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comments2.xml" ContentType="application/vnd.openxmlformats-officedocument.spreadsheetml.comments+xml"/>
  <Override PartName="/xl/drawings/drawing6.xml" ContentType="application/vnd.openxmlformats-officedocument.drawing+xml"/>
  <Override PartName="/xl/drawings/drawing7.xml" ContentType="application/vnd.openxmlformats-officedocument.drawing+xml"/>
  <Override PartName="/xl/comments3.xml" ContentType="application/vnd.openxmlformats-officedocument.spreadsheetml.comments+xml"/>
  <Override PartName="/xl/drawings/drawing8.xml" ContentType="application/vnd.openxmlformats-officedocument.drawing+xml"/>
  <Override PartName="/xl/comments4.xml" ContentType="application/vnd.openxmlformats-officedocument.spreadsheetml.comments+xml"/>
  <Override PartName="/xl/drawings/drawing9.xml" ContentType="application/vnd.openxmlformats-officedocument.drawing+xml"/>
  <Override PartName="/xl/comments5.xml" ContentType="application/vnd.openxmlformats-officedocument.spreadsheetml.comments+xml"/>
  <Override PartName="/xl/drawings/drawing10.xml" ContentType="application/vnd.openxmlformats-officedocument.drawing+xml"/>
  <Override PartName="/xl/comments6.xml" ContentType="application/vnd.openxmlformats-officedocument.spreadsheetml.comments+xml"/>
  <Override PartName="/xl/comments7.xml" ContentType="application/vnd.openxmlformats-officedocument.spreadsheetml.comments+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comments8.xml" ContentType="application/vnd.openxmlformats-officedocument.spreadsheetml.comment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1214"/>
  <workbookPr updateLinks="never" codeName="ThisWorkbook"/>
  <mc:AlternateContent xmlns:mc="http://schemas.openxmlformats.org/markup-compatibility/2006">
    <mc:Choice Requires="x15">
      <x15ac:absPath xmlns:x15ac="http://schemas.microsoft.com/office/spreadsheetml/2010/11/ac" url="/Users/tomokazu.tateishi/Documents/PM/AI-driven-Project-Management-main/案件/防衛研究所/"/>
    </mc:Choice>
  </mc:AlternateContent>
  <xr:revisionPtr revIDLastSave="0" documentId="8_{F43B06CE-F3ED-E046-9BB0-FBCDEF4CC81F}" xr6:coauthVersionLast="47" xr6:coauthVersionMax="47" xr10:uidLastSave="{00000000-0000-0000-0000-000000000000}"/>
  <bookViews>
    <workbookView xWindow="-31200" yWindow="-21100" windowWidth="38400" windowHeight="21100" tabRatio="726" activeTab="10" xr2:uid="{00000000-000D-0000-FFFF-FFFF00000000}"/>
  </bookViews>
  <sheets>
    <sheet name="固定マスタ" sheetId="4" state="hidden" r:id="rId1"/>
    <sheet name="注文書" sheetId="1" state="hidden" r:id="rId2"/>
    <sheet name="注文請書" sheetId="5" state="hidden" r:id="rId3"/>
    <sheet name="委託個別契約書" sheetId="20" state="hidden" r:id="rId4"/>
    <sheet name="再委託個別契約書" sheetId="22" state="hidden" r:id="rId5"/>
    <sheet name="納品書" sheetId="24" state="hidden" r:id="rId6"/>
    <sheet name="検収書" sheetId="26" state="hidden" r:id="rId7"/>
    <sheet name="提出用" sheetId="46" r:id="rId8"/>
    <sheet name="20251015_概算見積書工数内" sheetId="48" r:id="rId9"/>
    <sheet name="（正式見積もり時参考）実工数" sheetId="42" r:id="rId10"/>
    <sheet name="20251015_概算見積書工数内 (2)" sheetId="51" r:id="rId11"/>
    <sheet name="（正式見積もり時参考）実工数 (2)" sheetId="50" r:id="rId12"/>
    <sheet name="見積書4-表紙枚" sheetId="8" state="hidden" r:id="rId13"/>
    <sheet name="見積書4-1枚" sheetId="10" state="hidden" r:id="rId14"/>
    <sheet name="見積書4-2枚" sheetId="11" state="hidden" r:id="rId15"/>
    <sheet name="見積書4-3枚" sheetId="12" state="hidden" r:id="rId16"/>
    <sheet name="＜派遣管理シート＞" sheetId="13" state="hidden" r:id="rId17"/>
    <sheet name="1.派遣個別契約書" sheetId="14" state="hidden" r:id="rId18"/>
    <sheet name="2.就業条件明示書" sheetId="15" state="hidden" r:id="rId19"/>
    <sheet name="3.【派遣先】管理台帳" sheetId="16" state="hidden" r:id="rId20"/>
    <sheet name="4.【派遣元】管理台帳" sheetId="17" state="hidden" r:id="rId21"/>
    <sheet name="5.雇用契約書 兼_就業条件明示書（通常使用しない）" sheetId="18" state="hidden" r:id="rId22"/>
    <sheet name="6.選任通知書（通常使用しない）" sheetId="19" state="hidden" r:id="rId23"/>
  </sheets>
  <externalReferences>
    <externalReference r:id="rId24"/>
  </externalReferences>
  <definedNames>
    <definedName name="_xlnm.Print_Area" localSheetId="16">'＜派遣管理シート＞'!$A$1:$AR$86</definedName>
    <definedName name="_xlnm.Print_Area" localSheetId="17">'1.派遣個別契約書'!$A$1:$AA$57</definedName>
    <definedName name="_xlnm.Print_Area" localSheetId="18">'2.就業条件明示書'!$A$1:$AB$45</definedName>
    <definedName name="_xlnm.Print_Area" localSheetId="19">'3.【派遣先】管理台帳'!$A$1:$AA$49</definedName>
    <definedName name="_xlnm.Print_Area" localSheetId="20">'4.【派遣元】管理台帳'!$A$1:$AA$74</definedName>
    <definedName name="_xlnm.Print_Area" localSheetId="21">'5.雇用契約書 兼_就業条件明示書（通常使用しない）'!$A$1:$AB$58</definedName>
    <definedName name="_xlnm.Print_Area" localSheetId="22">'6.選任通知書（通常使用しない）'!$A$1:$O$39</definedName>
    <definedName name="_xlnm.Print_Area" localSheetId="3">委託個別契約書!$AI$1:$BT$64</definedName>
    <definedName name="_xlnm.Print_Area" localSheetId="6">検収書!$AJ$4:$AT$43</definedName>
    <definedName name="_xlnm.Print_Area" localSheetId="13">'見積書4-1枚'!$AJ$4:$AT$52</definedName>
    <definedName name="_xlnm.Print_Area" localSheetId="14">'見積書4-2枚'!$AJ$4:$AT$52</definedName>
    <definedName name="_xlnm.Print_Area" localSheetId="15">'見積書4-3枚'!$AJ$4:$AT$52</definedName>
    <definedName name="_xlnm.Print_Area" localSheetId="12">'見積書4-表紙枚'!$AJ$4:$AT$50</definedName>
    <definedName name="_xlnm.Print_Area" localSheetId="4">再委託個別契約書!$AI$1:$BT$60</definedName>
    <definedName name="_xlnm.Print_Area" localSheetId="1">注文書!$AJ$4:$AT$50</definedName>
    <definedName name="_xlnm.Print_Area" localSheetId="2">注文請書!$AJ$4:$AT$50</definedName>
    <definedName name="_xlnm.Print_Area" localSheetId="5">納品書!$AJ$4:$AT$43</definedName>
    <definedName name="オフィス" localSheetId="6">検収書!#REF!</definedName>
    <definedName name="オフィス" localSheetId="13">'見積書4-1枚'!#REF!</definedName>
    <definedName name="オフィス" localSheetId="14">'見積書4-2枚'!#REF!</definedName>
    <definedName name="オフィス" localSheetId="15">'見積書4-3枚'!#REF!</definedName>
    <definedName name="オフィス" localSheetId="12">'見積書4-表紙枚'!#REF!</definedName>
    <definedName name="オフィス" localSheetId="2">注文請書!#REF!</definedName>
    <definedName name="オフィス" localSheetId="5">納品書!#REF!</definedName>
    <definedName name="オフィス">注文書!#REF!</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T17" i="51" l="1"/>
  <c r="V17" i="51" s="1"/>
  <c r="T16" i="51"/>
  <c r="U16" i="51" s="1"/>
  <c r="T15" i="51"/>
  <c r="V15" i="51" s="1"/>
  <c r="T14" i="51"/>
  <c r="V14" i="51" s="1"/>
  <c r="T13" i="51"/>
  <c r="V13" i="51" s="1"/>
  <c r="T12" i="51"/>
  <c r="U12" i="51" s="1"/>
  <c r="T11" i="51"/>
  <c r="V11" i="51" s="1"/>
  <c r="T10" i="51"/>
  <c r="V10" i="51" s="1"/>
  <c r="T9" i="51"/>
  <c r="V9" i="51" s="1"/>
  <c r="T8" i="51"/>
  <c r="V8" i="51" s="1"/>
  <c r="T7" i="51"/>
  <c r="U7" i="51" s="1"/>
  <c r="V17" i="50"/>
  <c r="U17" i="50"/>
  <c r="T17" i="50"/>
  <c r="T16" i="50"/>
  <c r="U16" i="50" s="1"/>
  <c r="T15" i="50"/>
  <c r="V15" i="50" s="1"/>
  <c r="T14" i="50"/>
  <c r="V14" i="50" s="1"/>
  <c r="T13" i="50"/>
  <c r="V13" i="50" s="1"/>
  <c r="V12" i="50"/>
  <c r="T12" i="50"/>
  <c r="U12" i="50" s="1"/>
  <c r="T11" i="50"/>
  <c r="U11" i="50" s="1"/>
  <c r="T10" i="50"/>
  <c r="V10" i="50" s="1"/>
  <c r="T9" i="50"/>
  <c r="V9" i="50" s="1"/>
  <c r="T8" i="50"/>
  <c r="V8" i="50" s="1"/>
  <c r="V7" i="50"/>
  <c r="T7" i="50"/>
  <c r="U7" i="50" s="1"/>
  <c r="V18" i="42"/>
  <c r="T17" i="42"/>
  <c r="T16" i="42"/>
  <c r="T15" i="42"/>
  <c r="T14" i="42"/>
  <c r="T13" i="42"/>
  <c r="T12" i="42"/>
  <c r="T11" i="42"/>
  <c r="T10" i="42"/>
  <c r="T9" i="42"/>
  <c r="T8" i="42"/>
  <c r="T7" i="42"/>
  <c r="T17" i="48"/>
  <c r="T16" i="48"/>
  <c r="T15" i="48"/>
  <c r="T14" i="48"/>
  <c r="T13" i="48"/>
  <c r="T12" i="48"/>
  <c r="T11" i="48"/>
  <c r="T10" i="48"/>
  <c r="T9" i="48"/>
  <c r="T8" i="48"/>
  <c r="T7" i="48"/>
  <c r="V15" i="42"/>
  <c r="V7" i="51" l="1"/>
  <c r="U17" i="51"/>
  <c r="V12" i="51"/>
  <c r="U9" i="51"/>
  <c r="T18" i="51"/>
  <c r="U11" i="51"/>
  <c r="U15" i="51"/>
  <c r="U8" i="51"/>
  <c r="U13" i="51"/>
  <c r="U10" i="51"/>
  <c r="V16" i="51"/>
  <c r="U14" i="51"/>
  <c r="V11" i="50"/>
  <c r="V20" i="50" s="1"/>
  <c r="U9" i="50"/>
  <c r="U14" i="50"/>
  <c r="T18" i="50"/>
  <c r="U15" i="50"/>
  <c r="V16" i="50"/>
  <c r="U8" i="50"/>
  <c r="U18" i="50" s="1"/>
  <c r="V21" i="50" s="1"/>
  <c r="U13" i="50"/>
  <c r="U10" i="50"/>
  <c r="T18" i="48"/>
  <c r="V7" i="48"/>
  <c r="U7" i="48"/>
  <c r="V8" i="48"/>
  <c r="U8" i="48"/>
  <c r="V9" i="48"/>
  <c r="U9" i="48"/>
  <c r="V10" i="48"/>
  <c r="U10" i="48"/>
  <c r="V11" i="48"/>
  <c r="U11" i="48"/>
  <c r="V12" i="48"/>
  <c r="U12" i="48"/>
  <c r="V13" i="48"/>
  <c r="U13" i="48"/>
  <c r="V14" i="48"/>
  <c r="U14" i="48"/>
  <c r="V15" i="48"/>
  <c r="U15" i="48"/>
  <c r="V16" i="48"/>
  <c r="U16" i="48"/>
  <c r="V17" i="48"/>
  <c r="U17" i="48"/>
  <c r="U15" i="42"/>
  <c r="U18" i="51" l="1"/>
  <c r="V21" i="51" s="1"/>
  <c r="V18" i="51"/>
  <c r="V20" i="51" s="1"/>
  <c r="V22" i="51" s="1"/>
  <c r="V23" i="51" s="1"/>
  <c r="V24" i="51"/>
  <c r="Y10" i="51"/>
  <c r="Y13" i="51"/>
  <c r="Y8" i="51"/>
  <c r="Y11" i="51"/>
  <c r="Y9" i="51"/>
  <c r="Y12" i="51"/>
  <c r="Y7" i="51"/>
  <c r="V24" i="50"/>
  <c r="Y10" i="50"/>
  <c r="Y13" i="50"/>
  <c r="Y8" i="50"/>
  <c r="Y11" i="50"/>
  <c r="Y9" i="50"/>
  <c r="Y12" i="50"/>
  <c r="V22" i="50"/>
  <c r="V23" i="50" s="1"/>
  <c r="Y7" i="50"/>
  <c r="V18" i="48"/>
  <c r="U18" i="48"/>
  <c r="V21" i="48" s="1"/>
  <c r="V20" i="48"/>
  <c r="U14" i="42"/>
  <c r="U11" i="42"/>
  <c r="U12" i="42"/>
  <c r="U16" i="42"/>
  <c r="U7" i="42"/>
  <c r="Z12" i="51" l="1"/>
  <c r="AA12" i="51"/>
  <c r="AA11" i="51"/>
  <c r="Z11" i="51"/>
  <c r="AA13" i="51"/>
  <c r="Z13" i="51"/>
  <c r="AA7" i="51"/>
  <c r="Z7" i="51"/>
  <c r="AA9" i="51"/>
  <c r="Z9" i="51"/>
  <c r="AA8" i="51"/>
  <c r="Z8" i="51"/>
  <c r="AA10" i="51"/>
  <c r="Z10" i="51"/>
  <c r="AA11" i="50"/>
  <c r="Z11" i="50"/>
  <c r="AA13" i="50"/>
  <c r="Z13" i="50"/>
  <c r="AA7" i="50"/>
  <c r="Z7" i="50"/>
  <c r="Z12" i="50"/>
  <c r="AA12" i="50"/>
  <c r="AA10" i="50"/>
  <c r="Z10" i="50"/>
  <c r="AA9" i="50"/>
  <c r="Z9" i="50"/>
  <c r="AA8" i="50"/>
  <c r="Z8" i="50"/>
  <c r="V24" i="48"/>
  <c r="V22" i="48"/>
  <c r="V23" i="48" s="1"/>
  <c r="Y13" i="48"/>
  <c r="Y12" i="48"/>
  <c r="Y11" i="48"/>
  <c r="Y10" i="48"/>
  <c r="Y9" i="48"/>
  <c r="Y8" i="48"/>
  <c r="Y7" i="48"/>
  <c r="V17" i="42"/>
  <c r="U17" i="42"/>
  <c r="V10" i="42"/>
  <c r="U10" i="42"/>
  <c r="V9" i="42"/>
  <c r="U9" i="42"/>
  <c r="V8" i="42"/>
  <c r="U8" i="42"/>
  <c r="V13" i="42"/>
  <c r="U13" i="42"/>
  <c r="V14" i="42"/>
  <c r="V11" i="42"/>
  <c r="V7" i="42"/>
  <c r="V16" i="42"/>
  <c r="V12" i="42"/>
  <c r="T18" i="42"/>
  <c r="AA7" i="48" l="1"/>
  <c r="Z7" i="48"/>
  <c r="AA8" i="48"/>
  <c r="Z8" i="48"/>
  <c r="AA9" i="48"/>
  <c r="Z9" i="48"/>
  <c r="AA10" i="48"/>
  <c r="Z10" i="48"/>
  <c r="AA11" i="48"/>
  <c r="Z11" i="48"/>
  <c r="AA12" i="48"/>
  <c r="Z12" i="48"/>
  <c r="AA13" i="48"/>
  <c r="Z13" i="48"/>
  <c r="V20" i="42"/>
  <c r="U18" i="42"/>
  <c r="V21" i="42" s="1"/>
  <c r="Y11" i="42" l="1"/>
  <c r="Y12" i="42"/>
  <c r="Y7" i="42"/>
  <c r="Y10" i="42"/>
  <c r="AA10" i="42" s="1"/>
  <c r="V24" i="42"/>
  <c r="Y8" i="42"/>
  <c r="Y9" i="42"/>
  <c r="Y13" i="42"/>
  <c r="V22" i="42"/>
  <c r="Z10" i="42" l="1"/>
  <c r="V23" i="42"/>
  <c r="AA9" i="42"/>
  <c r="Z9" i="42"/>
  <c r="AA13" i="42"/>
  <c r="Z13" i="42"/>
  <c r="AA7" i="42"/>
  <c r="Z7" i="42"/>
  <c r="Z8" i="42"/>
  <c r="AA8" i="42"/>
  <c r="AA12" i="42"/>
  <c r="Z12" i="42"/>
  <c r="AY903" i="4"/>
  <c r="AY902" i="4"/>
  <c r="AY901" i="4"/>
  <c r="BM900" i="4"/>
  <c r="AY900" i="4"/>
  <c r="BM899" i="4"/>
  <c r="AY899" i="4"/>
  <c r="BM898" i="4"/>
  <c r="AY898" i="4"/>
  <c r="BM897" i="4"/>
  <c r="AY897" i="4"/>
  <c r="BM896" i="4"/>
  <c r="AY896" i="4"/>
  <c r="BM895" i="4"/>
  <c r="AY895" i="4"/>
  <c r="BM894" i="4"/>
  <c r="AY894" i="4"/>
  <c r="BM893" i="4"/>
  <c r="AY893" i="4"/>
  <c r="BM892" i="4"/>
  <c r="AY892" i="4"/>
  <c r="BM891" i="4"/>
  <c r="AY891" i="4"/>
  <c r="BM890" i="4"/>
  <c r="AY890" i="4"/>
  <c r="BM889" i="4"/>
  <c r="AY889" i="4"/>
  <c r="BM888" i="4"/>
  <c r="AY888" i="4"/>
  <c r="BM887" i="4"/>
  <c r="AY887" i="4"/>
  <c r="BM886" i="4"/>
  <c r="AY886" i="4"/>
  <c r="BM885" i="4"/>
  <c r="AY885" i="4"/>
  <c r="BM884" i="4"/>
  <c r="AY884" i="4"/>
  <c r="BM883" i="4"/>
  <c r="AY883" i="4"/>
  <c r="BM882" i="4"/>
  <c r="AY882" i="4"/>
  <c r="BM881" i="4"/>
  <c r="AY881" i="4"/>
  <c r="BM880" i="4"/>
  <c r="AY880" i="4"/>
  <c r="BM879" i="4"/>
  <c r="AY879" i="4"/>
  <c r="BM878" i="4"/>
  <c r="AY878" i="4"/>
  <c r="BM877" i="4"/>
  <c r="AY877" i="4"/>
  <c r="BM876" i="4"/>
  <c r="AY876" i="4"/>
  <c r="BM875" i="4"/>
  <c r="AY875" i="4"/>
  <c r="BM874" i="4"/>
  <c r="AY874" i="4"/>
  <c r="BM873" i="4"/>
  <c r="AY873" i="4"/>
  <c r="BM872" i="4"/>
  <c r="AY872" i="4"/>
  <c r="BM871" i="4"/>
  <c r="AY871" i="4"/>
  <c r="BM870" i="4"/>
  <c r="AY870" i="4"/>
  <c r="BM869" i="4"/>
  <c r="AY869" i="4"/>
  <c r="BM868" i="4"/>
  <c r="AY868" i="4"/>
  <c r="BM867" i="4"/>
  <c r="AY867" i="4"/>
  <c r="BM866" i="4"/>
  <c r="AY866" i="4"/>
  <c r="BM865" i="4"/>
  <c r="AY865" i="4"/>
  <c r="BM864" i="4"/>
  <c r="AY864" i="4"/>
  <c r="BM863" i="4"/>
  <c r="AY863" i="4"/>
  <c r="BM862" i="4"/>
  <c r="AY862" i="4"/>
  <c r="BM861" i="4"/>
  <c r="AY861" i="4"/>
  <c r="BM860" i="4"/>
  <c r="AY860" i="4"/>
  <c r="BM859" i="4"/>
  <c r="AY859" i="4"/>
  <c r="BM858" i="4"/>
  <c r="AY858" i="4"/>
  <c r="BM857" i="4"/>
  <c r="AY857" i="4"/>
  <c r="BM856" i="4"/>
  <c r="AY856" i="4"/>
  <c r="BM855" i="4"/>
  <c r="AY855" i="4"/>
  <c r="BM854" i="4"/>
  <c r="AY854" i="4"/>
  <c r="BM853" i="4"/>
  <c r="AY853" i="4"/>
  <c r="BM852" i="4"/>
  <c r="AY852" i="4"/>
  <c r="BM851" i="4"/>
  <c r="AY851" i="4"/>
  <c r="BM850" i="4"/>
  <c r="AY850" i="4"/>
  <c r="BM849" i="4"/>
  <c r="AY849" i="4"/>
  <c r="BM848" i="4"/>
  <c r="AY848" i="4"/>
  <c r="BM847" i="4"/>
  <c r="AY847" i="4"/>
  <c r="BM846" i="4"/>
  <c r="AY846" i="4"/>
  <c r="BM845" i="4"/>
  <c r="AY845" i="4"/>
  <c r="BM844" i="4"/>
  <c r="AY844" i="4"/>
  <c r="BM843" i="4"/>
  <c r="AY843" i="4"/>
  <c r="BM842" i="4"/>
  <c r="AY842" i="4"/>
  <c r="BM841" i="4"/>
  <c r="AY841" i="4"/>
  <c r="BM840" i="4"/>
  <c r="AY840" i="4"/>
  <c r="BM839" i="4"/>
  <c r="AY839" i="4"/>
  <c r="BM838" i="4"/>
  <c r="AY838" i="4"/>
  <c r="BM837" i="4"/>
  <c r="AY837" i="4"/>
  <c r="BM836" i="4"/>
  <c r="AY836" i="4"/>
  <c r="BM835" i="4"/>
  <c r="AY835" i="4"/>
  <c r="BM834" i="4"/>
  <c r="AY834" i="4"/>
  <c r="BM833" i="4"/>
  <c r="AY833" i="4"/>
  <c r="BM832" i="4"/>
  <c r="AY832" i="4"/>
  <c r="BM831" i="4"/>
  <c r="AY831" i="4"/>
  <c r="BM830" i="4"/>
  <c r="AY830" i="4"/>
  <c r="BM829" i="4"/>
  <c r="AY829" i="4"/>
  <c r="BM828" i="4"/>
  <c r="AY828" i="4"/>
  <c r="BM827" i="4"/>
  <c r="AY827" i="4"/>
  <c r="BM826" i="4"/>
  <c r="AY826" i="4"/>
  <c r="BM825" i="4"/>
  <c r="AY825" i="4"/>
  <c r="BM824" i="4"/>
  <c r="AY824" i="4"/>
  <c r="BM823" i="4"/>
  <c r="AY823" i="4"/>
  <c r="BM822" i="4"/>
  <c r="AY822" i="4"/>
  <c r="BM821" i="4"/>
  <c r="AY821" i="4"/>
  <c r="BM820" i="4"/>
  <c r="AY820" i="4"/>
  <c r="BM819" i="4"/>
  <c r="AY819" i="4"/>
  <c r="BM818" i="4"/>
  <c r="AY818" i="4"/>
  <c r="BM817" i="4"/>
  <c r="AY817" i="4"/>
  <c r="BM816" i="4"/>
  <c r="AY816" i="4"/>
  <c r="BM815" i="4"/>
  <c r="AY815" i="4"/>
  <c r="BM814" i="4"/>
  <c r="AY814" i="4"/>
  <c r="BM813" i="4"/>
  <c r="AY813" i="4"/>
  <c r="BM812" i="4"/>
  <c r="AY812" i="4"/>
  <c r="BM811" i="4"/>
  <c r="AY811" i="4"/>
  <c r="BM810" i="4"/>
  <c r="AY810" i="4"/>
  <c r="BM809" i="4"/>
  <c r="AY809" i="4"/>
  <c r="BM808" i="4"/>
  <c r="AY808" i="4"/>
  <c r="BM807" i="4"/>
  <c r="AY807" i="4"/>
  <c r="BM806" i="4"/>
  <c r="AY806" i="4"/>
  <c r="BM805" i="4"/>
  <c r="AY805" i="4"/>
  <c r="BM804" i="4"/>
  <c r="AY804" i="4"/>
  <c r="BM803" i="4"/>
  <c r="AY803" i="4"/>
  <c r="BM802" i="4"/>
  <c r="AY802" i="4"/>
  <c r="BM801" i="4"/>
  <c r="AY801" i="4"/>
  <c r="BM800" i="4"/>
  <c r="AY800" i="4"/>
  <c r="BM799" i="4"/>
  <c r="AY799" i="4"/>
  <c r="BM798" i="4"/>
  <c r="AY798" i="4"/>
  <c r="BM797" i="4"/>
  <c r="AY797" i="4"/>
  <c r="BM796" i="4"/>
  <c r="AY796" i="4"/>
  <c r="BM795" i="4"/>
  <c r="AY795" i="4"/>
  <c r="BM794" i="4"/>
  <c r="AY794" i="4"/>
  <c r="BM793" i="4"/>
  <c r="AY793" i="4"/>
  <c r="BM792" i="4"/>
  <c r="AY792" i="4"/>
  <c r="BM791" i="4"/>
  <c r="AY791" i="4"/>
  <c r="BM790" i="4"/>
  <c r="AY790" i="4"/>
  <c r="BM789" i="4"/>
  <c r="AY789" i="4"/>
  <c r="BM788" i="4"/>
  <c r="AY788" i="4"/>
  <c r="BM787" i="4"/>
  <c r="AY787" i="4"/>
  <c r="BM786" i="4"/>
  <c r="AY786" i="4"/>
  <c r="BM785" i="4"/>
  <c r="AY785" i="4"/>
  <c r="BM784" i="4"/>
  <c r="AY784" i="4"/>
  <c r="BM783" i="4"/>
  <c r="AY783" i="4"/>
  <c r="BM782" i="4"/>
  <c r="AY782" i="4"/>
  <c r="BM781" i="4"/>
  <c r="AY781" i="4"/>
  <c r="BM780" i="4"/>
  <c r="AY780" i="4"/>
  <c r="BM779" i="4"/>
  <c r="AY779" i="4"/>
  <c r="BM778" i="4"/>
  <c r="AY778" i="4"/>
  <c r="BM777" i="4"/>
  <c r="AY777" i="4"/>
  <c r="BM776" i="4"/>
  <c r="AY776" i="4"/>
  <c r="BM775" i="4"/>
  <c r="AY775" i="4"/>
  <c r="BM774" i="4"/>
  <c r="AY774" i="4"/>
  <c r="BM773" i="4"/>
  <c r="AY773" i="4"/>
  <c r="BM772" i="4"/>
  <c r="AY772" i="4"/>
  <c r="BM771" i="4"/>
  <c r="AY771" i="4"/>
  <c r="BM770" i="4"/>
  <c r="AY770" i="4"/>
  <c r="BM769" i="4"/>
  <c r="AY769" i="4"/>
  <c r="BM768" i="4"/>
  <c r="AY768" i="4"/>
  <c r="BM767" i="4"/>
  <c r="AY767" i="4"/>
  <c r="BM766" i="4"/>
  <c r="AY766" i="4"/>
  <c r="BM765" i="4"/>
  <c r="AY765" i="4"/>
  <c r="BM764" i="4"/>
  <c r="AY764" i="4"/>
  <c r="BM763" i="4"/>
  <c r="AY763" i="4"/>
  <c r="BM762" i="4"/>
  <c r="AY762" i="4"/>
  <c r="BM761" i="4"/>
  <c r="AY761" i="4"/>
  <c r="BM760" i="4"/>
  <c r="AY760" i="4"/>
  <c r="BM759" i="4"/>
  <c r="AY759" i="4"/>
  <c r="BM758" i="4"/>
  <c r="AY758" i="4"/>
  <c r="BM757" i="4"/>
  <c r="AY757" i="4"/>
  <c r="BM756" i="4"/>
  <c r="AY756" i="4"/>
  <c r="BM755" i="4"/>
  <c r="AY755" i="4"/>
  <c r="BM754" i="4"/>
  <c r="AY754" i="4"/>
  <c r="BM753" i="4"/>
  <c r="AY753" i="4"/>
  <c r="BM752" i="4"/>
  <c r="AY752" i="4"/>
  <c r="BM751" i="4"/>
  <c r="AY751" i="4"/>
  <c r="BM750" i="4"/>
  <c r="AY750" i="4"/>
  <c r="BM749" i="4"/>
  <c r="AY749" i="4"/>
  <c r="BM748" i="4"/>
  <c r="AY748" i="4"/>
  <c r="BM747" i="4"/>
  <c r="AY747" i="4"/>
  <c r="BM746" i="4"/>
  <c r="AY746" i="4"/>
  <c r="BM745" i="4"/>
  <c r="AY745" i="4"/>
  <c r="BM744" i="4"/>
  <c r="AY744" i="4"/>
  <c r="BM743" i="4"/>
  <c r="AY743" i="4"/>
  <c r="BM742" i="4"/>
  <c r="AY742" i="4"/>
  <c r="BM741" i="4"/>
  <c r="AY741" i="4"/>
  <c r="BM740" i="4"/>
  <c r="AY740" i="4"/>
  <c r="BM739" i="4"/>
  <c r="AY739" i="4"/>
  <c r="BM738" i="4"/>
  <c r="AY738" i="4"/>
  <c r="BM737" i="4"/>
  <c r="AY737" i="4"/>
  <c r="BM736" i="4"/>
  <c r="AY736" i="4"/>
  <c r="BM735" i="4"/>
  <c r="AY735" i="4"/>
  <c r="BM734" i="4"/>
  <c r="AY734" i="4"/>
  <c r="BM733" i="4"/>
  <c r="AY733" i="4"/>
  <c r="BM732" i="4"/>
  <c r="AY732" i="4"/>
  <c r="BM731" i="4"/>
  <c r="AY731" i="4"/>
  <c r="BM730" i="4"/>
  <c r="AY730" i="4"/>
  <c r="BM729" i="4"/>
  <c r="AY729" i="4"/>
  <c r="BM728" i="4"/>
  <c r="AY728" i="4"/>
  <c r="BM727" i="4"/>
  <c r="AY727" i="4"/>
  <c r="BM726" i="4"/>
  <c r="AY726" i="4"/>
  <c r="BM725" i="4"/>
  <c r="AY725" i="4"/>
  <c r="BM724" i="4"/>
  <c r="AY724" i="4"/>
  <c r="BM723" i="4"/>
  <c r="AY723" i="4"/>
  <c r="BM722" i="4"/>
  <c r="AY722" i="4"/>
  <c r="BM721" i="4"/>
  <c r="AY721" i="4"/>
  <c r="BM720" i="4"/>
  <c r="AY720" i="4"/>
  <c r="BM719" i="4"/>
  <c r="AY719" i="4"/>
  <c r="BM718" i="4"/>
  <c r="AY718" i="4"/>
  <c r="BM717" i="4"/>
  <c r="AY717" i="4"/>
  <c r="BM716" i="4"/>
  <c r="AY716" i="4"/>
  <c r="BM715" i="4"/>
  <c r="AY715" i="4"/>
  <c r="BM714" i="4"/>
  <c r="AY714" i="4"/>
  <c r="BM713" i="4"/>
  <c r="AY713" i="4"/>
  <c r="BM712" i="4"/>
  <c r="AY712" i="4"/>
  <c r="BM711" i="4"/>
  <c r="AY711" i="4"/>
  <c r="BM710" i="4"/>
  <c r="AY710" i="4"/>
  <c r="BM709" i="4"/>
  <c r="AY709" i="4"/>
  <c r="BM708" i="4"/>
  <c r="AY708" i="4"/>
  <c r="BM707" i="4"/>
  <c r="AY707" i="4"/>
  <c r="BM706" i="4"/>
  <c r="AY706" i="4"/>
  <c r="BM705" i="4"/>
  <c r="AY705" i="4"/>
  <c r="BM704" i="4"/>
  <c r="AY704" i="4"/>
  <c r="BM703" i="4"/>
  <c r="AY703" i="4"/>
  <c r="BM702" i="4"/>
  <c r="AY702" i="4"/>
  <c r="BM701" i="4"/>
  <c r="AY701" i="4"/>
  <c r="BM700" i="4"/>
  <c r="AY700" i="4"/>
  <c r="BM699" i="4"/>
  <c r="AY699" i="4"/>
  <c r="BM698" i="4"/>
  <c r="AY698" i="4"/>
  <c r="BM697" i="4"/>
  <c r="AY697" i="4"/>
  <c r="BM696" i="4"/>
  <c r="AY696" i="4"/>
  <c r="BM695" i="4"/>
  <c r="AY695" i="4"/>
  <c r="BM694" i="4"/>
  <c r="AY694" i="4"/>
  <c r="BM693" i="4"/>
  <c r="AY693" i="4"/>
  <c r="BM692" i="4"/>
  <c r="AY692" i="4"/>
  <c r="BM691" i="4"/>
  <c r="AY691" i="4"/>
  <c r="BM690" i="4"/>
  <c r="AY690" i="4"/>
  <c r="BM689" i="4"/>
  <c r="AY689" i="4"/>
  <c r="BM688" i="4"/>
  <c r="AY688" i="4"/>
  <c r="BM687" i="4"/>
  <c r="AY687" i="4"/>
  <c r="BM686" i="4"/>
  <c r="AY686" i="4"/>
  <c r="BM685" i="4"/>
  <c r="AY685" i="4"/>
  <c r="BM684" i="4"/>
  <c r="AY684" i="4"/>
  <c r="BM683" i="4"/>
  <c r="AY683" i="4"/>
  <c r="BM682" i="4"/>
  <c r="AY682" i="4"/>
  <c r="BM681" i="4"/>
  <c r="AY681" i="4"/>
  <c r="BM680" i="4"/>
  <c r="AY680" i="4"/>
  <c r="BM679" i="4"/>
  <c r="AY679" i="4"/>
  <c r="BM678" i="4"/>
  <c r="AY678" i="4"/>
  <c r="BM677" i="4"/>
  <c r="AY677" i="4"/>
  <c r="BM676" i="4"/>
  <c r="AY676" i="4"/>
  <c r="BM675" i="4"/>
  <c r="AY675" i="4"/>
  <c r="BM674" i="4"/>
  <c r="AY674" i="4"/>
  <c r="BM673" i="4"/>
  <c r="AY673" i="4"/>
  <c r="BM672" i="4"/>
  <c r="AY672" i="4"/>
  <c r="BM671" i="4"/>
  <c r="AY671" i="4"/>
  <c r="BM670" i="4"/>
  <c r="AY670" i="4"/>
  <c r="BM669" i="4"/>
  <c r="AY669" i="4"/>
  <c r="BM668" i="4"/>
  <c r="AY668" i="4"/>
  <c r="BM667" i="4"/>
  <c r="AY667" i="4"/>
  <c r="BM666" i="4"/>
  <c r="AY666" i="4"/>
  <c r="BM665" i="4"/>
  <c r="AY665" i="4"/>
  <c r="BM664" i="4"/>
  <c r="AY664" i="4"/>
  <c r="BM663" i="4"/>
  <c r="AY663" i="4"/>
  <c r="BM662" i="4"/>
  <c r="AY662" i="4"/>
  <c r="BM661" i="4"/>
  <c r="AY661" i="4"/>
  <c r="BM660" i="4"/>
  <c r="AY660" i="4"/>
  <c r="BM659" i="4"/>
  <c r="AY659" i="4"/>
  <c r="BM658" i="4"/>
  <c r="AY658" i="4"/>
  <c r="BM657" i="4"/>
  <c r="AY657" i="4"/>
  <c r="BM656" i="4"/>
  <c r="AY656" i="4"/>
  <c r="BM655" i="4"/>
  <c r="AY655" i="4"/>
  <c r="BM654" i="4"/>
  <c r="AY654" i="4"/>
  <c r="BM653" i="4"/>
  <c r="AY653" i="4"/>
  <c r="BM652" i="4"/>
  <c r="AY652" i="4"/>
  <c r="BM651" i="4"/>
  <c r="AY651" i="4"/>
  <c r="BM650" i="4"/>
  <c r="AY650" i="4"/>
  <c r="BM649" i="4"/>
  <c r="AY649" i="4"/>
  <c r="BM648" i="4"/>
  <c r="AY648" i="4"/>
  <c r="BM647" i="4"/>
  <c r="AY647" i="4"/>
  <c r="BM646" i="4"/>
  <c r="AY646" i="4"/>
  <c r="BM645" i="4"/>
  <c r="AY645" i="4"/>
  <c r="BM644" i="4"/>
  <c r="AY644" i="4"/>
  <c r="BM643" i="4"/>
  <c r="AY643" i="4"/>
  <c r="BM642" i="4"/>
  <c r="AY642" i="4"/>
  <c r="BM641" i="4"/>
  <c r="AY641" i="4"/>
  <c r="BM640" i="4"/>
  <c r="AY640" i="4"/>
  <c r="BM639" i="4"/>
  <c r="AY639" i="4"/>
  <c r="BM638" i="4"/>
  <c r="AY638" i="4"/>
  <c r="BM637" i="4"/>
  <c r="AY637" i="4"/>
  <c r="BM636" i="4"/>
  <c r="AY636" i="4"/>
  <c r="BM635" i="4"/>
  <c r="AY635" i="4"/>
  <c r="BM634" i="4"/>
  <c r="AY634" i="4"/>
  <c r="BM633" i="4"/>
  <c r="AY633" i="4"/>
  <c r="BM632" i="4"/>
  <c r="AY632" i="4"/>
  <c r="BM631" i="4"/>
  <c r="AY631" i="4"/>
  <c r="BM630" i="4"/>
  <c r="AY630" i="4"/>
  <c r="BM629" i="4"/>
  <c r="AY629" i="4"/>
  <c r="BM628" i="4"/>
  <c r="AY628" i="4"/>
  <c r="BM627" i="4"/>
  <c r="AY627" i="4"/>
  <c r="BM626" i="4"/>
  <c r="AY626" i="4"/>
  <c r="BM625" i="4"/>
  <c r="AY625" i="4"/>
  <c r="BM624" i="4"/>
  <c r="AY624" i="4"/>
  <c r="BM623" i="4"/>
  <c r="AY623" i="4"/>
  <c r="BM622" i="4"/>
  <c r="AY622" i="4"/>
  <c r="BM621" i="4"/>
  <c r="AY621" i="4"/>
  <c r="BM620" i="4"/>
  <c r="AY620" i="4"/>
  <c r="BM619" i="4"/>
  <c r="AY619" i="4"/>
  <c r="BM618" i="4"/>
  <c r="AY618" i="4"/>
  <c r="BM617" i="4"/>
  <c r="AY617" i="4"/>
  <c r="BM616" i="4"/>
  <c r="AY616" i="4"/>
  <c r="BM615" i="4"/>
  <c r="AY615" i="4"/>
  <c r="BM614" i="4"/>
  <c r="AY614" i="4"/>
  <c r="BM613" i="4"/>
  <c r="AY613" i="4"/>
  <c r="BM612" i="4"/>
  <c r="AY612" i="4"/>
  <c r="BM611" i="4"/>
  <c r="AY611" i="4"/>
  <c r="BM610" i="4"/>
  <c r="AY610" i="4"/>
  <c r="BM609" i="4"/>
  <c r="AY609" i="4"/>
  <c r="BM608" i="4"/>
  <c r="AY608" i="4"/>
  <c r="BM607" i="4"/>
  <c r="AY607" i="4"/>
  <c r="BM606" i="4"/>
  <c r="AY606" i="4"/>
  <c r="BM605" i="4"/>
  <c r="AY605" i="4"/>
  <c r="BM604" i="4"/>
  <c r="AY604" i="4"/>
  <c r="BM603" i="4"/>
  <c r="AY603" i="4"/>
  <c r="BM602" i="4"/>
  <c r="AY602" i="4"/>
  <c r="BM601" i="4"/>
  <c r="AY601" i="4"/>
  <c r="BM600" i="4"/>
  <c r="AY600" i="4"/>
  <c r="BM599" i="4"/>
  <c r="AY599" i="4"/>
  <c r="BM598" i="4"/>
  <c r="AY598" i="4"/>
  <c r="BM597" i="4"/>
  <c r="AY597" i="4"/>
  <c r="BM596" i="4"/>
  <c r="AY596" i="4"/>
  <c r="BM595" i="4"/>
  <c r="AY595" i="4"/>
  <c r="BM594" i="4"/>
  <c r="AY594" i="4"/>
  <c r="BM593" i="4"/>
  <c r="AY593" i="4"/>
  <c r="BM592" i="4"/>
  <c r="AY592" i="4"/>
  <c r="BM591" i="4"/>
  <c r="AY591" i="4"/>
  <c r="BM590" i="4"/>
  <c r="AY590" i="4"/>
  <c r="BM589" i="4"/>
  <c r="AY589" i="4"/>
  <c r="BM588" i="4"/>
  <c r="AY588" i="4"/>
  <c r="BM587" i="4"/>
  <c r="AY587" i="4"/>
  <c r="BM586" i="4"/>
  <c r="AY586" i="4"/>
  <c r="BM585" i="4"/>
  <c r="AY585" i="4"/>
  <c r="BM584" i="4"/>
  <c r="AY584" i="4"/>
  <c r="BM583" i="4"/>
  <c r="AY583" i="4"/>
  <c r="BM582" i="4"/>
  <c r="AY582" i="4"/>
  <c r="BM581" i="4"/>
  <c r="AY581" i="4"/>
  <c r="BM580" i="4"/>
  <c r="AY580" i="4"/>
  <c r="BM579" i="4"/>
  <c r="AY579" i="4"/>
  <c r="BM578" i="4"/>
  <c r="AY578" i="4"/>
  <c r="BM577" i="4"/>
  <c r="AY577" i="4"/>
  <c r="BM576" i="4"/>
  <c r="AY576" i="4"/>
  <c r="BM575" i="4"/>
  <c r="AY575" i="4"/>
  <c r="BM574" i="4"/>
  <c r="AY574" i="4"/>
  <c r="BM573" i="4"/>
  <c r="AY573" i="4"/>
  <c r="BM572" i="4"/>
  <c r="AY572" i="4"/>
  <c r="BM571" i="4"/>
  <c r="AY571" i="4"/>
  <c r="BM570" i="4"/>
  <c r="AY570" i="4"/>
  <c r="BM569" i="4"/>
  <c r="AY569" i="4"/>
  <c r="BM568" i="4"/>
  <c r="AY568" i="4"/>
  <c r="BM567" i="4"/>
  <c r="AY567" i="4"/>
  <c r="BM566" i="4"/>
  <c r="AY566" i="4"/>
  <c r="BM565" i="4"/>
  <c r="AY565" i="4"/>
  <c r="BM564" i="4"/>
  <c r="AY564" i="4"/>
  <c r="BM563" i="4"/>
  <c r="AY563" i="4"/>
  <c r="BM562" i="4"/>
  <c r="AY562" i="4"/>
  <c r="BM561" i="4"/>
  <c r="AY561" i="4"/>
  <c r="BM560" i="4"/>
  <c r="AY560" i="4"/>
  <c r="BM559" i="4"/>
  <c r="AY559" i="4"/>
  <c r="BM558" i="4"/>
  <c r="AY558" i="4"/>
  <c r="BM557" i="4"/>
  <c r="AY557" i="4"/>
  <c r="BM556" i="4"/>
  <c r="AY556" i="4"/>
  <c r="BM555" i="4"/>
  <c r="AY555" i="4"/>
  <c r="BM554" i="4"/>
  <c r="AY554" i="4"/>
  <c r="BM553" i="4"/>
  <c r="AY553" i="4"/>
  <c r="BM552" i="4"/>
  <c r="AY552" i="4"/>
  <c r="BM551" i="4"/>
  <c r="AY551" i="4"/>
  <c r="BM550" i="4"/>
  <c r="AY550" i="4"/>
  <c r="BM549" i="4"/>
  <c r="AY549" i="4"/>
  <c r="BM548" i="4"/>
  <c r="AY548" i="4"/>
  <c r="BM547" i="4"/>
  <c r="AY547" i="4"/>
  <c r="BM546" i="4"/>
  <c r="AY546" i="4"/>
  <c r="BM545" i="4"/>
  <c r="AY545" i="4"/>
  <c r="BM544" i="4"/>
  <c r="AY544" i="4"/>
  <c r="BM543" i="4"/>
  <c r="AY543" i="4"/>
  <c r="BM542" i="4"/>
  <c r="AY542" i="4"/>
  <c r="BM541" i="4"/>
  <c r="AY541" i="4"/>
  <c r="BM540" i="4"/>
  <c r="AY540" i="4"/>
  <c r="BM539" i="4"/>
  <c r="AY539" i="4"/>
  <c r="BM538" i="4"/>
  <c r="AY538" i="4"/>
  <c r="BM537" i="4"/>
  <c r="AY537" i="4"/>
  <c r="BM536" i="4"/>
  <c r="AY536" i="4"/>
  <c r="BM535" i="4"/>
  <c r="AY535" i="4"/>
  <c r="BM534" i="4"/>
  <c r="AY534" i="4"/>
  <c r="BM533" i="4"/>
  <c r="AY533" i="4"/>
  <c r="BM532" i="4"/>
  <c r="AY532" i="4"/>
  <c r="BM531" i="4"/>
  <c r="AY531" i="4"/>
  <c r="BM530" i="4"/>
  <c r="AY530" i="4"/>
  <c r="BM529" i="4"/>
  <c r="AY529" i="4"/>
  <c r="BM528" i="4"/>
  <c r="AY528" i="4"/>
  <c r="BM527" i="4"/>
  <c r="AY527" i="4"/>
  <c r="BM526" i="4"/>
  <c r="AY526" i="4"/>
  <c r="BM525" i="4"/>
  <c r="AY525" i="4"/>
  <c r="BM524" i="4"/>
  <c r="AY524" i="4"/>
  <c r="BM523" i="4"/>
  <c r="AY523" i="4"/>
  <c r="BM522" i="4"/>
  <c r="AY522" i="4"/>
  <c r="BM521" i="4"/>
  <c r="AY521" i="4"/>
  <c r="BM520" i="4"/>
  <c r="AY520" i="4"/>
  <c r="BM519" i="4"/>
  <c r="AY519" i="4"/>
  <c r="BM518" i="4"/>
  <c r="AY518" i="4"/>
  <c r="BM517" i="4"/>
  <c r="AY517" i="4"/>
  <c r="BM516" i="4"/>
  <c r="AY516" i="4"/>
  <c r="BM515" i="4"/>
  <c r="AY515" i="4"/>
  <c r="BM514" i="4"/>
  <c r="AY514" i="4"/>
  <c r="BM513" i="4"/>
  <c r="AY513" i="4"/>
  <c r="BM512" i="4"/>
  <c r="AY512" i="4"/>
  <c r="BM511" i="4"/>
  <c r="AY511" i="4"/>
  <c r="BM510" i="4"/>
  <c r="AY510" i="4"/>
  <c r="BM509" i="4"/>
  <c r="AY509" i="4"/>
  <c r="BM508" i="4"/>
  <c r="AY508" i="4"/>
  <c r="BM507" i="4"/>
  <c r="AY507" i="4"/>
  <c r="BM506" i="4"/>
  <c r="AY506" i="4"/>
  <c r="BM505" i="4"/>
  <c r="AY505" i="4"/>
  <c r="BM504" i="4"/>
  <c r="AY504" i="4"/>
  <c r="BM503" i="4"/>
  <c r="AY503" i="4"/>
  <c r="BM502" i="4"/>
  <c r="AY502" i="4"/>
  <c r="BM501" i="4"/>
  <c r="AY501" i="4"/>
  <c r="BM500" i="4"/>
  <c r="AY500" i="4"/>
  <c r="BM499" i="4"/>
  <c r="AY499" i="4"/>
  <c r="BM498" i="4"/>
  <c r="AY498" i="4"/>
  <c r="BM497" i="4"/>
  <c r="AY497" i="4"/>
  <c r="BM496" i="4"/>
  <c r="AY496" i="4"/>
  <c r="BM495" i="4"/>
  <c r="AY495" i="4"/>
  <c r="BM494" i="4"/>
  <c r="AY494" i="4"/>
  <c r="BM493" i="4"/>
  <c r="AY493" i="4"/>
  <c r="BM492" i="4"/>
  <c r="AY492" i="4"/>
  <c r="BM491" i="4"/>
  <c r="AY491" i="4"/>
  <c r="BM490" i="4"/>
  <c r="AY490" i="4"/>
  <c r="BM489" i="4"/>
  <c r="AY489" i="4"/>
  <c r="BM488" i="4"/>
  <c r="AY488" i="4"/>
  <c r="BM487" i="4"/>
  <c r="AY487" i="4"/>
  <c r="BM486" i="4"/>
  <c r="AY486" i="4"/>
  <c r="BM485" i="4"/>
  <c r="AY485" i="4"/>
  <c r="BM484" i="4"/>
  <c r="AY484" i="4"/>
  <c r="BM483" i="4"/>
  <c r="AY483" i="4"/>
  <c r="BM482" i="4"/>
  <c r="AY482" i="4"/>
  <c r="BM481" i="4"/>
  <c r="AY481" i="4"/>
  <c r="BM480" i="4"/>
  <c r="AY480" i="4"/>
  <c r="BM479" i="4"/>
  <c r="AY479" i="4"/>
  <c r="BM478" i="4"/>
  <c r="AY478" i="4"/>
  <c r="BM477" i="4"/>
  <c r="AY477" i="4"/>
  <c r="BM476" i="4"/>
  <c r="AY476" i="4"/>
  <c r="BM475" i="4"/>
  <c r="AY475" i="4"/>
  <c r="BM474" i="4"/>
  <c r="AY474" i="4"/>
  <c r="BM473" i="4"/>
  <c r="AY473" i="4"/>
  <c r="BM472" i="4"/>
  <c r="AY472" i="4"/>
  <c r="BM471" i="4"/>
  <c r="AY471" i="4"/>
  <c r="BM470" i="4"/>
  <c r="AY470" i="4"/>
  <c r="BM469" i="4"/>
  <c r="AY469" i="4"/>
  <c r="BM468" i="4"/>
  <c r="AY468" i="4"/>
  <c r="BM467" i="4"/>
  <c r="AY467" i="4"/>
  <c r="BM466" i="4"/>
  <c r="AY466" i="4"/>
  <c r="BM465" i="4"/>
  <c r="AY465" i="4"/>
  <c r="BM464" i="4"/>
  <c r="AY464" i="4"/>
  <c r="BM463" i="4"/>
  <c r="AY463" i="4"/>
  <c r="BM462" i="4"/>
  <c r="AY462" i="4"/>
  <c r="BM461" i="4"/>
  <c r="AY461" i="4"/>
  <c r="BM460" i="4"/>
  <c r="AY460" i="4"/>
  <c r="BM459" i="4"/>
  <c r="AY459" i="4"/>
  <c r="BM458" i="4"/>
  <c r="AY458" i="4"/>
  <c r="BM457" i="4"/>
  <c r="AY457" i="4"/>
  <c r="BM456" i="4"/>
  <c r="AY456" i="4"/>
  <c r="BM455" i="4"/>
  <c r="AY455" i="4"/>
  <c r="BM454" i="4"/>
  <c r="AY454" i="4"/>
  <c r="BM453" i="4"/>
  <c r="AY453" i="4"/>
  <c r="BM452" i="4"/>
  <c r="AY452" i="4"/>
  <c r="BM451" i="4"/>
  <c r="AY451" i="4"/>
  <c r="BM450" i="4"/>
  <c r="AY450" i="4"/>
  <c r="BM449" i="4"/>
  <c r="AY449" i="4"/>
  <c r="BM448" i="4"/>
  <c r="AY448" i="4"/>
  <c r="BM447" i="4"/>
  <c r="AY447" i="4"/>
  <c r="BM446" i="4"/>
  <c r="AY446" i="4"/>
  <c r="BM445" i="4"/>
  <c r="AY445" i="4"/>
  <c r="BM444" i="4"/>
  <c r="AY444" i="4"/>
  <c r="BM443" i="4"/>
  <c r="AY443" i="4"/>
  <c r="BM442" i="4"/>
  <c r="AY442" i="4"/>
  <c r="BM441" i="4"/>
  <c r="AY441" i="4"/>
  <c r="BM440" i="4"/>
  <c r="AY440" i="4"/>
  <c r="BM439" i="4"/>
  <c r="AY439" i="4"/>
  <c r="BM438" i="4"/>
  <c r="AY438" i="4"/>
  <c r="BM437" i="4"/>
  <c r="AY437" i="4"/>
  <c r="BM436" i="4"/>
  <c r="AY436" i="4"/>
  <c r="BM435" i="4"/>
  <c r="AY435" i="4"/>
  <c r="BM434" i="4"/>
  <c r="AY434" i="4"/>
  <c r="BM433" i="4"/>
  <c r="AY433" i="4"/>
  <c r="BM432" i="4"/>
  <c r="AY432" i="4"/>
  <c r="BM431" i="4"/>
  <c r="AY431" i="4"/>
  <c r="BM430" i="4"/>
  <c r="AY430" i="4"/>
  <c r="BM429" i="4"/>
  <c r="AY429" i="4"/>
  <c r="BM428" i="4"/>
  <c r="AY428" i="4"/>
  <c r="BM427" i="4"/>
  <c r="AY427" i="4"/>
  <c r="BM426" i="4"/>
  <c r="AY426" i="4"/>
  <c r="BM425" i="4"/>
  <c r="AY425" i="4"/>
  <c r="BM424" i="4"/>
  <c r="AY424" i="4"/>
  <c r="BM423" i="4"/>
  <c r="AY423" i="4"/>
  <c r="BM422" i="4"/>
  <c r="AY422" i="4"/>
  <c r="BM421" i="4"/>
  <c r="AY421" i="4"/>
  <c r="BM420" i="4"/>
  <c r="AY420" i="4"/>
  <c r="BM419" i="4"/>
  <c r="AY419" i="4"/>
  <c r="BM418" i="4"/>
  <c r="AY418" i="4"/>
  <c r="BM417" i="4"/>
  <c r="AY417" i="4"/>
  <c r="BM416" i="4"/>
  <c r="AY416" i="4"/>
  <c r="BM415" i="4"/>
  <c r="AY415" i="4"/>
  <c r="BM414" i="4"/>
  <c r="AY414" i="4"/>
  <c r="BM413" i="4"/>
  <c r="AY413" i="4"/>
  <c r="BM412" i="4"/>
  <c r="AY412" i="4"/>
  <c r="BM411" i="4"/>
  <c r="AY411" i="4"/>
  <c r="BM410" i="4"/>
  <c r="AY410" i="4"/>
  <c r="BM409" i="4"/>
  <c r="AY409" i="4"/>
  <c r="BM408" i="4"/>
  <c r="AY408" i="4"/>
  <c r="BM407" i="4"/>
  <c r="AY407" i="4"/>
  <c r="BM406" i="4"/>
  <c r="AY406" i="4"/>
  <c r="BM405" i="4"/>
  <c r="AY405" i="4"/>
  <c r="BM404" i="4"/>
  <c r="AY404" i="4"/>
  <c r="BM403" i="4"/>
  <c r="AY403" i="4"/>
  <c r="BM402" i="4"/>
  <c r="AY402" i="4"/>
  <c r="BM401" i="4"/>
  <c r="AY401" i="4"/>
  <c r="BM400" i="4"/>
  <c r="AY400" i="4"/>
  <c r="BM399" i="4"/>
  <c r="AY399" i="4"/>
  <c r="BM398" i="4"/>
  <c r="AY398" i="4"/>
  <c r="BM397" i="4"/>
  <c r="AY397" i="4"/>
  <c r="BM396" i="4"/>
  <c r="AY396" i="4"/>
  <c r="BM395" i="4"/>
  <c r="AY395" i="4"/>
  <c r="BM394" i="4"/>
  <c r="AY394" i="4"/>
  <c r="BM393" i="4"/>
  <c r="AY393" i="4"/>
  <c r="BM392" i="4"/>
  <c r="AY392" i="4"/>
  <c r="BM391" i="4"/>
  <c r="AY391" i="4"/>
  <c r="BM390" i="4"/>
  <c r="AY390" i="4"/>
  <c r="BM389" i="4"/>
  <c r="AY389" i="4"/>
  <c r="BM388" i="4"/>
  <c r="AY388" i="4"/>
  <c r="BM387" i="4"/>
  <c r="AY387" i="4"/>
  <c r="BM386" i="4"/>
  <c r="AY386" i="4"/>
  <c r="BM385" i="4"/>
  <c r="AY385" i="4"/>
  <c r="BM384" i="4"/>
  <c r="AY384" i="4"/>
  <c r="BM383" i="4"/>
  <c r="AY383" i="4"/>
  <c r="BM382" i="4"/>
  <c r="AY382" i="4"/>
  <c r="BM381" i="4"/>
  <c r="AY381" i="4"/>
  <c r="BM380" i="4"/>
  <c r="AY380" i="4"/>
  <c r="BM379" i="4"/>
  <c r="AY379" i="4"/>
  <c r="BM378" i="4"/>
  <c r="AY378" i="4"/>
  <c r="BM377" i="4"/>
  <c r="AY377" i="4"/>
  <c r="BM376" i="4"/>
  <c r="AY376" i="4"/>
  <c r="BM375" i="4"/>
  <c r="AY375" i="4"/>
  <c r="BM374" i="4"/>
  <c r="AY374" i="4"/>
  <c r="BM373" i="4"/>
  <c r="AY373" i="4"/>
  <c r="BM372" i="4"/>
  <c r="AY372" i="4"/>
  <c r="BM371" i="4"/>
  <c r="AY371" i="4"/>
  <c r="BM370" i="4"/>
  <c r="AY370" i="4"/>
  <c r="BM369" i="4"/>
  <c r="AY369" i="4"/>
  <c r="BM368" i="4"/>
  <c r="AY368" i="4"/>
  <c r="BM367" i="4"/>
  <c r="AY367" i="4"/>
  <c r="BM366" i="4"/>
  <c r="AY366" i="4"/>
  <c r="BM365" i="4"/>
  <c r="AY365" i="4"/>
  <c r="BM364" i="4"/>
  <c r="AY364" i="4"/>
  <c r="BM363" i="4"/>
  <c r="AY363" i="4"/>
  <c r="BM362" i="4"/>
  <c r="AY362" i="4"/>
  <c r="BM361" i="4"/>
  <c r="AY361" i="4"/>
  <c r="BM360" i="4"/>
  <c r="AY360" i="4"/>
  <c r="BM359" i="4"/>
  <c r="AY359" i="4"/>
  <c r="BM358" i="4"/>
  <c r="AY358" i="4"/>
  <c r="BM357" i="4"/>
  <c r="AY357" i="4"/>
  <c r="BM356" i="4"/>
  <c r="AY356" i="4"/>
  <c r="BM355" i="4"/>
  <c r="AY355" i="4"/>
  <c r="BM354" i="4"/>
  <c r="AY354" i="4"/>
  <c r="BM353" i="4"/>
  <c r="AY353" i="4"/>
  <c r="BM352" i="4"/>
  <c r="AY352" i="4"/>
  <c r="BM351" i="4"/>
  <c r="AY351" i="4"/>
  <c r="BM350" i="4"/>
  <c r="AY350" i="4"/>
  <c r="BM349" i="4"/>
  <c r="AY349" i="4"/>
  <c r="BM348" i="4"/>
  <c r="AY348" i="4"/>
  <c r="BM347" i="4"/>
  <c r="AY347" i="4"/>
  <c r="BM346" i="4"/>
  <c r="AY346" i="4"/>
  <c r="BM345" i="4"/>
  <c r="AY345" i="4"/>
  <c r="BM344" i="4"/>
  <c r="AY344" i="4"/>
  <c r="BM343" i="4"/>
  <c r="AY343" i="4"/>
  <c r="BM342" i="4"/>
  <c r="AY342" i="4"/>
  <c r="BM341" i="4"/>
  <c r="AY341" i="4"/>
  <c r="BM340" i="4"/>
  <c r="AY340" i="4"/>
  <c r="BM339" i="4"/>
  <c r="AY339" i="4"/>
  <c r="BM338" i="4"/>
  <c r="AY338" i="4"/>
  <c r="BM337" i="4"/>
  <c r="AY337" i="4"/>
  <c r="BM336" i="4"/>
  <c r="AY336" i="4"/>
  <c r="BM335" i="4"/>
  <c r="AY335" i="4"/>
  <c r="BM334" i="4"/>
  <c r="AY334" i="4"/>
  <c r="BM333" i="4"/>
  <c r="AY333" i="4"/>
  <c r="BM332" i="4"/>
  <c r="AY332" i="4"/>
  <c r="BM331" i="4"/>
  <c r="AY331" i="4"/>
  <c r="BM330" i="4"/>
  <c r="AY330" i="4"/>
  <c r="BM329" i="4"/>
  <c r="AY329" i="4"/>
  <c r="BM328" i="4"/>
  <c r="AY328" i="4"/>
  <c r="BM327" i="4"/>
  <c r="AY327" i="4"/>
  <c r="BM326" i="4"/>
  <c r="AY326" i="4"/>
  <c r="BM325" i="4"/>
  <c r="AY325" i="4"/>
  <c r="BM324" i="4"/>
  <c r="AY324" i="4"/>
  <c r="BM323" i="4"/>
  <c r="AY323" i="4"/>
  <c r="BM322" i="4"/>
  <c r="AY322" i="4"/>
  <c r="BM321" i="4"/>
  <c r="AY321" i="4"/>
  <c r="BM320" i="4"/>
  <c r="AY320" i="4"/>
  <c r="BM319" i="4"/>
  <c r="AY319" i="4"/>
  <c r="BM318" i="4"/>
  <c r="AY318" i="4"/>
  <c r="BM317" i="4"/>
  <c r="AY317" i="4"/>
  <c r="BM316" i="4"/>
  <c r="AY316" i="4"/>
  <c r="BM315" i="4"/>
  <c r="AY315" i="4"/>
  <c r="BM314" i="4"/>
  <c r="AY314" i="4"/>
  <c r="BM313" i="4"/>
  <c r="AY313" i="4"/>
  <c r="BM312" i="4"/>
  <c r="AY312" i="4"/>
  <c r="BM311" i="4"/>
  <c r="AY311" i="4"/>
  <c r="BM310" i="4"/>
  <c r="AY310" i="4"/>
  <c r="BM309" i="4"/>
  <c r="AY309" i="4"/>
  <c r="BM308" i="4"/>
  <c r="AY308" i="4"/>
  <c r="BM307" i="4"/>
  <c r="AY307" i="4"/>
  <c r="BM306" i="4"/>
  <c r="AY306" i="4"/>
  <c r="BM305" i="4"/>
  <c r="AY305" i="4"/>
  <c r="BM304" i="4"/>
  <c r="AY304" i="4"/>
  <c r="BM303" i="4"/>
  <c r="AY303" i="4"/>
  <c r="BM302" i="4"/>
  <c r="AY302" i="4"/>
  <c r="BM301" i="4"/>
  <c r="AY301" i="4"/>
  <c r="BM300" i="4"/>
  <c r="AY300" i="4"/>
  <c r="BM299" i="4"/>
  <c r="AY299" i="4"/>
  <c r="BM298" i="4"/>
  <c r="AY298" i="4"/>
  <c r="BM297" i="4"/>
  <c r="AY297" i="4"/>
  <c r="BM296" i="4"/>
  <c r="AY296" i="4"/>
  <c r="BM295" i="4"/>
  <c r="AY295" i="4"/>
  <c r="BM294" i="4"/>
  <c r="AY294" i="4"/>
  <c r="BM293" i="4"/>
  <c r="AY293" i="4"/>
  <c r="BM292" i="4"/>
  <c r="AY292" i="4"/>
  <c r="BM291" i="4"/>
  <c r="AY291" i="4"/>
  <c r="BM290" i="4"/>
  <c r="AY290" i="4"/>
  <c r="BM289" i="4"/>
  <c r="AY289" i="4"/>
  <c r="BM288" i="4"/>
  <c r="AY288" i="4"/>
  <c r="BM287" i="4"/>
  <c r="AY287" i="4"/>
  <c r="BM286" i="4"/>
  <c r="AY286" i="4"/>
  <c r="BM285" i="4"/>
  <c r="AY285" i="4"/>
  <c r="BM284" i="4"/>
  <c r="AY284" i="4"/>
  <c r="BM283" i="4"/>
  <c r="AY283" i="4"/>
  <c r="BM282" i="4"/>
  <c r="AY282" i="4"/>
  <c r="BM281" i="4"/>
  <c r="AY281" i="4"/>
  <c r="BM280" i="4"/>
  <c r="AY280" i="4"/>
  <c r="BM279" i="4"/>
  <c r="AY279" i="4"/>
  <c r="BM278" i="4"/>
  <c r="AY278" i="4"/>
  <c r="BM277" i="4"/>
  <c r="AY277" i="4"/>
  <c r="BM276" i="4"/>
  <c r="AY276" i="4"/>
  <c r="BM275" i="4"/>
  <c r="AY275" i="4"/>
  <c r="BM274" i="4"/>
  <c r="AY274" i="4"/>
  <c r="BM273" i="4"/>
  <c r="AY273" i="4"/>
  <c r="BM272" i="4"/>
  <c r="AY272" i="4"/>
  <c r="BM271" i="4"/>
  <c r="AY271" i="4"/>
  <c r="BM270" i="4"/>
  <c r="AY270" i="4"/>
  <c r="BM269" i="4"/>
  <c r="AY269" i="4"/>
  <c r="BM268" i="4"/>
  <c r="AY268" i="4"/>
  <c r="BM267" i="4"/>
  <c r="AY267" i="4"/>
  <c r="BM266" i="4"/>
  <c r="AY266" i="4"/>
  <c r="BM265" i="4"/>
  <c r="AY265" i="4"/>
  <c r="BM264" i="4"/>
  <c r="AY264" i="4"/>
  <c r="BM263" i="4"/>
  <c r="AY263" i="4"/>
  <c r="BM262" i="4"/>
  <c r="AY262" i="4"/>
  <c r="BM261" i="4"/>
  <c r="AY261" i="4"/>
  <c r="BM260" i="4"/>
  <c r="AY260" i="4"/>
  <c r="BM259" i="4"/>
  <c r="AY259" i="4"/>
  <c r="BM258" i="4"/>
  <c r="AY258" i="4"/>
  <c r="BM257" i="4"/>
  <c r="AY257" i="4"/>
  <c r="BM256" i="4"/>
  <c r="AY256" i="4"/>
  <c r="BM255" i="4"/>
  <c r="AY255" i="4"/>
  <c r="BM254" i="4"/>
  <c r="AY254" i="4"/>
  <c r="BM253" i="4"/>
  <c r="AY253" i="4"/>
  <c r="BM252" i="4"/>
  <c r="AY252" i="4"/>
  <c r="BM251" i="4"/>
  <c r="AY251" i="4"/>
  <c r="BM250" i="4"/>
  <c r="AY250" i="4"/>
  <c r="BM249" i="4"/>
  <c r="AY249" i="4"/>
  <c r="BM248" i="4"/>
  <c r="AY248" i="4"/>
  <c r="BM247" i="4"/>
  <c r="AY247" i="4"/>
  <c r="BM246" i="4"/>
  <c r="AY246" i="4"/>
  <c r="BM245" i="4"/>
  <c r="AY245" i="4"/>
  <c r="BM244" i="4"/>
  <c r="AY244" i="4"/>
  <c r="BM243" i="4"/>
  <c r="AY243" i="4"/>
  <c r="BM242" i="4"/>
  <c r="AY242" i="4"/>
  <c r="BM241" i="4"/>
  <c r="AY241" i="4"/>
  <c r="BM240" i="4"/>
  <c r="AY240" i="4"/>
  <c r="BM239" i="4"/>
  <c r="AY239" i="4"/>
  <c r="BM238" i="4"/>
  <c r="AY238" i="4"/>
  <c r="BM237" i="4"/>
  <c r="AY237" i="4"/>
  <c r="BM236" i="4"/>
  <c r="AY236" i="4"/>
  <c r="BM235" i="4"/>
  <c r="AY235" i="4"/>
  <c r="BM234" i="4"/>
  <c r="AY234" i="4"/>
  <c r="BM233" i="4"/>
  <c r="AY233" i="4"/>
  <c r="BM232" i="4"/>
  <c r="AY232" i="4"/>
  <c r="BM231" i="4"/>
  <c r="AY231" i="4"/>
  <c r="BM230" i="4"/>
  <c r="AY230" i="4"/>
  <c r="BM229" i="4"/>
  <c r="AY229" i="4"/>
  <c r="BM228" i="4"/>
  <c r="AY228" i="4"/>
  <c r="BM227" i="4"/>
  <c r="AY227" i="4"/>
  <c r="BM226" i="4"/>
  <c r="AY226" i="4"/>
  <c r="BM225" i="4"/>
  <c r="AY225" i="4"/>
  <c r="BM224" i="4"/>
  <c r="AY224" i="4"/>
  <c r="BM223" i="4"/>
  <c r="AY223" i="4"/>
  <c r="BM222" i="4"/>
  <c r="AY222" i="4"/>
  <c r="BM221" i="4"/>
  <c r="AY221" i="4"/>
  <c r="BM220" i="4"/>
  <c r="AY220" i="4"/>
  <c r="BM219" i="4"/>
  <c r="AY219" i="4"/>
  <c r="BM218" i="4"/>
  <c r="AY218" i="4"/>
  <c r="BM217" i="4"/>
  <c r="AY217" i="4"/>
  <c r="BM216" i="4"/>
  <c r="AY216" i="4"/>
  <c r="BM215" i="4"/>
  <c r="AY215" i="4"/>
  <c r="BM214" i="4"/>
  <c r="AY214" i="4"/>
  <c r="BM213" i="4"/>
  <c r="AY213" i="4"/>
  <c r="BM212" i="4"/>
  <c r="AY212" i="4"/>
  <c r="BM211" i="4"/>
  <c r="AY211" i="4"/>
  <c r="BM210" i="4"/>
  <c r="AY210" i="4"/>
  <c r="BM209" i="4"/>
  <c r="AY209" i="4"/>
  <c r="BM208" i="4"/>
  <c r="AY208" i="4"/>
  <c r="BM207" i="4"/>
  <c r="AY207" i="4"/>
  <c r="BM206" i="4"/>
  <c r="AY206" i="4"/>
  <c r="BM205" i="4"/>
  <c r="AY205" i="4"/>
  <c r="BM204" i="4"/>
  <c r="AY204" i="4"/>
  <c r="BM203" i="4"/>
  <c r="AY203" i="4"/>
  <c r="BM202" i="4"/>
  <c r="AY202" i="4"/>
  <c r="BM201" i="4"/>
  <c r="AY201" i="4"/>
  <c r="BM200" i="4"/>
  <c r="AY200" i="4"/>
  <c r="BM199" i="4"/>
  <c r="AY199" i="4"/>
  <c r="BM198" i="4"/>
  <c r="AY198" i="4"/>
  <c r="BM197" i="4"/>
  <c r="AY197" i="4"/>
  <c r="BM196" i="4"/>
  <c r="AY196" i="4"/>
  <c r="BM195" i="4"/>
  <c r="AY195" i="4"/>
  <c r="BM194" i="4"/>
  <c r="AY194" i="4"/>
  <c r="BM193" i="4"/>
  <c r="AY193" i="4"/>
  <c r="BM192" i="4"/>
  <c r="AY192" i="4"/>
  <c r="BM191" i="4"/>
  <c r="AY191" i="4"/>
  <c r="BM190" i="4"/>
  <c r="AY190" i="4"/>
  <c r="BM189" i="4"/>
  <c r="AY189" i="4"/>
  <c r="BM188" i="4"/>
  <c r="AY188" i="4"/>
  <c r="BM187" i="4"/>
  <c r="AY187" i="4"/>
  <c r="BM186" i="4"/>
  <c r="AY186" i="4"/>
  <c r="BM185" i="4"/>
  <c r="AY185" i="4"/>
  <c r="BM184" i="4"/>
  <c r="AY184" i="4"/>
  <c r="BM183" i="4"/>
  <c r="AY183" i="4"/>
  <c r="BM182" i="4"/>
  <c r="AY182" i="4"/>
  <c r="BM181" i="4"/>
  <c r="AY181" i="4"/>
  <c r="BM180" i="4"/>
  <c r="AY180" i="4"/>
  <c r="BM179" i="4"/>
  <c r="AY179" i="4"/>
  <c r="BM178" i="4"/>
  <c r="AY178" i="4"/>
  <c r="BM177" i="4"/>
  <c r="AY177" i="4"/>
  <c r="BM176" i="4"/>
  <c r="AY176" i="4"/>
  <c r="BM175" i="4"/>
  <c r="AY175" i="4"/>
  <c r="BM174" i="4"/>
  <c r="AY174" i="4"/>
  <c r="BM173" i="4"/>
  <c r="AY173" i="4"/>
  <c r="BM172" i="4"/>
  <c r="AY172" i="4"/>
  <c r="BM171" i="4"/>
  <c r="AY171" i="4"/>
  <c r="BM170" i="4"/>
  <c r="AY170" i="4"/>
  <c r="BM169" i="4"/>
  <c r="AY169" i="4"/>
  <c r="BM168" i="4"/>
  <c r="AY168" i="4"/>
  <c r="BM167" i="4"/>
  <c r="AY167" i="4"/>
  <c r="BM166" i="4"/>
  <c r="AY166" i="4"/>
  <c r="BM165" i="4"/>
  <c r="AY165" i="4"/>
  <c r="BM164" i="4"/>
  <c r="AY164" i="4"/>
  <c r="BM163" i="4"/>
  <c r="AY163" i="4"/>
  <c r="BM162" i="4"/>
  <c r="AY162" i="4"/>
  <c r="BM161" i="4"/>
  <c r="AY161" i="4"/>
  <c r="BM160" i="4"/>
  <c r="AY160" i="4"/>
  <c r="BM159" i="4"/>
  <c r="AY159" i="4"/>
  <c r="BM158" i="4"/>
  <c r="AY158" i="4"/>
  <c r="BM157" i="4"/>
  <c r="AY157" i="4"/>
  <c r="BM156" i="4"/>
  <c r="AY156" i="4"/>
  <c r="BM155" i="4"/>
  <c r="AY155" i="4"/>
  <c r="BM154" i="4"/>
  <c r="AY154" i="4"/>
  <c r="BM153" i="4"/>
  <c r="AY153" i="4"/>
  <c r="BM152" i="4"/>
  <c r="AY152" i="4"/>
  <c r="BM151" i="4"/>
  <c r="AY151" i="4"/>
  <c r="BM150" i="4"/>
  <c r="AY150" i="4"/>
  <c r="BM149" i="4"/>
  <c r="AY149" i="4"/>
  <c r="BM148" i="4"/>
  <c r="AY148" i="4"/>
  <c r="BM147" i="4"/>
  <c r="AY147" i="4"/>
  <c r="BM146" i="4"/>
  <c r="AY146" i="4"/>
  <c r="BM145" i="4"/>
  <c r="AY145" i="4"/>
  <c r="BM144" i="4"/>
  <c r="AY144" i="4"/>
  <c r="BM143" i="4"/>
  <c r="AY143" i="4"/>
  <c r="BM142" i="4"/>
  <c r="AY142" i="4"/>
  <c r="BM141" i="4"/>
  <c r="AY141" i="4"/>
  <c r="BM140" i="4"/>
  <c r="AY140" i="4"/>
  <c r="BM139" i="4"/>
  <c r="AY139" i="4"/>
  <c r="BM138" i="4"/>
  <c r="AY138" i="4"/>
  <c r="BM137" i="4"/>
  <c r="AY137" i="4"/>
  <c r="BM136" i="4"/>
  <c r="AY136" i="4"/>
  <c r="BM135" i="4"/>
  <c r="AY135" i="4"/>
  <c r="BM134" i="4"/>
  <c r="AY134" i="4"/>
  <c r="BM133" i="4"/>
  <c r="AY133" i="4"/>
  <c r="BM132" i="4"/>
  <c r="AY132" i="4"/>
  <c r="BM131" i="4"/>
  <c r="AY131" i="4"/>
  <c r="BM130" i="4"/>
  <c r="AY130" i="4"/>
  <c r="BM129" i="4"/>
  <c r="AY129" i="4"/>
  <c r="BM128" i="4"/>
  <c r="AY128" i="4"/>
  <c r="BM127" i="4"/>
  <c r="AY127" i="4"/>
  <c r="BM126" i="4"/>
  <c r="AY126" i="4"/>
  <c r="BM125" i="4"/>
  <c r="AY125" i="4"/>
  <c r="BM124" i="4"/>
  <c r="AY124" i="4"/>
  <c r="BM123" i="4"/>
  <c r="AY123" i="4"/>
  <c r="BM122" i="4"/>
  <c r="AY122" i="4"/>
  <c r="BM121" i="4"/>
  <c r="AY121" i="4"/>
  <c r="BM120" i="4"/>
  <c r="AY120" i="4"/>
  <c r="BM119" i="4"/>
  <c r="AY119" i="4"/>
  <c r="BM118" i="4"/>
  <c r="AY118" i="4"/>
  <c r="BM117" i="4"/>
  <c r="AY117" i="4"/>
  <c r="BM116" i="4"/>
  <c r="AY116" i="4"/>
  <c r="BM115" i="4"/>
  <c r="AY115" i="4"/>
  <c r="BM114" i="4"/>
  <c r="AY114" i="4"/>
  <c r="BM113" i="4"/>
  <c r="AY113" i="4"/>
  <c r="BM112" i="4"/>
  <c r="AY112" i="4"/>
  <c r="BM111" i="4"/>
  <c r="AY111" i="4"/>
  <c r="BM110" i="4"/>
  <c r="AY110" i="4"/>
  <c r="BM109" i="4"/>
  <c r="AY109" i="4"/>
  <c r="BM108" i="4"/>
  <c r="AY108" i="4"/>
  <c r="BM107" i="4"/>
  <c r="AY107" i="4"/>
  <c r="BM106" i="4"/>
  <c r="AY106" i="4"/>
  <c r="BM105" i="4"/>
  <c r="AY105" i="4"/>
  <c r="BM104" i="4"/>
  <c r="AY104" i="4"/>
  <c r="AU104" i="4"/>
  <c r="BM103" i="4"/>
  <c r="AY103" i="4"/>
  <c r="AU103" i="4"/>
  <c r="BM102" i="4"/>
  <c r="AY102" i="4"/>
  <c r="AU102" i="4"/>
  <c r="BM101" i="4"/>
  <c r="AY101" i="4"/>
  <c r="AU101" i="4"/>
  <c r="BM100" i="4"/>
  <c r="AY100" i="4"/>
  <c r="AU100" i="4"/>
  <c r="BM99" i="4"/>
  <c r="AY99" i="4"/>
  <c r="AU99" i="4"/>
  <c r="BM98" i="4"/>
  <c r="AY98" i="4"/>
  <c r="AU98" i="4"/>
  <c r="BM97" i="4"/>
  <c r="AY97" i="4"/>
  <c r="AU97" i="4"/>
  <c r="BM96" i="4"/>
  <c r="AY96" i="4"/>
  <c r="AU96" i="4"/>
  <c r="BM95" i="4"/>
  <c r="AY95" i="4"/>
  <c r="AU95" i="4"/>
  <c r="BM94" i="4"/>
  <c r="AY94" i="4"/>
  <c r="AU94" i="4"/>
  <c r="BM93" i="4"/>
  <c r="AY93" i="4"/>
  <c r="AU93" i="4"/>
  <c r="BM92" i="4"/>
  <c r="AY92" i="4"/>
  <c r="AU92" i="4"/>
  <c r="BM91" i="4"/>
  <c r="AY91" i="4"/>
  <c r="AU91" i="4"/>
  <c r="BM90" i="4"/>
  <c r="AY90" i="4"/>
  <c r="AU90" i="4"/>
  <c r="BM89" i="4"/>
  <c r="AY89" i="4"/>
  <c r="BM88" i="4"/>
  <c r="AY88" i="4"/>
  <c r="BM87" i="4"/>
  <c r="AY87" i="4"/>
  <c r="BM86" i="4"/>
  <c r="AY86" i="4"/>
  <c r="BM85" i="4"/>
  <c r="AY85" i="4"/>
  <c r="BM84" i="4"/>
  <c r="AY84" i="4"/>
  <c r="BM83" i="4"/>
  <c r="AY83" i="4"/>
  <c r="BM82" i="4"/>
  <c r="AY82" i="4"/>
  <c r="BM81" i="4"/>
  <c r="AY81" i="4"/>
  <c r="BM80" i="4"/>
  <c r="AY80" i="4"/>
  <c r="BM79" i="4"/>
  <c r="AY79" i="4"/>
  <c r="BM78" i="4"/>
  <c r="AY78" i="4"/>
  <c r="BM77" i="4"/>
  <c r="AY77" i="4"/>
  <c r="BM76" i="4"/>
  <c r="AY76" i="4"/>
  <c r="BM75" i="4"/>
  <c r="AY75" i="4"/>
  <c r="BM74" i="4"/>
  <c r="AY74" i="4"/>
  <c r="BM73" i="4"/>
  <c r="AY73" i="4"/>
  <c r="BM72" i="4"/>
  <c r="AY72" i="4"/>
  <c r="BM71" i="4"/>
  <c r="AY71" i="4"/>
  <c r="BM70" i="4"/>
  <c r="AY70" i="4"/>
  <c r="BM69" i="4"/>
  <c r="AY69" i="4"/>
  <c r="BM68" i="4"/>
  <c r="AY68" i="4"/>
  <c r="BM67" i="4"/>
  <c r="AY67" i="4"/>
  <c r="BM66" i="4"/>
  <c r="AY66" i="4"/>
  <c r="BM65" i="4"/>
  <c r="AY65" i="4"/>
  <c r="BM64" i="4"/>
  <c r="AY64" i="4"/>
  <c r="BM63" i="4"/>
  <c r="AY63" i="4"/>
  <c r="BM62" i="4"/>
  <c r="AY62" i="4"/>
  <c r="BM61" i="4"/>
  <c r="AY61" i="4"/>
  <c r="BM60" i="4"/>
  <c r="AY60" i="4"/>
  <c r="BM59" i="4"/>
  <c r="AY59" i="4"/>
  <c r="BM58" i="4"/>
  <c r="AY58" i="4"/>
  <c r="BM57" i="4"/>
  <c r="AY57" i="4"/>
  <c r="BM56" i="4"/>
  <c r="AY56" i="4"/>
  <c r="BM55" i="4"/>
  <c r="AY55" i="4"/>
  <c r="BM54" i="4"/>
  <c r="AY54" i="4"/>
  <c r="BM53" i="4"/>
  <c r="AY53" i="4"/>
  <c r="BM52" i="4"/>
  <c r="AY52" i="4"/>
  <c r="BM51" i="4"/>
  <c r="AY51" i="4"/>
  <c r="BM50" i="4"/>
  <c r="AY50" i="4"/>
  <c r="BM49" i="4"/>
  <c r="AY49" i="4"/>
  <c r="BM48" i="4"/>
  <c r="AY48" i="4"/>
  <c r="BM47" i="4"/>
  <c r="AY47" i="4"/>
  <c r="BM46" i="4"/>
  <c r="AY46" i="4"/>
  <c r="BM45" i="4"/>
  <c r="AY45" i="4"/>
  <c r="BM44" i="4"/>
  <c r="AY44" i="4"/>
  <c r="BM43" i="4"/>
  <c r="AY43" i="4"/>
  <c r="BM42" i="4"/>
  <c r="AY42" i="4"/>
  <c r="BM41" i="4"/>
  <c r="AY41" i="4"/>
  <c r="BM40" i="4"/>
  <c r="AY40" i="4"/>
  <c r="BM39" i="4"/>
  <c r="AY39" i="4"/>
  <c r="BM38" i="4"/>
  <c r="AY38" i="4"/>
  <c r="BM37" i="4"/>
  <c r="AY37" i="4"/>
  <c r="BM36" i="4"/>
  <c r="AY36" i="4"/>
  <c r="BM35" i="4"/>
  <c r="AY35" i="4"/>
  <c r="BM34" i="4"/>
  <c r="AY34" i="4"/>
  <c r="BM33" i="4"/>
  <c r="AY33" i="4"/>
  <c r="BM32" i="4"/>
  <c r="AY32" i="4"/>
  <c r="BM31" i="4"/>
  <c r="AY31" i="4"/>
  <c r="BM30" i="4"/>
  <c r="AY30" i="4"/>
  <c r="BM29" i="4"/>
  <c r="AY29" i="4"/>
  <c r="BM28" i="4"/>
  <c r="AY28" i="4"/>
  <c r="BM27" i="4"/>
  <c r="AY27" i="4"/>
  <c r="BM26" i="4"/>
  <c r="AY26" i="4"/>
  <c r="BM25" i="4"/>
  <c r="AY25" i="4"/>
  <c r="BM24" i="4"/>
  <c r="AY24" i="4"/>
  <c r="BM23" i="4"/>
  <c r="AY23" i="4"/>
  <c r="BM22" i="4"/>
  <c r="AY22" i="4"/>
  <c r="BM21" i="4"/>
  <c r="AY21" i="4"/>
  <c r="BM20" i="4"/>
  <c r="AY20" i="4"/>
  <c r="BM19" i="4"/>
  <c r="AY19" i="4"/>
  <c r="BM18" i="4"/>
  <c r="AY18" i="4"/>
  <c r="BM17" i="4"/>
  <c r="AY17" i="4"/>
  <c r="BM16" i="4"/>
  <c r="AY16" i="4"/>
  <c r="BM15" i="4"/>
  <c r="AY15" i="4"/>
  <c r="BM14" i="4"/>
  <c r="AY14" i="4"/>
  <c r="BM13" i="4"/>
  <c r="AY13" i="4"/>
  <c r="BM12" i="4"/>
  <c r="AY12" i="4"/>
  <c r="BM11" i="4"/>
  <c r="AY11" i="4"/>
  <c r="BM10" i="4"/>
  <c r="AY10" i="4"/>
  <c r="BM9" i="4"/>
  <c r="AY9" i="4"/>
  <c r="BM8" i="4"/>
  <c r="AY8" i="4"/>
  <c r="BM7" i="4"/>
  <c r="AY7" i="4"/>
  <c r="BM6" i="4"/>
  <c r="AY6" i="4"/>
  <c r="BM5" i="4"/>
  <c r="AY5" i="4"/>
  <c r="AA11" i="42" l="1"/>
  <c r="Z11" i="42"/>
  <c r="B9" i="8"/>
  <c r="AJ15" i="26" l="1"/>
  <c r="AJ16" i="24"/>
  <c r="AJ15" i="24"/>
  <c r="AJ16" i="26"/>
  <c r="AQ16" i="8"/>
  <c r="AQ15" i="8"/>
  <c r="AQ14" i="8"/>
  <c r="AR6" i="8" l="1"/>
  <c r="AJ17" i="1"/>
  <c r="AJ17" i="5" s="1"/>
  <c r="AJ18" i="1"/>
  <c r="AJ18" i="5" s="1"/>
  <c r="AK21" i="24" l="1"/>
  <c r="AK21" i="26" s="1"/>
  <c r="AK9" i="26"/>
  <c r="AJ4" i="26"/>
  <c r="AQ12" i="26"/>
  <c r="AQ12" i="24"/>
  <c r="AK9" i="24"/>
  <c r="B9" i="1"/>
  <c r="AO9" i="26"/>
  <c r="AJ9" i="26"/>
  <c r="AL13" i="24"/>
  <c r="AL13" i="26" s="1"/>
  <c r="AJ20" i="24"/>
  <c r="AJ20" i="26" s="1"/>
  <c r="AJ13" i="24"/>
  <c r="AJ13" i="26" s="1"/>
  <c r="AJ11" i="24"/>
  <c r="AJ11" i="26" s="1"/>
  <c r="AO9" i="24"/>
  <c r="AS8" i="24"/>
  <c r="AS8" i="26" s="1"/>
  <c r="AR8" i="24"/>
  <c r="AR8" i="26" s="1"/>
  <c r="AR6" i="24"/>
  <c r="AR6" i="26" s="1"/>
  <c r="AT37" i="24"/>
  <c r="AT37" i="26" s="1"/>
  <c r="AK38" i="24"/>
  <c r="AK38" i="26" s="1"/>
  <c r="AK39" i="24"/>
  <c r="AK39" i="26" s="1"/>
  <c r="AS39" i="24"/>
  <c r="AS39" i="26" s="1"/>
  <c r="AS22" i="24"/>
  <c r="AS22" i="26" s="1"/>
  <c r="AT22" i="24"/>
  <c r="AT22" i="26" s="1"/>
  <c r="AS23" i="24"/>
  <c r="AS23" i="26" s="1"/>
  <c r="AT23" i="24"/>
  <c r="AT23" i="26" s="1"/>
  <c r="AS24" i="24"/>
  <c r="AS24" i="26" s="1"/>
  <c r="AT24" i="24"/>
  <c r="AT24" i="26" s="1"/>
  <c r="AS25" i="24"/>
  <c r="AS25" i="26" s="1"/>
  <c r="AT25" i="24"/>
  <c r="AT25" i="26" s="1"/>
  <c r="AS26" i="24"/>
  <c r="AS26" i="26" s="1"/>
  <c r="AT26" i="24"/>
  <c r="AT26" i="26" s="1"/>
  <c r="AS27" i="24"/>
  <c r="AS27" i="26" s="1"/>
  <c r="AT27" i="24"/>
  <c r="AT27" i="26" s="1"/>
  <c r="AS28" i="24"/>
  <c r="AS28" i="26" s="1"/>
  <c r="AT28" i="24"/>
  <c r="AT28" i="26" s="1"/>
  <c r="AS29" i="24"/>
  <c r="AS29" i="26" s="1"/>
  <c r="AT29" i="24"/>
  <c r="AT29" i="26" s="1"/>
  <c r="AS30" i="24"/>
  <c r="AS30" i="26" s="1"/>
  <c r="AT30" i="24"/>
  <c r="AT30" i="26" s="1"/>
  <c r="AS31" i="24"/>
  <c r="AS31" i="26" s="1"/>
  <c r="AT31" i="24"/>
  <c r="AT31" i="26" s="1"/>
  <c r="AS32" i="24"/>
  <c r="AS32" i="26" s="1"/>
  <c r="AT32" i="24"/>
  <c r="AT32" i="26" s="1"/>
  <c r="AS33" i="24"/>
  <c r="AS33" i="26" s="1"/>
  <c r="AT33" i="24"/>
  <c r="AT33" i="26" s="1"/>
  <c r="AS34" i="24"/>
  <c r="AS34" i="26" s="1"/>
  <c r="AT34" i="24"/>
  <c r="AT34" i="26" s="1"/>
  <c r="AS35" i="24"/>
  <c r="AS35" i="26" s="1"/>
  <c r="AT35" i="24"/>
  <c r="AT35" i="26" s="1"/>
  <c r="AS36" i="24"/>
  <c r="AS36" i="26" s="1"/>
  <c r="AT36" i="24"/>
  <c r="AT36" i="26" s="1"/>
  <c r="AS37" i="24"/>
  <c r="AS37" i="26" s="1"/>
  <c r="AS38" i="24"/>
  <c r="AS38" i="26" s="1"/>
  <c r="AT38" i="24"/>
  <c r="AT38" i="26" s="1"/>
  <c r="AT39" i="24"/>
  <c r="AT39" i="26" s="1"/>
  <c r="AS40" i="24"/>
  <c r="AS40" i="26" s="1"/>
  <c r="AT40" i="24"/>
  <c r="AT40" i="26" s="1"/>
  <c r="AS41" i="24"/>
  <c r="AS41" i="26" s="1"/>
  <c r="AT41" i="24"/>
  <c r="AT41" i="26" s="1"/>
  <c r="AS42" i="24"/>
  <c r="AS42" i="26" s="1"/>
  <c r="AT42" i="24"/>
  <c r="AT42" i="26" s="1"/>
  <c r="AS21" i="24"/>
  <c r="AS21" i="26" s="1"/>
  <c r="AK22" i="24"/>
  <c r="AK22" i="26" s="1"/>
  <c r="AK23" i="24"/>
  <c r="AK23" i="26" s="1"/>
  <c r="AK24" i="24"/>
  <c r="AK24" i="26" s="1"/>
  <c r="AK25" i="24"/>
  <c r="AK25" i="26" s="1"/>
  <c r="AK26" i="24"/>
  <c r="AK26" i="26" s="1"/>
  <c r="AK27" i="24"/>
  <c r="AK27" i="26" s="1"/>
  <c r="AK28" i="24"/>
  <c r="AK28" i="26" s="1"/>
  <c r="AK29" i="24"/>
  <c r="AK29" i="26" s="1"/>
  <c r="AK30" i="24"/>
  <c r="AK30" i="26" s="1"/>
  <c r="AK31" i="24"/>
  <c r="AK31" i="26" s="1"/>
  <c r="AK32" i="24"/>
  <c r="AK32" i="26" s="1"/>
  <c r="AK33" i="24"/>
  <c r="AK33" i="26" s="1"/>
  <c r="AK34" i="24"/>
  <c r="AK34" i="26" s="1"/>
  <c r="AK35" i="24"/>
  <c r="AK35" i="26" s="1"/>
  <c r="AK36" i="24"/>
  <c r="AK36" i="26" s="1"/>
  <c r="AK37" i="24"/>
  <c r="AK37" i="26" s="1"/>
  <c r="AK40" i="24"/>
  <c r="AK40" i="26" s="1"/>
  <c r="AK41" i="24"/>
  <c r="AK41" i="26" s="1"/>
  <c r="AK42" i="24"/>
  <c r="AK42" i="26" s="1"/>
  <c r="AT21" i="24"/>
  <c r="AT21" i="26" s="1"/>
  <c r="AS20" i="24"/>
  <c r="AS20" i="26" s="1"/>
  <c r="AT20" i="24"/>
  <c r="AT20" i="26" s="1"/>
  <c r="AJ42" i="24"/>
  <c r="AJ42" i="26" s="1"/>
  <c r="AJ41" i="24"/>
  <c r="AJ41" i="26" s="1"/>
  <c r="AJ40" i="24"/>
  <c r="AJ40" i="26" s="1"/>
  <c r="AJ39" i="24"/>
  <c r="AJ39" i="26" s="1"/>
  <c r="AJ38" i="24"/>
  <c r="AJ38" i="26" s="1"/>
  <c r="AJ37" i="24"/>
  <c r="AJ37" i="26" s="1"/>
  <c r="AJ36" i="24"/>
  <c r="AJ36" i="26" s="1"/>
  <c r="AJ35" i="24"/>
  <c r="AJ35" i="26" s="1"/>
  <c r="AK20" i="24"/>
  <c r="AK20" i="26" s="1"/>
  <c r="AJ9" i="24"/>
  <c r="AS8" i="1"/>
  <c r="AL13" i="1" l="1"/>
  <c r="BE16" i="22"/>
  <c r="BE16" i="20"/>
  <c r="AJ16" i="22"/>
  <c r="AJ16" i="20"/>
  <c r="BJ13" i="22"/>
  <c r="AS13" i="20"/>
  <c r="BC13" i="22"/>
  <c r="AL13" i="20"/>
  <c r="BC12" i="22"/>
  <c r="AK12" i="20"/>
  <c r="BC11" i="22"/>
  <c r="AK11" i="20"/>
  <c r="BC10" i="22"/>
  <c r="AK10" i="20"/>
  <c r="BG9" i="22"/>
  <c r="AO9" i="20"/>
  <c r="BF9" i="22"/>
  <c r="AN9" i="20"/>
  <c r="BC9" i="22"/>
  <c r="AK9" i="20"/>
  <c r="BQ7" i="22"/>
  <c r="BQ7" i="20"/>
  <c r="BN7" i="22"/>
  <c r="BN7" i="20"/>
  <c r="BJ7" i="22"/>
  <c r="BJ7" i="20"/>
  <c r="AY15" i="22"/>
  <c r="AJ15" i="20"/>
  <c r="AJ15" i="22"/>
  <c r="AY15" i="20"/>
  <c r="AK13" i="22"/>
  <c r="BC13" i="20"/>
  <c r="AK11" i="22"/>
  <c r="BC11" i="20"/>
  <c r="AK10" i="22"/>
  <c r="BC10" i="20"/>
  <c r="AK9" i="22"/>
  <c r="BC9" i="20"/>
  <c r="AJ3" i="22"/>
  <c r="AJ3" i="20"/>
  <c r="BN2" i="22"/>
  <c r="BN2" i="20"/>
  <c r="AT18" i="22"/>
  <c r="AQ13" i="1"/>
  <c r="AQ12" i="1"/>
  <c r="AT18" i="20"/>
  <c r="AJ34" i="24"/>
  <c r="AJ34" i="26" s="1"/>
  <c r="AJ33" i="24"/>
  <c r="AJ33" i="26" s="1"/>
  <c r="AJ32" i="24"/>
  <c r="AJ32" i="26" s="1"/>
  <c r="AJ31" i="24"/>
  <c r="AJ31" i="26" s="1"/>
  <c r="AJ30" i="24"/>
  <c r="AJ30" i="26" s="1"/>
  <c r="AJ29" i="24"/>
  <c r="AJ29" i="26" s="1"/>
  <c r="AJ28" i="24"/>
  <c r="AJ28" i="26" s="1"/>
  <c r="AJ27" i="24"/>
  <c r="AJ27" i="26" s="1"/>
  <c r="AJ26" i="24"/>
  <c r="AJ26" i="26" s="1"/>
  <c r="AJ25" i="24"/>
  <c r="AJ25" i="26" s="1"/>
  <c r="AJ24" i="24"/>
  <c r="AJ24" i="26" s="1"/>
  <c r="AJ23" i="24"/>
  <c r="AJ23" i="26" s="1"/>
  <c r="AJ22" i="24"/>
  <c r="AJ22" i="26" s="1"/>
  <c r="AJ21" i="24"/>
  <c r="AJ21" i="26" s="1"/>
  <c r="AL11" i="24"/>
  <c r="AL11" i="26" s="1"/>
  <c r="B9" i="24"/>
  <c r="AS6" i="24"/>
  <c r="AS6" i="26" s="1"/>
  <c r="AJ4" i="24"/>
  <c r="B22" i="22" l="1"/>
  <c r="AT22" i="22"/>
  <c r="B24" i="22"/>
  <c r="AT24" i="22"/>
  <c r="B27" i="22"/>
  <c r="AT27" i="22"/>
  <c r="AW27" i="22"/>
  <c r="AX27" i="22"/>
  <c r="AZ27" i="22"/>
  <c r="BA27" i="22"/>
  <c r="BD27" i="22"/>
  <c r="BE27" i="22"/>
  <c r="BG27" i="22"/>
  <c r="BJ27" i="22"/>
  <c r="BK27" i="22"/>
  <c r="BM27" i="22"/>
  <c r="BN27" i="22"/>
  <c r="BP27" i="22"/>
  <c r="B29" i="22"/>
  <c r="AT29" i="22"/>
  <c r="B32" i="22"/>
  <c r="AT32" i="22"/>
  <c r="B34" i="22"/>
  <c r="AT34" i="22"/>
  <c r="B36" i="22"/>
  <c r="AT36" i="22"/>
  <c r="B40" i="22"/>
  <c r="AT40" i="22"/>
  <c r="B42" i="22"/>
  <c r="AT42" i="22"/>
  <c r="AJ47" i="22"/>
  <c r="AN47" i="22"/>
  <c r="BD47" i="22"/>
  <c r="BO47" i="22" s="1"/>
  <c r="BG47" i="22"/>
  <c r="BJ47" i="22"/>
  <c r="AJ48" i="22"/>
  <c r="AN48" i="22"/>
  <c r="BD48" i="22"/>
  <c r="BO48" i="22" s="1"/>
  <c r="BG48" i="22"/>
  <c r="BJ48" i="22"/>
  <c r="AJ49" i="22"/>
  <c r="AN49" i="22"/>
  <c r="BD49" i="22"/>
  <c r="BO49" i="22" s="1"/>
  <c r="BG49" i="22"/>
  <c r="BJ49" i="22"/>
  <c r="AJ50" i="22"/>
  <c r="AN50" i="22"/>
  <c r="BD50" i="22"/>
  <c r="BO50" i="22" s="1"/>
  <c r="BG50" i="22"/>
  <c r="BJ50" i="22"/>
  <c r="AJ51" i="22"/>
  <c r="AN51" i="22"/>
  <c r="BD51" i="22"/>
  <c r="BO51" i="22" s="1"/>
  <c r="BG51" i="22"/>
  <c r="BJ51" i="22"/>
  <c r="AJ52" i="22"/>
  <c r="AN52" i="22"/>
  <c r="BD52" i="22"/>
  <c r="BO52" i="22" s="1"/>
  <c r="BG52" i="22"/>
  <c r="BJ52" i="22"/>
  <c r="AJ53" i="22"/>
  <c r="AN53" i="22"/>
  <c r="BD53" i="22"/>
  <c r="BO53" i="22" s="1"/>
  <c r="BG53" i="22"/>
  <c r="BJ53" i="22"/>
  <c r="AJ54" i="22"/>
  <c r="AN54" i="22"/>
  <c r="BD54" i="22"/>
  <c r="BO54" i="22" s="1"/>
  <c r="BG54" i="22"/>
  <c r="BJ54" i="22"/>
  <c r="AJ55" i="22"/>
  <c r="AN55" i="22"/>
  <c r="BD55" i="22"/>
  <c r="BO55" i="22" s="1"/>
  <c r="BG55" i="22"/>
  <c r="BJ55" i="22"/>
  <c r="AJ56" i="22"/>
  <c r="AN56" i="22"/>
  <c r="BD56" i="22"/>
  <c r="BO56" i="22" s="1"/>
  <c r="BG56" i="22"/>
  <c r="BJ56" i="22"/>
  <c r="AJ57" i="22"/>
  <c r="AN57" i="22"/>
  <c r="BD57" i="22"/>
  <c r="BO57" i="22" s="1"/>
  <c r="BG57" i="22"/>
  <c r="BJ57" i="22"/>
  <c r="AJ58" i="22"/>
  <c r="AN58" i="22"/>
  <c r="BD58" i="22"/>
  <c r="BO58" i="22" s="1"/>
  <c r="BG58" i="22"/>
  <c r="BJ58" i="22"/>
  <c r="AJ59" i="22"/>
  <c r="AN59" i="22"/>
  <c r="BD59" i="22"/>
  <c r="BO59" i="22" s="1"/>
  <c r="BG59" i="22"/>
  <c r="BJ59" i="22"/>
  <c r="AJ60" i="22"/>
  <c r="AN60" i="22"/>
  <c r="BD60" i="22"/>
  <c r="BO60" i="22" s="1"/>
  <c r="BG60" i="22"/>
  <c r="BJ60" i="22"/>
  <c r="B22" i="20"/>
  <c r="AT22" i="20"/>
  <c r="B24" i="20"/>
  <c r="AT24" i="20"/>
  <c r="B27" i="20"/>
  <c r="AT27" i="20"/>
  <c r="AW27" i="20"/>
  <c r="AX27" i="20"/>
  <c r="AZ27" i="20"/>
  <c r="BA27" i="20"/>
  <c r="BD27" i="20"/>
  <c r="BE27" i="20"/>
  <c r="BG27" i="20"/>
  <c r="BJ27" i="20"/>
  <c r="BK27" i="20"/>
  <c r="BM27" i="20"/>
  <c r="BN27" i="20"/>
  <c r="BP27" i="20"/>
  <c r="B29" i="20"/>
  <c r="AT29" i="20"/>
  <c r="B32" i="20"/>
  <c r="AT32" i="20"/>
  <c r="B33" i="20"/>
  <c r="B35" i="20"/>
  <c r="AT35" i="20"/>
  <c r="B37" i="20"/>
  <c r="AT37" i="20"/>
  <c r="B39" i="20"/>
  <c r="AT39" i="20"/>
  <c r="B43" i="20"/>
  <c r="AT43" i="20"/>
  <c r="B45" i="20"/>
  <c r="AT45" i="20"/>
  <c r="B47" i="20"/>
  <c r="AT47" i="20"/>
  <c r="AJ52" i="20"/>
  <c r="AN52" i="20"/>
  <c r="BD52" i="20"/>
  <c r="BO52" i="20" s="1"/>
  <c r="BG52" i="20"/>
  <c r="BJ52" i="20"/>
  <c r="AJ53" i="20"/>
  <c r="AN53" i="20"/>
  <c r="BD53" i="20"/>
  <c r="BO53" i="20" s="1"/>
  <c r="BG53" i="20"/>
  <c r="BJ53" i="20"/>
  <c r="AJ54" i="20"/>
  <c r="AN54" i="20"/>
  <c r="BD54" i="20"/>
  <c r="BO54" i="20" s="1"/>
  <c r="BG54" i="20"/>
  <c r="BJ54" i="20"/>
  <c r="AJ55" i="20"/>
  <c r="AN55" i="20"/>
  <c r="BD55" i="20"/>
  <c r="BO55" i="20" s="1"/>
  <c r="BG55" i="20"/>
  <c r="BJ55" i="20"/>
  <c r="AJ56" i="20"/>
  <c r="AN56" i="20"/>
  <c r="BD56" i="20"/>
  <c r="BO56" i="20" s="1"/>
  <c r="BG56" i="20"/>
  <c r="BJ56" i="20"/>
  <c r="AJ57" i="20"/>
  <c r="AN57" i="20"/>
  <c r="BD57" i="20"/>
  <c r="BO57" i="20" s="1"/>
  <c r="BG57" i="20"/>
  <c r="BJ57" i="20"/>
  <c r="AJ58" i="20"/>
  <c r="AN58" i="20"/>
  <c r="BD58" i="20"/>
  <c r="BO58" i="20" s="1"/>
  <c r="BG58" i="20"/>
  <c r="BJ58" i="20"/>
  <c r="AJ59" i="20"/>
  <c r="AN59" i="20"/>
  <c r="BD59" i="20"/>
  <c r="BO59" i="20" s="1"/>
  <c r="BG59" i="20"/>
  <c r="BJ59" i="20"/>
  <c r="AJ60" i="20"/>
  <c r="AN60" i="20"/>
  <c r="BD60" i="20"/>
  <c r="BO60" i="20" s="1"/>
  <c r="BG60" i="20"/>
  <c r="BJ60" i="20"/>
  <c r="AJ61" i="20"/>
  <c r="AN61" i="20"/>
  <c r="BD61" i="20"/>
  <c r="BO61" i="20" s="1"/>
  <c r="BG61" i="20"/>
  <c r="BJ61" i="20"/>
  <c r="AJ62" i="20"/>
  <c r="AN62" i="20"/>
  <c r="BD62" i="20"/>
  <c r="BO62" i="20" s="1"/>
  <c r="BG62" i="20"/>
  <c r="BJ62" i="20"/>
  <c r="AJ63" i="20"/>
  <c r="AN63" i="20"/>
  <c r="BD63" i="20"/>
  <c r="BO63" i="20" s="1"/>
  <c r="BG63" i="20"/>
  <c r="BJ63" i="20"/>
  <c r="AJ64" i="20"/>
  <c r="AN64" i="20"/>
  <c r="BD64" i="20"/>
  <c r="BO64" i="20" s="1"/>
  <c r="BG64" i="20"/>
  <c r="BJ64" i="20"/>
  <c r="AT20" i="22" l="1"/>
  <c r="AT20" i="20"/>
  <c r="Y1" i="15" l="1"/>
  <c r="W1" i="15"/>
  <c r="T1" i="15"/>
  <c r="AE82" i="13" l="1"/>
  <c r="AE81" i="13"/>
  <c r="W52" i="14" s="1"/>
  <c r="E52" i="14"/>
  <c r="T85" i="13"/>
  <c r="R44" i="15" s="1"/>
  <c r="T82" i="13"/>
  <c r="R41" i="15" s="1"/>
  <c r="T81" i="13"/>
  <c r="R40" i="15" s="1"/>
  <c r="T83" i="13"/>
  <c r="R42" i="15" s="1"/>
  <c r="Q53" i="14" l="1"/>
  <c r="Q52" i="14"/>
  <c r="D53" i="18"/>
  <c r="W8" i="16"/>
  <c r="W52" i="18"/>
  <c r="AJ40" i="5" l="1"/>
  <c r="AJ35" i="5"/>
  <c r="AQ17" i="5"/>
  <c r="AQ16" i="5"/>
  <c r="AQ15" i="5"/>
  <c r="AQ13" i="5"/>
  <c r="AQ12" i="5"/>
  <c r="AK9" i="5"/>
  <c r="AJ4" i="5"/>
  <c r="AJ41" i="1"/>
  <c r="AJ41" i="5" s="1"/>
  <c r="AR38" i="1"/>
  <c r="AR37" i="1"/>
  <c r="AR36" i="1"/>
  <c r="AS35" i="1"/>
  <c r="AS35" i="5" s="1"/>
  <c r="AR35" i="1"/>
  <c r="AR35" i="5" s="1"/>
  <c r="AP35" i="1"/>
  <c r="AP35" i="5" s="1"/>
  <c r="AK35" i="1"/>
  <c r="AR34" i="1"/>
  <c r="AQ34" i="1"/>
  <c r="AQ34" i="5" s="1"/>
  <c r="AP34" i="1"/>
  <c r="AP34" i="5" s="1"/>
  <c r="AK34" i="1"/>
  <c r="AK34" i="5" s="1"/>
  <c r="AJ34" i="1"/>
  <c r="AJ34" i="5" s="1"/>
  <c r="AR33" i="1"/>
  <c r="AR33" i="5" s="1"/>
  <c r="AQ33" i="1"/>
  <c r="AQ33" i="5" s="1"/>
  <c r="AP33" i="1"/>
  <c r="AK33" i="1"/>
  <c r="AK33" i="5" s="1"/>
  <c r="AJ33" i="1"/>
  <c r="AJ33" i="5" s="1"/>
  <c r="AR32" i="1"/>
  <c r="AR32" i="5" s="1"/>
  <c r="AQ32" i="1"/>
  <c r="AQ32" i="5" s="1"/>
  <c r="AP32" i="1"/>
  <c r="AP32" i="5" s="1"/>
  <c r="AK32" i="1"/>
  <c r="AK32" i="5" s="1"/>
  <c r="AJ32" i="1"/>
  <c r="AJ32" i="5" s="1"/>
  <c r="AR31" i="1"/>
  <c r="AR31" i="5" s="1"/>
  <c r="AQ31" i="1"/>
  <c r="AQ31" i="5" s="1"/>
  <c r="AP31" i="1"/>
  <c r="AK31" i="1"/>
  <c r="AK31" i="5" s="1"/>
  <c r="AJ31" i="1"/>
  <c r="AJ31" i="5" s="1"/>
  <c r="AR30" i="1"/>
  <c r="AQ30" i="1"/>
  <c r="AQ30" i="5" s="1"/>
  <c r="AP30" i="1"/>
  <c r="AP30" i="5" s="1"/>
  <c r="AK30" i="1"/>
  <c r="AK30" i="5" s="1"/>
  <c r="AJ30" i="1"/>
  <c r="AJ30" i="5" s="1"/>
  <c r="AR29" i="1"/>
  <c r="AR29" i="5" s="1"/>
  <c r="AQ29" i="1"/>
  <c r="AQ29" i="5" s="1"/>
  <c r="AP29" i="1"/>
  <c r="AK29" i="1"/>
  <c r="AK29" i="5" s="1"/>
  <c r="AJ29" i="1"/>
  <c r="AJ29" i="5" s="1"/>
  <c r="AR28" i="1"/>
  <c r="AQ28" i="1"/>
  <c r="AQ28" i="5" s="1"/>
  <c r="AP28" i="1"/>
  <c r="AP28" i="5" s="1"/>
  <c r="AK28" i="1"/>
  <c r="AK28" i="5" s="1"/>
  <c r="AJ28" i="1"/>
  <c r="AJ28" i="5" s="1"/>
  <c r="AR27" i="1"/>
  <c r="AR27" i="5" s="1"/>
  <c r="AQ27" i="1"/>
  <c r="AQ27" i="5" s="1"/>
  <c r="AP27" i="1"/>
  <c r="AK27" i="1"/>
  <c r="AK27" i="5" s="1"/>
  <c r="AJ27" i="1"/>
  <c r="AJ27" i="5" s="1"/>
  <c r="AR26" i="1"/>
  <c r="AQ26" i="1"/>
  <c r="AQ26" i="5" s="1"/>
  <c r="AP26" i="1"/>
  <c r="AP26" i="5" s="1"/>
  <c r="AK26" i="1"/>
  <c r="AK26" i="5" s="1"/>
  <c r="AJ26" i="1"/>
  <c r="AJ26" i="5" s="1"/>
  <c r="AR25" i="1"/>
  <c r="AR25" i="5" s="1"/>
  <c r="AQ25" i="1"/>
  <c r="AQ25" i="5" s="1"/>
  <c r="AP25" i="1"/>
  <c r="AK25" i="1"/>
  <c r="AK25" i="5" s="1"/>
  <c r="AJ25" i="1"/>
  <c r="AJ25" i="5" s="1"/>
  <c r="AR24" i="1"/>
  <c r="AQ24" i="1"/>
  <c r="AQ24" i="5" s="1"/>
  <c r="AP24" i="1"/>
  <c r="AP24" i="5" s="1"/>
  <c r="AK24" i="1"/>
  <c r="AK24" i="5" s="1"/>
  <c r="AJ24" i="1"/>
  <c r="AJ24" i="5" s="1"/>
  <c r="AR23" i="1"/>
  <c r="AR23" i="5" s="1"/>
  <c r="AQ23" i="1"/>
  <c r="AQ23" i="5" s="1"/>
  <c r="AP23" i="1"/>
  <c r="AK23" i="1"/>
  <c r="AK23" i="5" s="1"/>
  <c r="AJ23" i="1"/>
  <c r="AJ23" i="5" s="1"/>
  <c r="AR22" i="1"/>
  <c r="AR22" i="5" s="1"/>
  <c r="AQ22" i="1"/>
  <c r="AQ22" i="5" s="1"/>
  <c r="AP22" i="1"/>
  <c r="AP22" i="5" s="1"/>
  <c r="AK22" i="1"/>
  <c r="AK22" i="5" s="1"/>
  <c r="AJ22" i="1"/>
  <c r="AJ22" i="5" s="1"/>
  <c r="AR21" i="1"/>
  <c r="AR21" i="5" s="1"/>
  <c r="AQ21" i="1"/>
  <c r="AQ21" i="5" s="1"/>
  <c r="AP21" i="1"/>
  <c r="AK21" i="1"/>
  <c r="AK21" i="5" s="1"/>
  <c r="AJ21" i="1"/>
  <c r="AJ21" i="5" s="1"/>
  <c r="AS20" i="1"/>
  <c r="AR20" i="1"/>
  <c r="AQ20" i="1"/>
  <c r="AP20" i="1"/>
  <c r="AK20" i="1"/>
  <c r="AJ20" i="1"/>
  <c r="AQ17" i="1"/>
  <c r="AQ16" i="1"/>
  <c r="AM16" i="1"/>
  <c r="AJ16" i="1"/>
  <c r="AQ15" i="1"/>
  <c r="AL15" i="1"/>
  <c r="AJ15" i="1"/>
  <c r="AL14" i="1"/>
  <c r="AJ14" i="1"/>
  <c r="AJ13" i="1"/>
  <c r="AL12" i="1"/>
  <c r="AJ12" i="1"/>
  <c r="AL11" i="1"/>
  <c r="AJ11" i="1"/>
  <c r="AO9" i="1"/>
  <c r="AK9" i="1"/>
  <c r="AJ9" i="1"/>
  <c r="AR8" i="1"/>
  <c r="AS6" i="1"/>
  <c r="AR6" i="1"/>
  <c r="AS4" i="1"/>
  <c r="AJ4" i="1"/>
  <c r="H38" i="19"/>
  <c r="F4" i="19"/>
  <c r="M1" i="19"/>
  <c r="K1" i="19"/>
  <c r="H1" i="19"/>
  <c r="S47" i="18"/>
  <c r="I47" i="18"/>
  <c r="S46" i="18"/>
  <c r="I46" i="18"/>
  <c r="S45" i="18"/>
  <c r="I45" i="18"/>
  <c r="S44" i="18"/>
  <c r="I44" i="18"/>
  <c r="S43" i="18"/>
  <c r="I43" i="18"/>
  <c r="S42" i="18"/>
  <c r="I42" i="18"/>
  <c r="S41" i="18"/>
  <c r="I41" i="18"/>
  <c r="S40" i="18"/>
  <c r="I40" i="18"/>
  <c r="S39" i="18"/>
  <c r="I39" i="18"/>
  <c r="S38" i="18"/>
  <c r="I38" i="18"/>
  <c r="G37" i="18"/>
  <c r="G36" i="18"/>
  <c r="W34" i="18"/>
  <c r="P34" i="18"/>
  <c r="I34" i="18"/>
  <c r="K33" i="18"/>
  <c r="J33" i="18"/>
  <c r="H33" i="18"/>
  <c r="F33" i="18"/>
  <c r="X32" i="18"/>
  <c r="S32" i="18"/>
  <c r="Q31" i="18"/>
  <c r="U30" i="18"/>
  <c r="Q30" i="18"/>
  <c r="U29" i="18"/>
  <c r="Q29" i="18"/>
  <c r="D25" i="18"/>
  <c r="G30" i="18" s="1"/>
  <c r="G23" i="18"/>
  <c r="S22" i="18"/>
  <c r="P22" i="18"/>
  <c r="N22" i="18"/>
  <c r="K22" i="18"/>
  <c r="I22" i="18"/>
  <c r="S21" i="18"/>
  <c r="P21" i="18"/>
  <c r="N21" i="18"/>
  <c r="K21" i="18"/>
  <c r="I21" i="18"/>
  <c r="S20" i="18"/>
  <c r="P20" i="18"/>
  <c r="N20" i="18"/>
  <c r="K20" i="18"/>
  <c r="I20" i="18"/>
  <c r="P19" i="18"/>
  <c r="N19" i="18"/>
  <c r="K19" i="18"/>
  <c r="I19" i="18"/>
  <c r="W18" i="18"/>
  <c r="T18" i="18"/>
  <c r="S18" i="18"/>
  <c r="R18" i="18"/>
  <c r="Q18" i="18"/>
  <c r="P18" i="18"/>
  <c r="O18" i="18"/>
  <c r="N18" i="18"/>
  <c r="X12" i="18"/>
  <c r="V12" i="18"/>
  <c r="S12" i="18"/>
  <c r="O12" i="18"/>
  <c r="M12" i="18"/>
  <c r="J12" i="18"/>
  <c r="O9" i="18"/>
  <c r="M9" i="18"/>
  <c r="K9" i="18"/>
  <c r="W8" i="18"/>
  <c r="J8" i="18"/>
  <c r="R5" i="18"/>
  <c r="P5" i="18"/>
  <c r="D5" i="18"/>
  <c r="Y3" i="18"/>
  <c r="Y1" i="18"/>
  <c r="W1" i="18"/>
  <c r="T1" i="18"/>
  <c r="T58" i="17"/>
  <c r="J58" i="17"/>
  <c r="T57" i="17"/>
  <c r="J57" i="17"/>
  <c r="T56" i="17"/>
  <c r="J56" i="17"/>
  <c r="T55" i="17"/>
  <c r="J55" i="17"/>
  <c r="T54" i="17"/>
  <c r="J54" i="17"/>
  <c r="T53" i="17"/>
  <c r="J53" i="17"/>
  <c r="T52" i="17"/>
  <c r="J52" i="17"/>
  <c r="T51" i="17"/>
  <c r="J51" i="17"/>
  <c r="T50" i="17"/>
  <c r="J50" i="17"/>
  <c r="T49" i="17"/>
  <c r="J49" i="17"/>
  <c r="T48" i="17"/>
  <c r="J48" i="17"/>
  <c r="T47" i="17"/>
  <c r="J47" i="17"/>
  <c r="H46" i="17"/>
  <c r="G46" i="17"/>
  <c r="H45" i="17"/>
  <c r="L44" i="17"/>
  <c r="K44" i="17"/>
  <c r="I44" i="17"/>
  <c r="G44" i="17"/>
  <c r="Y43" i="17"/>
  <c r="T43" i="17"/>
  <c r="R42" i="17"/>
  <c r="V41" i="17"/>
  <c r="R41" i="17"/>
  <c r="V40" i="17"/>
  <c r="R40" i="17"/>
  <c r="E36" i="17"/>
  <c r="H39" i="17" s="1"/>
  <c r="H35" i="17"/>
  <c r="H34" i="17"/>
  <c r="K33" i="17"/>
  <c r="X32" i="17"/>
  <c r="U32" i="17"/>
  <c r="N32" i="17"/>
  <c r="K32" i="17"/>
  <c r="U31" i="17"/>
  <c r="O31" i="17"/>
  <c r="J31" i="17"/>
  <c r="W28" i="17"/>
  <c r="T28" i="17"/>
  <c r="H25" i="17"/>
  <c r="G29" i="17" s="1"/>
  <c r="X23" i="17"/>
  <c r="Q23" i="17"/>
  <c r="J23" i="17"/>
  <c r="H22" i="17"/>
  <c r="U21" i="17"/>
  <c r="R21" i="17"/>
  <c r="P21" i="17"/>
  <c r="M21" i="17"/>
  <c r="K21" i="17"/>
  <c r="U20" i="17"/>
  <c r="R20" i="17"/>
  <c r="P20" i="17"/>
  <c r="M20" i="17"/>
  <c r="K20" i="17"/>
  <c r="U19" i="17"/>
  <c r="R19" i="17"/>
  <c r="P19" i="17"/>
  <c r="M19" i="17"/>
  <c r="K19" i="17"/>
  <c r="R18" i="17"/>
  <c r="P18" i="17"/>
  <c r="M18" i="17"/>
  <c r="K18" i="17"/>
  <c r="X17" i="17"/>
  <c r="U17" i="17"/>
  <c r="T17" i="17"/>
  <c r="S17" i="17"/>
  <c r="R17" i="17"/>
  <c r="Q17" i="17"/>
  <c r="P17" i="17"/>
  <c r="O17" i="17"/>
  <c r="W11" i="17"/>
  <c r="U11" i="17"/>
  <c r="R11" i="17"/>
  <c r="N11" i="17"/>
  <c r="L11" i="17"/>
  <c r="I11" i="17"/>
  <c r="I10" i="17"/>
  <c r="I9" i="17"/>
  <c r="V8" i="17"/>
  <c r="S8" i="17"/>
  <c r="K8" i="17"/>
  <c r="P7" i="17"/>
  <c r="N7" i="17"/>
  <c r="L7" i="17"/>
  <c r="M6" i="17"/>
  <c r="K6" i="17"/>
  <c r="I6" i="17"/>
  <c r="G6" i="17"/>
  <c r="T5" i="17"/>
  <c r="H5" i="17"/>
  <c r="V4" i="17"/>
  <c r="T4" i="17"/>
  <c r="Q4" i="17"/>
  <c r="M4" i="17"/>
  <c r="J4" i="17"/>
  <c r="H4" i="17"/>
  <c r="X2" i="17"/>
  <c r="Y1" i="17"/>
  <c r="W1" i="17"/>
  <c r="T1" i="17"/>
  <c r="L32" i="16"/>
  <c r="G32" i="16"/>
  <c r="L31" i="16"/>
  <c r="G31" i="16"/>
  <c r="L30" i="16"/>
  <c r="G30" i="16"/>
  <c r="H28" i="16"/>
  <c r="T27" i="16"/>
  <c r="Q27" i="16"/>
  <c r="O27" i="16"/>
  <c r="L27" i="16"/>
  <c r="J27" i="16"/>
  <c r="T26" i="16"/>
  <c r="Q26" i="16"/>
  <c r="O26" i="16"/>
  <c r="L26" i="16"/>
  <c r="J26" i="16"/>
  <c r="T25" i="16"/>
  <c r="Q25" i="16"/>
  <c r="O25" i="16"/>
  <c r="L25" i="16"/>
  <c r="J25" i="16"/>
  <c r="Q24" i="16"/>
  <c r="O24" i="16"/>
  <c r="L24" i="16"/>
  <c r="J24" i="16"/>
  <c r="X23" i="16"/>
  <c r="U23" i="16"/>
  <c r="T23" i="16"/>
  <c r="S23" i="16"/>
  <c r="R23" i="16"/>
  <c r="Q23" i="16"/>
  <c r="P23" i="16"/>
  <c r="O23" i="16"/>
  <c r="X18" i="16"/>
  <c r="W18" i="16"/>
  <c r="V18" i="16"/>
  <c r="U18" i="16"/>
  <c r="T18" i="16"/>
  <c r="S18" i="16"/>
  <c r="Q18" i="16"/>
  <c r="P18" i="16"/>
  <c r="O18" i="16"/>
  <c r="N18" i="16"/>
  <c r="M18" i="16"/>
  <c r="L18" i="16"/>
  <c r="K18" i="16"/>
  <c r="J18" i="16"/>
  <c r="H18" i="16"/>
  <c r="W17" i="16"/>
  <c r="U17" i="16"/>
  <c r="R17" i="16"/>
  <c r="N17" i="16"/>
  <c r="L17" i="16"/>
  <c r="I17" i="16"/>
  <c r="T16" i="16"/>
  <c r="J16" i="16"/>
  <c r="T15" i="16"/>
  <c r="J15" i="16"/>
  <c r="T14" i="16"/>
  <c r="J14" i="16"/>
  <c r="T13" i="16"/>
  <c r="J13" i="16"/>
  <c r="I12" i="16"/>
  <c r="I11" i="16"/>
  <c r="W9" i="16"/>
  <c r="H9" i="16"/>
  <c r="H8" i="16"/>
  <c r="J7" i="16"/>
  <c r="H7" i="16"/>
  <c r="U6" i="16"/>
  <c r="P6" i="16"/>
  <c r="J6" i="16"/>
  <c r="H6" i="16"/>
  <c r="U3" i="16"/>
  <c r="S3" i="16"/>
  <c r="B3" i="16"/>
  <c r="Y2" i="16"/>
  <c r="Y1" i="16"/>
  <c r="W1" i="16"/>
  <c r="T1" i="16"/>
  <c r="S35" i="15"/>
  <c r="I35" i="15"/>
  <c r="S34" i="15"/>
  <c r="I34" i="15"/>
  <c r="S33" i="15"/>
  <c r="I33" i="15"/>
  <c r="S32" i="15"/>
  <c r="I32" i="15"/>
  <c r="S31" i="15"/>
  <c r="I31" i="15"/>
  <c r="S30" i="15"/>
  <c r="I30" i="15"/>
  <c r="S29" i="15"/>
  <c r="I29" i="15"/>
  <c r="S28" i="15"/>
  <c r="I28" i="15"/>
  <c r="S27" i="15"/>
  <c r="I27" i="15"/>
  <c r="S26" i="15"/>
  <c r="I26" i="15"/>
  <c r="G23" i="15"/>
  <c r="S22" i="15"/>
  <c r="P22" i="15"/>
  <c r="N22" i="15"/>
  <c r="K22" i="15"/>
  <c r="I22" i="15"/>
  <c r="S21" i="15"/>
  <c r="P21" i="15"/>
  <c r="N21" i="15"/>
  <c r="K21" i="15"/>
  <c r="I21" i="15"/>
  <c r="S20" i="15"/>
  <c r="P20" i="15"/>
  <c r="N20" i="15"/>
  <c r="K20" i="15"/>
  <c r="I20" i="15"/>
  <c r="P19" i="15"/>
  <c r="N19" i="15"/>
  <c r="K19" i="15"/>
  <c r="I19" i="15"/>
  <c r="W18" i="15"/>
  <c r="T18" i="15"/>
  <c r="S18" i="15"/>
  <c r="R18" i="15"/>
  <c r="Q18" i="15"/>
  <c r="P18" i="15"/>
  <c r="O18" i="15"/>
  <c r="N18" i="15"/>
  <c r="K17" i="15"/>
  <c r="K17" i="18" s="1"/>
  <c r="I17" i="15"/>
  <c r="I17" i="18" s="1"/>
  <c r="F17" i="15"/>
  <c r="G22" i="16" s="1"/>
  <c r="K16" i="15"/>
  <c r="L15" i="17" s="1"/>
  <c r="I16" i="15"/>
  <c r="I16" i="18" s="1"/>
  <c r="F16" i="15"/>
  <c r="F16" i="18" s="1"/>
  <c r="G15" i="15"/>
  <c r="H14" i="17" s="1"/>
  <c r="G14" i="15"/>
  <c r="H13" i="17" s="1"/>
  <c r="X12" i="15"/>
  <c r="V12" i="15"/>
  <c r="S12" i="15"/>
  <c r="O12" i="15"/>
  <c r="M12" i="15"/>
  <c r="J12" i="15"/>
  <c r="H11" i="15"/>
  <c r="H11" i="18" s="1"/>
  <c r="H10" i="15"/>
  <c r="O9" i="15"/>
  <c r="M9" i="15"/>
  <c r="K9" i="15"/>
  <c r="W8" i="15"/>
  <c r="J8" i="15"/>
  <c r="R5" i="15"/>
  <c r="P5" i="15"/>
  <c r="B5" i="15"/>
  <c r="Y3" i="15"/>
  <c r="E56" i="14"/>
  <c r="E55" i="14"/>
  <c r="E54" i="14"/>
  <c r="E53" i="14"/>
  <c r="T46" i="14"/>
  <c r="J46" i="14"/>
  <c r="T45" i="14"/>
  <c r="J45" i="14"/>
  <c r="T44" i="14"/>
  <c r="J44" i="14"/>
  <c r="T43" i="14"/>
  <c r="J43" i="14"/>
  <c r="T42" i="14"/>
  <c r="J42" i="14"/>
  <c r="T41" i="14"/>
  <c r="J41" i="14"/>
  <c r="H40" i="14"/>
  <c r="H39" i="14"/>
  <c r="J38" i="14"/>
  <c r="X37" i="14"/>
  <c r="U37" i="14"/>
  <c r="N37" i="14"/>
  <c r="K37" i="14"/>
  <c r="U36" i="14"/>
  <c r="O36" i="14"/>
  <c r="J36" i="14"/>
  <c r="X33" i="14"/>
  <c r="W33" i="14"/>
  <c r="T33" i="14"/>
  <c r="H30" i="14"/>
  <c r="G32" i="14" s="1"/>
  <c r="X28" i="14"/>
  <c r="Q28" i="14"/>
  <c r="J28" i="14"/>
  <c r="H25" i="14"/>
  <c r="U24" i="14"/>
  <c r="R24" i="14"/>
  <c r="P24" i="14"/>
  <c r="M24" i="14"/>
  <c r="K24" i="14"/>
  <c r="U23" i="14"/>
  <c r="R23" i="14"/>
  <c r="P23" i="14"/>
  <c r="M23" i="14"/>
  <c r="K23" i="14"/>
  <c r="U22" i="14"/>
  <c r="R22" i="14"/>
  <c r="P22" i="14"/>
  <c r="M22" i="14"/>
  <c r="K22" i="14"/>
  <c r="R21" i="14"/>
  <c r="P21" i="14"/>
  <c r="M21" i="14"/>
  <c r="K21" i="14"/>
  <c r="X20" i="14"/>
  <c r="U20" i="14"/>
  <c r="T20" i="14"/>
  <c r="S20" i="14"/>
  <c r="R20" i="14"/>
  <c r="Q20" i="14"/>
  <c r="P20" i="14"/>
  <c r="O20" i="14"/>
  <c r="W18" i="14"/>
  <c r="U18" i="14"/>
  <c r="R18" i="14"/>
  <c r="N18" i="14"/>
  <c r="L18" i="14"/>
  <c r="I18" i="14"/>
  <c r="I17" i="14"/>
  <c r="I16" i="14"/>
  <c r="H10" i="18" s="1"/>
  <c r="V15" i="14"/>
  <c r="S15" i="14"/>
  <c r="K15" i="14"/>
  <c r="P14" i="14"/>
  <c r="N14" i="14"/>
  <c r="L14" i="14"/>
  <c r="T13" i="14"/>
  <c r="J13" i="14"/>
  <c r="T12" i="14"/>
  <c r="J12" i="14"/>
  <c r="T11" i="14"/>
  <c r="J11" i="14"/>
  <c r="T10" i="14"/>
  <c r="J10" i="14"/>
  <c r="T9" i="14"/>
  <c r="J9" i="14"/>
  <c r="T8" i="14"/>
  <c r="J8" i="14"/>
  <c r="M7" i="14"/>
  <c r="K7" i="14"/>
  <c r="I7" i="14"/>
  <c r="V6" i="14"/>
  <c r="H6" i="14"/>
  <c r="S3" i="14"/>
  <c r="D3" i="14"/>
  <c r="X2" i="14"/>
  <c r="Y1" i="14"/>
  <c r="W1" i="14"/>
  <c r="T1" i="14"/>
  <c r="Q56" i="14"/>
  <c r="T84" i="13"/>
  <c r="O10" i="16"/>
  <c r="H10" i="16"/>
  <c r="AM65" i="13"/>
  <c r="R65" i="13"/>
  <c r="P65" i="13"/>
  <c r="O65" i="13"/>
  <c r="K65" i="13"/>
  <c r="J65" i="13"/>
  <c r="Z62" i="13"/>
  <c r="V62" i="13"/>
  <c r="R62" i="13"/>
  <c r="AD61" i="13"/>
  <c r="Z61" i="13"/>
  <c r="V61" i="13"/>
  <c r="R61" i="13"/>
  <c r="L61" i="13"/>
  <c r="F61" i="13"/>
  <c r="AN57" i="13"/>
  <c r="X28" i="17" s="1"/>
  <c r="S57" i="13"/>
  <c r="Q57" i="13"/>
  <c r="P57" i="13"/>
  <c r="L57" i="13"/>
  <c r="K57" i="13"/>
  <c r="Z51" i="13"/>
  <c r="V51" i="13"/>
  <c r="R51" i="13"/>
  <c r="AD50" i="13"/>
  <c r="Z50" i="13"/>
  <c r="V50" i="13"/>
  <c r="R50" i="13"/>
  <c r="L50" i="13"/>
  <c r="F50" i="13"/>
  <c r="L27" i="13"/>
  <c r="I27" i="13"/>
  <c r="L25" i="13"/>
  <c r="I25" i="13"/>
  <c r="AM7" i="13"/>
  <c r="X4" i="17" s="1"/>
  <c r="AJ43" i="12"/>
  <c r="AR40" i="12"/>
  <c r="H40" i="12"/>
  <c r="AS39" i="12"/>
  <c r="AR39" i="12"/>
  <c r="AP39" i="12"/>
  <c r="AK39" i="12"/>
  <c r="AR38" i="12"/>
  <c r="AQ38" i="12"/>
  <c r="AP38" i="12"/>
  <c r="AK38" i="12"/>
  <c r="AJ38" i="12"/>
  <c r="AR37" i="12"/>
  <c r="AQ37" i="12"/>
  <c r="AP37" i="12"/>
  <c r="AK37" i="12"/>
  <c r="AJ37" i="12"/>
  <c r="AR36" i="12"/>
  <c r="AQ36" i="12"/>
  <c r="AP36" i="12"/>
  <c r="AK36" i="12"/>
  <c r="AJ36" i="12"/>
  <c r="AR35" i="12"/>
  <c r="AQ35" i="12"/>
  <c r="AP35" i="12"/>
  <c r="AK35" i="12"/>
  <c r="AJ35" i="12"/>
  <c r="AR34" i="12"/>
  <c r="AQ34" i="12"/>
  <c r="AP34" i="12"/>
  <c r="AK34" i="12"/>
  <c r="AJ34" i="12"/>
  <c r="AR33" i="12"/>
  <c r="AQ33" i="12"/>
  <c r="AP33" i="12"/>
  <c r="AK33" i="12"/>
  <c r="AJ33" i="12"/>
  <c r="AR32" i="12"/>
  <c r="AQ32" i="12"/>
  <c r="AP32" i="12"/>
  <c r="AK32" i="12"/>
  <c r="AJ32" i="12"/>
  <c r="AR31" i="12"/>
  <c r="AQ31" i="12"/>
  <c r="AP31" i="12"/>
  <c r="AK31" i="12"/>
  <c r="AJ31" i="12"/>
  <c r="AR30" i="12"/>
  <c r="AQ30" i="12"/>
  <c r="AP30" i="12"/>
  <c r="AK30" i="12"/>
  <c r="AJ30" i="12"/>
  <c r="AR29" i="12"/>
  <c r="AQ29" i="12"/>
  <c r="AP29" i="12"/>
  <c r="AK29" i="12"/>
  <c r="AJ29" i="12"/>
  <c r="AR28" i="12"/>
  <c r="AQ28" i="12"/>
  <c r="AP28" i="12"/>
  <c r="AK28" i="12"/>
  <c r="AJ28" i="12"/>
  <c r="AR27" i="12"/>
  <c r="AQ27" i="12"/>
  <c r="AP27" i="12"/>
  <c r="AK27" i="12"/>
  <c r="AJ27" i="12"/>
  <c r="AR26" i="12"/>
  <c r="AQ26" i="12"/>
  <c r="AP26" i="12"/>
  <c r="AK26" i="12"/>
  <c r="AJ26" i="12"/>
  <c r="AR25" i="12"/>
  <c r="AQ25" i="12"/>
  <c r="AP25" i="12"/>
  <c r="AK25" i="12"/>
  <c r="AJ25" i="12"/>
  <c r="AR24" i="12"/>
  <c r="AQ24" i="12"/>
  <c r="AP24" i="12"/>
  <c r="AK24" i="12"/>
  <c r="AJ24" i="12"/>
  <c r="AR23" i="12"/>
  <c r="AQ23" i="12"/>
  <c r="AP23" i="12"/>
  <c r="AK23" i="12"/>
  <c r="AJ23" i="12"/>
  <c r="AR22" i="12"/>
  <c r="AQ22" i="12"/>
  <c r="AP22" i="12"/>
  <c r="AK22" i="12"/>
  <c r="AJ22" i="12"/>
  <c r="AR21" i="12"/>
  <c r="AQ21" i="12"/>
  <c r="AP21" i="12"/>
  <c r="AK21" i="12"/>
  <c r="AJ21" i="12"/>
  <c r="AR20" i="12"/>
  <c r="AQ20" i="12"/>
  <c r="AP20" i="12"/>
  <c r="AK20" i="12"/>
  <c r="AJ20" i="12"/>
  <c r="AR19" i="12"/>
  <c r="AQ19" i="12"/>
  <c r="AP19" i="12"/>
  <c r="AK19" i="12"/>
  <c r="AJ19" i="12"/>
  <c r="AR18" i="12"/>
  <c r="AQ18" i="12"/>
  <c r="AP18" i="12"/>
  <c r="AK18" i="12"/>
  <c r="AJ18" i="12"/>
  <c r="AR17" i="12"/>
  <c r="AQ17" i="12"/>
  <c r="AP17" i="12"/>
  <c r="AK17" i="12"/>
  <c r="AJ17" i="12"/>
  <c r="AR16" i="12"/>
  <c r="AQ16" i="12"/>
  <c r="AP16" i="12"/>
  <c r="AK16" i="12"/>
  <c r="AJ16" i="12"/>
  <c r="AR15" i="12"/>
  <c r="AQ15" i="12"/>
  <c r="AP15" i="12"/>
  <c r="AK15" i="12"/>
  <c r="AJ15" i="12"/>
  <c r="AR14" i="12"/>
  <c r="AQ14" i="12"/>
  <c r="AP14" i="12"/>
  <c r="AK14" i="12"/>
  <c r="AJ14" i="12"/>
  <c r="AR13" i="12"/>
  <c r="AQ13" i="12"/>
  <c r="AP13" i="12"/>
  <c r="AJ13" i="12"/>
  <c r="AK13" i="12"/>
  <c r="AS12" i="12"/>
  <c r="AR12" i="12"/>
  <c r="AQ12" i="12"/>
  <c r="AP12" i="12"/>
  <c r="AK12" i="12"/>
  <c r="AJ12" i="12"/>
  <c r="AL10" i="12"/>
  <c r="AL23" i="8" s="1"/>
  <c r="AJ10" i="12"/>
  <c r="AM4" i="12"/>
  <c r="AJ4" i="12"/>
  <c r="AJ43" i="11"/>
  <c r="AR40" i="11"/>
  <c r="H40" i="11"/>
  <c r="AS39" i="11"/>
  <c r="AR39" i="11"/>
  <c r="AP39" i="11"/>
  <c r="AK39" i="11"/>
  <c r="AR38" i="11"/>
  <c r="AQ38" i="11"/>
  <c r="AP38" i="11"/>
  <c r="AK38" i="11"/>
  <c r="AJ38" i="11"/>
  <c r="AR37" i="11"/>
  <c r="AQ37" i="11"/>
  <c r="AP37" i="11"/>
  <c r="AK37" i="11"/>
  <c r="AJ37" i="11"/>
  <c r="AR36" i="11"/>
  <c r="AQ36" i="11"/>
  <c r="AP36" i="11"/>
  <c r="AK36" i="11"/>
  <c r="AJ36" i="11"/>
  <c r="AR35" i="11"/>
  <c r="AQ35" i="11"/>
  <c r="AP35" i="11"/>
  <c r="AK35" i="11"/>
  <c r="AJ35" i="11"/>
  <c r="AR34" i="11"/>
  <c r="AQ34" i="11"/>
  <c r="AP34" i="11"/>
  <c r="AK34" i="11"/>
  <c r="AJ34" i="11"/>
  <c r="AR33" i="11"/>
  <c r="AQ33" i="11"/>
  <c r="AP33" i="11"/>
  <c r="AK33" i="11"/>
  <c r="AJ33" i="11"/>
  <c r="AR32" i="11"/>
  <c r="AQ32" i="11"/>
  <c r="AP32" i="11"/>
  <c r="AK32" i="11"/>
  <c r="AJ32" i="11"/>
  <c r="AR31" i="11"/>
  <c r="AQ31" i="11"/>
  <c r="AP31" i="11"/>
  <c r="AK31" i="11"/>
  <c r="AJ31" i="11"/>
  <c r="AR30" i="11"/>
  <c r="AQ30" i="11"/>
  <c r="AP30" i="11"/>
  <c r="AK30" i="11"/>
  <c r="AJ30" i="11"/>
  <c r="AR29" i="11"/>
  <c r="AQ29" i="11"/>
  <c r="AP29" i="11"/>
  <c r="AK29" i="11"/>
  <c r="AJ29" i="11"/>
  <c r="AR28" i="11"/>
  <c r="AQ28" i="11"/>
  <c r="AP28" i="11"/>
  <c r="AK28" i="11"/>
  <c r="AJ28" i="11"/>
  <c r="AR27" i="11"/>
  <c r="AQ27" i="11"/>
  <c r="AP27" i="11"/>
  <c r="AK27" i="11"/>
  <c r="AJ27" i="11"/>
  <c r="AR26" i="11"/>
  <c r="AQ26" i="11"/>
  <c r="AP26" i="11"/>
  <c r="AK26" i="11"/>
  <c r="AJ26" i="11"/>
  <c r="AR25" i="11"/>
  <c r="AQ25" i="11"/>
  <c r="AP25" i="11"/>
  <c r="AK25" i="11"/>
  <c r="AJ25" i="11"/>
  <c r="AR24" i="11"/>
  <c r="AQ24" i="11"/>
  <c r="AP24" i="11"/>
  <c r="AK24" i="11"/>
  <c r="AJ24" i="11"/>
  <c r="AR23" i="11"/>
  <c r="AQ23" i="11"/>
  <c r="AP23" i="11"/>
  <c r="AK23" i="11"/>
  <c r="AJ23" i="11"/>
  <c r="AR22" i="11"/>
  <c r="AQ22" i="11"/>
  <c r="AP22" i="11"/>
  <c r="AK22" i="11"/>
  <c r="AJ22" i="11"/>
  <c r="AR21" i="11"/>
  <c r="AQ21" i="11"/>
  <c r="AP21" i="11"/>
  <c r="AK21" i="11"/>
  <c r="AJ21" i="11"/>
  <c r="AR20" i="11"/>
  <c r="AQ20" i="11"/>
  <c r="AP20" i="11"/>
  <c r="AK20" i="11"/>
  <c r="AJ20" i="11"/>
  <c r="AR19" i="11"/>
  <c r="AQ19" i="11"/>
  <c r="AP19" i="11"/>
  <c r="AK19" i="11"/>
  <c r="AJ19" i="11"/>
  <c r="AR18" i="11"/>
  <c r="AQ18" i="11"/>
  <c r="AP18" i="11"/>
  <c r="AK18" i="11"/>
  <c r="AJ18" i="11"/>
  <c r="AR17" i="11"/>
  <c r="AQ17" i="11"/>
  <c r="AP17" i="11"/>
  <c r="AK17" i="11"/>
  <c r="AJ17" i="11"/>
  <c r="AR16" i="11"/>
  <c r="AQ16" i="11"/>
  <c r="AP16" i="11"/>
  <c r="AK16" i="11"/>
  <c r="AJ16" i="11"/>
  <c r="AR15" i="11"/>
  <c r="AQ15" i="11"/>
  <c r="AP15" i="11"/>
  <c r="AK15" i="11"/>
  <c r="AJ15" i="11"/>
  <c r="AR14" i="11"/>
  <c r="AQ14" i="11"/>
  <c r="AP14" i="11"/>
  <c r="AK14" i="11"/>
  <c r="AJ14" i="11"/>
  <c r="AR13" i="11"/>
  <c r="AQ13" i="11"/>
  <c r="AP13" i="11"/>
  <c r="AJ13" i="11"/>
  <c r="AK13" i="11"/>
  <c r="AS12" i="11"/>
  <c r="AR12" i="11"/>
  <c r="AQ12" i="11"/>
  <c r="AP12" i="11"/>
  <c r="AK12" i="11"/>
  <c r="AJ12" i="11"/>
  <c r="AL10" i="11"/>
  <c r="AJ10" i="11"/>
  <c r="AM4" i="11"/>
  <c r="AJ4" i="11"/>
  <c r="AJ43" i="10"/>
  <c r="AR40" i="10"/>
  <c r="H40" i="10"/>
  <c r="AS39" i="10"/>
  <c r="AR39" i="10"/>
  <c r="AP39" i="10"/>
  <c r="AK39" i="10"/>
  <c r="AR38" i="10"/>
  <c r="AQ38" i="10"/>
  <c r="AP38" i="10"/>
  <c r="AK38" i="10"/>
  <c r="AJ38" i="10"/>
  <c r="AR37" i="10"/>
  <c r="AQ37" i="10"/>
  <c r="AP37" i="10"/>
  <c r="AK37" i="10"/>
  <c r="AJ37" i="10"/>
  <c r="AR36" i="10"/>
  <c r="AQ36" i="10"/>
  <c r="AP36" i="10"/>
  <c r="AK36" i="10"/>
  <c r="AJ36" i="10"/>
  <c r="AR35" i="10"/>
  <c r="AQ35" i="10"/>
  <c r="AP35" i="10"/>
  <c r="AK35" i="10"/>
  <c r="AJ35" i="10"/>
  <c r="AR34" i="10"/>
  <c r="AQ34" i="10"/>
  <c r="AP34" i="10"/>
  <c r="AK34" i="10"/>
  <c r="AJ34" i="10"/>
  <c r="AR33" i="10"/>
  <c r="AQ33" i="10"/>
  <c r="AP33" i="10"/>
  <c r="AK33" i="10"/>
  <c r="AJ33" i="10"/>
  <c r="AR32" i="10"/>
  <c r="AQ32" i="10"/>
  <c r="AP32" i="10"/>
  <c r="AK32" i="10"/>
  <c r="AJ32" i="10"/>
  <c r="AR31" i="10"/>
  <c r="AQ31" i="10"/>
  <c r="AP31" i="10"/>
  <c r="AK31" i="10"/>
  <c r="AJ31" i="10"/>
  <c r="AR30" i="10"/>
  <c r="AQ30" i="10"/>
  <c r="AP30" i="10"/>
  <c r="AK30" i="10"/>
  <c r="AJ30" i="10"/>
  <c r="AR29" i="10"/>
  <c r="AQ29" i="10"/>
  <c r="AP29" i="10"/>
  <c r="AK29" i="10"/>
  <c r="AJ29" i="10"/>
  <c r="AR28" i="10"/>
  <c r="AQ28" i="10"/>
  <c r="AP28" i="10"/>
  <c r="AK28" i="10"/>
  <c r="AJ28" i="10"/>
  <c r="AR27" i="10"/>
  <c r="AQ27" i="10"/>
  <c r="AP27" i="10"/>
  <c r="AK27" i="10"/>
  <c r="AJ27" i="10"/>
  <c r="AR26" i="10"/>
  <c r="AQ26" i="10"/>
  <c r="AP26" i="10"/>
  <c r="AK26" i="10"/>
  <c r="AJ26" i="10"/>
  <c r="AR25" i="10"/>
  <c r="AQ25" i="10"/>
  <c r="AP25" i="10"/>
  <c r="AK25" i="10"/>
  <c r="AJ25" i="10"/>
  <c r="AR24" i="10"/>
  <c r="AQ24" i="10"/>
  <c r="AP24" i="10"/>
  <c r="AK24" i="10"/>
  <c r="AJ24" i="10"/>
  <c r="AR23" i="10"/>
  <c r="AQ23" i="10"/>
  <c r="AP23" i="10"/>
  <c r="AK23" i="10"/>
  <c r="AJ23" i="10"/>
  <c r="AR22" i="10"/>
  <c r="AQ22" i="10"/>
  <c r="AP22" i="10"/>
  <c r="AK22" i="10"/>
  <c r="AJ22" i="10"/>
  <c r="AR21" i="10"/>
  <c r="AQ21" i="10"/>
  <c r="AP21" i="10"/>
  <c r="AK21" i="10"/>
  <c r="AJ21" i="10"/>
  <c r="AR20" i="10"/>
  <c r="AQ20" i="10"/>
  <c r="AP20" i="10"/>
  <c r="AK20" i="10"/>
  <c r="AJ20" i="10"/>
  <c r="AR19" i="10"/>
  <c r="AQ19" i="10"/>
  <c r="AP19" i="10"/>
  <c r="AK19" i="10"/>
  <c r="AJ19" i="10"/>
  <c r="AR18" i="10"/>
  <c r="AQ18" i="10"/>
  <c r="AP18" i="10"/>
  <c r="AK18" i="10"/>
  <c r="AJ18" i="10"/>
  <c r="AR17" i="10"/>
  <c r="AQ17" i="10"/>
  <c r="AP17" i="10"/>
  <c r="AK17" i="10"/>
  <c r="AJ17" i="10"/>
  <c r="AR16" i="10"/>
  <c r="AQ16" i="10"/>
  <c r="AP16" i="10"/>
  <c r="AK16" i="10"/>
  <c r="AJ16" i="10"/>
  <c r="AR15" i="10"/>
  <c r="AQ15" i="10"/>
  <c r="AP15" i="10"/>
  <c r="AK15" i="10"/>
  <c r="AJ15" i="10"/>
  <c r="AR14" i="10"/>
  <c r="AQ14" i="10"/>
  <c r="AP14" i="10"/>
  <c r="AK14" i="10"/>
  <c r="AJ14" i="10"/>
  <c r="AR13" i="10"/>
  <c r="AQ13" i="10"/>
  <c r="AP13" i="10"/>
  <c r="AJ13" i="10"/>
  <c r="AK13" i="10"/>
  <c r="AS12" i="10"/>
  <c r="AR12" i="10"/>
  <c r="AQ12" i="10"/>
  <c r="AP12" i="10"/>
  <c r="AK12" i="10"/>
  <c r="AJ12" i="10"/>
  <c r="AL10" i="10"/>
  <c r="AL21" i="8" s="1"/>
  <c r="AJ10" i="10"/>
  <c r="AM4" i="10"/>
  <c r="AJ4" i="10"/>
  <c r="AJ30" i="8"/>
  <c r="AJ27" i="8"/>
  <c r="AJ26" i="8"/>
  <c r="AJ25" i="8"/>
  <c r="AS24" i="8"/>
  <c r="AR24" i="8"/>
  <c r="AP24" i="8"/>
  <c r="AL24" i="8"/>
  <c r="AL22" i="8"/>
  <c r="AJ18" i="8"/>
  <c r="AJ17" i="8"/>
  <c r="AM16" i="8"/>
  <c r="AJ16" i="8"/>
  <c r="AL15" i="8"/>
  <c r="AJ15" i="8"/>
  <c r="AL14" i="8"/>
  <c r="AJ14" i="8"/>
  <c r="AQ13" i="8"/>
  <c r="AL13" i="8"/>
  <c r="AJ13" i="8"/>
  <c r="AQ12" i="8"/>
  <c r="AL12" i="8"/>
  <c r="AJ12" i="8"/>
  <c r="AL11" i="8"/>
  <c r="AJ11" i="8"/>
  <c r="AO9" i="8"/>
  <c r="AK9" i="8"/>
  <c r="AJ9" i="8"/>
  <c r="AS8" i="8"/>
  <c r="AS8" i="12" s="1"/>
  <c r="AR8" i="8"/>
  <c r="AR8" i="12" s="1"/>
  <c r="AS6" i="8"/>
  <c r="AS6" i="12" s="1"/>
  <c r="AR6" i="12"/>
  <c r="AJ4" i="8"/>
  <c r="AS33" i="1" l="1"/>
  <c r="AS33" i="5" s="1"/>
  <c r="R32" i="14"/>
  <c r="AS15" i="11"/>
  <c r="AS19" i="11"/>
  <c r="AS23" i="11"/>
  <c r="AS27" i="11"/>
  <c r="AS31" i="11"/>
  <c r="AS35" i="11"/>
  <c r="AS17" i="10"/>
  <c r="AS23" i="10"/>
  <c r="AS27" i="10"/>
  <c r="AS31" i="10"/>
  <c r="AS35" i="10"/>
  <c r="AS15" i="12"/>
  <c r="AS16" i="12"/>
  <c r="AS20" i="12"/>
  <c r="AS22" i="12"/>
  <c r="AS26" i="12"/>
  <c r="AS32" i="12"/>
  <c r="AS36" i="12"/>
  <c r="AS38" i="12"/>
  <c r="AS25" i="1"/>
  <c r="AS25" i="5" s="1"/>
  <c r="AS29" i="1"/>
  <c r="AS29" i="5" s="1"/>
  <c r="AS17" i="12"/>
  <c r="AS19" i="12"/>
  <c r="AS23" i="12"/>
  <c r="AS25" i="12"/>
  <c r="AS27" i="12"/>
  <c r="AS31" i="12"/>
  <c r="AS33" i="12"/>
  <c r="AS35" i="12"/>
  <c r="AS37" i="12"/>
  <c r="AS28" i="12"/>
  <c r="AS15" i="10"/>
  <c r="AS29" i="10"/>
  <c r="AS37" i="10"/>
  <c r="AS26" i="1"/>
  <c r="AS26" i="5" s="1"/>
  <c r="AS34" i="1"/>
  <c r="AS34" i="5" s="1"/>
  <c r="AS14" i="11"/>
  <c r="AS18" i="11"/>
  <c r="AS26" i="11"/>
  <c r="AS34" i="11"/>
  <c r="AS38" i="11"/>
  <c r="AS13" i="12"/>
  <c r="AS29" i="12"/>
  <c r="AS18" i="10"/>
  <c r="AS26" i="10"/>
  <c r="AS32" i="10"/>
  <c r="AS34" i="10"/>
  <c r="AS21" i="12"/>
  <c r="AS13" i="10"/>
  <c r="AS16" i="10"/>
  <c r="AS21" i="10"/>
  <c r="AS24" i="10"/>
  <c r="AS30" i="1"/>
  <c r="AS30" i="5" s="1"/>
  <c r="AS21" i="1"/>
  <c r="AS21" i="5" s="1"/>
  <c r="AS22" i="11"/>
  <c r="AS30" i="11"/>
  <c r="AS18" i="12"/>
  <c r="AS34" i="12"/>
  <c r="AS25" i="10"/>
  <c r="AS24" i="12"/>
  <c r="AS19" i="10"/>
  <c r="AS33" i="10"/>
  <c r="AS14" i="12"/>
  <c r="AS30" i="12"/>
  <c r="AS38" i="10"/>
  <c r="G16" i="17"/>
  <c r="W38" i="17"/>
  <c r="J16" i="17"/>
  <c r="G36" i="17"/>
  <c r="G15" i="18"/>
  <c r="AS14" i="10"/>
  <c r="AS22" i="10"/>
  <c r="AS30" i="10"/>
  <c r="AS13" i="11"/>
  <c r="AS17" i="11"/>
  <c r="AS21" i="11"/>
  <c r="AS25" i="11"/>
  <c r="AS29" i="11"/>
  <c r="AS33" i="11"/>
  <c r="AS37" i="11"/>
  <c r="K31" i="14"/>
  <c r="H20" i="16"/>
  <c r="K26" i="17"/>
  <c r="P36" i="17"/>
  <c r="K16" i="18"/>
  <c r="AS24" i="1"/>
  <c r="AS24" i="5" s="1"/>
  <c r="AS28" i="1"/>
  <c r="AS28" i="5" s="1"/>
  <c r="AS20" i="10"/>
  <c r="AS28" i="10"/>
  <c r="AS36" i="10"/>
  <c r="AS16" i="11"/>
  <c r="AS20" i="11"/>
  <c r="AS24" i="11"/>
  <c r="AS28" i="11"/>
  <c r="AS32" i="11"/>
  <c r="AS36" i="11"/>
  <c r="R27" i="17"/>
  <c r="K38" i="17"/>
  <c r="AS23" i="1"/>
  <c r="AS23" i="5" s="1"/>
  <c r="AS27" i="1"/>
  <c r="AS27" i="5" s="1"/>
  <c r="AS31" i="1"/>
  <c r="AS31" i="5" s="1"/>
  <c r="AJ21" i="8"/>
  <c r="AJ22" i="8"/>
  <c r="AJ23" i="8"/>
  <c r="AR8" i="5"/>
  <c r="AJ12" i="5"/>
  <c r="AL13" i="5"/>
  <c r="AJ15" i="5"/>
  <c r="AM16" i="5"/>
  <c r="AQ20" i="5"/>
  <c r="AS4" i="5"/>
  <c r="AS8" i="5"/>
  <c r="AO9" i="5"/>
  <c r="AL12" i="5"/>
  <c r="AL15" i="5"/>
  <c r="AJ20" i="5"/>
  <c r="AR20" i="5"/>
  <c r="AK35" i="5"/>
  <c r="AR36" i="5"/>
  <c r="AR6" i="5"/>
  <c r="AJ11" i="5"/>
  <c r="AJ14" i="5"/>
  <c r="AK20" i="5"/>
  <c r="AS20" i="5"/>
  <c r="AR37" i="5"/>
  <c r="AS6" i="5"/>
  <c r="AJ9" i="5"/>
  <c r="AL11" i="5"/>
  <c r="AJ13" i="5"/>
  <c r="AL14" i="5"/>
  <c r="AJ16" i="5"/>
  <c r="AP20" i="5"/>
  <c r="AR38" i="5"/>
  <c r="W36" i="17"/>
  <c r="U39" i="17"/>
  <c r="H38" i="17"/>
  <c r="W39" i="17"/>
  <c r="G27" i="17"/>
  <c r="G26" i="17"/>
  <c r="P27" i="17"/>
  <c r="K29" i="17"/>
  <c r="Q26" i="17"/>
  <c r="J22" i="16"/>
  <c r="G21" i="16"/>
  <c r="G15" i="17"/>
  <c r="F17" i="18"/>
  <c r="G14" i="18"/>
  <c r="AP23" i="5"/>
  <c r="AR24" i="5"/>
  <c r="AP27" i="5"/>
  <c r="AR28" i="5"/>
  <c r="AR30" i="5"/>
  <c r="AP33" i="5"/>
  <c r="AS22" i="1"/>
  <c r="AS22" i="5" s="1"/>
  <c r="AS32" i="1"/>
  <c r="AS32" i="5" s="1"/>
  <c r="AP21" i="5"/>
  <c r="AP25" i="5"/>
  <c r="AR26" i="5"/>
  <c r="AP29" i="5"/>
  <c r="AP31" i="5"/>
  <c r="AR34" i="5"/>
  <c r="D56" i="18"/>
  <c r="R43" i="15"/>
  <c r="D54" i="18"/>
  <c r="Q54" i="14"/>
  <c r="R37" i="17"/>
  <c r="K41" i="17"/>
  <c r="K34" i="14"/>
  <c r="AR8" i="10"/>
  <c r="AR8" i="11"/>
  <c r="AS6" i="10"/>
  <c r="AS6" i="11"/>
  <c r="AR6" i="10"/>
  <c r="AS8" i="10"/>
  <c r="AR6" i="11"/>
  <c r="AS8" i="11"/>
  <c r="D57" i="18"/>
  <c r="F25" i="18"/>
  <c r="G27" i="18"/>
  <c r="V27" i="18"/>
  <c r="T28" i="18"/>
  <c r="K30" i="14"/>
  <c r="O31" i="14"/>
  <c r="M32" i="14"/>
  <c r="K33" i="14"/>
  <c r="G34" i="14"/>
  <c r="Q55" i="14"/>
  <c r="J21" i="16"/>
  <c r="L22" i="16"/>
  <c r="J15" i="17"/>
  <c r="L16" i="17"/>
  <c r="M26" i="17"/>
  <c r="K27" i="17"/>
  <c r="G28" i="17"/>
  <c r="R36" i="17"/>
  <c r="U37" i="17"/>
  <c r="R38" i="17"/>
  <c r="K39" i="17"/>
  <c r="H40" i="17"/>
  <c r="H41" i="17"/>
  <c r="O25" i="18"/>
  <c r="Q26" i="18"/>
  <c r="J27" i="18"/>
  <c r="G28" i="18"/>
  <c r="V28" i="18"/>
  <c r="D55" i="18"/>
  <c r="T25" i="18"/>
  <c r="V26" i="18"/>
  <c r="T27" i="18"/>
  <c r="Q28" i="18"/>
  <c r="J29" i="18"/>
  <c r="J30" i="18"/>
  <c r="M31" i="14"/>
  <c r="K32" i="14"/>
  <c r="G33" i="14"/>
  <c r="V25" i="18"/>
  <c r="G31" i="14"/>
  <c r="Q31" i="14"/>
  <c r="P32" i="14"/>
  <c r="H19" i="16"/>
  <c r="L21" i="16"/>
  <c r="K25" i="17"/>
  <c r="O26" i="17"/>
  <c r="M27" i="17"/>
  <c r="K28" i="17"/>
  <c r="U36" i="17"/>
  <c r="W37" i="17"/>
  <c r="U38" i="17"/>
  <c r="R39" i="17"/>
  <c r="K40" i="17"/>
  <c r="Q25" i="18"/>
  <c r="T26" i="18"/>
  <c r="Q27" i="18"/>
  <c r="J28" i="18"/>
  <c r="G29" i="18"/>
  <c r="X6" i="16"/>
  <c r="AS40" i="11" l="1"/>
  <c r="AS22" i="8" s="1"/>
  <c r="AS40" i="12"/>
  <c r="AS23" i="8" s="1"/>
  <c r="AS40" i="10"/>
  <c r="AS21" i="8" s="1"/>
  <c r="AS36" i="1"/>
  <c r="AS25" i="8" l="1"/>
  <c r="AS26" i="8" s="1"/>
  <c r="AS27" i="8" s="1"/>
  <c r="AL16" i="8" s="1"/>
  <c r="AS37" i="1"/>
  <c r="AS36" i="5"/>
  <c r="AS37" i="5" l="1"/>
  <c r="AS38" i="1"/>
  <c r="AL16" i="1" s="1"/>
  <c r="AL16" i="5" l="1"/>
  <c r="AS38" i="5"/>
</calcChain>
</file>

<file path=xl/comments1.xml><?xml version="1.0" encoding="utf-8"?>
<comments xmlns="http://schemas.openxmlformats.org/spreadsheetml/2006/main" xmlns:mc="http://schemas.openxmlformats.org/markup-compatibility/2006" xmlns:xr="http://schemas.microsoft.com/office/spreadsheetml/2014/revision" mc:Ignorable="xr">
  <authors>
    <author xml:space="preserve"> </author>
    <author>user</author>
  </authors>
  <commentList>
    <comment ref="B3" authorId="0" shapeId="0" xr:uid="{00000000-0006-0000-0100-000001000000}">
      <text>
        <r>
          <rPr>
            <sz val="9"/>
            <color indexed="81"/>
            <rFont val="ＭＳ Ｐゴシック"/>
            <family val="3"/>
            <charset val="128"/>
          </rPr>
          <t>標準：代表者は『表示無』で設定</t>
        </r>
      </text>
    </comment>
    <comment ref="B4" authorId="0" shapeId="0" xr:uid="{00000000-0006-0000-0100-000002000000}">
      <text>
        <r>
          <rPr>
            <sz val="9"/>
            <color indexed="81"/>
            <rFont val="ＭＳ Ｐゴシック"/>
            <family val="3"/>
            <charset val="128"/>
          </rPr>
          <t>標準：所在地は『表示無』で設定</t>
        </r>
      </text>
    </comment>
    <comment ref="B13" authorId="1" shapeId="0" xr:uid="{00000000-0006-0000-0100-000003000000}">
      <text>
        <r>
          <rPr>
            <sz val="9"/>
            <color indexed="81"/>
            <rFont val="ＭＳ Ｐゴシック"/>
            <family val="3"/>
            <charset val="128"/>
          </rPr>
          <t>日付orフリーテキストのどちらかを入力</t>
        </r>
      </text>
    </comment>
    <comment ref="AM16" authorId="0" shapeId="0" xr:uid="{00000000-0006-0000-0100-000004000000}">
      <text>
        <r>
          <rPr>
            <sz val="9"/>
            <color indexed="81"/>
            <rFont val="ＭＳ Ｐゴシック"/>
            <family val="3"/>
            <charset val="128"/>
          </rPr>
          <t xml:space="preserve">外貨表示の『.00』は固定
</t>
        </r>
      </text>
    </comment>
    <comment ref="B35" authorId="0" shapeId="0" xr:uid="{00000000-0006-0000-0100-000005000000}">
      <text>
        <r>
          <rPr>
            <b/>
            <sz val="9"/>
            <color indexed="81"/>
            <rFont val="ＭＳ Ｐゴシック"/>
            <family val="3"/>
            <charset val="128"/>
          </rPr>
          <t xml:space="preserve"> :</t>
        </r>
        <r>
          <rPr>
            <sz val="9"/>
            <color indexed="81"/>
            <rFont val="ＭＳ Ｐゴシック"/>
            <family val="3"/>
            <charset val="128"/>
          </rPr>
          <t xml:space="preserve">
普段は使用しません。</t>
        </r>
      </text>
    </comment>
    <comment ref="H35" authorId="0" shapeId="0" xr:uid="{00000000-0006-0000-0100-000006000000}">
      <text>
        <r>
          <rPr>
            <b/>
            <sz val="9"/>
            <color indexed="81"/>
            <rFont val="ＭＳ Ｐゴシック"/>
            <family val="3"/>
            <charset val="128"/>
          </rPr>
          <t xml:space="preserve"> :</t>
        </r>
        <r>
          <rPr>
            <sz val="9"/>
            <color indexed="81"/>
            <rFont val="ＭＳ Ｐゴシック"/>
            <family val="3"/>
            <charset val="128"/>
          </rPr>
          <t xml:space="preserve">
通常時間の”控除”以外で
”－”表示させる必要がある場合にのみ、使用します</t>
        </r>
      </text>
    </comment>
    <comment ref="W35" authorId="1" shapeId="0" xr:uid="{00000000-0006-0000-0100-000007000000}">
      <text>
        <r>
          <rPr>
            <sz val="9"/>
            <color indexed="81"/>
            <rFont val="ＭＳ Ｐゴシック"/>
            <family val="3"/>
            <charset val="128"/>
          </rPr>
          <t>数量を記載しないと数字が表示されません。見積書には表示されませんが、単純表示の
場合は原則　1　と記載してくください。
もちろん個数×単価計算も可能です。</t>
        </r>
      </text>
    </comment>
    <comment ref="AA35" authorId="1" shapeId="0" xr:uid="{00000000-0006-0000-0100-000008000000}">
      <text>
        <r>
          <rPr>
            <sz val="9"/>
            <color indexed="81"/>
            <rFont val="ＭＳ Ｐゴシック"/>
            <family val="3"/>
            <charset val="128"/>
          </rPr>
          <t>値引きの場合は、マイナス表記</t>
        </r>
      </text>
    </comment>
    <comment ref="B36" authorId="0" shapeId="0" xr:uid="{00000000-0006-0000-0100-000009000000}">
      <text>
        <r>
          <rPr>
            <sz val="9"/>
            <color indexed="81"/>
            <rFont val="ＭＳ Ｐゴシック"/>
            <family val="3"/>
            <charset val="128"/>
          </rPr>
          <t>国内標準：『8%』で設定</t>
        </r>
      </text>
    </comment>
    <comment ref="B37" authorId="0" shapeId="0" xr:uid="{00000000-0006-0000-0100-00000A000000}">
      <text>
        <r>
          <rPr>
            <sz val="9"/>
            <color indexed="81"/>
            <rFont val="ＭＳ Ｐゴシック"/>
            <family val="3"/>
            <charset val="128"/>
          </rPr>
          <t>国内標準：『\』で設定</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user</author>
  </authors>
  <commentList>
    <comment ref="B13" authorId="0" shapeId="0" xr:uid="{00000000-0006-0000-0500-000001000000}">
      <text>
        <r>
          <rPr>
            <sz val="9"/>
            <color indexed="81"/>
            <rFont val="ＭＳ Ｐゴシック"/>
            <family val="3"/>
            <charset val="128"/>
          </rPr>
          <t>日付orフリーテキストのどちらかを入力</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 xml:space="preserve"> </author>
    <author>user</author>
  </authors>
  <commentList>
    <comment ref="B3" authorId="0" shapeId="0" xr:uid="{00000000-0006-0000-0E00-000001000000}">
      <text>
        <r>
          <rPr>
            <sz val="9"/>
            <color indexed="81"/>
            <rFont val="ＭＳ Ｐゴシック"/>
            <family val="3"/>
            <charset val="128"/>
          </rPr>
          <t>標準：代表者は『表示無』で設定</t>
        </r>
      </text>
    </comment>
    <comment ref="B4" authorId="0" shapeId="0" xr:uid="{00000000-0006-0000-0E00-000002000000}">
      <text>
        <r>
          <rPr>
            <sz val="9"/>
            <color indexed="81"/>
            <rFont val="ＭＳ Ｐゴシック"/>
            <family val="3"/>
            <charset val="128"/>
          </rPr>
          <t>標準：所在地は『表示無』で設定</t>
        </r>
      </text>
    </comment>
    <comment ref="B13" authorId="1" shapeId="0" xr:uid="{00000000-0006-0000-0E00-000003000000}">
      <text>
        <r>
          <rPr>
            <sz val="9"/>
            <color indexed="81"/>
            <rFont val="ＭＳ Ｐゴシック"/>
            <family val="3"/>
            <charset val="128"/>
          </rPr>
          <t>日付orフリーテキストのどちらかを入力</t>
        </r>
      </text>
    </comment>
    <comment ref="AM16" authorId="0" shapeId="0" xr:uid="{00000000-0006-0000-0E00-000004000000}">
      <text>
        <r>
          <rPr>
            <sz val="9"/>
            <color indexed="81"/>
            <rFont val="ＭＳ Ｐゴシック"/>
            <family val="3"/>
            <charset val="128"/>
          </rPr>
          <t xml:space="preserve">外貨表示の『.00』は固定
</t>
        </r>
      </text>
    </comment>
    <comment ref="B24" authorId="0" shapeId="0" xr:uid="{00000000-0006-0000-0E00-000005000000}">
      <text>
        <r>
          <rPr>
            <b/>
            <sz val="9"/>
            <color indexed="81"/>
            <rFont val="ＭＳ Ｐゴシック"/>
            <family val="3"/>
            <charset val="128"/>
          </rPr>
          <t xml:space="preserve"> :</t>
        </r>
        <r>
          <rPr>
            <sz val="9"/>
            <color indexed="81"/>
            <rFont val="ＭＳ Ｐゴシック"/>
            <family val="3"/>
            <charset val="128"/>
          </rPr>
          <t xml:space="preserve">
普段は使用しません。</t>
        </r>
      </text>
    </comment>
    <comment ref="H24" authorId="0" shapeId="0" xr:uid="{00000000-0006-0000-0E00-000006000000}">
      <text>
        <r>
          <rPr>
            <b/>
            <sz val="9"/>
            <color indexed="81"/>
            <rFont val="ＭＳ Ｐゴシック"/>
            <family val="3"/>
            <charset val="128"/>
          </rPr>
          <t xml:space="preserve"> :</t>
        </r>
        <r>
          <rPr>
            <sz val="9"/>
            <color indexed="81"/>
            <rFont val="ＭＳ Ｐゴシック"/>
            <family val="3"/>
            <charset val="128"/>
          </rPr>
          <t xml:space="preserve">
通常時間の”控除”以外で
”－”表示させる必要がある場合にのみ、使用します</t>
        </r>
      </text>
    </comment>
    <comment ref="W24" authorId="1" shapeId="0" xr:uid="{00000000-0006-0000-0E00-000007000000}">
      <text>
        <r>
          <rPr>
            <sz val="9"/>
            <color indexed="81"/>
            <rFont val="ＭＳ Ｐゴシック"/>
            <family val="3"/>
            <charset val="128"/>
          </rPr>
          <t>数量を記載しないと数字が表示されません。見積書には表示されませんが、単純表示の
場合は原則　1　と記載してください。
個数×単価計算も可能です。</t>
        </r>
      </text>
    </comment>
    <comment ref="AA24" authorId="1" shapeId="0" xr:uid="{00000000-0006-0000-0E00-000008000000}">
      <text>
        <r>
          <rPr>
            <sz val="9"/>
            <color indexed="81"/>
            <rFont val="ＭＳ Ｐゴシック"/>
            <family val="3"/>
            <charset val="128"/>
          </rPr>
          <t>値引きの場合は、マイナス表記</t>
        </r>
      </text>
    </comment>
    <comment ref="B25" authorId="0" shapeId="0" xr:uid="{00000000-0006-0000-0E00-000009000000}">
      <text>
        <r>
          <rPr>
            <sz val="9"/>
            <color indexed="81"/>
            <rFont val="ＭＳ Ｐゴシック"/>
            <family val="3"/>
            <charset val="128"/>
          </rPr>
          <t>国内標準：『8%』で設定</t>
        </r>
      </text>
    </comment>
    <comment ref="B26" authorId="0" shapeId="0" xr:uid="{00000000-0006-0000-0E00-00000A000000}">
      <text>
        <r>
          <rPr>
            <sz val="9"/>
            <color indexed="81"/>
            <rFont val="ＭＳ Ｐゴシック"/>
            <family val="3"/>
            <charset val="128"/>
          </rPr>
          <t>国内標準：『\』で設定</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 xml:space="preserve"> </author>
    <author>user</author>
  </authors>
  <commentList>
    <comment ref="B39" authorId="0" shapeId="0" xr:uid="{00000000-0006-0000-0F00-000001000000}">
      <text>
        <r>
          <rPr>
            <b/>
            <sz val="9"/>
            <color indexed="81"/>
            <rFont val="ＭＳ Ｐゴシック"/>
            <family val="3"/>
            <charset val="128"/>
          </rPr>
          <t xml:space="preserve"> :</t>
        </r>
        <r>
          <rPr>
            <sz val="9"/>
            <color indexed="81"/>
            <rFont val="ＭＳ Ｐゴシック"/>
            <family val="3"/>
            <charset val="128"/>
          </rPr>
          <t xml:space="preserve">
普段は使用しません。</t>
        </r>
      </text>
    </comment>
    <comment ref="H39" authorId="0" shapeId="0" xr:uid="{00000000-0006-0000-0F00-000002000000}">
      <text>
        <r>
          <rPr>
            <b/>
            <sz val="9"/>
            <color indexed="81"/>
            <rFont val="ＭＳ Ｐゴシック"/>
            <family val="3"/>
            <charset val="128"/>
          </rPr>
          <t xml:space="preserve"> :</t>
        </r>
        <r>
          <rPr>
            <sz val="9"/>
            <color indexed="81"/>
            <rFont val="ＭＳ Ｐゴシック"/>
            <family val="3"/>
            <charset val="128"/>
          </rPr>
          <t xml:space="preserve">
通常時間の”控除”以外で
”－”表示させる必要がある場合にのみ、使用します</t>
        </r>
      </text>
    </comment>
    <comment ref="W39" authorId="1" shapeId="0" xr:uid="{00000000-0006-0000-0F00-000003000000}">
      <text>
        <r>
          <rPr>
            <sz val="9"/>
            <color indexed="81"/>
            <rFont val="ＭＳ Ｐゴシック"/>
            <family val="3"/>
            <charset val="128"/>
          </rPr>
          <t>数量を記載しないと数字が表示されません。見積書には表示されませんが、単純表示の
場合は原則　1　と記載してください。
個数×単価計算も可能です。</t>
        </r>
      </text>
    </comment>
    <comment ref="AA39" authorId="1" shapeId="0" xr:uid="{00000000-0006-0000-0F00-000004000000}">
      <text>
        <r>
          <rPr>
            <sz val="9"/>
            <color indexed="81"/>
            <rFont val="ＭＳ Ｐゴシック"/>
            <family val="3"/>
            <charset val="128"/>
          </rPr>
          <t>値引きの場合は、マイナス表記</t>
        </r>
      </text>
    </comment>
    <comment ref="B40" authorId="0" shapeId="0" xr:uid="{00000000-0006-0000-0F00-000005000000}">
      <text>
        <r>
          <rPr>
            <sz val="9"/>
            <color indexed="81"/>
            <rFont val="ＭＳ Ｐゴシック"/>
            <family val="3"/>
            <charset val="128"/>
          </rPr>
          <t>国内標準：『8%』で設定</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 xml:space="preserve"> </author>
    <author>user</author>
  </authors>
  <commentList>
    <comment ref="B39" authorId="0" shapeId="0" xr:uid="{00000000-0006-0000-1000-000001000000}">
      <text>
        <r>
          <rPr>
            <b/>
            <sz val="9"/>
            <color indexed="81"/>
            <rFont val="ＭＳ Ｐゴシック"/>
            <family val="3"/>
            <charset val="128"/>
          </rPr>
          <t xml:space="preserve"> :</t>
        </r>
        <r>
          <rPr>
            <sz val="9"/>
            <color indexed="81"/>
            <rFont val="ＭＳ Ｐゴシック"/>
            <family val="3"/>
            <charset val="128"/>
          </rPr>
          <t xml:space="preserve">
普段は使用しません。</t>
        </r>
      </text>
    </comment>
    <comment ref="H39" authorId="0" shapeId="0" xr:uid="{00000000-0006-0000-1000-000002000000}">
      <text>
        <r>
          <rPr>
            <b/>
            <sz val="9"/>
            <color indexed="81"/>
            <rFont val="ＭＳ Ｐゴシック"/>
            <family val="3"/>
            <charset val="128"/>
          </rPr>
          <t xml:space="preserve"> :</t>
        </r>
        <r>
          <rPr>
            <sz val="9"/>
            <color indexed="81"/>
            <rFont val="ＭＳ Ｐゴシック"/>
            <family val="3"/>
            <charset val="128"/>
          </rPr>
          <t xml:space="preserve">
通常時間の”控除”以外で
”－”表示させる必要がある場合にのみ、使用します</t>
        </r>
      </text>
    </comment>
    <comment ref="W39" authorId="1" shapeId="0" xr:uid="{00000000-0006-0000-1000-000003000000}">
      <text>
        <r>
          <rPr>
            <sz val="9"/>
            <color indexed="81"/>
            <rFont val="ＭＳ Ｐゴシック"/>
            <family val="3"/>
            <charset val="128"/>
          </rPr>
          <t>数量を記載しないと数字が表示されません。見積書には表示されませんが、単純表示の
場合は原則　1　と記載してください。
個数×単価計算も可能です。</t>
        </r>
      </text>
    </comment>
    <comment ref="AA39" authorId="1" shapeId="0" xr:uid="{00000000-0006-0000-1000-000004000000}">
      <text>
        <r>
          <rPr>
            <sz val="9"/>
            <color indexed="81"/>
            <rFont val="ＭＳ Ｐゴシック"/>
            <family val="3"/>
            <charset val="128"/>
          </rPr>
          <t>値引きの場合は、マイナス表記</t>
        </r>
      </text>
    </comment>
    <comment ref="B40" authorId="0" shapeId="0" xr:uid="{00000000-0006-0000-1000-000005000000}">
      <text>
        <r>
          <rPr>
            <sz val="9"/>
            <color indexed="81"/>
            <rFont val="ＭＳ Ｐゴシック"/>
            <family val="3"/>
            <charset val="128"/>
          </rPr>
          <t>国内標準：『8%』で設定</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 xml:space="preserve"> </author>
    <author>user</author>
  </authors>
  <commentList>
    <comment ref="B39" authorId="0" shapeId="0" xr:uid="{00000000-0006-0000-1100-000001000000}">
      <text>
        <r>
          <rPr>
            <b/>
            <sz val="9"/>
            <color indexed="81"/>
            <rFont val="ＭＳ Ｐゴシック"/>
            <family val="3"/>
            <charset val="128"/>
          </rPr>
          <t xml:space="preserve"> :</t>
        </r>
        <r>
          <rPr>
            <sz val="9"/>
            <color indexed="81"/>
            <rFont val="ＭＳ Ｐゴシック"/>
            <family val="3"/>
            <charset val="128"/>
          </rPr>
          <t xml:space="preserve">
普段は使用しません。</t>
        </r>
      </text>
    </comment>
    <comment ref="H39" authorId="0" shapeId="0" xr:uid="{00000000-0006-0000-1100-000002000000}">
      <text>
        <r>
          <rPr>
            <b/>
            <sz val="9"/>
            <color indexed="81"/>
            <rFont val="ＭＳ Ｐゴシック"/>
            <family val="3"/>
            <charset val="128"/>
          </rPr>
          <t xml:space="preserve"> :</t>
        </r>
        <r>
          <rPr>
            <sz val="9"/>
            <color indexed="81"/>
            <rFont val="ＭＳ Ｐゴシック"/>
            <family val="3"/>
            <charset val="128"/>
          </rPr>
          <t xml:space="preserve">
通常時間の”控除”以外で
”－”表示させる必要がある場合にのみ、使用します</t>
        </r>
      </text>
    </comment>
    <comment ref="W39" authorId="1" shapeId="0" xr:uid="{00000000-0006-0000-1100-000003000000}">
      <text>
        <r>
          <rPr>
            <sz val="9"/>
            <color indexed="81"/>
            <rFont val="ＭＳ Ｐゴシック"/>
            <family val="3"/>
            <charset val="128"/>
          </rPr>
          <t>数量を記載しないと数字が表示されません。見積書には表示されませんが、単純表示の
場合は原則　1　と記載してください。
個数×単価計算も可能です。</t>
        </r>
      </text>
    </comment>
    <comment ref="AA39" authorId="1" shapeId="0" xr:uid="{00000000-0006-0000-1100-000004000000}">
      <text>
        <r>
          <rPr>
            <sz val="9"/>
            <color indexed="81"/>
            <rFont val="ＭＳ Ｐゴシック"/>
            <family val="3"/>
            <charset val="128"/>
          </rPr>
          <t>値引きの場合は、マイナス表記</t>
        </r>
      </text>
    </comment>
    <comment ref="B40" authorId="0" shapeId="0" xr:uid="{00000000-0006-0000-1100-000005000000}">
      <text>
        <r>
          <rPr>
            <sz val="9"/>
            <color indexed="81"/>
            <rFont val="ＭＳ Ｐゴシック"/>
            <family val="3"/>
            <charset val="128"/>
          </rPr>
          <t>国内標準：『8%』で設定</t>
        </r>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 xml:space="preserve"> </author>
    <author>user</author>
  </authors>
  <commentList>
    <comment ref="J13" authorId="0" shapeId="0" xr:uid="{00000000-0006-0000-1200-000001000000}">
      <text>
        <r>
          <rPr>
            <b/>
            <sz val="9"/>
            <color indexed="81"/>
            <rFont val="ＭＳ Ｐゴシック"/>
            <family val="3"/>
            <charset val="128"/>
          </rPr>
          <t xml:space="preserve"> :</t>
        </r>
        <r>
          <rPr>
            <sz val="9"/>
            <color indexed="81"/>
            <rFont val="ＭＳ Ｐゴシック"/>
            <family val="3"/>
            <charset val="128"/>
          </rPr>
          <t xml:space="preserve">
全角21文字まで
</t>
        </r>
      </text>
    </comment>
    <comment ref="N16" authorId="0" shapeId="0" xr:uid="{00000000-0006-0000-1200-000002000000}">
      <text>
        <r>
          <rPr>
            <b/>
            <sz val="9"/>
            <color indexed="81"/>
            <rFont val="ＭＳ Ｐゴシック"/>
            <family val="3"/>
            <charset val="128"/>
          </rPr>
          <t xml:space="preserve"> :</t>
        </r>
        <r>
          <rPr>
            <sz val="9"/>
            <color indexed="81"/>
            <rFont val="ＭＳ Ｐゴシック"/>
            <family val="3"/>
            <charset val="128"/>
          </rPr>
          <t xml:space="preserve">
全角28文字まで</t>
        </r>
      </text>
    </comment>
    <comment ref="E19" authorId="0" shapeId="0" xr:uid="{00000000-0006-0000-1200-000003000000}">
      <text>
        <r>
          <rPr>
            <b/>
            <sz val="9"/>
            <color indexed="81"/>
            <rFont val="ＭＳ Ｐゴシック"/>
            <family val="3"/>
            <charset val="128"/>
          </rPr>
          <t xml:space="preserve"> :</t>
        </r>
        <r>
          <rPr>
            <sz val="9"/>
            <color indexed="81"/>
            <rFont val="ＭＳ Ｐゴシック"/>
            <family val="3"/>
            <charset val="128"/>
          </rPr>
          <t xml:space="preserve">
全角15文字まで</t>
        </r>
      </text>
    </comment>
    <comment ref="S19" authorId="0" shapeId="0" xr:uid="{00000000-0006-0000-1200-000004000000}">
      <text>
        <r>
          <rPr>
            <b/>
            <sz val="9"/>
            <color indexed="81"/>
            <rFont val="ＭＳ Ｐゴシック"/>
            <family val="3"/>
            <charset val="128"/>
          </rPr>
          <t xml:space="preserve"> :</t>
        </r>
        <r>
          <rPr>
            <sz val="9"/>
            <color indexed="81"/>
            <rFont val="ＭＳ Ｐゴシック"/>
            <family val="3"/>
            <charset val="128"/>
          </rPr>
          <t xml:space="preserve">
全角15文字まで</t>
        </r>
      </text>
    </comment>
    <comment ref="AG19" authorId="0" shapeId="0" xr:uid="{00000000-0006-0000-1200-000005000000}">
      <text>
        <r>
          <rPr>
            <b/>
            <sz val="9"/>
            <color indexed="81"/>
            <rFont val="ＭＳ Ｐゴシック"/>
            <family val="3"/>
            <charset val="128"/>
          </rPr>
          <t xml:space="preserve"> :</t>
        </r>
        <r>
          <rPr>
            <sz val="9"/>
            <color indexed="81"/>
            <rFont val="ＭＳ Ｐゴシック"/>
            <family val="3"/>
            <charset val="128"/>
          </rPr>
          <t xml:space="preserve">
全角15文字まで</t>
        </r>
      </text>
    </comment>
    <comment ref="E20" authorId="0" shapeId="0" xr:uid="{00000000-0006-0000-1200-000006000000}">
      <text>
        <r>
          <rPr>
            <b/>
            <sz val="9"/>
            <color indexed="81"/>
            <rFont val="ＭＳ Ｐゴシック"/>
            <family val="3"/>
            <charset val="128"/>
          </rPr>
          <t xml:space="preserve"> :</t>
        </r>
        <r>
          <rPr>
            <sz val="9"/>
            <color indexed="81"/>
            <rFont val="ＭＳ Ｐゴシック"/>
            <family val="3"/>
            <charset val="128"/>
          </rPr>
          <t xml:space="preserve">
全角15文字まで</t>
        </r>
      </text>
    </comment>
    <comment ref="S20" authorId="0" shapeId="0" xr:uid="{00000000-0006-0000-1200-000007000000}">
      <text>
        <r>
          <rPr>
            <b/>
            <sz val="9"/>
            <color indexed="81"/>
            <rFont val="ＭＳ Ｐゴシック"/>
            <family val="3"/>
            <charset val="128"/>
          </rPr>
          <t xml:space="preserve"> :</t>
        </r>
        <r>
          <rPr>
            <sz val="9"/>
            <color indexed="81"/>
            <rFont val="ＭＳ Ｐゴシック"/>
            <family val="3"/>
            <charset val="128"/>
          </rPr>
          <t xml:space="preserve">
全角15文字まで</t>
        </r>
      </text>
    </comment>
    <comment ref="AG20" authorId="0" shapeId="0" xr:uid="{00000000-0006-0000-1200-000008000000}">
      <text>
        <r>
          <rPr>
            <b/>
            <sz val="9"/>
            <color indexed="81"/>
            <rFont val="ＭＳ Ｐゴシック"/>
            <family val="3"/>
            <charset val="128"/>
          </rPr>
          <t xml:space="preserve"> :</t>
        </r>
        <r>
          <rPr>
            <sz val="9"/>
            <color indexed="81"/>
            <rFont val="ＭＳ Ｐゴシック"/>
            <family val="3"/>
            <charset val="128"/>
          </rPr>
          <t xml:space="preserve">
全角15文字まで</t>
        </r>
      </text>
    </comment>
    <comment ref="E21" authorId="0" shapeId="0" xr:uid="{00000000-0006-0000-1200-000009000000}">
      <text>
        <r>
          <rPr>
            <b/>
            <sz val="9"/>
            <color indexed="81"/>
            <rFont val="ＭＳ Ｐゴシック"/>
            <family val="3"/>
            <charset val="128"/>
          </rPr>
          <t xml:space="preserve"> :</t>
        </r>
        <r>
          <rPr>
            <sz val="9"/>
            <color indexed="81"/>
            <rFont val="ＭＳ Ｐゴシック"/>
            <family val="3"/>
            <charset val="128"/>
          </rPr>
          <t xml:space="preserve">
全角15文字まで</t>
        </r>
      </text>
    </comment>
    <comment ref="S21" authorId="0" shapeId="0" xr:uid="{00000000-0006-0000-1200-00000A000000}">
      <text>
        <r>
          <rPr>
            <b/>
            <sz val="9"/>
            <color indexed="81"/>
            <rFont val="ＭＳ Ｐゴシック"/>
            <family val="3"/>
            <charset val="128"/>
          </rPr>
          <t xml:space="preserve"> :</t>
        </r>
        <r>
          <rPr>
            <sz val="9"/>
            <color indexed="81"/>
            <rFont val="ＭＳ Ｐゴシック"/>
            <family val="3"/>
            <charset val="128"/>
          </rPr>
          <t xml:space="preserve">
全角15文字まで</t>
        </r>
      </text>
    </comment>
    <comment ref="AG21" authorId="0" shapeId="0" xr:uid="{00000000-0006-0000-1200-00000B000000}">
      <text>
        <r>
          <rPr>
            <b/>
            <sz val="9"/>
            <color indexed="81"/>
            <rFont val="ＭＳ Ｐゴシック"/>
            <family val="3"/>
            <charset val="128"/>
          </rPr>
          <t xml:space="preserve"> :</t>
        </r>
        <r>
          <rPr>
            <sz val="9"/>
            <color indexed="81"/>
            <rFont val="ＭＳ Ｐゴシック"/>
            <family val="3"/>
            <charset val="128"/>
          </rPr>
          <t xml:space="preserve">
全角15文字まで</t>
        </r>
      </text>
    </comment>
    <comment ref="P25" authorId="0" shapeId="0" xr:uid="{00000000-0006-0000-1200-00000C000000}">
      <text>
        <r>
          <rPr>
            <b/>
            <sz val="9"/>
            <color indexed="81"/>
            <rFont val="ＭＳ Ｐゴシック"/>
            <family val="3"/>
            <charset val="128"/>
          </rPr>
          <t xml:space="preserve"> :</t>
        </r>
        <r>
          <rPr>
            <sz val="9"/>
            <color indexed="81"/>
            <rFont val="ＭＳ Ｐゴシック"/>
            <family val="3"/>
            <charset val="128"/>
          </rPr>
          <t xml:space="preserve">
全角15文字まで</t>
        </r>
      </text>
    </comment>
    <comment ref="P26" authorId="0" shapeId="0" xr:uid="{00000000-0006-0000-1200-00000D000000}">
      <text>
        <r>
          <rPr>
            <b/>
            <sz val="9"/>
            <color indexed="81"/>
            <rFont val="ＭＳ Ｐゴシック"/>
            <family val="3"/>
            <charset val="128"/>
          </rPr>
          <t xml:space="preserve"> :
</t>
        </r>
        <r>
          <rPr>
            <sz val="9"/>
            <color indexed="81"/>
            <rFont val="ＭＳ Ｐゴシック"/>
            <family val="3"/>
            <charset val="128"/>
          </rPr>
          <t>全角6文字まで</t>
        </r>
      </text>
    </comment>
    <comment ref="Z26" authorId="0" shapeId="0" xr:uid="{00000000-0006-0000-1200-00000E000000}">
      <text>
        <r>
          <rPr>
            <b/>
            <sz val="9"/>
            <color indexed="81"/>
            <rFont val="ＭＳ Ｐゴシック"/>
            <family val="3"/>
            <charset val="128"/>
          </rPr>
          <t xml:space="preserve"> :</t>
        </r>
        <r>
          <rPr>
            <sz val="9"/>
            <color indexed="81"/>
            <rFont val="ＭＳ Ｐゴシック"/>
            <family val="3"/>
            <charset val="128"/>
          </rPr>
          <t xml:space="preserve">
全角8文字まで</t>
        </r>
      </text>
    </comment>
    <comment ref="E31" authorId="0" shapeId="0" xr:uid="{00000000-0006-0000-1200-00000F000000}">
      <text>
        <r>
          <rPr>
            <b/>
            <sz val="9"/>
            <color indexed="81"/>
            <rFont val="ＭＳ Ｐゴシック"/>
            <family val="3"/>
            <charset val="128"/>
          </rPr>
          <t xml:space="preserve"> :</t>
        </r>
        <r>
          <rPr>
            <sz val="9"/>
            <color indexed="81"/>
            <rFont val="ＭＳ Ｐゴシック"/>
            <family val="3"/>
            <charset val="128"/>
          </rPr>
          <t xml:space="preserve">
全角15文字まで</t>
        </r>
      </text>
    </comment>
    <comment ref="S31" authorId="0" shapeId="0" xr:uid="{00000000-0006-0000-1200-000010000000}">
      <text>
        <r>
          <rPr>
            <b/>
            <sz val="9"/>
            <color indexed="81"/>
            <rFont val="ＭＳ Ｐゴシック"/>
            <family val="3"/>
            <charset val="128"/>
          </rPr>
          <t xml:space="preserve"> :</t>
        </r>
        <r>
          <rPr>
            <sz val="9"/>
            <color indexed="81"/>
            <rFont val="ＭＳ Ｐゴシック"/>
            <family val="3"/>
            <charset val="128"/>
          </rPr>
          <t xml:space="preserve">
全角15文字まで</t>
        </r>
      </text>
    </comment>
    <comment ref="AG31" authorId="0" shapeId="0" xr:uid="{00000000-0006-0000-1200-000011000000}">
      <text>
        <r>
          <rPr>
            <b/>
            <sz val="9"/>
            <color indexed="81"/>
            <rFont val="ＭＳ Ｐゴシック"/>
            <family val="3"/>
            <charset val="128"/>
          </rPr>
          <t xml:space="preserve"> :</t>
        </r>
        <r>
          <rPr>
            <sz val="9"/>
            <color indexed="81"/>
            <rFont val="ＭＳ Ｐゴシック"/>
            <family val="3"/>
            <charset val="128"/>
          </rPr>
          <t xml:space="preserve">
全角15文字まで</t>
        </r>
      </text>
    </comment>
    <comment ref="E32" authorId="0" shapeId="0" xr:uid="{00000000-0006-0000-1200-000012000000}">
      <text>
        <r>
          <rPr>
            <b/>
            <sz val="9"/>
            <color indexed="81"/>
            <rFont val="ＭＳ Ｐゴシック"/>
            <family val="3"/>
            <charset val="128"/>
          </rPr>
          <t xml:space="preserve"> :</t>
        </r>
        <r>
          <rPr>
            <sz val="9"/>
            <color indexed="81"/>
            <rFont val="ＭＳ Ｐゴシック"/>
            <family val="3"/>
            <charset val="128"/>
          </rPr>
          <t xml:space="preserve">
全角15文字まで</t>
        </r>
      </text>
    </comment>
    <comment ref="S32" authorId="0" shapeId="0" xr:uid="{00000000-0006-0000-1200-000013000000}">
      <text>
        <r>
          <rPr>
            <b/>
            <sz val="9"/>
            <color indexed="81"/>
            <rFont val="ＭＳ Ｐゴシック"/>
            <family val="3"/>
            <charset val="128"/>
          </rPr>
          <t xml:space="preserve"> :</t>
        </r>
        <r>
          <rPr>
            <sz val="9"/>
            <color indexed="81"/>
            <rFont val="ＭＳ Ｐゴシック"/>
            <family val="3"/>
            <charset val="128"/>
          </rPr>
          <t xml:space="preserve">
全角15文字まで</t>
        </r>
      </text>
    </comment>
    <comment ref="AG32" authorId="0" shapeId="0" xr:uid="{00000000-0006-0000-1200-000014000000}">
      <text>
        <r>
          <rPr>
            <b/>
            <sz val="9"/>
            <color indexed="81"/>
            <rFont val="ＭＳ Ｐゴシック"/>
            <family val="3"/>
            <charset val="128"/>
          </rPr>
          <t xml:space="preserve"> :</t>
        </r>
        <r>
          <rPr>
            <sz val="9"/>
            <color indexed="81"/>
            <rFont val="ＭＳ Ｐゴシック"/>
            <family val="3"/>
            <charset val="128"/>
          </rPr>
          <t xml:space="preserve">
全角15文字まで</t>
        </r>
      </text>
    </comment>
    <comment ref="E33" authorId="0" shapeId="0" xr:uid="{00000000-0006-0000-1200-000015000000}">
      <text>
        <r>
          <rPr>
            <b/>
            <sz val="9"/>
            <color indexed="81"/>
            <rFont val="ＭＳ Ｐゴシック"/>
            <family val="3"/>
            <charset val="128"/>
          </rPr>
          <t xml:space="preserve"> :</t>
        </r>
        <r>
          <rPr>
            <sz val="9"/>
            <color indexed="81"/>
            <rFont val="ＭＳ Ｐゴシック"/>
            <family val="3"/>
            <charset val="128"/>
          </rPr>
          <t xml:space="preserve">
全角15文字まで</t>
        </r>
      </text>
    </comment>
    <comment ref="S33" authorId="0" shapeId="0" xr:uid="{00000000-0006-0000-1200-000016000000}">
      <text>
        <r>
          <rPr>
            <b/>
            <sz val="9"/>
            <color indexed="81"/>
            <rFont val="ＭＳ Ｐゴシック"/>
            <family val="3"/>
            <charset val="128"/>
          </rPr>
          <t xml:space="preserve"> :</t>
        </r>
        <r>
          <rPr>
            <sz val="9"/>
            <color indexed="81"/>
            <rFont val="ＭＳ Ｐゴシック"/>
            <family val="3"/>
            <charset val="128"/>
          </rPr>
          <t xml:space="preserve">
全角15文字まで</t>
        </r>
      </text>
    </comment>
    <comment ref="AG33" authorId="0" shapeId="0" xr:uid="{00000000-0006-0000-1200-000017000000}">
      <text>
        <r>
          <rPr>
            <b/>
            <sz val="9"/>
            <color indexed="81"/>
            <rFont val="ＭＳ Ｐゴシック"/>
            <family val="3"/>
            <charset val="128"/>
          </rPr>
          <t xml:space="preserve"> :</t>
        </r>
        <r>
          <rPr>
            <sz val="9"/>
            <color indexed="81"/>
            <rFont val="ＭＳ Ｐゴシック"/>
            <family val="3"/>
            <charset val="128"/>
          </rPr>
          <t xml:space="preserve">
全角15文字まで</t>
        </r>
      </text>
    </comment>
    <comment ref="F40" authorId="0" shapeId="0" xr:uid="{00000000-0006-0000-1200-000018000000}">
      <text>
        <r>
          <rPr>
            <sz val="9"/>
            <color indexed="81"/>
            <rFont val="ＭＳ Ｐゴシック"/>
            <family val="3"/>
            <charset val="128"/>
          </rPr>
          <t>派遣対象の種類が、無期雇用派遣労働者又は60歳以上の者に限定しない、の場合記載なし</t>
        </r>
      </text>
    </comment>
    <comment ref="C41" authorId="0" shapeId="0" xr:uid="{00000000-0006-0000-1200-000019000000}">
      <text>
        <r>
          <rPr>
            <sz val="9"/>
            <color indexed="81"/>
            <rFont val="ＭＳ Ｐゴシック"/>
            <family val="3"/>
            <charset val="128"/>
          </rPr>
          <t>派遣対象の種類が、無期雇用派遣労働者又は60歳以上の者に限定しない、の場合記載なし</t>
        </r>
      </text>
    </comment>
    <comment ref="C42" authorId="0" shapeId="0" xr:uid="{00000000-0006-0000-1200-00001A000000}">
      <text>
        <r>
          <rPr>
            <sz val="9"/>
            <color indexed="81"/>
            <rFont val="ＭＳ Ｐゴシック"/>
            <family val="3"/>
            <charset val="128"/>
          </rPr>
          <t>派遣対象の種類が、無期雇用派遣労働者又は60歳以上の者に限定しない、の場合記載なし</t>
        </r>
      </text>
    </comment>
    <comment ref="F51" authorId="0" shapeId="0" xr:uid="{00000000-0006-0000-1200-00001B000000}">
      <text>
        <r>
          <rPr>
            <b/>
            <sz val="9"/>
            <color indexed="81"/>
            <rFont val="ＭＳ Ｐゴシック"/>
            <family val="3"/>
            <charset val="128"/>
          </rPr>
          <t xml:space="preserve"> :</t>
        </r>
        <r>
          <rPr>
            <sz val="9"/>
            <color indexed="81"/>
            <rFont val="ＭＳ Ｐゴシック"/>
            <family val="3"/>
            <charset val="128"/>
          </rPr>
          <t xml:space="preserve">
小数点以下切捨て</t>
        </r>
      </text>
    </comment>
    <comment ref="L51" authorId="0" shapeId="0" xr:uid="{00000000-0006-0000-1200-00001C000000}">
      <text>
        <r>
          <rPr>
            <b/>
            <sz val="9"/>
            <color indexed="81"/>
            <rFont val="ＭＳ Ｐゴシック"/>
            <family val="3"/>
            <charset val="128"/>
          </rPr>
          <t xml:space="preserve"> :</t>
        </r>
        <r>
          <rPr>
            <sz val="9"/>
            <color indexed="81"/>
            <rFont val="ＭＳ Ｐゴシック"/>
            <family val="3"/>
            <charset val="128"/>
          </rPr>
          <t xml:space="preserve">
小数点以下切捨て</t>
        </r>
      </text>
    </comment>
    <comment ref="AL57" authorId="1" shapeId="0" xr:uid="{00000000-0006-0000-1200-00001D000000}">
      <text>
        <r>
          <rPr>
            <sz val="9"/>
            <color indexed="81"/>
            <rFont val="ＭＳ Ｐゴシック"/>
            <family val="3"/>
            <charset val="128"/>
          </rPr>
          <t>:
8時間以上時間外が原則</t>
        </r>
      </text>
    </comment>
    <comment ref="G58" authorId="0" shapeId="0" xr:uid="{00000000-0006-0000-1200-00001E000000}">
      <text>
        <r>
          <rPr>
            <b/>
            <sz val="9"/>
            <color indexed="81"/>
            <rFont val="ＭＳ Ｐゴシック"/>
            <family val="3"/>
            <charset val="128"/>
          </rPr>
          <t xml:space="preserve"> :</t>
        </r>
        <r>
          <rPr>
            <sz val="9"/>
            <color indexed="81"/>
            <rFont val="ＭＳ Ｐゴシック"/>
            <family val="3"/>
            <charset val="128"/>
          </rPr>
          <t xml:space="preserve">
全角42文字まで</t>
        </r>
      </text>
    </comment>
    <comment ref="G59" authorId="0" shapeId="0" xr:uid="{00000000-0006-0000-1200-00001F000000}">
      <text>
        <r>
          <rPr>
            <b/>
            <sz val="9"/>
            <color indexed="81"/>
            <rFont val="ＭＳ Ｐゴシック"/>
            <family val="3"/>
            <charset val="128"/>
          </rPr>
          <t xml:space="preserve"> :</t>
        </r>
        <r>
          <rPr>
            <sz val="9"/>
            <color indexed="81"/>
            <rFont val="ＭＳ Ｐゴシック"/>
            <family val="3"/>
            <charset val="128"/>
          </rPr>
          <t xml:space="preserve">
全角42文字まで</t>
        </r>
      </text>
    </comment>
    <comment ref="F62" authorId="0" shapeId="0" xr:uid="{00000000-0006-0000-1200-000020000000}">
      <text>
        <r>
          <rPr>
            <b/>
            <sz val="9"/>
            <color indexed="81"/>
            <rFont val="ＭＳ Ｐゴシック"/>
            <family val="3"/>
            <charset val="128"/>
          </rPr>
          <t xml:space="preserve"> :</t>
        </r>
        <r>
          <rPr>
            <sz val="9"/>
            <color indexed="81"/>
            <rFont val="ＭＳ Ｐゴシック"/>
            <family val="3"/>
            <charset val="128"/>
          </rPr>
          <t xml:space="preserve">
小数点以下切捨て</t>
        </r>
      </text>
    </comment>
    <comment ref="L62" authorId="0" shapeId="0" xr:uid="{00000000-0006-0000-1200-000021000000}">
      <text>
        <r>
          <rPr>
            <b/>
            <sz val="9"/>
            <color indexed="81"/>
            <rFont val="ＭＳ Ｐゴシック"/>
            <family val="3"/>
            <charset val="128"/>
          </rPr>
          <t xml:space="preserve"> :</t>
        </r>
        <r>
          <rPr>
            <sz val="9"/>
            <color indexed="81"/>
            <rFont val="ＭＳ Ｐゴシック"/>
            <family val="3"/>
            <charset val="128"/>
          </rPr>
          <t xml:space="preserve">
小数点以下切捨て</t>
        </r>
      </text>
    </comment>
    <comment ref="J64" authorId="0" shapeId="0" xr:uid="{00000000-0006-0000-1200-000022000000}">
      <text>
        <r>
          <rPr>
            <b/>
            <sz val="9"/>
            <color indexed="81"/>
            <rFont val="ＭＳ Ｐゴシック"/>
            <family val="3"/>
            <charset val="128"/>
          </rPr>
          <t xml:space="preserve"> :</t>
        </r>
        <r>
          <rPr>
            <sz val="9"/>
            <color indexed="81"/>
            <rFont val="ＭＳ Ｐゴシック"/>
            <family val="3"/>
            <charset val="128"/>
          </rPr>
          <t xml:space="preserve">
全角8文字まで</t>
        </r>
      </text>
    </comment>
    <comment ref="V64" authorId="0" shapeId="0" xr:uid="{00000000-0006-0000-1200-000023000000}">
      <text>
        <r>
          <rPr>
            <b/>
            <sz val="9"/>
            <color indexed="81"/>
            <rFont val="ＭＳ Ｐゴシック"/>
            <family val="3"/>
            <charset val="128"/>
          </rPr>
          <t xml:space="preserve"> :</t>
        </r>
        <r>
          <rPr>
            <sz val="9"/>
            <color indexed="81"/>
            <rFont val="ＭＳ Ｐゴシック"/>
            <family val="3"/>
            <charset val="128"/>
          </rPr>
          <t xml:space="preserve">
全角8文字まで</t>
        </r>
      </text>
    </comment>
    <comment ref="G68" authorId="0" shapeId="0" xr:uid="{00000000-0006-0000-1200-000024000000}">
      <text>
        <r>
          <rPr>
            <b/>
            <sz val="9"/>
            <color indexed="81"/>
            <rFont val="ＭＳ Ｐゴシック"/>
            <family val="3"/>
            <charset val="128"/>
          </rPr>
          <t xml:space="preserve"> :</t>
        </r>
        <r>
          <rPr>
            <sz val="9"/>
            <color indexed="81"/>
            <rFont val="ＭＳ Ｐゴシック"/>
            <family val="3"/>
            <charset val="128"/>
          </rPr>
          <t xml:space="preserve">
全角42文字まで</t>
        </r>
      </text>
    </comment>
    <comment ref="G69" authorId="0" shapeId="0" xr:uid="{00000000-0006-0000-1200-000025000000}">
      <text>
        <r>
          <rPr>
            <b/>
            <sz val="9"/>
            <color indexed="81"/>
            <rFont val="ＭＳ Ｐゴシック"/>
            <family val="3"/>
            <charset val="128"/>
          </rPr>
          <t xml:space="preserve"> :</t>
        </r>
        <r>
          <rPr>
            <sz val="9"/>
            <color indexed="81"/>
            <rFont val="ＭＳ Ｐゴシック"/>
            <family val="3"/>
            <charset val="128"/>
          </rPr>
          <t xml:space="preserve">
全角42文字まで</t>
        </r>
      </text>
    </comment>
  </commentList>
</comments>
</file>

<file path=xl/comments8.xml><?xml version="1.0" encoding="utf-8"?>
<comments xmlns="http://schemas.openxmlformats.org/spreadsheetml/2006/main" xmlns:mc="http://schemas.openxmlformats.org/markup-compatibility/2006" xmlns:xr="http://schemas.microsoft.com/office/spreadsheetml/2014/revision" mc:Ignorable="xr">
  <authors>
    <author xml:space="preserve"> </author>
  </authors>
  <commentList>
    <comment ref="C8" authorId="0" shapeId="0" xr:uid="{00000000-0006-0000-1800-000001000000}">
      <text>
        <r>
          <rPr>
            <b/>
            <sz val="9"/>
            <color indexed="81"/>
            <rFont val="ＭＳ Ｐゴシック"/>
            <family val="3"/>
            <charset val="128"/>
          </rPr>
          <t xml:space="preserve"> :</t>
        </r>
        <r>
          <rPr>
            <sz val="9"/>
            <color indexed="81"/>
            <rFont val="ＭＳ Ｐゴシック"/>
            <family val="3"/>
            <charset val="128"/>
          </rPr>
          <t xml:space="preserve">
全角11文字まで</t>
        </r>
      </text>
    </comment>
    <comment ref="H8" authorId="0" shapeId="0" xr:uid="{00000000-0006-0000-1800-000002000000}">
      <text>
        <r>
          <rPr>
            <b/>
            <sz val="9"/>
            <color indexed="81"/>
            <rFont val="ＭＳ Ｐゴシック"/>
            <family val="3"/>
            <charset val="128"/>
          </rPr>
          <t xml:space="preserve"> :</t>
        </r>
        <r>
          <rPr>
            <sz val="9"/>
            <color indexed="81"/>
            <rFont val="ＭＳ Ｐゴシック"/>
            <family val="3"/>
            <charset val="128"/>
          </rPr>
          <t xml:space="preserve">
全角37文字まで</t>
        </r>
      </text>
    </comment>
    <comment ref="C9" authorId="0" shapeId="0" xr:uid="{00000000-0006-0000-1800-000003000000}">
      <text>
        <r>
          <rPr>
            <b/>
            <sz val="9"/>
            <color indexed="81"/>
            <rFont val="ＭＳ Ｐゴシック"/>
            <family val="3"/>
            <charset val="128"/>
          </rPr>
          <t xml:space="preserve"> :</t>
        </r>
        <r>
          <rPr>
            <sz val="9"/>
            <color indexed="81"/>
            <rFont val="ＭＳ Ｐゴシック"/>
            <family val="3"/>
            <charset val="128"/>
          </rPr>
          <t xml:space="preserve">
全角11文字まで</t>
        </r>
      </text>
    </comment>
    <comment ref="H9" authorId="0" shapeId="0" xr:uid="{00000000-0006-0000-1800-000004000000}">
      <text>
        <r>
          <rPr>
            <b/>
            <sz val="9"/>
            <color indexed="81"/>
            <rFont val="ＭＳ Ｐゴシック"/>
            <family val="3"/>
            <charset val="128"/>
          </rPr>
          <t xml:space="preserve"> :</t>
        </r>
        <r>
          <rPr>
            <sz val="9"/>
            <color indexed="81"/>
            <rFont val="ＭＳ Ｐゴシック"/>
            <family val="3"/>
            <charset val="128"/>
          </rPr>
          <t xml:space="preserve">
全角37文字まで</t>
        </r>
      </text>
    </comment>
    <comment ref="C10" authorId="0" shapeId="0" xr:uid="{00000000-0006-0000-1800-000005000000}">
      <text>
        <r>
          <rPr>
            <b/>
            <sz val="9"/>
            <color indexed="81"/>
            <rFont val="ＭＳ Ｐゴシック"/>
            <family val="3"/>
            <charset val="128"/>
          </rPr>
          <t xml:space="preserve"> :</t>
        </r>
        <r>
          <rPr>
            <sz val="9"/>
            <color indexed="81"/>
            <rFont val="ＭＳ Ｐゴシック"/>
            <family val="3"/>
            <charset val="128"/>
          </rPr>
          <t xml:space="preserve">
全角11文字まで</t>
        </r>
      </text>
    </comment>
    <comment ref="H10" authorId="0" shapeId="0" xr:uid="{00000000-0006-0000-1800-000006000000}">
      <text>
        <r>
          <rPr>
            <b/>
            <sz val="9"/>
            <color indexed="81"/>
            <rFont val="ＭＳ Ｐゴシック"/>
            <family val="3"/>
            <charset val="128"/>
          </rPr>
          <t xml:space="preserve"> :</t>
        </r>
        <r>
          <rPr>
            <sz val="9"/>
            <color indexed="81"/>
            <rFont val="ＭＳ Ｐゴシック"/>
            <family val="3"/>
            <charset val="128"/>
          </rPr>
          <t xml:space="preserve">
全角37文字まで</t>
        </r>
      </text>
    </comment>
    <comment ref="C11" authorId="0" shapeId="0" xr:uid="{00000000-0006-0000-1800-000007000000}">
      <text>
        <r>
          <rPr>
            <b/>
            <sz val="9"/>
            <color indexed="81"/>
            <rFont val="ＭＳ Ｐゴシック"/>
            <family val="3"/>
            <charset val="128"/>
          </rPr>
          <t xml:space="preserve"> :</t>
        </r>
        <r>
          <rPr>
            <sz val="9"/>
            <color indexed="81"/>
            <rFont val="ＭＳ Ｐゴシック"/>
            <family val="3"/>
            <charset val="128"/>
          </rPr>
          <t xml:space="preserve">
全角11文字まで</t>
        </r>
      </text>
    </comment>
    <comment ref="H11" authorId="0" shapeId="0" xr:uid="{00000000-0006-0000-1800-000008000000}">
      <text>
        <r>
          <rPr>
            <b/>
            <sz val="9"/>
            <color indexed="81"/>
            <rFont val="ＭＳ Ｐゴシック"/>
            <family val="3"/>
            <charset val="128"/>
          </rPr>
          <t xml:space="preserve"> :</t>
        </r>
        <r>
          <rPr>
            <sz val="9"/>
            <color indexed="81"/>
            <rFont val="ＭＳ Ｐゴシック"/>
            <family val="3"/>
            <charset val="128"/>
          </rPr>
          <t xml:space="preserve">
全角37文字まで</t>
        </r>
      </text>
    </comment>
    <comment ref="C12" authorId="0" shapeId="0" xr:uid="{00000000-0006-0000-1800-000009000000}">
      <text>
        <r>
          <rPr>
            <b/>
            <sz val="9"/>
            <color indexed="81"/>
            <rFont val="ＭＳ Ｐゴシック"/>
            <family val="3"/>
            <charset val="128"/>
          </rPr>
          <t xml:space="preserve"> :</t>
        </r>
        <r>
          <rPr>
            <sz val="9"/>
            <color indexed="81"/>
            <rFont val="ＭＳ Ｐゴシック"/>
            <family val="3"/>
            <charset val="128"/>
          </rPr>
          <t xml:space="preserve">
全角11文字まで</t>
        </r>
      </text>
    </comment>
    <comment ref="H12" authorId="0" shapeId="0" xr:uid="{00000000-0006-0000-1800-00000A000000}">
      <text>
        <r>
          <rPr>
            <b/>
            <sz val="9"/>
            <color indexed="81"/>
            <rFont val="ＭＳ Ｐゴシック"/>
            <family val="3"/>
            <charset val="128"/>
          </rPr>
          <t xml:space="preserve"> :</t>
        </r>
        <r>
          <rPr>
            <sz val="9"/>
            <color indexed="81"/>
            <rFont val="ＭＳ Ｐゴシック"/>
            <family val="3"/>
            <charset val="128"/>
          </rPr>
          <t xml:space="preserve">
全角37文字まで</t>
        </r>
      </text>
    </comment>
    <comment ref="C13" authorId="0" shapeId="0" xr:uid="{00000000-0006-0000-1800-00000B000000}">
      <text>
        <r>
          <rPr>
            <b/>
            <sz val="9"/>
            <color indexed="81"/>
            <rFont val="ＭＳ Ｐゴシック"/>
            <family val="3"/>
            <charset val="128"/>
          </rPr>
          <t xml:space="preserve"> :</t>
        </r>
        <r>
          <rPr>
            <sz val="9"/>
            <color indexed="81"/>
            <rFont val="ＭＳ Ｐゴシック"/>
            <family val="3"/>
            <charset val="128"/>
          </rPr>
          <t xml:space="preserve">
全角11文字まで</t>
        </r>
      </text>
    </comment>
    <comment ref="H13" authorId="0" shapeId="0" xr:uid="{00000000-0006-0000-1800-00000C000000}">
      <text>
        <r>
          <rPr>
            <b/>
            <sz val="9"/>
            <color indexed="81"/>
            <rFont val="ＭＳ Ｐゴシック"/>
            <family val="3"/>
            <charset val="128"/>
          </rPr>
          <t xml:space="preserve"> :</t>
        </r>
        <r>
          <rPr>
            <sz val="9"/>
            <color indexed="81"/>
            <rFont val="ＭＳ Ｐゴシック"/>
            <family val="3"/>
            <charset val="128"/>
          </rPr>
          <t xml:space="preserve">
全角37文字まで</t>
        </r>
      </text>
    </comment>
    <comment ref="C14" authorId="0" shapeId="0" xr:uid="{00000000-0006-0000-1800-00000D000000}">
      <text>
        <r>
          <rPr>
            <b/>
            <sz val="9"/>
            <color indexed="81"/>
            <rFont val="ＭＳ Ｐゴシック"/>
            <family val="3"/>
            <charset val="128"/>
          </rPr>
          <t xml:space="preserve"> :</t>
        </r>
        <r>
          <rPr>
            <sz val="9"/>
            <color indexed="81"/>
            <rFont val="ＭＳ Ｐゴシック"/>
            <family val="3"/>
            <charset val="128"/>
          </rPr>
          <t xml:space="preserve">
全角11文字まで</t>
        </r>
      </text>
    </comment>
    <comment ref="H14" authorId="0" shapeId="0" xr:uid="{00000000-0006-0000-1800-00000E000000}">
      <text>
        <r>
          <rPr>
            <b/>
            <sz val="9"/>
            <color indexed="81"/>
            <rFont val="ＭＳ Ｐゴシック"/>
            <family val="3"/>
            <charset val="128"/>
          </rPr>
          <t xml:space="preserve"> :</t>
        </r>
        <r>
          <rPr>
            <sz val="9"/>
            <color indexed="81"/>
            <rFont val="ＭＳ Ｐゴシック"/>
            <family val="3"/>
            <charset val="128"/>
          </rPr>
          <t xml:space="preserve">
全角37文字まで</t>
        </r>
      </text>
    </comment>
    <comment ref="C15" authorId="0" shapeId="0" xr:uid="{00000000-0006-0000-1800-00000F000000}">
      <text>
        <r>
          <rPr>
            <b/>
            <sz val="9"/>
            <color indexed="81"/>
            <rFont val="ＭＳ Ｐゴシック"/>
            <family val="3"/>
            <charset val="128"/>
          </rPr>
          <t xml:space="preserve"> :</t>
        </r>
        <r>
          <rPr>
            <sz val="9"/>
            <color indexed="81"/>
            <rFont val="ＭＳ Ｐゴシック"/>
            <family val="3"/>
            <charset val="128"/>
          </rPr>
          <t xml:space="preserve">
全角11文字まで</t>
        </r>
      </text>
    </comment>
    <comment ref="H15" authorId="0" shapeId="0" xr:uid="{00000000-0006-0000-1800-000010000000}">
      <text>
        <r>
          <rPr>
            <b/>
            <sz val="9"/>
            <color indexed="81"/>
            <rFont val="ＭＳ Ｐゴシック"/>
            <family val="3"/>
            <charset val="128"/>
          </rPr>
          <t xml:space="preserve"> :</t>
        </r>
        <r>
          <rPr>
            <sz val="9"/>
            <color indexed="81"/>
            <rFont val="ＭＳ Ｐゴシック"/>
            <family val="3"/>
            <charset val="128"/>
          </rPr>
          <t xml:space="preserve">
全角37文字まで</t>
        </r>
      </text>
    </comment>
    <comment ref="C16" authorId="0" shapeId="0" xr:uid="{00000000-0006-0000-1800-000011000000}">
      <text>
        <r>
          <rPr>
            <b/>
            <sz val="9"/>
            <color indexed="81"/>
            <rFont val="ＭＳ Ｐゴシック"/>
            <family val="3"/>
            <charset val="128"/>
          </rPr>
          <t xml:space="preserve"> :</t>
        </r>
        <r>
          <rPr>
            <sz val="9"/>
            <color indexed="81"/>
            <rFont val="ＭＳ Ｐゴシック"/>
            <family val="3"/>
            <charset val="128"/>
          </rPr>
          <t xml:space="preserve">
全角11文字まで</t>
        </r>
      </text>
    </comment>
    <comment ref="H16" authorId="0" shapeId="0" xr:uid="{00000000-0006-0000-1800-000012000000}">
      <text>
        <r>
          <rPr>
            <b/>
            <sz val="9"/>
            <color indexed="81"/>
            <rFont val="ＭＳ Ｐゴシック"/>
            <family val="3"/>
            <charset val="128"/>
          </rPr>
          <t xml:space="preserve"> :</t>
        </r>
        <r>
          <rPr>
            <sz val="9"/>
            <color indexed="81"/>
            <rFont val="ＭＳ Ｐゴシック"/>
            <family val="3"/>
            <charset val="128"/>
          </rPr>
          <t xml:space="preserve">
全角37文字まで</t>
        </r>
      </text>
    </comment>
    <comment ref="C17" authorId="0" shapeId="0" xr:uid="{00000000-0006-0000-1800-000013000000}">
      <text>
        <r>
          <rPr>
            <b/>
            <sz val="9"/>
            <color indexed="81"/>
            <rFont val="ＭＳ Ｐゴシック"/>
            <family val="3"/>
            <charset val="128"/>
          </rPr>
          <t xml:space="preserve"> :</t>
        </r>
        <r>
          <rPr>
            <sz val="9"/>
            <color indexed="81"/>
            <rFont val="ＭＳ Ｐゴシック"/>
            <family val="3"/>
            <charset val="128"/>
          </rPr>
          <t xml:space="preserve">
全角11文字まで</t>
        </r>
      </text>
    </comment>
    <comment ref="H17" authorId="0" shapeId="0" xr:uid="{00000000-0006-0000-1800-000014000000}">
      <text>
        <r>
          <rPr>
            <b/>
            <sz val="9"/>
            <color indexed="81"/>
            <rFont val="ＭＳ Ｐゴシック"/>
            <family val="3"/>
            <charset val="128"/>
          </rPr>
          <t xml:space="preserve"> :</t>
        </r>
        <r>
          <rPr>
            <sz val="9"/>
            <color indexed="81"/>
            <rFont val="ＭＳ Ｐゴシック"/>
            <family val="3"/>
            <charset val="128"/>
          </rPr>
          <t xml:space="preserve">
全角37文字まで</t>
        </r>
      </text>
    </comment>
    <comment ref="C18" authorId="0" shapeId="0" xr:uid="{00000000-0006-0000-1800-000015000000}">
      <text>
        <r>
          <rPr>
            <b/>
            <sz val="9"/>
            <color indexed="81"/>
            <rFont val="ＭＳ Ｐゴシック"/>
            <family val="3"/>
            <charset val="128"/>
          </rPr>
          <t xml:space="preserve"> :</t>
        </r>
        <r>
          <rPr>
            <sz val="9"/>
            <color indexed="81"/>
            <rFont val="ＭＳ Ｐゴシック"/>
            <family val="3"/>
            <charset val="128"/>
          </rPr>
          <t xml:space="preserve">
全角11文字まで</t>
        </r>
      </text>
    </comment>
    <comment ref="H18" authorId="0" shapeId="0" xr:uid="{00000000-0006-0000-1800-000016000000}">
      <text>
        <r>
          <rPr>
            <b/>
            <sz val="9"/>
            <color indexed="81"/>
            <rFont val="ＭＳ Ｐゴシック"/>
            <family val="3"/>
            <charset val="128"/>
          </rPr>
          <t xml:space="preserve"> :</t>
        </r>
        <r>
          <rPr>
            <sz val="9"/>
            <color indexed="81"/>
            <rFont val="ＭＳ Ｐゴシック"/>
            <family val="3"/>
            <charset val="128"/>
          </rPr>
          <t xml:space="preserve">
全角37文字まで</t>
        </r>
      </text>
    </comment>
    <comment ref="C19" authorId="0" shapeId="0" xr:uid="{00000000-0006-0000-1800-000017000000}">
      <text>
        <r>
          <rPr>
            <b/>
            <sz val="9"/>
            <color indexed="81"/>
            <rFont val="ＭＳ Ｐゴシック"/>
            <family val="3"/>
            <charset val="128"/>
          </rPr>
          <t xml:space="preserve"> :</t>
        </r>
        <r>
          <rPr>
            <sz val="9"/>
            <color indexed="81"/>
            <rFont val="ＭＳ Ｐゴシック"/>
            <family val="3"/>
            <charset val="128"/>
          </rPr>
          <t xml:space="preserve">
全角11文字まで</t>
        </r>
      </text>
    </comment>
    <comment ref="H19" authorId="0" shapeId="0" xr:uid="{00000000-0006-0000-1800-000018000000}">
      <text>
        <r>
          <rPr>
            <b/>
            <sz val="9"/>
            <color indexed="81"/>
            <rFont val="ＭＳ Ｐゴシック"/>
            <family val="3"/>
            <charset val="128"/>
          </rPr>
          <t xml:space="preserve"> :</t>
        </r>
        <r>
          <rPr>
            <sz val="9"/>
            <color indexed="81"/>
            <rFont val="ＭＳ Ｐゴシック"/>
            <family val="3"/>
            <charset val="128"/>
          </rPr>
          <t xml:space="preserve">
全角37文字まで</t>
        </r>
      </text>
    </comment>
    <comment ref="C20" authorId="0" shapeId="0" xr:uid="{00000000-0006-0000-1800-000019000000}">
      <text>
        <r>
          <rPr>
            <b/>
            <sz val="9"/>
            <color indexed="81"/>
            <rFont val="ＭＳ Ｐゴシック"/>
            <family val="3"/>
            <charset val="128"/>
          </rPr>
          <t xml:space="preserve"> :</t>
        </r>
        <r>
          <rPr>
            <sz val="9"/>
            <color indexed="81"/>
            <rFont val="ＭＳ Ｐゴシック"/>
            <family val="3"/>
            <charset val="128"/>
          </rPr>
          <t xml:space="preserve">
全角11文字まで</t>
        </r>
      </text>
    </comment>
    <comment ref="H20" authorId="0" shapeId="0" xr:uid="{00000000-0006-0000-1800-00001A000000}">
      <text>
        <r>
          <rPr>
            <b/>
            <sz val="9"/>
            <color indexed="81"/>
            <rFont val="ＭＳ Ｐゴシック"/>
            <family val="3"/>
            <charset val="128"/>
          </rPr>
          <t xml:space="preserve"> :</t>
        </r>
        <r>
          <rPr>
            <sz val="9"/>
            <color indexed="81"/>
            <rFont val="ＭＳ Ｐゴシック"/>
            <family val="3"/>
            <charset val="128"/>
          </rPr>
          <t xml:space="preserve">
全角37文字まで</t>
        </r>
      </text>
    </comment>
    <comment ref="C21" authorId="0" shapeId="0" xr:uid="{00000000-0006-0000-1800-00001B000000}">
      <text>
        <r>
          <rPr>
            <b/>
            <sz val="9"/>
            <color indexed="81"/>
            <rFont val="ＭＳ Ｐゴシック"/>
            <family val="3"/>
            <charset val="128"/>
          </rPr>
          <t xml:space="preserve"> :</t>
        </r>
        <r>
          <rPr>
            <sz val="9"/>
            <color indexed="81"/>
            <rFont val="ＭＳ Ｐゴシック"/>
            <family val="3"/>
            <charset val="128"/>
          </rPr>
          <t xml:space="preserve">
全角11文字まで</t>
        </r>
      </text>
    </comment>
    <comment ref="H21" authorId="0" shapeId="0" xr:uid="{00000000-0006-0000-1800-00001C000000}">
      <text>
        <r>
          <rPr>
            <b/>
            <sz val="9"/>
            <color indexed="81"/>
            <rFont val="ＭＳ Ｐゴシック"/>
            <family val="3"/>
            <charset val="128"/>
          </rPr>
          <t xml:space="preserve"> :</t>
        </r>
        <r>
          <rPr>
            <sz val="9"/>
            <color indexed="81"/>
            <rFont val="ＭＳ Ｐゴシック"/>
            <family val="3"/>
            <charset val="128"/>
          </rPr>
          <t xml:space="preserve">
全角37文字まで</t>
        </r>
      </text>
    </comment>
    <comment ref="C22" authorId="0" shapeId="0" xr:uid="{00000000-0006-0000-1800-00001D000000}">
      <text>
        <r>
          <rPr>
            <b/>
            <sz val="9"/>
            <color indexed="81"/>
            <rFont val="ＭＳ Ｐゴシック"/>
            <family val="3"/>
            <charset val="128"/>
          </rPr>
          <t xml:space="preserve"> :</t>
        </r>
        <r>
          <rPr>
            <sz val="9"/>
            <color indexed="81"/>
            <rFont val="ＭＳ Ｐゴシック"/>
            <family val="3"/>
            <charset val="128"/>
          </rPr>
          <t xml:space="preserve">
全角11文字まで</t>
        </r>
      </text>
    </comment>
    <comment ref="H22" authorId="0" shapeId="0" xr:uid="{00000000-0006-0000-1800-00001E000000}">
      <text>
        <r>
          <rPr>
            <b/>
            <sz val="9"/>
            <color indexed="81"/>
            <rFont val="ＭＳ Ｐゴシック"/>
            <family val="3"/>
            <charset val="128"/>
          </rPr>
          <t xml:space="preserve"> :</t>
        </r>
        <r>
          <rPr>
            <sz val="9"/>
            <color indexed="81"/>
            <rFont val="ＭＳ Ｐゴシック"/>
            <family val="3"/>
            <charset val="128"/>
          </rPr>
          <t xml:space="preserve">
全角37文字まで</t>
        </r>
      </text>
    </comment>
    <comment ref="C23" authorId="0" shapeId="0" xr:uid="{00000000-0006-0000-1800-00001F000000}">
      <text>
        <r>
          <rPr>
            <b/>
            <sz val="9"/>
            <color indexed="81"/>
            <rFont val="ＭＳ Ｐゴシック"/>
            <family val="3"/>
            <charset val="128"/>
          </rPr>
          <t xml:space="preserve"> :</t>
        </r>
        <r>
          <rPr>
            <sz val="9"/>
            <color indexed="81"/>
            <rFont val="ＭＳ Ｐゴシック"/>
            <family val="3"/>
            <charset val="128"/>
          </rPr>
          <t xml:space="preserve">
全角11文字まで</t>
        </r>
      </text>
    </comment>
    <comment ref="H23" authorId="0" shapeId="0" xr:uid="{00000000-0006-0000-1800-000020000000}">
      <text>
        <r>
          <rPr>
            <b/>
            <sz val="9"/>
            <color indexed="81"/>
            <rFont val="ＭＳ Ｐゴシック"/>
            <family val="3"/>
            <charset val="128"/>
          </rPr>
          <t xml:space="preserve"> :</t>
        </r>
        <r>
          <rPr>
            <sz val="9"/>
            <color indexed="81"/>
            <rFont val="ＭＳ Ｐゴシック"/>
            <family val="3"/>
            <charset val="128"/>
          </rPr>
          <t xml:space="preserve">
全角37文字まで</t>
        </r>
      </text>
    </comment>
    <comment ref="C24" authorId="0" shapeId="0" xr:uid="{00000000-0006-0000-1800-000021000000}">
      <text>
        <r>
          <rPr>
            <b/>
            <sz val="9"/>
            <color indexed="81"/>
            <rFont val="ＭＳ Ｐゴシック"/>
            <family val="3"/>
            <charset val="128"/>
          </rPr>
          <t xml:space="preserve"> :</t>
        </r>
        <r>
          <rPr>
            <sz val="9"/>
            <color indexed="81"/>
            <rFont val="ＭＳ Ｐゴシック"/>
            <family val="3"/>
            <charset val="128"/>
          </rPr>
          <t xml:space="preserve">
全角11文字まで</t>
        </r>
      </text>
    </comment>
    <comment ref="H24" authorId="0" shapeId="0" xr:uid="{00000000-0006-0000-1800-000022000000}">
      <text>
        <r>
          <rPr>
            <b/>
            <sz val="9"/>
            <color indexed="81"/>
            <rFont val="ＭＳ Ｐゴシック"/>
            <family val="3"/>
            <charset val="128"/>
          </rPr>
          <t xml:space="preserve"> :</t>
        </r>
        <r>
          <rPr>
            <sz val="9"/>
            <color indexed="81"/>
            <rFont val="ＭＳ Ｐゴシック"/>
            <family val="3"/>
            <charset val="128"/>
          </rPr>
          <t xml:space="preserve">
全角37文字まで</t>
        </r>
      </text>
    </comment>
    <comment ref="C25" authorId="0" shapeId="0" xr:uid="{00000000-0006-0000-1800-000023000000}">
      <text>
        <r>
          <rPr>
            <b/>
            <sz val="9"/>
            <color indexed="81"/>
            <rFont val="ＭＳ Ｐゴシック"/>
            <family val="3"/>
            <charset val="128"/>
          </rPr>
          <t xml:space="preserve"> :</t>
        </r>
        <r>
          <rPr>
            <sz val="9"/>
            <color indexed="81"/>
            <rFont val="ＭＳ Ｐゴシック"/>
            <family val="3"/>
            <charset val="128"/>
          </rPr>
          <t xml:space="preserve">
全角11文字まで</t>
        </r>
      </text>
    </comment>
    <comment ref="H25" authorId="0" shapeId="0" xr:uid="{00000000-0006-0000-1800-000024000000}">
      <text>
        <r>
          <rPr>
            <b/>
            <sz val="9"/>
            <color indexed="81"/>
            <rFont val="ＭＳ Ｐゴシック"/>
            <family val="3"/>
            <charset val="128"/>
          </rPr>
          <t xml:space="preserve"> :</t>
        </r>
        <r>
          <rPr>
            <sz val="9"/>
            <color indexed="81"/>
            <rFont val="ＭＳ Ｐゴシック"/>
            <family val="3"/>
            <charset val="128"/>
          </rPr>
          <t xml:space="preserve">
全角37文字まで</t>
        </r>
      </text>
    </comment>
    <comment ref="C26" authorId="0" shapeId="0" xr:uid="{00000000-0006-0000-1800-000025000000}">
      <text>
        <r>
          <rPr>
            <b/>
            <sz val="9"/>
            <color indexed="81"/>
            <rFont val="ＭＳ Ｐゴシック"/>
            <family val="3"/>
            <charset val="128"/>
          </rPr>
          <t xml:space="preserve"> :</t>
        </r>
        <r>
          <rPr>
            <sz val="9"/>
            <color indexed="81"/>
            <rFont val="ＭＳ Ｐゴシック"/>
            <family val="3"/>
            <charset val="128"/>
          </rPr>
          <t xml:space="preserve">
全角11文字まで</t>
        </r>
      </text>
    </comment>
    <comment ref="H26" authorId="0" shapeId="0" xr:uid="{00000000-0006-0000-1800-000026000000}">
      <text>
        <r>
          <rPr>
            <b/>
            <sz val="9"/>
            <color indexed="81"/>
            <rFont val="ＭＳ Ｐゴシック"/>
            <family val="3"/>
            <charset val="128"/>
          </rPr>
          <t xml:space="preserve"> :</t>
        </r>
        <r>
          <rPr>
            <sz val="9"/>
            <color indexed="81"/>
            <rFont val="ＭＳ Ｐゴシック"/>
            <family val="3"/>
            <charset val="128"/>
          </rPr>
          <t xml:space="preserve">
全角37文字まで</t>
        </r>
      </text>
    </comment>
    <comment ref="C27" authorId="0" shapeId="0" xr:uid="{00000000-0006-0000-1800-000027000000}">
      <text>
        <r>
          <rPr>
            <b/>
            <sz val="9"/>
            <color indexed="81"/>
            <rFont val="ＭＳ Ｐゴシック"/>
            <family val="3"/>
            <charset val="128"/>
          </rPr>
          <t xml:space="preserve"> :</t>
        </r>
        <r>
          <rPr>
            <sz val="9"/>
            <color indexed="81"/>
            <rFont val="ＭＳ Ｐゴシック"/>
            <family val="3"/>
            <charset val="128"/>
          </rPr>
          <t xml:space="preserve">
全角11文字まで</t>
        </r>
      </text>
    </comment>
    <comment ref="H27" authorId="0" shapeId="0" xr:uid="{00000000-0006-0000-1800-000028000000}">
      <text>
        <r>
          <rPr>
            <b/>
            <sz val="9"/>
            <color indexed="81"/>
            <rFont val="ＭＳ Ｐゴシック"/>
            <family val="3"/>
            <charset val="128"/>
          </rPr>
          <t xml:space="preserve"> :</t>
        </r>
        <r>
          <rPr>
            <sz val="9"/>
            <color indexed="81"/>
            <rFont val="ＭＳ Ｐゴシック"/>
            <family val="3"/>
            <charset val="128"/>
          </rPr>
          <t xml:space="preserve">
全角37文字まで</t>
        </r>
      </text>
    </comment>
    <comment ref="C28" authorId="0" shapeId="0" xr:uid="{00000000-0006-0000-1800-000029000000}">
      <text>
        <r>
          <rPr>
            <b/>
            <sz val="9"/>
            <color indexed="81"/>
            <rFont val="ＭＳ Ｐゴシック"/>
            <family val="3"/>
            <charset val="128"/>
          </rPr>
          <t xml:space="preserve"> :</t>
        </r>
        <r>
          <rPr>
            <sz val="9"/>
            <color indexed="81"/>
            <rFont val="ＭＳ Ｐゴシック"/>
            <family val="3"/>
            <charset val="128"/>
          </rPr>
          <t xml:space="preserve">
全角11文字まで</t>
        </r>
      </text>
    </comment>
    <comment ref="H28" authorId="0" shapeId="0" xr:uid="{00000000-0006-0000-1800-00002A000000}">
      <text>
        <r>
          <rPr>
            <b/>
            <sz val="9"/>
            <color indexed="81"/>
            <rFont val="ＭＳ Ｐゴシック"/>
            <family val="3"/>
            <charset val="128"/>
          </rPr>
          <t xml:space="preserve"> :</t>
        </r>
        <r>
          <rPr>
            <sz val="9"/>
            <color indexed="81"/>
            <rFont val="ＭＳ Ｐゴシック"/>
            <family val="3"/>
            <charset val="128"/>
          </rPr>
          <t xml:space="preserve">
全角37文字まで</t>
        </r>
      </text>
    </comment>
    <comment ref="C29" authorId="0" shapeId="0" xr:uid="{00000000-0006-0000-1800-00002B000000}">
      <text>
        <r>
          <rPr>
            <b/>
            <sz val="9"/>
            <color indexed="81"/>
            <rFont val="ＭＳ Ｐゴシック"/>
            <family val="3"/>
            <charset val="128"/>
          </rPr>
          <t xml:space="preserve"> :</t>
        </r>
        <r>
          <rPr>
            <sz val="9"/>
            <color indexed="81"/>
            <rFont val="ＭＳ Ｐゴシック"/>
            <family val="3"/>
            <charset val="128"/>
          </rPr>
          <t xml:space="preserve">
全角11文字まで</t>
        </r>
      </text>
    </comment>
    <comment ref="H29" authorId="0" shapeId="0" xr:uid="{00000000-0006-0000-1800-00002C000000}">
      <text>
        <r>
          <rPr>
            <b/>
            <sz val="9"/>
            <color indexed="81"/>
            <rFont val="ＭＳ Ｐゴシック"/>
            <family val="3"/>
            <charset val="128"/>
          </rPr>
          <t xml:space="preserve"> :</t>
        </r>
        <r>
          <rPr>
            <sz val="9"/>
            <color indexed="81"/>
            <rFont val="ＭＳ Ｐゴシック"/>
            <family val="3"/>
            <charset val="128"/>
          </rPr>
          <t xml:space="preserve">
全角37文字まで</t>
        </r>
      </text>
    </comment>
    <comment ref="C30" authorId="0" shapeId="0" xr:uid="{00000000-0006-0000-1800-00002D000000}">
      <text>
        <r>
          <rPr>
            <b/>
            <sz val="9"/>
            <color indexed="81"/>
            <rFont val="ＭＳ Ｐゴシック"/>
            <family val="3"/>
            <charset val="128"/>
          </rPr>
          <t xml:space="preserve"> :</t>
        </r>
        <r>
          <rPr>
            <sz val="9"/>
            <color indexed="81"/>
            <rFont val="ＭＳ Ｐゴシック"/>
            <family val="3"/>
            <charset val="128"/>
          </rPr>
          <t xml:space="preserve">
全角11文字まで</t>
        </r>
      </text>
    </comment>
    <comment ref="H30" authorId="0" shapeId="0" xr:uid="{00000000-0006-0000-1800-00002E000000}">
      <text>
        <r>
          <rPr>
            <b/>
            <sz val="9"/>
            <color indexed="81"/>
            <rFont val="ＭＳ Ｐゴシック"/>
            <family val="3"/>
            <charset val="128"/>
          </rPr>
          <t xml:space="preserve"> :</t>
        </r>
        <r>
          <rPr>
            <sz val="9"/>
            <color indexed="81"/>
            <rFont val="ＭＳ Ｐゴシック"/>
            <family val="3"/>
            <charset val="128"/>
          </rPr>
          <t xml:space="preserve">
全角37文字まで</t>
        </r>
      </text>
    </comment>
    <comment ref="C31" authorId="0" shapeId="0" xr:uid="{00000000-0006-0000-1800-00002F000000}">
      <text>
        <r>
          <rPr>
            <b/>
            <sz val="9"/>
            <color indexed="81"/>
            <rFont val="ＭＳ Ｐゴシック"/>
            <family val="3"/>
            <charset val="128"/>
          </rPr>
          <t xml:space="preserve"> :</t>
        </r>
        <r>
          <rPr>
            <sz val="9"/>
            <color indexed="81"/>
            <rFont val="ＭＳ Ｐゴシック"/>
            <family val="3"/>
            <charset val="128"/>
          </rPr>
          <t xml:space="preserve">
全角11文字まで</t>
        </r>
      </text>
    </comment>
    <comment ref="H31" authorId="0" shapeId="0" xr:uid="{00000000-0006-0000-1800-000030000000}">
      <text>
        <r>
          <rPr>
            <b/>
            <sz val="9"/>
            <color indexed="81"/>
            <rFont val="ＭＳ Ｐゴシック"/>
            <family val="3"/>
            <charset val="128"/>
          </rPr>
          <t xml:space="preserve"> :</t>
        </r>
        <r>
          <rPr>
            <sz val="9"/>
            <color indexed="81"/>
            <rFont val="ＭＳ Ｐゴシック"/>
            <family val="3"/>
            <charset val="128"/>
          </rPr>
          <t xml:space="preserve">
全角37文字まで</t>
        </r>
      </text>
    </comment>
    <comment ref="C32" authorId="0" shapeId="0" xr:uid="{00000000-0006-0000-1800-000031000000}">
      <text>
        <r>
          <rPr>
            <b/>
            <sz val="9"/>
            <color indexed="81"/>
            <rFont val="ＭＳ Ｐゴシック"/>
            <family val="3"/>
            <charset val="128"/>
          </rPr>
          <t xml:space="preserve"> :</t>
        </r>
        <r>
          <rPr>
            <sz val="9"/>
            <color indexed="81"/>
            <rFont val="ＭＳ Ｐゴシック"/>
            <family val="3"/>
            <charset val="128"/>
          </rPr>
          <t xml:space="preserve">
全角11文字まで</t>
        </r>
      </text>
    </comment>
    <comment ref="H32" authorId="0" shapeId="0" xr:uid="{00000000-0006-0000-1800-000032000000}">
      <text>
        <r>
          <rPr>
            <b/>
            <sz val="9"/>
            <color indexed="81"/>
            <rFont val="ＭＳ Ｐゴシック"/>
            <family val="3"/>
            <charset val="128"/>
          </rPr>
          <t xml:space="preserve"> :</t>
        </r>
        <r>
          <rPr>
            <sz val="9"/>
            <color indexed="81"/>
            <rFont val="ＭＳ Ｐゴシック"/>
            <family val="3"/>
            <charset val="128"/>
          </rPr>
          <t xml:space="preserve">
全角37文字まで</t>
        </r>
      </text>
    </comment>
    <comment ref="C33" authorId="0" shapeId="0" xr:uid="{00000000-0006-0000-1800-000033000000}">
      <text>
        <r>
          <rPr>
            <b/>
            <sz val="9"/>
            <color indexed="81"/>
            <rFont val="ＭＳ Ｐゴシック"/>
            <family val="3"/>
            <charset val="128"/>
          </rPr>
          <t xml:space="preserve"> :</t>
        </r>
        <r>
          <rPr>
            <sz val="9"/>
            <color indexed="81"/>
            <rFont val="ＭＳ Ｐゴシック"/>
            <family val="3"/>
            <charset val="128"/>
          </rPr>
          <t xml:space="preserve">
全角11文字まで</t>
        </r>
      </text>
    </comment>
    <comment ref="H33" authorId="0" shapeId="0" xr:uid="{00000000-0006-0000-1800-000034000000}">
      <text>
        <r>
          <rPr>
            <b/>
            <sz val="9"/>
            <color indexed="81"/>
            <rFont val="ＭＳ Ｐゴシック"/>
            <family val="3"/>
            <charset val="128"/>
          </rPr>
          <t xml:space="preserve"> :</t>
        </r>
        <r>
          <rPr>
            <sz val="9"/>
            <color indexed="81"/>
            <rFont val="ＭＳ Ｐゴシック"/>
            <family val="3"/>
            <charset val="128"/>
          </rPr>
          <t xml:space="preserve">
全角37文字まで</t>
        </r>
      </text>
    </comment>
    <comment ref="C34" authorId="0" shapeId="0" xr:uid="{00000000-0006-0000-1800-000035000000}">
      <text>
        <r>
          <rPr>
            <b/>
            <sz val="9"/>
            <color indexed="81"/>
            <rFont val="ＭＳ Ｐゴシック"/>
            <family val="3"/>
            <charset val="128"/>
          </rPr>
          <t xml:space="preserve"> :</t>
        </r>
        <r>
          <rPr>
            <sz val="9"/>
            <color indexed="81"/>
            <rFont val="ＭＳ Ｐゴシック"/>
            <family val="3"/>
            <charset val="128"/>
          </rPr>
          <t xml:space="preserve">
全角11文字まで</t>
        </r>
      </text>
    </comment>
    <comment ref="H34" authorId="0" shapeId="0" xr:uid="{00000000-0006-0000-1800-000036000000}">
      <text>
        <r>
          <rPr>
            <b/>
            <sz val="9"/>
            <color indexed="81"/>
            <rFont val="ＭＳ Ｐゴシック"/>
            <family val="3"/>
            <charset val="128"/>
          </rPr>
          <t xml:space="preserve"> :</t>
        </r>
        <r>
          <rPr>
            <sz val="9"/>
            <color indexed="81"/>
            <rFont val="ＭＳ Ｐゴシック"/>
            <family val="3"/>
            <charset val="128"/>
          </rPr>
          <t xml:space="preserve">
全角37文字まで</t>
        </r>
      </text>
    </comment>
    <comment ref="C35" authorId="0" shapeId="0" xr:uid="{00000000-0006-0000-1800-000037000000}">
      <text>
        <r>
          <rPr>
            <b/>
            <sz val="9"/>
            <color indexed="81"/>
            <rFont val="ＭＳ Ｐゴシック"/>
            <family val="3"/>
            <charset val="128"/>
          </rPr>
          <t xml:space="preserve"> :</t>
        </r>
        <r>
          <rPr>
            <sz val="9"/>
            <color indexed="81"/>
            <rFont val="ＭＳ Ｐゴシック"/>
            <family val="3"/>
            <charset val="128"/>
          </rPr>
          <t xml:space="preserve">
全角11文字まで</t>
        </r>
      </text>
    </comment>
    <comment ref="H35" authorId="0" shapeId="0" xr:uid="{00000000-0006-0000-1800-000038000000}">
      <text>
        <r>
          <rPr>
            <b/>
            <sz val="9"/>
            <color indexed="81"/>
            <rFont val="ＭＳ Ｐゴシック"/>
            <family val="3"/>
            <charset val="128"/>
          </rPr>
          <t xml:space="preserve"> :</t>
        </r>
        <r>
          <rPr>
            <sz val="9"/>
            <color indexed="81"/>
            <rFont val="ＭＳ Ｐゴシック"/>
            <family val="3"/>
            <charset val="128"/>
          </rPr>
          <t xml:space="preserve">
全角37文字まで</t>
        </r>
      </text>
    </comment>
    <comment ref="C36" authorId="0" shapeId="0" xr:uid="{00000000-0006-0000-1800-000039000000}">
      <text>
        <r>
          <rPr>
            <b/>
            <sz val="9"/>
            <color indexed="81"/>
            <rFont val="ＭＳ Ｐゴシック"/>
            <family val="3"/>
            <charset val="128"/>
          </rPr>
          <t xml:space="preserve"> :</t>
        </r>
        <r>
          <rPr>
            <sz val="9"/>
            <color indexed="81"/>
            <rFont val="ＭＳ Ｐゴシック"/>
            <family val="3"/>
            <charset val="128"/>
          </rPr>
          <t xml:space="preserve">
全角11文字まで</t>
        </r>
      </text>
    </comment>
    <comment ref="H36" authorId="0" shapeId="0" xr:uid="{00000000-0006-0000-1800-00003A000000}">
      <text>
        <r>
          <rPr>
            <b/>
            <sz val="9"/>
            <color indexed="81"/>
            <rFont val="ＭＳ Ｐゴシック"/>
            <family val="3"/>
            <charset val="128"/>
          </rPr>
          <t xml:space="preserve"> :</t>
        </r>
        <r>
          <rPr>
            <sz val="9"/>
            <color indexed="81"/>
            <rFont val="ＭＳ Ｐゴシック"/>
            <family val="3"/>
            <charset val="128"/>
          </rPr>
          <t xml:space="preserve">
全角37文字まで</t>
        </r>
      </text>
    </comment>
    <comment ref="C37" authorId="0" shapeId="0" xr:uid="{00000000-0006-0000-1800-00003B000000}">
      <text>
        <r>
          <rPr>
            <b/>
            <sz val="9"/>
            <color indexed="81"/>
            <rFont val="ＭＳ Ｐゴシック"/>
            <family val="3"/>
            <charset val="128"/>
          </rPr>
          <t xml:space="preserve"> :</t>
        </r>
        <r>
          <rPr>
            <sz val="9"/>
            <color indexed="81"/>
            <rFont val="ＭＳ Ｐゴシック"/>
            <family val="3"/>
            <charset val="128"/>
          </rPr>
          <t xml:space="preserve">
全角11文字まで</t>
        </r>
      </text>
    </comment>
    <comment ref="H37" authorId="0" shapeId="0" xr:uid="{00000000-0006-0000-1800-00003C000000}">
      <text>
        <r>
          <rPr>
            <b/>
            <sz val="9"/>
            <color indexed="81"/>
            <rFont val="ＭＳ Ｐゴシック"/>
            <family val="3"/>
            <charset val="128"/>
          </rPr>
          <t xml:space="preserve"> :</t>
        </r>
        <r>
          <rPr>
            <sz val="9"/>
            <color indexed="81"/>
            <rFont val="ＭＳ Ｐゴシック"/>
            <family val="3"/>
            <charset val="128"/>
          </rPr>
          <t xml:space="preserve">
全角37文字まで</t>
        </r>
      </text>
    </comment>
  </commentList>
</comments>
</file>

<file path=xl/sharedStrings.xml><?xml version="1.0" encoding="utf-8"?>
<sst xmlns="http://schemas.openxmlformats.org/spreadsheetml/2006/main" count="93146" uniqueCount="4633">
  <si>
    <t>人事</t>
    <rPh sb="0" eb="2">
      <t>ジンジ</t>
    </rPh>
    <phoneticPr fontId="5"/>
  </si>
  <si>
    <t>計算用</t>
    <rPh sb="0" eb="3">
      <t>ケイサンヨウ</t>
    </rPh>
    <phoneticPr fontId="5"/>
  </si>
  <si>
    <t>共通</t>
    <rPh sb="0" eb="2">
      <t>キョウツウ</t>
    </rPh>
    <phoneticPr fontId="5"/>
  </si>
  <si>
    <t>経理</t>
    <rPh sb="0" eb="2">
      <t>ケイリ</t>
    </rPh>
    <phoneticPr fontId="5"/>
  </si>
  <si>
    <t>委託</t>
    <rPh sb="0" eb="2">
      <t>イタク</t>
    </rPh>
    <phoneticPr fontId="5"/>
  </si>
  <si>
    <t>派遣</t>
    <rPh sb="0" eb="2">
      <t>ハケン</t>
    </rPh>
    <phoneticPr fontId="5"/>
  </si>
  <si>
    <t>更新日マスタ</t>
    <rPh sb="0" eb="2">
      <t>コウシン</t>
    </rPh>
    <phoneticPr fontId="5"/>
  </si>
  <si>
    <t>名刺タイトルマスタ</t>
    <rPh sb="0" eb="2">
      <t>メイシ</t>
    </rPh>
    <phoneticPr fontId="5"/>
  </si>
  <si>
    <t>部門マスタ1（上位所属）</t>
    <rPh sb="0" eb="2">
      <t>ブモン</t>
    </rPh>
    <phoneticPr fontId="5"/>
  </si>
  <si>
    <t>正式名称</t>
    <rPh sb="0" eb="2">
      <t>セイシキ</t>
    </rPh>
    <rPh sb="2" eb="4">
      <t>メイショウ</t>
    </rPh>
    <phoneticPr fontId="5"/>
  </si>
  <si>
    <t>部門マスタ2（部）</t>
    <rPh sb="0" eb="2">
      <t>ブモン</t>
    </rPh>
    <phoneticPr fontId="5"/>
  </si>
  <si>
    <t>部門マスタ3（課）</t>
    <rPh sb="0" eb="2">
      <t>ブモン</t>
    </rPh>
    <phoneticPr fontId="5"/>
  </si>
  <si>
    <t>部門マスタ4（グループ）</t>
    <rPh sb="0" eb="2">
      <t>ブモン</t>
    </rPh>
    <phoneticPr fontId="5"/>
  </si>
  <si>
    <t>部門マスタ5（タスクフォース）</t>
    <rPh sb="0" eb="2">
      <t>ブモン</t>
    </rPh>
    <phoneticPr fontId="5"/>
  </si>
  <si>
    <t>立経マスタ</t>
    <rPh sb="0" eb="1">
      <t>タ</t>
    </rPh>
    <rPh sb="1" eb="2">
      <t>ヘ</t>
    </rPh>
    <phoneticPr fontId="5"/>
  </si>
  <si>
    <t>男女マスタ</t>
    <rPh sb="0" eb="2">
      <t>ダンジョ</t>
    </rPh>
    <phoneticPr fontId="5"/>
  </si>
  <si>
    <t>国籍マスタ</t>
    <rPh sb="0" eb="2">
      <t>コクセキ</t>
    </rPh>
    <phoneticPr fontId="5"/>
  </si>
  <si>
    <t>賃金科目マスタ</t>
    <rPh sb="0" eb="2">
      <t>チンギン</t>
    </rPh>
    <rPh sb="2" eb="4">
      <t>カモク</t>
    </rPh>
    <phoneticPr fontId="5"/>
  </si>
  <si>
    <t>賞与込マスタ</t>
    <rPh sb="0" eb="2">
      <t>ショウヨ</t>
    </rPh>
    <rPh sb="2" eb="3">
      <t>コミ</t>
    </rPh>
    <phoneticPr fontId="5"/>
  </si>
  <si>
    <t>雇用形態マスタ</t>
    <rPh sb="0" eb="2">
      <t>コヨウ</t>
    </rPh>
    <rPh sb="2" eb="4">
      <t>ケイタイ</t>
    </rPh>
    <phoneticPr fontId="20"/>
  </si>
  <si>
    <t>コース概要マスタ</t>
    <rPh sb="3" eb="5">
      <t>ガイヨウ</t>
    </rPh>
    <phoneticPr fontId="5"/>
  </si>
  <si>
    <t>コース詳細マスタ</t>
    <rPh sb="3" eb="5">
      <t>ショウサイ</t>
    </rPh>
    <phoneticPr fontId="20"/>
  </si>
  <si>
    <t>考課階層マスタ</t>
    <rPh sb="0" eb="2">
      <t>コウカ</t>
    </rPh>
    <rPh sb="2" eb="4">
      <t>カイソウ</t>
    </rPh>
    <phoneticPr fontId="20"/>
  </si>
  <si>
    <t>雇用形態マスタ</t>
    <phoneticPr fontId="5"/>
  </si>
  <si>
    <t>労働形態マスタ</t>
    <rPh sb="0" eb="2">
      <t>ロウドウ</t>
    </rPh>
    <rPh sb="2" eb="4">
      <t>ケイタイ</t>
    </rPh>
    <phoneticPr fontId="5"/>
  </si>
  <si>
    <t>出向マスタ</t>
    <rPh sb="0" eb="2">
      <t>シュッコウ</t>
    </rPh>
    <phoneticPr fontId="5"/>
  </si>
  <si>
    <t>役職マスタ</t>
    <phoneticPr fontId="5"/>
  </si>
  <si>
    <t>コンサルタント役職マスタ</t>
    <phoneticPr fontId="5"/>
  </si>
  <si>
    <t>スペシャリスト役職マスタ</t>
    <rPh sb="7" eb="9">
      <t>ヤクショク</t>
    </rPh>
    <phoneticPr fontId="5"/>
  </si>
  <si>
    <t>役割業績給</t>
    <rPh sb="0" eb="2">
      <t>ヤクワリ</t>
    </rPh>
    <rPh sb="2" eb="4">
      <t>ギョウセキ</t>
    </rPh>
    <rPh sb="4" eb="5">
      <t>キュウ</t>
    </rPh>
    <phoneticPr fontId="5"/>
  </si>
  <si>
    <t>最低SP手当</t>
    <rPh sb="0" eb="2">
      <t>サイテイ</t>
    </rPh>
    <rPh sb="4" eb="6">
      <t>テアテ</t>
    </rPh>
    <phoneticPr fontId="5"/>
  </si>
  <si>
    <t>役職手当
MSP手当</t>
    <rPh sb="0" eb="2">
      <t>ヤクショク</t>
    </rPh>
    <rPh sb="2" eb="4">
      <t>テアテ</t>
    </rPh>
    <rPh sb="8" eb="10">
      <t>テアテ</t>
    </rPh>
    <phoneticPr fontId="5"/>
  </si>
  <si>
    <t>社員等級加工マスタ</t>
    <rPh sb="0" eb="2">
      <t>シャイン</t>
    </rPh>
    <rPh sb="2" eb="4">
      <t>トウキュウ</t>
    </rPh>
    <rPh sb="4" eb="6">
      <t>カコウ</t>
    </rPh>
    <phoneticPr fontId="20"/>
  </si>
  <si>
    <t>社員等級マスタ</t>
    <rPh sb="0" eb="2">
      <t>シャイン</t>
    </rPh>
    <rPh sb="2" eb="4">
      <t>トウキュウ</t>
    </rPh>
    <phoneticPr fontId="20"/>
  </si>
  <si>
    <t>技術等級マスタ</t>
    <rPh sb="0" eb="2">
      <t>ギジュツ</t>
    </rPh>
    <rPh sb="2" eb="4">
      <t>トウキュウ</t>
    </rPh>
    <phoneticPr fontId="20"/>
  </si>
  <si>
    <t>標準売上マスタ</t>
    <rPh sb="0" eb="2">
      <t>ヒョウジュン</t>
    </rPh>
    <rPh sb="2" eb="4">
      <t>ウリアゲ</t>
    </rPh>
    <phoneticPr fontId="20"/>
  </si>
  <si>
    <t>理論原価マスタ</t>
    <rPh sb="0" eb="2">
      <t>リロン</t>
    </rPh>
    <rPh sb="2" eb="4">
      <t>ゲンカ</t>
    </rPh>
    <phoneticPr fontId="20"/>
  </si>
  <si>
    <t>技術等級</t>
    <rPh sb="0" eb="2">
      <t>ギジュツ</t>
    </rPh>
    <rPh sb="2" eb="4">
      <t>トウキュウ</t>
    </rPh>
    <phoneticPr fontId="5"/>
  </si>
  <si>
    <t>標準売上（調整後）</t>
    <rPh sb="0" eb="2">
      <t>ヒョウジュン</t>
    </rPh>
    <rPh sb="2" eb="4">
      <t>ウリアゲ</t>
    </rPh>
    <rPh sb="5" eb="7">
      <t>チョウセイ</t>
    </rPh>
    <rPh sb="7" eb="8">
      <t>ゴ</t>
    </rPh>
    <phoneticPr fontId="5"/>
  </si>
  <si>
    <t>職位標準売上</t>
    <rPh sb="0" eb="2">
      <t>ショクイ</t>
    </rPh>
    <rPh sb="2" eb="4">
      <t>ヒョウジュン</t>
    </rPh>
    <rPh sb="4" eb="6">
      <t>ウリアゲ</t>
    </rPh>
    <phoneticPr fontId="5"/>
  </si>
  <si>
    <t>職位標準売上上限</t>
    <rPh sb="0" eb="2">
      <t>ショクイ</t>
    </rPh>
    <rPh sb="2" eb="4">
      <t>ヒョウジュン</t>
    </rPh>
    <rPh sb="4" eb="6">
      <t>ウリアゲ</t>
    </rPh>
    <rPh sb="6" eb="8">
      <t>ジョウゲン</t>
    </rPh>
    <phoneticPr fontId="5"/>
  </si>
  <si>
    <t>職位標準売上下限</t>
    <rPh sb="0" eb="2">
      <t>ショクイ</t>
    </rPh>
    <rPh sb="2" eb="4">
      <t>ヒョウジュン</t>
    </rPh>
    <rPh sb="4" eb="6">
      <t>ウリアゲ</t>
    </rPh>
    <rPh sb="6" eb="8">
      <t>カゲン</t>
    </rPh>
    <phoneticPr fontId="5"/>
  </si>
  <si>
    <t>評価マスタ</t>
    <rPh sb="0" eb="2">
      <t>ヒョウカ</t>
    </rPh>
    <phoneticPr fontId="20"/>
  </si>
  <si>
    <t>社名マスタ</t>
    <rPh sb="0" eb="2">
      <t>シャメイ</t>
    </rPh>
    <phoneticPr fontId="5"/>
  </si>
  <si>
    <t>社名略称マスタ</t>
    <rPh sb="0" eb="2">
      <t>シャメイ</t>
    </rPh>
    <rPh sb="2" eb="4">
      <t>リャクショウ</t>
    </rPh>
    <phoneticPr fontId="5"/>
  </si>
  <si>
    <t>エリアマスタ</t>
    <phoneticPr fontId="5"/>
  </si>
  <si>
    <t>事業所マスタ</t>
    <rPh sb="0" eb="3">
      <t>ジギョウショ</t>
    </rPh>
    <phoneticPr fontId="5"/>
  </si>
  <si>
    <t>住所マスタ</t>
    <rPh sb="0" eb="2">
      <t>ジュウショ</t>
    </rPh>
    <phoneticPr fontId="5"/>
  </si>
  <si>
    <t>ARI電話マスタ</t>
    <rPh sb="3" eb="5">
      <t>デンワ</t>
    </rPh>
    <phoneticPr fontId="5"/>
  </si>
  <si>
    <t>ARIFAXマスタ</t>
    <phoneticPr fontId="5"/>
  </si>
  <si>
    <t>ATS電話マスタ</t>
    <rPh sb="3" eb="5">
      <t>デンワ</t>
    </rPh>
    <phoneticPr fontId="5"/>
  </si>
  <si>
    <t>ATSFAXマスタ</t>
    <phoneticPr fontId="5"/>
  </si>
  <si>
    <t>ARI資格マスタ</t>
    <rPh sb="3" eb="5">
      <t>シカク</t>
    </rPh>
    <phoneticPr fontId="5"/>
  </si>
  <si>
    <t>ATS資格マスタ</t>
    <rPh sb="3" eb="5">
      <t>シカク</t>
    </rPh>
    <phoneticPr fontId="5"/>
  </si>
  <si>
    <t>契約マスタ</t>
    <rPh sb="0" eb="2">
      <t>ケイヤク</t>
    </rPh>
    <phoneticPr fontId="5"/>
  </si>
  <si>
    <t>属性マスタ</t>
    <phoneticPr fontId="5"/>
  </si>
  <si>
    <t>販管科目マスタ</t>
    <rPh sb="0" eb="2">
      <t>ハンカン</t>
    </rPh>
    <phoneticPr fontId="5"/>
  </si>
  <si>
    <t>立経仕訳マスタ</t>
    <rPh sb="0" eb="1">
      <t>タ</t>
    </rPh>
    <rPh sb="1" eb="2">
      <t>ヘ</t>
    </rPh>
    <rPh sb="2" eb="4">
      <t>シワケ</t>
    </rPh>
    <phoneticPr fontId="5"/>
  </si>
  <si>
    <t>立経役職マスタ</t>
    <rPh sb="0" eb="1">
      <t>タ</t>
    </rPh>
    <rPh sb="1" eb="2">
      <t>ヘ</t>
    </rPh>
    <rPh sb="2" eb="4">
      <t>ヤクショク</t>
    </rPh>
    <phoneticPr fontId="5"/>
  </si>
  <si>
    <t>消費税マスタ</t>
    <rPh sb="0" eb="3">
      <t>ショウヒゼイ</t>
    </rPh>
    <phoneticPr fontId="5"/>
  </si>
  <si>
    <t>シニアアーキテクト</t>
    <phoneticPr fontId="19"/>
  </si>
  <si>
    <t>取締役会</t>
    <rPh sb="0" eb="3">
      <t>トリシマリヤク</t>
    </rPh>
    <phoneticPr fontId="5"/>
  </si>
  <si>
    <t>グループ取締役会</t>
    <rPh sb="4" eb="6">
      <t>トリシマ</t>
    </rPh>
    <rPh sb="6" eb="7">
      <t>ヤク</t>
    </rPh>
    <rPh sb="7" eb="8">
      <t>カイ</t>
    </rPh>
    <phoneticPr fontId="5"/>
  </si>
  <si>
    <t>経営企画室</t>
    <rPh sb="0" eb="2">
      <t>ケイエイ</t>
    </rPh>
    <rPh sb="2" eb="5">
      <t>キカクシツ</t>
    </rPh>
    <phoneticPr fontId="5"/>
  </si>
  <si>
    <t>WEB1課</t>
    <rPh sb="4" eb="5">
      <t>カ</t>
    </rPh>
    <phoneticPr fontId="5"/>
  </si>
  <si>
    <t>WEBサービス開発第1課</t>
    <rPh sb="7" eb="9">
      <t>カイハツ</t>
    </rPh>
    <rPh sb="9" eb="10">
      <t>ダイ</t>
    </rPh>
    <rPh sb="11" eb="12">
      <t>カ</t>
    </rPh>
    <phoneticPr fontId="5"/>
  </si>
  <si>
    <t>経企G</t>
    <rPh sb="0" eb="2">
      <t>ケイキ</t>
    </rPh>
    <phoneticPr fontId="5"/>
  </si>
  <si>
    <t>経営企画グループ</t>
    <rPh sb="0" eb="2">
      <t>ケイエイ</t>
    </rPh>
    <rPh sb="2" eb="4">
      <t>キカク</t>
    </rPh>
    <phoneticPr fontId="5"/>
  </si>
  <si>
    <r>
      <t>予備2</t>
    </r>
    <r>
      <rPr>
        <sz val="11"/>
        <rFont val="ＭＳ Ｐゴシック"/>
        <family val="3"/>
        <charset val="128"/>
      </rPr>
      <t/>
    </r>
    <rPh sb="0" eb="2">
      <t>ヨビ</t>
    </rPh>
    <phoneticPr fontId="5"/>
  </si>
  <si>
    <t>男性</t>
    <rPh sb="0" eb="2">
      <t>ダンセイ</t>
    </rPh>
    <phoneticPr fontId="21" alignment="noControl"/>
  </si>
  <si>
    <t>日本</t>
    <rPh sb="0" eb="2">
      <t>ニホン</t>
    </rPh>
    <phoneticPr fontId="21" alignment="noControl"/>
  </si>
  <si>
    <t>賞与1/12</t>
    <rPh sb="0" eb="2">
      <t>ショウヨ</t>
    </rPh>
    <phoneticPr fontId="5"/>
  </si>
  <si>
    <t>社員</t>
    <rPh sb="0" eb="2">
      <t>シャイン</t>
    </rPh>
    <phoneticPr fontId="5"/>
  </si>
  <si>
    <t>Eコース　：　技術・コンサルタント専門職務</t>
    <rPh sb="7" eb="9">
      <t>ギジュツ</t>
    </rPh>
    <rPh sb="17" eb="19">
      <t>センモン</t>
    </rPh>
    <rPh sb="19" eb="21">
      <t>ショクム</t>
    </rPh>
    <phoneticPr fontId="5"/>
  </si>
  <si>
    <t>Eコース</t>
    <phoneticPr fontId="5"/>
  </si>
  <si>
    <t>課長、担当課長、課長代理以上</t>
    <rPh sb="0" eb="2">
      <t>カチョウ</t>
    </rPh>
    <rPh sb="3" eb="5">
      <t>タントウ</t>
    </rPh>
    <rPh sb="5" eb="7">
      <t>カチョウ</t>
    </rPh>
    <rPh sb="8" eb="10">
      <t>カチョウ</t>
    </rPh>
    <rPh sb="10" eb="12">
      <t>ダイリ</t>
    </rPh>
    <rPh sb="12" eb="14">
      <t>イジョウ</t>
    </rPh>
    <phoneticPr fontId="3"/>
  </si>
  <si>
    <t>経営・取締役</t>
    <rPh sb="3" eb="6">
      <t>トリシマリヤク</t>
    </rPh>
    <phoneticPr fontId="5"/>
  </si>
  <si>
    <t>通常労働</t>
    <rPh sb="0" eb="2">
      <t>ツウジョウ</t>
    </rPh>
    <rPh sb="2" eb="4">
      <t>ロウドウ</t>
    </rPh>
    <phoneticPr fontId="5"/>
  </si>
  <si>
    <t>通常在籍</t>
    <rPh sb="0" eb="2">
      <t>ツウジョウ</t>
    </rPh>
    <rPh sb="2" eb="4">
      <t>ザイセキ</t>
    </rPh>
    <phoneticPr fontId="5"/>
  </si>
  <si>
    <t>代表付</t>
    <rPh sb="0" eb="2">
      <t>ダイヒョウ</t>
    </rPh>
    <rPh sb="2" eb="3">
      <t>ツキ</t>
    </rPh>
    <phoneticPr fontId="5"/>
  </si>
  <si>
    <t>予備2</t>
    <rPh sb="0" eb="2">
      <t>ヨビ</t>
    </rPh>
    <phoneticPr fontId="5"/>
  </si>
  <si>
    <t>1-A</t>
    <phoneticPr fontId="5"/>
  </si>
  <si>
    <t>ITA1</t>
  </si>
  <si>
    <t>A</t>
    <phoneticPr fontId="5"/>
  </si>
  <si>
    <t>ＡＲアドバンストテクノロジ株式会社</t>
    <rPh sb="13" eb="15">
      <t>カブシキ</t>
    </rPh>
    <rPh sb="15" eb="17">
      <t>カイシャ</t>
    </rPh>
    <phoneticPr fontId="5"/>
  </si>
  <si>
    <r>
      <t>A</t>
    </r>
    <r>
      <rPr>
        <sz val="11"/>
        <rFont val="ＭＳ Ｐゴシック"/>
        <family val="3"/>
        <charset val="128"/>
      </rPr>
      <t>RI</t>
    </r>
    <phoneticPr fontId="5"/>
  </si>
  <si>
    <t>本社付</t>
    <rPh sb="0" eb="2">
      <t>ホンシャ</t>
    </rPh>
    <rPh sb="2" eb="3">
      <t>ツキ</t>
    </rPh>
    <phoneticPr fontId="5"/>
  </si>
  <si>
    <t>住所表示無</t>
    <rPh sb="0" eb="2">
      <t>ジュウショ</t>
    </rPh>
    <rPh sb="2" eb="4">
      <t>ヒョウジ</t>
    </rPh>
    <rPh sb="4" eb="5">
      <t>ナ</t>
    </rPh>
    <phoneticPr fontId="5"/>
  </si>
  <si>
    <t>派遣番号　派13-308138</t>
    <phoneticPr fontId="21" alignment="noControl"/>
  </si>
  <si>
    <t>派遣番号　派13-305965</t>
    <rPh sb="5" eb="6">
      <t>ハ</t>
    </rPh>
    <phoneticPr fontId="5"/>
  </si>
  <si>
    <t>取引先(顧客) ⇒ 自社</t>
    <rPh sb="0" eb="2">
      <t>トリヒキ</t>
    </rPh>
    <rPh sb="2" eb="3">
      <t>サキ</t>
    </rPh>
    <rPh sb="4" eb="6">
      <t>コキャク</t>
    </rPh>
    <rPh sb="10" eb="12">
      <t>ジシャ</t>
    </rPh>
    <phoneticPr fontId="5"/>
  </si>
  <si>
    <t>代表取締役社長</t>
    <rPh sb="0" eb="2">
      <t>ダイヒョウ</t>
    </rPh>
    <rPh sb="2" eb="5">
      <t>トリシマリヤク</t>
    </rPh>
    <rPh sb="5" eb="7">
      <t>シャチョウ</t>
    </rPh>
    <phoneticPr fontId="5"/>
  </si>
  <si>
    <t>武内 寿憲</t>
    <rPh sb="0" eb="2">
      <t>タケウチ</t>
    </rPh>
    <rPh sb="3" eb="4">
      <t>ジュ</t>
    </rPh>
    <rPh sb="4" eb="5">
      <t>ケン</t>
    </rPh>
    <phoneticPr fontId="5"/>
  </si>
  <si>
    <t>原価</t>
    <phoneticPr fontId="5"/>
  </si>
  <si>
    <t>給与手当</t>
    <rPh sb="0" eb="2">
      <t>キュウヨ</t>
    </rPh>
    <rPh sb="2" eb="4">
      <t>テアテ</t>
    </rPh>
    <phoneticPr fontId="5"/>
  </si>
  <si>
    <t>旅費/駐車場</t>
  </si>
  <si>
    <t>ｱｼｽﾀﾝﾄﾘｰﾀﾞｰ</t>
  </si>
  <si>
    <t>計算しない</t>
    <rPh sb="0" eb="2">
      <t>ケイサン</t>
    </rPh>
    <phoneticPr fontId="5"/>
  </si>
  <si>
    <t>個別契約書</t>
    <phoneticPr fontId="5"/>
  </si>
  <si>
    <t>注文書</t>
    <rPh sb="0" eb="3">
      <t>チュウモンショ</t>
    </rPh>
    <phoneticPr fontId="5"/>
  </si>
  <si>
    <t>注文請書</t>
    <rPh sb="0" eb="2">
      <t>チュウモン</t>
    </rPh>
    <rPh sb="2" eb="4">
      <t>ウケショ</t>
    </rPh>
    <phoneticPr fontId="5"/>
  </si>
  <si>
    <t>個別契約書</t>
    <rPh sb="0" eb="2">
      <t>コベツ</t>
    </rPh>
    <rPh sb="2" eb="4">
      <t>ケイヤク</t>
    </rPh>
    <rPh sb="4" eb="5">
      <t>ショ</t>
    </rPh>
    <phoneticPr fontId="5"/>
  </si>
  <si>
    <t>納品書</t>
    <rPh sb="0" eb="3">
      <t>ノウヒンショ</t>
    </rPh>
    <phoneticPr fontId="5"/>
  </si>
  <si>
    <t>検収書</t>
    <rPh sb="0" eb="2">
      <t>ケンシュウ</t>
    </rPh>
    <rPh sb="2" eb="3">
      <t>ショ</t>
    </rPh>
    <phoneticPr fontId="5"/>
  </si>
  <si>
    <t>締結する</t>
    <rPh sb="0" eb="2">
      <t>テイケツ</t>
    </rPh>
    <phoneticPr fontId="5"/>
  </si>
  <si>
    <t>御見積書</t>
    <rPh sb="0" eb="1">
      <t>オ</t>
    </rPh>
    <rPh sb="1" eb="4">
      <t>ミツモリショ</t>
    </rPh>
    <phoneticPr fontId="5"/>
  </si>
  <si>
    <t>式</t>
    <rPh sb="0" eb="1">
      <t>シキ</t>
    </rPh>
    <phoneticPr fontId="5"/>
  </si>
  <si>
    <t>クライアント名</t>
    <rPh sb="6" eb="7">
      <t>メイ</t>
    </rPh>
    <phoneticPr fontId="5"/>
  </si>
  <si>
    <t>個別管理番号</t>
    <rPh sb="0" eb="2">
      <t>コベツ</t>
    </rPh>
    <rPh sb="2" eb="4">
      <t>カンリ</t>
    </rPh>
    <rPh sb="4" eb="6">
      <t>バンゴウ</t>
    </rPh>
    <phoneticPr fontId="5"/>
  </si>
  <si>
    <t>作成日</t>
    <rPh sb="0" eb="3">
      <t>サクセイビ</t>
    </rPh>
    <phoneticPr fontId="5"/>
  </si>
  <si>
    <t>項番</t>
    <rPh sb="0" eb="2">
      <t>コウバン</t>
    </rPh>
    <phoneticPr fontId="5"/>
  </si>
  <si>
    <t>( \ )</t>
    <phoneticPr fontId="5"/>
  </si>
  <si>
    <t>御中</t>
    <rPh sb="0" eb="2">
      <t>オンチュウ</t>
    </rPh>
    <phoneticPr fontId="5"/>
  </si>
  <si>
    <t>Jan.</t>
    <phoneticPr fontId="5"/>
  </si>
  <si>
    <t>出精お値引き</t>
    <rPh sb="0" eb="2">
      <t>シュッセイ</t>
    </rPh>
    <rPh sb="3" eb="5">
      <t>ネビキ</t>
    </rPh>
    <phoneticPr fontId="5"/>
  </si>
  <si>
    <t>※再委託書類</t>
    <rPh sb="1" eb="4">
      <t>サイイタク</t>
    </rPh>
    <rPh sb="4" eb="6">
      <t>ショルイ</t>
    </rPh>
    <phoneticPr fontId="5"/>
  </si>
  <si>
    <t>※上記金額は消費税を含みません</t>
    <phoneticPr fontId="5"/>
  </si>
  <si>
    <t>.00</t>
    <phoneticPr fontId="5"/>
  </si>
  <si>
    <t>代表者表示無</t>
    <rPh sb="0" eb="2">
      <t>ダイヒョウ</t>
    </rPh>
    <rPh sb="2" eb="3">
      <t>シャ</t>
    </rPh>
    <rPh sb="3" eb="5">
      <t>ヒョウジ</t>
    </rPh>
    <rPh sb="5" eb="6">
      <t>ナ</t>
    </rPh>
    <phoneticPr fontId="5"/>
  </si>
  <si>
    <t>指揮命令者と同じ</t>
    <rPh sb="0" eb="2">
      <t>シキ</t>
    </rPh>
    <rPh sb="2" eb="4">
      <t>メイレイ</t>
    </rPh>
    <rPh sb="4" eb="5">
      <t>シャ</t>
    </rPh>
    <rPh sb="6" eb="7">
      <t>オナ</t>
    </rPh>
    <phoneticPr fontId="5"/>
  </si>
  <si>
    <t>社員（常用社員）</t>
    <rPh sb="0" eb="2">
      <t>シャイン</t>
    </rPh>
    <rPh sb="3" eb="5">
      <t>ジョウヨウ</t>
    </rPh>
    <rPh sb="5" eb="7">
      <t>シャイン</t>
    </rPh>
    <phoneticPr fontId="5"/>
  </si>
  <si>
    <t>日</t>
    <rPh sb="0" eb="1">
      <t>ニチ</t>
    </rPh>
    <phoneticPr fontId="21" alignment="noControl"/>
  </si>
  <si>
    <t>土曜日</t>
    <rPh sb="0" eb="3">
      <t>ドヨウビ</t>
    </rPh>
    <phoneticPr fontId="21" alignment="noControl"/>
  </si>
  <si>
    <t>月額</t>
    <rPh sb="0" eb="1">
      <t>ゲツ</t>
    </rPh>
    <rPh sb="1" eb="2">
      <t>ガク</t>
    </rPh>
    <phoneticPr fontId="5"/>
  </si>
  <si>
    <t>月額精算</t>
    <rPh sb="0" eb="2">
      <t>ゲツガク</t>
    </rPh>
    <rPh sb="2" eb="4">
      <t>セイサン</t>
    </rPh>
    <phoneticPr fontId="5"/>
  </si>
  <si>
    <t>1日</t>
    <rPh sb="1" eb="2">
      <t>ニチ</t>
    </rPh>
    <phoneticPr fontId="5"/>
  </si>
  <si>
    <t>毎月</t>
    <rPh sb="0" eb="2">
      <t>マイツキ</t>
    </rPh>
    <phoneticPr fontId="21" alignment="noControl"/>
  </si>
  <si>
    <t>当月</t>
    <rPh sb="0" eb="1">
      <t>トウ</t>
    </rPh>
    <rPh sb="1" eb="2">
      <t>ツキ</t>
    </rPh>
    <phoneticPr fontId="5"/>
  </si>
  <si>
    <t>有</t>
    <rPh sb="0" eb="1">
      <t>ア</t>
    </rPh>
    <phoneticPr fontId="21" alignment="noControl"/>
  </si>
  <si>
    <t>情報処理システム開発業務及び一体的に行われる付随業務</t>
    <rPh sb="0" eb="2">
      <t>ジョウホウ</t>
    </rPh>
    <rPh sb="2" eb="4">
      <t>ショリ</t>
    </rPh>
    <rPh sb="8" eb="10">
      <t>カイハツ</t>
    </rPh>
    <rPh sb="10" eb="12">
      <t>ギョウム</t>
    </rPh>
    <phoneticPr fontId="5"/>
  </si>
  <si>
    <t>小数点切捨て</t>
    <rPh sb="0" eb="3">
      <t>ショウスウテン</t>
    </rPh>
    <rPh sb="3" eb="5">
      <t>キリス</t>
    </rPh>
    <phoneticPr fontId="21" alignment="noControl"/>
  </si>
  <si>
    <t>派遣社員毎</t>
  </si>
  <si>
    <t>加入する</t>
    <rPh sb="0" eb="2">
      <t>カニュウ</t>
    </rPh>
    <phoneticPr fontId="21" alignment="noControl"/>
  </si>
  <si>
    <t>加入済</t>
    <rPh sb="0" eb="2">
      <t>カニュウ</t>
    </rPh>
    <rPh sb="2" eb="3">
      <t>スミ</t>
    </rPh>
    <phoneticPr fontId="21" alignment="noControl"/>
  </si>
  <si>
    <t>但し、現在、必要書類の準備中であり、事後の届出予定</t>
  </si>
  <si>
    <t>請求無</t>
    <rPh sb="0" eb="2">
      <t>セイキュウ</t>
    </rPh>
    <rPh sb="2" eb="3">
      <t>ナ</t>
    </rPh>
    <phoneticPr fontId="21" alignment="noControl"/>
  </si>
  <si>
    <t>有（定期券代を支給）</t>
    <rPh sb="0" eb="1">
      <t>ユウ</t>
    </rPh>
    <rPh sb="2" eb="5">
      <t>テイキケン</t>
    </rPh>
    <rPh sb="5" eb="6">
      <t>ダイ</t>
    </rPh>
    <rPh sb="7" eb="9">
      <t>シキュウ</t>
    </rPh>
    <phoneticPr fontId="21" alignment="noControl"/>
  </si>
  <si>
    <t>加入要件有</t>
    <rPh sb="0" eb="2">
      <t>カニュウ</t>
    </rPh>
    <rPh sb="2" eb="4">
      <t>ヨウケン</t>
    </rPh>
    <rPh sb="4" eb="5">
      <t>ア</t>
    </rPh>
    <phoneticPr fontId="21" alignment="noControl"/>
  </si>
  <si>
    <t>18歳未満である</t>
    <rPh sb="2" eb="3">
      <t>サイ</t>
    </rPh>
    <rPh sb="3" eb="5">
      <t>ミマン</t>
    </rPh>
    <phoneticPr fontId="5"/>
  </si>
  <si>
    <t>派遣先の所定休日に準ずる</t>
  </si>
  <si>
    <t>別紙タイムカード（時間管理表･勤務表等）にて管理を行う</t>
  </si>
  <si>
    <t>無期雇用派遣労働者又は60歳以上の者に限定しない</t>
    <rPh sb="0" eb="2">
      <t>ムキ</t>
    </rPh>
    <rPh sb="2" eb="4">
      <t>コヨウ</t>
    </rPh>
    <rPh sb="4" eb="6">
      <t>ハケン</t>
    </rPh>
    <rPh sb="6" eb="9">
      <t>ロウドウシャ</t>
    </rPh>
    <rPh sb="9" eb="10">
      <t>マタ</t>
    </rPh>
    <rPh sb="13" eb="14">
      <t>サイ</t>
    </rPh>
    <rPh sb="14" eb="16">
      <t>イジョウ</t>
    </rPh>
    <rPh sb="17" eb="18">
      <t>モノ</t>
    </rPh>
    <rPh sb="19" eb="21">
      <t>ゲンテイ</t>
    </rPh>
    <phoneticPr fontId="21" alignment="noControl"/>
  </si>
  <si>
    <t>アプリケーションアーキテクト</t>
    <phoneticPr fontId="19"/>
  </si>
  <si>
    <t>監査役会</t>
    <phoneticPr fontId="5"/>
  </si>
  <si>
    <t>監査役会</t>
    <rPh sb="0" eb="2">
      <t>カンサ</t>
    </rPh>
    <rPh sb="2" eb="3">
      <t>ヤク</t>
    </rPh>
    <rPh sb="3" eb="4">
      <t>カイ</t>
    </rPh>
    <phoneticPr fontId="5"/>
  </si>
  <si>
    <t>経営管理部</t>
    <rPh sb="0" eb="2">
      <t>ケイエイ</t>
    </rPh>
    <rPh sb="2" eb="4">
      <t>カンリ</t>
    </rPh>
    <rPh sb="4" eb="5">
      <t>ブ</t>
    </rPh>
    <phoneticPr fontId="5"/>
  </si>
  <si>
    <t>WEB2課</t>
    <rPh sb="4" eb="5">
      <t>カ</t>
    </rPh>
    <phoneticPr fontId="5"/>
  </si>
  <si>
    <t>WEBサービス開発第2課</t>
    <rPh sb="7" eb="9">
      <t>カイハツ</t>
    </rPh>
    <rPh sb="9" eb="10">
      <t>ダイ</t>
    </rPh>
    <rPh sb="11" eb="12">
      <t>カ</t>
    </rPh>
    <phoneticPr fontId="5"/>
  </si>
  <si>
    <t>教育G</t>
    <rPh sb="0" eb="2">
      <t>キョウイク</t>
    </rPh>
    <phoneticPr fontId="5"/>
  </si>
  <si>
    <t>教育グループ</t>
    <rPh sb="0" eb="2">
      <t>キョウイク</t>
    </rPh>
    <phoneticPr fontId="5"/>
  </si>
  <si>
    <r>
      <t>予備3</t>
    </r>
    <r>
      <rPr>
        <sz val="11"/>
        <rFont val="ＭＳ Ｐゴシック"/>
        <family val="3"/>
        <charset val="128"/>
      </rPr>
      <t/>
    </r>
    <rPh sb="0" eb="2">
      <t>ヨビ</t>
    </rPh>
    <phoneticPr fontId="5"/>
  </si>
  <si>
    <t>監査役会</t>
  </si>
  <si>
    <t>女性</t>
    <rPh sb="0" eb="2">
      <t>ジョセイ</t>
    </rPh>
    <phoneticPr fontId="21" alignment="noControl"/>
  </si>
  <si>
    <t>日本(帰化)</t>
    <rPh sb="0" eb="2">
      <t>ニホン</t>
    </rPh>
    <rPh sb="3" eb="5">
      <t>キカ</t>
    </rPh>
    <phoneticPr fontId="21" alignment="noControl"/>
  </si>
  <si>
    <t>役割残業給</t>
    <rPh sb="0" eb="2">
      <t>ヤクワリ</t>
    </rPh>
    <rPh sb="2" eb="4">
      <t>ザンギョウ</t>
    </rPh>
    <rPh sb="4" eb="5">
      <t>キュウ</t>
    </rPh>
    <phoneticPr fontId="5"/>
  </si>
  <si>
    <t>賞与2/12</t>
    <rPh sb="0" eb="2">
      <t>ショウヨ</t>
    </rPh>
    <phoneticPr fontId="5"/>
  </si>
  <si>
    <t>社員（試用有）</t>
    <phoneticPr fontId="5"/>
  </si>
  <si>
    <t>Sコース　：　企画・営業専門職務</t>
    <rPh sb="7" eb="9">
      <t>キカク</t>
    </rPh>
    <rPh sb="10" eb="12">
      <t>エイギョウ</t>
    </rPh>
    <rPh sb="12" eb="14">
      <t>センモン</t>
    </rPh>
    <rPh sb="14" eb="16">
      <t>ショクム</t>
    </rPh>
    <phoneticPr fontId="5"/>
  </si>
  <si>
    <t>EコースJSP(管理職級上級スペシャリスト)</t>
    <rPh sb="8" eb="10">
      <t>カンリ</t>
    </rPh>
    <rPh sb="10" eb="11">
      <t>ショク</t>
    </rPh>
    <rPh sb="11" eb="12">
      <t>キュウ</t>
    </rPh>
    <rPh sb="12" eb="14">
      <t>ジョウキュウ</t>
    </rPh>
    <phoneticPr fontId="5"/>
  </si>
  <si>
    <t>スペシャリスト職</t>
    <rPh sb="7" eb="8">
      <t>ショク</t>
    </rPh>
    <phoneticPr fontId="3"/>
  </si>
  <si>
    <t>正社員</t>
    <phoneticPr fontId="5"/>
  </si>
  <si>
    <t>変形労働</t>
    <rPh sb="0" eb="2">
      <t>ヘンケイ</t>
    </rPh>
    <rPh sb="2" eb="4">
      <t>ロウドウ</t>
    </rPh>
    <phoneticPr fontId="5"/>
  </si>
  <si>
    <t>ARI出向</t>
    <rPh sb="3" eb="5">
      <t>シュッコウ</t>
    </rPh>
    <phoneticPr fontId="5"/>
  </si>
  <si>
    <t>本社付</t>
    <rPh sb="1" eb="2">
      <t>シャ</t>
    </rPh>
    <phoneticPr fontId="5"/>
  </si>
  <si>
    <t>予備3</t>
    <rPh sb="0" eb="2">
      <t>ヨビ</t>
    </rPh>
    <phoneticPr fontId="5"/>
  </si>
  <si>
    <t>1-B</t>
    <phoneticPr fontId="5"/>
  </si>
  <si>
    <t>ITA2</t>
  </si>
  <si>
    <r>
      <t>A</t>
    </r>
    <r>
      <rPr>
        <sz val="11"/>
        <rFont val="ＭＳ Ｐゴシック"/>
        <family val="3"/>
        <charset val="128"/>
      </rPr>
      <t>-</t>
    </r>
    <phoneticPr fontId="5"/>
  </si>
  <si>
    <t>株式会社エーティーエス</t>
    <rPh sb="0" eb="2">
      <t>カブシキ</t>
    </rPh>
    <rPh sb="2" eb="4">
      <t>カイシャ</t>
    </rPh>
    <phoneticPr fontId="5"/>
  </si>
  <si>
    <r>
      <t>A</t>
    </r>
    <r>
      <rPr>
        <sz val="11"/>
        <rFont val="ＭＳ Ｐゴシック"/>
        <family val="3"/>
        <charset val="128"/>
      </rPr>
      <t>TS</t>
    </r>
    <phoneticPr fontId="5"/>
  </si>
  <si>
    <t>渋谷事業所</t>
    <rPh sb="0" eb="2">
      <t>シブヤ</t>
    </rPh>
    <rPh sb="2" eb="5">
      <t>ジギョウショ</t>
    </rPh>
    <phoneticPr fontId="5"/>
  </si>
  <si>
    <t>登記上本店(ARI)</t>
    <rPh sb="0" eb="3">
      <t>トウキジョウ</t>
    </rPh>
    <rPh sb="3" eb="5">
      <t>ホンテン</t>
    </rPh>
    <phoneticPr fontId="5"/>
  </si>
  <si>
    <t>〒104-0032</t>
    <phoneticPr fontId="5"/>
  </si>
  <si>
    <r>
      <t>東京都中央区八丁堀1</t>
    </r>
    <r>
      <rPr>
        <sz val="11"/>
        <rFont val="ＭＳ Ｐゴシック"/>
        <family val="3"/>
        <charset val="128"/>
      </rPr>
      <t>-</t>
    </r>
    <r>
      <rPr>
        <sz val="11"/>
        <rFont val="ＭＳ Ｐゴシック"/>
        <family val="3"/>
        <charset val="128"/>
      </rPr>
      <t>14</t>
    </r>
    <r>
      <rPr>
        <sz val="11"/>
        <rFont val="ＭＳ Ｐゴシック"/>
        <family val="3"/>
        <charset val="128"/>
      </rPr>
      <t>-</t>
    </r>
    <r>
      <rPr>
        <sz val="11"/>
        <rFont val="ＭＳ Ｐゴシック"/>
        <family val="3"/>
        <charset val="128"/>
      </rPr>
      <t>8</t>
    </r>
    <rPh sb="3" eb="6">
      <t>チュウオウク</t>
    </rPh>
    <rPh sb="6" eb="9">
      <t>ハッチョウボリ</t>
    </rPh>
    <phoneticPr fontId="21" alignment="noControl"/>
  </si>
  <si>
    <t>丹羽ビル3F</t>
    <rPh sb="0" eb="2">
      <t>ニワ</t>
    </rPh>
    <phoneticPr fontId="21" alignment="noControl"/>
  </si>
  <si>
    <t>TEL： 03-6450-6080</t>
    <phoneticPr fontId="5"/>
  </si>
  <si>
    <r>
      <t xml:space="preserve">FAX： </t>
    </r>
    <r>
      <rPr>
        <sz val="11"/>
        <rFont val="ＭＳ Ｐゴシック"/>
        <family val="3"/>
        <charset val="128"/>
      </rPr>
      <t>03-6450-6088</t>
    </r>
    <phoneticPr fontId="5"/>
  </si>
  <si>
    <t>紹介番号　13-ユ-307154</t>
    <rPh sb="0" eb="2">
      <t>ショウカイ</t>
    </rPh>
    <rPh sb="2" eb="4">
      <t>バンゴウ</t>
    </rPh>
    <phoneticPr fontId="5"/>
  </si>
  <si>
    <t>紹介番号　13-ユ-307069</t>
    <phoneticPr fontId="5"/>
  </si>
  <si>
    <t>自社 ⇒ 取引先(BP)</t>
    <rPh sb="5" eb="7">
      <t>トリヒキ</t>
    </rPh>
    <rPh sb="7" eb="8">
      <t>サキ</t>
    </rPh>
    <phoneticPr fontId="5"/>
  </si>
  <si>
    <t>CEO</t>
    <phoneticPr fontId="5"/>
  </si>
  <si>
    <t>岡部 吉純</t>
    <rPh sb="0" eb="2">
      <t>オカベ</t>
    </rPh>
    <rPh sb="3" eb="4">
      <t>ヨシ</t>
    </rPh>
    <rPh sb="4" eb="5">
      <t>ジュン</t>
    </rPh>
    <phoneticPr fontId="5"/>
  </si>
  <si>
    <t>原価販管</t>
    <rPh sb="0" eb="2">
      <t>ゲンカ</t>
    </rPh>
    <rPh sb="2" eb="4">
      <t>ハンカン</t>
    </rPh>
    <phoneticPr fontId="5"/>
  </si>
  <si>
    <t>役員報酬</t>
    <phoneticPr fontId="5"/>
  </si>
  <si>
    <t>旅費/電車代（ローカル線）</t>
    <rPh sb="11" eb="12">
      <t>セン</t>
    </rPh>
    <phoneticPr fontId="3"/>
  </si>
  <si>
    <t>ﾘｰﾀﾞｰ</t>
  </si>
  <si>
    <t>仮個別契約書</t>
    <rPh sb="0" eb="1">
      <t>カリ</t>
    </rPh>
    <rPh sb="1" eb="3">
      <t>コベツ</t>
    </rPh>
    <rPh sb="3" eb="5">
      <t>ケイヤク</t>
    </rPh>
    <rPh sb="5" eb="6">
      <t>ショ</t>
    </rPh>
    <phoneticPr fontId="5"/>
  </si>
  <si>
    <t>仮注文書</t>
    <rPh sb="0" eb="1">
      <t>カリ</t>
    </rPh>
    <rPh sb="1" eb="4">
      <t>チュウモンショ</t>
    </rPh>
    <phoneticPr fontId="5"/>
  </si>
  <si>
    <t>仮注文請書</t>
    <rPh sb="0" eb="1">
      <t>カリ</t>
    </rPh>
    <rPh sb="1" eb="3">
      <t>チュウモン</t>
    </rPh>
    <rPh sb="3" eb="5">
      <t>ウケショ</t>
    </rPh>
    <phoneticPr fontId="5"/>
  </si>
  <si>
    <t>仮納品書</t>
    <rPh sb="0" eb="1">
      <t>カリ</t>
    </rPh>
    <rPh sb="1" eb="4">
      <t>ノウヒンショ</t>
    </rPh>
    <phoneticPr fontId="5"/>
  </si>
  <si>
    <t>仮検収書</t>
    <rPh sb="0" eb="1">
      <t>カリ</t>
    </rPh>
    <rPh sb="1" eb="3">
      <t>ケンシュウ</t>
    </rPh>
    <rPh sb="3" eb="4">
      <t>ショ</t>
    </rPh>
    <phoneticPr fontId="5"/>
  </si>
  <si>
    <t>締結しない</t>
    <rPh sb="0" eb="2">
      <t>テイケツ</t>
    </rPh>
    <phoneticPr fontId="5"/>
  </si>
  <si>
    <t>御見積書（概算）</t>
    <rPh sb="0" eb="4">
      <t>オミツモリショ</t>
    </rPh>
    <rPh sb="5" eb="7">
      <t>ガイサン</t>
    </rPh>
    <phoneticPr fontId="5"/>
  </si>
  <si>
    <t>時間</t>
    <rPh sb="0" eb="2">
      <t>ジカン</t>
    </rPh>
    <phoneticPr fontId="5"/>
  </si>
  <si>
    <t>パートナー名</t>
    <rPh sb="5" eb="6">
      <t>メイ</t>
    </rPh>
    <phoneticPr fontId="5"/>
  </si>
  <si>
    <t>Code No</t>
    <phoneticPr fontId="5"/>
  </si>
  <si>
    <t>Date</t>
    <phoneticPr fontId="5"/>
  </si>
  <si>
    <t>NO.</t>
    <phoneticPr fontId="5"/>
  </si>
  <si>
    <t>(JPY)</t>
    <phoneticPr fontId="5"/>
  </si>
  <si>
    <t>To</t>
    <phoneticPr fontId="5"/>
  </si>
  <si>
    <t>Feb.</t>
    <phoneticPr fontId="5"/>
  </si>
  <si>
    <t>右に記載⇒</t>
    <rPh sb="0" eb="1">
      <t>ミギ</t>
    </rPh>
    <rPh sb="2" eb="4">
      <t>キサイ</t>
    </rPh>
    <phoneticPr fontId="5"/>
  </si>
  <si>
    <t>※Subcontracted</t>
    <phoneticPr fontId="5"/>
  </si>
  <si>
    <t>※上記金額は消費税を含みます</t>
    <phoneticPr fontId="5"/>
  </si>
  <si>
    <t>代表者表示有</t>
    <rPh sb="0" eb="2">
      <t>ダイヒョウ</t>
    </rPh>
    <rPh sb="2" eb="3">
      <t>シャ</t>
    </rPh>
    <rPh sb="3" eb="5">
      <t>ヒョウジ</t>
    </rPh>
    <rPh sb="5" eb="6">
      <t>ア</t>
    </rPh>
    <phoneticPr fontId="5"/>
  </si>
  <si>
    <t>派遣先責任者と同じ</t>
    <rPh sb="0" eb="2">
      <t>ハケン</t>
    </rPh>
    <rPh sb="2" eb="3">
      <t>サキ</t>
    </rPh>
    <rPh sb="3" eb="6">
      <t>セキニンシャ</t>
    </rPh>
    <rPh sb="7" eb="8">
      <t>オナ</t>
    </rPh>
    <phoneticPr fontId="5"/>
  </si>
  <si>
    <t>個別契約社員・派遣登録社員</t>
    <rPh sb="0" eb="2">
      <t>コベツ</t>
    </rPh>
    <rPh sb="2" eb="4">
      <t>ケイヤク</t>
    </rPh>
    <rPh sb="7" eb="9">
      <t>ハケン</t>
    </rPh>
    <rPh sb="9" eb="11">
      <t>トウロク</t>
    </rPh>
    <rPh sb="11" eb="13">
      <t>シャイン</t>
    </rPh>
    <phoneticPr fontId="5"/>
  </si>
  <si>
    <t>日曜日</t>
    <rPh sb="0" eb="3">
      <t>ニチヨウビ</t>
    </rPh>
    <phoneticPr fontId="21" alignment="noControl"/>
  </si>
  <si>
    <t>日額</t>
    <rPh sb="0" eb="2">
      <t>ニチガク</t>
    </rPh>
    <phoneticPr fontId="5"/>
  </si>
  <si>
    <t>月額固定</t>
    <rPh sb="0" eb="2">
      <t>ゲツガク</t>
    </rPh>
    <rPh sb="2" eb="4">
      <t>コテイ</t>
    </rPh>
    <phoneticPr fontId="5"/>
  </si>
  <si>
    <t>1日(平日)</t>
    <rPh sb="1" eb="2">
      <t>ニチ</t>
    </rPh>
    <rPh sb="3" eb="5">
      <t>ヘイジツ</t>
    </rPh>
    <phoneticPr fontId="5"/>
  </si>
  <si>
    <t>検収月</t>
    <rPh sb="0" eb="2">
      <t>ケンシュウ</t>
    </rPh>
    <rPh sb="2" eb="3">
      <t>ツキ</t>
    </rPh>
    <phoneticPr fontId="21" alignment="noControl"/>
  </si>
  <si>
    <t>翌月</t>
    <rPh sb="0" eb="1">
      <t>ヨク</t>
    </rPh>
    <rPh sb="1" eb="2">
      <t>ツキ</t>
    </rPh>
    <phoneticPr fontId="5"/>
  </si>
  <si>
    <t>無</t>
    <rPh sb="0" eb="1">
      <t>ナ</t>
    </rPh>
    <phoneticPr fontId="5"/>
  </si>
  <si>
    <t>機械・設計業務及び一体的に行われる付随業務</t>
    <rPh sb="0" eb="2">
      <t>キカイ</t>
    </rPh>
    <rPh sb="3" eb="5">
      <t>セッケイ</t>
    </rPh>
    <rPh sb="5" eb="7">
      <t>ギョウム</t>
    </rPh>
    <phoneticPr fontId="5"/>
  </si>
  <si>
    <t>小数点切上げ</t>
    <rPh sb="0" eb="3">
      <t>ショウスウテン</t>
    </rPh>
    <rPh sb="3" eb="5">
      <t>キリア</t>
    </rPh>
    <phoneticPr fontId="21" alignment="noControl"/>
  </si>
  <si>
    <t>契約書毎</t>
  </si>
  <si>
    <t>加入しない</t>
    <rPh sb="0" eb="2">
      <t>カニュウ</t>
    </rPh>
    <phoneticPr fontId="21" alignment="noControl"/>
  </si>
  <si>
    <t>短期の雇用で資格要件に達しない為</t>
  </si>
  <si>
    <t>有（定期券代を請求）</t>
    <rPh sb="0" eb="1">
      <t>ユウ</t>
    </rPh>
    <rPh sb="2" eb="5">
      <t>テイキケン</t>
    </rPh>
    <rPh sb="5" eb="6">
      <t>ダイ</t>
    </rPh>
    <rPh sb="7" eb="9">
      <t>セイキュウ</t>
    </rPh>
    <phoneticPr fontId="21" alignment="noControl"/>
  </si>
  <si>
    <t>加入要件外</t>
    <rPh sb="0" eb="2">
      <t>カニュウ</t>
    </rPh>
    <rPh sb="2" eb="4">
      <t>ヨウケン</t>
    </rPh>
    <rPh sb="4" eb="5">
      <t>ガイ</t>
    </rPh>
    <phoneticPr fontId="21" alignment="noControl"/>
  </si>
  <si>
    <t>45歳以上である</t>
    <rPh sb="2" eb="3">
      <t>サイ</t>
    </rPh>
    <rPh sb="3" eb="5">
      <t>イジョウ</t>
    </rPh>
    <phoneticPr fontId="5"/>
  </si>
  <si>
    <t>無期雇用派遣労働者に限定する</t>
    <rPh sb="0" eb="2">
      <t>ムキ</t>
    </rPh>
    <rPh sb="2" eb="4">
      <t>コヨウ</t>
    </rPh>
    <rPh sb="4" eb="6">
      <t>ハケン</t>
    </rPh>
    <rPh sb="6" eb="8">
      <t>ロウドウ</t>
    </rPh>
    <rPh sb="8" eb="9">
      <t>シャ</t>
    </rPh>
    <rPh sb="10" eb="12">
      <t>ゲンテイ</t>
    </rPh>
    <phoneticPr fontId="21" alignment="noControl"/>
  </si>
  <si>
    <t>データセンターアーキテクト</t>
    <phoneticPr fontId="19"/>
  </si>
  <si>
    <t>情報ｾｷｭﾘﾃｨ委員会</t>
    <phoneticPr fontId="5"/>
  </si>
  <si>
    <t>情報セキュリティ委員会</t>
    <rPh sb="0" eb="2">
      <t>ジョウホウ</t>
    </rPh>
    <rPh sb="8" eb="11">
      <t>イインカイ</t>
    </rPh>
    <phoneticPr fontId="5"/>
  </si>
  <si>
    <t>人事部</t>
  </si>
  <si>
    <t>人事部</t>
    <rPh sb="0" eb="2">
      <t>ジンジ</t>
    </rPh>
    <rPh sb="2" eb="3">
      <t>ブ</t>
    </rPh>
    <phoneticPr fontId="5"/>
  </si>
  <si>
    <t>WEB3課</t>
    <rPh sb="4" eb="5">
      <t>カ</t>
    </rPh>
    <phoneticPr fontId="5"/>
  </si>
  <si>
    <t>WEBサービス開発第3課</t>
    <rPh sb="7" eb="9">
      <t>カイハツ</t>
    </rPh>
    <rPh sb="9" eb="10">
      <t>ダイ</t>
    </rPh>
    <rPh sb="11" eb="12">
      <t>カ</t>
    </rPh>
    <phoneticPr fontId="5"/>
  </si>
  <si>
    <t>採用G</t>
    <rPh sb="0" eb="2">
      <t>サイヨウ</t>
    </rPh>
    <phoneticPr fontId="5"/>
  </si>
  <si>
    <t>採用グループ</t>
    <rPh sb="0" eb="2">
      <t>サイヨウ</t>
    </rPh>
    <phoneticPr fontId="5"/>
  </si>
  <si>
    <r>
      <t>予備4</t>
    </r>
    <r>
      <rPr>
        <sz val="11"/>
        <rFont val="ＭＳ Ｐゴシック"/>
        <family val="3"/>
        <charset val="128"/>
      </rPr>
      <t/>
    </r>
    <rPh sb="0" eb="2">
      <t>ヨビ</t>
    </rPh>
    <phoneticPr fontId="5"/>
  </si>
  <si>
    <t>委員会/ﾀｽｸﾌｫｰｽ</t>
    <phoneticPr fontId="5"/>
  </si>
  <si>
    <t>予備4</t>
    <rPh sb="0" eb="2">
      <t>ヨビ</t>
    </rPh>
    <phoneticPr fontId="5"/>
  </si>
  <si>
    <t>外国籍(中国在日)</t>
    <rPh sb="0" eb="3">
      <t>ガイコクセキ</t>
    </rPh>
    <rPh sb="4" eb="6">
      <t>チュウゴク</t>
    </rPh>
    <rPh sb="6" eb="8">
      <t>ザイニチ</t>
    </rPh>
    <phoneticPr fontId="21" alignment="noControl"/>
  </si>
  <si>
    <t>基本給</t>
    <rPh sb="0" eb="3">
      <t>キホンキュウ</t>
    </rPh>
    <phoneticPr fontId="5"/>
  </si>
  <si>
    <t>賞与3/12</t>
    <rPh sb="0" eb="2">
      <t>ショウヨ</t>
    </rPh>
    <phoneticPr fontId="5"/>
  </si>
  <si>
    <t>社員（6ヶ月試用期間）</t>
    <phoneticPr fontId="5"/>
  </si>
  <si>
    <t>Cコース　：　管理・業務専門職務</t>
    <rPh sb="7" eb="9">
      <t>カンリ</t>
    </rPh>
    <rPh sb="10" eb="12">
      <t>ギョウム</t>
    </rPh>
    <rPh sb="12" eb="14">
      <t>センモン</t>
    </rPh>
    <phoneticPr fontId="5"/>
  </si>
  <si>
    <t>EコースMSP(管理職級スペシャリスト)</t>
    <phoneticPr fontId="5"/>
  </si>
  <si>
    <t>グループリーダー、リーダー、アシスタントリーダー職</t>
    <rPh sb="24" eb="25">
      <t>ショク</t>
    </rPh>
    <phoneticPr fontId="3"/>
  </si>
  <si>
    <t>契約社員</t>
    <phoneticPr fontId="5"/>
  </si>
  <si>
    <t>事業場外みなし</t>
    <rPh sb="0" eb="3">
      <t>ジギョウジョウ</t>
    </rPh>
    <rPh sb="3" eb="4">
      <t>ガイ</t>
    </rPh>
    <phoneticPr fontId="5"/>
  </si>
  <si>
    <t>ATS出向</t>
    <rPh sb="3" eb="5">
      <t>シュッコウ</t>
    </rPh>
    <phoneticPr fontId="5"/>
  </si>
  <si>
    <t>本部付</t>
    <phoneticPr fontId="5"/>
  </si>
  <si>
    <t>1-C</t>
    <phoneticPr fontId="5"/>
  </si>
  <si>
    <t>ITA3</t>
  </si>
  <si>
    <r>
      <t>B</t>
    </r>
    <r>
      <rPr>
        <sz val="11"/>
        <rFont val="ＭＳ Ｐゴシック"/>
        <family val="3"/>
        <charset val="128"/>
      </rPr>
      <t>+</t>
    </r>
    <phoneticPr fontId="5"/>
  </si>
  <si>
    <t>株式会社ONE</t>
    <rPh sb="0" eb="2">
      <t>カブシキ</t>
    </rPh>
    <rPh sb="2" eb="4">
      <t>カイシャ</t>
    </rPh>
    <phoneticPr fontId="5"/>
  </si>
  <si>
    <r>
      <t>O</t>
    </r>
    <r>
      <rPr>
        <sz val="11"/>
        <rFont val="ＭＳ Ｐゴシック"/>
        <family val="3"/>
        <charset val="128"/>
      </rPr>
      <t>NE</t>
    </r>
    <phoneticPr fontId="5"/>
  </si>
  <si>
    <t>大阪事業所</t>
    <rPh sb="0" eb="2">
      <t>オオサカ</t>
    </rPh>
    <rPh sb="2" eb="5">
      <t>ジギョウショ</t>
    </rPh>
    <phoneticPr fontId="5"/>
  </si>
  <si>
    <t>渋谷本社</t>
    <rPh sb="0" eb="2">
      <t>シブヤ</t>
    </rPh>
    <rPh sb="2" eb="4">
      <t>ホンシャ</t>
    </rPh>
    <phoneticPr fontId="5"/>
  </si>
  <si>
    <t>〒150-0002</t>
    <phoneticPr fontId="5"/>
  </si>
  <si>
    <t>東京都渋谷区渋谷1-14-16</t>
    <rPh sb="3" eb="6">
      <t>シブヤク</t>
    </rPh>
    <rPh sb="6" eb="8">
      <t>シブヤ</t>
    </rPh>
    <phoneticPr fontId="21" alignment="noControl"/>
  </si>
  <si>
    <t>渋谷野村證券ビル8F</t>
    <rPh sb="0" eb="2">
      <t>シブヤ</t>
    </rPh>
    <rPh sb="2" eb="4">
      <t>ノムラ</t>
    </rPh>
    <rPh sb="4" eb="6">
      <t>ショウケン</t>
    </rPh>
    <phoneticPr fontId="21" alignment="noControl"/>
  </si>
  <si>
    <t>FAX： 03-6450-6088</t>
    <phoneticPr fontId="5"/>
  </si>
  <si>
    <t>TEL： 03-6450-6084</t>
    <phoneticPr fontId="5"/>
  </si>
  <si>
    <t>FAX： 03-6450-6085</t>
    <phoneticPr fontId="5"/>
  </si>
  <si>
    <r>
      <t>全省庁統一資格　</t>
    </r>
    <r>
      <rPr>
        <sz val="11"/>
        <rFont val="ＭＳ Ｐゴシック"/>
        <family val="3"/>
        <charset val="128"/>
      </rPr>
      <t>0000132746</t>
    </r>
    <r>
      <rPr>
        <sz val="11"/>
        <rFont val="ＭＳ Ｐゴシック"/>
        <family val="3"/>
        <charset val="128"/>
      </rPr>
      <t/>
    </r>
    <rPh sb="0" eb="3">
      <t>ゼンショウチョウ</t>
    </rPh>
    <phoneticPr fontId="5"/>
  </si>
  <si>
    <r>
      <t>T</t>
    </r>
    <r>
      <rPr>
        <sz val="11"/>
        <rFont val="ＭＳ Ｐゴシック"/>
        <family val="3"/>
        <charset val="128"/>
      </rPr>
      <t>oshinori.Takeuchi</t>
    </r>
    <phoneticPr fontId="5"/>
  </si>
  <si>
    <t>本社販管(営業)</t>
    <rPh sb="0" eb="2">
      <t>ホンシャ</t>
    </rPh>
    <rPh sb="2" eb="4">
      <t>ハンカン</t>
    </rPh>
    <rPh sb="5" eb="7">
      <t>エイギョウ</t>
    </rPh>
    <phoneticPr fontId="5"/>
  </si>
  <si>
    <t>雑給</t>
    <phoneticPr fontId="5"/>
  </si>
  <si>
    <t>旅費/電車代（新幹線・特急）</t>
    <rPh sb="7" eb="10">
      <t>シンカンセン</t>
    </rPh>
    <rPh sb="11" eb="13">
      <t>トッキュウ</t>
    </rPh>
    <phoneticPr fontId="3"/>
  </si>
  <si>
    <t>ｸﾞﾙｰﾌﾟﾘｰﾀﾞｰ</t>
  </si>
  <si>
    <t>業務委託契約書</t>
    <rPh sb="0" eb="2">
      <t>ギョウム</t>
    </rPh>
    <rPh sb="2" eb="4">
      <t>イタク</t>
    </rPh>
    <rPh sb="4" eb="6">
      <t>ケイヤク</t>
    </rPh>
    <rPh sb="6" eb="7">
      <t>ショ</t>
    </rPh>
    <phoneticPr fontId="5"/>
  </si>
  <si>
    <t>Purchase Order</t>
    <phoneticPr fontId="5"/>
  </si>
  <si>
    <r>
      <t xml:space="preserve">Order </t>
    </r>
    <r>
      <rPr>
        <sz val="11"/>
        <rFont val="ＭＳ Ｐゴシック"/>
        <family val="3"/>
        <charset val="128"/>
      </rPr>
      <t>C</t>
    </r>
    <r>
      <rPr>
        <sz val="11"/>
        <rFont val="ＭＳ Ｐゴシック"/>
        <family val="3"/>
        <charset val="128"/>
      </rPr>
      <t>onfirmation</t>
    </r>
    <phoneticPr fontId="5"/>
  </si>
  <si>
    <t>Quotation</t>
    <phoneticPr fontId="5"/>
  </si>
  <si>
    <t>日</t>
    <rPh sb="0" eb="1">
      <t>ニチ</t>
    </rPh>
    <phoneticPr fontId="5"/>
  </si>
  <si>
    <t>品名</t>
    <rPh sb="0" eb="2">
      <t>ヒンメイ</t>
    </rPh>
    <phoneticPr fontId="5"/>
  </si>
  <si>
    <t>(USD)</t>
    <phoneticPr fontId="5"/>
  </si>
  <si>
    <r>
      <t>Mar</t>
    </r>
    <r>
      <rPr>
        <sz val="11"/>
        <rFont val="ＭＳ Ｐゴシック"/>
        <family val="3"/>
        <charset val="128"/>
      </rPr>
      <t>.</t>
    </r>
    <phoneticPr fontId="5"/>
  </si>
  <si>
    <t>※本書のとおり注文いたします</t>
    <phoneticPr fontId="5"/>
  </si>
  <si>
    <t>苦情担当者と同じ</t>
    <rPh sb="0" eb="2">
      <t>クジョウ</t>
    </rPh>
    <rPh sb="2" eb="5">
      <t>タントウシャ</t>
    </rPh>
    <rPh sb="6" eb="7">
      <t>オナ</t>
    </rPh>
    <phoneticPr fontId="5"/>
  </si>
  <si>
    <t>出向社員（グループ社員）</t>
    <rPh sb="0" eb="2">
      <t>シュッコウ</t>
    </rPh>
    <rPh sb="2" eb="4">
      <t>シャイン</t>
    </rPh>
    <rPh sb="9" eb="11">
      <t>シャイン</t>
    </rPh>
    <phoneticPr fontId="5"/>
  </si>
  <si>
    <t>月</t>
    <rPh sb="0" eb="1">
      <t>ゲツ</t>
    </rPh>
    <phoneticPr fontId="21" alignment="noControl"/>
  </si>
  <si>
    <t>祝日</t>
    <rPh sb="0" eb="2">
      <t>シュクジツ</t>
    </rPh>
    <phoneticPr fontId="21" alignment="noControl"/>
  </si>
  <si>
    <t>時間精算</t>
    <rPh sb="0" eb="2">
      <t>ジカン</t>
    </rPh>
    <rPh sb="2" eb="4">
      <t>セイサン</t>
    </rPh>
    <phoneticPr fontId="5"/>
  </si>
  <si>
    <t>1月</t>
  </si>
  <si>
    <t>四半期月</t>
    <rPh sb="0" eb="1">
      <t>シ</t>
    </rPh>
    <rPh sb="1" eb="3">
      <t>ハンキ</t>
    </rPh>
    <rPh sb="3" eb="4">
      <t>ツキ</t>
    </rPh>
    <phoneticPr fontId="21" alignment="noControl"/>
  </si>
  <si>
    <t>翌々月</t>
    <rPh sb="0" eb="3">
      <t>ヨクヨクゲツ</t>
    </rPh>
    <phoneticPr fontId="21" alignment="noControl"/>
  </si>
  <si>
    <t>手続き中</t>
    <rPh sb="0" eb="2">
      <t>テツヅ</t>
    </rPh>
    <rPh sb="3" eb="4">
      <t>チュウ</t>
    </rPh>
    <phoneticPr fontId="5"/>
  </si>
  <si>
    <t>事務用機器操作業務及び一体的に行われる付随業務</t>
    <rPh sb="0" eb="3">
      <t>ジムヨウ</t>
    </rPh>
    <rPh sb="3" eb="5">
      <t>キキ</t>
    </rPh>
    <rPh sb="5" eb="7">
      <t>ソウサ</t>
    </rPh>
    <rPh sb="7" eb="9">
      <t>ギョウム</t>
    </rPh>
    <rPh sb="9" eb="10">
      <t>オヨ</t>
    </rPh>
    <phoneticPr fontId="5"/>
  </si>
  <si>
    <t>小数点四捨五入</t>
    <rPh sb="0" eb="3">
      <t>ショウスウテン</t>
    </rPh>
    <rPh sb="3" eb="7">
      <t>シシャゴニュウ</t>
    </rPh>
    <phoneticPr fontId="21" alignment="noControl"/>
  </si>
  <si>
    <t>部署毎</t>
  </si>
  <si>
    <t>雇用保険のみ加入する</t>
    <rPh sb="0" eb="2">
      <t>コヨウ</t>
    </rPh>
    <rPh sb="2" eb="4">
      <t>ホケン</t>
    </rPh>
    <rPh sb="6" eb="8">
      <t>カニュウ</t>
    </rPh>
    <phoneticPr fontId="21" alignment="noControl"/>
  </si>
  <si>
    <t>有</t>
    <rPh sb="0" eb="1">
      <t>ユウ</t>
    </rPh>
    <phoneticPr fontId="21" alignment="noControl"/>
  </si>
  <si>
    <t>無</t>
    <rPh sb="0" eb="1">
      <t>ナ</t>
    </rPh>
    <phoneticPr fontId="21" alignment="noControl"/>
  </si>
  <si>
    <t>加入済</t>
    <rPh sb="0" eb="2">
      <t>カニュウ</t>
    </rPh>
    <rPh sb="2" eb="3">
      <t>ズ</t>
    </rPh>
    <phoneticPr fontId="21" alignment="noControl"/>
  </si>
  <si>
    <t>備考に入力</t>
    <rPh sb="0" eb="2">
      <t>ビコウ</t>
    </rPh>
    <rPh sb="3" eb="5">
      <t>ニュウリョク</t>
    </rPh>
    <phoneticPr fontId="5"/>
  </si>
  <si>
    <t>60歳以上の者に限定する</t>
    <rPh sb="2" eb="3">
      <t>サイ</t>
    </rPh>
    <rPh sb="3" eb="5">
      <t>イジョウ</t>
    </rPh>
    <rPh sb="6" eb="7">
      <t>モノ</t>
    </rPh>
    <rPh sb="8" eb="10">
      <t>ゲンテイ</t>
    </rPh>
    <phoneticPr fontId="21" alignment="noControl"/>
  </si>
  <si>
    <t>クラウドビジネスアーキテクト</t>
    <phoneticPr fontId="19"/>
  </si>
  <si>
    <t>ｿﾘﾋﾞ本部</t>
    <rPh sb="4" eb="6">
      <t>ホンブ</t>
    </rPh>
    <phoneticPr fontId="5"/>
  </si>
  <si>
    <t>ソリューションビジネス本部</t>
    <rPh sb="11" eb="13">
      <t>ホンブ</t>
    </rPh>
    <phoneticPr fontId="5"/>
  </si>
  <si>
    <t>ｿﾘ営業部</t>
  </si>
  <si>
    <t>ソリューション営業部</t>
    <rPh sb="7" eb="9">
      <t>エイギョウ</t>
    </rPh>
    <rPh sb="9" eb="10">
      <t>ブ</t>
    </rPh>
    <phoneticPr fontId="5"/>
  </si>
  <si>
    <t>EP開1課</t>
    <rPh sb="2" eb="3">
      <t>カイ</t>
    </rPh>
    <rPh sb="4" eb="5">
      <t>カ</t>
    </rPh>
    <phoneticPr fontId="5"/>
  </si>
  <si>
    <t>エンタープライズ開発第1課</t>
    <rPh sb="8" eb="10">
      <t>カイハツ</t>
    </rPh>
    <rPh sb="10" eb="11">
      <t>ダイ</t>
    </rPh>
    <rPh sb="12" eb="13">
      <t>カ</t>
    </rPh>
    <phoneticPr fontId="5"/>
  </si>
  <si>
    <t>労務G</t>
    <rPh sb="0" eb="2">
      <t>ロウム</t>
    </rPh>
    <phoneticPr fontId="5"/>
  </si>
  <si>
    <t>労務グループ</t>
    <rPh sb="0" eb="2">
      <t>ロウム</t>
    </rPh>
    <phoneticPr fontId="5"/>
  </si>
  <si>
    <r>
      <t>予備5</t>
    </r>
    <r>
      <rPr>
        <sz val="11"/>
        <rFont val="ＭＳ Ｐゴシック"/>
        <family val="3"/>
        <charset val="128"/>
      </rPr>
      <t/>
    </r>
    <rPh sb="0" eb="2">
      <t>ヨビ</t>
    </rPh>
    <phoneticPr fontId="5"/>
  </si>
  <si>
    <t>CPU</t>
    <phoneticPr fontId="5"/>
  </si>
  <si>
    <t>予備5</t>
    <rPh sb="0" eb="2">
      <t>ヨビ</t>
    </rPh>
    <phoneticPr fontId="5"/>
  </si>
  <si>
    <t>外国籍(中国就労)</t>
    <rPh sb="0" eb="3">
      <t>ガイコクセキ</t>
    </rPh>
    <rPh sb="4" eb="6">
      <t>チュウゴク</t>
    </rPh>
    <rPh sb="6" eb="8">
      <t>シュウロウ</t>
    </rPh>
    <phoneticPr fontId="21" alignment="noControl"/>
  </si>
  <si>
    <t>調整給</t>
    <rPh sb="0" eb="2">
      <t>チョウセイ</t>
    </rPh>
    <rPh sb="2" eb="3">
      <t>キュウ</t>
    </rPh>
    <phoneticPr fontId="5"/>
  </si>
  <si>
    <t>賞与4/12</t>
    <rPh sb="0" eb="2">
      <t>ショウヨ</t>
    </rPh>
    <phoneticPr fontId="5"/>
  </si>
  <si>
    <t>契約社員（1ヶ月更新）</t>
    <rPh sb="7" eb="8">
      <t>ゲツ</t>
    </rPh>
    <rPh sb="8" eb="10">
      <t>コウシン</t>
    </rPh>
    <phoneticPr fontId="5"/>
  </si>
  <si>
    <t>EコースLSP(リーダー職級スペシャリスト)</t>
    <phoneticPr fontId="5"/>
  </si>
  <si>
    <t>一般職</t>
    <rPh sb="0" eb="2">
      <t>イッパン</t>
    </rPh>
    <rPh sb="2" eb="3">
      <t>ショク</t>
    </rPh>
    <phoneticPr fontId="3"/>
  </si>
  <si>
    <t>個別契約社員</t>
    <rPh sb="4" eb="6">
      <t>シャイン</t>
    </rPh>
    <phoneticPr fontId="5"/>
  </si>
  <si>
    <t>裁量労働</t>
    <rPh sb="0" eb="2">
      <t>サイリョウ</t>
    </rPh>
    <rPh sb="2" eb="4">
      <t>ロウドウ</t>
    </rPh>
    <phoneticPr fontId="5"/>
  </si>
  <si>
    <t>その他出向</t>
    <rPh sb="2" eb="3">
      <t>タ</t>
    </rPh>
    <rPh sb="3" eb="5">
      <t>シュッコウ</t>
    </rPh>
    <phoneticPr fontId="5"/>
  </si>
  <si>
    <t>事業部付</t>
    <rPh sb="0" eb="2">
      <t>ジギョウ</t>
    </rPh>
    <rPh sb="2" eb="3">
      <t>ブ</t>
    </rPh>
    <rPh sb="3" eb="4">
      <t>ツキ</t>
    </rPh>
    <phoneticPr fontId="5"/>
  </si>
  <si>
    <t>1-D</t>
    <phoneticPr fontId="5"/>
  </si>
  <si>
    <t>ITA4</t>
  </si>
  <si>
    <t>B</t>
    <phoneticPr fontId="5"/>
  </si>
  <si>
    <t>AR advanced technology, Inc.</t>
    <phoneticPr fontId="5"/>
  </si>
  <si>
    <t>ARSG</t>
    <phoneticPr fontId="5"/>
  </si>
  <si>
    <t>名古屋事業所</t>
    <rPh sb="0" eb="3">
      <t>ナゴヤ</t>
    </rPh>
    <rPh sb="3" eb="6">
      <t>ジギョウショ</t>
    </rPh>
    <phoneticPr fontId="5"/>
  </si>
  <si>
    <t>関西支社</t>
    <rPh sb="0" eb="2">
      <t>カンサイ</t>
    </rPh>
    <rPh sb="2" eb="4">
      <t>シシャ</t>
    </rPh>
    <phoneticPr fontId="5"/>
  </si>
  <si>
    <t>〒530-0003</t>
    <phoneticPr fontId="5"/>
  </si>
  <si>
    <t>大阪府大阪市北区堂島1-5-17</t>
    <rPh sb="0" eb="3">
      <t>オオサカフ</t>
    </rPh>
    <rPh sb="3" eb="6">
      <t>オオサカシ</t>
    </rPh>
    <rPh sb="6" eb="8">
      <t>キタク</t>
    </rPh>
    <rPh sb="8" eb="10">
      <t>ドウジマ</t>
    </rPh>
    <phoneticPr fontId="21" alignment="noControl"/>
  </si>
  <si>
    <r>
      <t>堂島グランドビル8</t>
    </r>
    <r>
      <rPr>
        <sz val="11"/>
        <rFont val="ＭＳ Ｐゴシック"/>
        <family val="3"/>
        <charset val="128"/>
      </rPr>
      <t>F</t>
    </r>
    <phoneticPr fontId="5"/>
  </si>
  <si>
    <t>TEL： 06-6136-4900</t>
    <phoneticPr fontId="5"/>
  </si>
  <si>
    <r>
      <rPr>
        <sz val="11"/>
        <rFont val="ＭＳ Ｐゴシック"/>
        <family val="3"/>
        <charset val="128"/>
      </rPr>
      <t>FAX</t>
    </r>
    <r>
      <rPr>
        <sz val="11"/>
        <rFont val="ＭＳ Ｐゴシック"/>
        <family val="3"/>
        <charset val="128"/>
      </rPr>
      <t>：</t>
    </r>
    <r>
      <rPr>
        <sz val="11"/>
        <rFont val="ＭＳ Ｐゴシック"/>
        <family val="3"/>
        <charset val="128"/>
      </rPr>
      <t xml:space="preserve"> </t>
    </r>
    <r>
      <rPr>
        <sz val="11"/>
        <rFont val="ＭＳ Ｐゴシック"/>
        <family val="3"/>
        <charset val="128"/>
      </rPr>
      <t>06-6136-490</t>
    </r>
    <r>
      <rPr>
        <sz val="11"/>
        <rFont val="ＭＳ Ｐゴシック"/>
        <family val="3"/>
        <charset val="128"/>
      </rPr>
      <t>1</t>
    </r>
    <phoneticPr fontId="5"/>
  </si>
  <si>
    <t>TEL： 06-6136-4903</t>
    <phoneticPr fontId="5"/>
  </si>
  <si>
    <t>FAX： 06-6136-4904</t>
    <phoneticPr fontId="5"/>
  </si>
  <si>
    <t>プライバシーマーク取得認定番号　17000819（03）</t>
    <rPh sb="9" eb="11">
      <t>シュトク</t>
    </rPh>
    <rPh sb="11" eb="13">
      <t>ニンテイ</t>
    </rPh>
    <rPh sb="13" eb="15">
      <t>バンゴウ</t>
    </rPh>
    <phoneticPr fontId="5"/>
  </si>
  <si>
    <r>
      <t>Y</t>
    </r>
    <r>
      <rPr>
        <sz val="11"/>
        <rFont val="ＭＳ Ｐゴシック"/>
        <family val="3"/>
        <charset val="128"/>
      </rPr>
      <t>oshizumi.Okabe</t>
    </r>
    <phoneticPr fontId="5"/>
  </si>
  <si>
    <t>本社販管(業務支援)</t>
    <rPh sb="0" eb="2">
      <t>ホンシャ</t>
    </rPh>
    <rPh sb="2" eb="4">
      <t>ハンカン</t>
    </rPh>
    <rPh sb="5" eb="7">
      <t>ギョウム</t>
    </rPh>
    <rPh sb="7" eb="9">
      <t>シエン</t>
    </rPh>
    <phoneticPr fontId="5"/>
  </si>
  <si>
    <t>賞与</t>
    <phoneticPr fontId="5"/>
  </si>
  <si>
    <t>旅費/航空代（国内）</t>
    <rPh sb="7" eb="9">
      <t>コクナイ</t>
    </rPh>
    <phoneticPr fontId="3"/>
  </si>
  <si>
    <t>課長代理</t>
    <rPh sb="0" eb="2">
      <t>カチョウ</t>
    </rPh>
    <rPh sb="2" eb="4">
      <t>ダイリ</t>
    </rPh>
    <phoneticPr fontId="3"/>
  </si>
  <si>
    <t>覚書</t>
    <rPh sb="0" eb="2">
      <t>オボエガキ</t>
    </rPh>
    <phoneticPr fontId="5"/>
  </si>
  <si>
    <t>Preliminary Order</t>
    <phoneticPr fontId="5"/>
  </si>
  <si>
    <t>Preliminary Order Confirmation</t>
    <phoneticPr fontId="5"/>
  </si>
  <si>
    <t>Estimate</t>
    <phoneticPr fontId="5"/>
  </si>
  <si>
    <t>週</t>
    <rPh sb="0" eb="1">
      <t>シュウ</t>
    </rPh>
    <phoneticPr fontId="5"/>
  </si>
  <si>
    <t>DESCRIPTION</t>
    <phoneticPr fontId="5"/>
  </si>
  <si>
    <t>(SGD)</t>
    <phoneticPr fontId="5"/>
  </si>
  <si>
    <t>Apr.</t>
    <phoneticPr fontId="5"/>
  </si>
  <si>
    <t>※本書のとおり注文をお請けします</t>
    <rPh sb="11" eb="12">
      <t>ウ</t>
    </rPh>
    <phoneticPr fontId="5"/>
  </si>
  <si>
    <t>上記以外</t>
    <rPh sb="0" eb="2">
      <t>ジョウキ</t>
    </rPh>
    <rPh sb="2" eb="4">
      <t>イガイ</t>
    </rPh>
    <phoneticPr fontId="5"/>
  </si>
  <si>
    <t>土,日曜</t>
    <rPh sb="0" eb="1">
      <t>ツチ</t>
    </rPh>
    <rPh sb="2" eb="4">
      <t>ニチヨウ</t>
    </rPh>
    <phoneticPr fontId="21" alignment="noControl"/>
  </si>
  <si>
    <t>時間一律</t>
    <rPh sb="0" eb="2">
      <t>ジカン</t>
    </rPh>
    <rPh sb="2" eb="4">
      <t>イチリツ</t>
    </rPh>
    <phoneticPr fontId="21" alignment="noControl"/>
  </si>
  <si>
    <t>通訳、翻訳、速記業務及び一体的に行われる付随業務</t>
    <rPh sb="0" eb="2">
      <t>ツウヤク</t>
    </rPh>
    <rPh sb="3" eb="5">
      <t>ホンヤク</t>
    </rPh>
    <rPh sb="6" eb="8">
      <t>ソッキ</t>
    </rPh>
    <rPh sb="8" eb="10">
      <t>ギョウム</t>
    </rPh>
    <phoneticPr fontId="5"/>
  </si>
  <si>
    <t>アーキテクト</t>
    <phoneticPr fontId="19"/>
  </si>
  <si>
    <t>ｺｰﾎﾟﾚｰﾄ本部</t>
    <rPh sb="7" eb="9">
      <t>ホンブ</t>
    </rPh>
    <phoneticPr fontId="5"/>
  </si>
  <si>
    <t>コーポレート本部</t>
    <rPh sb="6" eb="8">
      <t>ホンブ</t>
    </rPh>
    <phoneticPr fontId="5"/>
  </si>
  <si>
    <t>MCS部</t>
    <rPh sb="3" eb="4">
      <t>ブ</t>
    </rPh>
    <phoneticPr fontId="5"/>
  </si>
  <si>
    <t>ミッションクリティカルサービス部</t>
    <rPh sb="15" eb="16">
      <t>ブ</t>
    </rPh>
    <phoneticPr fontId="5"/>
  </si>
  <si>
    <t>EP開2課</t>
    <rPh sb="2" eb="3">
      <t>カイ</t>
    </rPh>
    <rPh sb="4" eb="5">
      <t>カ</t>
    </rPh>
    <phoneticPr fontId="5"/>
  </si>
  <si>
    <t>エンタープライズ開発第2課</t>
    <rPh sb="8" eb="10">
      <t>カイハツ</t>
    </rPh>
    <rPh sb="10" eb="11">
      <t>ダイ</t>
    </rPh>
    <rPh sb="12" eb="13">
      <t>カ</t>
    </rPh>
    <phoneticPr fontId="5"/>
  </si>
  <si>
    <t>庶務G</t>
    <rPh sb="0" eb="2">
      <t>ショム</t>
    </rPh>
    <phoneticPr fontId="5"/>
  </si>
  <si>
    <t>庶務グループ</t>
    <rPh sb="0" eb="2">
      <t>ショム</t>
    </rPh>
    <phoneticPr fontId="5"/>
  </si>
  <si>
    <r>
      <t>予備6</t>
    </r>
    <r>
      <rPr>
        <sz val="11"/>
        <rFont val="ＭＳ Ｐゴシック"/>
        <family val="3"/>
        <charset val="128"/>
      </rPr>
      <t/>
    </r>
    <rPh sb="0" eb="2">
      <t>ヨビ</t>
    </rPh>
    <phoneticPr fontId="5"/>
  </si>
  <si>
    <t>NSU</t>
    <phoneticPr fontId="5"/>
  </si>
  <si>
    <t>予備6</t>
    <rPh sb="0" eb="2">
      <t>ヨビ</t>
    </rPh>
    <phoneticPr fontId="5"/>
  </si>
  <si>
    <t>外国籍(韓国在日)</t>
    <rPh sb="0" eb="3">
      <t>ガイコクセキ</t>
    </rPh>
    <rPh sb="4" eb="6">
      <t>カンコク</t>
    </rPh>
    <rPh sb="6" eb="8">
      <t>ザイニチ</t>
    </rPh>
    <phoneticPr fontId="21" alignment="noControl"/>
  </si>
  <si>
    <t>スペシャリスト手当</t>
    <rPh sb="7" eb="9">
      <t>テアテ</t>
    </rPh>
    <phoneticPr fontId="5"/>
  </si>
  <si>
    <t>賞与5/12</t>
    <rPh sb="0" eb="2">
      <t>ショウヨ</t>
    </rPh>
    <phoneticPr fontId="5"/>
  </si>
  <si>
    <t>契約社員（3ヶ月更新）</t>
    <rPh sb="7" eb="8">
      <t>ゲツ</t>
    </rPh>
    <rPh sb="8" eb="10">
      <t>コウシン</t>
    </rPh>
    <phoneticPr fontId="5"/>
  </si>
  <si>
    <t>Sコース</t>
    <phoneticPr fontId="5"/>
  </si>
  <si>
    <t>個人（契約社員待遇者）</t>
    <rPh sb="3" eb="5">
      <t>ケイヤク</t>
    </rPh>
    <rPh sb="5" eb="7">
      <t>シャイン</t>
    </rPh>
    <rPh sb="7" eb="9">
      <t>タイグウ</t>
    </rPh>
    <rPh sb="9" eb="10">
      <t>シャ</t>
    </rPh>
    <phoneticPr fontId="5"/>
  </si>
  <si>
    <t>社外出向</t>
    <rPh sb="0" eb="2">
      <t>シャガイ</t>
    </rPh>
    <rPh sb="2" eb="4">
      <t>シュッコウ</t>
    </rPh>
    <phoneticPr fontId="5"/>
  </si>
  <si>
    <t>統括部付</t>
    <rPh sb="0" eb="2">
      <t>トウカツ</t>
    </rPh>
    <rPh sb="2" eb="3">
      <t>ブ</t>
    </rPh>
    <rPh sb="3" eb="4">
      <t>ツキ</t>
    </rPh>
    <phoneticPr fontId="5"/>
  </si>
  <si>
    <t>1-E</t>
    <phoneticPr fontId="5"/>
  </si>
  <si>
    <t>ITA5</t>
  </si>
  <si>
    <r>
      <t>B</t>
    </r>
    <r>
      <rPr>
        <sz val="11"/>
        <rFont val="ＭＳ Ｐゴシック"/>
        <family val="3"/>
        <charset val="128"/>
      </rPr>
      <t>-</t>
    </r>
    <phoneticPr fontId="5"/>
  </si>
  <si>
    <t>ATS, Inc.</t>
    <phoneticPr fontId="5"/>
  </si>
  <si>
    <t>ARID</t>
    <phoneticPr fontId="5"/>
  </si>
  <si>
    <t>海外事業所</t>
    <rPh sb="0" eb="2">
      <t>カイガイ</t>
    </rPh>
    <rPh sb="2" eb="4">
      <t>ジギョウ</t>
    </rPh>
    <rPh sb="4" eb="5">
      <t>ショ</t>
    </rPh>
    <phoneticPr fontId="5"/>
  </si>
  <si>
    <t>名古屋支社</t>
    <rPh sb="0" eb="3">
      <t>ナゴヤ</t>
    </rPh>
    <rPh sb="3" eb="5">
      <t>シシャ</t>
    </rPh>
    <phoneticPr fontId="5"/>
  </si>
  <si>
    <t>〒450-0002</t>
    <phoneticPr fontId="5"/>
  </si>
  <si>
    <t>愛知県名古屋市中村区名駅4-23-13</t>
    <rPh sb="0" eb="3">
      <t>アイチケン</t>
    </rPh>
    <rPh sb="3" eb="7">
      <t>ナゴヤシ</t>
    </rPh>
    <rPh sb="7" eb="10">
      <t>ナカムラク</t>
    </rPh>
    <rPh sb="10" eb="12">
      <t>メイエキ</t>
    </rPh>
    <phoneticPr fontId="21" alignment="noControl"/>
  </si>
  <si>
    <t>名古屋大同生命ビル3F</t>
    <phoneticPr fontId="5"/>
  </si>
  <si>
    <t>TEL： 052-446-8070</t>
    <phoneticPr fontId="5"/>
  </si>
  <si>
    <t>FAX： 052-446-8071</t>
    <phoneticPr fontId="5"/>
  </si>
  <si>
    <t>TEL： 052-446-8073</t>
    <phoneticPr fontId="5"/>
  </si>
  <si>
    <t>FAX： 052-446-8074</t>
    <phoneticPr fontId="5"/>
  </si>
  <si>
    <t>本社販管(その他本社)</t>
    <rPh sb="0" eb="2">
      <t>ホンシャ</t>
    </rPh>
    <rPh sb="2" eb="4">
      <t>ハンカン</t>
    </rPh>
    <rPh sb="7" eb="8">
      <t>タ</t>
    </rPh>
    <rPh sb="8" eb="10">
      <t>ホンシャ</t>
    </rPh>
    <phoneticPr fontId="5"/>
  </si>
  <si>
    <t>退職金</t>
    <phoneticPr fontId="5"/>
  </si>
  <si>
    <t>旅費/航空代（海外）</t>
    <rPh sb="7" eb="9">
      <t>カイガイ</t>
    </rPh>
    <phoneticPr fontId="3"/>
  </si>
  <si>
    <t>課長/PJ課長</t>
    <rPh sb="0" eb="2">
      <t>カチョウ</t>
    </rPh>
    <rPh sb="5" eb="7">
      <t>カチョウ</t>
    </rPh>
    <phoneticPr fontId="3"/>
  </si>
  <si>
    <t>月</t>
    <rPh sb="0" eb="1">
      <t>ツキ</t>
    </rPh>
    <phoneticPr fontId="5"/>
  </si>
  <si>
    <t>数量</t>
    <rPh sb="0" eb="2">
      <t>スウリョウ</t>
    </rPh>
    <phoneticPr fontId="5"/>
  </si>
  <si>
    <t>(THB)</t>
    <phoneticPr fontId="5"/>
  </si>
  <si>
    <t>May</t>
  </si>
  <si>
    <t>※見積有効期限は、本書日付後30日限りです</t>
    <rPh sb="1" eb="3">
      <t>ミツモリ</t>
    </rPh>
    <rPh sb="3" eb="5">
      <t>ユウコウ</t>
    </rPh>
    <rPh sb="5" eb="7">
      <t>キゲン</t>
    </rPh>
    <rPh sb="9" eb="11">
      <t>ホンショ</t>
    </rPh>
    <rPh sb="11" eb="13">
      <t>ヒヅケ</t>
    </rPh>
    <rPh sb="13" eb="14">
      <t>ゴ</t>
    </rPh>
    <rPh sb="16" eb="17">
      <t>ニチ</t>
    </rPh>
    <rPh sb="17" eb="18">
      <t>カギ</t>
    </rPh>
    <phoneticPr fontId="5"/>
  </si>
  <si>
    <t>火</t>
    <rPh sb="0" eb="1">
      <t>カ</t>
    </rPh>
    <phoneticPr fontId="21" alignment="noControl"/>
  </si>
  <si>
    <t>日,祝日</t>
    <rPh sb="0" eb="1">
      <t>ヒ</t>
    </rPh>
    <rPh sb="2" eb="3">
      <t>シュク</t>
    </rPh>
    <rPh sb="3" eb="4">
      <t>ニチ</t>
    </rPh>
    <phoneticPr fontId="21" alignment="noControl"/>
  </si>
  <si>
    <t>日額精算</t>
    <rPh sb="0" eb="2">
      <t>ニチガク</t>
    </rPh>
    <rPh sb="2" eb="4">
      <t>セイサン</t>
    </rPh>
    <phoneticPr fontId="21" alignment="noControl"/>
  </si>
  <si>
    <t>調査業務及び一体的に行われる付随業務</t>
    <rPh sb="0" eb="2">
      <t>チョウサ</t>
    </rPh>
    <rPh sb="2" eb="4">
      <t>ギョウム</t>
    </rPh>
    <phoneticPr fontId="5"/>
  </si>
  <si>
    <t>ｿﾘ営統括</t>
    <phoneticPr fontId="5"/>
  </si>
  <si>
    <t>ソリューション営業統括部</t>
    <rPh sb="7" eb="9">
      <t>エイギョウ</t>
    </rPh>
    <rPh sb="9" eb="11">
      <t>トウカツ</t>
    </rPh>
    <rPh sb="11" eb="12">
      <t>ブ</t>
    </rPh>
    <phoneticPr fontId="5"/>
  </si>
  <si>
    <t>NBS部</t>
    <rPh sb="3" eb="4">
      <t>ブ</t>
    </rPh>
    <phoneticPr fontId="5"/>
  </si>
  <si>
    <t>ネットビジネスソリューション部</t>
    <rPh sb="14" eb="15">
      <t>ブ</t>
    </rPh>
    <phoneticPr fontId="5"/>
  </si>
  <si>
    <t>EP開3課</t>
    <rPh sb="2" eb="3">
      <t>カイ</t>
    </rPh>
    <rPh sb="4" eb="5">
      <t>カ</t>
    </rPh>
    <phoneticPr fontId="5"/>
  </si>
  <si>
    <t>エンタープライズ開発第3課</t>
    <rPh sb="8" eb="10">
      <t>カイハツ</t>
    </rPh>
    <rPh sb="10" eb="11">
      <t>ダイ</t>
    </rPh>
    <rPh sb="12" eb="13">
      <t>カ</t>
    </rPh>
    <phoneticPr fontId="5"/>
  </si>
  <si>
    <t>情ｼｽG</t>
    <rPh sb="0" eb="1">
      <t>ジョウ</t>
    </rPh>
    <phoneticPr fontId="5"/>
  </si>
  <si>
    <t>情報システムグループ</t>
    <rPh sb="0" eb="2">
      <t>ジョウホウ</t>
    </rPh>
    <phoneticPr fontId="5"/>
  </si>
  <si>
    <r>
      <t>予備7</t>
    </r>
    <r>
      <rPr>
        <sz val="11"/>
        <rFont val="ＭＳ Ｐゴシック"/>
        <family val="3"/>
        <charset val="128"/>
      </rPr>
      <t/>
    </r>
    <rPh sb="0" eb="2">
      <t>ヨビ</t>
    </rPh>
    <phoneticPr fontId="5"/>
  </si>
  <si>
    <t>CSU</t>
    <phoneticPr fontId="5"/>
  </si>
  <si>
    <t>予備7</t>
    <rPh sb="0" eb="2">
      <t>ヨビ</t>
    </rPh>
    <phoneticPr fontId="5"/>
  </si>
  <si>
    <t>外国籍(韓国就労)</t>
    <rPh sb="0" eb="3">
      <t>ガイコクセキ</t>
    </rPh>
    <rPh sb="4" eb="6">
      <t>カンコク</t>
    </rPh>
    <rPh sb="6" eb="8">
      <t>シュウロウ</t>
    </rPh>
    <phoneticPr fontId="21" alignment="noControl"/>
  </si>
  <si>
    <t>リーダー職級SP手当</t>
    <rPh sb="4" eb="5">
      <t>ショク</t>
    </rPh>
    <rPh sb="5" eb="6">
      <t>キュウ</t>
    </rPh>
    <rPh sb="8" eb="10">
      <t>テアテ</t>
    </rPh>
    <phoneticPr fontId="5"/>
  </si>
  <si>
    <t>賞与6/12</t>
    <rPh sb="0" eb="2">
      <t>ショウヨ</t>
    </rPh>
    <phoneticPr fontId="5"/>
  </si>
  <si>
    <t>契約社員（6ヶ月更新）</t>
    <rPh sb="7" eb="8">
      <t>ゲツ</t>
    </rPh>
    <rPh sb="8" eb="10">
      <t>コウシン</t>
    </rPh>
    <phoneticPr fontId="5"/>
  </si>
  <si>
    <t>SコースJSP(管理職級上級スペシャリスト)</t>
    <rPh sb="8" eb="10">
      <t>カンリ</t>
    </rPh>
    <rPh sb="10" eb="11">
      <t>ショク</t>
    </rPh>
    <rPh sb="11" eb="12">
      <t>キュウ</t>
    </rPh>
    <rPh sb="12" eb="14">
      <t>ジョウキュウ</t>
    </rPh>
    <phoneticPr fontId="5"/>
  </si>
  <si>
    <t>顧問</t>
    <phoneticPr fontId="5"/>
  </si>
  <si>
    <t>ユニット付</t>
    <rPh sb="4" eb="5">
      <t>ツキ</t>
    </rPh>
    <phoneticPr fontId="5"/>
  </si>
  <si>
    <t>1-F</t>
    <phoneticPr fontId="5"/>
  </si>
  <si>
    <t>ITA6</t>
  </si>
  <si>
    <r>
      <t>C</t>
    </r>
    <r>
      <rPr>
        <sz val="11"/>
        <rFont val="ＭＳ Ｐゴシック"/>
        <family val="3"/>
        <charset val="128"/>
      </rPr>
      <t>+</t>
    </r>
    <phoneticPr fontId="5"/>
  </si>
  <si>
    <t>ONE, Inc.</t>
    <phoneticPr fontId="5"/>
  </si>
  <si>
    <t>ARTH</t>
    <phoneticPr fontId="5"/>
  </si>
  <si>
    <t>シンガポールオフィス</t>
    <phoneticPr fontId="5"/>
  </si>
  <si>
    <t>Niwa Bldg. 3F,</t>
    <phoneticPr fontId="5"/>
  </si>
  <si>
    <r>
      <t xml:space="preserve">1-14-8 Hacchobori chuo-ku </t>
    </r>
    <r>
      <rPr>
        <sz val="11"/>
        <rFont val="ＭＳ Ｐゴシック"/>
        <family val="3"/>
        <charset val="128"/>
      </rPr>
      <t>Tokyo</t>
    </r>
    <r>
      <rPr>
        <sz val="11"/>
        <rFont val="ＭＳ Ｐゴシック"/>
        <family val="3"/>
        <charset val="128"/>
      </rPr>
      <t>,</t>
    </r>
    <phoneticPr fontId="5"/>
  </si>
  <si>
    <t>104-0032,Japan</t>
    <phoneticPr fontId="5"/>
  </si>
  <si>
    <t>TEL： +81-3-6450-6080</t>
    <phoneticPr fontId="5"/>
  </si>
  <si>
    <t>FAX： +81-3-6450-6088</t>
    <phoneticPr fontId="5"/>
  </si>
  <si>
    <t>退職金掛金</t>
    <phoneticPr fontId="5"/>
  </si>
  <si>
    <t>旅費/ﾀｸｼ-</t>
  </si>
  <si>
    <t>室長代行/補佐</t>
    <rPh sb="0" eb="2">
      <t>シツチョウ</t>
    </rPh>
    <rPh sb="2" eb="4">
      <t>ダイコウ</t>
    </rPh>
    <phoneticPr fontId="3"/>
  </si>
  <si>
    <t>人日</t>
    <rPh sb="0" eb="2">
      <t>ニンニチ</t>
    </rPh>
    <phoneticPr fontId="5"/>
  </si>
  <si>
    <t>QTY</t>
    <phoneticPr fontId="5"/>
  </si>
  <si>
    <t>(IDR)</t>
    <phoneticPr fontId="5"/>
  </si>
  <si>
    <t>Jun.</t>
  </si>
  <si>
    <t>貴社、益々のご清栄のこととお慶び申し上げます</t>
    <rPh sb="0" eb="2">
      <t>キシャ</t>
    </rPh>
    <rPh sb="3" eb="5">
      <t>マスマス</t>
    </rPh>
    <rPh sb="7" eb="9">
      <t>セイエイ</t>
    </rPh>
    <rPh sb="14" eb="15">
      <t>ヨロコ</t>
    </rPh>
    <rPh sb="16" eb="17">
      <t>モウ</t>
    </rPh>
    <rPh sb="18" eb="19">
      <t>ア</t>
    </rPh>
    <phoneticPr fontId="5"/>
  </si>
  <si>
    <t>就業場所と同じ</t>
    <rPh sb="0" eb="2">
      <t>シュウギョウ</t>
    </rPh>
    <rPh sb="2" eb="4">
      <t>バショ</t>
    </rPh>
    <rPh sb="5" eb="6">
      <t>オナ</t>
    </rPh>
    <phoneticPr fontId="5"/>
  </si>
  <si>
    <t>土日祝</t>
    <rPh sb="0" eb="1">
      <t>ツチ</t>
    </rPh>
    <rPh sb="1" eb="2">
      <t>ヒ</t>
    </rPh>
    <rPh sb="2" eb="3">
      <t>シュク</t>
    </rPh>
    <phoneticPr fontId="21" alignment="noControl"/>
  </si>
  <si>
    <t>末</t>
    <rPh sb="0" eb="1">
      <t>マツ</t>
    </rPh>
    <phoneticPr fontId="5"/>
  </si>
  <si>
    <t>デモンストレーション業務及び一体的に行われる付随業務</t>
    <rPh sb="10" eb="12">
      <t>ギョウム</t>
    </rPh>
    <phoneticPr fontId="5"/>
  </si>
  <si>
    <t>シニアコンサルタント</t>
    <phoneticPr fontId="19"/>
  </si>
  <si>
    <t>MCS（本部付）</t>
    <rPh sb="4" eb="6">
      <t>ホンブ</t>
    </rPh>
    <rPh sb="6" eb="7">
      <t>ヅケ</t>
    </rPh>
    <phoneticPr fontId="5"/>
  </si>
  <si>
    <t>ミッションクリティカルサービス部（ソリビ本部付）</t>
    <rPh sb="15" eb="16">
      <t>ブ</t>
    </rPh>
    <rPh sb="20" eb="22">
      <t>ホンブ</t>
    </rPh>
    <rPh sb="22" eb="23">
      <t>ヅ</t>
    </rPh>
    <phoneticPr fontId="5"/>
  </si>
  <si>
    <t>PJS部</t>
    <rPh sb="3" eb="4">
      <t>ブ</t>
    </rPh>
    <phoneticPr fontId="5"/>
  </si>
  <si>
    <t>プロジェクトソリューション部</t>
    <rPh sb="13" eb="14">
      <t>ブ</t>
    </rPh>
    <phoneticPr fontId="5"/>
  </si>
  <si>
    <t>ｺﾝｻﾙ1課</t>
    <rPh sb="5" eb="6">
      <t>カ</t>
    </rPh>
    <phoneticPr fontId="5"/>
  </si>
  <si>
    <t>コンサルティングサービス第1課</t>
    <rPh sb="12" eb="13">
      <t>ダイ</t>
    </rPh>
    <rPh sb="14" eb="15">
      <t>カ</t>
    </rPh>
    <phoneticPr fontId="5"/>
  </si>
  <si>
    <t>経管G</t>
    <rPh sb="0" eb="1">
      <t>キョウ</t>
    </rPh>
    <rPh sb="1" eb="2">
      <t>カン</t>
    </rPh>
    <phoneticPr fontId="5"/>
  </si>
  <si>
    <t>経営管理グループ</t>
    <rPh sb="0" eb="2">
      <t>ケイエイ</t>
    </rPh>
    <rPh sb="2" eb="4">
      <t>カンリ</t>
    </rPh>
    <phoneticPr fontId="5"/>
  </si>
  <si>
    <r>
      <t>予備8</t>
    </r>
    <r>
      <rPr>
        <sz val="11"/>
        <rFont val="ＭＳ Ｐゴシック"/>
        <family val="3"/>
        <charset val="128"/>
      </rPr>
      <t/>
    </r>
    <rPh sb="0" eb="2">
      <t>ヨビ</t>
    </rPh>
    <phoneticPr fontId="5"/>
  </si>
  <si>
    <t>TSU</t>
    <phoneticPr fontId="5"/>
  </si>
  <si>
    <t>予備8</t>
    <rPh sb="0" eb="2">
      <t>ヨビ</t>
    </rPh>
    <phoneticPr fontId="5"/>
  </si>
  <si>
    <t>外国籍(北朝鮮在日)</t>
    <rPh sb="0" eb="3">
      <t>ガイコクセキ</t>
    </rPh>
    <rPh sb="4" eb="7">
      <t>キタチョウセン</t>
    </rPh>
    <rPh sb="7" eb="9">
      <t>ザイニチ</t>
    </rPh>
    <phoneticPr fontId="21" alignment="noControl"/>
  </si>
  <si>
    <t>管理職級SP手当</t>
    <rPh sb="0" eb="2">
      <t>カンリ</t>
    </rPh>
    <rPh sb="2" eb="3">
      <t>ショク</t>
    </rPh>
    <rPh sb="3" eb="4">
      <t>キュウ</t>
    </rPh>
    <rPh sb="6" eb="8">
      <t>テアテ</t>
    </rPh>
    <phoneticPr fontId="5"/>
  </si>
  <si>
    <t>賞与7/12</t>
    <rPh sb="0" eb="2">
      <t>ショウヨ</t>
    </rPh>
    <phoneticPr fontId="5"/>
  </si>
  <si>
    <t>契約社員（12ヶ月/1年更新）</t>
    <rPh sb="8" eb="9">
      <t>ゲツ</t>
    </rPh>
    <rPh sb="11" eb="12">
      <t>ネン</t>
    </rPh>
    <rPh sb="12" eb="14">
      <t>コウシン</t>
    </rPh>
    <phoneticPr fontId="5"/>
  </si>
  <si>
    <t>SコースMSP(管理職級スペシャリスト)</t>
    <phoneticPr fontId="5"/>
  </si>
  <si>
    <t>外注(在籍出向社員)</t>
    <rPh sb="0" eb="2">
      <t>ガイチュウ</t>
    </rPh>
    <phoneticPr fontId="5"/>
  </si>
  <si>
    <t>部付</t>
    <phoneticPr fontId="5"/>
  </si>
  <si>
    <t>1-G</t>
    <phoneticPr fontId="5"/>
  </si>
  <si>
    <t>ITA7</t>
  </si>
  <si>
    <t>C</t>
    <phoneticPr fontId="5"/>
  </si>
  <si>
    <r>
      <t xml:space="preserve">Advanced </t>
    </r>
    <r>
      <rPr>
        <sz val="11"/>
        <rFont val="ＭＳ Ｐゴシック"/>
        <family val="3"/>
        <charset val="128"/>
      </rPr>
      <t>Research</t>
    </r>
    <r>
      <rPr>
        <sz val="11"/>
        <rFont val="ＭＳ Ｐゴシック"/>
        <family val="3"/>
        <charset val="128"/>
      </rPr>
      <t xml:space="preserve"> </t>
    </r>
    <r>
      <rPr>
        <sz val="11"/>
        <rFont val="ＭＳ Ｐゴシック"/>
        <family val="3"/>
        <charset val="128"/>
      </rPr>
      <t>Institute</t>
    </r>
    <r>
      <rPr>
        <sz val="11"/>
        <rFont val="ＭＳ Ｐゴシック"/>
        <family val="3"/>
        <charset val="128"/>
      </rPr>
      <t xml:space="preserve"> Pte.Ltd.</t>
    </r>
    <phoneticPr fontId="5"/>
  </si>
  <si>
    <t>インドネシアオフィス</t>
    <phoneticPr fontId="5"/>
  </si>
  <si>
    <t>Shibuya Nomura Shoken Bldg. 8F,</t>
    <phoneticPr fontId="5"/>
  </si>
  <si>
    <r>
      <t xml:space="preserve">1-14-16 </t>
    </r>
    <r>
      <rPr>
        <sz val="11"/>
        <rFont val="ＭＳ Ｐゴシック"/>
        <family val="3"/>
        <charset val="128"/>
      </rPr>
      <t>Shibuya</t>
    </r>
    <phoneticPr fontId="5"/>
  </si>
  <si>
    <t>Shibuya-ku Tokyo, 150-0002,Japan</t>
    <phoneticPr fontId="5"/>
  </si>
  <si>
    <t>TEL： +81-3-6450-6084</t>
    <phoneticPr fontId="5"/>
  </si>
  <si>
    <t>FAX： +81-3-6450-6085</t>
    <phoneticPr fontId="5"/>
  </si>
  <si>
    <t>法定福利費</t>
    <phoneticPr fontId="5"/>
  </si>
  <si>
    <t>旅費/宿泊代</t>
    <rPh sb="3" eb="6">
      <t>シュクハクダイ</t>
    </rPh>
    <phoneticPr fontId="3"/>
  </si>
  <si>
    <t>室長</t>
    <rPh sb="0" eb="2">
      <t>シツチョウ</t>
    </rPh>
    <phoneticPr fontId="3"/>
  </si>
  <si>
    <t>人月</t>
    <rPh sb="0" eb="2">
      <t>ニンゲツ</t>
    </rPh>
    <phoneticPr fontId="5"/>
  </si>
  <si>
    <t>単位</t>
    <rPh sb="0" eb="2">
      <t>タンイ</t>
    </rPh>
    <phoneticPr fontId="5"/>
  </si>
  <si>
    <t>Jul.</t>
  </si>
  <si>
    <t>下記のとおり納品いたしますのでご査収くださいますようお願い申し上げます</t>
    <rPh sb="0" eb="2">
      <t>カキ</t>
    </rPh>
    <rPh sb="6" eb="8">
      <t>ノウヒン</t>
    </rPh>
    <rPh sb="16" eb="18">
      <t>サシュウ</t>
    </rPh>
    <rPh sb="27" eb="28">
      <t>ネガ</t>
    </rPh>
    <rPh sb="29" eb="30">
      <t>モウ</t>
    </rPh>
    <rPh sb="31" eb="32">
      <t>ア</t>
    </rPh>
    <phoneticPr fontId="5"/>
  </si>
  <si>
    <t>水</t>
    <rPh sb="0" eb="1">
      <t>スイ</t>
    </rPh>
    <phoneticPr fontId="21" alignment="noControl"/>
  </si>
  <si>
    <t>研究開発業務及び一体的に行われる付随業務</t>
    <rPh sb="0" eb="2">
      <t>ケンキュウ</t>
    </rPh>
    <rPh sb="2" eb="4">
      <t>カイハツ</t>
    </rPh>
    <rPh sb="4" eb="6">
      <t>ギョウム</t>
    </rPh>
    <phoneticPr fontId="5"/>
  </si>
  <si>
    <t>コンサルタント</t>
    <phoneticPr fontId="19"/>
  </si>
  <si>
    <t>EPS統括</t>
    <phoneticPr fontId="5"/>
  </si>
  <si>
    <t>エンタープライズソリューション統括部</t>
    <rPh sb="15" eb="17">
      <t>トウカツ</t>
    </rPh>
    <rPh sb="17" eb="18">
      <t>ブ</t>
    </rPh>
    <phoneticPr fontId="5"/>
  </si>
  <si>
    <t>CON部</t>
    <rPh sb="3" eb="4">
      <t>ブ</t>
    </rPh>
    <phoneticPr fontId="5"/>
  </si>
  <si>
    <t>コンサルティングサービス部</t>
    <rPh sb="12" eb="13">
      <t>ブ</t>
    </rPh>
    <phoneticPr fontId="5"/>
  </si>
  <si>
    <t>ｺﾝｻﾙ2課</t>
    <rPh sb="5" eb="6">
      <t>カ</t>
    </rPh>
    <phoneticPr fontId="5"/>
  </si>
  <si>
    <t>コンサルティングサービス第2課</t>
    <rPh sb="12" eb="13">
      <t>ダイ</t>
    </rPh>
    <rPh sb="14" eb="15">
      <t>カ</t>
    </rPh>
    <phoneticPr fontId="5"/>
  </si>
  <si>
    <t>ｱﾄﾞﾐG</t>
    <phoneticPr fontId="5"/>
  </si>
  <si>
    <t>アドミニストレーショングループ</t>
    <phoneticPr fontId="5"/>
  </si>
  <si>
    <r>
      <t>予備9</t>
    </r>
    <r>
      <rPr>
        <sz val="11"/>
        <rFont val="ＭＳ Ｐゴシック"/>
        <family val="3"/>
        <charset val="128"/>
      </rPr>
      <t/>
    </r>
    <rPh sb="0" eb="2">
      <t>ヨビ</t>
    </rPh>
    <phoneticPr fontId="5"/>
  </si>
  <si>
    <t>SSU</t>
    <phoneticPr fontId="5"/>
  </si>
  <si>
    <t>予備9</t>
    <rPh sb="0" eb="2">
      <t>ヨビ</t>
    </rPh>
    <phoneticPr fontId="5"/>
  </si>
  <si>
    <t>外国籍(北朝鮮就労)</t>
    <rPh sb="0" eb="3">
      <t>ガイコクセキ</t>
    </rPh>
    <rPh sb="4" eb="7">
      <t>キタチョウセン</t>
    </rPh>
    <rPh sb="7" eb="9">
      <t>シュウロウ</t>
    </rPh>
    <phoneticPr fontId="21" alignment="noControl"/>
  </si>
  <si>
    <t>役職手当</t>
    <rPh sb="0" eb="2">
      <t>ヤクショク</t>
    </rPh>
    <rPh sb="2" eb="4">
      <t>テアテ</t>
    </rPh>
    <phoneticPr fontId="5"/>
  </si>
  <si>
    <t>賞与8/12</t>
    <rPh sb="0" eb="2">
      <t>ショウヨ</t>
    </rPh>
    <phoneticPr fontId="5"/>
  </si>
  <si>
    <t>SコースLSP(リーダー職級スペシャリスト)</t>
    <phoneticPr fontId="5"/>
  </si>
  <si>
    <r>
      <t>外注（B</t>
    </r>
    <r>
      <rPr>
        <sz val="11"/>
        <rFont val="ＭＳ Ｐゴシック"/>
        <family val="3"/>
        <charset val="128"/>
      </rPr>
      <t>P</t>
    </r>
    <r>
      <rPr>
        <sz val="11"/>
        <rFont val="ＭＳ Ｐゴシック"/>
        <family val="3"/>
        <charset val="128"/>
      </rPr>
      <t>）</t>
    </r>
    <phoneticPr fontId="5"/>
  </si>
  <si>
    <t>室付</t>
    <rPh sb="0" eb="1">
      <t>シツ</t>
    </rPh>
    <rPh sb="1" eb="2">
      <t>ツキ</t>
    </rPh>
    <phoneticPr fontId="5"/>
  </si>
  <si>
    <t>1-H</t>
    <phoneticPr fontId="5"/>
  </si>
  <si>
    <t>ITA8</t>
  </si>
  <si>
    <r>
      <t>C</t>
    </r>
    <r>
      <rPr>
        <sz val="11"/>
        <rFont val="ＭＳ Ｐゴシック"/>
        <family val="3"/>
        <charset val="128"/>
      </rPr>
      <t>-</t>
    </r>
    <phoneticPr fontId="5"/>
  </si>
  <si>
    <r>
      <t>PT.</t>
    </r>
    <r>
      <rPr>
        <sz val="11"/>
        <rFont val="ＭＳ Ｐゴシック"/>
        <family val="3"/>
        <charset val="128"/>
      </rPr>
      <t>Advanced</t>
    </r>
    <r>
      <rPr>
        <sz val="11"/>
        <rFont val="ＭＳ Ｐゴシック"/>
        <family val="3"/>
        <charset val="128"/>
      </rPr>
      <t xml:space="preserve"> </t>
    </r>
    <r>
      <rPr>
        <sz val="11"/>
        <rFont val="ＭＳ Ｐゴシック"/>
        <family val="3"/>
        <charset val="128"/>
      </rPr>
      <t>Research</t>
    </r>
    <r>
      <rPr>
        <sz val="11"/>
        <rFont val="ＭＳ Ｐゴシック"/>
        <family val="3"/>
        <charset val="128"/>
      </rPr>
      <t xml:space="preserve"> </t>
    </r>
    <r>
      <rPr>
        <sz val="11"/>
        <rFont val="ＭＳ Ｐゴシック"/>
        <family val="3"/>
        <charset val="128"/>
      </rPr>
      <t>Indonesia</t>
    </r>
    <phoneticPr fontId="5"/>
  </si>
  <si>
    <t>タイオフィス</t>
    <phoneticPr fontId="5"/>
  </si>
  <si>
    <t>Dojima Grand Bldg. 8F,</t>
    <phoneticPr fontId="5"/>
  </si>
  <si>
    <r>
      <t xml:space="preserve">1-5-17 </t>
    </r>
    <r>
      <rPr>
        <sz val="11"/>
        <rFont val="ＭＳ Ｐゴシック"/>
        <family val="3"/>
        <charset val="128"/>
      </rPr>
      <t>Dojima</t>
    </r>
    <phoneticPr fontId="5"/>
  </si>
  <si>
    <t>Kita-ku Osaka-shi Osaka, 530-0003, Japan</t>
    <phoneticPr fontId="5"/>
  </si>
  <si>
    <t>TEL： +81-6-6136-4900</t>
    <phoneticPr fontId="5"/>
  </si>
  <si>
    <t>FAX： +81-6-6136-4901</t>
    <phoneticPr fontId="5"/>
  </si>
  <si>
    <t>TEL： +81-6-6136-4903</t>
    <phoneticPr fontId="5"/>
  </si>
  <si>
    <t>FAX： +81-6-6136-4904</t>
    <phoneticPr fontId="5"/>
  </si>
  <si>
    <t>福利厚生費</t>
    <phoneticPr fontId="5"/>
  </si>
  <si>
    <t>旅費/日当　※課税</t>
    <rPh sb="7" eb="9">
      <t>カゼイ</t>
    </rPh>
    <phoneticPr fontId="3"/>
  </si>
  <si>
    <t>部長代行/補佐</t>
    <rPh sb="0" eb="2">
      <t>ブチョウ</t>
    </rPh>
    <rPh sb="2" eb="4">
      <t>ダイコウ</t>
    </rPh>
    <phoneticPr fontId="3"/>
  </si>
  <si>
    <t>個</t>
    <rPh sb="0" eb="1">
      <t>コ</t>
    </rPh>
    <phoneticPr fontId="5"/>
  </si>
  <si>
    <t>UNIT</t>
    <phoneticPr fontId="5"/>
  </si>
  <si>
    <t>Aug.</t>
  </si>
  <si>
    <t>下記のとおり検収いたしますのでご査収くださいますようお願い申し上げます</t>
    <rPh sb="0" eb="2">
      <t>カキ</t>
    </rPh>
    <rPh sb="6" eb="8">
      <t>ケンシュウ</t>
    </rPh>
    <rPh sb="16" eb="18">
      <t>サシュウ</t>
    </rPh>
    <rPh sb="27" eb="28">
      <t>ネガ</t>
    </rPh>
    <rPh sb="29" eb="30">
      <t>モウ</t>
    </rPh>
    <rPh sb="31" eb="32">
      <t>ア</t>
    </rPh>
    <phoneticPr fontId="5"/>
  </si>
  <si>
    <t>事業の実施体制の企画、立案業務及び一体的に行われる付随業務</t>
    <rPh sb="0" eb="2">
      <t>ジギョウ</t>
    </rPh>
    <rPh sb="3" eb="5">
      <t>ジッシ</t>
    </rPh>
    <rPh sb="5" eb="7">
      <t>タイセイ</t>
    </rPh>
    <rPh sb="8" eb="10">
      <t>キカク</t>
    </rPh>
    <rPh sb="11" eb="13">
      <t>リツアン</t>
    </rPh>
    <rPh sb="13" eb="15">
      <t>ギョウム</t>
    </rPh>
    <rPh sb="15" eb="16">
      <t>オヨ</t>
    </rPh>
    <phoneticPr fontId="5"/>
  </si>
  <si>
    <t>PS統括</t>
    <phoneticPr fontId="5"/>
  </si>
  <si>
    <t>プロフェッショナルサービス統括部</t>
    <rPh sb="13" eb="15">
      <t>トウカツ</t>
    </rPh>
    <rPh sb="15" eb="16">
      <t>ブ</t>
    </rPh>
    <phoneticPr fontId="5"/>
  </si>
  <si>
    <t>AS部</t>
    <rPh sb="2" eb="3">
      <t>ブ</t>
    </rPh>
    <phoneticPr fontId="5"/>
  </si>
  <si>
    <t>アドバンストサービス部</t>
    <rPh sb="10" eb="11">
      <t>ブ</t>
    </rPh>
    <phoneticPr fontId="5"/>
  </si>
  <si>
    <t>AS1課</t>
    <rPh sb="3" eb="4">
      <t>カ</t>
    </rPh>
    <phoneticPr fontId="5"/>
  </si>
  <si>
    <t>アドバンストサービス第1課</t>
    <rPh sb="10" eb="11">
      <t>ダイ</t>
    </rPh>
    <rPh sb="12" eb="13">
      <t>カ</t>
    </rPh>
    <phoneticPr fontId="5"/>
  </si>
  <si>
    <t>ﾌﾛﾝﾄG</t>
    <phoneticPr fontId="5"/>
  </si>
  <si>
    <t>フロント支援グループ</t>
    <rPh sb="4" eb="6">
      <t>シエン</t>
    </rPh>
    <phoneticPr fontId="5"/>
  </si>
  <si>
    <r>
      <t>予備10</t>
    </r>
    <r>
      <rPr>
        <sz val="11"/>
        <rFont val="ＭＳ Ｐゴシック"/>
        <family val="3"/>
        <charset val="128"/>
      </rPr>
      <t/>
    </r>
    <rPh sb="0" eb="2">
      <t>ヨビ</t>
    </rPh>
    <phoneticPr fontId="5"/>
  </si>
  <si>
    <t>PRS</t>
    <phoneticPr fontId="5"/>
  </si>
  <si>
    <t>予備10</t>
    <rPh sb="0" eb="2">
      <t>ヨビ</t>
    </rPh>
    <phoneticPr fontId="5"/>
  </si>
  <si>
    <t>外国籍(台湾在日)</t>
    <rPh sb="0" eb="3">
      <t>ガイコクセキ</t>
    </rPh>
    <rPh sb="4" eb="6">
      <t>タイワン</t>
    </rPh>
    <rPh sb="6" eb="8">
      <t>ザイニチ</t>
    </rPh>
    <phoneticPr fontId="21" alignment="noControl"/>
  </si>
  <si>
    <t>機密情報取扱手当</t>
  </si>
  <si>
    <t>賞与9/12</t>
    <rPh sb="0" eb="2">
      <t>ショウヨ</t>
    </rPh>
    <phoneticPr fontId="5"/>
  </si>
  <si>
    <t>Cコース</t>
    <phoneticPr fontId="5"/>
  </si>
  <si>
    <t>課付</t>
    <phoneticPr fontId="5"/>
  </si>
  <si>
    <t>1-I</t>
    <phoneticPr fontId="5"/>
  </si>
  <si>
    <t>ITA9</t>
  </si>
  <si>
    <t>D+</t>
    <phoneticPr fontId="5"/>
  </si>
  <si>
    <t>ARMS (Thailand) Co., Ltd.</t>
    <phoneticPr fontId="5"/>
  </si>
  <si>
    <t>Nagoya Daido Seimei Bldg. 3F,</t>
    <phoneticPr fontId="5"/>
  </si>
  <si>
    <r>
      <t>4-23-13</t>
    </r>
    <r>
      <rPr>
        <sz val="11"/>
        <rFont val="ＭＳ Ｐゴシック"/>
        <family val="3"/>
        <charset val="128"/>
      </rPr>
      <t xml:space="preserve"> </t>
    </r>
    <r>
      <rPr>
        <sz val="11"/>
        <rFont val="ＭＳ Ｐゴシック"/>
        <family val="3"/>
        <charset val="128"/>
      </rPr>
      <t>Meieki</t>
    </r>
    <phoneticPr fontId="5"/>
  </si>
  <si>
    <t>Nakamura-ku Nagoya-shi Aichi, 530-0003, Japan</t>
    <phoneticPr fontId="5"/>
  </si>
  <si>
    <t>TEL： +81-52-446-8070</t>
    <phoneticPr fontId="5"/>
  </si>
  <si>
    <t>FAX： +81-52-446-8071</t>
    <phoneticPr fontId="5"/>
  </si>
  <si>
    <t>TEL： +81-52-446-8073</t>
    <phoneticPr fontId="5"/>
  </si>
  <si>
    <t>FAX： +81-52-446-8074</t>
    <phoneticPr fontId="5"/>
  </si>
  <si>
    <t>通信費</t>
    <phoneticPr fontId="5"/>
  </si>
  <si>
    <t>旅費/その他</t>
  </si>
  <si>
    <t>部長/PJ部長</t>
    <rPh sb="0" eb="2">
      <t>ブチョウ</t>
    </rPh>
    <rPh sb="5" eb="7">
      <t>ブチョウ</t>
    </rPh>
    <phoneticPr fontId="3"/>
  </si>
  <si>
    <r>
      <t>S</t>
    </r>
    <r>
      <rPr>
        <sz val="11"/>
        <rFont val="ＭＳ Ｐゴシック"/>
        <family val="3"/>
        <charset val="128"/>
      </rPr>
      <t>ET</t>
    </r>
    <phoneticPr fontId="5"/>
  </si>
  <si>
    <t>単価</t>
    <rPh sb="0" eb="2">
      <t>タンカ</t>
    </rPh>
    <phoneticPr fontId="5"/>
  </si>
  <si>
    <t>Sep.</t>
  </si>
  <si>
    <t>木</t>
    <rPh sb="0" eb="1">
      <t>モク</t>
    </rPh>
    <phoneticPr fontId="21" alignment="noControl"/>
  </si>
  <si>
    <t>広告デザイン業務及び一体的に行われる付随業務</t>
    <rPh sb="0" eb="2">
      <t>コウコク</t>
    </rPh>
    <rPh sb="6" eb="8">
      <t>ギョウム</t>
    </rPh>
    <phoneticPr fontId="5"/>
  </si>
  <si>
    <t>シニアアソシエイト</t>
    <phoneticPr fontId="19"/>
  </si>
  <si>
    <t>EB統括</t>
    <rPh sb="2" eb="4">
      <t>トウカツ</t>
    </rPh>
    <phoneticPr fontId="5"/>
  </si>
  <si>
    <t>エンタープライズビジネス統括部</t>
    <rPh sb="12" eb="14">
      <t>トウカツ</t>
    </rPh>
    <rPh sb="14" eb="15">
      <t>ブ</t>
    </rPh>
    <phoneticPr fontId="5"/>
  </si>
  <si>
    <t>ﾎﾞｲｽ部</t>
    <rPh sb="4" eb="5">
      <t>ブ</t>
    </rPh>
    <phoneticPr fontId="5"/>
  </si>
  <si>
    <t>ボイスサービス部</t>
    <rPh sb="7" eb="8">
      <t>ブ</t>
    </rPh>
    <phoneticPr fontId="5"/>
  </si>
  <si>
    <t>AS2課</t>
    <rPh sb="3" eb="4">
      <t>カ</t>
    </rPh>
    <phoneticPr fontId="5"/>
  </si>
  <si>
    <t>アドバンストサービス第2課</t>
    <rPh sb="10" eb="11">
      <t>ダイ</t>
    </rPh>
    <rPh sb="12" eb="13">
      <t>カ</t>
    </rPh>
    <phoneticPr fontId="5"/>
  </si>
  <si>
    <t>首都1G</t>
    <rPh sb="0" eb="2">
      <t>シュト</t>
    </rPh>
    <phoneticPr fontId="5"/>
  </si>
  <si>
    <t>首都圏第1グループ</t>
    <rPh sb="0" eb="3">
      <t>シュトケン</t>
    </rPh>
    <rPh sb="3" eb="4">
      <t>ダイ</t>
    </rPh>
    <phoneticPr fontId="5"/>
  </si>
  <si>
    <r>
      <t>予備11</t>
    </r>
    <r>
      <rPr>
        <sz val="11"/>
        <rFont val="ＭＳ Ｐゴシック"/>
        <family val="3"/>
        <charset val="128"/>
      </rPr>
      <t/>
    </r>
    <rPh sb="0" eb="2">
      <t>ヨビ</t>
    </rPh>
    <phoneticPr fontId="5"/>
  </si>
  <si>
    <t>予備22</t>
    <rPh sb="0" eb="2">
      <t>ヨビ</t>
    </rPh>
    <phoneticPr fontId="5"/>
  </si>
  <si>
    <t>予備11</t>
    <rPh sb="0" eb="2">
      <t>ヨビ</t>
    </rPh>
    <phoneticPr fontId="5"/>
  </si>
  <si>
    <t>外国籍(台湾就労)</t>
    <rPh sb="0" eb="3">
      <t>ガイコクセキ</t>
    </rPh>
    <rPh sb="4" eb="6">
      <t>タイワン</t>
    </rPh>
    <rPh sb="6" eb="8">
      <t>シュウロウ</t>
    </rPh>
    <phoneticPr fontId="21" alignment="noControl"/>
  </si>
  <si>
    <t>通信手当</t>
    <rPh sb="0" eb="2">
      <t>ツウシン</t>
    </rPh>
    <rPh sb="2" eb="4">
      <t>テアテ</t>
    </rPh>
    <phoneticPr fontId="5"/>
  </si>
  <si>
    <t>賞与10/12</t>
    <rPh sb="0" eb="2">
      <t>ショウヨ</t>
    </rPh>
    <phoneticPr fontId="5"/>
  </si>
  <si>
    <t>CコースJSP(管理職級上級スペシャリスト)</t>
    <rPh sb="8" eb="10">
      <t>カンリ</t>
    </rPh>
    <rPh sb="10" eb="11">
      <t>ショク</t>
    </rPh>
    <rPh sb="11" eb="12">
      <t>キュウ</t>
    </rPh>
    <rPh sb="12" eb="14">
      <t>ジョウキュウ</t>
    </rPh>
    <phoneticPr fontId="5"/>
  </si>
  <si>
    <t>1-J</t>
    <phoneticPr fontId="5"/>
  </si>
  <si>
    <t>ITA10</t>
  </si>
  <si>
    <t>D</t>
    <phoneticPr fontId="5"/>
  </si>
  <si>
    <t>その他（社外）</t>
    <rPh sb="2" eb="3">
      <t>タ</t>
    </rPh>
    <rPh sb="4" eb="6">
      <t>シャガイ</t>
    </rPh>
    <phoneticPr fontId="5"/>
  </si>
  <si>
    <t>Levels 30, Six Battery Road,</t>
    <phoneticPr fontId="5"/>
  </si>
  <si>
    <t>Singapore 049909</t>
    <phoneticPr fontId="5"/>
  </si>
  <si>
    <t>荷造運賃</t>
    <phoneticPr fontId="5"/>
  </si>
  <si>
    <t>飲食代/コミュニケーション費</t>
    <rPh sb="13" eb="14">
      <t>ヒ</t>
    </rPh>
    <phoneticPr fontId="3"/>
  </si>
  <si>
    <t>統括部長代行/補佐</t>
    <rPh sb="0" eb="2">
      <t>トウカツ</t>
    </rPh>
    <rPh sb="2" eb="4">
      <t>ブチョウ</t>
    </rPh>
    <rPh sb="4" eb="6">
      <t>ダイコウ</t>
    </rPh>
    <phoneticPr fontId="3"/>
  </si>
  <si>
    <r>
      <t>H</t>
    </r>
    <r>
      <rPr>
        <sz val="11"/>
        <rFont val="ＭＳ Ｐゴシック"/>
        <family val="3"/>
        <charset val="128"/>
      </rPr>
      <t>OUR</t>
    </r>
    <phoneticPr fontId="5"/>
  </si>
  <si>
    <t>UNIT PRICE</t>
    <phoneticPr fontId="5"/>
  </si>
  <si>
    <t>Oct.</t>
  </si>
  <si>
    <t>OAインストラクション業務及び一体的に行われる付随業務</t>
    <rPh sb="11" eb="13">
      <t>ギョウム</t>
    </rPh>
    <phoneticPr fontId="5"/>
  </si>
  <si>
    <t>アソシエイト</t>
    <phoneticPr fontId="19"/>
  </si>
  <si>
    <t>ｻﾋﾞ企（本部付）</t>
    <rPh sb="3" eb="4">
      <t>（</t>
    </rPh>
    <rPh sb="4" eb="6">
      <t>ホンブ</t>
    </rPh>
    <rPh sb="5" eb="7">
      <t>ホンブ</t>
    </rPh>
    <rPh sb="7" eb="8">
      <t>ヅ</t>
    </rPh>
    <phoneticPr fontId="5"/>
  </si>
  <si>
    <t>新事業サービス企画室（ソリビ本部付）</t>
    <rPh sb="0" eb="3">
      <t>シンジギョウ</t>
    </rPh>
    <rPh sb="7" eb="10">
      <t>キカクシツ</t>
    </rPh>
    <rPh sb="14" eb="16">
      <t>ホンブ</t>
    </rPh>
    <rPh sb="16" eb="17">
      <t>ヅ</t>
    </rPh>
    <phoneticPr fontId="5"/>
  </si>
  <si>
    <t>ﾈｯﾄﾜｰｸ部</t>
    <rPh sb="6" eb="7">
      <t>ブ</t>
    </rPh>
    <phoneticPr fontId="5"/>
  </si>
  <si>
    <t>ネットワークサービス部</t>
    <rPh sb="10" eb="11">
      <t>ブ</t>
    </rPh>
    <phoneticPr fontId="5"/>
  </si>
  <si>
    <t>BEX課</t>
    <rPh sb="3" eb="4">
      <t>カ</t>
    </rPh>
    <phoneticPr fontId="5"/>
  </si>
  <si>
    <t>ブランドエクスペリエンス課</t>
    <rPh sb="12" eb="13">
      <t>カ</t>
    </rPh>
    <phoneticPr fontId="5"/>
  </si>
  <si>
    <t>首都2G</t>
    <rPh sb="0" eb="2">
      <t>シュト</t>
    </rPh>
    <phoneticPr fontId="5"/>
  </si>
  <si>
    <t>首都圏第2グループ</t>
    <rPh sb="0" eb="3">
      <t>シュトケン</t>
    </rPh>
    <rPh sb="3" eb="4">
      <t>ダイ</t>
    </rPh>
    <phoneticPr fontId="5"/>
  </si>
  <si>
    <r>
      <t>予備12</t>
    </r>
    <r>
      <rPr>
        <sz val="11"/>
        <rFont val="ＭＳ Ｐゴシック"/>
        <family val="3"/>
        <charset val="128"/>
      </rPr>
      <t/>
    </r>
    <rPh sb="0" eb="2">
      <t>ヨビ</t>
    </rPh>
    <phoneticPr fontId="5"/>
  </si>
  <si>
    <t>予備23</t>
    <rPh sb="0" eb="2">
      <t>ヨビ</t>
    </rPh>
    <phoneticPr fontId="5"/>
  </si>
  <si>
    <t>予備12</t>
    <rPh sb="0" eb="2">
      <t>ヨビ</t>
    </rPh>
    <phoneticPr fontId="5"/>
  </si>
  <si>
    <t>外国籍（その他在日）</t>
    <rPh sb="0" eb="3">
      <t>ガイコクセキ</t>
    </rPh>
    <rPh sb="6" eb="7">
      <t>タ</t>
    </rPh>
    <rPh sb="7" eb="9">
      <t>ザイニチ</t>
    </rPh>
    <phoneticPr fontId="21" alignment="noControl"/>
  </si>
  <si>
    <t>住宅手当</t>
    <rPh sb="0" eb="2">
      <t>ジュウタク</t>
    </rPh>
    <rPh sb="2" eb="4">
      <t>テアテ</t>
    </rPh>
    <phoneticPr fontId="5"/>
  </si>
  <si>
    <r>
      <t>賞与1</t>
    </r>
    <r>
      <rPr>
        <sz val="11"/>
        <rFont val="ＭＳ Ｐゴシック"/>
        <family val="3"/>
        <charset val="128"/>
      </rPr>
      <t>1</t>
    </r>
    <r>
      <rPr>
        <sz val="11"/>
        <rFont val="ＭＳ Ｐゴシック"/>
        <family val="3"/>
        <charset val="128"/>
      </rPr>
      <t>/12</t>
    </r>
    <rPh sb="0" eb="2">
      <t>ショウヨ</t>
    </rPh>
    <phoneticPr fontId="5"/>
  </si>
  <si>
    <t>CコースMSP(管理職級スペシャリスト)</t>
    <phoneticPr fontId="5"/>
  </si>
  <si>
    <t>代表取締役</t>
    <rPh sb="0" eb="2">
      <t>ダイヒョウ</t>
    </rPh>
    <rPh sb="2" eb="5">
      <t>トリシマリヤク</t>
    </rPh>
    <phoneticPr fontId="5"/>
  </si>
  <si>
    <t>2-A</t>
    <phoneticPr fontId="5"/>
  </si>
  <si>
    <t>EE1</t>
  </si>
  <si>
    <r>
      <t>D</t>
    </r>
    <r>
      <rPr>
        <sz val="11"/>
        <rFont val="ＭＳ Ｐゴシック"/>
        <family val="3"/>
        <charset val="128"/>
      </rPr>
      <t>-</t>
    </r>
    <phoneticPr fontId="5"/>
  </si>
  <si>
    <t xml:space="preserve">Level 38, Tower A, </t>
    <phoneticPr fontId="5"/>
  </si>
  <si>
    <t>Kota Kasablanka Jalan Casablanca</t>
    <phoneticPr fontId="5"/>
  </si>
  <si>
    <t>Raya Kav 88.Jakarta, 12870 Indonesia</t>
    <phoneticPr fontId="5"/>
  </si>
  <si>
    <t>水道光熱費</t>
    <phoneticPr fontId="5"/>
  </si>
  <si>
    <t>飲食代/福利厚生費</t>
    <rPh sb="4" eb="6">
      <t>フクリ</t>
    </rPh>
    <rPh sb="6" eb="8">
      <t>コウセイ</t>
    </rPh>
    <rPh sb="8" eb="9">
      <t>ヒ</t>
    </rPh>
    <phoneticPr fontId="3"/>
  </si>
  <si>
    <t>統括部長</t>
    <rPh sb="0" eb="2">
      <t>トウカツ</t>
    </rPh>
    <rPh sb="2" eb="4">
      <t>ブチョウ</t>
    </rPh>
    <phoneticPr fontId="3"/>
  </si>
  <si>
    <r>
      <t>D</t>
    </r>
    <r>
      <rPr>
        <sz val="11"/>
        <rFont val="ＭＳ Ｐゴシック"/>
        <family val="3"/>
        <charset val="128"/>
      </rPr>
      <t>AY</t>
    </r>
    <phoneticPr fontId="5"/>
  </si>
  <si>
    <t>金額</t>
    <rPh sb="0" eb="2">
      <t>キンガク</t>
    </rPh>
    <phoneticPr fontId="5"/>
  </si>
  <si>
    <t>Nov.</t>
  </si>
  <si>
    <t>金</t>
    <rPh sb="0" eb="1">
      <t>キン</t>
    </rPh>
    <phoneticPr fontId="21" alignment="noControl"/>
  </si>
  <si>
    <t>セールスエンジニアの営業、金融商品の営業関係業務及び一体的に行われる付随業務</t>
    <rPh sb="10" eb="12">
      <t>エイギョウ</t>
    </rPh>
    <rPh sb="13" eb="15">
      <t>キンユウ</t>
    </rPh>
    <rPh sb="15" eb="17">
      <t>ショウヒン</t>
    </rPh>
    <rPh sb="18" eb="20">
      <t>エイギョウ</t>
    </rPh>
    <rPh sb="20" eb="22">
      <t>カンケイ</t>
    </rPh>
    <rPh sb="22" eb="24">
      <t>ギョウム</t>
    </rPh>
    <rPh sb="24" eb="25">
      <t>オヨ</t>
    </rPh>
    <phoneticPr fontId="5"/>
  </si>
  <si>
    <t>関西支社（本部付）</t>
    <rPh sb="0" eb="2">
      <t>カンサイ</t>
    </rPh>
    <rPh sb="2" eb="4">
      <t>シシャ</t>
    </rPh>
    <rPh sb="5" eb="7">
      <t>ホンブ</t>
    </rPh>
    <rPh sb="7" eb="8">
      <t>ヅ</t>
    </rPh>
    <phoneticPr fontId="5"/>
  </si>
  <si>
    <t>関西支社（ソリビ本部付）</t>
    <rPh sb="0" eb="2">
      <t>カンサイ</t>
    </rPh>
    <rPh sb="2" eb="4">
      <t>シシャ</t>
    </rPh>
    <rPh sb="8" eb="10">
      <t>ホンブ</t>
    </rPh>
    <rPh sb="10" eb="11">
      <t>ヅ</t>
    </rPh>
    <phoneticPr fontId="5"/>
  </si>
  <si>
    <t>ｸﾗｳﾄﾞ部</t>
    <rPh sb="5" eb="6">
      <t>ブ</t>
    </rPh>
    <phoneticPr fontId="5"/>
  </si>
  <si>
    <t>クラウドビジネス部</t>
    <rPh sb="8" eb="9">
      <t>ブ</t>
    </rPh>
    <phoneticPr fontId="5"/>
  </si>
  <si>
    <t>C1課</t>
    <rPh sb="2" eb="3">
      <t>カ</t>
    </rPh>
    <phoneticPr fontId="5"/>
  </si>
  <si>
    <t>コンサルティング第1課</t>
    <rPh sb="8" eb="9">
      <t>ダイ</t>
    </rPh>
    <rPh sb="10" eb="11">
      <t>カ</t>
    </rPh>
    <phoneticPr fontId="5"/>
  </si>
  <si>
    <t>西ｾﾙG</t>
    <rPh sb="0" eb="1">
      <t>ニシ</t>
    </rPh>
    <phoneticPr fontId="5"/>
  </si>
  <si>
    <t>西日本セールスグループ</t>
    <rPh sb="0" eb="1">
      <t>ニシ</t>
    </rPh>
    <rPh sb="1" eb="3">
      <t>ニホン</t>
    </rPh>
    <phoneticPr fontId="5"/>
  </si>
  <si>
    <r>
      <t>予備13</t>
    </r>
    <r>
      <rPr>
        <sz val="11"/>
        <rFont val="ＭＳ Ｐゴシック"/>
        <family val="3"/>
        <charset val="128"/>
      </rPr>
      <t/>
    </r>
    <rPh sb="0" eb="2">
      <t>ヨビ</t>
    </rPh>
    <phoneticPr fontId="5"/>
  </si>
  <si>
    <t>予備24</t>
    <rPh sb="0" eb="2">
      <t>ヨビ</t>
    </rPh>
    <phoneticPr fontId="5"/>
  </si>
  <si>
    <t>予備13</t>
    <rPh sb="0" eb="2">
      <t>ヨビ</t>
    </rPh>
    <phoneticPr fontId="5"/>
  </si>
  <si>
    <t>外国籍（その他就労）</t>
    <rPh sb="0" eb="3">
      <t>ガイコクセキ</t>
    </rPh>
    <rPh sb="6" eb="7">
      <t>タ</t>
    </rPh>
    <rPh sb="7" eb="9">
      <t>シュウロウ</t>
    </rPh>
    <phoneticPr fontId="21" alignment="noControl"/>
  </si>
  <si>
    <t>奨学金支援手当</t>
    <rPh sb="0" eb="3">
      <t>ショウガクキン</t>
    </rPh>
    <rPh sb="3" eb="5">
      <t>シエン</t>
    </rPh>
    <rPh sb="5" eb="7">
      <t>テアテ</t>
    </rPh>
    <phoneticPr fontId="5"/>
  </si>
  <si>
    <r>
      <t>賞与1</t>
    </r>
    <r>
      <rPr>
        <sz val="11"/>
        <rFont val="ＭＳ Ｐゴシック"/>
        <family val="3"/>
        <charset val="128"/>
      </rPr>
      <t>2</t>
    </r>
    <r>
      <rPr>
        <sz val="11"/>
        <rFont val="ＭＳ Ｐゴシック"/>
        <family val="3"/>
        <charset val="128"/>
      </rPr>
      <t>/12</t>
    </r>
    <rPh sb="0" eb="2">
      <t>ショウヨ</t>
    </rPh>
    <phoneticPr fontId="5"/>
  </si>
  <si>
    <t>CコースLSP(リーダー職級スペシャリスト)</t>
    <phoneticPr fontId="5"/>
  </si>
  <si>
    <t>専務取締役</t>
    <rPh sb="0" eb="2">
      <t>センム</t>
    </rPh>
    <rPh sb="2" eb="5">
      <t>トリシマリヤク</t>
    </rPh>
    <phoneticPr fontId="5"/>
  </si>
  <si>
    <t>2-B</t>
    <phoneticPr fontId="5"/>
  </si>
  <si>
    <t>EE2</t>
  </si>
  <si>
    <r>
      <t>E</t>
    </r>
    <r>
      <rPr>
        <sz val="11"/>
        <rFont val="ＭＳ Ｐゴシック"/>
        <family val="3"/>
        <charset val="128"/>
      </rPr>
      <t>+</t>
    </r>
    <phoneticPr fontId="5"/>
  </si>
  <si>
    <t>10/188 The Trendy Office Building (25th floor),</t>
    <phoneticPr fontId="5"/>
  </si>
  <si>
    <t>Sukhumvit Soi 13,</t>
    <phoneticPr fontId="5"/>
  </si>
  <si>
    <t>Klongtoey-Nua, Wattana, Bangkok 10110 Thailand</t>
    <phoneticPr fontId="5"/>
  </si>
  <si>
    <t>旅費交通費</t>
    <phoneticPr fontId="5"/>
  </si>
  <si>
    <t>飲食代/会議費</t>
    <rPh sb="4" eb="6">
      <t>カイギ</t>
    </rPh>
    <phoneticPr fontId="3"/>
  </si>
  <si>
    <t>ユニット長代行/補佐</t>
    <rPh sb="4" eb="5">
      <t>チョウ</t>
    </rPh>
    <rPh sb="5" eb="7">
      <t>ダイコウ</t>
    </rPh>
    <rPh sb="8" eb="10">
      <t>ホサ</t>
    </rPh>
    <phoneticPr fontId="3"/>
  </si>
  <si>
    <r>
      <t>W</t>
    </r>
    <r>
      <rPr>
        <sz val="11"/>
        <rFont val="ＭＳ Ｐゴシック"/>
        <family val="3"/>
        <charset val="128"/>
      </rPr>
      <t>EEK</t>
    </r>
    <phoneticPr fontId="5"/>
  </si>
  <si>
    <t>AMOUNT</t>
    <phoneticPr fontId="5"/>
  </si>
  <si>
    <t>Dec.</t>
    <phoneticPr fontId="5"/>
  </si>
  <si>
    <t>テレマーケティングの営業業務及び一体的に行われる付随業務</t>
    <rPh sb="10" eb="12">
      <t>エイギョウ</t>
    </rPh>
    <rPh sb="12" eb="14">
      <t>ギョウム</t>
    </rPh>
    <phoneticPr fontId="5"/>
  </si>
  <si>
    <t>チーフ</t>
    <phoneticPr fontId="19"/>
  </si>
  <si>
    <t>TS事業部</t>
    <rPh sb="2" eb="5">
      <t>ジギョウブ</t>
    </rPh>
    <phoneticPr fontId="5"/>
  </si>
  <si>
    <t>TS事業部</t>
    <rPh sb="2" eb="4">
      <t>ジギョウ</t>
    </rPh>
    <rPh sb="4" eb="5">
      <t>ブ</t>
    </rPh>
    <phoneticPr fontId="5"/>
  </si>
  <si>
    <t>CDS部</t>
    <rPh sb="3" eb="4">
      <t>ブ</t>
    </rPh>
    <phoneticPr fontId="5"/>
  </si>
  <si>
    <t>クラウドデータサービス部</t>
    <rPh sb="11" eb="12">
      <t>ブ</t>
    </rPh>
    <phoneticPr fontId="5"/>
  </si>
  <si>
    <t>C2課</t>
    <rPh sb="2" eb="3">
      <t>カ</t>
    </rPh>
    <phoneticPr fontId="5"/>
  </si>
  <si>
    <t>コンサルティング第2課</t>
    <rPh sb="8" eb="9">
      <t>ダイ</t>
    </rPh>
    <rPh sb="10" eb="11">
      <t>カ</t>
    </rPh>
    <phoneticPr fontId="5"/>
  </si>
  <si>
    <t>SOG</t>
    <phoneticPr fontId="5"/>
  </si>
  <si>
    <t>セキュアオペレーショングループ</t>
    <phoneticPr fontId="5"/>
  </si>
  <si>
    <r>
      <t>予備14</t>
    </r>
    <r>
      <rPr>
        <sz val="11"/>
        <rFont val="ＭＳ Ｐゴシック"/>
        <family val="3"/>
        <charset val="128"/>
      </rPr>
      <t/>
    </r>
    <rPh sb="0" eb="2">
      <t>ヨビ</t>
    </rPh>
    <phoneticPr fontId="5"/>
  </si>
  <si>
    <t>予備25</t>
    <rPh sb="0" eb="2">
      <t>ヨビ</t>
    </rPh>
    <phoneticPr fontId="5"/>
  </si>
  <si>
    <t>予備14</t>
    <rPh sb="0" eb="2">
      <t>ヨビ</t>
    </rPh>
    <phoneticPr fontId="5"/>
  </si>
  <si>
    <t>インセンティブ保証</t>
    <rPh sb="7" eb="9">
      <t>ホショウ</t>
    </rPh>
    <phoneticPr fontId="5"/>
  </si>
  <si>
    <t>常務取締役</t>
    <rPh sb="0" eb="2">
      <t>ジョウム</t>
    </rPh>
    <rPh sb="2" eb="5">
      <t>トリシマリヤク</t>
    </rPh>
    <phoneticPr fontId="5"/>
  </si>
  <si>
    <t>2-C</t>
    <phoneticPr fontId="5"/>
  </si>
  <si>
    <t>EE3</t>
  </si>
  <si>
    <t>E</t>
    <phoneticPr fontId="5"/>
  </si>
  <si>
    <t>広告宣伝費</t>
    <phoneticPr fontId="5"/>
  </si>
  <si>
    <t>飲食代/接待交際費</t>
    <rPh sb="4" eb="6">
      <t>セッタイ</t>
    </rPh>
    <rPh sb="6" eb="8">
      <t>コウサイ</t>
    </rPh>
    <rPh sb="8" eb="9">
      <t>ヒ</t>
    </rPh>
    <phoneticPr fontId="3"/>
  </si>
  <si>
    <t>ユニット長</t>
    <rPh sb="4" eb="5">
      <t>チョウ</t>
    </rPh>
    <phoneticPr fontId="3"/>
  </si>
  <si>
    <r>
      <t>M</t>
    </r>
    <r>
      <rPr>
        <sz val="11"/>
        <rFont val="ＭＳ Ｐゴシック"/>
        <family val="3"/>
        <charset val="128"/>
      </rPr>
      <t>ONTH</t>
    </r>
    <phoneticPr fontId="5"/>
  </si>
  <si>
    <t>備考</t>
    <rPh sb="0" eb="2">
      <t>ビコウ</t>
    </rPh>
    <phoneticPr fontId="5"/>
  </si>
  <si>
    <t>土</t>
    <rPh sb="0" eb="1">
      <t>ド</t>
    </rPh>
    <phoneticPr fontId="5"/>
  </si>
  <si>
    <t>チーフシステムエンジニア</t>
    <phoneticPr fontId="19"/>
  </si>
  <si>
    <t>代表取締役社長付</t>
    <rPh sb="0" eb="2">
      <t>ダイヒョウ</t>
    </rPh>
    <rPh sb="2" eb="5">
      <t>トリシマリヤク</t>
    </rPh>
    <rPh sb="5" eb="7">
      <t>シャチョウ</t>
    </rPh>
    <rPh sb="7" eb="8">
      <t>ツキ</t>
    </rPh>
    <phoneticPr fontId="5"/>
  </si>
  <si>
    <t>ﾌﾟﾛｼﾞｪｸﾄ企画部</t>
    <rPh sb="8" eb="10">
      <t>キカク</t>
    </rPh>
    <rPh sb="10" eb="11">
      <t>ブ</t>
    </rPh>
    <phoneticPr fontId="5"/>
  </si>
  <si>
    <t>プロジェクトサービス企画部</t>
    <rPh sb="10" eb="12">
      <t>キカク</t>
    </rPh>
    <rPh sb="12" eb="13">
      <t>ブ</t>
    </rPh>
    <phoneticPr fontId="5"/>
  </si>
  <si>
    <r>
      <t>C3課</t>
    </r>
    <r>
      <rPr>
        <sz val="11"/>
        <rFont val="ＭＳ Ｐゴシック"/>
        <family val="3"/>
        <charset val="128"/>
      </rPr>
      <t/>
    </r>
    <rPh sb="2" eb="3">
      <t>カ</t>
    </rPh>
    <phoneticPr fontId="5"/>
  </si>
  <si>
    <t>コンサルティング第3課</t>
    <rPh sb="8" eb="9">
      <t>ダイ</t>
    </rPh>
    <rPh sb="10" eb="11">
      <t>カ</t>
    </rPh>
    <phoneticPr fontId="5"/>
  </si>
  <si>
    <t>TOG</t>
    <phoneticPr fontId="5"/>
  </si>
  <si>
    <t>テクニカルオペレーショングループ</t>
    <phoneticPr fontId="5"/>
  </si>
  <si>
    <r>
      <t>予備15</t>
    </r>
    <r>
      <rPr>
        <sz val="11"/>
        <rFont val="ＭＳ Ｐゴシック"/>
        <family val="3"/>
        <charset val="128"/>
      </rPr>
      <t/>
    </r>
    <rPh sb="0" eb="2">
      <t>ヨビ</t>
    </rPh>
    <phoneticPr fontId="5"/>
  </si>
  <si>
    <t>予備26</t>
    <rPh sb="0" eb="2">
      <t>ヨビ</t>
    </rPh>
    <phoneticPr fontId="5"/>
  </si>
  <si>
    <t>予備15</t>
    <rPh sb="0" eb="2">
      <t>ヨビ</t>
    </rPh>
    <phoneticPr fontId="5"/>
  </si>
  <si>
    <t>決算インセンティブ</t>
    <rPh sb="0" eb="2">
      <t>ケッサン</t>
    </rPh>
    <phoneticPr fontId="5"/>
  </si>
  <si>
    <t>取締役</t>
    <rPh sb="0" eb="3">
      <t>トリシマリヤク</t>
    </rPh>
    <phoneticPr fontId="5"/>
  </si>
  <si>
    <t>2-D</t>
    <phoneticPr fontId="5"/>
  </si>
  <si>
    <t>EE4</t>
  </si>
  <si>
    <t>人材募集費</t>
    <phoneticPr fontId="5"/>
  </si>
  <si>
    <t>外注費</t>
    <rPh sb="0" eb="2">
      <t>ガイチュウ</t>
    </rPh>
    <rPh sb="2" eb="3">
      <t>ヒ</t>
    </rPh>
    <phoneticPr fontId="3"/>
  </si>
  <si>
    <t>本部長代行/補佐</t>
    <rPh sb="0" eb="3">
      <t>ホンブチョウ</t>
    </rPh>
    <rPh sb="1" eb="3">
      <t>ブチョウ</t>
    </rPh>
    <rPh sb="3" eb="5">
      <t>ダイコウ</t>
    </rPh>
    <phoneticPr fontId="3"/>
  </si>
  <si>
    <t>REMARK</t>
    <phoneticPr fontId="5"/>
  </si>
  <si>
    <t>システムエンジニア</t>
    <phoneticPr fontId="19"/>
  </si>
  <si>
    <t>TBU</t>
    <phoneticPr fontId="5"/>
  </si>
  <si>
    <t>トップビジネスユニット</t>
    <phoneticPr fontId="5"/>
  </si>
  <si>
    <t>EB部</t>
    <rPh sb="2" eb="3">
      <t>ブ</t>
    </rPh>
    <phoneticPr fontId="5"/>
  </si>
  <si>
    <t>エンタープライズビジネス部</t>
    <phoneticPr fontId="5"/>
  </si>
  <si>
    <r>
      <t>C4課</t>
    </r>
    <r>
      <rPr>
        <sz val="11"/>
        <rFont val="ＭＳ Ｐゴシック"/>
        <family val="3"/>
        <charset val="128"/>
      </rPr>
      <t/>
    </r>
    <rPh sb="2" eb="3">
      <t>カ</t>
    </rPh>
    <phoneticPr fontId="5"/>
  </si>
  <si>
    <t>コンサルティング第4課</t>
    <rPh sb="8" eb="9">
      <t>ダイ</t>
    </rPh>
    <rPh sb="10" eb="11">
      <t>カ</t>
    </rPh>
    <phoneticPr fontId="5"/>
  </si>
  <si>
    <t>BOG</t>
    <phoneticPr fontId="5"/>
  </si>
  <si>
    <t>ビジネスオペレーショングループ</t>
    <phoneticPr fontId="5"/>
  </si>
  <si>
    <r>
      <t>予備16</t>
    </r>
    <r>
      <rPr>
        <sz val="11"/>
        <rFont val="ＭＳ Ｐゴシック"/>
        <family val="3"/>
        <charset val="128"/>
      </rPr>
      <t/>
    </r>
    <rPh sb="0" eb="2">
      <t>ヨビ</t>
    </rPh>
    <phoneticPr fontId="5"/>
  </si>
  <si>
    <t>予備27</t>
    <rPh sb="0" eb="2">
      <t>ヨビ</t>
    </rPh>
    <phoneticPr fontId="5"/>
  </si>
  <si>
    <t>予備16</t>
    <rPh sb="0" eb="2">
      <t>ヨビ</t>
    </rPh>
    <phoneticPr fontId="5"/>
  </si>
  <si>
    <t>会議手当</t>
    <rPh sb="0" eb="2">
      <t>カイギ</t>
    </rPh>
    <rPh sb="2" eb="4">
      <t>テアテ</t>
    </rPh>
    <phoneticPr fontId="5"/>
  </si>
  <si>
    <t>取締役執行役員</t>
    <rPh sb="0" eb="3">
      <t>トリシマリヤク</t>
    </rPh>
    <rPh sb="3" eb="5">
      <t>シッコウ</t>
    </rPh>
    <rPh sb="5" eb="7">
      <t>ヤクイン</t>
    </rPh>
    <phoneticPr fontId="5"/>
  </si>
  <si>
    <t>2-E</t>
    <phoneticPr fontId="5"/>
  </si>
  <si>
    <t>EE5</t>
  </si>
  <si>
    <t>採用教育費</t>
    <rPh sb="0" eb="2">
      <t>サイヨウ</t>
    </rPh>
    <rPh sb="2" eb="4">
      <t>キョウイク</t>
    </rPh>
    <phoneticPr fontId="5"/>
  </si>
  <si>
    <t>荷造運賃</t>
  </si>
  <si>
    <t>本部長</t>
    <rPh sb="0" eb="2">
      <t>ホンブ</t>
    </rPh>
    <rPh sb="1" eb="3">
      <t>ブチョウ</t>
    </rPh>
    <phoneticPr fontId="3"/>
  </si>
  <si>
    <t>通貨</t>
    <rPh sb="0" eb="2">
      <t>ツウカ</t>
    </rPh>
    <phoneticPr fontId="5"/>
  </si>
  <si>
    <t>テクノロジーサービスユニット</t>
    <phoneticPr fontId="5"/>
  </si>
  <si>
    <t>SI部</t>
    <rPh sb="2" eb="3">
      <t>ブ</t>
    </rPh>
    <phoneticPr fontId="5"/>
  </si>
  <si>
    <t>SIサービス部</t>
    <rPh sb="6" eb="7">
      <t>ブ</t>
    </rPh>
    <phoneticPr fontId="5"/>
  </si>
  <si>
    <r>
      <t>C5課</t>
    </r>
    <r>
      <rPr>
        <sz val="11"/>
        <rFont val="ＭＳ Ｐゴシック"/>
        <family val="3"/>
        <charset val="128"/>
      </rPr>
      <t/>
    </r>
    <rPh sb="2" eb="3">
      <t>カ</t>
    </rPh>
    <phoneticPr fontId="5"/>
  </si>
  <si>
    <t>コンサルティング第5課</t>
    <rPh sb="8" eb="9">
      <t>ダイ</t>
    </rPh>
    <rPh sb="10" eb="11">
      <t>カ</t>
    </rPh>
    <phoneticPr fontId="5"/>
  </si>
  <si>
    <t>COG</t>
    <phoneticPr fontId="5"/>
  </si>
  <si>
    <t>カスタマーオペレーショングループ</t>
    <phoneticPr fontId="5"/>
  </si>
  <si>
    <r>
      <t>予備17</t>
    </r>
    <r>
      <rPr>
        <sz val="11"/>
        <rFont val="ＭＳ Ｐゴシック"/>
        <family val="3"/>
        <charset val="128"/>
      </rPr>
      <t/>
    </r>
    <rPh sb="0" eb="2">
      <t>ヨビ</t>
    </rPh>
    <phoneticPr fontId="5"/>
  </si>
  <si>
    <t>予備28</t>
    <rPh sb="0" eb="2">
      <t>ヨビ</t>
    </rPh>
    <phoneticPr fontId="5"/>
  </si>
  <si>
    <t>予備17</t>
    <rPh sb="0" eb="2">
      <t>ヨビ</t>
    </rPh>
    <phoneticPr fontId="5"/>
  </si>
  <si>
    <t>プロジェクト給</t>
    <rPh sb="6" eb="7">
      <t>キュウ</t>
    </rPh>
    <phoneticPr fontId="5"/>
  </si>
  <si>
    <t>社外取締役</t>
    <rPh sb="0" eb="2">
      <t>シャガイ</t>
    </rPh>
    <rPh sb="2" eb="5">
      <t>トリシマリヤク</t>
    </rPh>
    <phoneticPr fontId="5"/>
  </si>
  <si>
    <t>2-F</t>
    <phoneticPr fontId="5"/>
  </si>
  <si>
    <t>EE6</t>
  </si>
  <si>
    <t>コンサルタント料</t>
    <phoneticPr fontId="5"/>
  </si>
  <si>
    <t>広告宣伝費</t>
    <rPh sb="0" eb="2">
      <t>コウコク</t>
    </rPh>
    <rPh sb="2" eb="5">
      <t>センデンヒ</t>
    </rPh>
    <phoneticPr fontId="3"/>
  </si>
  <si>
    <t>スペシャリスト</t>
  </si>
  <si>
    <t>C.U</t>
    <phoneticPr fontId="5"/>
  </si>
  <si>
    <t>シニアプロジェクトマネージャ</t>
    <phoneticPr fontId="19"/>
  </si>
  <si>
    <t>プロフェッショナルリソースサービスユニット</t>
    <phoneticPr fontId="5"/>
  </si>
  <si>
    <t>関西</t>
    <rPh sb="0" eb="2">
      <t>カンサイ</t>
    </rPh>
    <phoneticPr fontId="5"/>
  </si>
  <si>
    <r>
      <t>C6課</t>
    </r>
    <r>
      <rPr>
        <sz val="11"/>
        <rFont val="ＭＳ Ｐゴシック"/>
        <family val="3"/>
        <charset val="128"/>
      </rPr>
      <t/>
    </r>
    <rPh sb="2" eb="3">
      <t>カ</t>
    </rPh>
    <phoneticPr fontId="5"/>
  </si>
  <si>
    <t>コンサルティング第6課</t>
    <rPh sb="8" eb="9">
      <t>ダイ</t>
    </rPh>
    <rPh sb="10" eb="11">
      <t>カ</t>
    </rPh>
    <phoneticPr fontId="5"/>
  </si>
  <si>
    <t>WEB1G</t>
    <phoneticPr fontId="5"/>
  </si>
  <si>
    <t>WEB第1グループ</t>
    <rPh sb="3" eb="4">
      <t>ダイ</t>
    </rPh>
    <phoneticPr fontId="5"/>
  </si>
  <si>
    <r>
      <t>予備18</t>
    </r>
    <r>
      <rPr>
        <sz val="11"/>
        <rFont val="ＭＳ Ｐゴシック"/>
        <family val="3"/>
        <charset val="128"/>
      </rPr>
      <t/>
    </r>
    <rPh sb="0" eb="2">
      <t>ヨビ</t>
    </rPh>
    <phoneticPr fontId="5"/>
  </si>
  <si>
    <t>予備29</t>
    <rPh sb="0" eb="2">
      <t>ヨビ</t>
    </rPh>
    <phoneticPr fontId="5"/>
  </si>
  <si>
    <t>予備18</t>
    <rPh sb="0" eb="2">
      <t>ヨビ</t>
    </rPh>
    <phoneticPr fontId="5"/>
  </si>
  <si>
    <t>監査役</t>
    <rPh sb="0" eb="3">
      <t>カンサヤク</t>
    </rPh>
    <phoneticPr fontId="5"/>
  </si>
  <si>
    <t>2-G</t>
    <phoneticPr fontId="5"/>
  </si>
  <si>
    <t>EE7</t>
  </si>
  <si>
    <t>接待交際費</t>
    <phoneticPr fontId="5"/>
  </si>
  <si>
    <t>採用教育費</t>
    <rPh sb="0" eb="2">
      <t>サイヨウ</t>
    </rPh>
    <rPh sb="2" eb="4">
      <t>キョウイク</t>
    </rPh>
    <phoneticPr fontId="3"/>
  </si>
  <si>
    <t>上級スペシャリスト</t>
    <rPh sb="0" eb="2">
      <t>ジョウキュウ</t>
    </rPh>
    <phoneticPr fontId="3"/>
  </si>
  <si>
    <t>小計</t>
    <rPh sb="0" eb="2">
      <t>ショウケイ</t>
    </rPh>
    <phoneticPr fontId="5"/>
  </si>
  <si>
    <t xml:space="preserve">プロジェクトマネージャ </t>
    <phoneticPr fontId="19"/>
  </si>
  <si>
    <t>コーポレートユニット</t>
    <phoneticPr fontId="5"/>
  </si>
  <si>
    <t>ｻﾋﾞ企</t>
    <phoneticPr fontId="5"/>
  </si>
  <si>
    <t>新事業サービス企画室</t>
    <rPh sb="0" eb="3">
      <t>シンジギョウ</t>
    </rPh>
    <rPh sb="7" eb="10">
      <t>キカクシツ</t>
    </rPh>
    <phoneticPr fontId="5"/>
  </si>
  <si>
    <r>
      <t>C7課</t>
    </r>
    <r>
      <rPr>
        <sz val="11"/>
        <rFont val="ＭＳ Ｐゴシック"/>
        <family val="3"/>
        <charset val="128"/>
      </rPr>
      <t/>
    </r>
    <rPh sb="2" eb="3">
      <t>カ</t>
    </rPh>
    <phoneticPr fontId="5"/>
  </si>
  <si>
    <t>コンサルティング第7課</t>
    <rPh sb="8" eb="9">
      <t>ダイ</t>
    </rPh>
    <rPh sb="10" eb="11">
      <t>カ</t>
    </rPh>
    <phoneticPr fontId="5"/>
  </si>
  <si>
    <t>WEB2G</t>
    <phoneticPr fontId="5"/>
  </si>
  <si>
    <t>WEB第2グループ</t>
    <rPh sb="3" eb="4">
      <t>ダイ</t>
    </rPh>
    <phoneticPr fontId="5"/>
  </si>
  <si>
    <r>
      <t>予備19</t>
    </r>
    <r>
      <rPr>
        <sz val="11"/>
        <rFont val="ＭＳ Ｐゴシック"/>
        <family val="3"/>
        <charset val="128"/>
      </rPr>
      <t/>
    </r>
    <rPh sb="0" eb="2">
      <t>ヨビ</t>
    </rPh>
    <phoneticPr fontId="5"/>
  </si>
  <si>
    <t>予備30</t>
    <rPh sb="0" eb="2">
      <t>ヨビ</t>
    </rPh>
    <phoneticPr fontId="5"/>
  </si>
  <si>
    <t>予備19</t>
    <rPh sb="0" eb="2">
      <t>ヨビ</t>
    </rPh>
    <phoneticPr fontId="5"/>
  </si>
  <si>
    <t>社外監査役</t>
    <rPh sb="0" eb="2">
      <t>シャガイ</t>
    </rPh>
    <rPh sb="2" eb="5">
      <t>カンサヤク</t>
    </rPh>
    <phoneticPr fontId="5"/>
  </si>
  <si>
    <t>2-H</t>
    <phoneticPr fontId="5"/>
  </si>
  <si>
    <t>EE8</t>
  </si>
  <si>
    <t>会議費</t>
    <phoneticPr fontId="5"/>
  </si>
  <si>
    <t>通信費</t>
  </si>
  <si>
    <t>プリンシパル</t>
  </si>
  <si>
    <t>SUB TOTAL</t>
    <phoneticPr fontId="5"/>
  </si>
  <si>
    <t>TDU</t>
    <phoneticPr fontId="5"/>
  </si>
  <si>
    <t>タクティカルデザインユニット</t>
    <phoneticPr fontId="5"/>
  </si>
  <si>
    <t>TS営業部</t>
    <rPh sb="2" eb="5">
      <t>エイギョウブ</t>
    </rPh>
    <phoneticPr fontId="5"/>
  </si>
  <si>
    <t>テクノロジーサービス営業部</t>
    <rPh sb="10" eb="13">
      <t>エイギョウブ</t>
    </rPh>
    <phoneticPr fontId="5"/>
  </si>
  <si>
    <r>
      <t>C8課</t>
    </r>
    <r>
      <rPr>
        <sz val="11"/>
        <rFont val="ＭＳ Ｐゴシック"/>
        <family val="3"/>
        <charset val="128"/>
      </rPr>
      <t/>
    </r>
    <rPh sb="2" eb="3">
      <t>カ</t>
    </rPh>
    <phoneticPr fontId="5"/>
  </si>
  <si>
    <t>コンサルティング第8課</t>
    <rPh sb="8" eb="9">
      <t>ダイ</t>
    </rPh>
    <rPh sb="10" eb="11">
      <t>カ</t>
    </rPh>
    <phoneticPr fontId="5"/>
  </si>
  <si>
    <t>WEB3G</t>
    <phoneticPr fontId="5"/>
  </si>
  <si>
    <t>WEB第3グループ</t>
    <rPh sb="3" eb="4">
      <t>ダイ</t>
    </rPh>
    <phoneticPr fontId="5"/>
  </si>
  <si>
    <r>
      <t>予備20</t>
    </r>
    <r>
      <rPr>
        <sz val="11"/>
        <rFont val="ＭＳ Ｐゴシック"/>
        <family val="3"/>
        <charset val="128"/>
      </rPr>
      <t/>
    </r>
    <rPh sb="0" eb="2">
      <t>ヨビ</t>
    </rPh>
    <phoneticPr fontId="5"/>
  </si>
  <si>
    <t>予備31</t>
    <rPh sb="0" eb="2">
      <t>ヨビ</t>
    </rPh>
    <phoneticPr fontId="5"/>
  </si>
  <si>
    <t>予備20</t>
    <rPh sb="0" eb="2">
      <t>ヨビ</t>
    </rPh>
    <phoneticPr fontId="5"/>
  </si>
  <si>
    <t>担当執行役員</t>
    <rPh sb="0" eb="2">
      <t>タントウ</t>
    </rPh>
    <phoneticPr fontId="5"/>
  </si>
  <si>
    <t>2-I</t>
    <phoneticPr fontId="5"/>
  </si>
  <si>
    <t>EE9</t>
  </si>
  <si>
    <t>研修費</t>
    <phoneticPr fontId="5"/>
  </si>
  <si>
    <t>研修費</t>
  </si>
  <si>
    <t>取締役</t>
    <rPh sb="0" eb="3">
      <t>トリシマリヤク</t>
    </rPh>
    <phoneticPr fontId="3"/>
  </si>
  <si>
    <t>合計</t>
    <rPh sb="0" eb="2">
      <t>ゴウケイ</t>
    </rPh>
    <phoneticPr fontId="5"/>
  </si>
  <si>
    <t>コンサルティングマネージャ</t>
    <phoneticPr fontId="19"/>
  </si>
  <si>
    <t>ソリューションセールスユニット</t>
    <phoneticPr fontId="5"/>
  </si>
  <si>
    <t>PS</t>
    <phoneticPr fontId="5"/>
  </si>
  <si>
    <t>プリンシパルセールス</t>
    <phoneticPr fontId="5"/>
  </si>
  <si>
    <r>
      <t>C9課</t>
    </r>
    <r>
      <rPr>
        <sz val="11"/>
        <rFont val="ＭＳ Ｐゴシック"/>
        <family val="3"/>
        <charset val="128"/>
      </rPr>
      <t/>
    </r>
    <rPh sb="2" eb="3">
      <t>カ</t>
    </rPh>
    <phoneticPr fontId="5"/>
  </si>
  <si>
    <t>コンサルティング第9課</t>
    <rPh sb="8" eb="9">
      <t>ダイ</t>
    </rPh>
    <rPh sb="10" eb="11">
      <t>カ</t>
    </rPh>
    <phoneticPr fontId="5"/>
  </si>
  <si>
    <t>EP開1G</t>
    <rPh sb="2" eb="3">
      <t>カイ</t>
    </rPh>
    <phoneticPr fontId="5"/>
  </si>
  <si>
    <t>EP開発第1グループ</t>
    <rPh sb="2" eb="4">
      <t>カイハツ</t>
    </rPh>
    <rPh sb="4" eb="5">
      <t>ダイ</t>
    </rPh>
    <phoneticPr fontId="5"/>
  </si>
  <si>
    <r>
      <t>予備21</t>
    </r>
    <r>
      <rPr>
        <sz val="11"/>
        <rFont val="ＭＳ Ｐゴシック"/>
        <family val="3"/>
        <charset val="128"/>
      </rPr>
      <t/>
    </r>
    <rPh sb="0" eb="2">
      <t>ヨビ</t>
    </rPh>
    <phoneticPr fontId="5"/>
  </si>
  <si>
    <t>予備32</t>
    <rPh sb="0" eb="2">
      <t>ヨビ</t>
    </rPh>
    <phoneticPr fontId="5"/>
  </si>
  <si>
    <t>予備21</t>
    <rPh sb="0" eb="2">
      <t>ヨビ</t>
    </rPh>
    <phoneticPr fontId="5"/>
  </si>
  <si>
    <t>本部長</t>
    <rPh sb="0" eb="3">
      <t>ホンブチョウ</t>
    </rPh>
    <phoneticPr fontId="5"/>
  </si>
  <si>
    <t>2-J</t>
    <phoneticPr fontId="5"/>
  </si>
  <si>
    <t>EE10</t>
  </si>
  <si>
    <t>事務消耗品</t>
    <phoneticPr fontId="5"/>
  </si>
  <si>
    <t>備品消耗品費</t>
    <rPh sb="5" eb="6">
      <t>ヒ</t>
    </rPh>
    <phoneticPr fontId="3"/>
  </si>
  <si>
    <t>TOTAL</t>
    <phoneticPr fontId="5"/>
  </si>
  <si>
    <t>プロダクトマネージャ</t>
    <phoneticPr fontId="19"/>
  </si>
  <si>
    <t>海外部</t>
    <rPh sb="0" eb="2">
      <t>カイガイ</t>
    </rPh>
    <rPh sb="2" eb="3">
      <t>ブ</t>
    </rPh>
    <phoneticPr fontId="5"/>
  </si>
  <si>
    <t>海外法人部</t>
    <rPh sb="0" eb="2">
      <t>カイガイ</t>
    </rPh>
    <rPh sb="2" eb="4">
      <t>ホウジン</t>
    </rPh>
    <rPh sb="4" eb="5">
      <t>ブ</t>
    </rPh>
    <phoneticPr fontId="5"/>
  </si>
  <si>
    <r>
      <t>C10課</t>
    </r>
    <r>
      <rPr>
        <sz val="11"/>
        <rFont val="ＭＳ Ｐゴシック"/>
        <family val="3"/>
        <charset val="128"/>
      </rPr>
      <t/>
    </r>
    <rPh sb="3" eb="4">
      <t>カ</t>
    </rPh>
    <phoneticPr fontId="5"/>
  </si>
  <si>
    <t>コンサルティング第10課</t>
    <rPh sb="8" eb="9">
      <t>ダイ</t>
    </rPh>
    <rPh sb="11" eb="12">
      <t>カ</t>
    </rPh>
    <phoneticPr fontId="5"/>
  </si>
  <si>
    <t>EP開2G</t>
    <rPh sb="2" eb="3">
      <t>カイ</t>
    </rPh>
    <phoneticPr fontId="5"/>
  </si>
  <si>
    <t>EP開発第2グループ</t>
    <rPh sb="2" eb="4">
      <t>カイハツ</t>
    </rPh>
    <rPh sb="4" eb="5">
      <t>ダイ</t>
    </rPh>
    <phoneticPr fontId="5"/>
  </si>
  <si>
    <r>
      <t>予備22</t>
    </r>
    <r>
      <rPr>
        <sz val="11"/>
        <rFont val="ＭＳ Ｐゴシック"/>
        <family val="3"/>
        <charset val="128"/>
      </rPr>
      <t/>
    </r>
    <rPh sb="0" eb="2">
      <t>ヨビ</t>
    </rPh>
    <phoneticPr fontId="5"/>
  </si>
  <si>
    <t>予備33</t>
    <rPh sb="0" eb="2">
      <t>ヨビ</t>
    </rPh>
    <phoneticPr fontId="5"/>
  </si>
  <si>
    <t>本部長代行</t>
    <rPh sb="0" eb="3">
      <t>ホンブチョウ</t>
    </rPh>
    <rPh sb="3" eb="5">
      <t>ダイコウ</t>
    </rPh>
    <phoneticPr fontId="5"/>
  </si>
  <si>
    <t>3-A</t>
    <phoneticPr fontId="5"/>
  </si>
  <si>
    <t>EE11</t>
  </si>
  <si>
    <t>事務用品</t>
    <rPh sb="0" eb="2">
      <t>ジム</t>
    </rPh>
    <rPh sb="2" eb="3">
      <t>ヨウ</t>
    </rPh>
    <rPh sb="3" eb="4">
      <t>シナ</t>
    </rPh>
    <phoneticPr fontId="5"/>
  </si>
  <si>
    <t>新聞図書費</t>
  </si>
  <si>
    <t>請求日付</t>
    <rPh sb="0" eb="2">
      <t>セイキュウ</t>
    </rPh>
    <rPh sb="2" eb="4">
      <t>ヒヅケ</t>
    </rPh>
    <phoneticPr fontId="5"/>
  </si>
  <si>
    <t>テクニカルマネージャ</t>
    <phoneticPr fontId="19"/>
  </si>
  <si>
    <t>BSS</t>
    <phoneticPr fontId="5"/>
  </si>
  <si>
    <t>ビジネスストラテジー推進室</t>
    <rPh sb="10" eb="13">
      <t>スイシンシツ</t>
    </rPh>
    <phoneticPr fontId="5"/>
  </si>
  <si>
    <t>S1課</t>
    <rPh sb="2" eb="3">
      <t>カ</t>
    </rPh>
    <phoneticPr fontId="5"/>
  </si>
  <si>
    <t>サービス第1課</t>
    <rPh sb="4" eb="5">
      <t>ダイ</t>
    </rPh>
    <rPh sb="6" eb="7">
      <t>カ</t>
    </rPh>
    <phoneticPr fontId="5"/>
  </si>
  <si>
    <t>EP開3G</t>
    <rPh sb="2" eb="3">
      <t>カイ</t>
    </rPh>
    <phoneticPr fontId="5"/>
  </si>
  <si>
    <t>EP開発第3グループ</t>
    <rPh sb="2" eb="4">
      <t>カイハツ</t>
    </rPh>
    <rPh sb="4" eb="5">
      <t>ダイ</t>
    </rPh>
    <phoneticPr fontId="5"/>
  </si>
  <si>
    <r>
      <t>予備23</t>
    </r>
    <r>
      <rPr>
        <sz val="11"/>
        <rFont val="ＭＳ Ｐゴシック"/>
        <family val="3"/>
        <charset val="128"/>
      </rPr>
      <t/>
    </r>
    <rPh sb="0" eb="2">
      <t>ヨビ</t>
    </rPh>
    <phoneticPr fontId="5"/>
  </si>
  <si>
    <t>予備34</t>
    <rPh sb="0" eb="2">
      <t>ヨビ</t>
    </rPh>
    <phoneticPr fontId="5"/>
  </si>
  <si>
    <t>本部長補佐</t>
    <rPh sb="0" eb="2">
      <t>ホンブ</t>
    </rPh>
    <rPh sb="2" eb="3">
      <t>チョウ</t>
    </rPh>
    <rPh sb="3" eb="5">
      <t>ホサ</t>
    </rPh>
    <phoneticPr fontId="5"/>
  </si>
  <si>
    <t>3-B</t>
    <phoneticPr fontId="5"/>
  </si>
  <si>
    <t>EE12</t>
  </si>
  <si>
    <t>備品消耗品</t>
    <phoneticPr fontId="5"/>
  </si>
  <si>
    <t>諸会費</t>
    <rPh sb="0" eb="3">
      <t>ショカイヒ</t>
    </rPh>
    <phoneticPr fontId="3"/>
  </si>
  <si>
    <t>DUE　DATE</t>
    <phoneticPr fontId="5"/>
  </si>
  <si>
    <t>セールスマネージャ</t>
    <phoneticPr fontId="19"/>
  </si>
  <si>
    <t>育成室</t>
    <rPh sb="0" eb="2">
      <t>イクセイ</t>
    </rPh>
    <rPh sb="2" eb="3">
      <t>シツ</t>
    </rPh>
    <phoneticPr fontId="5"/>
  </si>
  <si>
    <t>スペシャリスト育成室</t>
    <rPh sb="7" eb="9">
      <t>イクセイ</t>
    </rPh>
    <rPh sb="9" eb="10">
      <t>シツ</t>
    </rPh>
    <phoneticPr fontId="5"/>
  </si>
  <si>
    <t>S2課</t>
    <rPh sb="2" eb="3">
      <t>カ</t>
    </rPh>
    <phoneticPr fontId="5"/>
  </si>
  <si>
    <t>サービス第2課</t>
    <rPh sb="4" eb="5">
      <t>ダイ</t>
    </rPh>
    <rPh sb="6" eb="7">
      <t>カ</t>
    </rPh>
    <phoneticPr fontId="5"/>
  </si>
  <si>
    <t>CS1G</t>
    <phoneticPr fontId="5"/>
  </si>
  <si>
    <t>CS第1グループ</t>
    <rPh sb="2" eb="3">
      <t>ダイ</t>
    </rPh>
    <phoneticPr fontId="5"/>
  </si>
  <si>
    <r>
      <t>予備24</t>
    </r>
    <r>
      <rPr>
        <sz val="11"/>
        <rFont val="ＭＳ Ｐゴシック"/>
        <family val="3"/>
        <charset val="128"/>
      </rPr>
      <t/>
    </r>
    <rPh sb="0" eb="2">
      <t>ヨビ</t>
    </rPh>
    <phoneticPr fontId="5"/>
  </si>
  <si>
    <t>予備35</t>
    <rPh sb="0" eb="2">
      <t>ヨビ</t>
    </rPh>
    <phoneticPr fontId="5"/>
  </si>
  <si>
    <t>事業部長</t>
    <rPh sb="0" eb="2">
      <t>ジギョウ</t>
    </rPh>
    <rPh sb="2" eb="4">
      <t>ブチョウ</t>
    </rPh>
    <phoneticPr fontId="5"/>
  </si>
  <si>
    <t>3-C</t>
    <phoneticPr fontId="5"/>
  </si>
  <si>
    <t>EE13</t>
  </si>
  <si>
    <t>新聞図書費</t>
    <phoneticPr fontId="5"/>
  </si>
  <si>
    <t>車両費</t>
  </si>
  <si>
    <t>消費税</t>
    <rPh sb="0" eb="3">
      <t>ショウヒゼイ</t>
    </rPh>
    <phoneticPr fontId="5"/>
  </si>
  <si>
    <t>マーケティングマネージャ</t>
    <phoneticPr fontId="19"/>
  </si>
  <si>
    <t>首都セル部</t>
    <rPh sb="0" eb="2">
      <t>シュト</t>
    </rPh>
    <rPh sb="4" eb="5">
      <t>ブ</t>
    </rPh>
    <phoneticPr fontId="5"/>
  </si>
  <si>
    <t>首都圏セールス部</t>
    <rPh sb="0" eb="3">
      <t>シュトケン</t>
    </rPh>
    <rPh sb="7" eb="8">
      <t>ブ</t>
    </rPh>
    <phoneticPr fontId="5"/>
  </si>
  <si>
    <t>S3課</t>
    <rPh sb="2" eb="3">
      <t>カ</t>
    </rPh>
    <phoneticPr fontId="5"/>
  </si>
  <si>
    <t>サービス第3課</t>
    <rPh sb="4" eb="5">
      <t>ダイ</t>
    </rPh>
    <rPh sb="6" eb="7">
      <t>カ</t>
    </rPh>
    <phoneticPr fontId="5"/>
  </si>
  <si>
    <t>CS2G</t>
    <phoneticPr fontId="5"/>
  </si>
  <si>
    <t>CS第2グループ</t>
    <rPh sb="2" eb="3">
      <t>ダイ</t>
    </rPh>
    <phoneticPr fontId="5"/>
  </si>
  <si>
    <r>
      <t>予備25</t>
    </r>
    <r>
      <rPr>
        <sz val="11"/>
        <rFont val="ＭＳ Ｐゴシック"/>
        <family val="3"/>
        <charset val="128"/>
      </rPr>
      <t/>
    </r>
    <rPh sb="0" eb="2">
      <t>ヨビ</t>
    </rPh>
    <phoneticPr fontId="5"/>
  </si>
  <si>
    <t>予備36</t>
    <rPh sb="0" eb="2">
      <t>ヨビ</t>
    </rPh>
    <phoneticPr fontId="5"/>
  </si>
  <si>
    <t>事業部長代行</t>
    <rPh sb="0" eb="2">
      <t>ジギョウ</t>
    </rPh>
    <rPh sb="2" eb="4">
      <t>ブチョウ</t>
    </rPh>
    <rPh sb="4" eb="6">
      <t>ダイコウ</t>
    </rPh>
    <phoneticPr fontId="5"/>
  </si>
  <si>
    <t>3-D</t>
    <phoneticPr fontId="5"/>
  </si>
  <si>
    <t>EE14</t>
  </si>
  <si>
    <t>修繕費</t>
    <phoneticPr fontId="5"/>
  </si>
  <si>
    <t>修繕費</t>
  </si>
  <si>
    <r>
      <t>T</t>
    </r>
    <r>
      <rPr>
        <sz val="11"/>
        <rFont val="ＭＳ Ｐゴシック"/>
        <family val="3"/>
        <charset val="128"/>
      </rPr>
      <t>AX</t>
    </r>
    <phoneticPr fontId="5"/>
  </si>
  <si>
    <t>リージョンマネージャ</t>
    <phoneticPr fontId="19"/>
  </si>
  <si>
    <t>西セル部</t>
    <rPh sb="0" eb="1">
      <t>ニシ</t>
    </rPh>
    <rPh sb="3" eb="4">
      <t>ブ</t>
    </rPh>
    <phoneticPr fontId="5"/>
  </si>
  <si>
    <t>西日本セールス部</t>
    <rPh sb="0" eb="1">
      <t>ニシ</t>
    </rPh>
    <rPh sb="1" eb="3">
      <t>ニホン</t>
    </rPh>
    <rPh sb="7" eb="8">
      <t>ブ</t>
    </rPh>
    <phoneticPr fontId="5"/>
  </si>
  <si>
    <t>S4課</t>
    <rPh sb="2" eb="3">
      <t>カ</t>
    </rPh>
    <phoneticPr fontId="5"/>
  </si>
  <si>
    <t>サービス第4課</t>
    <rPh sb="4" eb="5">
      <t>ダイ</t>
    </rPh>
    <rPh sb="6" eb="7">
      <t>カ</t>
    </rPh>
    <phoneticPr fontId="5"/>
  </si>
  <si>
    <t>AS1G</t>
    <phoneticPr fontId="5"/>
  </si>
  <si>
    <t>AS第1グループ</t>
    <rPh sb="2" eb="3">
      <t>ダイ</t>
    </rPh>
    <phoneticPr fontId="5"/>
  </si>
  <si>
    <r>
      <t>予備26</t>
    </r>
    <r>
      <rPr>
        <sz val="11"/>
        <rFont val="ＭＳ Ｐゴシック"/>
        <family val="3"/>
        <charset val="128"/>
      </rPr>
      <t/>
    </r>
    <rPh sb="0" eb="2">
      <t>ヨビ</t>
    </rPh>
    <phoneticPr fontId="5"/>
  </si>
  <si>
    <t>予備37</t>
    <rPh sb="0" eb="2">
      <t>ヨビ</t>
    </rPh>
    <phoneticPr fontId="5"/>
  </si>
  <si>
    <t>事業部長補佐</t>
    <rPh sb="0" eb="2">
      <t>ジギョウ</t>
    </rPh>
    <rPh sb="2" eb="4">
      <t>ブチョウ</t>
    </rPh>
    <rPh sb="4" eb="6">
      <t>ホサ</t>
    </rPh>
    <phoneticPr fontId="5"/>
  </si>
  <si>
    <t>3-E</t>
    <phoneticPr fontId="5"/>
  </si>
  <si>
    <t>EE15</t>
  </si>
  <si>
    <t>地代家賃</t>
    <phoneticPr fontId="5"/>
  </si>
  <si>
    <t>地代家賃</t>
    <rPh sb="0" eb="2">
      <t>チダイ</t>
    </rPh>
    <rPh sb="2" eb="4">
      <t>ヤチン</t>
    </rPh>
    <phoneticPr fontId="3"/>
  </si>
  <si>
    <t>件名</t>
    <rPh sb="0" eb="2">
      <t>ケンメイ</t>
    </rPh>
    <phoneticPr fontId="5"/>
  </si>
  <si>
    <t>統括マネージャ</t>
    <phoneticPr fontId="19"/>
  </si>
  <si>
    <t>T&amp;S部</t>
    <rPh sb="3" eb="4">
      <t>ブ</t>
    </rPh>
    <phoneticPr fontId="5"/>
  </si>
  <si>
    <t>テクノロジー＆サイエンス部</t>
    <rPh sb="12" eb="13">
      <t>ブ</t>
    </rPh>
    <phoneticPr fontId="5"/>
  </si>
  <si>
    <t>S5課</t>
    <rPh sb="2" eb="3">
      <t>カ</t>
    </rPh>
    <phoneticPr fontId="5"/>
  </si>
  <si>
    <t>サービス第5課</t>
    <rPh sb="4" eb="5">
      <t>ダイ</t>
    </rPh>
    <rPh sb="6" eb="7">
      <t>カ</t>
    </rPh>
    <phoneticPr fontId="5"/>
  </si>
  <si>
    <t>AS2G</t>
    <phoneticPr fontId="5"/>
  </si>
  <si>
    <t>AS第2グループ</t>
    <rPh sb="2" eb="3">
      <t>ダイ</t>
    </rPh>
    <phoneticPr fontId="5"/>
  </si>
  <si>
    <r>
      <t>予備27</t>
    </r>
    <r>
      <rPr>
        <sz val="11"/>
        <rFont val="ＭＳ Ｐゴシック"/>
        <family val="3"/>
        <charset val="128"/>
      </rPr>
      <t/>
    </r>
    <rPh sb="0" eb="2">
      <t>ヨビ</t>
    </rPh>
    <phoneticPr fontId="5"/>
  </si>
  <si>
    <t>予備38</t>
    <rPh sb="0" eb="2">
      <t>ヨビ</t>
    </rPh>
    <phoneticPr fontId="5"/>
  </si>
  <si>
    <t>統括部長</t>
    <rPh sb="0" eb="2">
      <t>トウカツ</t>
    </rPh>
    <rPh sb="2" eb="4">
      <t>ブチョウ</t>
    </rPh>
    <phoneticPr fontId="5"/>
  </si>
  <si>
    <t>3-F</t>
    <phoneticPr fontId="5"/>
  </si>
  <si>
    <t>EE16</t>
  </si>
  <si>
    <t>車両燃料費</t>
    <rPh sb="0" eb="2">
      <t>シャリョウ</t>
    </rPh>
    <rPh sb="2" eb="5">
      <t>ネンリョウヒ</t>
    </rPh>
    <phoneticPr fontId="5"/>
  </si>
  <si>
    <t>販売手数料</t>
    <rPh sb="0" eb="2">
      <t>ハンバイ</t>
    </rPh>
    <rPh sb="2" eb="5">
      <t>テスウリョウ</t>
    </rPh>
    <phoneticPr fontId="3"/>
  </si>
  <si>
    <t>PROJECT NAME</t>
    <phoneticPr fontId="5"/>
  </si>
  <si>
    <t>ゼネラルマネージャ</t>
    <phoneticPr fontId="19"/>
  </si>
  <si>
    <t>ネットビジネスサービス部</t>
    <rPh sb="11" eb="12">
      <t>ブ</t>
    </rPh>
    <phoneticPr fontId="5"/>
  </si>
  <si>
    <t>SI1課</t>
    <rPh sb="3" eb="4">
      <t>カ</t>
    </rPh>
    <phoneticPr fontId="5"/>
  </si>
  <si>
    <t>SIサービス第1課</t>
    <rPh sb="6" eb="7">
      <t>ダイ</t>
    </rPh>
    <rPh sb="8" eb="9">
      <t>カ</t>
    </rPh>
    <phoneticPr fontId="5"/>
  </si>
  <si>
    <t>AS3G</t>
    <phoneticPr fontId="5"/>
  </si>
  <si>
    <t>AS第3グループ</t>
    <rPh sb="2" eb="3">
      <t>ダイ</t>
    </rPh>
    <phoneticPr fontId="5"/>
  </si>
  <si>
    <r>
      <t>予備28</t>
    </r>
    <r>
      <rPr>
        <sz val="11"/>
        <rFont val="ＭＳ Ｐゴシック"/>
        <family val="3"/>
        <charset val="128"/>
      </rPr>
      <t/>
    </r>
    <rPh sb="0" eb="2">
      <t>ヨビ</t>
    </rPh>
    <phoneticPr fontId="5"/>
  </si>
  <si>
    <t>予備39</t>
    <rPh sb="0" eb="2">
      <t>ヨビ</t>
    </rPh>
    <phoneticPr fontId="5"/>
  </si>
  <si>
    <t>統括部長代行</t>
    <rPh sb="0" eb="2">
      <t>トウカツ</t>
    </rPh>
    <rPh sb="2" eb="4">
      <t>ブチョウ</t>
    </rPh>
    <rPh sb="4" eb="6">
      <t>ダイコウ</t>
    </rPh>
    <phoneticPr fontId="5"/>
  </si>
  <si>
    <t>3-G</t>
    <phoneticPr fontId="5"/>
  </si>
  <si>
    <t>EE17</t>
  </si>
  <si>
    <t>車両維持費</t>
    <rPh sb="0" eb="2">
      <t>シャリョウ</t>
    </rPh>
    <rPh sb="2" eb="5">
      <t>イジヒ</t>
    </rPh>
    <phoneticPr fontId="5"/>
  </si>
  <si>
    <t>支払手数料</t>
    <rPh sb="0" eb="2">
      <t>シハライ</t>
    </rPh>
    <rPh sb="2" eb="5">
      <t>テスウリョウ</t>
    </rPh>
    <phoneticPr fontId="3"/>
  </si>
  <si>
    <t>契約期間</t>
    <rPh sb="0" eb="2">
      <t>ケイヤク</t>
    </rPh>
    <rPh sb="2" eb="4">
      <t>キカン</t>
    </rPh>
    <phoneticPr fontId="5"/>
  </si>
  <si>
    <t>マネージャ</t>
    <phoneticPr fontId="19"/>
  </si>
  <si>
    <t>プロジェクトサービス部</t>
    <rPh sb="10" eb="11">
      <t>ブ</t>
    </rPh>
    <phoneticPr fontId="5"/>
  </si>
  <si>
    <t>SI2課</t>
    <rPh sb="3" eb="4">
      <t>カ</t>
    </rPh>
    <phoneticPr fontId="5"/>
  </si>
  <si>
    <t>SIサービス第2課</t>
    <rPh sb="6" eb="7">
      <t>ダイ</t>
    </rPh>
    <rPh sb="8" eb="9">
      <t>カ</t>
    </rPh>
    <phoneticPr fontId="5"/>
  </si>
  <si>
    <t>AS4G</t>
    <phoneticPr fontId="5"/>
  </si>
  <si>
    <t>AS第4グループ</t>
    <rPh sb="2" eb="3">
      <t>ダイ</t>
    </rPh>
    <phoneticPr fontId="5"/>
  </si>
  <si>
    <r>
      <t>予備29</t>
    </r>
    <r>
      <rPr>
        <sz val="11"/>
        <rFont val="ＭＳ Ｐゴシック"/>
        <family val="3"/>
        <charset val="128"/>
      </rPr>
      <t/>
    </r>
    <rPh sb="0" eb="2">
      <t>ヨビ</t>
    </rPh>
    <phoneticPr fontId="5"/>
  </si>
  <si>
    <t>予備40</t>
    <rPh sb="0" eb="2">
      <t>ヨビ</t>
    </rPh>
    <phoneticPr fontId="5"/>
  </si>
  <si>
    <t>統括部長補佐</t>
    <rPh sb="0" eb="2">
      <t>トウカツ</t>
    </rPh>
    <rPh sb="2" eb="4">
      <t>ブチョウ</t>
    </rPh>
    <rPh sb="4" eb="6">
      <t>ホサ</t>
    </rPh>
    <phoneticPr fontId="5"/>
  </si>
  <si>
    <t>3-H</t>
    <phoneticPr fontId="5"/>
  </si>
  <si>
    <t>EE18</t>
  </si>
  <si>
    <t>保険料</t>
    <rPh sb="0" eb="3">
      <t>ホケンリョウ</t>
    </rPh>
    <phoneticPr fontId="5"/>
  </si>
  <si>
    <t>保険料</t>
    <rPh sb="0" eb="3">
      <t>ホケンリョウ</t>
    </rPh>
    <phoneticPr fontId="3"/>
  </si>
  <si>
    <r>
      <t>CONTRACT TERM</t>
    </r>
    <r>
      <rPr>
        <sz val="11"/>
        <rFont val="ＭＳ Ｐゴシック"/>
        <family val="3"/>
        <charset val="128"/>
      </rPr>
      <t/>
    </r>
    <phoneticPr fontId="5"/>
  </si>
  <si>
    <t>アシスタントマネージャ</t>
    <phoneticPr fontId="19"/>
  </si>
  <si>
    <t>CSI部</t>
    <rPh sb="3" eb="4">
      <t>ブ</t>
    </rPh>
    <phoneticPr fontId="5"/>
  </si>
  <si>
    <t>クラウドSI部</t>
    <rPh sb="6" eb="7">
      <t>ブ</t>
    </rPh>
    <phoneticPr fontId="5"/>
  </si>
  <si>
    <t>西技課</t>
    <rPh sb="0" eb="1">
      <t>ニシ</t>
    </rPh>
    <rPh sb="1" eb="2">
      <t>ワザ</t>
    </rPh>
    <rPh sb="2" eb="3">
      <t>カ</t>
    </rPh>
    <phoneticPr fontId="5"/>
  </si>
  <si>
    <t>西日本クラウド技術課</t>
    <rPh sb="0" eb="1">
      <t>ニシ</t>
    </rPh>
    <rPh sb="1" eb="3">
      <t>ニホン</t>
    </rPh>
    <rPh sb="7" eb="9">
      <t>ギジュツ</t>
    </rPh>
    <rPh sb="9" eb="10">
      <t>カ</t>
    </rPh>
    <phoneticPr fontId="5"/>
  </si>
  <si>
    <t>BEX1G</t>
    <phoneticPr fontId="5"/>
  </si>
  <si>
    <t>BEX第1グループ</t>
    <rPh sb="3" eb="4">
      <t>ダイ</t>
    </rPh>
    <phoneticPr fontId="5"/>
  </si>
  <si>
    <r>
      <t>予備30</t>
    </r>
    <r>
      <rPr>
        <sz val="11"/>
        <rFont val="ＭＳ Ｐゴシック"/>
        <family val="3"/>
        <charset val="128"/>
      </rPr>
      <t/>
    </r>
    <rPh sb="0" eb="2">
      <t>ヨビ</t>
    </rPh>
    <phoneticPr fontId="5"/>
  </si>
  <si>
    <t>予備41</t>
    <rPh sb="0" eb="2">
      <t>ヨビ</t>
    </rPh>
    <phoneticPr fontId="5"/>
  </si>
  <si>
    <t>ユニット長</t>
    <rPh sb="4" eb="5">
      <t>チョウ</t>
    </rPh>
    <phoneticPr fontId="5"/>
  </si>
  <si>
    <t>3-I</t>
    <phoneticPr fontId="5"/>
  </si>
  <si>
    <t>予備30</t>
    <rPh sb="0" eb="2">
      <t>ヨビ</t>
    </rPh>
    <phoneticPr fontId="20"/>
  </si>
  <si>
    <t>租税公課</t>
    <rPh sb="0" eb="2">
      <t>ソゼイ</t>
    </rPh>
    <rPh sb="2" eb="4">
      <t>コウカ</t>
    </rPh>
    <phoneticPr fontId="5"/>
  </si>
  <si>
    <t>租税・印紙</t>
  </si>
  <si>
    <t>納入期限</t>
    <rPh sb="0" eb="2">
      <t>ノウニュウ</t>
    </rPh>
    <rPh sb="2" eb="4">
      <t>キゲン</t>
    </rPh>
    <phoneticPr fontId="5"/>
  </si>
  <si>
    <t>UCN部</t>
    <rPh sb="3" eb="4">
      <t>ブ</t>
    </rPh>
    <phoneticPr fontId="5"/>
  </si>
  <si>
    <t>UCネットワーク部</t>
    <rPh sb="8" eb="9">
      <t>ブ</t>
    </rPh>
    <phoneticPr fontId="5"/>
  </si>
  <si>
    <t>西開課</t>
    <rPh sb="0" eb="1">
      <t>ニシ</t>
    </rPh>
    <rPh sb="1" eb="2">
      <t>カイ</t>
    </rPh>
    <rPh sb="2" eb="3">
      <t>カ</t>
    </rPh>
    <phoneticPr fontId="5"/>
  </si>
  <si>
    <t>西日本システム開発課</t>
    <rPh sb="0" eb="1">
      <t>ニシ</t>
    </rPh>
    <rPh sb="1" eb="3">
      <t>ニホン</t>
    </rPh>
    <rPh sb="7" eb="9">
      <t>カイハツ</t>
    </rPh>
    <rPh sb="9" eb="10">
      <t>カ</t>
    </rPh>
    <phoneticPr fontId="5"/>
  </si>
  <si>
    <t>BEX2G</t>
    <phoneticPr fontId="5"/>
  </si>
  <si>
    <t>BEX第2グループ</t>
    <rPh sb="3" eb="4">
      <t>ダイ</t>
    </rPh>
    <phoneticPr fontId="5"/>
  </si>
  <si>
    <r>
      <t>予備31</t>
    </r>
    <r>
      <rPr>
        <sz val="11"/>
        <rFont val="ＭＳ Ｐゴシック"/>
        <family val="3"/>
        <charset val="128"/>
      </rPr>
      <t/>
    </r>
    <rPh sb="0" eb="2">
      <t>ヨビ</t>
    </rPh>
    <phoneticPr fontId="5"/>
  </si>
  <si>
    <t>予備42</t>
    <rPh sb="0" eb="2">
      <t>ヨビ</t>
    </rPh>
    <phoneticPr fontId="5"/>
  </si>
  <si>
    <t>ユニット長代行</t>
    <rPh sb="4" eb="5">
      <t>チョウ</t>
    </rPh>
    <rPh sb="5" eb="7">
      <t>ダイコウ</t>
    </rPh>
    <phoneticPr fontId="5"/>
  </si>
  <si>
    <t>3-J</t>
    <phoneticPr fontId="5"/>
  </si>
  <si>
    <t>予備31</t>
    <rPh sb="0" eb="2">
      <t>ヨビ</t>
    </rPh>
    <phoneticPr fontId="20"/>
  </si>
  <si>
    <t>諸会費</t>
    <rPh sb="0" eb="3">
      <t>ショカイヒ</t>
    </rPh>
    <phoneticPr fontId="5"/>
  </si>
  <si>
    <t>雑費</t>
    <rPh sb="0" eb="2">
      <t>ザッピ</t>
    </rPh>
    <phoneticPr fontId="3"/>
  </si>
  <si>
    <t>DELIVERY DATE</t>
    <phoneticPr fontId="5"/>
  </si>
  <si>
    <t>シニアデザイナー               Senior Designer</t>
  </si>
  <si>
    <t>社長室</t>
    <rPh sb="0" eb="3">
      <t>シャチョウシツ</t>
    </rPh>
    <phoneticPr fontId="5"/>
  </si>
  <si>
    <t>社長室（代表付）</t>
    <rPh sb="0" eb="2">
      <t>シャチョウ</t>
    </rPh>
    <rPh sb="2" eb="3">
      <t>シツ</t>
    </rPh>
    <rPh sb="4" eb="6">
      <t>ダイヒョウ</t>
    </rPh>
    <rPh sb="6" eb="7">
      <t>ツキ</t>
    </rPh>
    <phoneticPr fontId="5"/>
  </si>
  <si>
    <t>PJ1課</t>
    <rPh sb="3" eb="4">
      <t>カ</t>
    </rPh>
    <phoneticPr fontId="5"/>
  </si>
  <si>
    <t>プロジェクトサービス第1課</t>
    <rPh sb="10" eb="11">
      <t>ダイ</t>
    </rPh>
    <rPh sb="12" eb="13">
      <t>カ</t>
    </rPh>
    <phoneticPr fontId="5"/>
  </si>
  <si>
    <t>UC1G</t>
    <phoneticPr fontId="5"/>
  </si>
  <si>
    <t>UC技術第1グループ</t>
    <rPh sb="2" eb="4">
      <t>ギジュツ</t>
    </rPh>
    <rPh sb="4" eb="5">
      <t>ダイ</t>
    </rPh>
    <phoneticPr fontId="5"/>
  </si>
  <si>
    <r>
      <t>予備32</t>
    </r>
    <r>
      <rPr>
        <sz val="11"/>
        <rFont val="ＭＳ Ｐゴシック"/>
        <family val="3"/>
        <charset val="128"/>
      </rPr>
      <t/>
    </r>
    <rPh sb="0" eb="2">
      <t>ヨビ</t>
    </rPh>
    <phoneticPr fontId="5"/>
  </si>
  <si>
    <t>予備43</t>
    <rPh sb="0" eb="2">
      <t>ヨビ</t>
    </rPh>
    <phoneticPr fontId="5"/>
  </si>
  <si>
    <t>ユニット長補佐</t>
    <rPh sb="4" eb="5">
      <t>チョウ</t>
    </rPh>
    <rPh sb="5" eb="7">
      <t>ホサ</t>
    </rPh>
    <phoneticPr fontId="5"/>
  </si>
  <si>
    <t>4-A</t>
    <phoneticPr fontId="5"/>
  </si>
  <si>
    <t>予備32</t>
    <rPh sb="0" eb="2">
      <t>ヨビ</t>
    </rPh>
    <phoneticPr fontId="20"/>
  </si>
  <si>
    <t>リース料</t>
    <rPh sb="3" eb="4">
      <t>リョウ</t>
    </rPh>
    <phoneticPr fontId="5"/>
  </si>
  <si>
    <t>非税その他　※原則使用しない</t>
    <rPh sb="0" eb="1">
      <t>ヒ</t>
    </rPh>
    <rPh sb="1" eb="2">
      <t>ゼイ</t>
    </rPh>
    <rPh sb="4" eb="5">
      <t>タ</t>
    </rPh>
    <rPh sb="7" eb="9">
      <t>ゲンソク</t>
    </rPh>
    <rPh sb="9" eb="11">
      <t>シヨウ</t>
    </rPh>
    <phoneticPr fontId="3"/>
  </si>
  <si>
    <t xml:space="preserve">納入場所 </t>
    <rPh sb="0" eb="2">
      <t>ノウニュウ</t>
    </rPh>
    <rPh sb="2" eb="4">
      <t>バショ</t>
    </rPh>
    <phoneticPr fontId="5"/>
  </si>
  <si>
    <t>デザイナー                     Designer</t>
  </si>
  <si>
    <t>ｿﾘ営1部</t>
    <rPh sb="2" eb="3">
      <t>イトナム</t>
    </rPh>
    <rPh sb="4" eb="5">
      <t>ブ</t>
    </rPh>
    <phoneticPr fontId="5"/>
  </si>
  <si>
    <t>ソリューション営業第1部</t>
    <rPh sb="7" eb="9">
      <t>エイギョウ</t>
    </rPh>
    <rPh sb="9" eb="10">
      <t>ダイ</t>
    </rPh>
    <rPh sb="11" eb="12">
      <t>ブ</t>
    </rPh>
    <phoneticPr fontId="5"/>
  </si>
  <si>
    <t>PJ2課</t>
    <rPh sb="3" eb="4">
      <t>カ</t>
    </rPh>
    <phoneticPr fontId="5"/>
  </si>
  <si>
    <t>プロジェクトサービス第2課</t>
    <rPh sb="10" eb="11">
      <t>ダイ</t>
    </rPh>
    <rPh sb="12" eb="13">
      <t>カ</t>
    </rPh>
    <phoneticPr fontId="5"/>
  </si>
  <si>
    <t>UC2G</t>
    <phoneticPr fontId="5"/>
  </si>
  <si>
    <t>UC技術第2グループ</t>
    <rPh sb="2" eb="4">
      <t>ギジュツ</t>
    </rPh>
    <rPh sb="4" eb="5">
      <t>ダイ</t>
    </rPh>
    <phoneticPr fontId="5"/>
  </si>
  <si>
    <r>
      <t>予備33</t>
    </r>
    <r>
      <rPr>
        <sz val="11"/>
        <rFont val="ＭＳ Ｐゴシック"/>
        <family val="3"/>
        <charset val="128"/>
      </rPr>
      <t/>
    </r>
    <rPh sb="0" eb="2">
      <t>ヨビ</t>
    </rPh>
    <phoneticPr fontId="5"/>
  </si>
  <si>
    <t>予備44</t>
    <rPh sb="0" eb="2">
      <t>ヨビ</t>
    </rPh>
    <phoneticPr fontId="5"/>
  </si>
  <si>
    <t>部長</t>
    <rPh sb="0" eb="2">
      <t>ブチョウ</t>
    </rPh>
    <phoneticPr fontId="5"/>
  </si>
  <si>
    <t>4-B</t>
    <phoneticPr fontId="5"/>
  </si>
  <si>
    <t>予備33</t>
    <rPh sb="0" eb="2">
      <t>ヨビ</t>
    </rPh>
    <phoneticPr fontId="20"/>
  </si>
  <si>
    <t>支払手数料</t>
    <rPh sb="0" eb="2">
      <t>シハライ</t>
    </rPh>
    <rPh sb="2" eb="5">
      <t>テスウリョウ</t>
    </rPh>
    <phoneticPr fontId="5"/>
  </si>
  <si>
    <t>課税その他　※原則使用しない</t>
    <rPh sb="0" eb="2">
      <t>カゼイ</t>
    </rPh>
    <rPh sb="4" eb="5">
      <t>タ</t>
    </rPh>
    <phoneticPr fontId="3"/>
  </si>
  <si>
    <t>DELIVERY POINT</t>
    <phoneticPr fontId="5"/>
  </si>
  <si>
    <t>ｿﾘ営2部</t>
    <rPh sb="2" eb="3">
      <t>イトナム</t>
    </rPh>
    <rPh sb="4" eb="5">
      <t>ブ</t>
    </rPh>
    <phoneticPr fontId="5"/>
  </si>
  <si>
    <t>ソリューション営業第2部</t>
    <rPh sb="7" eb="9">
      <t>エイギョウ</t>
    </rPh>
    <rPh sb="9" eb="10">
      <t>ダイ</t>
    </rPh>
    <rPh sb="11" eb="12">
      <t>ブ</t>
    </rPh>
    <phoneticPr fontId="5"/>
  </si>
  <si>
    <t>ｸﾗﾋﾞｼﾞ1課</t>
    <rPh sb="7" eb="8">
      <t>カ</t>
    </rPh>
    <phoneticPr fontId="5"/>
  </si>
  <si>
    <t>クラウドビジネス第1課</t>
    <rPh sb="8" eb="9">
      <t>ダイ</t>
    </rPh>
    <rPh sb="10" eb="11">
      <t>カ</t>
    </rPh>
    <phoneticPr fontId="5"/>
  </si>
  <si>
    <r>
      <t>UC3G</t>
    </r>
    <r>
      <rPr>
        <sz val="11"/>
        <rFont val="ＭＳ Ｐゴシック"/>
        <family val="3"/>
        <charset val="128"/>
      </rPr>
      <t/>
    </r>
  </si>
  <si>
    <t>UC技術第3グループ</t>
    <rPh sb="2" eb="4">
      <t>ギジュツ</t>
    </rPh>
    <rPh sb="4" eb="5">
      <t>ダイ</t>
    </rPh>
    <phoneticPr fontId="5"/>
  </si>
  <si>
    <r>
      <t>予備34</t>
    </r>
    <r>
      <rPr>
        <sz val="11"/>
        <rFont val="ＭＳ Ｐゴシック"/>
        <family val="3"/>
        <charset val="128"/>
      </rPr>
      <t/>
    </r>
    <rPh sb="0" eb="2">
      <t>ヨビ</t>
    </rPh>
    <phoneticPr fontId="5"/>
  </si>
  <si>
    <t>予備45</t>
    <rPh sb="0" eb="2">
      <t>ヨビ</t>
    </rPh>
    <phoneticPr fontId="5"/>
  </si>
  <si>
    <t>担当部長（プロジェクト部長）</t>
    <rPh sb="0" eb="2">
      <t>タントウ</t>
    </rPh>
    <rPh sb="2" eb="4">
      <t>ブチョウ</t>
    </rPh>
    <rPh sb="11" eb="13">
      <t>ブチョウ</t>
    </rPh>
    <phoneticPr fontId="5"/>
  </si>
  <si>
    <t>4-C</t>
    <phoneticPr fontId="5"/>
  </si>
  <si>
    <t>予備34</t>
    <rPh sb="0" eb="2">
      <t>ヨビ</t>
    </rPh>
    <phoneticPr fontId="20"/>
  </si>
  <si>
    <t>外注費（販）</t>
    <rPh sb="0" eb="3">
      <t>ガイチュウヒ</t>
    </rPh>
    <rPh sb="4" eb="5">
      <t>ハン</t>
    </rPh>
    <phoneticPr fontId="5"/>
  </si>
  <si>
    <t>支払条件</t>
    <rPh sb="0" eb="2">
      <t>シハライ</t>
    </rPh>
    <rPh sb="2" eb="4">
      <t>ジョウケン</t>
    </rPh>
    <phoneticPr fontId="5"/>
  </si>
  <si>
    <t>シニアディレクター             Senior Director</t>
  </si>
  <si>
    <t>ｿﾘ営3部</t>
    <rPh sb="2" eb="3">
      <t>イトナム</t>
    </rPh>
    <rPh sb="4" eb="5">
      <t>ブ</t>
    </rPh>
    <phoneticPr fontId="5"/>
  </si>
  <si>
    <t>ソリューション営業第3部</t>
    <rPh sb="7" eb="9">
      <t>エイギョウ</t>
    </rPh>
    <rPh sb="9" eb="10">
      <t>ダイ</t>
    </rPh>
    <rPh sb="11" eb="12">
      <t>ブ</t>
    </rPh>
    <phoneticPr fontId="5"/>
  </si>
  <si>
    <t>IT課</t>
    <rPh sb="2" eb="3">
      <t>カ</t>
    </rPh>
    <phoneticPr fontId="5"/>
  </si>
  <si>
    <t>ITサービスマネジメント課</t>
    <rPh sb="12" eb="13">
      <t>カ</t>
    </rPh>
    <phoneticPr fontId="5"/>
  </si>
  <si>
    <r>
      <t>UC4G</t>
    </r>
    <r>
      <rPr>
        <sz val="11"/>
        <rFont val="ＭＳ Ｐゴシック"/>
        <family val="3"/>
        <charset val="128"/>
      </rPr>
      <t/>
    </r>
  </si>
  <si>
    <t>UC技術第4グループ</t>
    <rPh sb="2" eb="4">
      <t>ギジュツ</t>
    </rPh>
    <rPh sb="4" eb="5">
      <t>ダイ</t>
    </rPh>
    <phoneticPr fontId="5"/>
  </si>
  <si>
    <r>
      <t>予備35</t>
    </r>
    <r>
      <rPr>
        <sz val="11"/>
        <rFont val="ＭＳ Ｐゴシック"/>
        <family val="3"/>
        <charset val="128"/>
      </rPr>
      <t/>
    </r>
    <rPh sb="0" eb="2">
      <t>ヨビ</t>
    </rPh>
    <phoneticPr fontId="5"/>
  </si>
  <si>
    <t>部長代行</t>
    <rPh sb="0" eb="2">
      <t>ブチョウ</t>
    </rPh>
    <rPh sb="2" eb="4">
      <t>ダイコウ</t>
    </rPh>
    <phoneticPr fontId="5"/>
  </si>
  <si>
    <t>4-D</t>
    <phoneticPr fontId="5"/>
  </si>
  <si>
    <t>予備35</t>
    <rPh sb="0" eb="2">
      <t>ヨビ</t>
    </rPh>
    <phoneticPr fontId="20"/>
  </si>
  <si>
    <t>販売手数料</t>
    <rPh sb="0" eb="2">
      <t>ハンバイ</t>
    </rPh>
    <rPh sb="2" eb="5">
      <t>テスウリョウ</t>
    </rPh>
    <phoneticPr fontId="5"/>
  </si>
  <si>
    <t>DUE DATE</t>
    <phoneticPr fontId="5"/>
  </si>
  <si>
    <t>ディレクター                   Director</t>
  </si>
  <si>
    <t>営推部</t>
    <rPh sb="0" eb="1">
      <t>エイ</t>
    </rPh>
    <rPh sb="2" eb="3">
      <t>ブ</t>
    </rPh>
    <phoneticPr fontId="5"/>
  </si>
  <si>
    <t>営業推進部</t>
    <rPh sb="0" eb="2">
      <t>エイギョウ</t>
    </rPh>
    <rPh sb="2" eb="5">
      <t>スイシンブ</t>
    </rPh>
    <phoneticPr fontId="5"/>
  </si>
  <si>
    <t>西セル課</t>
    <rPh sb="0" eb="1">
      <t>ニシ</t>
    </rPh>
    <rPh sb="3" eb="4">
      <t>カ</t>
    </rPh>
    <phoneticPr fontId="5"/>
  </si>
  <si>
    <t>西日本セールス課</t>
    <rPh sb="0" eb="1">
      <t>ニシ</t>
    </rPh>
    <rPh sb="1" eb="3">
      <t>ニホン</t>
    </rPh>
    <rPh sb="7" eb="8">
      <t>カ</t>
    </rPh>
    <phoneticPr fontId="5"/>
  </si>
  <si>
    <t>NW1G</t>
    <phoneticPr fontId="5"/>
  </si>
  <si>
    <t>ネットワーク技術第1グループ</t>
    <rPh sb="6" eb="8">
      <t>ギジュツ</t>
    </rPh>
    <rPh sb="8" eb="9">
      <t>ダイ</t>
    </rPh>
    <phoneticPr fontId="5"/>
  </si>
  <si>
    <r>
      <t>予備36</t>
    </r>
    <r>
      <rPr>
        <sz val="11"/>
        <rFont val="ＭＳ Ｐゴシック"/>
        <family val="3"/>
        <charset val="128"/>
      </rPr>
      <t/>
    </r>
    <rPh sb="0" eb="2">
      <t>ヨビ</t>
    </rPh>
    <phoneticPr fontId="5"/>
  </si>
  <si>
    <t>部長補佐</t>
    <rPh sb="0" eb="2">
      <t>ブチョウ</t>
    </rPh>
    <rPh sb="2" eb="4">
      <t>ホサ</t>
    </rPh>
    <phoneticPr fontId="5"/>
  </si>
  <si>
    <t>4-E</t>
    <phoneticPr fontId="5"/>
  </si>
  <si>
    <t>予備36</t>
    <rPh sb="0" eb="2">
      <t>ヨビ</t>
    </rPh>
    <phoneticPr fontId="20"/>
  </si>
  <si>
    <t>支払報酬料</t>
    <rPh sb="0" eb="2">
      <t>シハラ</t>
    </rPh>
    <rPh sb="2" eb="4">
      <t>ホウシュウ</t>
    </rPh>
    <rPh sb="4" eb="5">
      <t>リョウ</t>
    </rPh>
    <phoneticPr fontId="5"/>
  </si>
  <si>
    <t>金額</t>
    <rPh sb="0" eb="2">
      <t>キンガクゴウキン</t>
    </rPh>
    <phoneticPr fontId="5"/>
  </si>
  <si>
    <t>PRS営業部</t>
    <rPh sb="3" eb="5">
      <t>エイギョウ</t>
    </rPh>
    <rPh sb="5" eb="6">
      <t>ブ</t>
    </rPh>
    <phoneticPr fontId="5"/>
  </si>
  <si>
    <t>PJ3課</t>
    <rPh sb="3" eb="4">
      <t>カ</t>
    </rPh>
    <phoneticPr fontId="5"/>
  </si>
  <si>
    <t>プロジェクトサービス第3課</t>
    <rPh sb="10" eb="11">
      <t>ダイ</t>
    </rPh>
    <rPh sb="12" eb="13">
      <t>カ</t>
    </rPh>
    <phoneticPr fontId="5"/>
  </si>
  <si>
    <t>NW2G</t>
    <phoneticPr fontId="5"/>
  </si>
  <si>
    <t>ネットワーク技術第2グループ</t>
    <rPh sb="6" eb="8">
      <t>ギジュツ</t>
    </rPh>
    <rPh sb="8" eb="9">
      <t>ダイ</t>
    </rPh>
    <phoneticPr fontId="5"/>
  </si>
  <si>
    <r>
      <t>予備37</t>
    </r>
    <r>
      <rPr>
        <sz val="11"/>
        <rFont val="ＭＳ Ｐゴシック"/>
        <family val="3"/>
        <charset val="128"/>
      </rPr>
      <t/>
    </r>
    <rPh sb="0" eb="2">
      <t>ヨビ</t>
    </rPh>
    <phoneticPr fontId="5"/>
  </si>
  <si>
    <t>室長</t>
    <rPh sb="0" eb="2">
      <t>シツチョウ</t>
    </rPh>
    <phoneticPr fontId="5"/>
  </si>
  <si>
    <t>4-F</t>
    <phoneticPr fontId="5"/>
  </si>
  <si>
    <t>予備37</t>
    <rPh sb="0" eb="2">
      <t>ヨビ</t>
    </rPh>
    <phoneticPr fontId="20"/>
  </si>
  <si>
    <t>減価償却費</t>
    <phoneticPr fontId="5"/>
  </si>
  <si>
    <t>TOTAL AMOUNT</t>
    <phoneticPr fontId="5"/>
  </si>
  <si>
    <t>シニアアートディレクター       Senior Art Director</t>
  </si>
  <si>
    <t>BIS部</t>
    <rPh sb="3" eb="4">
      <t>ブ</t>
    </rPh>
    <phoneticPr fontId="5"/>
  </si>
  <si>
    <t>ビジネスイノベーションサービス部</t>
    <rPh sb="15" eb="16">
      <t>ブ</t>
    </rPh>
    <phoneticPr fontId="5"/>
  </si>
  <si>
    <t>西営課</t>
    <rPh sb="0" eb="1">
      <t>ニシ</t>
    </rPh>
    <rPh sb="1" eb="2">
      <t>エイ</t>
    </rPh>
    <rPh sb="2" eb="3">
      <t>カ</t>
    </rPh>
    <phoneticPr fontId="5"/>
  </si>
  <si>
    <t>西日本営業課</t>
    <rPh sb="0" eb="1">
      <t>ニシ</t>
    </rPh>
    <rPh sb="1" eb="3">
      <t>ニホン</t>
    </rPh>
    <rPh sb="3" eb="6">
      <t>エイギョウカ</t>
    </rPh>
    <phoneticPr fontId="5"/>
  </si>
  <si>
    <t>NW3G</t>
    <phoneticPr fontId="5"/>
  </si>
  <si>
    <t>ネットワーク技術第3グループ</t>
    <rPh sb="6" eb="8">
      <t>ギジュツ</t>
    </rPh>
    <rPh sb="8" eb="9">
      <t>ダイ</t>
    </rPh>
    <phoneticPr fontId="5"/>
  </si>
  <si>
    <r>
      <t>予備38</t>
    </r>
    <r>
      <rPr>
        <sz val="11"/>
        <rFont val="ＭＳ Ｐゴシック"/>
        <family val="3"/>
        <charset val="128"/>
      </rPr>
      <t/>
    </r>
    <rPh sb="0" eb="2">
      <t>ヨビ</t>
    </rPh>
    <phoneticPr fontId="5"/>
  </si>
  <si>
    <t>室長代行</t>
    <rPh sb="0" eb="2">
      <t>シツチョウ</t>
    </rPh>
    <rPh sb="2" eb="4">
      <t>ダイコウ</t>
    </rPh>
    <phoneticPr fontId="5"/>
  </si>
  <si>
    <t>4-G</t>
    <phoneticPr fontId="5"/>
  </si>
  <si>
    <t>予備38</t>
    <rPh sb="0" eb="2">
      <t>ヨビ</t>
    </rPh>
    <phoneticPr fontId="20"/>
  </si>
  <si>
    <t>長期前払費用償却</t>
    <rPh sb="0" eb="2">
      <t>チョウキ</t>
    </rPh>
    <rPh sb="2" eb="4">
      <t>マエバラ</t>
    </rPh>
    <rPh sb="4" eb="6">
      <t>ヒヨウ</t>
    </rPh>
    <rPh sb="6" eb="8">
      <t>ショウキャク</t>
    </rPh>
    <phoneticPr fontId="5"/>
  </si>
  <si>
    <t>見積詳細</t>
    <rPh sb="0" eb="2">
      <t>ミツモリ</t>
    </rPh>
    <rPh sb="2" eb="4">
      <t>ショウサイ</t>
    </rPh>
    <phoneticPr fontId="5"/>
  </si>
  <si>
    <t>アートディレクター             Art Director</t>
  </si>
  <si>
    <t>HAI部</t>
    <rPh sb="3" eb="4">
      <t>ブ</t>
    </rPh>
    <phoneticPr fontId="5"/>
  </si>
  <si>
    <t>医療・クラウドAI推進室</t>
    <rPh sb="0" eb="2">
      <t>イリョウ</t>
    </rPh>
    <rPh sb="9" eb="12">
      <t>スイシンシツ</t>
    </rPh>
    <phoneticPr fontId="5"/>
  </si>
  <si>
    <t>ｿﾘｴﾝｼﾞ第1課</t>
    <rPh sb="6" eb="7">
      <t>ダイ</t>
    </rPh>
    <phoneticPr fontId="5"/>
  </si>
  <si>
    <t>ソリューションエンジニアリング第1課</t>
    <rPh sb="15" eb="16">
      <t>ダイ</t>
    </rPh>
    <rPh sb="17" eb="18">
      <t>カ</t>
    </rPh>
    <phoneticPr fontId="5"/>
  </si>
  <si>
    <t>NW4G</t>
    <phoneticPr fontId="5"/>
  </si>
  <si>
    <t>ネットワーク技術第4グループ</t>
    <rPh sb="6" eb="8">
      <t>ギジュツ</t>
    </rPh>
    <rPh sb="8" eb="9">
      <t>ダイ</t>
    </rPh>
    <phoneticPr fontId="5"/>
  </si>
  <si>
    <r>
      <t>予備39</t>
    </r>
    <r>
      <rPr>
        <sz val="11"/>
        <rFont val="ＭＳ Ｐゴシック"/>
        <family val="3"/>
        <charset val="128"/>
      </rPr>
      <t/>
    </r>
    <rPh sb="0" eb="2">
      <t>ヨビ</t>
    </rPh>
    <phoneticPr fontId="5"/>
  </si>
  <si>
    <t>室長補佐</t>
    <rPh sb="0" eb="2">
      <t>シツチョウ</t>
    </rPh>
    <rPh sb="2" eb="4">
      <t>ホサ</t>
    </rPh>
    <phoneticPr fontId="5"/>
  </si>
  <si>
    <t>4-H</t>
    <phoneticPr fontId="5"/>
  </si>
  <si>
    <t>予備39</t>
    <rPh sb="0" eb="2">
      <t>ヨビ</t>
    </rPh>
    <phoneticPr fontId="20"/>
  </si>
  <si>
    <t>貸倒繰入額（販）</t>
    <rPh sb="0" eb="2">
      <t>カシダオレ</t>
    </rPh>
    <rPh sb="2" eb="4">
      <t>クリイレ</t>
    </rPh>
    <rPh sb="4" eb="5">
      <t>ガク</t>
    </rPh>
    <rPh sb="6" eb="7">
      <t>ハン</t>
    </rPh>
    <phoneticPr fontId="5"/>
  </si>
  <si>
    <t>Detail</t>
    <phoneticPr fontId="5"/>
  </si>
  <si>
    <t>PJ戦略</t>
    <rPh sb="2" eb="4">
      <t>センリャク</t>
    </rPh>
    <phoneticPr fontId="5"/>
  </si>
  <si>
    <t>プロジェクト戦略室</t>
    <rPh sb="6" eb="8">
      <t>センリャク</t>
    </rPh>
    <rPh sb="8" eb="9">
      <t>シツ</t>
    </rPh>
    <phoneticPr fontId="5"/>
  </si>
  <si>
    <t>医療課</t>
    <rPh sb="0" eb="3">
      <t>イリョウカ</t>
    </rPh>
    <phoneticPr fontId="5"/>
  </si>
  <si>
    <t>医療事業課</t>
    <rPh sb="0" eb="2">
      <t>イリョウ</t>
    </rPh>
    <rPh sb="2" eb="4">
      <t>ジギョウ</t>
    </rPh>
    <rPh sb="4" eb="5">
      <t>カ</t>
    </rPh>
    <phoneticPr fontId="5"/>
  </si>
  <si>
    <t>ｸﾗｻﾋﾞG</t>
    <phoneticPr fontId="5"/>
  </si>
  <si>
    <t>クラウドサービスグループ</t>
    <phoneticPr fontId="5"/>
  </si>
  <si>
    <r>
      <t>予備40</t>
    </r>
    <r>
      <rPr>
        <sz val="11"/>
        <rFont val="ＭＳ Ｐゴシック"/>
        <family val="3"/>
        <charset val="128"/>
      </rPr>
      <t/>
    </r>
    <rPh sb="0" eb="2">
      <t>ヨビ</t>
    </rPh>
    <phoneticPr fontId="5"/>
  </si>
  <si>
    <t>支社長</t>
    <rPh sb="0" eb="3">
      <t>シシャチョウ</t>
    </rPh>
    <phoneticPr fontId="5"/>
  </si>
  <si>
    <t>4-I</t>
    <phoneticPr fontId="5"/>
  </si>
  <si>
    <t>予備40</t>
    <rPh sb="0" eb="2">
      <t>ヨビ</t>
    </rPh>
    <phoneticPr fontId="20"/>
  </si>
  <si>
    <t>貸倒引当繰</t>
    <rPh sb="0" eb="2">
      <t>カシダオレ</t>
    </rPh>
    <rPh sb="2" eb="4">
      <t>ヒキアテ</t>
    </rPh>
    <rPh sb="4" eb="5">
      <t>クリ</t>
    </rPh>
    <phoneticPr fontId="5"/>
  </si>
  <si>
    <t>テクニカル＆アートディレクター Technical &amp; Art Director</t>
  </si>
  <si>
    <t>中ｾﾙ部</t>
    <rPh sb="0" eb="1">
      <t>ナカ</t>
    </rPh>
    <rPh sb="3" eb="4">
      <t>ブ</t>
    </rPh>
    <phoneticPr fontId="5"/>
  </si>
  <si>
    <t>中日本セールス部</t>
    <rPh sb="0" eb="3">
      <t>ナカニホン</t>
    </rPh>
    <rPh sb="7" eb="8">
      <t>ブ</t>
    </rPh>
    <phoneticPr fontId="5"/>
  </si>
  <si>
    <t>AI課</t>
    <rPh sb="2" eb="3">
      <t>カ</t>
    </rPh>
    <phoneticPr fontId="5"/>
  </si>
  <si>
    <t>クラウドAI課</t>
    <rPh sb="6" eb="7">
      <t>カ</t>
    </rPh>
    <phoneticPr fontId="5"/>
  </si>
  <si>
    <t>WinG</t>
    <phoneticPr fontId="5"/>
  </si>
  <si>
    <t>Windowsサービスグループ</t>
    <phoneticPr fontId="5"/>
  </si>
  <si>
    <r>
      <t>予備41</t>
    </r>
    <r>
      <rPr>
        <sz val="11"/>
        <rFont val="ＭＳ Ｐゴシック"/>
        <family val="3"/>
        <charset val="128"/>
      </rPr>
      <t/>
    </r>
    <rPh sb="0" eb="2">
      <t>ヨビ</t>
    </rPh>
    <phoneticPr fontId="5"/>
  </si>
  <si>
    <t>支社長代行</t>
    <rPh sb="0" eb="3">
      <t>シシャチョウ</t>
    </rPh>
    <rPh sb="3" eb="5">
      <t>ダイコウ</t>
    </rPh>
    <phoneticPr fontId="5"/>
  </si>
  <si>
    <t>4-J</t>
    <phoneticPr fontId="5"/>
  </si>
  <si>
    <t>予備41</t>
    <rPh sb="0" eb="2">
      <t>ヨビ</t>
    </rPh>
    <phoneticPr fontId="20"/>
  </si>
  <si>
    <t>貸倒損失</t>
    <phoneticPr fontId="5"/>
  </si>
  <si>
    <t>Title</t>
    <phoneticPr fontId="5"/>
  </si>
  <si>
    <t>クリエイティブディレクター　　 Creative Director</t>
  </si>
  <si>
    <t>ｸﾗﾋﾞｼﾞ2課</t>
    <rPh sb="7" eb="8">
      <t>カ</t>
    </rPh>
    <phoneticPr fontId="5"/>
  </si>
  <si>
    <t>クラウドビジネス第2課</t>
    <rPh sb="8" eb="9">
      <t>ダイ</t>
    </rPh>
    <rPh sb="10" eb="11">
      <t>カ</t>
    </rPh>
    <phoneticPr fontId="5"/>
  </si>
  <si>
    <t>ｸﾗﾋﾞｼﾞG</t>
    <phoneticPr fontId="5"/>
  </si>
  <si>
    <t>クラウドビジネスグループ</t>
    <phoneticPr fontId="5"/>
  </si>
  <si>
    <r>
      <t>予備42</t>
    </r>
    <r>
      <rPr>
        <sz val="11"/>
        <rFont val="ＭＳ Ｐゴシック"/>
        <family val="3"/>
        <charset val="128"/>
      </rPr>
      <t/>
    </r>
    <rPh sb="0" eb="2">
      <t>ヨビ</t>
    </rPh>
    <phoneticPr fontId="5"/>
  </si>
  <si>
    <t>支社長補佐</t>
    <rPh sb="0" eb="3">
      <t>シシャチョウ</t>
    </rPh>
    <rPh sb="3" eb="5">
      <t>ホサ</t>
    </rPh>
    <phoneticPr fontId="5"/>
  </si>
  <si>
    <t>5-A</t>
    <phoneticPr fontId="5"/>
  </si>
  <si>
    <t>予備42</t>
    <rPh sb="0" eb="2">
      <t>ヨビ</t>
    </rPh>
    <phoneticPr fontId="20"/>
  </si>
  <si>
    <t>保証料</t>
    <rPh sb="0" eb="2">
      <t>ホショウ</t>
    </rPh>
    <rPh sb="2" eb="3">
      <t>リョウ</t>
    </rPh>
    <phoneticPr fontId="5"/>
  </si>
  <si>
    <t>納品日</t>
    <rPh sb="0" eb="2">
      <t>ノウヒン</t>
    </rPh>
    <rPh sb="2" eb="3">
      <t>ニチ</t>
    </rPh>
    <phoneticPr fontId="5"/>
  </si>
  <si>
    <t>ｸﾗﾋﾞｼﾞ3課</t>
    <rPh sb="7" eb="8">
      <t>カ</t>
    </rPh>
    <phoneticPr fontId="5"/>
  </si>
  <si>
    <t>クラウドビジネス第3課</t>
    <rPh sb="8" eb="9">
      <t>ダイ</t>
    </rPh>
    <rPh sb="10" eb="11">
      <t>カ</t>
    </rPh>
    <phoneticPr fontId="5"/>
  </si>
  <si>
    <t>ｸﾗ技1G</t>
    <rPh sb="2" eb="3">
      <t>ワザ</t>
    </rPh>
    <phoneticPr fontId="5"/>
  </si>
  <si>
    <t>クラウド技術第1グループ</t>
    <rPh sb="4" eb="6">
      <t>ギジュツ</t>
    </rPh>
    <rPh sb="6" eb="7">
      <t>ダイ</t>
    </rPh>
    <phoneticPr fontId="5"/>
  </si>
  <si>
    <r>
      <t>予備43</t>
    </r>
    <r>
      <rPr>
        <sz val="11"/>
        <rFont val="ＭＳ Ｐゴシック"/>
        <family val="3"/>
        <charset val="128"/>
      </rPr>
      <t/>
    </r>
    <rPh sb="0" eb="2">
      <t>ヨビ</t>
    </rPh>
    <phoneticPr fontId="5"/>
  </si>
  <si>
    <t>5-B</t>
    <phoneticPr fontId="5"/>
  </si>
  <si>
    <t>予備43</t>
    <rPh sb="0" eb="2">
      <t>ヨビ</t>
    </rPh>
    <phoneticPr fontId="20"/>
  </si>
  <si>
    <t>雑費</t>
    <rPh sb="0" eb="2">
      <t>ザッピ</t>
    </rPh>
    <phoneticPr fontId="5"/>
  </si>
  <si>
    <t>シニアプロデューサー           Senior Producer</t>
  </si>
  <si>
    <t>ｸﾗ技2G</t>
    <rPh sb="2" eb="3">
      <t>ワザ</t>
    </rPh>
    <phoneticPr fontId="5"/>
  </si>
  <si>
    <t>クラウド技術第2グループ</t>
    <rPh sb="4" eb="6">
      <t>ギジュツ</t>
    </rPh>
    <rPh sb="6" eb="7">
      <t>ダイ</t>
    </rPh>
    <phoneticPr fontId="5"/>
  </si>
  <si>
    <r>
      <t>予備44</t>
    </r>
    <r>
      <rPr>
        <sz val="11"/>
        <rFont val="ＭＳ Ｐゴシック"/>
        <family val="3"/>
        <charset val="128"/>
      </rPr>
      <t/>
    </r>
    <rPh sb="0" eb="2">
      <t>ヨビ</t>
    </rPh>
    <phoneticPr fontId="5"/>
  </si>
  <si>
    <t>課長</t>
    <rPh sb="0" eb="2">
      <t>カチョウ</t>
    </rPh>
    <phoneticPr fontId="5"/>
  </si>
  <si>
    <t>5-C</t>
    <phoneticPr fontId="5"/>
  </si>
  <si>
    <t>予備44</t>
    <rPh sb="0" eb="2">
      <t>ヨビ</t>
    </rPh>
    <phoneticPr fontId="20"/>
  </si>
  <si>
    <t>その他資産計上</t>
    <rPh sb="2" eb="3">
      <t>タ</t>
    </rPh>
    <rPh sb="3" eb="5">
      <t>シサン</t>
    </rPh>
    <rPh sb="5" eb="7">
      <t>ケイジョウ</t>
    </rPh>
    <phoneticPr fontId="5"/>
  </si>
  <si>
    <t>検収日</t>
    <rPh sb="0" eb="2">
      <t>ケンシュウ</t>
    </rPh>
    <rPh sb="2" eb="3">
      <t>ニチ</t>
    </rPh>
    <phoneticPr fontId="5"/>
  </si>
  <si>
    <t>プロデューサー                 Producer</t>
  </si>
  <si>
    <t>ｸﾗ技3G</t>
    <rPh sb="2" eb="3">
      <t>ワザ</t>
    </rPh>
    <phoneticPr fontId="5"/>
  </si>
  <si>
    <t>クラウド技術第3グループ</t>
    <rPh sb="4" eb="6">
      <t>ギジュツ</t>
    </rPh>
    <rPh sb="6" eb="7">
      <t>ダイ</t>
    </rPh>
    <phoneticPr fontId="5"/>
  </si>
  <si>
    <r>
      <t>予備45</t>
    </r>
    <r>
      <rPr>
        <sz val="11"/>
        <rFont val="ＭＳ Ｐゴシック"/>
        <family val="3"/>
        <charset val="128"/>
      </rPr>
      <t/>
    </r>
    <rPh sb="0" eb="2">
      <t>ヨビ</t>
    </rPh>
    <phoneticPr fontId="5"/>
  </si>
  <si>
    <t>担当課長（プロジェクト課長）</t>
    <rPh sb="0" eb="2">
      <t>タントウ</t>
    </rPh>
    <rPh sb="2" eb="4">
      <t>カチョウ</t>
    </rPh>
    <rPh sb="11" eb="13">
      <t>カチョウ</t>
    </rPh>
    <phoneticPr fontId="5"/>
  </si>
  <si>
    <t>5-D</t>
    <phoneticPr fontId="5"/>
  </si>
  <si>
    <t>予備45</t>
    <rPh sb="0" eb="2">
      <t>ヨビ</t>
    </rPh>
    <phoneticPr fontId="20"/>
  </si>
  <si>
    <t>エグゼクティブソリューションプロデューサー</t>
  </si>
  <si>
    <t>予備46</t>
    <rPh sb="0" eb="2">
      <t>ヨビ</t>
    </rPh>
    <phoneticPr fontId="5"/>
  </si>
  <si>
    <t>ｸﾗ技4G</t>
    <rPh sb="2" eb="3">
      <t>ワザ</t>
    </rPh>
    <phoneticPr fontId="5"/>
  </si>
  <si>
    <t>クラウド技術第4グループ</t>
    <rPh sb="4" eb="6">
      <t>ギジュツ</t>
    </rPh>
    <rPh sb="6" eb="7">
      <t>ダイ</t>
    </rPh>
    <phoneticPr fontId="5"/>
  </si>
  <si>
    <r>
      <t>予備46</t>
    </r>
    <r>
      <rPr>
        <sz val="11"/>
        <rFont val="ＭＳ Ｐゴシック"/>
        <family val="3"/>
        <charset val="128"/>
      </rPr>
      <t/>
    </r>
    <rPh sb="0" eb="2">
      <t>ヨビ</t>
    </rPh>
    <phoneticPr fontId="5"/>
  </si>
  <si>
    <t>課長代理</t>
    <rPh sb="0" eb="2">
      <t>カチョウ</t>
    </rPh>
    <rPh sb="2" eb="4">
      <t>ダイリ</t>
    </rPh>
    <phoneticPr fontId="5"/>
  </si>
  <si>
    <t>5-E</t>
    <phoneticPr fontId="5"/>
  </si>
  <si>
    <t>予備46</t>
    <rPh sb="0" eb="2">
      <t>ヨビ</t>
    </rPh>
    <phoneticPr fontId="20"/>
  </si>
  <si>
    <t xml:space="preserve">                               Executive Solution Producer</t>
  </si>
  <si>
    <t>予備47</t>
    <rPh sb="0" eb="2">
      <t>ヨビ</t>
    </rPh>
    <phoneticPr fontId="5"/>
  </si>
  <si>
    <t>ｽﾄｻﾋﾞG</t>
    <phoneticPr fontId="5"/>
  </si>
  <si>
    <t>ストレージサービスグループ</t>
    <phoneticPr fontId="5"/>
  </si>
  <si>
    <r>
      <t>予備47</t>
    </r>
    <r>
      <rPr>
        <sz val="11"/>
        <rFont val="ＭＳ Ｐゴシック"/>
        <family val="3"/>
        <charset val="128"/>
      </rPr>
      <t/>
    </r>
    <rPh sb="0" eb="2">
      <t>ヨビ</t>
    </rPh>
    <phoneticPr fontId="5"/>
  </si>
  <si>
    <t>グループリーダー</t>
    <phoneticPr fontId="5"/>
  </si>
  <si>
    <t>5-F</t>
    <phoneticPr fontId="5"/>
  </si>
  <si>
    <t>予備47</t>
    <rPh sb="0" eb="2">
      <t>ヨビ</t>
    </rPh>
    <phoneticPr fontId="20"/>
  </si>
  <si>
    <t>オムニチャネルプロテューサー   Omni Channel Producer</t>
  </si>
  <si>
    <t>予備48</t>
    <rPh sb="0" eb="2">
      <t>ヨビ</t>
    </rPh>
    <phoneticPr fontId="5"/>
  </si>
  <si>
    <t>運用G</t>
    <phoneticPr fontId="5"/>
  </si>
  <si>
    <t>運用保守グループ</t>
    <rPh sb="0" eb="2">
      <t>ウンヨウ</t>
    </rPh>
    <rPh sb="2" eb="4">
      <t>ホシュ</t>
    </rPh>
    <phoneticPr fontId="5"/>
  </si>
  <si>
    <r>
      <t>予備48</t>
    </r>
    <r>
      <rPr>
        <sz val="11"/>
        <rFont val="ＭＳ Ｐゴシック"/>
        <family val="3"/>
        <charset val="128"/>
      </rPr>
      <t/>
    </r>
    <rPh sb="0" eb="2">
      <t>ヨビ</t>
    </rPh>
    <phoneticPr fontId="5"/>
  </si>
  <si>
    <t>リーダー</t>
    <phoneticPr fontId="5"/>
  </si>
  <si>
    <t>5-G</t>
    <phoneticPr fontId="5"/>
  </si>
  <si>
    <t>予備48</t>
    <rPh sb="0" eb="2">
      <t>ヨビ</t>
    </rPh>
    <phoneticPr fontId="20"/>
  </si>
  <si>
    <t>予備49</t>
    <rPh sb="0" eb="2">
      <t>ヨビ</t>
    </rPh>
    <phoneticPr fontId="5"/>
  </si>
  <si>
    <t>DSG</t>
    <phoneticPr fontId="5"/>
  </si>
  <si>
    <t>データセンターサービスグループ</t>
    <phoneticPr fontId="5"/>
  </si>
  <si>
    <r>
      <t>予備49</t>
    </r>
    <r>
      <rPr>
        <sz val="11"/>
        <rFont val="ＭＳ Ｐゴシック"/>
        <family val="3"/>
        <charset val="128"/>
      </rPr>
      <t/>
    </r>
    <rPh sb="0" eb="2">
      <t>ヨビ</t>
    </rPh>
    <phoneticPr fontId="5"/>
  </si>
  <si>
    <t>アシスタントリーダー</t>
    <phoneticPr fontId="5"/>
  </si>
  <si>
    <t>5-H</t>
    <phoneticPr fontId="5"/>
  </si>
  <si>
    <t>予備49</t>
    <rPh sb="0" eb="2">
      <t>ヨビ</t>
    </rPh>
    <phoneticPr fontId="20"/>
  </si>
  <si>
    <t>コンサルティングダイレクタ　　 Consulting Director</t>
  </si>
  <si>
    <t>予備50</t>
    <rPh sb="0" eb="2">
      <t>ヨビ</t>
    </rPh>
    <phoneticPr fontId="5"/>
  </si>
  <si>
    <t>ﾈｾｷｭG</t>
    <phoneticPr fontId="5"/>
  </si>
  <si>
    <t>ネットワークセキュリティグループ</t>
    <phoneticPr fontId="5"/>
  </si>
  <si>
    <r>
      <t>予備50</t>
    </r>
    <r>
      <rPr>
        <sz val="11"/>
        <rFont val="ＭＳ Ｐゴシック"/>
        <family val="3"/>
        <charset val="128"/>
      </rPr>
      <t/>
    </r>
    <rPh sb="0" eb="2">
      <t>ヨビ</t>
    </rPh>
    <phoneticPr fontId="5"/>
  </si>
  <si>
    <t>一般（社員）</t>
    <rPh sb="0" eb="2">
      <t>イッパン</t>
    </rPh>
    <rPh sb="3" eb="5">
      <t>シャイン</t>
    </rPh>
    <phoneticPr fontId="5"/>
  </si>
  <si>
    <t>5-I</t>
    <phoneticPr fontId="5"/>
  </si>
  <si>
    <t>予備50</t>
    <rPh sb="0" eb="2">
      <t>ヨビ</t>
    </rPh>
    <phoneticPr fontId="20"/>
  </si>
  <si>
    <t>セールスダイレクタ　　　　　　 Sales Director</t>
  </si>
  <si>
    <t>予備51</t>
    <rPh sb="0" eb="2">
      <t>ヨビ</t>
    </rPh>
    <phoneticPr fontId="5"/>
  </si>
  <si>
    <t>ﾈｻﾋﾞG</t>
    <phoneticPr fontId="5"/>
  </si>
  <si>
    <t>ネットワークサービスグループ</t>
    <phoneticPr fontId="5"/>
  </si>
  <si>
    <r>
      <t>予備51</t>
    </r>
    <r>
      <rPr>
        <sz val="11"/>
        <rFont val="ＭＳ Ｐゴシック"/>
        <family val="3"/>
        <charset val="128"/>
      </rPr>
      <t/>
    </r>
    <rPh sb="0" eb="2">
      <t>ヨビ</t>
    </rPh>
    <phoneticPr fontId="5"/>
  </si>
  <si>
    <t>一般（在籍出向）</t>
    <rPh sb="0" eb="2">
      <t>イッパン</t>
    </rPh>
    <rPh sb="3" eb="5">
      <t>ザイセキ</t>
    </rPh>
    <rPh sb="5" eb="7">
      <t>シュッコウ</t>
    </rPh>
    <phoneticPr fontId="5"/>
  </si>
  <si>
    <t>5-J</t>
    <phoneticPr fontId="5"/>
  </si>
  <si>
    <t>予備51</t>
    <rPh sb="0" eb="2">
      <t>ヨビ</t>
    </rPh>
    <phoneticPr fontId="20"/>
  </si>
  <si>
    <t>予備52</t>
    <rPh sb="0" eb="2">
      <t>ヨビ</t>
    </rPh>
    <phoneticPr fontId="5"/>
  </si>
  <si>
    <t>ITSMG</t>
    <phoneticPr fontId="5"/>
  </si>
  <si>
    <t>ITSMソリューショングループ</t>
    <phoneticPr fontId="5"/>
  </si>
  <si>
    <r>
      <t>予備52</t>
    </r>
    <r>
      <rPr>
        <sz val="11"/>
        <rFont val="ＭＳ Ｐゴシック"/>
        <family val="3"/>
        <charset val="128"/>
      </rPr>
      <t/>
    </r>
    <rPh sb="0" eb="2">
      <t>ヨビ</t>
    </rPh>
    <phoneticPr fontId="5"/>
  </si>
  <si>
    <t>プリンシパル</t>
    <phoneticPr fontId="5"/>
  </si>
  <si>
    <t>6-A</t>
    <phoneticPr fontId="5"/>
  </si>
  <si>
    <t>予備52</t>
    <rPh sb="0" eb="2">
      <t>ヨビ</t>
    </rPh>
    <phoneticPr fontId="20"/>
  </si>
  <si>
    <t>コーディネータ  　　　　　　　 Coordinator　</t>
  </si>
  <si>
    <t>予備53</t>
    <rPh sb="0" eb="2">
      <t>ヨビ</t>
    </rPh>
    <phoneticPr fontId="5"/>
  </si>
  <si>
    <t>西技1G</t>
    <phoneticPr fontId="5"/>
  </si>
  <si>
    <t>西日本クラウド技術第1グループ</t>
    <rPh sb="0" eb="1">
      <t>ニシ</t>
    </rPh>
    <rPh sb="1" eb="3">
      <t>ニホン</t>
    </rPh>
    <rPh sb="7" eb="9">
      <t>ギジュツ</t>
    </rPh>
    <rPh sb="9" eb="10">
      <t>ダイ</t>
    </rPh>
    <phoneticPr fontId="5"/>
  </si>
  <si>
    <r>
      <t>予備53</t>
    </r>
    <r>
      <rPr>
        <sz val="11"/>
        <rFont val="ＭＳ Ｐゴシック"/>
        <family val="3"/>
        <charset val="128"/>
      </rPr>
      <t/>
    </r>
    <rPh sb="0" eb="2">
      <t>ヨビ</t>
    </rPh>
    <phoneticPr fontId="5"/>
  </si>
  <si>
    <t>上級スペシャリスト(JSP)</t>
    <rPh sb="0" eb="2">
      <t>ジョウキュウ</t>
    </rPh>
    <phoneticPr fontId="5"/>
  </si>
  <si>
    <t>6-B</t>
    <phoneticPr fontId="5"/>
  </si>
  <si>
    <t>予備53</t>
    <rPh sb="0" eb="2">
      <t>ヨビ</t>
    </rPh>
    <phoneticPr fontId="20"/>
  </si>
  <si>
    <t>予備54</t>
    <rPh sb="0" eb="2">
      <t>ヨビ</t>
    </rPh>
    <phoneticPr fontId="5"/>
  </si>
  <si>
    <t>西技2G</t>
    <phoneticPr fontId="5"/>
  </si>
  <si>
    <t>西日本クラウド技術第2グループ</t>
    <rPh sb="0" eb="1">
      <t>ニシ</t>
    </rPh>
    <rPh sb="1" eb="3">
      <t>ニホン</t>
    </rPh>
    <rPh sb="7" eb="9">
      <t>ギジュツ</t>
    </rPh>
    <rPh sb="9" eb="10">
      <t>ダイ</t>
    </rPh>
    <phoneticPr fontId="5"/>
  </si>
  <si>
    <r>
      <t>予備54</t>
    </r>
    <r>
      <rPr>
        <sz val="11"/>
        <rFont val="ＭＳ Ｐゴシック"/>
        <family val="3"/>
        <charset val="128"/>
      </rPr>
      <t/>
    </r>
    <rPh sb="0" eb="2">
      <t>ヨビ</t>
    </rPh>
    <phoneticPr fontId="5"/>
  </si>
  <si>
    <t>スペシャリスト(MSP)</t>
    <phoneticPr fontId="5"/>
  </si>
  <si>
    <t>6-C</t>
    <phoneticPr fontId="5"/>
  </si>
  <si>
    <t>予備54</t>
    <rPh sb="0" eb="2">
      <t>ヨビ</t>
    </rPh>
    <phoneticPr fontId="20"/>
  </si>
  <si>
    <t>セールス統括                   Sales Director</t>
  </si>
  <si>
    <t>予備55</t>
    <rPh sb="0" eb="2">
      <t>ヨビ</t>
    </rPh>
    <phoneticPr fontId="5"/>
  </si>
  <si>
    <t>西技3G</t>
  </si>
  <si>
    <t>西日本クラウド技術第3グループ</t>
    <rPh sb="0" eb="1">
      <t>ニシ</t>
    </rPh>
    <rPh sb="1" eb="3">
      <t>ニホン</t>
    </rPh>
    <rPh sb="7" eb="9">
      <t>ギジュツ</t>
    </rPh>
    <rPh sb="9" eb="10">
      <t>ダイ</t>
    </rPh>
    <phoneticPr fontId="5"/>
  </si>
  <si>
    <r>
      <t>予備55</t>
    </r>
    <r>
      <rPr>
        <sz val="11"/>
        <rFont val="ＭＳ Ｐゴシック"/>
        <family val="3"/>
        <charset val="128"/>
      </rPr>
      <t/>
    </r>
    <rPh sb="0" eb="2">
      <t>ヨビ</t>
    </rPh>
    <phoneticPr fontId="5"/>
  </si>
  <si>
    <r>
      <t>スペシャリスト(</t>
    </r>
    <r>
      <rPr>
        <sz val="11"/>
        <rFont val="ＭＳ Ｐゴシック"/>
        <family val="3"/>
        <charset val="128"/>
      </rPr>
      <t>L</t>
    </r>
    <r>
      <rPr>
        <sz val="11"/>
        <rFont val="ＭＳ Ｐゴシック"/>
        <family val="3"/>
        <charset val="128"/>
      </rPr>
      <t>SP)</t>
    </r>
    <phoneticPr fontId="5"/>
  </si>
  <si>
    <t>6-D</t>
    <phoneticPr fontId="5"/>
  </si>
  <si>
    <t>予備55</t>
    <rPh sb="0" eb="2">
      <t>ヨビ</t>
    </rPh>
    <phoneticPr fontId="20"/>
  </si>
  <si>
    <t>テクノロジ統括                 Technical Director</t>
  </si>
  <si>
    <t>予備56</t>
    <rPh sb="0" eb="2">
      <t>ヨビ</t>
    </rPh>
    <phoneticPr fontId="5"/>
  </si>
  <si>
    <t>西技4G</t>
  </si>
  <si>
    <t>西日本クラウド技術第4グループ</t>
    <rPh sb="0" eb="1">
      <t>ニシ</t>
    </rPh>
    <rPh sb="1" eb="3">
      <t>ニホン</t>
    </rPh>
    <rPh sb="7" eb="9">
      <t>ギジュツ</t>
    </rPh>
    <rPh sb="9" eb="10">
      <t>ダイ</t>
    </rPh>
    <phoneticPr fontId="5"/>
  </si>
  <si>
    <r>
      <t>予備56</t>
    </r>
    <r>
      <rPr>
        <sz val="11"/>
        <rFont val="ＭＳ Ｐゴシック"/>
        <family val="3"/>
        <charset val="128"/>
      </rPr>
      <t/>
    </r>
    <rPh sb="0" eb="2">
      <t>ヨビ</t>
    </rPh>
    <phoneticPr fontId="5"/>
  </si>
  <si>
    <t>マネージャ(課長待遇)</t>
    <rPh sb="6" eb="8">
      <t>カチョウ</t>
    </rPh>
    <rPh sb="8" eb="10">
      <t>タイグウ</t>
    </rPh>
    <phoneticPr fontId="5"/>
  </si>
  <si>
    <t>6-E</t>
    <phoneticPr fontId="5"/>
  </si>
  <si>
    <t>予備56</t>
    <rPh sb="0" eb="2">
      <t>ヨビ</t>
    </rPh>
    <phoneticPr fontId="20"/>
  </si>
  <si>
    <t>予備57</t>
    <rPh sb="0" eb="2">
      <t>ヨビ</t>
    </rPh>
    <phoneticPr fontId="5"/>
  </si>
  <si>
    <t>西技5G</t>
  </si>
  <si>
    <t>西日本クラウド技術第5グループ</t>
    <rPh sb="0" eb="1">
      <t>ニシ</t>
    </rPh>
    <rPh sb="1" eb="3">
      <t>ニホン</t>
    </rPh>
    <rPh sb="7" eb="9">
      <t>ギジュツ</t>
    </rPh>
    <rPh sb="9" eb="10">
      <t>ダイ</t>
    </rPh>
    <phoneticPr fontId="5"/>
  </si>
  <si>
    <r>
      <t>予備57</t>
    </r>
    <r>
      <rPr>
        <sz val="11"/>
        <rFont val="ＭＳ Ｐゴシック"/>
        <family val="3"/>
        <charset val="128"/>
      </rPr>
      <t/>
    </r>
    <rPh sb="0" eb="2">
      <t>ヨビ</t>
    </rPh>
    <phoneticPr fontId="5"/>
  </si>
  <si>
    <t>ゼネラルマネージャ（部長待遇）</t>
    <rPh sb="10" eb="12">
      <t>ブチョウ</t>
    </rPh>
    <rPh sb="12" eb="14">
      <t>タイグウ</t>
    </rPh>
    <phoneticPr fontId="5"/>
  </si>
  <si>
    <t>6-F</t>
    <phoneticPr fontId="5"/>
  </si>
  <si>
    <t>予備57</t>
    <rPh sb="0" eb="2">
      <t>ヨビ</t>
    </rPh>
    <phoneticPr fontId="20"/>
  </si>
  <si>
    <t>エグゼクティブアシスタント     Executive Assistant</t>
  </si>
  <si>
    <t>予備58</t>
    <rPh sb="0" eb="2">
      <t>ヨビ</t>
    </rPh>
    <phoneticPr fontId="5"/>
  </si>
  <si>
    <t>先端G</t>
    <rPh sb="0" eb="2">
      <t>センタン</t>
    </rPh>
    <phoneticPr fontId="5"/>
  </si>
  <si>
    <t>先端技術サービスグループ</t>
    <rPh sb="0" eb="2">
      <t>センタン</t>
    </rPh>
    <rPh sb="2" eb="4">
      <t>ギジュツ</t>
    </rPh>
    <phoneticPr fontId="5"/>
  </si>
  <si>
    <r>
      <t>予備58</t>
    </r>
    <r>
      <rPr>
        <sz val="11"/>
        <rFont val="ＭＳ Ｐゴシック"/>
        <family val="3"/>
        <charset val="128"/>
      </rPr>
      <t/>
    </r>
    <rPh sb="0" eb="2">
      <t>ヨビ</t>
    </rPh>
    <phoneticPr fontId="5"/>
  </si>
  <si>
    <t>6-G</t>
    <phoneticPr fontId="5"/>
  </si>
  <si>
    <t>予備58</t>
    <rPh sb="0" eb="2">
      <t>ヨビ</t>
    </rPh>
    <phoneticPr fontId="20"/>
  </si>
  <si>
    <t>セクレタリ　　　　　　　　　　 Secretary</t>
  </si>
  <si>
    <t>予備59</t>
    <rPh sb="0" eb="2">
      <t>ヨビ</t>
    </rPh>
    <phoneticPr fontId="5"/>
  </si>
  <si>
    <t>ｸﾞﾛｻﾋﾞG</t>
    <phoneticPr fontId="5"/>
  </si>
  <si>
    <t>グローバルサービスグループ</t>
    <phoneticPr fontId="5"/>
  </si>
  <si>
    <r>
      <t>予備59</t>
    </r>
    <r>
      <rPr>
        <sz val="11"/>
        <rFont val="ＭＳ Ｐゴシック"/>
        <family val="3"/>
        <charset val="128"/>
      </rPr>
      <t/>
    </r>
    <rPh sb="0" eb="2">
      <t>ヨビ</t>
    </rPh>
    <phoneticPr fontId="5"/>
  </si>
  <si>
    <t>6-H</t>
    <phoneticPr fontId="5"/>
  </si>
  <si>
    <t>予備59</t>
    <rPh sb="0" eb="2">
      <t>ヨビ</t>
    </rPh>
    <phoneticPr fontId="20"/>
  </si>
  <si>
    <t>アシスタント                   Assistant</t>
  </si>
  <si>
    <t>予備60</t>
    <rPh sb="0" eb="2">
      <t>ヨビ</t>
    </rPh>
    <phoneticPr fontId="5"/>
  </si>
  <si>
    <t>秘書G</t>
    <rPh sb="0" eb="2">
      <t>ヒショ</t>
    </rPh>
    <phoneticPr fontId="5"/>
  </si>
  <si>
    <t>秘書グループ</t>
    <rPh sb="0" eb="2">
      <t>ヒショ</t>
    </rPh>
    <phoneticPr fontId="5"/>
  </si>
  <si>
    <r>
      <t>予備60</t>
    </r>
    <r>
      <rPr>
        <sz val="11"/>
        <rFont val="ＭＳ Ｐゴシック"/>
        <family val="3"/>
        <charset val="128"/>
      </rPr>
      <t/>
    </r>
    <rPh sb="0" eb="2">
      <t>ヨビ</t>
    </rPh>
    <phoneticPr fontId="5"/>
  </si>
  <si>
    <t>6-I</t>
    <phoneticPr fontId="5"/>
  </si>
  <si>
    <t>予備60</t>
    <rPh sb="0" eb="2">
      <t>ヨビ</t>
    </rPh>
    <phoneticPr fontId="20"/>
  </si>
  <si>
    <t>社長秘書                       Assistant</t>
  </si>
  <si>
    <t>予備61</t>
    <rPh sb="0" eb="2">
      <t>ヨビ</t>
    </rPh>
    <phoneticPr fontId="5"/>
  </si>
  <si>
    <t>ｸﾗｾｷｭG</t>
    <phoneticPr fontId="5"/>
  </si>
  <si>
    <t>クライアントセキュリティグループ</t>
    <phoneticPr fontId="5"/>
  </si>
  <si>
    <r>
      <t>予備61</t>
    </r>
    <r>
      <rPr>
        <sz val="11"/>
        <rFont val="ＭＳ Ｐゴシック"/>
        <family val="3"/>
        <charset val="128"/>
      </rPr>
      <t/>
    </r>
    <rPh sb="0" eb="2">
      <t>ヨビ</t>
    </rPh>
    <phoneticPr fontId="5"/>
  </si>
  <si>
    <t>6-J</t>
    <phoneticPr fontId="5"/>
  </si>
  <si>
    <t>予備61</t>
    <rPh sb="0" eb="2">
      <t>ヨビ</t>
    </rPh>
    <phoneticPr fontId="20"/>
  </si>
  <si>
    <t>予備62</t>
    <rPh sb="0" eb="2">
      <t>ヨビ</t>
    </rPh>
    <phoneticPr fontId="5"/>
  </si>
  <si>
    <t>西開1G</t>
    <rPh sb="0" eb="1">
      <t>ニシ</t>
    </rPh>
    <rPh sb="1" eb="2">
      <t>カイ</t>
    </rPh>
    <phoneticPr fontId="5"/>
  </si>
  <si>
    <t>西日本システム開発第1グループ</t>
    <rPh sb="0" eb="1">
      <t>ニシ</t>
    </rPh>
    <rPh sb="1" eb="3">
      <t>ニホン</t>
    </rPh>
    <rPh sb="7" eb="9">
      <t>カイハツ</t>
    </rPh>
    <rPh sb="9" eb="10">
      <t>ダイ</t>
    </rPh>
    <phoneticPr fontId="5"/>
  </si>
  <si>
    <r>
      <t>予備62</t>
    </r>
    <r>
      <rPr>
        <sz val="11"/>
        <rFont val="ＭＳ Ｐゴシック"/>
        <family val="3"/>
        <charset val="128"/>
      </rPr>
      <t/>
    </r>
    <rPh sb="0" eb="2">
      <t>ヨビ</t>
    </rPh>
    <phoneticPr fontId="5"/>
  </si>
  <si>
    <t>7-A</t>
    <phoneticPr fontId="5"/>
  </si>
  <si>
    <t>予備62</t>
    <rPh sb="0" eb="2">
      <t>ヨビ</t>
    </rPh>
    <phoneticPr fontId="20"/>
  </si>
  <si>
    <t>上席顧問/経営顧問 　　　　　　 Executive Adviser</t>
  </si>
  <si>
    <t>予備63</t>
    <rPh sb="0" eb="2">
      <t>ヨビ</t>
    </rPh>
    <phoneticPr fontId="5"/>
  </si>
  <si>
    <t>西開2G</t>
    <rPh sb="0" eb="1">
      <t>ニシ</t>
    </rPh>
    <rPh sb="1" eb="2">
      <t>カイ</t>
    </rPh>
    <phoneticPr fontId="5"/>
  </si>
  <si>
    <t>西日本システム開発第2グループ</t>
    <rPh sb="0" eb="1">
      <t>ニシ</t>
    </rPh>
    <rPh sb="1" eb="3">
      <t>ニホン</t>
    </rPh>
    <rPh sb="7" eb="9">
      <t>カイハツ</t>
    </rPh>
    <rPh sb="9" eb="10">
      <t>ダイ</t>
    </rPh>
    <phoneticPr fontId="5"/>
  </si>
  <si>
    <r>
      <t>予備63</t>
    </r>
    <r>
      <rPr>
        <sz val="11"/>
        <rFont val="ＭＳ Ｐゴシック"/>
        <family val="3"/>
        <charset val="128"/>
      </rPr>
      <t/>
    </r>
    <rPh sb="0" eb="2">
      <t>ヨビ</t>
    </rPh>
    <phoneticPr fontId="5"/>
  </si>
  <si>
    <t>7-B</t>
    <phoneticPr fontId="5"/>
  </si>
  <si>
    <t>予備63</t>
    <rPh sb="0" eb="2">
      <t>ヨビ</t>
    </rPh>
    <phoneticPr fontId="20"/>
  </si>
  <si>
    <t>営業顧問 　　　　　　 　　　　 Sales Adviser</t>
  </si>
  <si>
    <t>予備64</t>
    <rPh sb="0" eb="2">
      <t>ヨビ</t>
    </rPh>
    <phoneticPr fontId="5"/>
  </si>
  <si>
    <t>西開3G</t>
    <rPh sb="0" eb="1">
      <t>ニシ</t>
    </rPh>
    <rPh sb="1" eb="2">
      <t>カイ</t>
    </rPh>
    <phoneticPr fontId="5"/>
  </si>
  <si>
    <t>西日本システム開発第3グループ</t>
    <rPh sb="0" eb="1">
      <t>ニシ</t>
    </rPh>
    <rPh sb="1" eb="3">
      <t>ニホン</t>
    </rPh>
    <rPh sb="7" eb="9">
      <t>カイハツ</t>
    </rPh>
    <rPh sb="9" eb="10">
      <t>ダイ</t>
    </rPh>
    <phoneticPr fontId="5"/>
  </si>
  <si>
    <r>
      <t>予備64</t>
    </r>
    <r>
      <rPr>
        <sz val="11"/>
        <rFont val="ＭＳ Ｐゴシック"/>
        <family val="3"/>
        <charset val="128"/>
      </rPr>
      <t/>
    </r>
    <rPh sb="0" eb="2">
      <t>ヨビ</t>
    </rPh>
    <phoneticPr fontId="5"/>
  </si>
  <si>
    <t>予備64</t>
    <rPh sb="0" eb="2">
      <t>ヨビ</t>
    </rPh>
    <phoneticPr fontId="20"/>
  </si>
  <si>
    <t>7-C</t>
    <phoneticPr fontId="5"/>
  </si>
  <si>
    <t>予備65</t>
    <rPh sb="0" eb="2">
      <t>ヨビ</t>
    </rPh>
    <phoneticPr fontId="5"/>
  </si>
  <si>
    <t>西開4G</t>
    <rPh sb="0" eb="1">
      <t>ニシ</t>
    </rPh>
    <rPh sb="1" eb="2">
      <t>カイ</t>
    </rPh>
    <phoneticPr fontId="5"/>
  </si>
  <si>
    <t>西日本システム開発第4グループ</t>
    <rPh sb="0" eb="1">
      <t>ニシ</t>
    </rPh>
    <rPh sb="1" eb="3">
      <t>ニホン</t>
    </rPh>
    <rPh sb="7" eb="9">
      <t>カイハツ</t>
    </rPh>
    <rPh sb="9" eb="10">
      <t>ダイ</t>
    </rPh>
    <phoneticPr fontId="5"/>
  </si>
  <si>
    <r>
      <t>予備65</t>
    </r>
    <r>
      <rPr>
        <sz val="11"/>
        <rFont val="ＭＳ Ｐゴシック"/>
        <family val="3"/>
        <charset val="128"/>
      </rPr>
      <t/>
    </r>
    <rPh sb="0" eb="2">
      <t>ヨビ</t>
    </rPh>
    <phoneticPr fontId="5"/>
  </si>
  <si>
    <t>7-D</t>
    <phoneticPr fontId="5"/>
  </si>
  <si>
    <t>予備65</t>
    <rPh sb="0" eb="2">
      <t>ヨビ</t>
    </rPh>
    <phoneticPr fontId="20"/>
  </si>
  <si>
    <t>予備66</t>
    <rPh sb="0" eb="2">
      <t>ヨビ</t>
    </rPh>
    <phoneticPr fontId="5"/>
  </si>
  <si>
    <t>西開5G</t>
    <rPh sb="0" eb="1">
      <t>ニシ</t>
    </rPh>
    <rPh sb="1" eb="2">
      <t>カイ</t>
    </rPh>
    <phoneticPr fontId="5"/>
  </si>
  <si>
    <t>西日本システム開発第5グループ</t>
    <rPh sb="0" eb="1">
      <t>ニシ</t>
    </rPh>
    <rPh sb="1" eb="3">
      <t>ニホン</t>
    </rPh>
    <rPh sb="7" eb="9">
      <t>カイハツ</t>
    </rPh>
    <rPh sb="9" eb="10">
      <t>ダイ</t>
    </rPh>
    <phoneticPr fontId="5"/>
  </si>
  <si>
    <r>
      <t>予備66</t>
    </r>
    <r>
      <rPr>
        <sz val="11"/>
        <rFont val="ＭＳ Ｐゴシック"/>
        <family val="3"/>
        <charset val="128"/>
      </rPr>
      <t/>
    </r>
    <rPh sb="0" eb="2">
      <t>ヨビ</t>
    </rPh>
    <phoneticPr fontId="5"/>
  </si>
  <si>
    <t>予備66</t>
    <rPh sb="0" eb="2">
      <t>ヨビ</t>
    </rPh>
    <phoneticPr fontId="20"/>
  </si>
  <si>
    <t>7-E</t>
    <phoneticPr fontId="5"/>
  </si>
  <si>
    <t>予備67</t>
    <rPh sb="0" eb="2">
      <t>ヨビ</t>
    </rPh>
    <phoneticPr fontId="5"/>
  </si>
  <si>
    <t>SI1G</t>
  </si>
  <si>
    <t>SI第1グループ</t>
    <rPh sb="2" eb="3">
      <t>ダイ</t>
    </rPh>
    <phoneticPr fontId="5"/>
  </si>
  <si>
    <r>
      <t>予備67</t>
    </r>
    <r>
      <rPr>
        <sz val="11"/>
        <rFont val="ＭＳ Ｐゴシック"/>
        <family val="3"/>
        <charset val="128"/>
      </rPr>
      <t/>
    </r>
    <rPh sb="0" eb="2">
      <t>ヨビ</t>
    </rPh>
    <phoneticPr fontId="5"/>
  </si>
  <si>
    <t>予備67</t>
    <rPh sb="0" eb="2">
      <t>ヨビ</t>
    </rPh>
    <phoneticPr fontId="20"/>
  </si>
  <si>
    <t>7-F</t>
    <phoneticPr fontId="5"/>
  </si>
  <si>
    <t>予備68</t>
    <rPh sb="0" eb="2">
      <t>ヨビ</t>
    </rPh>
    <phoneticPr fontId="5"/>
  </si>
  <si>
    <t>SI2G</t>
  </si>
  <si>
    <t>SI第2グループ</t>
    <rPh sb="2" eb="3">
      <t>ダイ</t>
    </rPh>
    <phoneticPr fontId="5"/>
  </si>
  <si>
    <r>
      <t>予備68</t>
    </r>
    <r>
      <rPr>
        <sz val="11"/>
        <rFont val="ＭＳ Ｐゴシック"/>
        <family val="3"/>
        <charset val="128"/>
      </rPr>
      <t/>
    </r>
    <rPh sb="0" eb="2">
      <t>ヨビ</t>
    </rPh>
    <phoneticPr fontId="5"/>
  </si>
  <si>
    <t>7-G</t>
    <phoneticPr fontId="5"/>
  </si>
  <si>
    <t>予備68</t>
    <rPh sb="0" eb="2">
      <t>ヨビ</t>
    </rPh>
    <phoneticPr fontId="20"/>
  </si>
  <si>
    <t>予備69</t>
    <rPh sb="0" eb="2">
      <t>ヨビ</t>
    </rPh>
    <phoneticPr fontId="5"/>
  </si>
  <si>
    <t>MSPG</t>
  </si>
  <si>
    <t>MSPサービスグループ</t>
  </si>
  <si>
    <r>
      <t>予備69</t>
    </r>
    <r>
      <rPr>
        <sz val="11"/>
        <rFont val="ＭＳ Ｐゴシック"/>
        <family val="3"/>
        <charset val="128"/>
      </rPr>
      <t/>
    </r>
    <rPh sb="0" eb="2">
      <t>ヨビ</t>
    </rPh>
    <phoneticPr fontId="5"/>
  </si>
  <si>
    <t>予備69</t>
    <rPh sb="0" eb="2">
      <t>ヨビ</t>
    </rPh>
    <phoneticPr fontId="20"/>
  </si>
  <si>
    <t>7-H</t>
    <phoneticPr fontId="5"/>
  </si>
  <si>
    <t>予備70</t>
    <rPh sb="0" eb="2">
      <t>ヨビ</t>
    </rPh>
    <phoneticPr fontId="5"/>
  </si>
  <si>
    <t>ﾏｰｹG</t>
  </si>
  <si>
    <t>マーケティンググループ</t>
  </si>
  <si>
    <r>
      <t>予備70</t>
    </r>
    <r>
      <rPr>
        <sz val="11"/>
        <rFont val="ＭＳ Ｐゴシック"/>
        <family val="3"/>
        <charset val="128"/>
      </rPr>
      <t/>
    </r>
    <rPh sb="0" eb="2">
      <t>ヨビ</t>
    </rPh>
    <phoneticPr fontId="5"/>
  </si>
  <si>
    <t>予備70</t>
    <rPh sb="0" eb="2">
      <t>ヨビ</t>
    </rPh>
    <phoneticPr fontId="20"/>
  </si>
  <si>
    <t>7-I</t>
    <phoneticPr fontId="5"/>
  </si>
  <si>
    <t>予備71</t>
    <rPh sb="0" eb="2">
      <t>ヨビ</t>
    </rPh>
    <phoneticPr fontId="5"/>
  </si>
  <si>
    <t>ｻﾋﾞ企G</t>
    <rPh sb="3" eb="4">
      <t>Ｇ</t>
    </rPh>
    <phoneticPr fontId="5"/>
  </si>
  <si>
    <t>サービス企画グループ</t>
    <rPh sb="4" eb="6">
      <t>キカク</t>
    </rPh>
    <phoneticPr fontId="5"/>
  </si>
  <si>
    <r>
      <t>予備71</t>
    </r>
    <r>
      <rPr>
        <sz val="11"/>
        <rFont val="ＭＳ Ｐゴシック"/>
        <family val="3"/>
        <charset val="128"/>
      </rPr>
      <t/>
    </r>
    <rPh sb="0" eb="2">
      <t>ヨビ</t>
    </rPh>
    <phoneticPr fontId="5"/>
  </si>
  <si>
    <t>7-J</t>
    <phoneticPr fontId="5"/>
  </si>
  <si>
    <t>予備71</t>
    <rPh sb="0" eb="2">
      <t>ヨビ</t>
    </rPh>
    <phoneticPr fontId="20"/>
  </si>
  <si>
    <t>予備72</t>
    <rPh sb="0" eb="2">
      <t>ヨビ</t>
    </rPh>
    <phoneticPr fontId="5"/>
  </si>
  <si>
    <t>TS1G</t>
    <phoneticPr fontId="5"/>
  </si>
  <si>
    <t>TS第1グループ</t>
    <rPh sb="2" eb="3">
      <t>ダイ</t>
    </rPh>
    <phoneticPr fontId="5"/>
  </si>
  <si>
    <r>
      <t>予備72</t>
    </r>
    <r>
      <rPr>
        <sz val="11"/>
        <rFont val="ＭＳ Ｐゴシック"/>
        <family val="3"/>
        <charset val="128"/>
      </rPr>
      <t/>
    </r>
    <rPh sb="0" eb="2">
      <t>ヨビ</t>
    </rPh>
    <phoneticPr fontId="5"/>
  </si>
  <si>
    <t>予備72</t>
    <rPh sb="0" eb="2">
      <t>ヨビ</t>
    </rPh>
    <phoneticPr fontId="20"/>
  </si>
  <si>
    <t>8-A</t>
    <phoneticPr fontId="5"/>
  </si>
  <si>
    <t>予備73</t>
    <rPh sb="0" eb="2">
      <t>ヨビ</t>
    </rPh>
    <phoneticPr fontId="5"/>
  </si>
  <si>
    <t>ZiG</t>
    <phoneticPr fontId="5"/>
  </si>
  <si>
    <t>ZiDOMA製販グループ</t>
    <rPh sb="6" eb="8">
      <t>セイハン</t>
    </rPh>
    <phoneticPr fontId="5"/>
  </si>
  <si>
    <r>
      <t>予備73</t>
    </r>
    <r>
      <rPr>
        <sz val="11"/>
        <rFont val="ＭＳ Ｐゴシック"/>
        <family val="3"/>
        <charset val="128"/>
      </rPr>
      <t/>
    </r>
    <rPh sb="0" eb="2">
      <t>ヨビ</t>
    </rPh>
    <phoneticPr fontId="5"/>
  </si>
  <si>
    <t>予備73</t>
    <rPh sb="0" eb="2">
      <t>ヨビ</t>
    </rPh>
    <phoneticPr fontId="20"/>
  </si>
  <si>
    <t>8-B</t>
    <phoneticPr fontId="5"/>
  </si>
  <si>
    <t>予備74</t>
    <rPh sb="0" eb="2">
      <t>ヨビ</t>
    </rPh>
    <phoneticPr fontId="5"/>
  </si>
  <si>
    <t>ﾌﾟﾛﾏｰｹG</t>
    <phoneticPr fontId="5"/>
  </si>
  <si>
    <t>プロダクトマーケティンググループ</t>
    <phoneticPr fontId="5"/>
  </si>
  <si>
    <r>
      <t>予備74</t>
    </r>
    <r>
      <rPr>
        <sz val="11"/>
        <rFont val="ＭＳ Ｐゴシック"/>
        <family val="3"/>
        <charset val="128"/>
      </rPr>
      <t/>
    </r>
    <rPh sb="0" eb="2">
      <t>ヨビ</t>
    </rPh>
    <phoneticPr fontId="5"/>
  </si>
  <si>
    <t>8-C</t>
    <phoneticPr fontId="5"/>
  </si>
  <si>
    <t>予備74</t>
    <rPh sb="0" eb="2">
      <t>ヨビ</t>
    </rPh>
    <phoneticPr fontId="20"/>
  </si>
  <si>
    <t>予備75</t>
    <rPh sb="0" eb="2">
      <t>ヨビ</t>
    </rPh>
    <phoneticPr fontId="5"/>
  </si>
  <si>
    <t>海1G</t>
    <rPh sb="0" eb="1">
      <t>ウミ</t>
    </rPh>
    <phoneticPr fontId="5"/>
  </si>
  <si>
    <t>海外第1グループ</t>
    <rPh sb="0" eb="2">
      <t>カイガイ</t>
    </rPh>
    <rPh sb="2" eb="3">
      <t>ダイ</t>
    </rPh>
    <phoneticPr fontId="5"/>
  </si>
  <si>
    <r>
      <t>予備75</t>
    </r>
    <r>
      <rPr>
        <sz val="11"/>
        <rFont val="ＭＳ Ｐゴシック"/>
        <family val="3"/>
        <charset val="128"/>
      </rPr>
      <t/>
    </r>
    <rPh sb="0" eb="2">
      <t>ヨビ</t>
    </rPh>
    <phoneticPr fontId="5"/>
  </si>
  <si>
    <t>予備75</t>
    <rPh sb="0" eb="2">
      <t>ヨビ</t>
    </rPh>
    <phoneticPr fontId="20"/>
  </si>
  <si>
    <t>8-D</t>
    <phoneticPr fontId="5"/>
  </si>
  <si>
    <t>予備76</t>
    <rPh sb="0" eb="2">
      <t>ヨビ</t>
    </rPh>
    <phoneticPr fontId="5"/>
  </si>
  <si>
    <t>海2G</t>
    <rPh sb="0" eb="1">
      <t>ウミ</t>
    </rPh>
    <phoneticPr fontId="5"/>
  </si>
  <si>
    <t>海外第2グループ</t>
    <rPh sb="0" eb="2">
      <t>カイガイ</t>
    </rPh>
    <rPh sb="2" eb="3">
      <t>ダイ</t>
    </rPh>
    <phoneticPr fontId="5"/>
  </si>
  <si>
    <r>
      <t>予備76</t>
    </r>
    <r>
      <rPr>
        <sz val="11"/>
        <rFont val="ＭＳ Ｐゴシック"/>
        <family val="3"/>
        <charset val="128"/>
      </rPr>
      <t/>
    </r>
    <rPh sb="0" eb="2">
      <t>ヨビ</t>
    </rPh>
    <phoneticPr fontId="5"/>
  </si>
  <si>
    <t>予備76</t>
    <rPh sb="0" eb="2">
      <t>ヨビ</t>
    </rPh>
    <phoneticPr fontId="20"/>
  </si>
  <si>
    <t>8-E</t>
    <phoneticPr fontId="5"/>
  </si>
  <si>
    <t>予備77</t>
    <rPh sb="0" eb="2">
      <t>ヨビ</t>
    </rPh>
    <phoneticPr fontId="5"/>
  </si>
  <si>
    <t>海3G</t>
    <rPh sb="0" eb="1">
      <t>ウミ</t>
    </rPh>
    <phoneticPr fontId="5"/>
  </si>
  <si>
    <t>海外第3グループ</t>
    <rPh sb="0" eb="2">
      <t>カイガイ</t>
    </rPh>
    <rPh sb="2" eb="3">
      <t>ダイ</t>
    </rPh>
    <phoneticPr fontId="5"/>
  </si>
  <si>
    <r>
      <t>予備77</t>
    </r>
    <r>
      <rPr>
        <sz val="11"/>
        <rFont val="ＭＳ Ｐゴシック"/>
        <family val="3"/>
        <charset val="128"/>
      </rPr>
      <t/>
    </r>
    <rPh sb="0" eb="2">
      <t>ヨビ</t>
    </rPh>
    <phoneticPr fontId="5"/>
  </si>
  <si>
    <t>8-F</t>
    <phoneticPr fontId="5"/>
  </si>
  <si>
    <t>予備77</t>
    <rPh sb="0" eb="2">
      <t>ヨビ</t>
    </rPh>
    <phoneticPr fontId="20"/>
  </si>
  <si>
    <t>予備78</t>
    <rPh sb="0" eb="2">
      <t>ヨビ</t>
    </rPh>
    <phoneticPr fontId="5"/>
  </si>
  <si>
    <t>品管G</t>
    <rPh sb="0" eb="1">
      <t>シナ</t>
    </rPh>
    <phoneticPr fontId="5"/>
  </si>
  <si>
    <t>品質管理グループ</t>
    <rPh sb="0" eb="2">
      <t>ヒンシツ</t>
    </rPh>
    <rPh sb="2" eb="4">
      <t>カンリ</t>
    </rPh>
    <phoneticPr fontId="5"/>
  </si>
  <si>
    <r>
      <t>予備78</t>
    </r>
    <r>
      <rPr>
        <sz val="11"/>
        <rFont val="ＭＳ Ｐゴシック"/>
        <family val="3"/>
        <charset val="128"/>
      </rPr>
      <t/>
    </r>
    <rPh sb="0" eb="2">
      <t>ヨビ</t>
    </rPh>
    <phoneticPr fontId="5"/>
  </si>
  <si>
    <t>予備78</t>
    <rPh sb="0" eb="2">
      <t>ヨビ</t>
    </rPh>
    <phoneticPr fontId="20"/>
  </si>
  <si>
    <t>8-G</t>
    <phoneticPr fontId="5"/>
  </si>
  <si>
    <t>予備79</t>
    <rPh sb="0" eb="2">
      <t>ヨビ</t>
    </rPh>
    <phoneticPr fontId="5"/>
  </si>
  <si>
    <t>戦略G</t>
    <rPh sb="0" eb="2">
      <t>センリャク</t>
    </rPh>
    <phoneticPr fontId="5"/>
  </si>
  <si>
    <t>戦略推進グループ</t>
    <rPh sb="0" eb="2">
      <t>センリャク</t>
    </rPh>
    <rPh sb="2" eb="4">
      <t>スイシン</t>
    </rPh>
    <phoneticPr fontId="5"/>
  </si>
  <si>
    <r>
      <t>予備79</t>
    </r>
    <r>
      <rPr>
        <sz val="11"/>
        <rFont val="ＭＳ Ｐゴシック"/>
        <family val="3"/>
        <charset val="128"/>
      </rPr>
      <t/>
    </r>
    <rPh sb="0" eb="2">
      <t>ヨビ</t>
    </rPh>
    <phoneticPr fontId="5"/>
  </si>
  <si>
    <t>予備79</t>
    <rPh sb="0" eb="2">
      <t>ヨビ</t>
    </rPh>
    <phoneticPr fontId="20"/>
  </si>
  <si>
    <t>8-H</t>
    <phoneticPr fontId="5"/>
  </si>
  <si>
    <t>予備80</t>
    <rPh sb="0" eb="2">
      <t>ヨビ</t>
    </rPh>
    <phoneticPr fontId="5"/>
  </si>
  <si>
    <t>育成G</t>
    <rPh sb="0" eb="2">
      <t>イクセイ</t>
    </rPh>
    <phoneticPr fontId="5"/>
  </si>
  <si>
    <t>育成推進グループ</t>
    <rPh sb="0" eb="2">
      <t>イクセイ</t>
    </rPh>
    <rPh sb="2" eb="4">
      <t>スイシン</t>
    </rPh>
    <phoneticPr fontId="5"/>
  </si>
  <si>
    <r>
      <t>予備80</t>
    </r>
    <r>
      <rPr>
        <sz val="11"/>
        <rFont val="ＭＳ Ｐゴシック"/>
        <family val="3"/>
        <charset val="128"/>
      </rPr>
      <t/>
    </r>
    <rPh sb="0" eb="2">
      <t>ヨビ</t>
    </rPh>
    <phoneticPr fontId="5"/>
  </si>
  <si>
    <t>8-I</t>
    <phoneticPr fontId="5"/>
  </si>
  <si>
    <t>予備80</t>
    <rPh sb="0" eb="2">
      <t>ヨビ</t>
    </rPh>
    <phoneticPr fontId="20"/>
  </si>
  <si>
    <t>予備81</t>
    <rPh sb="0" eb="2">
      <t>ヨビ</t>
    </rPh>
    <phoneticPr fontId="5"/>
  </si>
  <si>
    <t>ｿﾘ1G</t>
    <phoneticPr fontId="5"/>
  </si>
  <si>
    <t>ソリューションセールス第1グループ</t>
    <rPh sb="11" eb="12">
      <t>ダイ</t>
    </rPh>
    <phoneticPr fontId="5"/>
  </si>
  <si>
    <r>
      <t>予備81</t>
    </r>
    <r>
      <rPr>
        <sz val="11"/>
        <rFont val="ＭＳ Ｐゴシック"/>
        <family val="3"/>
        <charset val="128"/>
      </rPr>
      <t/>
    </r>
    <rPh sb="0" eb="2">
      <t>ヨビ</t>
    </rPh>
    <phoneticPr fontId="5"/>
  </si>
  <si>
    <t>予備81</t>
    <rPh sb="0" eb="2">
      <t>ヨビ</t>
    </rPh>
    <phoneticPr fontId="20"/>
  </si>
  <si>
    <t>8-J</t>
    <phoneticPr fontId="5"/>
  </si>
  <si>
    <t>予備82</t>
    <rPh sb="0" eb="2">
      <t>ヨビ</t>
    </rPh>
    <phoneticPr fontId="5"/>
  </si>
  <si>
    <t>ﾌﾟﾛｾﾙG</t>
    <phoneticPr fontId="5"/>
  </si>
  <si>
    <t>プロダクトセールスグループ</t>
    <phoneticPr fontId="5"/>
  </si>
  <si>
    <r>
      <t>予備82</t>
    </r>
    <r>
      <rPr>
        <sz val="11"/>
        <rFont val="ＭＳ Ｐゴシック"/>
        <family val="3"/>
        <charset val="128"/>
      </rPr>
      <t/>
    </r>
    <rPh sb="0" eb="2">
      <t>ヨビ</t>
    </rPh>
    <phoneticPr fontId="5"/>
  </si>
  <si>
    <t>予備82</t>
    <rPh sb="0" eb="2">
      <t>ヨビ</t>
    </rPh>
    <phoneticPr fontId="20"/>
  </si>
  <si>
    <t>9-A</t>
    <phoneticPr fontId="5"/>
  </si>
  <si>
    <t>予備83</t>
    <rPh sb="0" eb="2">
      <t>ヨビ</t>
    </rPh>
    <phoneticPr fontId="5"/>
  </si>
  <si>
    <t>PRSG</t>
    <phoneticPr fontId="5"/>
  </si>
  <si>
    <t>PRSセールスグループ</t>
    <phoneticPr fontId="5"/>
  </si>
  <si>
    <r>
      <t>予備83</t>
    </r>
    <r>
      <rPr>
        <sz val="11"/>
        <rFont val="ＭＳ Ｐゴシック"/>
        <family val="3"/>
        <charset val="128"/>
      </rPr>
      <t/>
    </r>
    <rPh sb="0" eb="2">
      <t>ヨビ</t>
    </rPh>
    <phoneticPr fontId="5"/>
  </si>
  <si>
    <t>9-B</t>
    <phoneticPr fontId="5"/>
  </si>
  <si>
    <t>予備83</t>
    <rPh sb="0" eb="2">
      <t>ヨビ</t>
    </rPh>
    <phoneticPr fontId="20"/>
  </si>
  <si>
    <t>予備84</t>
    <rPh sb="0" eb="2">
      <t>ヨビ</t>
    </rPh>
    <phoneticPr fontId="5"/>
  </si>
  <si>
    <t>EP1G</t>
    <phoneticPr fontId="5"/>
  </si>
  <si>
    <t>EP第1グループ</t>
    <rPh sb="2" eb="3">
      <t>ダイ</t>
    </rPh>
    <phoneticPr fontId="5"/>
  </si>
  <si>
    <r>
      <t>予備84</t>
    </r>
    <r>
      <rPr>
        <sz val="11"/>
        <rFont val="ＭＳ Ｐゴシック"/>
        <family val="3"/>
        <charset val="128"/>
      </rPr>
      <t/>
    </r>
    <rPh sb="0" eb="2">
      <t>ヨビ</t>
    </rPh>
    <phoneticPr fontId="5"/>
  </si>
  <si>
    <t>予備84</t>
    <rPh sb="0" eb="2">
      <t>ヨビ</t>
    </rPh>
    <phoneticPr fontId="20"/>
  </si>
  <si>
    <t>9-C</t>
    <phoneticPr fontId="5"/>
  </si>
  <si>
    <t>予備85</t>
    <rPh sb="0" eb="2">
      <t>ヨビ</t>
    </rPh>
    <phoneticPr fontId="5"/>
  </si>
  <si>
    <t>EP2G</t>
    <phoneticPr fontId="5"/>
  </si>
  <si>
    <t>EP第2グループ</t>
    <rPh sb="2" eb="3">
      <t>ダイ</t>
    </rPh>
    <phoneticPr fontId="5"/>
  </si>
  <si>
    <r>
      <t>予備85</t>
    </r>
    <r>
      <rPr>
        <sz val="11"/>
        <rFont val="ＭＳ Ｐゴシック"/>
        <family val="3"/>
        <charset val="128"/>
      </rPr>
      <t/>
    </r>
    <rPh sb="0" eb="2">
      <t>ヨビ</t>
    </rPh>
    <phoneticPr fontId="5"/>
  </si>
  <si>
    <t>予備85</t>
    <rPh sb="0" eb="2">
      <t>ヨビ</t>
    </rPh>
    <phoneticPr fontId="20"/>
  </si>
  <si>
    <t>9-D</t>
    <phoneticPr fontId="5"/>
  </si>
  <si>
    <t>予備86</t>
    <rPh sb="0" eb="2">
      <t>ヨビ</t>
    </rPh>
    <phoneticPr fontId="5"/>
  </si>
  <si>
    <t>SI1G</t>
    <phoneticPr fontId="5"/>
  </si>
  <si>
    <r>
      <t>予備86</t>
    </r>
    <r>
      <rPr>
        <sz val="11"/>
        <rFont val="ＭＳ Ｐゴシック"/>
        <family val="3"/>
        <charset val="128"/>
      </rPr>
      <t/>
    </r>
    <rPh sb="0" eb="2">
      <t>ヨビ</t>
    </rPh>
    <phoneticPr fontId="5"/>
  </si>
  <si>
    <t>9-E</t>
    <phoneticPr fontId="5"/>
  </si>
  <si>
    <t>予備86</t>
    <rPh sb="0" eb="2">
      <t>ヨビ</t>
    </rPh>
    <phoneticPr fontId="20"/>
  </si>
  <si>
    <t>予備87</t>
    <rPh sb="0" eb="2">
      <t>ヨビ</t>
    </rPh>
    <phoneticPr fontId="5"/>
  </si>
  <si>
    <t>SI2G</t>
    <phoneticPr fontId="5"/>
  </si>
  <si>
    <r>
      <t>予備87</t>
    </r>
    <r>
      <rPr>
        <sz val="11"/>
        <rFont val="ＭＳ Ｐゴシック"/>
        <family val="3"/>
        <charset val="128"/>
      </rPr>
      <t/>
    </r>
    <rPh sb="0" eb="2">
      <t>ヨビ</t>
    </rPh>
    <phoneticPr fontId="5"/>
  </si>
  <si>
    <t>予備87</t>
    <rPh sb="0" eb="2">
      <t>ヨビ</t>
    </rPh>
    <phoneticPr fontId="20"/>
  </si>
  <si>
    <t>9-F</t>
    <phoneticPr fontId="5"/>
  </si>
  <si>
    <t>予備88</t>
    <rPh sb="0" eb="2">
      <t>ヨビ</t>
    </rPh>
    <phoneticPr fontId="5"/>
  </si>
  <si>
    <t>SI3G</t>
    <phoneticPr fontId="5"/>
  </si>
  <si>
    <t>SI第3グループ</t>
    <rPh sb="2" eb="3">
      <t>ダイ</t>
    </rPh>
    <phoneticPr fontId="5"/>
  </si>
  <si>
    <r>
      <t>予備88</t>
    </r>
    <r>
      <rPr>
        <sz val="11"/>
        <rFont val="ＭＳ Ｐゴシック"/>
        <family val="3"/>
        <charset val="128"/>
      </rPr>
      <t/>
    </r>
    <rPh sb="0" eb="2">
      <t>ヨビ</t>
    </rPh>
    <phoneticPr fontId="5"/>
  </si>
  <si>
    <t>予備88</t>
    <rPh sb="0" eb="2">
      <t>ヨビ</t>
    </rPh>
    <phoneticPr fontId="20"/>
  </si>
  <si>
    <t>9-G</t>
    <phoneticPr fontId="5"/>
  </si>
  <si>
    <t>予備89</t>
    <rPh sb="0" eb="2">
      <t>ヨビ</t>
    </rPh>
    <phoneticPr fontId="5"/>
  </si>
  <si>
    <t>SI4G</t>
    <phoneticPr fontId="5"/>
  </si>
  <si>
    <t>SI第4グループ</t>
    <rPh sb="2" eb="3">
      <t>ダイ</t>
    </rPh>
    <phoneticPr fontId="5"/>
  </si>
  <si>
    <r>
      <t>予備89</t>
    </r>
    <r>
      <rPr>
        <sz val="11"/>
        <rFont val="ＭＳ Ｐゴシック"/>
        <family val="3"/>
        <charset val="128"/>
      </rPr>
      <t/>
    </r>
    <rPh sb="0" eb="2">
      <t>ヨビ</t>
    </rPh>
    <phoneticPr fontId="5"/>
  </si>
  <si>
    <t>9-H</t>
    <phoneticPr fontId="5"/>
  </si>
  <si>
    <t>予備89</t>
    <rPh sb="0" eb="2">
      <t>ヨビ</t>
    </rPh>
    <phoneticPr fontId="20"/>
  </si>
  <si>
    <t>予備90</t>
    <rPh sb="0" eb="2">
      <t>ヨビ</t>
    </rPh>
    <phoneticPr fontId="5"/>
  </si>
  <si>
    <t>SI5G</t>
    <phoneticPr fontId="5"/>
  </si>
  <si>
    <t>SI第5グループ</t>
    <rPh sb="2" eb="3">
      <t>ダイ</t>
    </rPh>
    <phoneticPr fontId="5"/>
  </si>
  <si>
    <r>
      <t>予備90</t>
    </r>
    <r>
      <rPr>
        <sz val="11"/>
        <rFont val="ＭＳ Ｐゴシック"/>
        <family val="3"/>
        <charset val="128"/>
      </rPr>
      <t/>
    </r>
    <rPh sb="0" eb="2">
      <t>ヨビ</t>
    </rPh>
    <phoneticPr fontId="5"/>
  </si>
  <si>
    <t>予備90</t>
    <rPh sb="0" eb="2">
      <t>ヨビ</t>
    </rPh>
    <phoneticPr fontId="20"/>
  </si>
  <si>
    <t>9-I</t>
    <phoneticPr fontId="5"/>
  </si>
  <si>
    <t>予備91</t>
    <rPh sb="0" eb="2">
      <t>ヨビ</t>
    </rPh>
    <phoneticPr fontId="5"/>
  </si>
  <si>
    <t>BP推進G</t>
    <rPh sb="2" eb="4">
      <t>スイシン</t>
    </rPh>
    <phoneticPr fontId="5"/>
  </si>
  <si>
    <t>ビジネスパートナー推進グループ</t>
    <rPh sb="9" eb="11">
      <t>スイシン</t>
    </rPh>
    <phoneticPr fontId="5"/>
  </si>
  <si>
    <r>
      <t>予備91</t>
    </r>
    <r>
      <rPr>
        <sz val="11"/>
        <rFont val="ＭＳ Ｐゴシック"/>
        <family val="3"/>
        <charset val="128"/>
      </rPr>
      <t/>
    </r>
    <rPh sb="0" eb="2">
      <t>ヨビ</t>
    </rPh>
    <phoneticPr fontId="5"/>
  </si>
  <si>
    <t>予備91</t>
    <rPh sb="0" eb="2">
      <t>ヨビ</t>
    </rPh>
    <phoneticPr fontId="20"/>
  </si>
  <si>
    <t>9-J</t>
    <phoneticPr fontId="5"/>
  </si>
  <si>
    <t>予備92</t>
    <rPh sb="0" eb="2">
      <t>ヨビ</t>
    </rPh>
    <phoneticPr fontId="5"/>
  </si>
  <si>
    <t>人開G</t>
    <rPh sb="0" eb="1">
      <t>ジン</t>
    </rPh>
    <rPh sb="1" eb="2">
      <t>カイ</t>
    </rPh>
    <phoneticPr fontId="5"/>
  </si>
  <si>
    <t>人材開発グループ</t>
    <rPh sb="0" eb="2">
      <t>ジンザイ</t>
    </rPh>
    <rPh sb="2" eb="4">
      <t>カイハツ</t>
    </rPh>
    <phoneticPr fontId="5"/>
  </si>
  <si>
    <r>
      <t>予備92</t>
    </r>
    <r>
      <rPr>
        <sz val="11"/>
        <rFont val="ＭＳ Ｐゴシック"/>
        <family val="3"/>
        <charset val="128"/>
      </rPr>
      <t/>
    </r>
    <rPh sb="0" eb="2">
      <t>ヨビ</t>
    </rPh>
    <phoneticPr fontId="5"/>
  </si>
  <si>
    <t>10-A</t>
    <phoneticPr fontId="5"/>
  </si>
  <si>
    <t>予備92</t>
    <rPh sb="0" eb="2">
      <t>ヨビ</t>
    </rPh>
    <phoneticPr fontId="20"/>
  </si>
  <si>
    <t>予備93</t>
    <rPh sb="0" eb="2">
      <t>ヨビ</t>
    </rPh>
    <phoneticPr fontId="5"/>
  </si>
  <si>
    <t>総務労務G</t>
    <rPh sb="0" eb="2">
      <t>ソウム</t>
    </rPh>
    <rPh sb="2" eb="4">
      <t>ロウム</t>
    </rPh>
    <phoneticPr fontId="5"/>
  </si>
  <si>
    <t>総務労務グループ</t>
    <rPh sb="0" eb="2">
      <t>ソウム</t>
    </rPh>
    <rPh sb="2" eb="4">
      <t>ロウム</t>
    </rPh>
    <phoneticPr fontId="5"/>
  </si>
  <si>
    <r>
      <t>予備93</t>
    </r>
    <r>
      <rPr>
        <sz val="11"/>
        <rFont val="ＭＳ Ｐゴシック"/>
        <family val="3"/>
        <charset val="128"/>
      </rPr>
      <t/>
    </r>
    <rPh sb="0" eb="2">
      <t>ヨビ</t>
    </rPh>
    <phoneticPr fontId="5"/>
  </si>
  <si>
    <t>予備93</t>
    <rPh sb="0" eb="2">
      <t>ヨビ</t>
    </rPh>
    <phoneticPr fontId="20"/>
  </si>
  <si>
    <t>10-B</t>
    <phoneticPr fontId="5"/>
  </si>
  <si>
    <t>予備94</t>
    <rPh sb="0" eb="2">
      <t>ヨビ</t>
    </rPh>
    <phoneticPr fontId="5"/>
  </si>
  <si>
    <t>経理G</t>
    <rPh sb="0" eb="2">
      <t>ケイリ</t>
    </rPh>
    <phoneticPr fontId="5"/>
  </si>
  <si>
    <t>経理グループ</t>
    <rPh sb="0" eb="2">
      <t>ケイリ</t>
    </rPh>
    <phoneticPr fontId="5"/>
  </si>
  <si>
    <r>
      <t>予備94</t>
    </r>
    <r>
      <rPr>
        <sz val="11"/>
        <rFont val="ＭＳ Ｐゴシック"/>
        <family val="3"/>
        <charset val="128"/>
      </rPr>
      <t/>
    </r>
    <rPh sb="0" eb="2">
      <t>ヨビ</t>
    </rPh>
    <phoneticPr fontId="5"/>
  </si>
  <si>
    <t>予備94</t>
    <rPh sb="0" eb="2">
      <t>ヨビ</t>
    </rPh>
    <phoneticPr fontId="20"/>
  </si>
  <si>
    <t>10-C</t>
    <phoneticPr fontId="5"/>
  </si>
  <si>
    <t>予備95</t>
    <rPh sb="0" eb="2">
      <t>ヨビ</t>
    </rPh>
    <phoneticPr fontId="5"/>
  </si>
  <si>
    <t>toreboG</t>
    <phoneticPr fontId="5"/>
  </si>
  <si>
    <t>torebo事業グループ</t>
    <rPh sb="6" eb="8">
      <t>ジギョウ</t>
    </rPh>
    <phoneticPr fontId="5"/>
  </si>
  <si>
    <r>
      <t>予備95</t>
    </r>
    <r>
      <rPr>
        <sz val="11"/>
        <rFont val="ＭＳ Ｐゴシック"/>
        <family val="3"/>
        <charset val="128"/>
      </rPr>
      <t/>
    </r>
    <rPh sb="0" eb="2">
      <t>ヨビ</t>
    </rPh>
    <phoneticPr fontId="5"/>
  </si>
  <si>
    <t>10-D</t>
    <phoneticPr fontId="5"/>
  </si>
  <si>
    <t>予備95</t>
    <rPh sb="0" eb="2">
      <t>ヨビ</t>
    </rPh>
    <phoneticPr fontId="20"/>
  </si>
  <si>
    <t>予備96</t>
    <rPh sb="0" eb="2">
      <t>ヨビ</t>
    </rPh>
    <phoneticPr fontId="5"/>
  </si>
  <si>
    <t>西ｿﾘ1G</t>
    <rPh sb="0" eb="1">
      <t>ニシ</t>
    </rPh>
    <phoneticPr fontId="5"/>
  </si>
  <si>
    <t>西日本ソリューションセールス第1グループ</t>
    <phoneticPr fontId="5"/>
  </si>
  <si>
    <r>
      <t>予備96</t>
    </r>
    <r>
      <rPr>
        <sz val="11"/>
        <rFont val="ＭＳ Ｐゴシック"/>
        <family val="3"/>
        <charset val="128"/>
      </rPr>
      <t/>
    </r>
    <rPh sb="0" eb="2">
      <t>ヨビ</t>
    </rPh>
    <phoneticPr fontId="5"/>
  </si>
  <si>
    <t>予備96</t>
    <rPh sb="0" eb="2">
      <t>ヨビ</t>
    </rPh>
    <phoneticPr fontId="20"/>
  </si>
  <si>
    <t>10-E</t>
    <phoneticPr fontId="5"/>
  </si>
  <si>
    <t>予備97</t>
    <rPh sb="0" eb="2">
      <t>ヨビ</t>
    </rPh>
    <phoneticPr fontId="5"/>
  </si>
  <si>
    <t>西ﾌﾛﾝﾄG</t>
    <rPh sb="0" eb="1">
      <t>ニシ</t>
    </rPh>
    <phoneticPr fontId="5"/>
  </si>
  <si>
    <t>西日本フロント支援グループ</t>
    <phoneticPr fontId="5"/>
  </si>
  <si>
    <r>
      <t>予備97</t>
    </r>
    <r>
      <rPr>
        <sz val="11"/>
        <rFont val="ＭＳ Ｐゴシック"/>
        <family val="3"/>
        <charset val="128"/>
      </rPr>
      <t/>
    </r>
    <rPh sb="0" eb="2">
      <t>ヨビ</t>
    </rPh>
    <phoneticPr fontId="5"/>
  </si>
  <si>
    <t>予備97</t>
    <rPh sb="0" eb="2">
      <t>ヨビ</t>
    </rPh>
    <phoneticPr fontId="20"/>
  </si>
  <si>
    <t>10-F</t>
    <phoneticPr fontId="5"/>
  </si>
  <si>
    <t>予備98</t>
    <rPh sb="0" eb="2">
      <t>ヨビ</t>
    </rPh>
    <phoneticPr fontId="5"/>
  </si>
  <si>
    <t>EP3G</t>
    <phoneticPr fontId="5"/>
  </si>
  <si>
    <t>EP第3グループ</t>
    <rPh sb="2" eb="3">
      <t>ダイ</t>
    </rPh>
    <phoneticPr fontId="5"/>
  </si>
  <si>
    <r>
      <t>予備98</t>
    </r>
    <r>
      <rPr>
        <sz val="11"/>
        <rFont val="ＭＳ Ｐゴシック"/>
        <family val="3"/>
        <charset val="128"/>
      </rPr>
      <t/>
    </r>
    <rPh sb="0" eb="2">
      <t>ヨビ</t>
    </rPh>
    <phoneticPr fontId="5"/>
  </si>
  <si>
    <t>10-G</t>
    <phoneticPr fontId="5"/>
  </si>
  <si>
    <t>予備98</t>
    <rPh sb="0" eb="2">
      <t>ヨビ</t>
    </rPh>
    <phoneticPr fontId="20"/>
  </si>
  <si>
    <t>予備99</t>
    <rPh sb="0" eb="2">
      <t>ヨビ</t>
    </rPh>
    <phoneticPr fontId="5"/>
  </si>
  <si>
    <r>
      <t>予備99</t>
    </r>
    <r>
      <rPr>
        <sz val="11"/>
        <rFont val="ＭＳ Ｐゴシック"/>
        <family val="3"/>
        <charset val="128"/>
      </rPr>
      <t/>
    </r>
    <rPh sb="0" eb="2">
      <t>ヨビ</t>
    </rPh>
    <phoneticPr fontId="5"/>
  </si>
  <si>
    <t>予備99</t>
    <rPh sb="0" eb="2">
      <t>ヨビ</t>
    </rPh>
    <phoneticPr fontId="20"/>
  </si>
  <si>
    <t>10-H</t>
    <phoneticPr fontId="5"/>
  </si>
  <si>
    <t>予備100</t>
    <rPh sb="0" eb="2">
      <t>ヨビ</t>
    </rPh>
    <phoneticPr fontId="5"/>
  </si>
  <si>
    <r>
      <t>予備100</t>
    </r>
    <r>
      <rPr>
        <sz val="11"/>
        <rFont val="ＭＳ Ｐゴシック"/>
        <family val="3"/>
        <charset val="128"/>
      </rPr>
      <t/>
    </r>
    <rPh sb="0" eb="2">
      <t>ヨビ</t>
    </rPh>
    <phoneticPr fontId="5"/>
  </si>
  <si>
    <t>予備100</t>
    <rPh sb="0" eb="2">
      <t>ヨビ</t>
    </rPh>
    <phoneticPr fontId="20"/>
  </si>
  <si>
    <t>10-I</t>
    <phoneticPr fontId="5"/>
  </si>
  <si>
    <t>予備101</t>
    <rPh sb="0" eb="2">
      <t>ヨビ</t>
    </rPh>
    <phoneticPr fontId="5"/>
  </si>
  <si>
    <r>
      <t>予備101</t>
    </r>
    <r>
      <rPr>
        <sz val="11"/>
        <rFont val="ＭＳ Ｐゴシック"/>
        <family val="3"/>
        <charset val="128"/>
      </rPr>
      <t/>
    </r>
    <rPh sb="0" eb="2">
      <t>ヨビ</t>
    </rPh>
    <phoneticPr fontId="5"/>
  </si>
  <si>
    <t>10-J</t>
    <phoneticPr fontId="5"/>
  </si>
  <si>
    <t>予備101</t>
    <rPh sb="0" eb="2">
      <t>ヨビ</t>
    </rPh>
    <phoneticPr fontId="20"/>
  </si>
  <si>
    <t>予備102</t>
    <rPh sb="0" eb="2">
      <t>ヨビ</t>
    </rPh>
    <phoneticPr fontId="5"/>
  </si>
  <si>
    <t>西営1G</t>
    <rPh sb="0" eb="1">
      <t>ニシ</t>
    </rPh>
    <rPh sb="1" eb="2">
      <t>エイ</t>
    </rPh>
    <phoneticPr fontId="5"/>
  </si>
  <si>
    <t>西日本営業第1グループ</t>
    <rPh sb="0" eb="1">
      <t>ニシ</t>
    </rPh>
    <rPh sb="1" eb="3">
      <t>ニホン</t>
    </rPh>
    <rPh sb="3" eb="5">
      <t>エイギョウ</t>
    </rPh>
    <rPh sb="5" eb="6">
      <t>ダイ</t>
    </rPh>
    <phoneticPr fontId="5"/>
  </si>
  <si>
    <r>
      <t>予備102</t>
    </r>
    <r>
      <rPr>
        <sz val="11"/>
        <rFont val="ＭＳ Ｐゴシック"/>
        <family val="3"/>
        <charset val="128"/>
      </rPr>
      <t/>
    </r>
    <rPh sb="0" eb="2">
      <t>ヨビ</t>
    </rPh>
    <phoneticPr fontId="5"/>
  </si>
  <si>
    <t>予備102</t>
    <rPh sb="0" eb="2">
      <t>ヨビ</t>
    </rPh>
    <phoneticPr fontId="20"/>
  </si>
  <si>
    <t>K-K</t>
    <phoneticPr fontId="5"/>
  </si>
  <si>
    <t>予備103</t>
    <rPh sb="0" eb="2">
      <t>ヨビ</t>
    </rPh>
    <phoneticPr fontId="5"/>
  </si>
  <si>
    <t>西日本フロント支援グループ</t>
    <rPh sb="0" eb="1">
      <t>ニシ</t>
    </rPh>
    <rPh sb="1" eb="3">
      <t>ニホン</t>
    </rPh>
    <rPh sb="7" eb="9">
      <t>シエン</t>
    </rPh>
    <phoneticPr fontId="5"/>
  </si>
  <si>
    <r>
      <t>予備103</t>
    </r>
    <r>
      <rPr>
        <sz val="11"/>
        <rFont val="ＭＳ Ｐゴシック"/>
        <family val="3"/>
        <charset val="128"/>
      </rPr>
      <t/>
    </r>
    <rPh sb="0" eb="2">
      <t>ヨビ</t>
    </rPh>
    <phoneticPr fontId="5"/>
  </si>
  <si>
    <t>予備103</t>
    <rPh sb="0" eb="2">
      <t>ヨビ</t>
    </rPh>
    <phoneticPr fontId="20"/>
  </si>
  <si>
    <t>予備104</t>
    <rPh sb="0" eb="2">
      <t>ヨビ</t>
    </rPh>
    <phoneticPr fontId="5"/>
  </si>
  <si>
    <t>事業G</t>
    <rPh sb="0" eb="2">
      <t>ジギョウ</t>
    </rPh>
    <phoneticPr fontId="5"/>
  </si>
  <si>
    <t>事業開発第1グループ</t>
    <rPh sb="0" eb="2">
      <t>ジギョウ</t>
    </rPh>
    <rPh sb="2" eb="4">
      <t>カイハツ</t>
    </rPh>
    <rPh sb="4" eb="5">
      <t>ダイ</t>
    </rPh>
    <phoneticPr fontId="5"/>
  </si>
  <si>
    <r>
      <t>予備104</t>
    </r>
    <r>
      <rPr>
        <sz val="11"/>
        <rFont val="ＭＳ Ｐゴシック"/>
        <family val="3"/>
        <charset val="128"/>
      </rPr>
      <t/>
    </r>
    <rPh sb="0" eb="2">
      <t>ヨビ</t>
    </rPh>
    <phoneticPr fontId="5"/>
  </si>
  <si>
    <t>予備104</t>
    <rPh sb="0" eb="2">
      <t>ヨビ</t>
    </rPh>
    <phoneticPr fontId="20"/>
  </si>
  <si>
    <t>予備105</t>
    <rPh sb="0" eb="2">
      <t>ヨビ</t>
    </rPh>
    <phoneticPr fontId="5"/>
  </si>
  <si>
    <t>首都圏セールス第1グループ</t>
    <rPh sb="0" eb="3">
      <t>シュトケン</t>
    </rPh>
    <rPh sb="7" eb="8">
      <t>ダイ</t>
    </rPh>
    <phoneticPr fontId="5"/>
  </si>
  <si>
    <r>
      <t>予備105</t>
    </r>
    <r>
      <rPr>
        <sz val="11"/>
        <rFont val="ＭＳ Ｐゴシック"/>
        <family val="3"/>
        <charset val="128"/>
      </rPr>
      <t/>
    </r>
    <rPh sb="0" eb="2">
      <t>ヨビ</t>
    </rPh>
    <phoneticPr fontId="5"/>
  </si>
  <si>
    <t>予備105</t>
    <rPh sb="0" eb="2">
      <t>ヨビ</t>
    </rPh>
    <phoneticPr fontId="20"/>
  </si>
  <si>
    <t>予備106</t>
    <rPh sb="0" eb="2">
      <t>ヨビ</t>
    </rPh>
    <phoneticPr fontId="5"/>
  </si>
  <si>
    <t>ｿﾘ営1G</t>
    <rPh sb="2" eb="3">
      <t>エイ</t>
    </rPh>
    <phoneticPr fontId="5"/>
  </si>
  <si>
    <t>ソリューション営業第1グループ</t>
    <rPh sb="7" eb="9">
      <t>エイギョウ</t>
    </rPh>
    <rPh sb="9" eb="10">
      <t>ダイ</t>
    </rPh>
    <phoneticPr fontId="5"/>
  </si>
  <si>
    <r>
      <t>予備106</t>
    </r>
    <r>
      <rPr>
        <sz val="11"/>
        <rFont val="ＭＳ Ｐゴシック"/>
        <family val="3"/>
        <charset val="128"/>
      </rPr>
      <t/>
    </r>
    <rPh sb="0" eb="2">
      <t>ヨビ</t>
    </rPh>
    <phoneticPr fontId="5"/>
  </si>
  <si>
    <t>予備106</t>
    <rPh sb="0" eb="2">
      <t>ヨビ</t>
    </rPh>
    <phoneticPr fontId="20"/>
  </si>
  <si>
    <t>予備107</t>
    <rPh sb="0" eb="2">
      <t>ヨビ</t>
    </rPh>
    <phoneticPr fontId="5"/>
  </si>
  <si>
    <t>ｿﾘ営2G</t>
    <rPh sb="2" eb="3">
      <t>エイ</t>
    </rPh>
    <phoneticPr fontId="5"/>
  </si>
  <si>
    <t>ソリューション営業第2グループ</t>
    <rPh sb="7" eb="9">
      <t>エイギョウ</t>
    </rPh>
    <rPh sb="9" eb="10">
      <t>ダイ</t>
    </rPh>
    <phoneticPr fontId="5"/>
  </si>
  <si>
    <r>
      <t>予備107</t>
    </r>
    <r>
      <rPr>
        <sz val="11"/>
        <rFont val="ＭＳ Ｐゴシック"/>
        <family val="3"/>
        <charset val="128"/>
      </rPr>
      <t/>
    </r>
    <rPh sb="0" eb="2">
      <t>ヨビ</t>
    </rPh>
    <phoneticPr fontId="5"/>
  </si>
  <si>
    <t>予備107</t>
    <rPh sb="0" eb="2">
      <t>ヨビ</t>
    </rPh>
    <phoneticPr fontId="20"/>
  </si>
  <si>
    <t>予備108</t>
    <rPh sb="0" eb="2">
      <t>ヨビ</t>
    </rPh>
    <phoneticPr fontId="5"/>
  </si>
  <si>
    <t>ｿﾘ営3G</t>
    <rPh sb="2" eb="3">
      <t>エイ</t>
    </rPh>
    <phoneticPr fontId="5"/>
  </si>
  <si>
    <t>ソリューション営業第3グループ</t>
    <rPh sb="7" eb="9">
      <t>エイギョウ</t>
    </rPh>
    <rPh sb="9" eb="10">
      <t>ダイ</t>
    </rPh>
    <phoneticPr fontId="5"/>
  </si>
  <si>
    <r>
      <t>予備108</t>
    </r>
    <r>
      <rPr>
        <sz val="11"/>
        <rFont val="ＭＳ Ｐゴシック"/>
        <family val="3"/>
        <charset val="128"/>
      </rPr>
      <t/>
    </r>
    <rPh sb="0" eb="2">
      <t>ヨビ</t>
    </rPh>
    <phoneticPr fontId="5"/>
  </si>
  <si>
    <t>予備108</t>
    <rPh sb="0" eb="2">
      <t>ヨビ</t>
    </rPh>
    <phoneticPr fontId="20"/>
  </si>
  <si>
    <t>予備109</t>
    <rPh sb="0" eb="2">
      <t>ヨビ</t>
    </rPh>
    <phoneticPr fontId="5"/>
  </si>
  <si>
    <t>ﾌﾟﾛ営G</t>
    <rPh sb="3" eb="4">
      <t>Ｇ</t>
    </rPh>
    <phoneticPr fontId="5"/>
  </si>
  <si>
    <t>プロダクト営業グループ</t>
    <rPh sb="5" eb="7">
      <t>エイギョウ</t>
    </rPh>
    <phoneticPr fontId="5"/>
  </si>
  <si>
    <r>
      <t>予備109</t>
    </r>
    <r>
      <rPr>
        <sz val="11"/>
        <rFont val="ＭＳ Ｐゴシック"/>
        <family val="3"/>
        <charset val="128"/>
      </rPr>
      <t/>
    </r>
    <rPh sb="0" eb="2">
      <t>ヨビ</t>
    </rPh>
    <phoneticPr fontId="5"/>
  </si>
  <si>
    <t>予備109</t>
    <rPh sb="0" eb="2">
      <t>ヨビ</t>
    </rPh>
    <phoneticPr fontId="20"/>
  </si>
  <si>
    <t>予備110</t>
    <rPh sb="0" eb="2">
      <t>ヨビ</t>
    </rPh>
    <phoneticPr fontId="5"/>
  </si>
  <si>
    <t>PRS営業グループ</t>
    <rPh sb="3" eb="5">
      <t>エイギョウ</t>
    </rPh>
    <phoneticPr fontId="5"/>
  </si>
  <si>
    <r>
      <t>予備110</t>
    </r>
    <r>
      <rPr>
        <sz val="11"/>
        <rFont val="ＭＳ Ｐゴシック"/>
        <family val="3"/>
        <charset val="128"/>
      </rPr>
      <t/>
    </r>
    <rPh sb="0" eb="2">
      <t>ヨビ</t>
    </rPh>
    <phoneticPr fontId="5"/>
  </si>
  <si>
    <t>予備110</t>
    <rPh sb="0" eb="2">
      <t>ヨビ</t>
    </rPh>
    <phoneticPr fontId="20"/>
  </si>
  <si>
    <t>予備111</t>
    <rPh sb="0" eb="2">
      <t>ヨビ</t>
    </rPh>
    <phoneticPr fontId="5"/>
  </si>
  <si>
    <t>新企画G</t>
    <rPh sb="0" eb="1">
      <t>シン</t>
    </rPh>
    <rPh sb="1" eb="3">
      <t>キカク</t>
    </rPh>
    <phoneticPr fontId="5"/>
  </si>
  <si>
    <t>新企画グループ</t>
    <rPh sb="0" eb="3">
      <t>シンキカク</t>
    </rPh>
    <phoneticPr fontId="5"/>
  </si>
  <si>
    <r>
      <t>予備111</t>
    </r>
    <r>
      <rPr>
        <sz val="11"/>
        <rFont val="ＭＳ Ｐゴシック"/>
        <family val="3"/>
        <charset val="128"/>
      </rPr>
      <t/>
    </r>
    <rPh sb="0" eb="2">
      <t>ヨビ</t>
    </rPh>
    <phoneticPr fontId="5"/>
  </si>
  <si>
    <t>予備111</t>
    <rPh sb="0" eb="2">
      <t>ヨビ</t>
    </rPh>
    <phoneticPr fontId="20"/>
  </si>
  <si>
    <t>予備112</t>
    <rPh sb="0" eb="2">
      <t>ヨビ</t>
    </rPh>
    <phoneticPr fontId="5"/>
  </si>
  <si>
    <r>
      <t>予備112</t>
    </r>
    <r>
      <rPr>
        <sz val="11"/>
        <rFont val="ＭＳ Ｐゴシック"/>
        <family val="3"/>
        <charset val="128"/>
      </rPr>
      <t/>
    </r>
    <rPh sb="0" eb="2">
      <t>ヨビ</t>
    </rPh>
    <phoneticPr fontId="5"/>
  </si>
  <si>
    <t>予備112</t>
    <rPh sb="0" eb="2">
      <t>ヨビ</t>
    </rPh>
    <phoneticPr fontId="20"/>
  </si>
  <si>
    <t>予備113</t>
    <rPh sb="0" eb="2">
      <t>ヨビ</t>
    </rPh>
    <phoneticPr fontId="5"/>
  </si>
  <si>
    <t>人事採用グループ</t>
    <rPh sb="0" eb="2">
      <t>ジンジ</t>
    </rPh>
    <rPh sb="2" eb="4">
      <t>サイヨウ</t>
    </rPh>
    <phoneticPr fontId="5"/>
  </si>
  <si>
    <r>
      <t>予備113</t>
    </r>
    <r>
      <rPr>
        <sz val="11"/>
        <rFont val="ＭＳ Ｐゴシック"/>
        <family val="3"/>
        <charset val="128"/>
      </rPr>
      <t/>
    </r>
    <rPh sb="0" eb="2">
      <t>ヨビ</t>
    </rPh>
    <phoneticPr fontId="5"/>
  </si>
  <si>
    <t>予備113</t>
    <rPh sb="0" eb="2">
      <t>ヨビ</t>
    </rPh>
    <phoneticPr fontId="20"/>
  </si>
  <si>
    <t>予備114</t>
    <rPh sb="0" eb="2">
      <t>ヨビ</t>
    </rPh>
    <phoneticPr fontId="5"/>
  </si>
  <si>
    <t>人事労務グループ</t>
    <rPh sb="0" eb="2">
      <t>ジンジ</t>
    </rPh>
    <rPh sb="2" eb="4">
      <t>ロウム</t>
    </rPh>
    <phoneticPr fontId="5"/>
  </si>
  <si>
    <r>
      <t>予備114</t>
    </r>
    <r>
      <rPr>
        <sz val="11"/>
        <rFont val="ＭＳ Ｐゴシック"/>
        <family val="3"/>
        <charset val="128"/>
      </rPr>
      <t/>
    </r>
    <rPh sb="0" eb="2">
      <t>ヨビ</t>
    </rPh>
    <phoneticPr fontId="5"/>
  </si>
  <si>
    <t>予備114</t>
    <rPh sb="0" eb="2">
      <t>ヨビ</t>
    </rPh>
    <phoneticPr fontId="20"/>
  </si>
  <si>
    <t>予備115</t>
    <rPh sb="0" eb="2">
      <t>ヨビ</t>
    </rPh>
    <phoneticPr fontId="5"/>
  </si>
  <si>
    <t>委員会G</t>
    <rPh sb="0" eb="3">
      <t>イインカイ</t>
    </rPh>
    <phoneticPr fontId="5"/>
  </si>
  <si>
    <t>委員会推進グループ</t>
    <rPh sb="0" eb="3">
      <t>イインカイ</t>
    </rPh>
    <rPh sb="3" eb="5">
      <t>スイシン</t>
    </rPh>
    <phoneticPr fontId="5"/>
  </si>
  <si>
    <r>
      <t>予備115</t>
    </r>
    <r>
      <rPr>
        <sz val="11"/>
        <rFont val="ＭＳ Ｐゴシック"/>
        <family val="3"/>
        <charset val="128"/>
      </rPr>
      <t/>
    </r>
    <rPh sb="0" eb="2">
      <t>ヨビ</t>
    </rPh>
    <phoneticPr fontId="5"/>
  </si>
  <si>
    <t>予備115</t>
    <rPh sb="0" eb="2">
      <t>ヨビ</t>
    </rPh>
    <phoneticPr fontId="20"/>
  </si>
  <si>
    <t>予備116</t>
    <rPh sb="0" eb="2">
      <t>ヨビ</t>
    </rPh>
    <phoneticPr fontId="5"/>
  </si>
  <si>
    <t>総務G</t>
    <rPh sb="0" eb="2">
      <t>ソウム</t>
    </rPh>
    <phoneticPr fontId="5"/>
  </si>
  <si>
    <t>総務グループ</t>
    <rPh sb="0" eb="2">
      <t>ソウム</t>
    </rPh>
    <phoneticPr fontId="5"/>
  </si>
  <si>
    <r>
      <t>予備116</t>
    </r>
    <r>
      <rPr>
        <sz val="11"/>
        <rFont val="ＭＳ Ｐゴシック"/>
        <family val="3"/>
        <charset val="128"/>
      </rPr>
      <t/>
    </r>
    <rPh sb="0" eb="2">
      <t>ヨビ</t>
    </rPh>
    <phoneticPr fontId="5"/>
  </si>
  <si>
    <t>予備116</t>
    <rPh sb="0" eb="2">
      <t>ヨビ</t>
    </rPh>
    <phoneticPr fontId="20"/>
  </si>
  <si>
    <t>予備117</t>
    <rPh sb="0" eb="2">
      <t>ヨビ</t>
    </rPh>
    <phoneticPr fontId="5"/>
  </si>
  <si>
    <t>西1G</t>
    <rPh sb="0" eb="1">
      <t>ニシ</t>
    </rPh>
    <phoneticPr fontId="5"/>
  </si>
  <si>
    <t>西日本セールス第1グループ</t>
    <rPh sb="0" eb="1">
      <t>ニシ</t>
    </rPh>
    <rPh sb="1" eb="3">
      <t>ニホン</t>
    </rPh>
    <rPh sb="7" eb="8">
      <t>ダイ</t>
    </rPh>
    <phoneticPr fontId="5"/>
  </si>
  <si>
    <r>
      <t>予備117</t>
    </r>
    <r>
      <rPr>
        <sz val="11"/>
        <rFont val="ＭＳ Ｐゴシック"/>
        <family val="3"/>
        <charset val="128"/>
      </rPr>
      <t/>
    </r>
    <rPh sb="0" eb="2">
      <t>ヨビ</t>
    </rPh>
    <phoneticPr fontId="5"/>
  </si>
  <si>
    <t>予備117</t>
    <rPh sb="0" eb="2">
      <t>ヨビ</t>
    </rPh>
    <phoneticPr fontId="20"/>
  </si>
  <si>
    <t>予備118</t>
    <rPh sb="0" eb="2">
      <t>ヨビ</t>
    </rPh>
    <phoneticPr fontId="5"/>
  </si>
  <si>
    <t>PS1G</t>
    <phoneticPr fontId="5"/>
  </si>
  <si>
    <t>PS第1グループ</t>
    <rPh sb="2" eb="3">
      <t>ダイ</t>
    </rPh>
    <phoneticPr fontId="5"/>
  </si>
  <si>
    <r>
      <t>予備118</t>
    </r>
    <r>
      <rPr>
        <sz val="11"/>
        <rFont val="ＭＳ Ｐゴシック"/>
        <family val="3"/>
        <charset val="128"/>
      </rPr>
      <t/>
    </r>
    <rPh sb="0" eb="2">
      <t>ヨビ</t>
    </rPh>
    <phoneticPr fontId="5"/>
  </si>
  <si>
    <t>予備118</t>
    <rPh sb="0" eb="2">
      <t>ヨビ</t>
    </rPh>
    <phoneticPr fontId="20"/>
  </si>
  <si>
    <t>予備119</t>
    <rPh sb="0" eb="2">
      <t>ヨビ</t>
    </rPh>
    <phoneticPr fontId="5"/>
  </si>
  <si>
    <t>ﾃﾞｻﾞｲﾝ1G</t>
    <phoneticPr fontId="5"/>
  </si>
  <si>
    <t>クリエイティブデザイン第1グループ</t>
    <rPh sb="11" eb="12">
      <t>ダイ</t>
    </rPh>
    <phoneticPr fontId="5"/>
  </si>
  <si>
    <r>
      <t>予備119</t>
    </r>
    <r>
      <rPr>
        <sz val="11"/>
        <rFont val="ＭＳ Ｐゴシック"/>
        <family val="3"/>
        <charset val="128"/>
      </rPr>
      <t/>
    </r>
    <rPh sb="0" eb="2">
      <t>ヨビ</t>
    </rPh>
    <phoneticPr fontId="5"/>
  </si>
  <si>
    <t>予備119</t>
    <rPh sb="0" eb="2">
      <t>ヨビ</t>
    </rPh>
    <phoneticPr fontId="20"/>
  </si>
  <si>
    <t>予備120</t>
    <rPh sb="0" eb="2">
      <t>ヨビ</t>
    </rPh>
    <phoneticPr fontId="5"/>
  </si>
  <si>
    <t>ﾌﾟﾛﾃﾞｭｰｽ1G</t>
    <phoneticPr fontId="5"/>
  </si>
  <si>
    <t>事業プロデュース第1G</t>
    <phoneticPr fontId="5"/>
  </si>
  <si>
    <r>
      <t>予備120</t>
    </r>
    <r>
      <rPr>
        <sz val="11"/>
        <rFont val="ＭＳ Ｐゴシック"/>
        <family val="3"/>
        <charset val="128"/>
      </rPr>
      <t/>
    </r>
    <rPh sb="0" eb="2">
      <t>ヨビ</t>
    </rPh>
    <phoneticPr fontId="5"/>
  </si>
  <si>
    <t>予備120</t>
    <rPh sb="0" eb="2">
      <t>ヨビ</t>
    </rPh>
    <phoneticPr fontId="20"/>
  </si>
  <si>
    <t>予備121</t>
    <rPh sb="0" eb="2">
      <t>ヨビ</t>
    </rPh>
    <phoneticPr fontId="5"/>
  </si>
  <si>
    <t>SE1G</t>
    <phoneticPr fontId="5"/>
  </si>
  <si>
    <t>SE第1G</t>
    <rPh sb="2" eb="3">
      <t>ダイ</t>
    </rPh>
    <phoneticPr fontId="5"/>
  </si>
  <si>
    <r>
      <t>予備121</t>
    </r>
    <r>
      <rPr>
        <sz val="11"/>
        <rFont val="ＭＳ Ｐゴシック"/>
        <family val="3"/>
        <charset val="128"/>
      </rPr>
      <t/>
    </r>
    <rPh sb="0" eb="2">
      <t>ヨビ</t>
    </rPh>
    <phoneticPr fontId="5"/>
  </si>
  <si>
    <t>予備121</t>
    <rPh sb="0" eb="2">
      <t>ヨビ</t>
    </rPh>
    <phoneticPr fontId="20"/>
  </si>
  <si>
    <t>予備122</t>
    <rPh sb="0" eb="2">
      <t>ヨビ</t>
    </rPh>
    <phoneticPr fontId="5"/>
  </si>
  <si>
    <t>中ｾﾙ1G</t>
    <rPh sb="0" eb="1">
      <t>ナカ</t>
    </rPh>
    <phoneticPr fontId="5"/>
  </si>
  <si>
    <t>中日本セールス第1G</t>
    <rPh sb="0" eb="3">
      <t>ナカニホン</t>
    </rPh>
    <rPh sb="7" eb="8">
      <t>ダイ</t>
    </rPh>
    <phoneticPr fontId="5"/>
  </si>
  <si>
    <r>
      <t>予備122</t>
    </r>
    <r>
      <rPr>
        <sz val="11"/>
        <rFont val="ＭＳ Ｐゴシック"/>
        <family val="3"/>
        <charset val="128"/>
      </rPr>
      <t/>
    </r>
    <rPh sb="0" eb="2">
      <t>ヨビ</t>
    </rPh>
    <phoneticPr fontId="5"/>
  </si>
  <si>
    <t>予備122</t>
    <rPh sb="0" eb="2">
      <t>ヨビ</t>
    </rPh>
    <phoneticPr fontId="20"/>
  </si>
  <si>
    <t>予備123</t>
    <rPh sb="0" eb="2">
      <t>ヨビ</t>
    </rPh>
    <phoneticPr fontId="5"/>
  </si>
  <si>
    <t>業務G</t>
    <rPh sb="0" eb="2">
      <t>ギョウム</t>
    </rPh>
    <phoneticPr fontId="5"/>
  </si>
  <si>
    <t>業務支援グループ</t>
    <rPh sb="0" eb="2">
      <t>ギョウム</t>
    </rPh>
    <rPh sb="2" eb="4">
      <t>シエン</t>
    </rPh>
    <phoneticPr fontId="5"/>
  </si>
  <si>
    <r>
      <t>予備123</t>
    </r>
    <r>
      <rPr>
        <sz val="11"/>
        <rFont val="ＭＳ Ｐゴシック"/>
        <family val="3"/>
        <charset val="128"/>
      </rPr>
      <t/>
    </r>
    <rPh sb="0" eb="2">
      <t>ヨビ</t>
    </rPh>
    <phoneticPr fontId="5"/>
  </si>
  <si>
    <t>予備123</t>
    <rPh sb="0" eb="2">
      <t>ヨビ</t>
    </rPh>
    <phoneticPr fontId="20"/>
  </si>
  <si>
    <t>予備124</t>
    <rPh sb="0" eb="2">
      <t>ヨビ</t>
    </rPh>
    <phoneticPr fontId="5"/>
  </si>
  <si>
    <t>CB3G</t>
    <phoneticPr fontId="5"/>
  </si>
  <si>
    <t>クラウドビジネス第3グループ</t>
    <rPh sb="8" eb="9">
      <t>ダイ</t>
    </rPh>
    <phoneticPr fontId="5"/>
  </si>
  <si>
    <r>
      <t>予備124</t>
    </r>
    <r>
      <rPr>
        <sz val="11"/>
        <rFont val="ＭＳ Ｐゴシック"/>
        <family val="3"/>
        <charset val="128"/>
      </rPr>
      <t/>
    </r>
    <rPh sb="0" eb="2">
      <t>ヨビ</t>
    </rPh>
    <phoneticPr fontId="5"/>
  </si>
  <si>
    <t>予備124</t>
    <rPh sb="0" eb="2">
      <t>ヨビ</t>
    </rPh>
    <phoneticPr fontId="20"/>
  </si>
  <si>
    <t>予備125</t>
    <rPh sb="0" eb="2">
      <t>ヨビ</t>
    </rPh>
    <phoneticPr fontId="5"/>
  </si>
  <si>
    <t>人事G</t>
    <rPh sb="0" eb="2">
      <t>ジンジ</t>
    </rPh>
    <phoneticPr fontId="5"/>
  </si>
  <si>
    <t>人事グループ</t>
    <rPh sb="0" eb="2">
      <t>ジンジ</t>
    </rPh>
    <phoneticPr fontId="5"/>
  </si>
  <si>
    <r>
      <t>予備125</t>
    </r>
    <r>
      <rPr>
        <sz val="11"/>
        <rFont val="ＭＳ Ｐゴシック"/>
        <family val="3"/>
        <charset val="128"/>
      </rPr>
      <t/>
    </r>
    <rPh sb="0" eb="2">
      <t>ヨビ</t>
    </rPh>
    <phoneticPr fontId="5"/>
  </si>
  <si>
    <t>予備125</t>
    <rPh sb="0" eb="2">
      <t>ヨビ</t>
    </rPh>
    <phoneticPr fontId="20"/>
  </si>
  <si>
    <t>予備126</t>
    <rPh sb="0" eb="2">
      <t>ヨビ</t>
    </rPh>
    <phoneticPr fontId="5"/>
  </si>
  <si>
    <t>人事G※休職</t>
    <rPh sb="0" eb="2">
      <t>ジンジ</t>
    </rPh>
    <rPh sb="4" eb="6">
      <t>キュウショク</t>
    </rPh>
    <phoneticPr fontId="5"/>
  </si>
  <si>
    <r>
      <t>予備126</t>
    </r>
    <r>
      <rPr>
        <sz val="11"/>
        <rFont val="ＭＳ Ｐゴシック"/>
        <family val="3"/>
        <charset val="128"/>
      </rPr>
      <t/>
    </r>
    <rPh sb="0" eb="2">
      <t>ヨビ</t>
    </rPh>
    <phoneticPr fontId="5"/>
  </si>
  <si>
    <t>予備126</t>
    <rPh sb="0" eb="2">
      <t>ヨビ</t>
    </rPh>
    <phoneticPr fontId="20"/>
  </si>
  <si>
    <t>予備127</t>
    <rPh sb="0" eb="2">
      <t>ヨビ</t>
    </rPh>
    <phoneticPr fontId="5"/>
  </si>
  <si>
    <t>首都ｾﾙ1G</t>
  </si>
  <si>
    <t>首都圏セールス第1G</t>
    <phoneticPr fontId="5"/>
  </si>
  <si>
    <r>
      <t>予備127</t>
    </r>
    <r>
      <rPr>
        <sz val="11"/>
        <rFont val="ＭＳ Ｐゴシック"/>
        <family val="3"/>
        <charset val="128"/>
      </rPr>
      <t/>
    </r>
    <rPh sb="0" eb="2">
      <t>ヨビ</t>
    </rPh>
    <phoneticPr fontId="5"/>
  </si>
  <si>
    <t>予備127</t>
    <rPh sb="0" eb="2">
      <t>ヨビ</t>
    </rPh>
    <phoneticPr fontId="20"/>
  </si>
  <si>
    <t>予備128</t>
    <rPh sb="0" eb="2">
      <t>ヨビ</t>
    </rPh>
    <phoneticPr fontId="5"/>
  </si>
  <si>
    <t>首都ｾﾙ2G</t>
    <phoneticPr fontId="5"/>
  </si>
  <si>
    <t xml:space="preserve">首都圏セールス第2G
</t>
    <phoneticPr fontId="5"/>
  </si>
  <si>
    <r>
      <t>予備128</t>
    </r>
    <r>
      <rPr>
        <sz val="11"/>
        <rFont val="ＭＳ Ｐゴシック"/>
        <family val="3"/>
        <charset val="128"/>
      </rPr>
      <t/>
    </r>
    <rPh sb="0" eb="2">
      <t>ヨビ</t>
    </rPh>
    <phoneticPr fontId="5"/>
  </si>
  <si>
    <t>予備128</t>
    <rPh sb="0" eb="2">
      <t>ヨビ</t>
    </rPh>
    <phoneticPr fontId="20"/>
  </si>
  <si>
    <t>予備129</t>
    <rPh sb="0" eb="2">
      <t>ヨビ</t>
    </rPh>
    <phoneticPr fontId="5"/>
  </si>
  <si>
    <t>HAI1G</t>
    <phoneticPr fontId="5"/>
  </si>
  <si>
    <t>HAI第1グループ</t>
    <rPh sb="3" eb="4">
      <t>ダイ</t>
    </rPh>
    <phoneticPr fontId="5"/>
  </si>
  <si>
    <r>
      <t>予備129</t>
    </r>
    <r>
      <rPr>
        <sz val="11"/>
        <rFont val="ＭＳ Ｐゴシック"/>
        <family val="3"/>
        <charset val="128"/>
      </rPr>
      <t/>
    </r>
    <rPh sb="0" eb="2">
      <t>ヨビ</t>
    </rPh>
    <phoneticPr fontId="5"/>
  </si>
  <si>
    <t>予備129</t>
    <rPh sb="0" eb="2">
      <t>ヨビ</t>
    </rPh>
    <phoneticPr fontId="20"/>
  </si>
  <si>
    <t>予備130</t>
    <rPh sb="0" eb="2">
      <t>ヨビ</t>
    </rPh>
    <phoneticPr fontId="5"/>
  </si>
  <si>
    <r>
      <t>予備130</t>
    </r>
    <r>
      <rPr>
        <sz val="11"/>
        <rFont val="ＭＳ Ｐゴシック"/>
        <family val="3"/>
        <charset val="128"/>
      </rPr>
      <t/>
    </r>
    <rPh sb="0" eb="2">
      <t>ヨビ</t>
    </rPh>
    <phoneticPr fontId="5"/>
  </si>
  <si>
    <t>予備130</t>
    <rPh sb="0" eb="2">
      <t>ヨビ</t>
    </rPh>
    <phoneticPr fontId="20"/>
  </si>
  <si>
    <t>予備131</t>
    <rPh sb="0" eb="2">
      <t>ヨビ</t>
    </rPh>
    <phoneticPr fontId="5"/>
  </si>
  <si>
    <r>
      <t>予備131</t>
    </r>
    <r>
      <rPr>
        <sz val="11"/>
        <rFont val="ＭＳ Ｐゴシック"/>
        <family val="3"/>
        <charset val="128"/>
      </rPr>
      <t/>
    </r>
    <rPh sb="0" eb="2">
      <t>ヨビ</t>
    </rPh>
    <phoneticPr fontId="5"/>
  </si>
  <si>
    <t>予備131</t>
    <rPh sb="0" eb="2">
      <t>ヨビ</t>
    </rPh>
    <phoneticPr fontId="20"/>
  </si>
  <si>
    <t>予備132</t>
    <rPh sb="0" eb="2">
      <t>ヨビ</t>
    </rPh>
    <phoneticPr fontId="5"/>
  </si>
  <si>
    <r>
      <t>予備132</t>
    </r>
    <r>
      <rPr>
        <sz val="11"/>
        <rFont val="ＭＳ Ｐゴシック"/>
        <family val="3"/>
        <charset val="128"/>
      </rPr>
      <t/>
    </r>
    <rPh sb="0" eb="2">
      <t>ヨビ</t>
    </rPh>
    <phoneticPr fontId="5"/>
  </si>
  <si>
    <t>予備132</t>
    <rPh sb="0" eb="2">
      <t>ヨビ</t>
    </rPh>
    <phoneticPr fontId="20"/>
  </si>
  <si>
    <t>予備133</t>
    <rPh sb="0" eb="2">
      <t>ヨビ</t>
    </rPh>
    <phoneticPr fontId="5"/>
  </si>
  <si>
    <r>
      <t>予備133</t>
    </r>
    <r>
      <rPr>
        <sz val="11"/>
        <rFont val="ＭＳ Ｐゴシック"/>
        <family val="3"/>
        <charset val="128"/>
      </rPr>
      <t/>
    </r>
    <rPh sb="0" eb="2">
      <t>ヨビ</t>
    </rPh>
    <phoneticPr fontId="5"/>
  </si>
  <si>
    <t>予備133</t>
    <rPh sb="0" eb="2">
      <t>ヨビ</t>
    </rPh>
    <phoneticPr fontId="20"/>
  </si>
  <si>
    <t>予備134</t>
    <rPh sb="0" eb="2">
      <t>ヨビ</t>
    </rPh>
    <phoneticPr fontId="5"/>
  </si>
  <si>
    <r>
      <t>予備134</t>
    </r>
    <r>
      <rPr>
        <sz val="11"/>
        <rFont val="ＭＳ Ｐゴシック"/>
        <family val="3"/>
        <charset val="128"/>
      </rPr>
      <t/>
    </r>
    <rPh sb="0" eb="2">
      <t>ヨビ</t>
    </rPh>
    <phoneticPr fontId="5"/>
  </si>
  <si>
    <t>予備134</t>
    <rPh sb="0" eb="2">
      <t>ヨビ</t>
    </rPh>
    <phoneticPr fontId="20"/>
  </si>
  <si>
    <t>予備135</t>
    <rPh sb="0" eb="2">
      <t>ヨビ</t>
    </rPh>
    <phoneticPr fontId="5"/>
  </si>
  <si>
    <r>
      <t>予備135</t>
    </r>
    <r>
      <rPr>
        <sz val="11"/>
        <rFont val="ＭＳ Ｐゴシック"/>
        <family val="3"/>
        <charset val="128"/>
      </rPr>
      <t/>
    </r>
    <rPh sb="0" eb="2">
      <t>ヨビ</t>
    </rPh>
    <phoneticPr fontId="5"/>
  </si>
  <si>
    <t>予備135</t>
    <rPh sb="0" eb="2">
      <t>ヨビ</t>
    </rPh>
    <phoneticPr fontId="20"/>
  </si>
  <si>
    <t>予備136</t>
    <rPh sb="0" eb="2">
      <t>ヨビ</t>
    </rPh>
    <phoneticPr fontId="5"/>
  </si>
  <si>
    <r>
      <t>予備136</t>
    </r>
    <r>
      <rPr>
        <sz val="11"/>
        <rFont val="ＭＳ Ｐゴシック"/>
        <family val="3"/>
        <charset val="128"/>
      </rPr>
      <t/>
    </r>
    <rPh sb="0" eb="2">
      <t>ヨビ</t>
    </rPh>
    <phoneticPr fontId="5"/>
  </si>
  <si>
    <t>予備136</t>
    <rPh sb="0" eb="2">
      <t>ヨビ</t>
    </rPh>
    <phoneticPr fontId="20"/>
  </si>
  <si>
    <t>予備137</t>
    <rPh sb="0" eb="2">
      <t>ヨビ</t>
    </rPh>
    <phoneticPr fontId="5"/>
  </si>
  <si>
    <r>
      <t>予備137</t>
    </r>
    <r>
      <rPr>
        <sz val="11"/>
        <rFont val="ＭＳ Ｐゴシック"/>
        <family val="3"/>
        <charset val="128"/>
      </rPr>
      <t/>
    </r>
    <rPh sb="0" eb="2">
      <t>ヨビ</t>
    </rPh>
    <phoneticPr fontId="5"/>
  </si>
  <si>
    <t>予備137</t>
    <rPh sb="0" eb="2">
      <t>ヨビ</t>
    </rPh>
    <phoneticPr fontId="20"/>
  </si>
  <si>
    <t>予備138</t>
    <rPh sb="0" eb="2">
      <t>ヨビ</t>
    </rPh>
    <phoneticPr fontId="5"/>
  </si>
  <si>
    <r>
      <t>予備138</t>
    </r>
    <r>
      <rPr>
        <sz val="11"/>
        <rFont val="ＭＳ Ｐゴシック"/>
        <family val="3"/>
        <charset val="128"/>
      </rPr>
      <t/>
    </r>
    <rPh sb="0" eb="2">
      <t>ヨビ</t>
    </rPh>
    <phoneticPr fontId="5"/>
  </si>
  <si>
    <t>予備138</t>
    <rPh sb="0" eb="2">
      <t>ヨビ</t>
    </rPh>
    <phoneticPr fontId="20"/>
  </si>
  <si>
    <t>予備139</t>
    <rPh sb="0" eb="2">
      <t>ヨビ</t>
    </rPh>
    <phoneticPr fontId="5"/>
  </si>
  <si>
    <r>
      <t>予備139</t>
    </r>
    <r>
      <rPr>
        <sz val="11"/>
        <rFont val="ＭＳ Ｐゴシック"/>
        <family val="3"/>
        <charset val="128"/>
      </rPr>
      <t/>
    </r>
    <rPh sb="0" eb="2">
      <t>ヨビ</t>
    </rPh>
    <phoneticPr fontId="5"/>
  </si>
  <si>
    <t>予備139</t>
    <rPh sb="0" eb="2">
      <t>ヨビ</t>
    </rPh>
    <phoneticPr fontId="20"/>
  </si>
  <si>
    <t>予備140</t>
    <rPh sb="0" eb="2">
      <t>ヨビ</t>
    </rPh>
    <phoneticPr fontId="5"/>
  </si>
  <si>
    <r>
      <t>予備140</t>
    </r>
    <r>
      <rPr>
        <sz val="11"/>
        <rFont val="ＭＳ Ｐゴシック"/>
        <family val="3"/>
        <charset val="128"/>
      </rPr>
      <t/>
    </r>
    <rPh sb="0" eb="2">
      <t>ヨビ</t>
    </rPh>
    <phoneticPr fontId="5"/>
  </si>
  <si>
    <t>予備140</t>
    <rPh sb="0" eb="2">
      <t>ヨビ</t>
    </rPh>
    <phoneticPr fontId="20"/>
  </si>
  <si>
    <t>予備141</t>
    <rPh sb="0" eb="2">
      <t>ヨビ</t>
    </rPh>
    <phoneticPr fontId="5"/>
  </si>
  <si>
    <r>
      <t>予備141</t>
    </r>
    <r>
      <rPr>
        <sz val="11"/>
        <rFont val="ＭＳ Ｐゴシック"/>
        <family val="3"/>
        <charset val="128"/>
      </rPr>
      <t/>
    </r>
    <rPh sb="0" eb="2">
      <t>ヨビ</t>
    </rPh>
    <phoneticPr fontId="5"/>
  </si>
  <si>
    <t>予備141</t>
    <rPh sb="0" eb="2">
      <t>ヨビ</t>
    </rPh>
    <phoneticPr fontId="20"/>
  </si>
  <si>
    <t>予備142</t>
    <rPh sb="0" eb="2">
      <t>ヨビ</t>
    </rPh>
    <phoneticPr fontId="5"/>
  </si>
  <si>
    <r>
      <t>予備142</t>
    </r>
    <r>
      <rPr>
        <sz val="11"/>
        <rFont val="ＭＳ Ｐゴシック"/>
        <family val="3"/>
        <charset val="128"/>
      </rPr>
      <t/>
    </r>
    <rPh sb="0" eb="2">
      <t>ヨビ</t>
    </rPh>
    <phoneticPr fontId="5"/>
  </si>
  <si>
    <t>予備142</t>
    <rPh sb="0" eb="2">
      <t>ヨビ</t>
    </rPh>
    <phoneticPr fontId="20"/>
  </si>
  <si>
    <t>予備143</t>
    <rPh sb="0" eb="2">
      <t>ヨビ</t>
    </rPh>
    <phoneticPr fontId="5"/>
  </si>
  <si>
    <r>
      <t>予備143</t>
    </r>
    <r>
      <rPr>
        <sz val="11"/>
        <rFont val="ＭＳ Ｐゴシック"/>
        <family val="3"/>
        <charset val="128"/>
      </rPr>
      <t/>
    </r>
    <rPh sb="0" eb="2">
      <t>ヨビ</t>
    </rPh>
    <phoneticPr fontId="5"/>
  </si>
  <si>
    <t>予備143</t>
    <rPh sb="0" eb="2">
      <t>ヨビ</t>
    </rPh>
    <phoneticPr fontId="20"/>
  </si>
  <si>
    <t>予備144</t>
    <rPh sb="0" eb="2">
      <t>ヨビ</t>
    </rPh>
    <phoneticPr fontId="5"/>
  </si>
  <si>
    <r>
      <t>予備144</t>
    </r>
    <r>
      <rPr>
        <sz val="11"/>
        <rFont val="ＭＳ Ｐゴシック"/>
        <family val="3"/>
        <charset val="128"/>
      </rPr>
      <t/>
    </r>
    <rPh sb="0" eb="2">
      <t>ヨビ</t>
    </rPh>
    <phoneticPr fontId="5"/>
  </si>
  <si>
    <t>予備144</t>
    <rPh sb="0" eb="2">
      <t>ヨビ</t>
    </rPh>
    <phoneticPr fontId="20"/>
  </si>
  <si>
    <t>予備145</t>
    <rPh sb="0" eb="2">
      <t>ヨビ</t>
    </rPh>
    <phoneticPr fontId="5"/>
  </si>
  <si>
    <r>
      <t>予備145</t>
    </r>
    <r>
      <rPr>
        <sz val="11"/>
        <rFont val="ＭＳ Ｐゴシック"/>
        <family val="3"/>
        <charset val="128"/>
      </rPr>
      <t/>
    </r>
    <rPh sb="0" eb="2">
      <t>ヨビ</t>
    </rPh>
    <phoneticPr fontId="5"/>
  </si>
  <si>
    <t>予備145</t>
    <rPh sb="0" eb="2">
      <t>ヨビ</t>
    </rPh>
    <phoneticPr fontId="20"/>
  </si>
  <si>
    <t>予備146</t>
    <rPh sb="0" eb="2">
      <t>ヨビ</t>
    </rPh>
    <phoneticPr fontId="5"/>
  </si>
  <si>
    <r>
      <t>予備146</t>
    </r>
    <r>
      <rPr>
        <sz val="11"/>
        <rFont val="ＭＳ Ｐゴシック"/>
        <family val="3"/>
        <charset val="128"/>
      </rPr>
      <t/>
    </r>
    <rPh sb="0" eb="2">
      <t>ヨビ</t>
    </rPh>
    <phoneticPr fontId="5"/>
  </si>
  <si>
    <t>予備146</t>
    <rPh sb="0" eb="2">
      <t>ヨビ</t>
    </rPh>
    <phoneticPr fontId="20"/>
  </si>
  <si>
    <t>予備147</t>
    <rPh sb="0" eb="2">
      <t>ヨビ</t>
    </rPh>
    <phoneticPr fontId="5"/>
  </si>
  <si>
    <r>
      <t>予備147</t>
    </r>
    <r>
      <rPr>
        <sz val="11"/>
        <rFont val="ＭＳ Ｐゴシック"/>
        <family val="3"/>
        <charset val="128"/>
      </rPr>
      <t/>
    </r>
    <rPh sb="0" eb="2">
      <t>ヨビ</t>
    </rPh>
    <phoneticPr fontId="5"/>
  </si>
  <si>
    <t>予備147</t>
    <rPh sb="0" eb="2">
      <t>ヨビ</t>
    </rPh>
    <phoneticPr fontId="20"/>
  </si>
  <si>
    <t>予備148</t>
    <rPh sb="0" eb="2">
      <t>ヨビ</t>
    </rPh>
    <phoneticPr fontId="5"/>
  </si>
  <si>
    <r>
      <t>予備148</t>
    </r>
    <r>
      <rPr>
        <sz val="11"/>
        <rFont val="ＭＳ Ｐゴシック"/>
        <family val="3"/>
        <charset val="128"/>
      </rPr>
      <t/>
    </r>
    <rPh sb="0" eb="2">
      <t>ヨビ</t>
    </rPh>
    <phoneticPr fontId="5"/>
  </si>
  <si>
    <t>予備148</t>
    <rPh sb="0" eb="2">
      <t>ヨビ</t>
    </rPh>
    <phoneticPr fontId="20"/>
  </si>
  <si>
    <t>予備149</t>
    <rPh sb="0" eb="2">
      <t>ヨビ</t>
    </rPh>
    <phoneticPr fontId="5"/>
  </si>
  <si>
    <r>
      <t>予備149</t>
    </r>
    <r>
      <rPr>
        <sz val="11"/>
        <rFont val="ＭＳ Ｐゴシック"/>
        <family val="3"/>
        <charset val="128"/>
      </rPr>
      <t/>
    </r>
    <rPh sb="0" eb="2">
      <t>ヨビ</t>
    </rPh>
    <phoneticPr fontId="5"/>
  </si>
  <si>
    <t>予備149</t>
    <rPh sb="0" eb="2">
      <t>ヨビ</t>
    </rPh>
    <phoneticPr fontId="20"/>
  </si>
  <si>
    <t>予備150</t>
    <rPh sb="0" eb="2">
      <t>ヨビ</t>
    </rPh>
    <phoneticPr fontId="5"/>
  </si>
  <si>
    <r>
      <t>予備150</t>
    </r>
    <r>
      <rPr>
        <sz val="11"/>
        <rFont val="ＭＳ Ｐゴシック"/>
        <family val="3"/>
        <charset val="128"/>
      </rPr>
      <t/>
    </r>
    <rPh sb="0" eb="2">
      <t>ヨビ</t>
    </rPh>
    <phoneticPr fontId="5"/>
  </si>
  <si>
    <t>予備150</t>
    <rPh sb="0" eb="2">
      <t>ヨビ</t>
    </rPh>
    <phoneticPr fontId="20"/>
  </si>
  <si>
    <r>
      <t>予備15</t>
    </r>
    <r>
      <rPr>
        <sz val="11"/>
        <rFont val="ＭＳ Ｐゴシック"/>
        <family val="3"/>
        <charset val="128"/>
      </rPr>
      <t>1</t>
    </r>
    <rPh sb="0" eb="2">
      <t>ヨビ</t>
    </rPh>
    <phoneticPr fontId="5"/>
  </si>
  <si>
    <r>
      <t>予備151</t>
    </r>
    <r>
      <rPr>
        <sz val="11"/>
        <rFont val="ＭＳ Ｐゴシック"/>
        <family val="3"/>
        <charset val="128"/>
      </rPr>
      <t/>
    </r>
    <rPh sb="0" eb="2">
      <t>ヨビ</t>
    </rPh>
    <phoneticPr fontId="5"/>
  </si>
  <si>
    <t>予備151</t>
    <rPh sb="0" eb="2">
      <t>ヨビ</t>
    </rPh>
    <phoneticPr fontId="5"/>
  </si>
  <si>
    <r>
      <t>予備15</t>
    </r>
    <r>
      <rPr>
        <sz val="11"/>
        <rFont val="ＭＳ Ｐゴシック"/>
        <family val="3"/>
        <charset val="128"/>
      </rPr>
      <t>1</t>
    </r>
    <rPh sb="0" eb="2">
      <t>ヨビ</t>
    </rPh>
    <phoneticPr fontId="20"/>
  </si>
  <si>
    <t>予備151</t>
    <rPh sb="0" eb="2">
      <t>ヨビ</t>
    </rPh>
    <phoneticPr fontId="20"/>
  </si>
  <si>
    <r>
      <t>予備15</t>
    </r>
    <r>
      <rPr>
        <sz val="11"/>
        <rFont val="ＭＳ Ｐゴシック"/>
        <family val="3"/>
        <charset val="128"/>
      </rPr>
      <t>2</t>
    </r>
    <rPh sb="0" eb="2">
      <t>ヨビ</t>
    </rPh>
    <phoneticPr fontId="5"/>
  </si>
  <si>
    <r>
      <t>予備152</t>
    </r>
    <r>
      <rPr>
        <sz val="11"/>
        <rFont val="ＭＳ Ｐゴシック"/>
        <family val="3"/>
        <charset val="128"/>
      </rPr>
      <t/>
    </r>
    <rPh sb="0" eb="2">
      <t>ヨビ</t>
    </rPh>
    <phoneticPr fontId="5"/>
  </si>
  <si>
    <t>予備152</t>
    <rPh sb="0" eb="2">
      <t>ヨビ</t>
    </rPh>
    <phoneticPr fontId="5"/>
  </si>
  <si>
    <r>
      <t>予備15</t>
    </r>
    <r>
      <rPr>
        <sz val="11"/>
        <rFont val="ＭＳ Ｐゴシック"/>
        <family val="3"/>
        <charset val="128"/>
      </rPr>
      <t>2</t>
    </r>
    <rPh sb="0" eb="2">
      <t>ヨビ</t>
    </rPh>
    <phoneticPr fontId="20"/>
  </si>
  <si>
    <r>
      <t>予備153</t>
    </r>
    <r>
      <rPr>
        <sz val="11"/>
        <rFont val="ＭＳ Ｐゴシック"/>
        <family val="3"/>
        <charset val="128"/>
      </rPr>
      <t/>
    </r>
    <rPh sb="0" eb="2">
      <t>ヨビ</t>
    </rPh>
    <phoneticPr fontId="5"/>
  </si>
  <si>
    <t>予備153</t>
    <rPh sb="0" eb="2">
      <t>ヨビ</t>
    </rPh>
    <phoneticPr fontId="5"/>
  </si>
  <si>
    <r>
      <t>予備153</t>
    </r>
    <r>
      <rPr>
        <sz val="11"/>
        <rFont val="ＭＳ Ｐゴシック"/>
        <family val="3"/>
        <charset val="128"/>
      </rPr>
      <t/>
    </r>
    <rPh sb="0" eb="2">
      <t>ヨビ</t>
    </rPh>
    <phoneticPr fontId="20"/>
  </si>
  <si>
    <t>予備153</t>
    <rPh sb="0" eb="2">
      <t>ヨビ</t>
    </rPh>
    <phoneticPr fontId="20"/>
  </si>
  <si>
    <r>
      <t>予備154</t>
    </r>
    <r>
      <rPr>
        <sz val="11"/>
        <rFont val="ＭＳ Ｐゴシック"/>
        <family val="3"/>
        <charset val="128"/>
      </rPr>
      <t/>
    </r>
    <rPh sb="0" eb="2">
      <t>ヨビ</t>
    </rPh>
    <phoneticPr fontId="5"/>
  </si>
  <si>
    <t>予備154</t>
    <rPh sb="0" eb="2">
      <t>ヨビ</t>
    </rPh>
    <phoneticPr fontId="5"/>
  </si>
  <si>
    <r>
      <t>予備154</t>
    </r>
    <r>
      <rPr>
        <sz val="11"/>
        <rFont val="ＭＳ Ｐゴシック"/>
        <family val="3"/>
        <charset val="128"/>
      </rPr>
      <t/>
    </r>
    <rPh sb="0" eb="2">
      <t>ヨビ</t>
    </rPh>
    <phoneticPr fontId="20"/>
  </si>
  <si>
    <r>
      <t>予備155</t>
    </r>
    <r>
      <rPr>
        <sz val="11"/>
        <rFont val="ＭＳ Ｐゴシック"/>
        <family val="3"/>
        <charset val="128"/>
      </rPr>
      <t/>
    </r>
    <rPh sb="0" eb="2">
      <t>ヨビ</t>
    </rPh>
    <phoneticPr fontId="5"/>
  </si>
  <si>
    <t>予備155</t>
    <rPh sb="0" eb="2">
      <t>ヨビ</t>
    </rPh>
    <phoneticPr fontId="5"/>
  </si>
  <si>
    <r>
      <t>予備155</t>
    </r>
    <r>
      <rPr>
        <sz val="11"/>
        <rFont val="ＭＳ Ｐゴシック"/>
        <family val="3"/>
        <charset val="128"/>
      </rPr>
      <t/>
    </r>
    <rPh sb="0" eb="2">
      <t>ヨビ</t>
    </rPh>
    <phoneticPr fontId="20"/>
  </si>
  <si>
    <t>予備155</t>
    <rPh sb="0" eb="2">
      <t>ヨビ</t>
    </rPh>
    <phoneticPr fontId="20"/>
  </si>
  <si>
    <r>
      <t>予備156</t>
    </r>
    <r>
      <rPr>
        <sz val="11"/>
        <rFont val="ＭＳ Ｐゴシック"/>
        <family val="3"/>
        <charset val="128"/>
      </rPr>
      <t/>
    </r>
    <rPh sb="0" eb="2">
      <t>ヨビ</t>
    </rPh>
    <phoneticPr fontId="5"/>
  </si>
  <si>
    <t>予備156</t>
    <rPh sb="0" eb="2">
      <t>ヨビ</t>
    </rPh>
    <phoneticPr fontId="5"/>
  </si>
  <si>
    <r>
      <t>予備156</t>
    </r>
    <r>
      <rPr>
        <sz val="11"/>
        <rFont val="ＭＳ Ｐゴシック"/>
        <family val="3"/>
        <charset val="128"/>
      </rPr>
      <t/>
    </r>
    <rPh sb="0" eb="2">
      <t>ヨビ</t>
    </rPh>
    <phoneticPr fontId="20"/>
  </si>
  <si>
    <r>
      <t>予備157</t>
    </r>
    <r>
      <rPr>
        <sz val="11"/>
        <rFont val="ＭＳ Ｐゴシック"/>
        <family val="3"/>
        <charset val="128"/>
      </rPr>
      <t/>
    </r>
    <rPh sb="0" eb="2">
      <t>ヨビ</t>
    </rPh>
    <phoneticPr fontId="5"/>
  </si>
  <si>
    <t>予備157</t>
    <rPh sb="0" eb="2">
      <t>ヨビ</t>
    </rPh>
    <phoneticPr fontId="5"/>
  </si>
  <si>
    <r>
      <t>予備157</t>
    </r>
    <r>
      <rPr>
        <sz val="11"/>
        <rFont val="ＭＳ Ｐゴシック"/>
        <family val="3"/>
        <charset val="128"/>
      </rPr>
      <t/>
    </r>
    <rPh sb="0" eb="2">
      <t>ヨビ</t>
    </rPh>
    <phoneticPr fontId="20"/>
  </si>
  <si>
    <t>予備157</t>
    <rPh sb="0" eb="2">
      <t>ヨビ</t>
    </rPh>
    <phoneticPr fontId="20"/>
  </si>
  <si>
    <r>
      <t>予備158</t>
    </r>
    <r>
      <rPr>
        <sz val="11"/>
        <rFont val="ＭＳ Ｐゴシック"/>
        <family val="3"/>
        <charset val="128"/>
      </rPr>
      <t/>
    </r>
    <rPh sb="0" eb="2">
      <t>ヨビ</t>
    </rPh>
    <phoneticPr fontId="5"/>
  </si>
  <si>
    <t>予備158</t>
    <rPh sb="0" eb="2">
      <t>ヨビ</t>
    </rPh>
    <phoneticPr fontId="5"/>
  </si>
  <si>
    <r>
      <t>予備158</t>
    </r>
    <r>
      <rPr>
        <sz val="11"/>
        <rFont val="ＭＳ Ｐゴシック"/>
        <family val="3"/>
        <charset val="128"/>
      </rPr>
      <t/>
    </r>
    <rPh sb="0" eb="2">
      <t>ヨビ</t>
    </rPh>
    <phoneticPr fontId="20"/>
  </si>
  <si>
    <r>
      <t>予備159</t>
    </r>
    <r>
      <rPr>
        <sz val="11"/>
        <rFont val="ＭＳ Ｐゴシック"/>
        <family val="3"/>
        <charset val="128"/>
      </rPr>
      <t/>
    </r>
    <rPh sb="0" eb="2">
      <t>ヨビ</t>
    </rPh>
    <phoneticPr fontId="5"/>
  </si>
  <si>
    <t>予備159</t>
    <rPh sb="0" eb="2">
      <t>ヨビ</t>
    </rPh>
    <phoneticPr fontId="5"/>
  </si>
  <si>
    <r>
      <t>予備159</t>
    </r>
    <r>
      <rPr>
        <sz val="11"/>
        <rFont val="ＭＳ Ｐゴシック"/>
        <family val="3"/>
        <charset val="128"/>
      </rPr>
      <t/>
    </r>
    <rPh sb="0" eb="2">
      <t>ヨビ</t>
    </rPh>
    <phoneticPr fontId="20"/>
  </si>
  <si>
    <t>予備159</t>
    <rPh sb="0" eb="2">
      <t>ヨビ</t>
    </rPh>
    <phoneticPr fontId="20"/>
  </si>
  <si>
    <r>
      <t>予備160</t>
    </r>
    <r>
      <rPr>
        <sz val="11"/>
        <rFont val="ＭＳ Ｐゴシック"/>
        <family val="3"/>
        <charset val="128"/>
      </rPr>
      <t/>
    </r>
    <rPh sb="0" eb="2">
      <t>ヨビ</t>
    </rPh>
    <phoneticPr fontId="5"/>
  </si>
  <si>
    <t>予備160</t>
    <rPh sb="0" eb="2">
      <t>ヨビ</t>
    </rPh>
    <phoneticPr fontId="5"/>
  </si>
  <si>
    <r>
      <t>予備160</t>
    </r>
    <r>
      <rPr>
        <sz val="11"/>
        <rFont val="ＭＳ Ｐゴシック"/>
        <family val="3"/>
        <charset val="128"/>
      </rPr>
      <t/>
    </r>
    <rPh sb="0" eb="2">
      <t>ヨビ</t>
    </rPh>
    <phoneticPr fontId="20"/>
  </si>
  <si>
    <r>
      <t>予備161</t>
    </r>
    <r>
      <rPr>
        <sz val="11"/>
        <rFont val="ＭＳ Ｐゴシック"/>
        <family val="3"/>
        <charset val="128"/>
      </rPr>
      <t/>
    </r>
    <rPh sb="0" eb="2">
      <t>ヨビ</t>
    </rPh>
    <phoneticPr fontId="5"/>
  </si>
  <si>
    <t>予備161</t>
    <rPh sb="0" eb="2">
      <t>ヨビ</t>
    </rPh>
    <phoneticPr fontId="5"/>
  </si>
  <si>
    <r>
      <t>予備161</t>
    </r>
    <r>
      <rPr>
        <sz val="11"/>
        <rFont val="ＭＳ Ｐゴシック"/>
        <family val="3"/>
        <charset val="128"/>
      </rPr>
      <t/>
    </r>
    <rPh sb="0" eb="2">
      <t>ヨビ</t>
    </rPh>
    <phoneticPr fontId="20"/>
  </si>
  <si>
    <t>予備161</t>
    <rPh sb="0" eb="2">
      <t>ヨビ</t>
    </rPh>
    <phoneticPr fontId="20"/>
  </si>
  <si>
    <r>
      <t>予備162</t>
    </r>
    <r>
      <rPr>
        <sz val="11"/>
        <rFont val="ＭＳ Ｐゴシック"/>
        <family val="3"/>
        <charset val="128"/>
      </rPr>
      <t/>
    </r>
    <rPh sb="0" eb="2">
      <t>ヨビ</t>
    </rPh>
    <phoneticPr fontId="5"/>
  </si>
  <si>
    <t>予備162</t>
    <rPh sb="0" eb="2">
      <t>ヨビ</t>
    </rPh>
    <phoneticPr fontId="5"/>
  </si>
  <si>
    <r>
      <t>予備162</t>
    </r>
    <r>
      <rPr>
        <sz val="11"/>
        <rFont val="ＭＳ Ｐゴシック"/>
        <family val="3"/>
        <charset val="128"/>
      </rPr>
      <t/>
    </r>
    <rPh sb="0" eb="2">
      <t>ヨビ</t>
    </rPh>
    <phoneticPr fontId="20"/>
  </si>
  <si>
    <r>
      <t>予備163</t>
    </r>
    <r>
      <rPr>
        <sz val="11"/>
        <rFont val="ＭＳ Ｐゴシック"/>
        <family val="3"/>
        <charset val="128"/>
      </rPr>
      <t/>
    </r>
    <rPh sb="0" eb="2">
      <t>ヨビ</t>
    </rPh>
    <phoneticPr fontId="5"/>
  </si>
  <si>
    <t>予備163</t>
    <rPh sb="0" eb="2">
      <t>ヨビ</t>
    </rPh>
    <phoneticPr fontId="5"/>
  </si>
  <si>
    <r>
      <t>予備163</t>
    </r>
    <r>
      <rPr>
        <sz val="11"/>
        <rFont val="ＭＳ Ｐゴシック"/>
        <family val="3"/>
        <charset val="128"/>
      </rPr>
      <t/>
    </r>
    <rPh sb="0" eb="2">
      <t>ヨビ</t>
    </rPh>
    <phoneticPr fontId="20"/>
  </si>
  <si>
    <t>予備163</t>
    <rPh sb="0" eb="2">
      <t>ヨビ</t>
    </rPh>
    <phoneticPr fontId="20"/>
  </si>
  <si>
    <r>
      <t>予備164</t>
    </r>
    <r>
      <rPr>
        <sz val="11"/>
        <rFont val="ＭＳ Ｐゴシック"/>
        <family val="3"/>
        <charset val="128"/>
      </rPr>
      <t/>
    </r>
    <rPh sb="0" eb="2">
      <t>ヨビ</t>
    </rPh>
    <phoneticPr fontId="5"/>
  </si>
  <si>
    <t>予備164</t>
    <rPh sb="0" eb="2">
      <t>ヨビ</t>
    </rPh>
    <phoneticPr fontId="5"/>
  </si>
  <si>
    <r>
      <t>予備164</t>
    </r>
    <r>
      <rPr>
        <sz val="11"/>
        <rFont val="ＭＳ Ｐゴシック"/>
        <family val="3"/>
        <charset val="128"/>
      </rPr>
      <t/>
    </r>
    <rPh sb="0" eb="2">
      <t>ヨビ</t>
    </rPh>
    <phoneticPr fontId="20"/>
  </si>
  <si>
    <r>
      <t>予備165</t>
    </r>
    <r>
      <rPr>
        <sz val="11"/>
        <rFont val="ＭＳ Ｐゴシック"/>
        <family val="3"/>
        <charset val="128"/>
      </rPr>
      <t/>
    </r>
    <rPh sb="0" eb="2">
      <t>ヨビ</t>
    </rPh>
    <phoneticPr fontId="5"/>
  </si>
  <si>
    <t>予備165</t>
    <rPh sb="0" eb="2">
      <t>ヨビ</t>
    </rPh>
    <phoneticPr fontId="5"/>
  </si>
  <si>
    <r>
      <t>予備165</t>
    </r>
    <r>
      <rPr>
        <sz val="11"/>
        <rFont val="ＭＳ Ｐゴシック"/>
        <family val="3"/>
        <charset val="128"/>
      </rPr>
      <t/>
    </r>
    <rPh sb="0" eb="2">
      <t>ヨビ</t>
    </rPh>
    <phoneticPr fontId="20"/>
  </si>
  <si>
    <t>予備165</t>
    <rPh sb="0" eb="2">
      <t>ヨビ</t>
    </rPh>
    <phoneticPr fontId="20"/>
  </si>
  <si>
    <r>
      <t>予備166</t>
    </r>
    <r>
      <rPr>
        <sz val="11"/>
        <rFont val="ＭＳ Ｐゴシック"/>
        <family val="3"/>
        <charset val="128"/>
      </rPr>
      <t/>
    </r>
    <rPh sb="0" eb="2">
      <t>ヨビ</t>
    </rPh>
    <phoneticPr fontId="5"/>
  </si>
  <si>
    <t>予備166</t>
    <rPh sb="0" eb="2">
      <t>ヨビ</t>
    </rPh>
    <phoneticPr fontId="5"/>
  </si>
  <si>
    <r>
      <t>予備166</t>
    </r>
    <r>
      <rPr>
        <sz val="11"/>
        <rFont val="ＭＳ Ｐゴシック"/>
        <family val="3"/>
        <charset val="128"/>
      </rPr>
      <t/>
    </r>
    <rPh sb="0" eb="2">
      <t>ヨビ</t>
    </rPh>
    <phoneticPr fontId="20"/>
  </si>
  <si>
    <r>
      <t>予備167</t>
    </r>
    <r>
      <rPr>
        <sz val="11"/>
        <rFont val="ＭＳ Ｐゴシック"/>
        <family val="3"/>
        <charset val="128"/>
      </rPr>
      <t/>
    </r>
    <rPh sb="0" eb="2">
      <t>ヨビ</t>
    </rPh>
    <phoneticPr fontId="5"/>
  </si>
  <si>
    <t>予備167</t>
    <rPh sb="0" eb="2">
      <t>ヨビ</t>
    </rPh>
    <phoneticPr fontId="5"/>
  </si>
  <si>
    <r>
      <t>予備167</t>
    </r>
    <r>
      <rPr>
        <sz val="11"/>
        <rFont val="ＭＳ Ｐゴシック"/>
        <family val="3"/>
        <charset val="128"/>
      </rPr>
      <t/>
    </r>
    <rPh sb="0" eb="2">
      <t>ヨビ</t>
    </rPh>
    <phoneticPr fontId="20"/>
  </si>
  <si>
    <t>予備167</t>
    <rPh sb="0" eb="2">
      <t>ヨビ</t>
    </rPh>
    <phoneticPr fontId="20"/>
  </si>
  <si>
    <r>
      <t>予備168</t>
    </r>
    <r>
      <rPr>
        <sz val="11"/>
        <rFont val="ＭＳ Ｐゴシック"/>
        <family val="3"/>
        <charset val="128"/>
      </rPr>
      <t/>
    </r>
    <rPh sb="0" eb="2">
      <t>ヨビ</t>
    </rPh>
    <phoneticPr fontId="5"/>
  </si>
  <si>
    <t>予備168</t>
    <rPh sb="0" eb="2">
      <t>ヨビ</t>
    </rPh>
    <phoneticPr fontId="5"/>
  </si>
  <si>
    <r>
      <t>予備168</t>
    </r>
    <r>
      <rPr>
        <sz val="11"/>
        <rFont val="ＭＳ Ｐゴシック"/>
        <family val="3"/>
        <charset val="128"/>
      </rPr>
      <t/>
    </r>
    <rPh sb="0" eb="2">
      <t>ヨビ</t>
    </rPh>
    <phoneticPr fontId="20"/>
  </si>
  <si>
    <r>
      <t>予備169</t>
    </r>
    <r>
      <rPr>
        <sz val="11"/>
        <rFont val="ＭＳ Ｐゴシック"/>
        <family val="3"/>
        <charset val="128"/>
      </rPr>
      <t/>
    </r>
    <rPh sb="0" eb="2">
      <t>ヨビ</t>
    </rPh>
    <phoneticPr fontId="5"/>
  </si>
  <si>
    <t>予備169</t>
    <rPh sb="0" eb="2">
      <t>ヨビ</t>
    </rPh>
    <phoneticPr fontId="5"/>
  </si>
  <si>
    <r>
      <t>予備169</t>
    </r>
    <r>
      <rPr>
        <sz val="11"/>
        <rFont val="ＭＳ Ｐゴシック"/>
        <family val="3"/>
        <charset val="128"/>
      </rPr>
      <t/>
    </r>
    <rPh sb="0" eb="2">
      <t>ヨビ</t>
    </rPh>
    <phoneticPr fontId="20"/>
  </si>
  <si>
    <t>予備169</t>
    <rPh sb="0" eb="2">
      <t>ヨビ</t>
    </rPh>
    <phoneticPr fontId="20"/>
  </si>
  <si>
    <r>
      <t>予備170</t>
    </r>
    <r>
      <rPr>
        <sz val="11"/>
        <rFont val="ＭＳ Ｐゴシック"/>
        <family val="3"/>
        <charset val="128"/>
      </rPr>
      <t/>
    </r>
    <rPh sb="0" eb="2">
      <t>ヨビ</t>
    </rPh>
    <phoneticPr fontId="5"/>
  </si>
  <si>
    <t>予備170</t>
    <rPh sb="0" eb="2">
      <t>ヨビ</t>
    </rPh>
    <phoneticPr fontId="5"/>
  </si>
  <si>
    <r>
      <t>予備170</t>
    </r>
    <r>
      <rPr>
        <sz val="11"/>
        <rFont val="ＭＳ Ｐゴシック"/>
        <family val="3"/>
        <charset val="128"/>
      </rPr>
      <t/>
    </r>
    <rPh sb="0" eb="2">
      <t>ヨビ</t>
    </rPh>
    <phoneticPr fontId="20"/>
  </si>
  <si>
    <r>
      <t>予備171</t>
    </r>
    <r>
      <rPr>
        <sz val="11"/>
        <rFont val="ＭＳ Ｐゴシック"/>
        <family val="3"/>
        <charset val="128"/>
      </rPr>
      <t/>
    </r>
    <rPh sb="0" eb="2">
      <t>ヨビ</t>
    </rPh>
    <phoneticPr fontId="5"/>
  </si>
  <si>
    <t>予備171</t>
    <rPh sb="0" eb="2">
      <t>ヨビ</t>
    </rPh>
    <phoneticPr fontId="5"/>
  </si>
  <si>
    <r>
      <t>予備171</t>
    </r>
    <r>
      <rPr>
        <sz val="11"/>
        <rFont val="ＭＳ Ｐゴシック"/>
        <family val="3"/>
        <charset val="128"/>
      </rPr>
      <t/>
    </r>
    <rPh sb="0" eb="2">
      <t>ヨビ</t>
    </rPh>
    <phoneticPr fontId="20"/>
  </si>
  <si>
    <t>予備171</t>
    <rPh sb="0" eb="2">
      <t>ヨビ</t>
    </rPh>
    <phoneticPr fontId="20"/>
  </si>
  <si>
    <r>
      <t>予備172</t>
    </r>
    <r>
      <rPr>
        <sz val="11"/>
        <rFont val="ＭＳ Ｐゴシック"/>
        <family val="3"/>
        <charset val="128"/>
      </rPr>
      <t/>
    </r>
    <rPh sb="0" eb="2">
      <t>ヨビ</t>
    </rPh>
    <phoneticPr fontId="5"/>
  </si>
  <si>
    <t>予備172</t>
    <rPh sb="0" eb="2">
      <t>ヨビ</t>
    </rPh>
    <phoneticPr fontId="5"/>
  </si>
  <si>
    <r>
      <t>予備172</t>
    </r>
    <r>
      <rPr>
        <sz val="11"/>
        <rFont val="ＭＳ Ｐゴシック"/>
        <family val="3"/>
        <charset val="128"/>
      </rPr>
      <t/>
    </r>
    <rPh sb="0" eb="2">
      <t>ヨビ</t>
    </rPh>
    <phoneticPr fontId="20"/>
  </si>
  <si>
    <r>
      <t>予備173</t>
    </r>
    <r>
      <rPr>
        <sz val="11"/>
        <rFont val="ＭＳ Ｐゴシック"/>
        <family val="3"/>
        <charset val="128"/>
      </rPr>
      <t/>
    </r>
    <rPh sb="0" eb="2">
      <t>ヨビ</t>
    </rPh>
    <phoneticPr fontId="5"/>
  </si>
  <si>
    <t>予備173</t>
    <rPh sb="0" eb="2">
      <t>ヨビ</t>
    </rPh>
    <phoneticPr fontId="5"/>
  </si>
  <si>
    <r>
      <t>予備173</t>
    </r>
    <r>
      <rPr>
        <sz val="11"/>
        <rFont val="ＭＳ Ｐゴシック"/>
        <family val="3"/>
        <charset val="128"/>
      </rPr>
      <t/>
    </r>
    <rPh sb="0" eb="2">
      <t>ヨビ</t>
    </rPh>
    <phoneticPr fontId="20"/>
  </si>
  <si>
    <t>予備173</t>
    <rPh sb="0" eb="2">
      <t>ヨビ</t>
    </rPh>
    <phoneticPr fontId="20"/>
  </si>
  <si>
    <r>
      <t>予備174</t>
    </r>
    <r>
      <rPr>
        <sz val="11"/>
        <rFont val="ＭＳ Ｐゴシック"/>
        <family val="3"/>
        <charset val="128"/>
      </rPr>
      <t/>
    </r>
    <rPh sb="0" eb="2">
      <t>ヨビ</t>
    </rPh>
    <phoneticPr fontId="5"/>
  </si>
  <si>
    <t>予備174</t>
    <rPh sb="0" eb="2">
      <t>ヨビ</t>
    </rPh>
    <phoneticPr fontId="5"/>
  </si>
  <si>
    <r>
      <t>予備174</t>
    </r>
    <r>
      <rPr>
        <sz val="11"/>
        <rFont val="ＭＳ Ｐゴシック"/>
        <family val="3"/>
        <charset val="128"/>
      </rPr>
      <t/>
    </r>
    <rPh sb="0" eb="2">
      <t>ヨビ</t>
    </rPh>
    <phoneticPr fontId="20"/>
  </si>
  <si>
    <r>
      <t>予備175</t>
    </r>
    <r>
      <rPr>
        <sz val="11"/>
        <rFont val="ＭＳ Ｐゴシック"/>
        <family val="3"/>
        <charset val="128"/>
      </rPr>
      <t/>
    </r>
    <rPh sb="0" eb="2">
      <t>ヨビ</t>
    </rPh>
    <phoneticPr fontId="5"/>
  </si>
  <si>
    <t>予備175</t>
    <rPh sb="0" eb="2">
      <t>ヨビ</t>
    </rPh>
    <phoneticPr fontId="5"/>
  </si>
  <si>
    <r>
      <t>予備175</t>
    </r>
    <r>
      <rPr>
        <sz val="11"/>
        <rFont val="ＭＳ Ｐゴシック"/>
        <family val="3"/>
        <charset val="128"/>
      </rPr>
      <t/>
    </r>
    <rPh sb="0" eb="2">
      <t>ヨビ</t>
    </rPh>
    <phoneticPr fontId="20"/>
  </si>
  <si>
    <t>予備175</t>
    <rPh sb="0" eb="2">
      <t>ヨビ</t>
    </rPh>
    <phoneticPr fontId="20"/>
  </si>
  <si>
    <r>
      <t>予備176</t>
    </r>
    <r>
      <rPr>
        <sz val="11"/>
        <rFont val="ＭＳ Ｐゴシック"/>
        <family val="3"/>
        <charset val="128"/>
      </rPr>
      <t/>
    </r>
    <rPh sb="0" eb="2">
      <t>ヨビ</t>
    </rPh>
    <phoneticPr fontId="5"/>
  </si>
  <si>
    <t>予備176</t>
    <rPh sb="0" eb="2">
      <t>ヨビ</t>
    </rPh>
    <phoneticPr fontId="5"/>
  </si>
  <si>
    <r>
      <t>予備176</t>
    </r>
    <r>
      <rPr>
        <sz val="11"/>
        <rFont val="ＭＳ Ｐゴシック"/>
        <family val="3"/>
        <charset val="128"/>
      </rPr>
      <t/>
    </r>
    <rPh sb="0" eb="2">
      <t>ヨビ</t>
    </rPh>
    <phoneticPr fontId="20"/>
  </si>
  <si>
    <r>
      <t>予備177</t>
    </r>
    <r>
      <rPr>
        <sz val="11"/>
        <rFont val="ＭＳ Ｐゴシック"/>
        <family val="3"/>
        <charset val="128"/>
      </rPr>
      <t/>
    </r>
    <rPh sb="0" eb="2">
      <t>ヨビ</t>
    </rPh>
    <phoneticPr fontId="5"/>
  </si>
  <si>
    <t>予備177</t>
    <rPh sb="0" eb="2">
      <t>ヨビ</t>
    </rPh>
    <phoneticPr fontId="5"/>
  </si>
  <si>
    <r>
      <t>予備177</t>
    </r>
    <r>
      <rPr>
        <sz val="11"/>
        <rFont val="ＭＳ Ｐゴシック"/>
        <family val="3"/>
        <charset val="128"/>
      </rPr>
      <t/>
    </r>
    <rPh sb="0" eb="2">
      <t>ヨビ</t>
    </rPh>
    <phoneticPr fontId="20"/>
  </si>
  <si>
    <t>予備177</t>
    <rPh sb="0" eb="2">
      <t>ヨビ</t>
    </rPh>
    <phoneticPr fontId="20"/>
  </si>
  <si>
    <r>
      <t>予備178</t>
    </r>
    <r>
      <rPr>
        <sz val="11"/>
        <rFont val="ＭＳ Ｐゴシック"/>
        <family val="3"/>
        <charset val="128"/>
      </rPr>
      <t/>
    </r>
    <rPh sb="0" eb="2">
      <t>ヨビ</t>
    </rPh>
    <phoneticPr fontId="5"/>
  </si>
  <si>
    <t>予備178</t>
    <rPh sb="0" eb="2">
      <t>ヨビ</t>
    </rPh>
    <phoneticPr fontId="5"/>
  </si>
  <si>
    <r>
      <t>予備178</t>
    </r>
    <r>
      <rPr>
        <sz val="11"/>
        <rFont val="ＭＳ Ｐゴシック"/>
        <family val="3"/>
        <charset val="128"/>
      </rPr>
      <t/>
    </r>
    <rPh sb="0" eb="2">
      <t>ヨビ</t>
    </rPh>
    <phoneticPr fontId="20"/>
  </si>
  <si>
    <r>
      <t>予備179</t>
    </r>
    <r>
      <rPr>
        <sz val="11"/>
        <rFont val="ＭＳ Ｐゴシック"/>
        <family val="3"/>
        <charset val="128"/>
      </rPr>
      <t/>
    </r>
    <rPh sb="0" eb="2">
      <t>ヨビ</t>
    </rPh>
    <phoneticPr fontId="5"/>
  </si>
  <si>
    <t>予備179</t>
    <rPh sb="0" eb="2">
      <t>ヨビ</t>
    </rPh>
    <phoneticPr fontId="5"/>
  </si>
  <si>
    <r>
      <t>予備179</t>
    </r>
    <r>
      <rPr>
        <sz val="11"/>
        <rFont val="ＭＳ Ｐゴシック"/>
        <family val="3"/>
        <charset val="128"/>
      </rPr>
      <t/>
    </r>
    <rPh sb="0" eb="2">
      <t>ヨビ</t>
    </rPh>
    <phoneticPr fontId="20"/>
  </si>
  <si>
    <t>予備179</t>
    <rPh sb="0" eb="2">
      <t>ヨビ</t>
    </rPh>
    <phoneticPr fontId="20"/>
  </si>
  <si>
    <r>
      <t>予備180</t>
    </r>
    <r>
      <rPr>
        <sz val="11"/>
        <rFont val="ＭＳ Ｐゴシック"/>
        <family val="3"/>
        <charset val="128"/>
      </rPr>
      <t/>
    </r>
    <rPh sb="0" eb="2">
      <t>ヨビ</t>
    </rPh>
    <phoneticPr fontId="5"/>
  </si>
  <si>
    <t>予備180</t>
    <rPh sb="0" eb="2">
      <t>ヨビ</t>
    </rPh>
    <phoneticPr fontId="5"/>
  </si>
  <si>
    <r>
      <t>予備180</t>
    </r>
    <r>
      <rPr>
        <sz val="11"/>
        <rFont val="ＭＳ Ｐゴシック"/>
        <family val="3"/>
        <charset val="128"/>
      </rPr>
      <t/>
    </r>
    <rPh sb="0" eb="2">
      <t>ヨビ</t>
    </rPh>
    <phoneticPr fontId="20"/>
  </si>
  <si>
    <r>
      <t>予備181</t>
    </r>
    <r>
      <rPr>
        <sz val="11"/>
        <rFont val="ＭＳ Ｐゴシック"/>
        <family val="3"/>
        <charset val="128"/>
      </rPr>
      <t/>
    </r>
    <rPh sb="0" eb="2">
      <t>ヨビ</t>
    </rPh>
    <phoneticPr fontId="5"/>
  </si>
  <si>
    <t>予備181</t>
    <rPh sb="0" eb="2">
      <t>ヨビ</t>
    </rPh>
    <phoneticPr fontId="5"/>
  </si>
  <si>
    <r>
      <t>予備181</t>
    </r>
    <r>
      <rPr>
        <sz val="11"/>
        <rFont val="ＭＳ Ｐゴシック"/>
        <family val="3"/>
        <charset val="128"/>
      </rPr>
      <t/>
    </r>
    <rPh sb="0" eb="2">
      <t>ヨビ</t>
    </rPh>
    <phoneticPr fontId="20"/>
  </si>
  <si>
    <t>予備181</t>
    <rPh sb="0" eb="2">
      <t>ヨビ</t>
    </rPh>
    <phoneticPr fontId="20"/>
  </si>
  <si>
    <r>
      <t>予備182</t>
    </r>
    <r>
      <rPr>
        <sz val="11"/>
        <rFont val="ＭＳ Ｐゴシック"/>
        <family val="3"/>
        <charset val="128"/>
      </rPr>
      <t/>
    </r>
    <rPh sb="0" eb="2">
      <t>ヨビ</t>
    </rPh>
    <phoneticPr fontId="5"/>
  </si>
  <si>
    <t>予備182</t>
    <rPh sb="0" eb="2">
      <t>ヨビ</t>
    </rPh>
    <phoneticPr fontId="5"/>
  </si>
  <si>
    <r>
      <t>予備182</t>
    </r>
    <r>
      <rPr>
        <sz val="11"/>
        <rFont val="ＭＳ Ｐゴシック"/>
        <family val="3"/>
        <charset val="128"/>
      </rPr>
      <t/>
    </r>
    <rPh sb="0" eb="2">
      <t>ヨビ</t>
    </rPh>
    <phoneticPr fontId="20"/>
  </si>
  <si>
    <r>
      <t>予備183</t>
    </r>
    <r>
      <rPr>
        <sz val="11"/>
        <rFont val="ＭＳ Ｐゴシック"/>
        <family val="3"/>
        <charset val="128"/>
      </rPr>
      <t/>
    </r>
    <rPh sb="0" eb="2">
      <t>ヨビ</t>
    </rPh>
    <phoneticPr fontId="5"/>
  </si>
  <si>
    <t>予備183</t>
    <rPh sb="0" eb="2">
      <t>ヨビ</t>
    </rPh>
    <phoneticPr fontId="5"/>
  </si>
  <si>
    <r>
      <t>予備183</t>
    </r>
    <r>
      <rPr>
        <sz val="11"/>
        <rFont val="ＭＳ Ｐゴシック"/>
        <family val="3"/>
        <charset val="128"/>
      </rPr>
      <t/>
    </r>
    <rPh sb="0" eb="2">
      <t>ヨビ</t>
    </rPh>
    <phoneticPr fontId="20"/>
  </si>
  <si>
    <t>予備183</t>
    <rPh sb="0" eb="2">
      <t>ヨビ</t>
    </rPh>
    <phoneticPr fontId="20"/>
  </si>
  <si>
    <r>
      <t>予備184</t>
    </r>
    <r>
      <rPr>
        <sz val="11"/>
        <rFont val="ＭＳ Ｐゴシック"/>
        <family val="3"/>
        <charset val="128"/>
      </rPr>
      <t/>
    </r>
    <rPh sb="0" eb="2">
      <t>ヨビ</t>
    </rPh>
    <phoneticPr fontId="5"/>
  </si>
  <si>
    <t>予備184</t>
    <rPh sb="0" eb="2">
      <t>ヨビ</t>
    </rPh>
    <phoneticPr fontId="5"/>
  </si>
  <si>
    <r>
      <t>予備184</t>
    </r>
    <r>
      <rPr>
        <sz val="11"/>
        <rFont val="ＭＳ Ｐゴシック"/>
        <family val="3"/>
        <charset val="128"/>
      </rPr>
      <t/>
    </r>
    <rPh sb="0" eb="2">
      <t>ヨビ</t>
    </rPh>
    <phoneticPr fontId="20"/>
  </si>
  <si>
    <r>
      <t>予備185</t>
    </r>
    <r>
      <rPr>
        <sz val="11"/>
        <rFont val="ＭＳ Ｐゴシック"/>
        <family val="3"/>
        <charset val="128"/>
      </rPr>
      <t/>
    </r>
    <rPh sb="0" eb="2">
      <t>ヨビ</t>
    </rPh>
    <phoneticPr fontId="5"/>
  </si>
  <si>
    <t>予備185</t>
    <rPh sb="0" eb="2">
      <t>ヨビ</t>
    </rPh>
    <phoneticPr fontId="5"/>
  </si>
  <si>
    <r>
      <t>予備185</t>
    </r>
    <r>
      <rPr>
        <sz val="11"/>
        <rFont val="ＭＳ Ｐゴシック"/>
        <family val="3"/>
        <charset val="128"/>
      </rPr>
      <t/>
    </r>
    <rPh sb="0" eb="2">
      <t>ヨビ</t>
    </rPh>
    <phoneticPr fontId="20"/>
  </si>
  <si>
    <t>予備185</t>
    <rPh sb="0" eb="2">
      <t>ヨビ</t>
    </rPh>
    <phoneticPr fontId="20"/>
  </si>
  <si>
    <r>
      <t>予備186</t>
    </r>
    <r>
      <rPr>
        <sz val="11"/>
        <rFont val="ＭＳ Ｐゴシック"/>
        <family val="3"/>
        <charset val="128"/>
      </rPr>
      <t/>
    </r>
    <rPh sb="0" eb="2">
      <t>ヨビ</t>
    </rPh>
    <phoneticPr fontId="5"/>
  </si>
  <si>
    <t>予備186</t>
    <rPh sb="0" eb="2">
      <t>ヨビ</t>
    </rPh>
    <phoneticPr fontId="5"/>
  </si>
  <si>
    <r>
      <t>予備186</t>
    </r>
    <r>
      <rPr>
        <sz val="11"/>
        <rFont val="ＭＳ Ｐゴシック"/>
        <family val="3"/>
        <charset val="128"/>
      </rPr>
      <t/>
    </r>
    <rPh sb="0" eb="2">
      <t>ヨビ</t>
    </rPh>
    <phoneticPr fontId="20"/>
  </si>
  <si>
    <r>
      <t>予備187</t>
    </r>
    <r>
      <rPr>
        <sz val="11"/>
        <rFont val="ＭＳ Ｐゴシック"/>
        <family val="3"/>
        <charset val="128"/>
      </rPr>
      <t/>
    </r>
    <rPh sb="0" eb="2">
      <t>ヨビ</t>
    </rPh>
    <phoneticPr fontId="5"/>
  </si>
  <si>
    <t>予備187</t>
    <rPh sb="0" eb="2">
      <t>ヨビ</t>
    </rPh>
    <phoneticPr fontId="5"/>
  </si>
  <si>
    <r>
      <t>予備187</t>
    </r>
    <r>
      <rPr>
        <sz val="11"/>
        <rFont val="ＭＳ Ｐゴシック"/>
        <family val="3"/>
        <charset val="128"/>
      </rPr>
      <t/>
    </r>
    <rPh sb="0" eb="2">
      <t>ヨビ</t>
    </rPh>
    <phoneticPr fontId="20"/>
  </si>
  <si>
    <t>予備187</t>
    <rPh sb="0" eb="2">
      <t>ヨビ</t>
    </rPh>
    <phoneticPr fontId="20"/>
  </si>
  <si>
    <r>
      <t>予備188</t>
    </r>
    <r>
      <rPr>
        <sz val="11"/>
        <rFont val="ＭＳ Ｐゴシック"/>
        <family val="3"/>
        <charset val="128"/>
      </rPr>
      <t/>
    </r>
    <rPh sb="0" eb="2">
      <t>ヨビ</t>
    </rPh>
    <phoneticPr fontId="5"/>
  </si>
  <si>
    <t>予備188</t>
    <rPh sb="0" eb="2">
      <t>ヨビ</t>
    </rPh>
    <phoneticPr fontId="5"/>
  </si>
  <si>
    <r>
      <t>予備188</t>
    </r>
    <r>
      <rPr>
        <sz val="11"/>
        <rFont val="ＭＳ Ｐゴシック"/>
        <family val="3"/>
        <charset val="128"/>
      </rPr>
      <t/>
    </r>
    <rPh sb="0" eb="2">
      <t>ヨビ</t>
    </rPh>
    <phoneticPr fontId="20"/>
  </si>
  <si>
    <r>
      <t>予備189</t>
    </r>
    <r>
      <rPr>
        <sz val="11"/>
        <rFont val="ＭＳ Ｐゴシック"/>
        <family val="3"/>
        <charset val="128"/>
      </rPr>
      <t/>
    </r>
    <rPh sb="0" eb="2">
      <t>ヨビ</t>
    </rPh>
    <phoneticPr fontId="5"/>
  </si>
  <si>
    <t>予備189</t>
    <rPh sb="0" eb="2">
      <t>ヨビ</t>
    </rPh>
    <phoneticPr fontId="5"/>
  </si>
  <si>
    <r>
      <t>予備189</t>
    </r>
    <r>
      <rPr>
        <sz val="11"/>
        <rFont val="ＭＳ Ｐゴシック"/>
        <family val="3"/>
        <charset val="128"/>
      </rPr>
      <t/>
    </r>
    <rPh sb="0" eb="2">
      <t>ヨビ</t>
    </rPh>
    <phoneticPr fontId="20"/>
  </si>
  <si>
    <t>予備189</t>
    <rPh sb="0" eb="2">
      <t>ヨビ</t>
    </rPh>
    <phoneticPr fontId="20"/>
  </si>
  <si>
    <r>
      <t>予備190</t>
    </r>
    <r>
      <rPr>
        <sz val="11"/>
        <rFont val="ＭＳ Ｐゴシック"/>
        <family val="3"/>
        <charset val="128"/>
      </rPr>
      <t/>
    </r>
    <rPh sb="0" eb="2">
      <t>ヨビ</t>
    </rPh>
    <phoneticPr fontId="5"/>
  </si>
  <si>
    <t>予備190</t>
    <rPh sb="0" eb="2">
      <t>ヨビ</t>
    </rPh>
    <phoneticPr fontId="5"/>
  </si>
  <si>
    <r>
      <t>予備190</t>
    </r>
    <r>
      <rPr>
        <sz val="11"/>
        <rFont val="ＭＳ Ｐゴシック"/>
        <family val="3"/>
        <charset val="128"/>
      </rPr>
      <t/>
    </r>
    <rPh sb="0" eb="2">
      <t>ヨビ</t>
    </rPh>
    <phoneticPr fontId="20"/>
  </si>
  <si>
    <r>
      <t>予備191</t>
    </r>
    <r>
      <rPr>
        <sz val="11"/>
        <rFont val="ＭＳ Ｐゴシック"/>
        <family val="3"/>
        <charset val="128"/>
      </rPr>
      <t/>
    </r>
    <rPh sb="0" eb="2">
      <t>ヨビ</t>
    </rPh>
    <phoneticPr fontId="5"/>
  </si>
  <si>
    <t>予備191</t>
    <rPh sb="0" eb="2">
      <t>ヨビ</t>
    </rPh>
    <phoneticPr fontId="5"/>
  </si>
  <si>
    <r>
      <t>予備191</t>
    </r>
    <r>
      <rPr>
        <sz val="11"/>
        <rFont val="ＭＳ Ｐゴシック"/>
        <family val="3"/>
        <charset val="128"/>
      </rPr>
      <t/>
    </r>
    <rPh sb="0" eb="2">
      <t>ヨビ</t>
    </rPh>
    <phoneticPr fontId="20"/>
  </si>
  <si>
    <t>予備191</t>
    <rPh sb="0" eb="2">
      <t>ヨビ</t>
    </rPh>
    <phoneticPr fontId="20"/>
  </si>
  <si>
    <r>
      <t>予備192</t>
    </r>
    <r>
      <rPr>
        <sz val="11"/>
        <rFont val="ＭＳ Ｐゴシック"/>
        <family val="3"/>
        <charset val="128"/>
      </rPr>
      <t/>
    </r>
    <rPh sb="0" eb="2">
      <t>ヨビ</t>
    </rPh>
    <phoneticPr fontId="5"/>
  </si>
  <si>
    <t>予備192</t>
    <rPh sb="0" eb="2">
      <t>ヨビ</t>
    </rPh>
    <phoneticPr fontId="5"/>
  </si>
  <si>
    <r>
      <t>予備192</t>
    </r>
    <r>
      <rPr>
        <sz val="11"/>
        <rFont val="ＭＳ Ｐゴシック"/>
        <family val="3"/>
        <charset val="128"/>
      </rPr>
      <t/>
    </r>
    <rPh sb="0" eb="2">
      <t>ヨビ</t>
    </rPh>
    <phoneticPr fontId="20"/>
  </si>
  <si>
    <r>
      <t>予備193</t>
    </r>
    <r>
      <rPr>
        <sz val="11"/>
        <rFont val="ＭＳ Ｐゴシック"/>
        <family val="3"/>
        <charset val="128"/>
      </rPr>
      <t/>
    </r>
    <rPh sb="0" eb="2">
      <t>ヨビ</t>
    </rPh>
    <phoneticPr fontId="5"/>
  </si>
  <si>
    <t>予備193</t>
    <rPh sb="0" eb="2">
      <t>ヨビ</t>
    </rPh>
    <phoneticPr fontId="5"/>
  </si>
  <si>
    <r>
      <t>予備193</t>
    </r>
    <r>
      <rPr>
        <sz val="11"/>
        <rFont val="ＭＳ Ｐゴシック"/>
        <family val="3"/>
        <charset val="128"/>
      </rPr>
      <t/>
    </r>
    <rPh sb="0" eb="2">
      <t>ヨビ</t>
    </rPh>
    <phoneticPr fontId="20"/>
  </si>
  <si>
    <t>予備193</t>
    <rPh sb="0" eb="2">
      <t>ヨビ</t>
    </rPh>
    <phoneticPr fontId="20"/>
  </si>
  <si>
    <r>
      <t>予備194</t>
    </r>
    <r>
      <rPr>
        <sz val="11"/>
        <rFont val="ＭＳ Ｐゴシック"/>
        <family val="3"/>
        <charset val="128"/>
      </rPr>
      <t/>
    </r>
    <rPh sb="0" eb="2">
      <t>ヨビ</t>
    </rPh>
    <phoneticPr fontId="5"/>
  </si>
  <si>
    <t>予備194</t>
    <rPh sb="0" eb="2">
      <t>ヨビ</t>
    </rPh>
    <phoneticPr fontId="5"/>
  </si>
  <si>
    <r>
      <t>予備194</t>
    </r>
    <r>
      <rPr>
        <sz val="11"/>
        <rFont val="ＭＳ Ｐゴシック"/>
        <family val="3"/>
        <charset val="128"/>
      </rPr>
      <t/>
    </r>
    <rPh sb="0" eb="2">
      <t>ヨビ</t>
    </rPh>
    <phoneticPr fontId="20"/>
  </si>
  <si>
    <r>
      <t>予備195</t>
    </r>
    <r>
      <rPr>
        <sz val="11"/>
        <rFont val="ＭＳ Ｐゴシック"/>
        <family val="3"/>
        <charset val="128"/>
      </rPr>
      <t/>
    </r>
    <rPh sb="0" eb="2">
      <t>ヨビ</t>
    </rPh>
    <phoneticPr fontId="5"/>
  </si>
  <si>
    <t>予備195</t>
    <rPh sb="0" eb="2">
      <t>ヨビ</t>
    </rPh>
    <phoneticPr fontId="5"/>
  </si>
  <si>
    <r>
      <t>予備195</t>
    </r>
    <r>
      <rPr>
        <sz val="11"/>
        <rFont val="ＭＳ Ｐゴシック"/>
        <family val="3"/>
        <charset val="128"/>
      </rPr>
      <t/>
    </r>
    <rPh sb="0" eb="2">
      <t>ヨビ</t>
    </rPh>
    <phoneticPr fontId="20"/>
  </si>
  <si>
    <t>予備195</t>
    <rPh sb="0" eb="2">
      <t>ヨビ</t>
    </rPh>
    <phoneticPr fontId="20"/>
  </si>
  <si>
    <r>
      <t>予備196</t>
    </r>
    <r>
      <rPr>
        <sz val="11"/>
        <rFont val="ＭＳ Ｐゴシック"/>
        <family val="3"/>
        <charset val="128"/>
      </rPr>
      <t/>
    </r>
    <rPh sb="0" eb="2">
      <t>ヨビ</t>
    </rPh>
    <phoneticPr fontId="5"/>
  </si>
  <si>
    <t>予備196</t>
    <rPh sb="0" eb="2">
      <t>ヨビ</t>
    </rPh>
    <phoneticPr fontId="5"/>
  </si>
  <si>
    <r>
      <t>予備196</t>
    </r>
    <r>
      <rPr>
        <sz val="11"/>
        <rFont val="ＭＳ Ｐゴシック"/>
        <family val="3"/>
        <charset val="128"/>
      </rPr>
      <t/>
    </r>
    <rPh sb="0" eb="2">
      <t>ヨビ</t>
    </rPh>
    <phoneticPr fontId="20"/>
  </si>
  <si>
    <r>
      <t>予備197</t>
    </r>
    <r>
      <rPr>
        <sz val="11"/>
        <rFont val="ＭＳ Ｐゴシック"/>
        <family val="3"/>
        <charset val="128"/>
      </rPr>
      <t/>
    </r>
    <rPh sb="0" eb="2">
      <t>ヨビ</t>
    </rPh>
    <phoneticPr fontId="5"/>
  </si>
  <si>
    <t>予備197</t>
    <rPh sb="0" eb="2">
      <t>ヨビ</t>
    </rPh>
    <phoneticPr fontId="5"/>
  </si>
  <si>
    <r>
      <t>予備197</t>
    </r>
    <r>
      <rPr>
        <sz val="11"/>
        <rFont val="ＭＳ Ｐゴシック"/>
        <family val="3"/>
        <charset val="128"/>
      </rPr>
      <t/>
    </r>
    <rPh sb="0" eb="2">
      <t>ヨビ</t>
    </rPh>
    <phoneticPr fontId="20"/>
  </si>
  <si>
    <t>予備197</t>
    <rPh sb="0" eb="2">
      <t>ヨビ</t>
    </rPh>
    <phoneticPr fontId="20"/>
  </si>
  <si>
    <r>
      <t>予備198</t>
    </r>
    <r>
      <rPr>
        <sz val="11"/>
        <rFont val="ＭＳ Ｐゴシック"/>
        <family val="3"/>
        <charset val="128"/>
      </rPr>
      <t/>
    </r>
    <rPh sb="0" eb="2">
      <t>ヨビ</t>
    </rPh>
    <phoneticPr fontId="5"/>
  </si>
  <si>
    <t>予備198</t>
    <rPh sb="0" eb="2">
      <t>ヨビ</t>
    </rPh>
    <phoneticPr fontId="5"/>
  </si>
  <si>
    <r>
      <t>予備198</t>
    </r>
    <r>
      <rPr>
        <sz val="11"/>
        <rFont val="ＭＳ Ｐゴシック"/>
        <family val="3"/>
        <charset val="128"/>
      </rPr>
      <t/>
    </r>
    <rPh sb="0" eb="2">
      <t>ヨビ</t>
    </rPh>
    <phoneticPr fontId="20"/>
  </si>
  <si>
    <r>
      <t>予備199</t>
    </r>
    <r>
      <rPr>
        <sz val="11"/>
        <rFont val="ＭＳ Ｐゴシック"/>
        <family val="3"/>
        <charset val="128"/>
      </rPr>
      <t/>
    </r>
    <rPh sb="0" eb="2">
      <t>ヨビ</t>
    </rPh>
    <phoneticPr fontId="5"/>
  </si>
  <si>
    <t>予備199</t>
    <rPh sb="0" eb="2">
      <t>ヨビ</t>
    </rPh>
    <phoneticPr fontId="5"/>
  </si>
  <si>
    <r>
      <t>予備199</t>
    </r>
    <r>
      <rPr>
        <sz val="11"/>
        <rFont val="ＭＳ Ｐゴシック"/>
        <family val="3"/>
        <charset val="128"/>
      </rPr>
      <t/>
    </r>
    <rPh sb="0" eb="2">
      <t>ヨビ</t>
    </rPh>
    <phoneticPr fontId="20"/>
  </si>
  <si>
    <t>予備199</t>
    <rPh sb="0" eb="2">
      <t>ヨビ</t>
    </rPh>
    <phoneticPr fontId="20"/>
  </si>
  <si>
    <r>
      <t>予備200</t>
    </r>
    <r>
      <rPr>
        <sz val="11"/>
        <rFont val="ＭＳ Ｐゴシック"/>
        <family val="3"/>
        <charset val="128"/>
      </rPr>
      <t/>
    </r>
    <rPh sb="0" eb="2">
      <t>ヨビ</t>
    </rPh>
    <phoneticPr fontId="5"/>
  </si>
  <si>
    <t>予備200</t>
    <rPh sb="0" eb="2">
      <t>ヨビ</t>
    </rPh>
    <phoneticPr fontId="5"/>
  </si>
  <si>
    <r>
      <t>予備200</t>
    </r>
    <r>
      <rPr>
        <sz val="11"/>
        <rFont val="ＭＳ Ｐゴシック"/>
        <family val="3"/>
        <charset val="128"/>
      </rPr>
      <t/>
    </r>
    <rPh sb="0" eb="2">
      <t>ヨビ</t>
    </rPh>
    <phoneticPr fontId="20"/>
  </si>
  <si>
    <r>
      <t>予備201</t>
    </r>
    <r>
      <rPr>
        <sz val="11"/>
        <rFont val="ＭＳ Ｐゴシック"/>
        <family val="3"/>
        <charset val="128"/>
      </rPr>
      <t/>
    </r>
    <rPh sb="0" eb="2">
      <t>ヨビ</t>
    </rPh>
    <phoneticPr fontId="5"/>
  </si>
  <si>
    <t>予備201</t>
    <rPh sb="0" eb="2">
      <t>ヨビ</t>
    </rPh>
    <phoneticPr fontId="5"/>
  </si>
  <si>
    <r>
      <t>予備201</t>
    </r>
    <r>
      <rPr>
        <sz val="11"/>
        <rFont val="ＭＳ Ｐゴシック"/>
        <family val="3"/>
        <charset val="128"/>
      </rPr>
      <t/>
    </r>
    <rPh sb="0" eb="2">
      <t>ヨビ</t>
    </rPh>
    <phoneticPr fontId="20"/>
  </si>
  <si>
    <t>予備201</t>
    <rPh sb="0" eb="2">
      <t>ヨビ</t>
    </rPh>
    <phoneticPr fontId="20"/>
  </si>
  <si>
    <r>
      <t>予備202</t>
    </r>
    <r>
      <rPr>
        <sz val="11"/>
        <rFont val="ＭＳ Ｐゴシック"/>
        <family val="3"/>
        <charset val="128"/>
      </rPr>
      <t/>
    </r>
    <rPh sb="0" eb="2">
      <t>ヨビ</t>
    </rPh>
    <phoneticPr fontId="5"/>
  </si>
  <si>
    <t>予備202</t>
    <rPh sb="0" eb="2">
      <t>ヨビ</t>
    </rPh>
    <phoneticPr fontId="5"/>
  </si>
  <si>
    <r>
      <t>予備202</t>
    </r>
    <r>
      <rPr>
        <sz val="11"/>
        <rFont val="ＭＳ Ｐゴシック"/>
        <family val="3"/>
        <charset val="128"/>
      </rPr>
      <t/>
    </r>
    <rPh sb="0" eb="2">
      <t>ヨビ</t>
    </rPh>
    <phoneticPr fontId="20"/>
  </si>
  <si>
    <r>
      <t>予備203</t>
    </r>
    <r>
      <rPr>
        <sz val="11"/>
        <rFont val="ＭＳ Ｐゴシック"/>
        <family val="3"/>
        <charset val="128"/>
      </rPr>
      <t/>
    </r>
    <rPh sb="0" eb="2">
      <t>ヨビ</t>
    </rPh>
    <phoneticPr fontId="5"/>
  </si>
  <si>
    <t>予備203</t>
    <rPh sb="0" eb="2">
      <t>ヨビ</t>
    </rPh>
    <phoneticPr fontId="5"/>
  </si>
  <si>
    <r>
      <t>予備203</t>
    </r>
    <r>
      <rPr>
        <sz val="11"/>
        <rFont val="ＭＳ Ｐゴシック"/>
        <family val="3"/>
        <charset val="128"/>
      </rPr>
      <t/>
    </r>
    <rPh sb="0" eb="2">
      <t>ヨビ</t>
    </rPh>
    <phoneticPr fontId="20"/>
  </si>
  <si>
    <t>予備203</t>
    <rPh sb="0" eb="2">
      <t>ヨビ</t>
    </rPh>
    <phoneticPr fontId="20"/>
  </si>
  <si>
    <r>
      <t>予備204</t>
    </r>
    <r>
      <rPr>
        <sz val="11"/>
        <rFont val="ＭＳ Ｐゴシック"/>
        <family val="3"/>
        <charset val="128"/>
      </rPr>
      <t/>
    </r>
    <rPh sb="0" eb="2">
      <t>ヨビ</t>
    </rPh>
    <phoneticPr fontId="5"/>
  </si>
  <si>
    <t>予備204</t>
    <rPh sb="0" eb="2">
      <t>ヨビ</t>
    </rPh>
    <phoneticPr fontId="5"/>
  </si>
  <si>
    <r>
      <t>予備204</t>
    </r>
    <r>
      <rPr>
        <sz val="11"/>
        <rFont val="ＭＳ Ｐゴシック"/>
        <family val="3"/>
        <charset val="128"/>
      </rPr>
      <t/>
    </r>
    <rPh sb="0" eb="2">
      <t>ヨビ</t>
    </rPh>
    <phoneticPr fontId="20"/>
  </si>
  <si>
    <r>
      <t>予備205</t>
    </r>
    <r>
      <rPr>
        <sz val="11"/>
        <rFont val="ＭＳ Ｐゴシック"/>
        <family val="3"/>
        <charset val="128"/>
      </rPr>
      <t/>
    </r>
    <rPh sb="0" eb="2">
      <t>ヨビ</t>
    </rPh>
    <phoneticPr fontId="5"/>
  </si>
  <si>
    <t>予備205</t>
    <rPh sb="0" eb="2">
      <t>ヨビ</t>
    </rPh>
    <phoneticPr fontId="5"/>
  </si>
  <si>
    <r>
      <t>予備205</t>
    </r>
    <r>
      <rPr>
        <sz val="11"/>
        <rFont val="ＭＳ Ｐゴシック"/>
        <family val="3"/>
        <charset val="128"/>
      </rPr>
      <t/>
    </r>
    <rPh sb="0" eb="2">
      <t>ヨビ</t>
    </rPh>
    <phoneticPr fontId="20"/>
  </si>
  <si>
    <t>予備205</t>
    <rPh sb="0" eb="2">
      <t>ヨビ</t>
    </rPh>
    <phoneticPr fontId="20"/>
  </si>
  <si>
    <r>
      <t>予備206</t>
    </r>
    <r>
      <rPr>
        <sz val="11"/>
        <rFont val="ＭＳ Ｐゴシック"/>
        <family val="3"/>
        <charset val="128"/>
      </rPr>
      <t/>
    </r>
    <rPh sb="0" eb="2">
      <t>ヨビ</t>
    </rPh>
    <phoneticPr fontId="5"/>
  </si>
  <si>
    <t>予備206</t>
    <rPh sb="0" eb="2">
      <t>ヨビ</t>
    </rPh>
    <phoneticPr fontId="5"/>
  </si>
  <si>
    <r>
      <t>予備206</t>
    </r>
    <r>
      <rPr>
        <sz val="11"/>
        <rFont val="ＭＳ Ｐゴシック"/>
        <family val="3"/>
        <charset val="128"/>
      </rPr>
      <t/>
    </r>
    <rPh sb="0" eb="2">
      <t>ヨビ</t>
    </rPh>
    <phoneticPr fontId="20"/>
  </si>
  <si>
    <r>
      <t>予備207</t>
    </r>
    <r>
      <rPr>
        <sz val="11"/>
        <rFont val="ＭＳ Ｐゴシック"/>
        <family val="3"/>
        <charset val="128"/>
      </rPr>
      <t/>
    </r>
    <rPh sb="0" eb="2">
      <t>ヨビ</t>
    </rPh>
    <phoneticPr fontId="5"/>
  </si>
  <si>
    <t>予備207</t>
    <rPh sb="0" eb="2">
      <t>ヨビ</t>
    </rPh>
    <phoneticPr fontId="5"/>
  </si>
  <si>
    <r>
      <t>予備207</t>
    </r>
    <r>
      <rPr>
        <sz val="11"/>
        <rFont val="ＭＳ Ｐゴシック"/>
        <family val="3"/>
        <charset val="128"/>
      </rPr>
      <t/>
    </r>
    <rPh sb="0" eb="2">
      <t>ヨビ</t>
    </rPh>
    <phoneticPr fontId="20"/>
  </si>
  <si>
    <t>予備207</t>
    <rPh sb="0" eb="2">
      <t>ヨビ</t>
    </rPh>
    <phoneticPr fontId="20"/>
  </si>
  <si>
    <r>
      <t>予備208</t>
    </r>
    <r>
      <rPr>
        <sz val="11"/>
        <rFont val="ＭＳ Ｐゴシック"/>
        <family val="3"/>
        <charset val="128"/>
      </rPr>
      <t/>
    </r>
    <rPh sb="0" eb="2">
      <t>ヨビ</t>
    </rPh>
    <phoneticPr fontId="5"/>
  </si>
  <si>
    <t>予備208</t>
    <rPh sb="0" eb="2">
      <t>ヨビ</t>
    </rPh>
    <phoneticPr fontId="5"/>
  </si>
  <si>
    <r>
      <t>予備208</t>
    </r>
    <r>
      <rPr>
        <sz val="11"/>
        <rFont val="ＭＳ Ｐゴシック"/>
        <family val="3"/>
        <charset val="128"/>
      </rPr>
      <t/>
    </r>
    <rPh sb="0" eb="2">
      <t>ヨビ</t>
    </rPh>
    <phoneticPr fontId="20"/>
  </si>
  <si>
    <r>
      <t>予備209</t>
    </r>
    <r>
      <rPr>
        <sz val="11"/>
        <rFont val="ＭＳ Ｐゴシック"/>
        <family val="3"/>
        <charset val="128"/>
      </rPr>
      <t/>
    </r>
    <rPh sb="0" eb="2">
      <t>ヨビ</t>
    </rPh>
    <phoneticPr fontId="5"/>
  </si>
  <si>
    <t>予備209</t>
    <rPh sb="0" eb="2">
      <t>ヨビ</t>
    </rPh>
    <phoneticPr fontId="5"/>
  </si>
  <si>
    <r>
      <t>予備209</t>
    </r>
    <r>
      <rPr>
        <sz val="11"/>
        <rFont val="ＭＳ Ｐゴシック"/>
        <family val="3"/>
        <charset val="128"/>
      </rPr>
      <t/>
    </r>
    <rPh sb="0" eb="2">
      <t>ヨビ</t>
    </rPh>
    <phoneticPr fontId="20"/>
  </si>
  <si>
    <t>予備209</t>
    <rPh sb="0" eb="2">
      <t>ヨビ</t>
    </rPh>
    <phoneticPr fontId="20"/>
  </si>
  <si>
    <r>
      <t>予備210</t>
    </r>
    <r>
      <rPr>
        <sz val="11"/>
        <rFont val="ＭＳ Ｐゴシック"/>
        <family val="3"/>
        <charset val="128"/>
      </rPr>
      <t/>
    </r>
    <rPh sb="0" eb="2">
      <t>ヨビ</t>
    </rPh>
    <phoneticPr fontId="5"/>
  </si>
  <si>
    <t>予備210</t>
    <rPh sb="0" eb="2">
      <t>ヨビ</t>
    </rPh>
    <phoneticPr fontId="5"/>
  </si>
  <si>
    <r>
      <t>予備210</t>
    </r>
    <r>
      <rPr>
        <sz val="11"/>
        <rFont val="ＭＳ Ｐゴシック"/>
        <family val="3"/>
        <charset val="128"/>
      </rPr>
      <t/>
    </r>
    <rPh sb="0" eb="2">
      <t>ヨビ</t>
    </rPh>
    <phoneticPr fontId="20"/>
  </si>
  <si>
    <r>
      <t>予備211</t>
    </r>
    <r>
      <rPr>
        <sz val="11"/>
        <rFont val="ＭＳ Ｐゴシック"/>
        <family val="3"/>
        <charset val="128"/>
      </rPr>
      <t/>
    </r>
    <rPh sb="0" eb="2">
      <t>ヨビ</t>
    </rPh>
    <phoneticPr fontId="5"/>
  </si>
  <si>
    <t>予備211</t>
    <rPh sb="0" eb="2">
      <t>ヨビ</t>
    </rPh>
    <phoneticPr fontId="5"/>
  </si>
  <si>
    <r>
      <t>予備211</t>
    </r>
    <r>
      <rPr>
        <sz val="11"/>
        <rFont val="ＭＳ Ｐゴシック"/>
        <family val="3"/>
        <charset val="128"/>
      </rPr>
      <t/>
    </r>
    <rPh sb="0" eb="2">
      <t>ヨビ</t>
    </rPh>
    <phoneticPr fontId="20"/>
  </si>
  <si>
    <t>予備211</t>
    <rPh sb="0" eb="2">
      <t>ヨビ</t>
    </rPh>
    <phoneticPr fontId="20"/>
  </si>
  <si>
    <r>
      <t>予備212</t>
    </r>
    <r>
      <rPr>
        <sz val="11"/>
        <rFont val="ＭＳ Ｐゴシック"/>
        <family val="3"/>
        <charset val="128"/>
      </rPr>
      <t/>
    </r>
    <rPh sb="0" eb="2">
      <t>ヨビ</t>
    </rPh>
    <phoneticPr fontId="5"/>
  </si>
  <si>
    <t>予備212</t>
    <rPh sb="0" eb="2">
      <t>ヨビ</t>
    </rPh>
    <phoneticPr fontId="5"/>
  </si>
  <si>
    <r>
      <t>予備212</t>
    </r>
    <r>
      <rPr>
        <sz val="11"/>
        <rFont val="ＭＳ Ｐゴシック"/>
        <family val="3"/>
        <charset val="128"/>
      </rPr>
      <t/>
    </r>
    <rPh sb="0" eb="2">
      <t>ヨビ</t>
    </rPh>
    <phoneticPr fontId="20"/>
  </si>
  <si>
    <r>
      <t>予備213</t>
    </r>
    <r>
      <rPr>
        <sz val="11"/>
        <rFont val="ＭＳ Ｐゴシック"/>
        <family val="3"/>
        <charset val="128"/>
      </rPr>
      <t/>
    </r>
    <rPh sb="0" eb="2">
      <t>ヨビ</t>
    </rPh>
    <phoneticPr fontId="5"/>
  </si>
  <si>
    <t>予備213</t>
    <rPh sb="0" eb="2">
      <t>ヨビ</t>
    </rPh>
    <phoneticPr fontId="5"/>
  </si>
  <si>
    <r>
      <t>予備213</t>
    </r>
    <r>
      <rPr>
        <sz val="11"/>
        <rFont val="ＭＳ Ｐゴシック"/>
        <family val="3"/>
        <charset val="128"/>
      </rPr>
      <t/>
    </r>
    <rPh sb="0" eb="2">
      <t>ヨビ</t>
    </rPh>
    <phoneticPr fontId="20"/>
  </si>
  <si>
    <t>予備213</t>
    <rPh sb="0" eb="2">
      <t>ヨビ</t>
    </rPh>
    <phoneticPr fontId="20"/>
  </si>
  <si>
    <r>
      <t>予備214</t>
    </r>
    <r>
      <rPr>
        <sz val="11"/>
        <rFont val="ＭＳ Ｐゴシック"/>
        <family val="3"/>
        <charset val="128"/>
      </rPr>
      <t/>
    </r>
    <rPh sb="0" eb="2">
      <t>ヨビ</t>
    </rPh>
    <phoneticPr fontId="5"/>
  </si>
  <si>
    <t>予備214</t>
    <rPh sb="0" eb="2">
      <t>ヨビ</t>
    </rPh>
    <phoneticPr fontId="5"/>
  </si>
  <si>
    <r>
      <t>予備214</t>
    </r>
    <r>
      <rPr>
        <sz val="11"/>
        <rFont val="ＭＳ Ｐゴシック"/>
        <family val="3"/>
        <charset val="128"/>
      </rPr>
      <t/>
    </r>
    <rPh sb="0" eb="2">
      <t>ヨビ</t>
    </rPh>
    <phoneticPr fontId="20"/>
  </si>
  <si>
    <r>
      <t>予備215</t>
    </r>
    <r>
      <rPr>
        <sz val="11"/>
        <rFont val="ＭＳ Ｐゴシック"/>
        <family val="3"/>
        <charset val="128"/>
      </rPr>
      <t/>
    </r>
    <rPh sb="0" eb="2">
      <t>ヨビ</t>
    </rPh>
    <phoneticPr fontId="5"/>
  </si>
  <si>
    <t>予備215</t>
    <rPh sb="0" eb="2">
      <t>ヨビ</t>
    </rPh>
    <phoneticPr fontId="5"/>
  </si>
  <si>
    <r>
      <t>予備215</t>
    </r>
    <r>
      <rPr>
        <sz val="11"/>
        <rFont val="ＭＳ Ｐゴシック"/>
        <family val="3"/>
        <charset val="128"/>
      </rPr>
      <t/>
    </r>
    <rPh sb="0" eb="2">
      <t>ヨビ</t>
    </rPh>
    <phoneticPr fontId="20"/>
  </si>
  <si>
    <t>予備215</t>
    <rPh sb="0" eb="2">
      <t>ヨビ</t>
    </rPh>
    <phoneticPr fontId="20"/>
  </si>
  <si>
    <r>
      <t>予備216</t>
    </r>
    <r>
      <rPr>
        <sz val="11"/>
        <rFont val="ＭＳ Ｐゴシック"/>
        <family val="3"/>
        <charset val="128"/>
      </rPr>
      <t/>
    </r>
    <rPh sb="0" eb="2">
      <t>ヨビ</t>
    </rPh>
    <phoneticPr fontId="5"/>
  </si>
  <si>
    <t>予備216</t>
    <rPh sb="0" eb="2">
      <t>ヨビ</t>
    </rPh>
    <phoneticPr fontId="5"/>
  </si>
  <si>
    <r>
      <t>予備216</t>
    </r>
    <r>
      <rPr>
        <sz val="11"/>
        <rFont val="ＭＳ Ｐゴシック"/>
        <family val="3"/>
        <charset val="128"/>
      </rPr>
      <t/>
    </r>
    <rPh sb="0" eb="2">
      <t>ヨビ</t>
    </rPh>
    <phoneticPr fontId="20"/>
  </si>
  <si>
    <r>
      <t>予備217</t>
    </r>
    <r>
      <rPr>
        <sz val="11"/>
        <rFont val="ＭＳ Ｐゴシック"/>
        <family val="3"/>
        <charset val="128"/>
      </rPr>
      <t/>
    </r>
    <rPh sb="0" eb="2">
      <t>ヨビ</t>
    </rPh>
    <phoneticPr fontId="5"/>
  </si>
  <si>
    <t>予備217</t>
    <rPh sb="0" eb="2">
      <t>ヨビ</t>
    </rPh>
    <phoneticPr fontId="5"/>
  </si>
  <si>
    <r>
      <t>予備217</t>
    </r>
    <r>
      <rPr>
        <sz val="11"/>
        <rFont val="ＭＳ Ｐゴシック"/>
        <family val="3"/>
        <charset val="128"/>
      </rPr>
      <t/>
    </r>
    <rPh sb="0" eb="2">
      <t>ヨビ</t>
    </rPh>
    <phoneticPr fontId="20"/>
  </si>
  <si>
    <t>予備217</t>
    <rPh sb="0" eb="2">
      <t>ヨビ</t>
    </rPh>
    <phoneticPr fontId="20"/>
  </si>
  <si>
    <r>
      <t>予備218</t>
    </r>
    <r>
      <rPr>
        <sz val="11"/>
        <rFont val="ＭＳ Ｐゴシック"/>
        <family val="3"/>
        <charset val="128"/>
      </rPr>
      <t/>
    </r>
    <rPh sb="0" eb="2">
      <t>ヨビ</t>
    </rPh>
    <phoneticPr fontId="5"/>
  </si>
  <si>
    <t>予備218</t>
    <rPh sb="0" eb="2">
      <t>ヨビ</t>
    </rPh>
    <phoneticPr fontId="5"/>
  </si>
  <si>
    <r>
      <t>予備218</t>
    </r>
    <r>
      <rPr>
        <sz val="11"/>
        <rFont val="ＭＳ Ｐゴシック"/>
        <family val="3"/>
        <charset val="128"/>
      </rPr>
      <t/>
    </r>
    <rPh sb="0" eb="2">
      <t>ヨビ</t>
    </rPh>
    <phoneticPr fontId="20"/>
  </si>
  <si>
    <r>
      <t>予備219</t>
    </r>
    <r>
      <rPr>
        <sz val="11"/>
        <rFont val="ＭＳ Ｐゴシック"/>
        <family val="3"/>
        <charset val="128"/>
      </rPr>
      <t/>
    </r>
    <rPh sb="0" eb="2">
      <t>ヨビ</t>
    </rPh>
    <phoneticPr fontId="5"/>
  </si>
  <si>
    <t>予備219</t>
    <rPh sb="0" eb="2">
      <t>ヨビ</t>
    </rPh>
    <phoneticPr fontId="5"/>
  </si>
  <si>
    <r>
      <t>予備219</t>
    </r>
    <r>
      <rPr>
        <sz val="11"/>
        <rFont val="ＭＳ Ｐゴシック"/>
        <family val="3"/>
        <charset val="128"/>
      </rPr>
      <t/>
    </r>
    <rPh sb="0" eb="2">
      <t>ヨビ</t>
    </rPh>
    <phoneticPr fontId="20"/>
  </si>
  <si>
    <t>予備219</t>
    <rPh sb="0" eb="2">
      <t>ヨビ</t>
    </rPh>
    <phoneticPr fontId="20"/>
  </si>
  <si>
    <r>
      <t>予備220</t>
    </r>
    <r>
      <rPr>
        <sz val="11"/>
        <rFont val="ＭＳ Ｐゴシック"/>
        <family val="3"/>
        <charset val="128"/>
      </rPr>
      <t/>
    </r>
    <rPh sb="0" eb="2">
      <t>ヨビ</t>
    </rPh>
    <phoneticPr fontId="5"/>
  </si>
  <si>
    <t>予備220</t>
    <rPh sb="0" eb="2">
      <t>ヨビ</t>
    </rPh>
    <phoneticPr fontId="5"/>
  </si>
  <si>
    <r>
      <t>予備220</t>
    </r>
    <r>
      <rPr>
        <sz val="11"/>
        <rFont val="ＭＳ Ｐゴシック"/>
        <family val="3"/>
        <charset val="128"/>
      </rPr>
      <t/>
    </r>
    <rPh sb="0" eb="2">
      <t>ヨビ</t>
    </rPh>
    <phoneticPr fontId="20"/>
  </si>
  <si>
    <r>
      <t>予備221</t>
    </r>
    <r>
      <rPr>
        <sz val="11"/>
        <rFont val="ＭＳ Ｐゴシック"/>
        <family val="3"/>
        <charset val="128"/>
      </rPr>
      <t/>
    </r>
    <rPh sb="0" eb="2">
      <t>ヨビ</t>
    </rPh>
    <phoneticPr fontId="5"/>
  </si>
  <si>
    <t>予備221</t>
    <rPh sb="0" eb="2">
      <t>ヨビ</t>
    </rPh>
    <phoneticPr fontId="5"/>
  </si>
  <si>
    <r>
      <t>予備221</t>
    </r>
    <r>
      <rPr>
        <sz val="11"/>
        <rFont val="ＭＳ Ｐゴシック"/>
        <family val="3"/>
        <charset val="128"/>
      </rPr>
      <t/>
    </r>
    <rPh sb="0" eb="2">
      <t>ヨビ</t>
    </rPh>
    <phoneticPr fontId="20"/>
  </si>
  <si>
    <t>予備221</t>
    <rPh sb="0" eb="2">
      <t>ヨビ</t>
    </rPh>
    <phoneticPr fontId="20"/>
  </si>
  <si>
    <r>
      <t>予備222</t>
    </r>
    <r>
      <rPr>
        <sz val="11"/>
        <rFont val="ＭＳ Ｐゴシック"/>
        <family val="3"/>
        <charset val="128"/>
      </rPr>
      <t/>
    </r>
    <rPh sb="0" eb="2">
      <t>ヨビ</t>
    </rPh>
    <phoneticPr fontId="5"/>
  </si>
  <si>
    <t>予備222</t>
    <rPh sb="0" eb="2">
      <t>ヨビ</t>
    </rPh>
    <phoneticPr fontId="5"/>
  </si>
  <si>
    <r>
      <t>予備222</t>
    </r>
    <r>
      <rPr>
        <sz val="11"/>
        <rFont val="ＭＳ Ｐゴシック"/>
        <family val="3"/>
        <charset val="128"/>
      </rPr>
      <t/>
    </r>
    <rPh sb="0" eb="2">
      <t>ヨビ</t>
    </rPh>
    <phoneticPr fontId="20"/>
  </si>
  <si>
    <r>
      <t>予備223</t>
    </r>
    <r>
      <rPr>
        <sz val="11"/>
        <rFont val="ＭＳ Ｐゴシック"/>
        <family val="3"/>
        <charset val="128"/>
      </rPr>
      <t/>
    </r>
    <rPh sb="0" eb="2">
      <t>ヨビ</t>
    </rPh>
    <phoneticPr fontId="5"/>
  </si>
  <si>
    <t>予備223</t>
    <rPh sb="0" eb="2">
      <t>ヨビ</t>
    </rPh>
    <phoneticPr fontId="5"/>
  </si>
  <si>
    <r>
      <t>予備223</t>
    </r>
    <r>
      <rPr>
        <sz val="11"/>
        <rFont val="ＭＳ Ｐゴシック"/>
        <family val="3"/>
        <charset val="128"/>
      </rPr>
      <t/>
    </r>
    <rPh sb="0" eb="2">
      <t>ヨビ</t>
    </rPh>
    <phoneticPr fontId="20"/>
  </si>
  <si>
    <t>予備223</t>
    <rPh sb="0" eb="2">
      <t>ヨビ</t>
    </rPh>
    <phoneticPr fontId="20"/>
  </si>
  <si>
    <r>
      <t>予備224</t>
    </r>
    <r>
      <rPr>
        <sz val="11"/>
        <rFont val="ＭＳ Ｐゴシック"/>
        <family val="3"/>
        <charset val="128"/>
      </rPr>
      <t/>
    </r>
    <rPh sb="0" eb="2">
      <t>ヨビ</t>
    </rPh>
    <phoneticPr fontId="5"/>
  </si>
  <si>
    <t>予備224</t>
    <rPh sb="0" eb="2">
      <t>ヨビ</t>
    </rPh>
    <phoneticPr fontId="5"/>
  </si>
  <si>
    <r>
      <t>予備224</t>
    </r>
    <r>
      <rPr>
        <sz val="11"/>
        <rFont val="ＭＳ Ｐゴシック"/>
        <family val="3"/>
        <charset val="128"/>
      </rPr>
      <t/>
    </r>
    <rPh sb="0" eb="2">
      <t>ヨビ</t>
    </rPh>
    <phoneticPr fontId="20"/>
  </si>
  <si>
    <r>
      <t>予備225</t>
    </r>
    <r>
      <rPr>
        <sz val="11"/>
        <rFont val="ＭＳ Ｐゴシック"/>
        <family val="3"/>
        <charset val="128"/>
      </rPr>
      <t/>
    </r>
    <rPh sb="0" eb="2">
      <t>ヨビ</t>
    </rPh>
    <phoneticPr fontId="5"/>
  </si>
  <si>
    <t>予備225</t>
    <rPh sb="0" eb="2">
      <t>ヨビ</t>
    </rPh>
    <phoneticPr fontId="5"/>
  </si>
  <si>
    <r>
      <t>予備225</t>
    </r>
    <r>
      <rPr>
        <sz val="11"/>
        <rFont val="ＭＳ Ｐゴシック"/>
        <family val="3"/>
        <charset val="128"/>
      </rPr>
      <t/>
    </r>
    <rPh sb="0" eb="2">
      <t>ヨビ</t>
    </rPh>
    <phoneticPr fontId="20"/>
  </si>
  <si>
    <t>予備225</t>
    <rPh sb="0" eb="2">
      <t>ヨビ</t>
    </rPh>
    <phoneticPr fontId="20"/>
  </si>
  <si>
    <r>
      <t>予備226</t>
    </r>
    <r>
      <rPr>
        <sz val="11"/>
        <rFont val="ＭＳ Ｐゴシック"/>
        <family val="3"/>
        <charset val="128"/>
      </rPr>
      <t/>
    </r>
    <rPh sb="0" eb="2">
      <t>ヨビ</t>
    </rPh>
    <phoneticPr fontId="5"/>
  </si>
  <si>
    <t>予備226</t>
    <rPh sb="0" eb="2">
      <t>ヨビ</t>
    </rPh>
    <phoneticPr fontId="5"/>
  </si>
  <si>
    <r>
      <t>予備226</t>
    </r>
    <r>
      <rPr>
        <sz val="11"/>
        <rFont val="ＭＳ Ｐゴシック"/>
        <family val="3"/>
        <charset val="128"/>
      </rPr>
      <t/>
    </r>
    <rPh sb="0" eb="2">
      <t>ヨビ</t>
    </rPh>
    <phoneticPr fontId="20"/>
  </si>
  <si>
    <r>
      <t>予備227</t>
    </r>
    <r>
      <rPr>
        <sz val="11"/>
        <rFont val="ＭＳ Ｐゴシック"/>
        <family val="3"/>
        <charset val="128"/>
      </rPr>
      <t/>
    </r>
    <rPh sb="0" eb="2">
      <t>ヨビ</t>
    </rPh>
    <phoneticPr fontId="5"/>
  </si>
  <si>
    <t>予備227</t>
    <rPh sb="0" eb="2">
      <t>ヨビ</t>
    </rPh>
    <phoneticPr fontId="5"/>
  </si>
  <si>
    <r>
      <t>予備227</t>
    </r>
    <r>
      <rPr>
        <sz val="11"/>
        <rFont val="ＭＳ Ｐゴシック"/>
        <family val="3"/>
        <charset val="128"/>
      </rPr>
      <t/>
    </r>
    <rPh sb="0" eb="2">
      <t>ヨビ</t>
    </rPh>
    <phoneticPr fontId="20"/>
  </si>
  <si>
    <t>予備227</t>
    <rPh sb="0" eb="2">
      <t>ヨビ</t>
    </rPh>
    <phoneticPr fontId="20"/>
  </si>
  <si>
    <r>
      <t>予備228</t>
    </r>
    <r>
      <rPr>
        <sz val="11"/>
        <rFont val="ＭＳ Ｐゴシック"/>
        <family val="3"/>
        <charset val="128"/>
      </rPr>
      <t/>
    </r>
    <rPh sb="0" eb="2">
      <t>ヨビ</t>
    </rPh>
    <phoneticPr fontId="5"/>
  </si>
  <si>
    <t>予備228</t>
    <rPh sb="0" eb="2">
      <t>ヨビ</t>
    </rPh>
    <phoneticPr fontId="5"/>
  </si>
  <si>
    <r>
      <t>予備228</t>
    </r>
    <r>
      <rPr>
        <sz val="11"/>
        <rFont val="ＭＳ Ｐゴシック"/>
        <family val="3"/>
        <charset val="128"/>
      </rPr>
      <t/>
    </r>
    <rPh sb="0" eb="2">
      <t>ヨビ</t>
    </rPh>
    <phoneticPr fontId="20"/>
  </si>
  <si>
    <r>
      <t>予備229</t>
    </r>
    <r>
      <rPr>
        <sz val="11"/>
        <rFont val="ＭＳ Ｐゴシック"/>
        <family val="3"/>
        <charset val="128"/>
      </rPr>
      <t/>
    </r>
    <rPh sb="0" eb="2">
      <t>ヨビ</t>
    </rPh>
    <phoneticPr fontId="5"/>
  </si>
  <si>
    <t>予備229</t>
    <rPh sb="0" eb="2">
      <t>ヨビ</t>
    </rPh>
    <phoneticPr fontId="5"/>
  </si>
  <si>
    <r>
      <t>予備229</t>
    </r>
    <r>
      <rPr>
        <sz val="11"/>
        <rFont val="ＭＳ Ｐゴシック"/>
        <family val="3"/>
        <charset val="128"/>
      </rPr>
      <t/>
    </r>
    <rPh sb="0" eb="2">
      <t>ヨビ</t>
    </rPh>
    <phoneticPr fontId="20"/>
  </si>
  <si>
    <t>予備229</t>
    <rPh sb="0" eb="2">
      <t>ヨビ</t>
    </rPh>
    <phoneticPr fontId="20"/>
  </si>
  <si>
    <r>
      <t>予備230</t>
    </r>
    <r>
      <rPr>
        <sz val="11"/>
        <rFont val="ＭＳ Ｐゴシック"/>
        <family val="3"/>
        <charset val="128"/>
      </rPr>
      <t/>
    </r>
    <rPh sb="0" eb="2">
      <t>ヨビ</t>
    </rPh>
    <phoneticPr fontId="5"/>
  </si>
  <si>
    <t>予備230</t>
    <rPh sb="0" eb="2">
      <t>ヨビ</t>
    </rPh>
    <phoneticPr fontId="5"/>
  </si>
  <si>
    <r>
      <t>予備230</t>
    </r>
    <r>
      <rPr>
        <sz val="11"/>
        <rFont val="ＭＳ Ｐゴシック"/>
        <family val="3"/>
        <charset val="128"/>
      </rPr>
      <t/>
    </r>
    <rPh sb="0" eb="2">
      <t>ヨビ</t>
    </rPh>
    <phoneticPr fontId="20"/>
  </si>
  <si>
    <r>
      <t>予備231</t>
    </r>
    <r>
      <rPr>
        <sz val="11"/>
        <rFont val="ＭＳ Ｐゴシック"/>
        <family val="3"/>
        <charset val="128"/>
      </rPr>
      <t/>
    </r>
    <rPh sb="0" eb="2">
      <t>ヨビ</t>
    </rPh>
    <phoneticPr fontId="5"/>
  </si>
  <si>
    <t>予備231</t>
    <rPh sb="0" eb="2">
      <t>ヨビ</t>
    </rPh>
    <phoneticPr fontId="5"/>
  </si>
  <si>
    <r>
      <t>予備231</t>
    </r>
    <r>
      <rPr>
        <sz val="11"/>
        <rFont val="ＭＳ Ｐゴシック"/>
        <family val="3"/>
        <charset val="128"/>
      </rPr>
      <t/>
    </r>
    <rPh sb="0" eb="2">
      <t>ヨビ</t>
    </rPh>
    <phoneticPr fontId="20"/>
  </si>
  <si>
    <t>予備231</t>
    <rPh sb="0" eb="2">
      <t>ヨビ</t>
    </rPh>
    <phoneticPr fontId="20"/>
  </si>
  <si>
    <r>
      <t>予備232</t>
    </r>
    <r>
      <rPr>
        <sz val="11"/>
        <rFont val="ＭＳ Ｐゴシック"/>
        <family val="3"/>
        <charset val="128"/>
      </rPr>
      <t/>
    </r>
    <rPh sb="0" eb="2">
      <t>ヨビ</t>
    </rPh>
    <phoneticPr fontId="5"/>
  </si>
  <si>
    <t>予備232</t>
    <rPh sb="0" eb="2">
      <t>ヨビ</t>
    </rPh>
    <phoneticPr fontId="5"/>
  </si>
  <si>
    <r>
      <t>予備232</t>
    </r>
    <r>
      <rPr>
        <sz val="11"/>
        <rFont val="ＭＳ Ｐゴシック"/>
        <family val="3"/>
        <charset val="128"/>
      </rPr>
      <t/>
    </r>
    <rPh sb="0" eb="2">
      <t>ヨビ</t>
    </rPh>
    <phoneticPr fontId="20"/>
  </si>
  <si>
    <r>
      <t>予備233</t>
    </r>
    <r>
      <rPr>
        <sz val="11"/>
        <rFont val="ＭＳ Ｐゴシック"/>
        <family val="3"/>
        <charset val="128"/>
      </rPr>
      <t/>
    </r>
    <rPh sb="0" eb="2">
      <t>ヨビ</t>
    </rPh>
    <phoneticPr fontId="5"/>
  </si>
  <si>
    <t>予備233</t>
    <rPh sb="0" eb="2">
      <t>ヨビ</t>
    </rPh>
    <phoneticPr fontId="5"/>
  </si>
  <si>
    <r>
      <t>予備233</t>
    </r>
    <r>
      <rPr>
        <sz val="11"/>
        <rFont val="ＭＳ Ｐゴシック"/>
        <family val="3"/>
        <charset val="128"/>
      </rPr>
      <t/>
    </r>
    <rPh sb="0" eb="2">
      <t>ヨビ</t>
    </rPh>
    <phoneticPr fontId="20"/>
  </si>
  <si>
    <t>予備233</t>
    <rPh sb="0" eb="2">
      <t>ヨビ</t>
    </rPh>
    <phoneticPr fontId="20"/>
  </si>
  <si>
    <r>
      <t>予備234</t>
    </r>
    <r>
      <rPr>
        <sz val="11"/>
        <rFont val="ＭＳ Ｐゴシック"/>
        <family val="3"/>
        <charset val="128"/>
      </rPr>
      <t/>
    </r>
    <rPh sb="0" eb="2">
      <t>ヨビ</t>
    </rPh>
    <phoneticPr fontId="5"/>
  </si>
  <si>
    <t>予備234</t>
    <rPh sb="0" eb="2">
      <t>ヨビ</t>
    </rPh>
    <phoneticPr fontId="5"/>
  </si>
  <si>
    <r>
      <t>予備234</t>
    </r>
    <r>
      <rPr>
        <sz val="11"/>
        <rFont val="ＭＳ Ｐゴシック"/>
        <family val="3"/>
        <charset val="128"/>
      </rPr>
      <t/>
    </r>
    <rPh sb="0" eb="2">
      <t>ヨビ</t>
    </rPh>
    <phoneticPr fontId="20"/>
  </si>
  <si>
    <r>
      <t>予備235</t>
    </r>
    <r>
      <rPr>
        <sz val="11"/>
        <rFont val="ＭＳ Ｐゴシック"/>
        <family val="3"/>
        <charset val="128"/>
      </rPr>
      <t/>
    </r>
    <rPh sb="0" eb="2">
      <t>ヨビ</t>
    </rPh>
    <phoneticPr fontId="5"/>
  </si>
  <si>
    <t>予備235</t>
    <rPh sb="0" eb="2">
      <t>ヨビ</t>
    </rPh>
    <phoneticPr fontId="5"/>
  </si>
  <si>
    <r>
      <t>予備235</t>
    </r>
    <r>
      <rPr>
        <sz val="11"/>
        <rFont val="ＭＳ Ｐゴシック"/>
        <family val="3"/>
        <charset val="128"/>
      </rPr>
      <t/>
    </r>
    <rPh sb="0" eb="2">
      <t>ヨビ</t>
    </rPh>
    <phoneticPr fontId="20"/>
  </si>
  <si>
    <t>予備235</t>
    <rPh sb="0" eb="2">
      <t>ヨビ</t>
    </rPh>
    <phoneticPr fontId="20"/>
  </si>
  <si>
    <r>
      <t>予備236</t>
    </r>
    <r>
      <rPr>
        <sz val="11"/>
        <rFont val="ＭＳ Ｐゴシック"/>
        <family val="3"/>
        <charset val="128"/>
      </rPr>
      <t/>
    </r>
    <rPh sb="0" eb="2">
      <t>ヨビ</t>
    </rPh>
    <phoneticPr fontId="5"/>
  </si>
  <si>
    <t>予備236</t>
    <rPh sb="0" eb="2">
      <t>ヨビ</t>
    </rPh>
    <phoneticPr fontId="5"/>
  </si>
  <si>
    <r>
      <t>予備236</t>
    </r>
    <r>
      <rPr>
        <sz val="11"/>
        <rFont val="ＭＳ Ｐゴシック"/>
        <family val="3"/>
        <charset val="128"/>
      </rPr>
      <t/>
    </r>
    <rPh sb="0" eb="2">
      <t>ヨビ</t>
    </rPh>
    <phoneticPr fontId="20"/>
  </si>
  <si>
    <r>
      <t>予備237</t>
    </r>
    <r>
      <rPr>
        <sz val="11"/>
        <rFont val="ＭＳ Ｐゴシック"/>
        <family val="3"/>
        <charset val="128"/>
      </rPr>
      <t/>
    </r>
    <rPh sb="0" eb="2">
      <t>ヨビ</t>
    </rPh>
    <phoneticPr fontId="5"/>
  </si>
  <si>
    <t>予備237</t>
    <rPh sb="0" eb="2">
      <t>ヨビ</t>
    </rPh>
    <phoneticPr fontId="5"/>
  </si>
  <si>
    <r>
      <t>予備237</t>
    </r>
    <r>
      <rPr>
        <sz val="11"/>
        <rFont val="ＭＳ Ｐゴシック"/>
        <family val="3"/>
        <charset val="128"/>
      </rPr>
      <t/>
    </r>
    <rPh sb="0" eb="2">
      <t>ヨビ</t>
    </rPh>
    <phoneticPr fontId="20"/>
  </si>
  <si>
    <t>予備237</t>
    <rPh sb="0" eb="2">
      <t>ヨビ</t>
    </rPh>
    <phoneticPr fontId="20"/>
  </si>
  <si>
    <r>
      <t>予備238</t>
    </r>
    <r>
      <rPr>
        <sz val="11"/>
        <rFont val="ＭＳ Ｐゴシック"/>
        <family val="3"/>
        <charset val="128"/>
      </rPr>
      <t/>
    </r>
    <rPh sb="0" eb="2">
      <t>ヨビ</t>
    </rPh>
    <phoneticPr fontId="5"/>
  </si>
  <si>
    <t>予備238</t>
    <rPh sb="0" eb="2">
      <t>ヨビ</t>
    </rPh>
    <phoneticPr fontId="5"/>
  </si>
  <si>
    <r>
      <t>予備238</t>
    </r>
    <r>
      <rPr>
        <sz val="11"/>
        <rFont val="ＭＳ Ｐゴシック"/>
        <family val="3"/>
        <charset val="128"/>
      </rPr>
      <t/>
    </r>
    <rPh sb="0" eb="2">
      <t>ヨビ</t>
    </rPh>
    <phoneticPr fontId="20"/>
  </si>
  <si>
    <r>
      <t>予備239</t>
    </r>
    <r>
      <rPr>
        <sz val="11"/>
        <rFont val="ＭＳ Ｐゴシック"/>
        <family val="3"/>
        <charset val="128"/>
      </rPr>
      <t/>
    </r>
    <rPh sb="0" eb="2">
      <t>ヨビ</t>
    </rPh>
    <phoneticPr fontId="5"/>
  </si>
  <si>
    <t>予備239</t>
    <rPh sb="0" eb="2">
      <t>ヨビ</t>
    </rPh>
    <phoneticPr fontId="5"/>
  </si>
  <si>
    <r>
      <t>予備239</t>
    </r>
    <r>
      <rPr>
        <sz val="11"/>
        <rFont val="ＭＳ Ｐゴシック"/>
        <family val="3"/>
        <charset val="128"/>
      </rPr>
      <t/>
    </r>
    <rPh sb="0" eb="2">
      <t>ヨビ</t>
    </rPh>
    <phoneticPr fontId="20"/>
  </si>
  <si>
    <t>予備239</t>
    <rPh sb="0" eb="2">
      <t>ヨビ</t>
    </rPh>
    <phoneticPr fontId="20"/>
  </si>
  <si>
    <r>
      <t>予備240</t>
    </r>
    <r>
      <rPr>
        <sz val="11"/>
        <rFont val="ＭＳ Ｐゴシック"/>
        <family val="3"/>
        <charset val="128"/>
      </rPr>
      <t/>
    </r>
    <rPh sb="0" eb="2">
      <t>ヨビ</t>
    </rPh>
    <phoneticPr fontId="5"/>
  </si>
  <si>
    <t>予備240</t>
    <rPh sb="0" eb="2">
      <t>ヨビ</t>
    </rPh>
    <phoneticPr fontId="5"/>
  </si>
  <si>
    <r>
      <t>予備240</t>
    </r>
    <r>
      <rPr>
        <sz val="11"/>
        <rFont val="ＭＳ Ｐゴシック"/>
        <family val="3"/>
        <charset val="128"/>
      </rPr>
      <t/>
    </r>
    <rPh sb="0" eb="2">
      <t>ヨビ</t>
    </rPh>
    <phoneticPr fontId="20"/>
  </si>
  <si>
    <r>
      <t>予備241</t>
    </r>
    <r>
      <rPr>
        <sz val="11"/>
        <rFont val="ＭＳ Ｐゴシック"/>
        <family val="3"/>
        <charset val="128"/>
      </rPr>
      <t/>
    </r>
    <rPh sb="0" eb="2">
      <t>ヨビ</t>
    </rPh>
    <phoneticPr fontId="5"/>
  </si>
  <si>
    <t>予備241</t>
    <rPh sb="0" eb="2">
      <t>ヨビ</t>
    </rPh>
    <phoneticPr fontId="5"/>
  </si>
  <si>
    <r>
      <t>予備241</t>
    </r>
    <r>
      <rPr>
        <sz val="11"/>
        <rFont val="ＭＳ Ｐゴシック"/>
        <family val="3"/>
        <charset val="128"/>
      </rPr>
      <t/>
    </r>
    <rPh sb="0" eb="2">
      <t>ヨビ</t>
    </rPh>
    <phoneticPr fontId="20"/>
  </si>
  <si>
    <t>予備241</t>
    <rPh sb="0" eb="2">
      <t>ヨビ</t>
    </rPh>
    <phoneticPr fontId="20"/>
  </si>
  <si>
    <r>
      <t>予備242</t>
    </r>
    <r>
      <rPr>
        <sz val="11"/>
        <rFont val="ＭＳ Ｐゴシック"/>
        <family val="3"/>
        <charset val="128"/>
      </rPr>
      <t/>
    </r>
    <rPh sb="0" eb="2">
      <t>ヨビ</t>
    </rPh>
    <phoneticPr fontId="5"/>
  </si>
  <si>
    <t>予備242</t>
    <rPh sb="0" eb="2">
      <t>ヨビ</t>
    </rPh>
    <phoneticPr fontId="5"/>
  </si>
  <si>
    <r>
      <t>予備242</t>
    </r>
    <r>
      <rPr>
        <sz val="11"/>
        <rFont val="ＭＳ Ｐゴシック"/>
        <family val="3"/>
        <charset val="128"/>
      </rPr>
      <t/>
    </r>
    <rPh sb="0" eb="2">
      <t>ヨビ</t>
    </rPh>
    <phoneticPr fontId="20"/>
  </si>
  <si>
    <r>
      <t>予備243</t>
    </r>
    <r>
      <rPr>
        <sz val="11"/>
        <rFont val="ＭＳ Ｐゴシック"/>
        <family val="3"/>
        <charset val="128"/>
      </rPr>
      <t/>
    </r>
    <rPh sb="0" eb="2">
      <t>ヨビ</t>
    </rPh>
    <phoneticPr fontId="5"/>
  </si>
  <si>
    <t>予備243</t>
    <rPh sb="0" eb="2">
      <t>ヨビ</t>
    </rPh>
    <phoneticPr fontId="5"/>
  </si>
  <si>
    <r>
      <t>予備243</t>
    </r>
    <r>
      <rPr>
        <sz val="11"/>
        <rFont val="ＭＳ Ｐゴシック"/>
        <family val="3"/>
        <charset val="128"/>
      </rPr>
      <t/>
    </r>
    <rPh sb="0" eb="2">
      <t>ヨビ</t>
    </rPh>
    <phoneticPr fontId="20"/>
  </si>
  <si>
    <t>予備243</t>
    <rPh sb="0" eb="2">
      <t>ヨビ</t>
    </rPh>
    <phoneticPr fontId="20"/>
  </si>
  <si>
    <r>
      <t>予備244</t>
    </r>
    <r>
      <rPr>
        <sz val="11"/>
        <rFont val="ＭＳ Ｐゴシック"/>
        <family val="3"/>
        <charset val="128"/>
      </rPr>
      <t/>
    </r>
    <rPh sb="0" eb="2">
      <t>ヨビ</t>
    </rPh>
    <phoneticPr fontId="5"/>
  </si>
  <si>
    <t>予備244</t>
    <rPh sb="0" eb="2">
      <t>ヨビ</t>
    </rPh>
    <phoneticPr fontId="5"/>
  </si>
  <si>
    <r>
      <t>予備244</t>
    </r>
    <r>
      <rPr>
        <sz val="11"/>
        <rFont val="ＭＳ Ｐゴシック"/>
        <family val="3"/>
        <charset val="128"/>
      </rPr>
      <t/>
    </r>
    <rPh sb="0" eb="2">
      <t>ヨビ</t>
    </rPh>
    <phoneticPr fontId="20"/>
  </si>
  <si>
    <r>
      <t>予備245</t>
    </r>
    <r>
      <rPr>
        <sz val="11"/>
        <rFont val="ＭＳ Ｐゴシック"/>
        <family val="3"/>
        <charset val="128"/>
      </rPr>
      <t/>
    </r>
    <rPh sb="0" eb="2">
      <t>ヨビ</t>
    </rPh>
    <phoneticPr fontId="5"/>
  </si>
  <si>
    <t>予備245</t>
    <rPh sb="0" eb="2">
      <t>ヨビ</t>
    </rPh>
    <phoneticPr fontId="5"/>
  </si>
  <si>
    <r>
      <t>予備245</t>
    </r>
    <r>
      <rPr>
        <sz val="11"/>
        <rFont val="ＭＳ Ｐゴシック"/>
        <family val="3"/>
        <charset val="128"/>
      </rPr>
      <t/>
    </r>
    <rPh sb="0" eb="2">
      <t>ヨビ</t>
    </rPh>
    <phoneticPr fontId="20"/>
  </si>
  <si>
    <t>予備245</t>
    <rPh sb="0" eb="2">
      <t>ヨビ</t>
    </rPh>
    <phoneticPr fontId="20"/>
  </si>
  <si>
    <r>
      <t>予備246</t>
    </r>
    <r>
      <rPr>
        <sz val="11"/>
        <rFont val="ＭＳ Ｐゴシック"/>
        <family val="3"/>
        <charset val="128"/>
      </rPr>
      <t/>
    </r>
    <rPh sb="0" eb="2">
      <t>ヨビ</t>
    </rPh>
    <phoneticPr fontId="5"/>
  </si>
  <si>
    <t>予備246</t>
    <rPh sb="0" eb="2">
      <t>ヨビ</t>
    </rPh>
    <phoneticPr fontId="5"/>
  </si>
  <si>
    <r>
      <t>予備246</t>
    </r>
    <r>
      <rPr>
        <sz val="11"/>
        <rFont val="ＭＳ Ｐゴシック"/>
        <family val="3"/>
        <charset val="128"/>
      </rPr>
      <t/>
    </r>
    <rPh sb="0" eb="2">
      <t>ヨビ</t>
    </rPh>
    <phoneticPr fontId="20"/>
  </si>
  <si>
    <r>
      <t>予備247</t>
    </r>
    <r>
      <rPr>
        <sz val="11"/>
        <rFont val="ＭＳ Ｐゴシック"/>
        <family val="3"/>
        <charset val="128"/>
      </rPr>
      <t/>
    </r>
    <rPh sb="0" eb="2">
      <t>ヨビ</t>
    </rPh>
    <phoneticPr fontId="5"/>
  </si>
  <si>
    <t>予備247</t>
    <rPh sb="0" eb="2">
      <t>ヨビ</t>
    </rPh>
    <phoneticPr fontId="5"/>
  </si>
  <si>
    <r>
      <t>予備247</t>
    </r>
    <r>
      <rPr>
        <sz val="11"/>
        <rFont val="ＭＳ Ｐゴシック"/>
        <family val="3"/>
        <charset val="128"/>
      </rPr>
      <t/>
    </r>
    <rPh sb="0" eb="2">
      <t>ヨビ</t>
    </rPh>
    <phoneticPr fontId="20"/>
  </si>
  <si>
    <t>予備247</t>
    <rPh sb="0" eb="2">
      <t>ヨビ</t>
    </rPh>
    <phoneticPr fontId="20"/>
  </si>
  <si>
    <r>
      <t>予備248</t>
    </r>
    <r>
      <rPr>
        <sz val="11"/>
        <rFont val="ＭＳ Ｐゴシック"/>
        <family val="3"/>
        <charset val="128"/>
      </rPr>
      <t/>
    </r>
    <rPh sb="0" eb="2">
      <t>ヨビ</t>
    </rPh>
    <phoneticPr fontId="5"/>
  </si>
  <si>
    <t>予備248</t>
    <rPh sb="0" eb="2">
      <t>ヨビ</t>
    </rPh>
    <phoneticPr fontId="5"/>
  </si>
  <si>
    <r>
      <t>予備248</t>
    </r>
    <r>
      <rPr>
        <sz val="11"/>
        <rFont val="ＭＳ Ｐゴシック"/>
        <family val="3"/>
        <charset val="128"/>
      </rPr>
      <t/>
    </r>
    <rPh sb="0" eb="2">
      <t>ヨビ</t>
    </rPh>
    <phoneticPr fontId="20"/>
  </si>
  <si>
    <r>
      <t>予備249</t>
    </r>
    <r>
      <rPr>
        <sz val="11"/>
        <rFont val="ＭＳ Ｐゴシック"/>
        <family val="3"/>
        <charset val="128"/>
      </rPr>
      <t/>
    </r>
    <rPh sb="0" eb="2">
      <t>ヨビ</t>
    </rPh>
    <phoneticPr fontId="5"/>
  </si>
  <si>
    <t>予備249</t>
    <rPh sb="0" eb="2">
      <t>ヨビ</t>
    </rPh>
    <phoneticPr fontId="5"/>
  </si>
  <si>
    <r>
      <t>予備249</t>
    </r>
    <r>
      <rPr>
        <sz val="11"/>
        <rFont val="ＭＳ Ｐゴシック"/>
        <family val="3"/>
        <charset val="128"/>
      </rPr>
      <t/>
    </r>
    <rPh sb="0" eb="2">
      <t>ヨビ</t>
    </rPh>
    <phoneticPr fontId="20"/>
  </si>
  <si>
    <t>予備249</t>
    <rPh sb="0" eb="2">
      <t>ヨビ</t>
    </rPh>
    <phoneticPr fontId="20"/>
  </si>
  <si>
    <r>
      <t>予備250</t>
    </r>
    <r>
      <rPr>
        <sz val="11"/>
        <rFont val="ＭＳ Ｐゴシック"/>
        <family val="3"/>
        <charset val="128"/>
      </rPr>
      <t/>
    </r>
    <rPh sb="0" eb="2">
      <t>ヨビ</t>
    </rPh>
    <phoneticPr fontId="5"/>
  </si>
  <si>
    <t>予備250</t>
    <rPh sb="0" eb="2">
      <t>ヨビ</t>
    </rPh>
    <phoneticPr fontId="5"/>
  </si>
  <si>
    <r>
      <t>予備250</t>
    </r>
    <r>
      <rPr>
        <sz val="11"/>
        <rFont val="ＭＳ Ｐゴシック"/>
        <family val="3"/>
        <charset val="128"/>
      </rPr>
      <t/>
    </r>
    <rPh sb="0" eb="2">
      <t>ヨビ</t>
    </rPh>
    <phoneticPr fontId="20"/>
  </si>
  <si>
    <r>
      <t>予備251</t>
    </r>
    <r>
      <rPr>
        <sz val="11"/>
        <rFont val="ＭＳ Ｐゴシック"/>
        <family val="3"/>
        <charset val="128"/>
      </rPr>
      <t/>
    </r>
    <rPh sb="0" eb="2">
      <t>ヨビ</t>
    </rPh>
    <phoneticPr fontId="5"/>
  </si>
  <si>
    <t>予備251</t>
    <rPh sb="0" eb="2">
      <t>ヨビ</t>
    </rPh>
    <phoneticPr fontId="5"/>
  </si>
  <si>
    <r>
      <t>予備251</t>
    </r>
    <r>
      <rPr>
        <sz val="11"/>
        <rFont val="ＭＳ Ｐゴシック"/>
        <family val="3"/>
        <charset val="128"/>
      </rPr>
      <t/>
    </r>
    <rPh sb="0" eb="2">
      <t>ヨビ</t>
    </rPh>
    <phoneticPr fontId="20"/>
  </si>
  <si>
    <t>予備251</t>
    <rPh sb="0" eb="2">
      <t>ヨビ</t>
    </rPh>
    <phoneticPr fontId="20"/>
  </si>
  <si>
    <r>
      <t>予備252</t>
    </r>
    <r>
      <rPr>
        <sz val="11"/>
        <rFont val="ＭＳ Ｐゴシック"/>
        <family val="3"/>
        <charset val="128"/>
      </rPr>
      <t/>
    </r>
    <rPh sb="0" eb="2">
      <t>ヨビ</t>
    </rPh>
    <phoneticPr fontId="5"/>
  </si>
  <si>
    <t>予備252</t>
    <rPh sb="0" eb="2">
      <t>ヨビ</t>
    </rPh>
    <phoneticPr fontId="5"/>
  </si>
  <si>
    <r>
      <t>予備252</t>
    </r>
    <r>
      <rPr>
        <sz val="11"/>
        <rFont val="ＭＳ Ｐゴシック"/>
        <family val="3"/>
        <charset val="128"/>
      </rPr>
      <t/>
    </r>
    <rPh sb="0" eb="2">
      <t>ヨビ</t>
    </rPh>
    <phoneticPr fontId="20"/>
  </si>
  <si>
    <r>
      <t>予備253</t>
    </r>
    <r>
      <rPr>
        <sz val="11"/>
        <rFont val="ＭＳ Ｐゴシック"/>
        <family val="3"/>
        <charset val="128"/>
      </rPr>
      <t/>
    </r>
    <rPh sb="0" eb="2">
      <t>ヨビ</t>
    </rPh>
    <phoneticPr fontId="5"/>
  </si>
  <si>
    <t>予備253</t>
    <rPh sb="0" eb="2">
      <t>ヨビ</t>
    </rPh>
    <phoneticPr fontId="5"/>
  </si>
  <si>
    <r>
      <t>予備253</t>
    </r>
    <r>
      <rPr>
        <sz val="11"/>
        <rFont val="ＭＳ Ｐゴシック"/>
        <family val="3"/>
        <charset val="128"/>
      </rPr>
      <t/>
    </r>
    <rPh sb="0" eb="2">
      <t>ヨビ</t>
    </rPh>
    <phoneticPr fontId="20"/>
  </si>
  <si>
    <t>予備253</t>
    <rPh sb="0" eb="2">
      <t>ヨビ</t>
    </rPh>
    <phoneticPr fontId="20"/>
  </si>
  <si>
    <r>
      <t>予備254</t>
    </r>
    <r>
      <rPr>
        <sz val="11"/>
        <rFont val="ＭＳ Ｐゴシック"/>
        <family val="3"/>
        <charset val="128"/>
      </rPr>
      <t/>
    </r>
    <rPh sb="0" eb="2">
      <t>ヨビ</t>
    </rPh>
    <phoneticPr fontId="5"/>
  </si>
  <si>
    <t>予備254</t>
    <rPh sb="0" eb="2">
      <t>ヨビ</t>
    </rPh>
    <phoneticPr fontId="5"/>
  </si>
  <si>
    <r>
      <t>予備254</t>
    </r>
    <r>
      <rPr>
        <sz val="11"/>
        <rFont val="ＭＳ Ｐゴシック"/>
        <family val="3"/>
        <charset val="128"/>
      </rPr>
      <t/>
    </r>
    <rPh sb="0" eb="2">
      <t>ヨビ</t>
    </rPh>
    <phoneticPr fontId="20"/>
  </si>
  <si>
    <r>
      <t>予備255</t>
    </r>
    <r>
      <rPr>
        <sz val="11"/>
        <rFont val="ＭＳ Ｐゴシック"/>
        <family val="3"/>
        <charset val="128"/>
      </rPr>
      <t/>
    </r>
    <rPh sb="0" eb="2">
      <t>ヨビ</t>
    </rPh>
    <phoneticPr fontId="5"/>
  </si>
  <si>
    <t>予備255</t>
    <rPh sb="0" eb="2">
      <t>ヨビ</t>
    </rPh>
    <phoneticPr fontId="5"/>
  </si>
  <si>
    <r>
      <t>予備255</t>
    </r>
    <r>
      <rPr>
        <sz val="11"/>
        <rFont val="ＭＳ Ｐゴシック"/>
        <family val="3"/>
        <charset val="128"/>
      </rPr>
      <t/>
    </r>
    <rPh sb="0" eb="2">
      <t>ヨビ</t>
    </rPh>
    <phoneticPr fontId="20"/>
  </si>
  <si>
    <t>予備255</t>
    <rPh sb="0" eb="2">
      <t>ヨビ</t>
    </rPh>
    <phoneticPr fontId="20"/>
  </si>
  <si>
    <r>
      <t>予備256</t>
    </r>
    <r>
      <rPr>
        <sz val="11"/>
        <rFont val="ＭＳ Ｐゴシック"/>
        <family val="3"/>
        <charset val="128"/>
      </rPr>
      <t/>
    </r>
    <rPh sb="0" eb="2">
      <t>ヨビ</t>
    </rPh>
    <phoneticPr fontId="5"/>
  </si>
  <si>
    <t>予備256</t>
    <rPh sb="0" eb="2">
      <t>ヨビ</t>
    </rPh>
    <phoneticPr fontId="5"/>
  </si>
  <si>
    <r>
      <t>予備256</t>
    </r>
    <r>
      <rPr>
        <sz val="11"/>
        <rFont val="ＭＳ Ｐゴシック"/>
        <family val="3"/>
        <charset val="128"/>
      </rPr>
      <t/>
    </r>
    <rPh sb="0" eb="2">
      <t>ヨビ</t>
    </rPh>
    <phoneticPr fontId="20"/>
  </si>
  <si>
    <r>
      <t>予備257</t>
    </r>
    <r>
      <rPr>
        <sz val="11"/>
        <rFont val="ＭＳ Ｐゴシック"/>
        <family val="3"/>
        <charset val="128"/>
      </rPr>
      <t/>
    </r>
    <rPh sb="0" eb="2">
      <t>ヨビ</t>
    </rPh>
    <phoneticPr fontId="5"/>
  </si>
  <si>
    <t>予備257</t>
    <rPh sb="0" eb="2">
      <t>ヨビ</t>
    </rPh>
    <phoneticPr fontId="5"/>
  </si>
  <si>
    <r>
      <t>予備257</t>
    </r>
    <r>
      <rPr>
        <sz val="11"/>
        <rFont val="ＭＳ Ｐゴシック"/>
        <family val="3"/>
        <charset val="128"/>
      </rPr>
      <t/>
    </r>
    <rPh sb="0" eb="2">
      <t>ヨビ</t>
    </rPh>
    <phoneticPr fontId="20"/>
  </si>
  <si>
    <t>予備257</t>
    <rPh sb="0" eb="2">
      <t>ヨビ</t>
    </rPh>
    <phoneticPr fontId="20"/>
  </si>
  <si>
    <r>
      <t>予備258</t>
    </r>
    <r>
      <rPr>
        <sz val="11"/>
        <rFont val="ＭＳ Ｐゴシック"/>
        <family val="3"/>
        <charset val="128"/>
      </rPr>
      <t/>
    </r>
    <rPh sb="0" eb="2">
      <t>ヨビ</t>
    </rPh>
    <phoneticPr fontId="5"/>
  </si>
  <si>
    <t>予備258</t>
    <rPh sb="0" eb="2">
      <t>ヨビ</t>
    </rPh>
    <phoneticPr fontId="5"/>
  </si>
  <si>
    <r>
      <t>予備258</t>
    </r>
    <r>
      <rPr>
        <sz val="11"/>
        <rFont val="ＭＳ Ｐゴシック"/>
        <family val="3"/>
        <charset val="128"/>
      </rPr>
      <t/>
    </r>
    <rPh sb="0" eb="2">
      <t>ヨビ</t>
    </rPh>
    <phoneticPr fontId="20"/>
  </si>
  <si>
    <r>
      <t>予備259</t>
    </r>
    <r>
      <rPr>
        <sz val="11"/>
        <rFont val="ＭＳ Ｐゴシック"/>
        <family val="3"/>
        <charset val="128"/>
      </rPr>
      <t/>
    </r>
    <rPh sb="0" eb="2">
      <t>ヨビ</t>
    </rPh>
    <phoneticPr fontId="5"/>
  </si>
  <si>
    <t>予備259</t>
    <rPh sb="0" eb="2">
      <t>ヨビ</t>
    </rPh>
    <phoneticPr fontId="5"/>
  </si>
  <si>
    <r>
      <t>予備259</t>
    </r>
    <r>
      <rPr>
        <sz val="11"/>
        <rFont val="ＭＳ Ｐゴシック"/>
        <family val="3"/>
        <charset val="128"/>
      </rPr>
      <t/>
    </r>
    <rPh sb="0" eb="2">
      <t>ヨビ</t>
    </rPh>
    <phoneticPr fontId="20"/>
  </si>
  <si>
    <t>予備259</t>
    <rPh sb="0" eb="2">
      <t>ヨビ</t>
    </rPh>
    <phoneticPr fontId="20"/>
  </si>
  <si>
    <r>
      <t>予備260</t>
    </r>
    <r>
      <rPr>
        <sz val="11"/>
        <rFont val="ＭＳ Ｐゴシック"/>
        <family val="3"/>
        <charset val="128"/>
      </rPr>
      <t/>
    </r>
    <rPh sb="0" eb="2">
      <t>ヨビ</t>
    </rPh>
    <phoneticPr fontId="5"/>
  </si>
  <si>
    <t>予備260</t>
    <rPh sb="0" eb="2">
      <t>ヨビ</t>
    </rPh>
    <phoneticPr fontId="5"/>
  </si>
  <si>
    <r>
      <t>予備260</t>
    </r>
    <r>
      <rPr>
        <sz val="11"/>
        <rFont val="ＭＳ Ｐゴシック"/>
        <family val="3"/>
        <charset val="128"/>
      </rPr>
      <t/>
    </r>
    <rPh sb="0" eb="2">
      <t>ヨビ</t>
    </rPh>
    <phoneticPr fontId="20"/>
  </si>
  <si>
    <r>
      <t>予備261</t>
    </r>
    <r>
      <rPr>
        <sz val="11"/>
        <rFont val="ＭＳ Ｐゴシック"/>
        <family val="3"/>
        <charset val="128"/>
      </rPr>
      <t/>
    </r>
    <rPh sb="0" eb="2">
      <t>ヨビ</t>
    </rPh>
    <phoneticPr fontId="5"/>
  </si>
  <si>
    <t>予備261</t>
    <rPh sb="0" eb="2">
      <t>ヨビ</t>
    </rPh>
    <phoneticPr fontId="5"/>
  </si>
  <si>
    <r>
      <t>予備261</t>
    </r>
    <r>
      <rPr>
        <sz val="11"/>
        <rFont val="ＭＳ Ｐゴシック"/>
        <family val="3"/>
        <charset val="128"/>
      </rPr>
      <t/>
    </r>
    <rPh sb="0" eb="2">
      <t>ヨビ</t>
    </rPh>
    <phoneticPr fontId="20"/>
  </si>
  <si>
    <t>予備261</t>
    <rPh sb="0" eb="2">
      <t>ヨビ</t>
    </rPh>
    <phoneticPr fontId="20"/>
  </si>
  <si>
    <r>
      <t>予備262</t>
    </r>
    <r>
      <rPr>
        <sz val="11"/>
        <rFont val="ＭＳ Ｐゴシック"/>
        <family val="3"/>
        <charset val="128"/>
      </rPr>
      <t/>
    </r>
    <rPh sb="0" eb="2">
      <t>ヨビ</t>
    </rPh>
    <phoneticPr fontId="5"/>
  </si>
  <si>
    <t>予備262</t>
    <rPh sb="0" eb="2">
      <t>ヨビ</t>
    </rPh>
    <phoneticPr fontId="5"/>
  </si>
  <si>
    <r>
      <t>予備262</t>
    </r>
    <r>
      <rPr>
        <sz val="11"/>
        <rFont val="ＭＳ Ｐゴシック"/>
        <family val="3"/>
        <charset val="128"/>
      </rPr>
      <t/>
    </r>
    <rPh sb="0" eb="2">
      <t>ヨビ</t>
    </rPh>
    <phoneticPr fontId="20"/>
  </si>
  <si>
    <r>
      <t>予備263</t>
    </r>
    <r>
      <rPr>
        <sz val="11"/>
        <rFont val="ＭＳ Ｐゴシック"/>
        <family val="3"/>
        <charset val="128"/>
      </rPr>
      <t/>
    </r>
    <rPh sb="0" eb="2">
      <t>ヨビ</t>
    </rPh>
    <phoneticPr fontId="5"/>
  </si>
  <si>
    <t>予備263</t>
    <rPh sb="0" eb="2">
      <t>ヨビ</t>
    </rPh>
    <phoneticPr fontId="5"/>
  </si>
  <si>
    <r>
      <t>予備263</t>
    </r>
    <r>
      <rPr>
        <sz val="11"/>
        <rFont val="ＭＳ Ｐゴシック"/>
        <family val="3"/>
        <charset val="128"/>
      </rPr>
      <t/>
    </r>
    <rPh sb="0" eb="2">
      <t>ヨビ</t>
    </rPh>
    <phoneticPr fontId="20"/>
  </si>
  <si>
    <t>予備263</t>
    <rPh sb="0" eb="2">
      <t>ヨビ</t>
    </rPh>
    <phoneticPr fontId="20"/>
  </si>
  <si>
    <r>
      <t>予備264</t>
    </r>
    <r>
      <rPr>
        <sz val="11"/>
        <rFont val="ＭＳ Ｐゴシック"/>
        <family val="3"/>
        <charset val="128"/>
      </rPr>
      <t/>
    </r>
    <rPh sb="0" eb="2">
      <t>ヨビ</t>
    </rPh>
    <phoneticPr fontId="5"/>
  </si>
  <si>
    <t>予備264</t>
    <rPh sb="0" eb="2">
      <t>ヨビ</t>
    </rPh>
    <phoneticPr fontId="5"/>
  </si>
  <si>
    <r>
      <t>予備264</t>
    </r>
    <r>
      <rPr>
        <sz val="11"/>
        <rFont val="ＭＳ Ｐゴシック"/>
        <family val="3"/>
        <charset val="128"/>
      </rPr>
      <t/>
    </r>
    <rPh sb="0" eb="2">
      <t>ヨビ</t>
    </rPh>
    <phoneticPr fontId="20"/>
  </si>
  <si>
    <r>
      <t>予備265</t>
    </r>
    <r>
      <rPr>
        <sz val="11"/>
        <rFont val="ＭＳ Ｐゴシック"/>
        <family val="3"/>
        <charset val="128"/>
      </rPr>
      <t/>
    </r>
    <rPh sb="0" eb="2">
      <t>ヨビ</t>
    </rPh>
    <phoneticPr fontId="5"/>
  </si>
  <si>
    <t>予備265</t>
    <rPh sb="0" eb="2">
      <t>ヨビ</t>
    </rPh>
    <phoneticPr fontId="5"/>
  </si>
  <si>
    <r>
      <t>予備265</t>
    </r>
    <r>
      <rPr>
        <sz val="11"/>
        <rFont val="ＭＳ Ｐゴシック"/>
        <family val="3"/>
        <charset val="128"/>
      </rPr>
      <t/>
    </r>
    <rPh sb="0" eb="2">
      <t>ヨビ</t>
    </rPh>
    <phoneticPr fontId="20"/>
  </si>
  <si>
    <t>予備265</t>
    <rPh sb="0" eb="2">
      <t>ヨビ</t>
    </rPh>
    <phoneticPr fontId="20"/>
  </si>
  <si>
    <r>
      <t>予備266</t>
    </r>
    <r>
      <rPr>
        <sz val="11"/>
        <rFont val="ＭＳ Ｐゴシック"/>
        <family val="3"/>
        <charset val="128"/>
      </rPr>
      <t/>
    </r>
    <rPh sb="0" eb="2">
      <t>ヨビ</t>
    </rPh>
    <phoneticPr fontId="5"/>
  </si>
  <si>
    <t>予備266</t>
    <rPh sb="0" eb="2">
      <t>ヨビ</t>
    </rPh>
    <phoneticPr fontId="5"/>
  </si>
  <si>
    <r>
      <t>予備266</t>
    </r>
    <r>
      <rPr>
        <sz val="11"/>
        <rFont val="ＭＳ Ｐゴシック"/>
        <family val="3"/>
        <charset val="128"/>
      </rPr>
      <t/>
    </r>
    <rPh sb="0" eb="2">
      <t>ヨビ</t>
    </rPh>
    <phoneticPr fontId="20"/>
  </si>
  <si>
    <r>
      <t>予備267</t>
    </r>
    <r>
      <rPr>
        <sz val="11"/>
        <rFont val="ＭＳ Ｐゴシック"/>
        <family val="3"/>
        <charset val="128"/>
      </rPr>
      <t/>
    </r>
    <rPh sb="0" eb="2">
      <t>ヨビ</t>
    </rPh>
    <phoneticPr fontId="5"/>
  </si>
  <si>
    <t>予備267</t>
    <rPh sb="0" eb="2">
      <t>ヨビ</t>
    </rPh>
    <phoneticPr fontId="5"/>
  </si>
  <si>
    <r>
      <t>予備267</t>
    </r>
    <r>
      <rPr>
        <sz val="11"/>
        <rFont val="ＭＳ Ｐゴシック"/>
        <family val="3"/>
        <charset val="128"/>
      </rPr>
      <t/>
    </r>
    <rPh sb="0" eb="2">
      <t>ヨビ</t>
    </rPh>
    <phoneticPr fontId="20"/>
  </si>
  <si>
    <t>予備267</t>
    <rPh sb="0" eb="2">
      <t>ヨビ</t>
    </rPh>
    <phoneticPr fontId="20"/>
  </si>
  <si>
    <r>
      <t>予備268</t>
    </r>
    <r>
      <rPr>
        <sz val="11"/>
        <rFont val="ＭＳ Ｐゴシック"/>
        <family val="3"/>
        <charset val="128"/>
      </rPr>
      <t/>
    </r>
    <rPh sb="0" eb="2">
      <t>ヨビ</t>
    </rPh>
    <phoneticPr fontId="5"/>
  </si>
  <si>
    <t>予備268</t>
    <rPh sb="0" eb="2">
      <t>ヨビ</t>
    </rPh>
    <phoneticPr fontId="5"/>
  </si>
  <si>
    <r>
      <t>予備268</t>
    </r>
    <r>
      <rPr>
        <sz val="11"/>
        <rFont val="ＭＳ Ｐゴシック"/>
        <family val="3"/>
        <charset val="128"/>
      </rPr>
      <t/>
    </r>
    <rPh sb="0" eb="2">
      <t>ヨビ</t>
    </rPh>
    <phoneticPr fontId="20"/>
  </si>
  <si>
    <r>
      <t>予備269</t>
    </r>
    <r>
      <rPr>
        <sz val="11"/>
        <rFont val="ＭＳ Ｐゴシック"/>
        <family val="3"/>
        <charset val="128"/>
      </rPr>
      <t/>
    </r>
    <rPh sb="0" eb="2">
      <t>ヨビ</t>
    </rPh>
    <phoneticPr fontId="5"/>
  </si>
  <si>
    <t>予備269</t>
    <rPh sb="0" eb="2">
      <t>ヨビ</t>
    </rPh>
    <phoneticPr fontId="5"/>
  </si>
  <si>
    <r>
      <t>予備269</t>
    </r>
    <r>
      <rPr>
        <sz val="11"/>
        <rFont val="ＭＳ Ｐゴシック"/>
        <family val="3"/>
        <charset val="128"/>
      </rPr>
      <t/>
    </r>
    <rPh sb="0" eb="2">
      <t>ヨビ</t>
    </rPh>
    <phoneticPr fontId="20"/>
  </si>
  <si>
    <t>予備269</t>
    <rPh sb="0" eb="2">
      <t>ヨビ</t>
    </rPh>
    <phoneticPr fontId="20"/>
  </si>
  <si>
    <r>
      <t>予備270</t>
    </r>
    <r>
      <rPr>
        <sz val="11"/>
        <rFont val="ＭＳ Ｐゴシック"/>
        <family val="3"/>
        <charset val="128"/>
      </rPr>
      <t/>
    </r>
    <rPh sb="0" eb="2">
      <t>ヨビ</t>
    </rPh>
    <phoneticPr fontId="5"/>
  </si>
  <si>
    <t>予備270</t>
    <rPh sb="0" eb="2">
      <t>ヨビ</t>
    </rPh>
    <phoneticPr fontId="5"/>
  </si>
  <si>
    <r>
      <t>予備270</t>
    </r>
    <r>
      <rPr>
        <sz val="11"/>
        <rFont val="ＭＳ Ｐゴシック"/>
        <family val="3"/>
        <charset val="128"/>
      </rPr>
      <t/>
    </r>
    <rPh sb="0" eb="2">
      <t>ヨビ</t>
    </rPh>
    <phoneticPr fontId="20"/>
  </si>
  <si>
    <r>
      <t>予備271</t>
    </r>
    <r>
      <rPr>
        <sz val="11"/>
        <rFont val="ＭＳ Ｐゴシック"/>
        <family val="3"/>
        <charset val="128"/>
      </rPr>
      <t/>
    </r>
    <rPh sb="0" eb="2">
      <t>ヨビ</t>
    </rPh>
    <phoneticPr fontId="5"/>
  </si>
  <si>
    <t>予備271</t>
    <rPh sb="0" eb="2">
      <t>ヨビ</t>
    </rPh>
    <phoneticPr fontId="5"/>
  </si>
  <si>
    <r>
      <t>予備271</t>
    </r>
    <r>
      <rPr>
        <sz val="11"/>
        <rFont val="ＭＳ Ｐゴシック"/>
        <family val="3"/>
        <charset val="128"/>
      </rPr>
      <t/>
    </r>
    <rPh sb="0" eb="2">
      <t>ヨビ</t>
    </rPh>
    <phoneticPr fontId="20"/>
  </si>
  <si>
    <t>予備271</t>
    <rPh sb="0" eb="2">
      <t>ヨビ</t>
    </rPh>
    <phoneticPr fontId="20"/>
  </si>
  <si>
    <r>
      <t>予備272</t>
    </r>
    <r>
      <rPr>
        <sz val="11"/>
        <rFont val="ＭＳ Ｐゴシック"/>
        <family val="3"/>
        <charset val="128"/>
      </rPr>
      <t/>
    </r>
    <rPh sb="0" eb="2">
      <t>ヨビ</t>
    </rPh>
    <phoneticPr fontId="5"/>
  </si>
  <si>
    <t>予備272</t>
    <rPh sb="0" eb="2">
      <t>ヨビ</t>
    </rPh>
    <phoneticPr fontId="5"/>
  </si>
  <si>
    <r>
      <t>予備272</t>
    </r>
    <r>
      <rPr>
        <sz val="11"/>
        <rFont val="ＭＳ Ｐゴシック"/>
        <family val="3"/>
        <charset val="128"/>
      </rPr>
      <t/>
    </r>
    <rPh sb="0" eb="2">
      <t>ヨビ</t>
    </rPh>
    <phoneticPr fontId="20"/>
  </si>
  <si>
    <r>
      <t>予備273</t>
    </r>
    <r>
      <rPr>
        <sz val="11"/>
        <rFont val="ＭＳ Ｐゴシック"/>
        <family val="3"/>
        <charset val="128"/>
      </rPr>
      <t/>
    </r>
    <rPh sb="0" eb="2">
      <t>ヨビ</t>
    </rPh>
    <phoneticPr fontId="5"/>
  </si>
  <si>
    <t>予備273</t>
    <rPh sb="0" eb="2">
      <t>ヨビ</t>
    </rPh>
    <phoneticPr fontId="5"/>
  </si>
  <si>
    <r>
      <t>予備273</t>
    </r>
    <r>
      <rPr>
        <sz val="11"/>
        <rFont val="ＭＳ Ｐゴシック"/>
        <family val="3"/>
        <charset val="128"/>
      </rPr>
      <t/>
    </r>
    <rPh sb="0" eb="2">
      <t>ヨビ</t>
    </rPh>
    <phoneticPr fontId="20"/>
  </si>
  <si>
    <t>予備273</t>
    <rPh sb="0" eb="2">
      <t>ヨビ</t>
    </rPh>
    <phoneticPr fontId="20"/>
  </si>
  <si>
    <r>
      <t>予備274</t>
    </r>
    <r>
      <rPr>
        <sz val="11"/>
        <rFont val="ＭＳ Ｐゴシック"/>
        <family val="3"/>
        <charset val="128"/>
      </rPr>
      <t/>
    </r>
    <rPh sb="0" eb="2">
      <t>ヨビ</t>
    </rPh>
    <phoneticPr fontId="5"/>
  </si>
  <si>
    <t>予備274</t>
    <rPh sb="0" eb="2">
      <t>ヨビ</t>
    </rPh>
    <phoneticPr fontId="5"/>
  </si>
  <si>
    <r>
      <t>予備274</t>
    </r>
    <r>
      <rPr>
        <sz val="11"/>
        <rFont val="ＭＳ Ｐゴシック"/>
        <family val="3"/>
        <charset val="128"/>
      </rPr>
      <t/>
    </r>
    <rPh sb="0" eb="2">
      <t>ヨビ</t>
    </rPh>
    <phoneticPr fontId="20"/>
  </si>
  <si>
    <r>
      <t>予備275</t>
    </r>
    <r>
      <rPr>
        <sz val="11"/>
        <rFont val="ＭＳ Ｐゴシック"/>
        <family val="3"/>
        <charset val="128"/>
      </rPr>
      <t/>
    </r>
    <rPh sb="0" eb="2">
      <t>ヨビ</t>
    </rPh>
    <phoneticPr fontId="5"/>
  </si>
  <si>
    <t>予備275</t>
    <rPh sb="0" eb="2">
      <t>ヨビ</t>
    </rPh>
    <phoneticPr fontId="5"/>
  </si>
  <si>
    <r>
      <t>予備275</t>
    </r>
    <r>
      <rPr>
        <sz val="11"/>
        <rFont val="ＭＳ Ｐゴシック"/>
        <family val="3"/>
        <charset val="128"/>
      </rPr>
      <t/>
    </r>
    <rPh sb="0" eb="2">
      <t>ヨビ</t>
    </rPh>
    <phoneticPr fontId="20"/>
  </si>
  <si>
    <t>予備275</t>
    <rPh sb="0" eb="2">
      <t>ヨビ</t>
    </rPh>
    <phoneticPr fontId="20"/>
  </si>
  <si>
    <r>
      <t>予備276</t>
    </r>
    <r>
      <rPr>
        <sz val="11"/>
        <rFont val="ＭＳ Ｐゴシック"/>
        <family val="3"/>
        <charset val="128"/>
      </rPr>
      <t/>
    </r>
    <rPh sb="0" eb="2">
      <t>ヨビ</t>
    </rPh>
    <phoneticPr fontId="5"/>
  </si>
  <si>
    <t>予備276</t>
    <rPh sb="0" eb="2">
      <t>ヨビ</t>
    </rPh>
    <phoneticPr fontId="5"/>
  </si>
  <si>
    <r>
      <t>予備276</t>
    </r>
    <r>
      <rPr>
        <sz val="11"/>
        <rFont val="ＭＳ Ｐゴシック"/>
        <family val="3"/>
        <charset val="128"/>
      </rPr>
      <t/>
    </r>
    <rPh sb="0" eb="2">
      <t>ヨビ</t>
    </rPh>
    <phoneticPr fontId="20"/>
  </si>
  <si>
    <r>
      <t>予備277</t>
    </r>
    <r>
      <rPr>
        <sz val="11"/>
        <rFont val="ＭＳ Ｐゴシック"/>
        <family val="3"/>
        <charset val="128"/>
      </rPr>
      <t/>
    </r>
    <rPh sb="0" eb="2">
      <t>ヨビ</t>
    </rPh>
    <phoneticPr fontId="5"/>
  </si>
  <si>
    <t>予備277</t>
    <rPh sb="0" eb="2">
      <t>ヨビ</t>
    </rPh>
    <phoneticPr fontId="5"/>
  </si>
  <si>
    <r>
      <t>予備277</t>
    </r>
    <r>
      <rPr>
        <sz val="11"/>
        <rFont val="ＭＳ Ｐゴシック"/>
        <family val="3"/>
        <charset val="128"/>
      </rPr>
      <t/>
    </r>
    <rPh sb="0" eb="2">
      <t>ヨビ</t>
    </rPh>
    <phoneticPr fontId="20"/>
  </si>
  <si>
    <t>予備277</t>
    <rPh sb="0" eb="2">
      <t>ヨビ</t>
    </rPh>
    <phoneticPr fontId="20"/>
  </si>
  <si>
    <r>
      <t>予備278</t>
    </r>
    <r>
      <rPr>
        <sz val="11"/>
        <rFont val="ＭＳ Ｐゴシック"/>
        <family val="3"/>
        <charset val="128"/>
      </rPr>
      <t/>
    </r>
    <rPh sb="0" eb="2">
      <t>ヨビ</t>
    </rPh>
    <phoneticPr fontId="5"/>
  </si>
  <si>
    <t>予備278</t>
    <rPh sb="0" eb="2">
      <t>ヨビ</t>
    </rPh>
    <phoneticPr fontId="5"/>
  </si>
  <si>
    <r>
      <t>予備278</t>
    </r>
    <r>
      <rPr>
        <sz val="11"/>
        <rFont val="ＭＳ Ｐゴシック"/>
        <family val="3"/>
        <charset val="128"/>
      </rPr>
      <t/>
    </r>
    <rPh sb="0" eb="2">
      <t>ヨビ</t>
    </rPh>
    <phoneticPr fontId="20"/>
  </si>
  <si>
    <r>
      <t>予備279</t>
    </r>
    <r>
      <rPr>
        <sz val="11"/>
        <rFont val="ＭＳ Ｐゴシック"/>
        <family val="3"/>
        <charset val="128"/>
      </rPr>
      <t/>
    </r>
    <rPh sb="0" eb="2">
      <t>ヨビ</t>
    </rPh>
    <phoneticPr fontId="5"/>
  </si>
  <si>
    <t>予備279</t>
    <rPh sb="0" eb="2">
      <t>ヨビ</t>
    </rPh>
    <phoneticPr fontId="5"/>
  </si>
  <si>
    <r>
      <t>予備279</t>
    </r>
    <r>
      <rPr>
        <sz val="11"/>
        <rFont val="ＭＳ Ｐゴシック"/>
        <family val="3"/>
        <charset val="128"/>
      </rPr>
      <t/>
    </r>
    <rPh sb="0" eb="2">
      <t>ヨビ</t>
    </rPh>
    <phoneticPr fontId="20"/>
  </si>
  <si>
    <t>予備279</t>
    <rPh sb="0" eb="2">
      <t>ヨビ</t>
    </rPh>
    <phoneticPr fontId="20"/>
  </si>
  <si>
    <r>
      <t>予備280</t>
    </r>
    <r>
      <rPr>
        <sz val="11"/>
        <rFont val="ＭＳ Ｐゴシック"/>
        <family val="3"/>
        <charset val="128"/>
      </rPr>
      <t/>
    </r>
    <rPh sb="0" eb="2">
      <t>ヨビ</t>
    </rPh>
    <phoneticPr fontId="5"/>
  </si>
  <si>
    <t>予備280</t>
    <rPh sb="0" eb="2">
      <t>ヨビ</t>
    </rPh>
    <phoneticPr fontId="5"/>
  </si>
  <si>
    <r>
      <t>予備280</t>
    </r>
    <r>
      <rPr>
        <sz val="11"/>
        <rFont val="ＭＳ Ｐゴシック"/>
        <family val="3"/>
        <charset val="128"/>
      </rPr>
      <t/>
    </r>
    <rPh sb="0" eb="2">
      <t>ヨビ</t>
    </rPh>
    <phoneticPr fontId="20"/>
  </si>
  <si>
    <r>
      <t>予備281</t>
    </r>
    <r>
      <rPr>
        <sz val="11"/>
        <rFont val="ＭＳ Ｐゴシック"/>
        <family val="3"/>
        <charset val="128"/>
      </rPr>
      <t/>
    </r>
    <rPh sb="0" eb="2">
      <t>ヨビ</t>
    </rPh>
    <phoneticPr fontId="5"/>
  </si>
  <si>
    <t>予備281</t>
    <rPh sb="0" eb="2">
      <t>ヨビ</t>
    </rPh>
    <phoneticPr fontId="5"/>
  </si>
  <si>
    <r>
      <t>予備281</t>
    </r>
    <r>
      <rPr>
        <sz val="11"/>
        <rFont val="ＭＳ Ｐゴシック"/>
        <family val="3"/>
        <charset val="128"/>
      </rPr>
      <t/>
    </r>
    <rPh sb="0" eb="2">
      <t>ヨビ</t>
    </rPh>
    <phoneticPr fontId="20"/>
  </si>
  <si>
    <t>予備281</t>
    <rPh sb="0" eb="2">
      <t>ヨビ</t>
    </rPh>
    <phoneticPr fontId="20"/>
  </si>
  <si>
    <r>
      <t>予備282</t>
    </r>
    <r>
      <rPr>
        <sz val="11"/>
        <rFont val="ＭＳ Ｐゴシック"/>
        <family val="3"/>
        <charset val="128"/>
      </rPr>
      <t/>
    </r>
    <rPh sb="0" eb="2">
      <t>ヨビ</t>
    </rPh>
    <phoneticPr fontId="5"/>
  </si>
  <si>
    <t>予備282</t>
    <rPh sb="0" eb="2">
      <t>ヨビ</t>
    </rPh>
    <phoneticPr fontId="5"/>
  </si>
  <si>
    <r>
      <t>予備282</t>
    </r>
    <r>
      <rPr>
        <sz val="11"/>
        <rFont val="ＭＳ Ｐゴシック"/>
        <family val="3"/>
        <charset val="128"/>
      </rPr>
      <t/>
    </r>
    <rPh sb="0" eb="2">
      <t>ヨビ</t>
    </rPh>
    <phoneticPr fontId="20"/>
  </si>
  <si>
    <r>
      <t>予備283</t>
    </r>
    <r>
      <rPr>
        <sz val="11"/>
        <rFont val="ＭＳ Ｐゴシック"/>
        <family val="3"/>
        <charset val="128"/>
      </rPr>
      <t/>
    </r>
    <rPh sb="0" eb="2">
      <t>ヨビ</t>
    </rPh>
    <phoneticPr fontId="5"/>
  </si>
  <si>
    <t>予備283</t>
    <rPh sb="0" eb="2">
      <t>ヨビ</t>
    </rPh>
    <phoneticPr fontId="5"/>
  </si>
  <si>
    <r>
      <t>予備283</t>
    </r>
    <r>
      <rPr>
        <sz val="11"/>
        <rFont val="ＭＳ Ｐゴシック"/>
        <family val="3"/>
        <charset val="128"/>
      </rPr>
      <t/>
    </r>
    <rPh sb="0" eb="2">
      <t>ヨビ</t>
    </rPh>
    <phoneticPr fontId="20"/>
  </si>
  <si>
    <t>予備283</t>
    <rPh sb="0" eb="2">
      <t>ヨビ</t>
    </rPh>
    <phoneticPr fontId="20"/>
  </si>
  <si>
    <r>
      <t>予備284</t>
    </r>
    <r>
      <rPr>
        <sz val="11"/>
        <rFont val="ＭＳ Ｐゴシック"/>
        <family val="3"/>
        <charset val="128"/>
      </rPr>
      <t/>
    </r>
    <rPh sb="0" eb="2">
      <t>ヨビ</t>
    </rPh>
    <phoneticPr fontId="5"/>
  </si>
  <si>
    <t>予備284</t>
    <rPh sb="0" eb="2">
      <t>ヨビ</t>
    </rPh>
    <phoneticPr fontId="5"/>
  </si>
  <si>
    <r>
      <t>予備284</t>
    </r>
    <r>
      <rPr>
        <sz val="11"/>
        <rFont val="ＭＳ Ｐゴシック"/>
        <family val="3"/>
        <charset val="128"/>
      </rPr>
      <t/>
    </r>
    <rPh sb="0" eb="2">
      <t>ヨビ</t>
    </rPh>
    <phoneticPr fontId="20"/>
  </si>
  <si>
    <r>
      <t>予備285</t>
    </r>
    <r>
      <rPr>
        <sz val="11"/>
        <rFont val="ＭＳ Ｐゴシック"/>
        <family val="3"/>
        <charset val="128"/>
      </rPr>
      <t/>
    </r>
    <rPh sb="0" eb="2">
      <t>ヨビ</t>
    </rPh>
    <phoneticPr fontId="5"/>
  </si>
  <si>
    <t>予備285</t>
    <rPh sb="0" eb="2">
      <t>ヨビ</t>
    </rPh>
    <phoneticPr fontId="5"/>
  </si>
  <si>
    <r>
      <t>予備285</t>
    </r>
    <r>
      <rPr>
        <sz val="11"/>
        <rFont val="ＭＳ Ｐゴシック"/>
        <family val="3"/>
        <charset val="128"/>
      </rPr>
      <t/>
    </r>
    <rPh sb="0" eb="2">
      <t>ヨビ</t>
    </rPh>
    <phoneticPr fontId="20"/>
  </si>
  <si>
    <t>予備285</t>
    <rPh sb="0" eb="2">
      <t>ヨビ</t>
    </rPh>
    <phoneticPr fontId="20"/>
  </si>
  <si>
    <r>
      <t>予備286</t>
    </r>
    <r>
      <rPr>
        <sz val="11"/>
        <rFont val="ＭＳ Ｐゴシック"/>
        <family val="3"/>
        <charset val="128"/>
      </rPr>
      <t/>
    </r>
    <rPh sb="0" eb="2">
      <t>ヨビ</t>
    </rPh>
    <phoneticPr fontId="5"/>
  </si>
  <si>
    <t>予備286</t>
    <rPh sb="0" eb="2">
      <t>ヨビ</t>
    </rPh>
    <phoneticPr fontId="5"/>
  </si>
  <si>
    <r>
      <t>予備286</t>
    </r>
    <r>
      <rPr>
        <sz val="11"/>
        <rFont val="ＭＳ Ｐゴシック"/>
        <family val="3"/>
        <charset val="128"/>
      </rPr>
      <t/>
    </r>
    <rPh sb="0" eb="2">
      <t>ヨビ</t>
    </rPh>
    <phoneticPr fontId="20"/>
  </si>
  <si>
    <r>
      <t>予備287</t>
    </r>
    <r>
      <rPr>
        <sz val="11"/>
        <rFont val="ＭＳ Ｐゴシック"/>
        <family val="3"/>
        <charset val="128"/>
      </rPr>
      <t/>
    </r>
    <rPh sb="0" eb="2">
      <t>ヨビ</t>
    </rPh>
    <phoneticPr fontId="5"/>
  </si>
  <si>
    <t>予備287</t>
    <rPh sb="0" eb="2">
      <t>ヨビ</t>
    </rPh>
    <phoneticPr fontId="5"/>
  </si>
  <si>
    <r>
      <t>予備287</t>
    </r>
    <r>
      <rPr>
        <sz val="11"/>
        <rFont val="ＭＳ Ｐゴシック"/>
        <family val="3"/>
        <charset val="128"/>
      </rPr>
      <t/>
    </r>
    <rPh sb="0" eb="2">
      <t>ヨビ</t>
    </rPh>
    <phoneticPr fontId="20"/>
  </si>
  <si>
    <t>予備287</t>
    <rPh sb="0" eb="2">
      <t>ヨビ</t>
    </rPh>
    <phoneticPr fontId="20"/>
  </si>
  <si>
    <r>
      <t>予備288</t>
    </r>
    <r>
      <rPr>
        <sz val="11"/>
        <rFont val="ＭＳ Ｐゴシック"/>
        <family val="3"/>
        <charset val="128"/>
      </rPr>
      <t/>
    </r>
    <rPh sb="0" eb="2">
      <t>ヨビ</t>
    </rPh>
    <phoneticPr fontId="5"/>
  </si>
  <si>
    <t>予備288</t>
    <rPh sb="0" eb="2">
      <t>ヨビ</t>
    </rPh>
    <phoneticPr fontId="5"/>
  </si>
  <si>
    <r>
      <t>予備288</t>
    </r>
    <r>
      <rPr>
        <sz val="11"/>
        <rFont val="ＭＳ Ｐゴシック"/>
        <family val="3"/>
        <charset val="128"/>
      </rPr>
      <t/>
    </r>
    <rPh sb="0" eb="2">
      <t>ヨビ</t>
    </rPh>
    <phoneticPr fontId="20"/>
  </si>
  <si>
    <r>
      <t>予備289</t>
    </r>
    <r>
      <rPr>
        <sz val="11"/>
        <rFont val="ＭＳ Ｐゴシック"/>
        <family val="3"/>
        <charset val="128"/>
      </rPr>
      <t/>
    </r>
    <rPh sb="0" eb="2">
      <t>ヨビ</t>
    </rPh>
    <phoneticPr fontId="5"/>
  </si>
  <si>
    <t>予備289</t>
    <rPh sb="0" eb="2">
      <t>ヨビ</t>
    </rPh>
    <phoneticPr fontId="5"/>
  </si>
  <si>
    <r>
      <t>予備289</t>
    </r>
    <r>
      <rPr>
        <sz val="11"/>
        <rFont val="ＭＳ Ｐゴシック"/>
        <family val="3"/>
        <charset val="128"/>
      </rPr>
      <t/>
    </r>
    <rPh sb="0" eb="2">
      <t>ヨビ</t>
    </rPh>
    <phoneticPr fontId="20"/>
  </si>
  <si>
    <t>予備289</t>
    <rPh sb="0" eb="2">
      <t>ヨビ</t>
    </rPh>
    <phoneticPr fontId="20"/>
  </si>
  <si>
    <r>
      <t>予備290</t>
    </r>
    <r>
      <rPr>
        <sz val="11"/>
        <rFont val="ＭＳ Ｐゴシック"/>
        <family val="3"/>
        <charset val="128"/>
      </rPr>
      <t/>
    </r>
    <rPh sb="0" eb="2">
      <t>ヨビ</t>
    </rPh>
    <phoneticPr fontId="5"/>
  </si>
  <si>
    <t>予備290</t>
    <rPh sb="0" eb="2">
      <t>ヨビ</t>
    </rPh>
    <phoneticPr fontId="5"/>
  </si>
  <si>
    <r>
      <t>予備290</t>
    </r>
    <r>
      <rPr>
        <sz val="11"/>
        <rFont val="ＭＳ Ｐゴシック"/>
        <family val="3"/>
        <charset val="128"/>
      </rPr>
      <t/>
    </r>
    <rPh sb="0" eb="2">
      <t>ヨビ</t>
    </rPh>
    <phoneticPr fontId="20"/>
  </si>
  <si>
    <r>
      <t>予備291</t>
    </r>
    <r>
      <rPr>
        <sz val="11"/>
        <rFont val="ＭＳ Ｐゴシック"/>
        <family val="3"/>
        <charset val="128"/>
      </rPr>
      <t/>
    </r>
    <rPh sb="0" eb="2">
      <t>ヨビ</t>
    </rPh>
    <phoneticPr fontId="5"/>
  </si>
  <si>
    <t>予備291</t>
    <rPh sb="0" eb="2">
      <t>ヨビ</t>
    </rPh>
    <phoneticPr fontId="5"/>
  </si>
  <si>
    <r>
      <t>予備291</t>
    </r>
    <r>
      <rPr>
        <sz val="11"/>
        <rFont val="ＭＳ Ｐゴシック"/>
        <family val="3"/>
        <charset val="128"/>
      </rPr>
      <t/>
    </r>
    <rPh sb="0" eb="2">
      <t>ヨビ</t>
    </rPh>
    <phoneticPr fontId="20"/>
  </si>
  <si>
    <t>予備291</t>
    <rPh sb="0" eb="2">
      <t>ヨビ</t>
    </rPh>
    <phoneticPr fontId="20"/>
  </si>
  <si>
    <r>
      <t>予備292</t>
    </r>
    <r>
      <rPr>
        <sz val="11"/>
        <rFont val="ＭＳ Ｐゴシック"/>
        <family val="3"/>
        <charset val="128"/>
      </rPr>
      <t/>
    </r>
    <rPh sb="0" eb="2">
      <t>ヨビ</t>
    </rPh>
    <phoneticPr fontId="5"/>
  </si>
  <si>
    <t>予備292</t>
    <rPh sb="0" eb="2">
      <t>ヨビ</t>
    </rPh>
    <phoneticPr fontId="5"/>
  </si>
  <si>
    <r>
      <t>予備292</t>
    </r>
    <r>
      <rPr>
        <sz val="11"/>
        <rFont val="ＭＳ Ｐゴシック"/>
        <family val="3"/>
        <charset val="128"/>
      </rPr>
      <t/>
    </r>
    <rPh sb="0" eb="2">
      <t>ヨビ</t>
    </rPh>
    <phoneticPr fontId="20"/>
  </si>
  <si>
    <r>
      <t>予備293</t>
    </r>
    <r>
      <rPr>
        <sz val="11"/>
        <rFont val="ＭＳ Ｐゴシック"/>
        <family val="3"/>
        <charset val="128"/>
      </rPr>
      <t/>
    </r>
    <rPh sb="0" eb="2">
      <t>ヨビ</t>
    </rPh>
    <phoneticPr fontId="5"/>
  </si>
  <si>
    <t>予備293</t>
    <rPh sb="0" eb="2">
      <t>ヨビ</t>
    </rPh>
    <phoneticPr fontId="5"/>
  </si>
  <si>
    <r>
      <t>予備293</t>
    </r>
    <r>
      <rPr>
        <sz val="11"/>
        <rFont val="ＭＳ Ｐゴシック"/>
        <family val="3"/>
        <charset val="128"/>
      </rPr>
      <t/>
    </r>
    <rPh sb="0" eb="2">
      <t>ヨビ</t>
    </rPh>
    <phoneticPr fontId="20"/>
  </si>
  <si>
    <t>予備293</t>
    <rPh sb="0" eb="2">
      <t>ヨビ</t>
    </rPh>
    <phoneticPr fontId="20"/>
  </si>
  <si>
    <r>
      <t>予備294</t>
    </r>
    <r>
      <rPr>
        <sz val="11"/>
        <rFont val="ＭＳ Ｐゴシック"/>
        <family val="3"/>
        <charset val="128"/>
      </rPr>
      <t/>
    </r>
    <rPh sb="0" eb="2">
      <t>ヨビ</t>
    </rPh>
    <phoneticPr fontId="5"/>
  </si>
  <si>
    <t>予備294</t>
    <rPh sb="0" eb="2">
      <t>ヨビ</t>
    </rPh>
    <phoneticPr fontId="5"/>
  </si>
  <si>
    <r>
      <t>予備294</t>
    </r>
    <r>
      <rPr>
        <sz val="11"/>
        <rFont val="ＭＳ Ｐゴシック"/>
        <family val="3"/>
        <charset val="128"/>
      </rPr>
      <t/>
    </r>
    <rPh sb="0" eb="2">
      <t>ヨビ</t>
    </rPh>
    <phoneticPr fontId="20"/>
  </si>
  <si>
    <r>
      <t>予備295</t>
    </r>
    <r>
      <rPr>
        <sz val="11"/>
        <rFont val="ＭＳ Ｐゴシック"/>
        <family val="3"/>
        <charset val="128"/>
      </rPr>
      <t/>
    </r>
    <rPh sb="0" eb="2">
      <t>ヨビ</t>
    </rPh>
    <phoneticPr fontId="5"/>
  </si>
  <si>
    <t>予備295</t>
    <rPh sb="0" eb="2">
      <t>ヨビ</t>
    </rPh>
    <phoneticPr fontId="5"/>
  </si>
  <si>
    <r>
      <t>予備295</t>
    </r>
    <r>
      <rPr>
        <sz val="11"/>
        <rFont val="ＭＳ Ｐゴシック"/>
        <family val="3"/>
        <charset val="128"/>
      </rPr>
      <t/>
    </r>
    <rPh sb="0" eb="2">
      <t>ヨビ</t>
    </rPh>
    <phoneticPr fontId="20"/>
  </si>
  <si>
    <t>予備295</t>
    <rPh sb="0" eb="2">
      <t>ヨビ</t>
    </rPh>
    <phoneticPr fontId="20"/>
  </si>
  <si>
    <r>
      <t>予備296</t>
    </r>
    <r>
      <rPr>
        <sz val="11"/>
        <rFont val="ＭＳ Ｐゴシック"/>
        <family val="3"/>
        <charset val="128"/>
      </rPr>
      <t/>
    </r>
    <rPh sb="0" eb="2">
      <t>ヨビ</t>
    </rPh>
    <phoneticPr fontId="5"/>
  </si>
  <si>
    <t>予備296</t>
    <rPh sb="0" eb="2">
      <t>ヨビ</t>
    </rPh>
    <phoneticPr fontId="5"/>
  </si>
  <si>
    <r>
      <t>予備296</t>
    </r>
    <r>
      <rPr>
        <sz val="11"/>
        <rFont val="ＭＳ Ｐゴシック"/>
        <family val="3"/>
        <charset val="128"/>
      </rPr>
      <t/>
    </r>
    <rPh sb="0" eb="2">
      <t>ヨビ</t>
    </rPh>
    <phoneticPr fontId="20"/>
  </si>
  <si>
    <r>
      <t>予備297</t>
    </r>
    <r>
      <rPr>
        <sz val="11"/>
        <rFont val="ＭＳ Ｐゴシック"/>
        <family val="3"/>
        <charset val="128"/>
      </rPr>
      <t/>
    </r>
    <rPh sb="0" eb="2">
      <t>ヨビ</t>
    </rPh>
    <phoneticPr fontId="5"/>
  </si>
  <si>
    <t>予備297</t>
    <rPh sb="0" eb="2">
      <t>ヨビ</t>
    </rPh>
    <phoneticPr fontId="5"/>
  </si>
  <si>
    <r>
      <t>予備297</t>
    </r>
    <r>
      <rPr>
        <sz val="11"/>
        <rFont val="ＭＳ Ｐゴシック"/>
        <family val="3"/>
        <charset val="128"/>
      </rPr>
      <t/>
    </r>
    <rPh sb="0" eb="2">
      <t>ヨビ</t>
    </rPh>
    <phoneticPr fontId="20"/>
  </si>
  <si>
    <t>予備297</t>
    <rPh sb="0" eb="2">
      <t>ヨビ</t>
    </rPh>
    <phoneticPr fontId="20"/>
  </si>
  <si>
    <r>
      <t>予備298</t>
    </r>
    <r>
      <rPr>
        <sz val="11"/>
        <rFont val="ＭＳ Ｐゴシック"/>
        <family val="3"/>
        <charset val="128"/>
      </rPr>
      <t/>
    </r>
    <rPh sb="0" eb="2">
      <t>ヨビ</t>
    </rPh>
    <phoneticPr fontId="5"/>
  </si>
  <si>
    <t>予備298</t>
    <rPh sb="0" eb="2">
      <t>ヨビ</t>
    </rPh>
    <phoneticPr fontId="5"/>
  </si>
  <si>
    <r>
      <t>予備298</t>
    </r>
    <r>
      <rPr>
        <sz val="11"/>
        <rFont val="ＭＳ Ｐゴシック"/>
        <family val="3"/>
        <charset val="128"/>
      </rPr>
      <t/>
    </r>
    <rPh sb="0" eb="2">
      <t>ヨビ</t>
    </rPh>
    <phoneticPr fontId="20"/>
  </si>
  <si>
    <r>
      <t>予備299</t>
    </r>
    <r>
      <rPr>
        <sz val="11"/>
        <rFont val="ＭＳ Ｐゴシック"/>
        <family val="3"/>
        <charset val="128"/>
      </rPr>
      <t/>
    </r>
    <rPh sb="0" eb="2">
      <t>ヨビ</t>
    </rPh>
    <phoneticPr fontId="5"/>
  </si>
  <si>
    <t>予備299</t>
    <rPh sb="0" eb="2">
      <t>ヨビ</t>
    </rPh>
    <phoneticPr fontId="5"/>
  </si>
  <si>
    <r>
      <t>予備299</t>
    </r>
    <r>
      <rPr>
        <sz val="11"/>
        <rFont val="ＭＳ Ｐゴシック"/>
        <family val="3"/>
        <charset val="128"/>
      </rPr>
      <t/>
    </r>
    <rPh sb="0" eb="2">
      <t>ヨビ</t>
    </rPh>
    <phoneticPr fontId="20"/>
  </si>
  <si>
    <t>予備299</t>
    <rPh sb="0" eb="2">
      <t>ヨビ</t>
    </rPh>
    <phoneticPr fontId="20"/>
  </si>
  <si>
    <r>
      <t>予備300</t>
    </r>
    <r>
      <rPr>
        <sz val="11"/>
        <rFont val="ＭＳ Ｐゴシック"/>
        <family val="3"/>
        <charset val="128"/>
      </rPr>
      <t/>
    </r>
    <rPh sb="0" eb="2">
      <t>ヨビ</t>
    </rPh>
    <phoneticPr fontId="5"/>
  </si>
  <si>
    <t>予備300</t>
    <rPh sb="0" eb="2">
      <t>ヨビ</t>
    </rPh>
    <phoneticPr fontId="5"/>
  </si>
  <si>
    <r>
      <t>予備300</t>
    </r>
    <r>
      <rPr>
        <sz val="11"/>
        <rFont val="ＭＳ Ｐゴシック"/>
        <family val="3"/>
        <charset val="128"/>
      </rPr>
      <t/>
    </r>
    <rPh sb="0" eb="2">
      <t>ヨビ</t>
    </rPh>
    <phoneticPr fontId="20"/>
  </si>
  <si>
    <r>
      <t>予備301</t>
    </r>
    <r>
      <rPr>
        <sz val="11"/>
        <rFont val="ＭＳ Ｐゴシック"/>
        <family val="3"/>
        <charset val="128"/>
      </rPr>
      <t/>
    </r>
    <rPh sb="0" eb="2">
      <t>ヨビ</t>
    </rPh>
    <phoneticPr fontId="5"/>
  </si>
  <si>
    <t>予備301</t>
    <rPh sb="0" eb="2">
      <t>ヨビ</t>
    </rPh>
    <phoneticPr fontId="5"/>
  </si>
  <si>
    <r>
      <t>予備301</t>
    </r>
    <r>
      <rPr>
        <sz val="11"/>
        <rFont val="ＭＳ Ｐゴシック"/>
        <family val="3"/>
        <charset val="128"/>
      </rPr>
      <t/>
    </r>
    <rPh sb="0" eb="2">
      <t>ヨビ</t>
    </rPh>
    <phoneticPr fontId="20"/>
  </si>
  <si>
    <t>予備301</t>
    <rPh sb="0" eb="2">
      <t>ヨビ</t>
    </rPh>
    <phoneticPr fontId="20"/>
  </si>
  <si>
    <r>
      <t>予備302</t>
    </r>
    <r>
      <rPr>
        <sz val="11"/>
        <rFont val="ＭＳ Ｐゴシック"/>
        <family val="3"/>
        <charset val="128"/>
      </rPr>
      <t/>
    </r>
    <rPh sb="0" eb="2">
      <t>ヨビ</t>
    </rPh>
    <phoneticPr fontId="5"/>
  </si>
  <si>
    <t>予備302</t>
    <rPh sb="0" eb="2">
      <t>ヨビ</t>
    </rPh>
    <phoneticPr fontId="5"/>
  </si>
  <si>
    <r>
      <t>予備302</t>
    </r>
    <r>
      <rPr>
        <sz val="11"/>
        <rFont val="ＭＳ Ｐゴシック"/>
        <family val="3"/>
        <charset val="128"/>
      </rPr>
      <t/>
    </r>
    <rPh sb="0" eb="2">
      <t>ヨビ</t>
    </rPh>
    <phoneticPr fontId="20"/>
  </si>
  <si>
    <r>
      <t>予備303</t>
    </r>
    <r>
      <rPr>
        <sz val="11"/>
        <rFont val="ＭＳ Ｐゴシック"/>
        <family val="3"/>
        <charset val="128"/>
      </rPr>
      <t/>
    </r>
    <rPh sb="0" eb="2">
      <t>ヨビ</t>
    </rPh>
    <phoneticPr fontId="5"/>
  </si>
  <si>
    <t>予備303</t>
    <rPh sb="0" eb="2">
      <t>ヨビ</t>
    </rPh>
    <phoneticPr fontId="5"/>
  </si>
  <si>
    <r>
      <t>予備303</t>
    </r>
    <r>
      <rPr>
        <sz val="11"/>
        <rFont val="ＭＳ Ｐゴシック"/>
        <family val="3"/>
        <charset val="128"/>
      </rPr>
      <t/>
    </r>
    <rPh sb="0" eb="2">
      <t>ヨビ</t>
    </rPh>
    <phoneticPr fontId="20"/>
  </si>
  <si>
    <t>予備303</t>
    <rPh sb="0" eb="2">
      <t>ヨビ</t>
    </rPh>
    <phoneticPr fontId="20"/>
  </si>
  <si>
    <r>
      <t>予備304</t>
    </r>
    <r>
      <rPr>
        <sz val="11"/>
        <rFont val="ＭＳ Ｐゴシック"/>
        <family val="3"/>
        <charset val="128"/>
      </rPr>
      <t/>
    </r>
    <rPh sb="0" eb="2">
      <t>ヨビ</t>
    </rPh>
    <phoneticPr fontId="5"/>
  </si>
  <si>
    <t>予備304</t>
    <rPh sb="0" eb="2">
      <t>ヨビ</t>
    </rPh>
    <phoneticPr fontId="5"/>
  </si>
  <si>
    <r>
      <t>予備304</t>
    </r>
    <r>
      <rPr>
        <sz val="11"/>
        <rFont val="ＭＳ Ｐゴシック"/>
        <family val="3"/>
        <charset val="128"/>
      </rPr>
      <t/>
    </r>
    <rPh sb="0" eb="2">
      <t>ヨビ</t>
    </rPh>
    <phoneticPr fontId="20"/>
  </si>
  <si>
    <r>
      <t>予備305</t>
    </r>
    <r>
      <rPr>
        <sz val="11"/>
        <rFont val="ＭＳ Ｐゴシック"/>
        <family val="3"/>
        <charset val="128"/>
      </rPr>
      <t/>
    </r>
    <rPh sb="0" eb="2">
      <t>ヨビ</t>
    </rPh>
    <phoneticPr fontId="5"/>
  </si>
  <si>
    <t>予備305</t>
    <rPh sb="0" eb="2">
      <t>ヨビ</t>
    </rPh>
    <phoneticPr fontId="5"/>
  </si>
  <si>
    <r>
      <t>予備305</t>
    </r>
    <r>
      <rPr>
        <sz val="11"/>
        <rFont val="ＭＳ Ｐゴシック"/>
        <family val="3"/>
        <charset val="128"/>
      </rPr>
      <t/>
    </r>
    <rPh sb="0" eb="2">
      <t>ヨビ</t>
    </rPh>
    <phoneticPr fontId="20"/>
  </si>
  <si>
    <t>予備305</t>
    <rPh sb="0" eb="2">
      <t>ヨビ</t>
    </rPh>
    <phoneticPr fontId="20"/>
  </si>
  <si>
    <r>
      <t>予備306</t>
    </r>
    <r>
      <rPr>
        <sz val="11"/>
        <rFont val="ＭＳ Ｐゴシック"/>
        <family val="3"/>
        <charset val="128"/>
      </rPr>
      <t/>
    </r>
    <rPh sb="0" eb="2">
      <t>ヨビ</t>
    </rPh>
    <phoneticPr fontId="5"/>
  </si>
  <si>
    <t>予備306</t>
    <rPh sb="0" eb="2">
      <t>ヨビ</t>
    </rPh>
    <phoneticPr fontId="5"/>
  </si>
  <si>
    <r>
      <t>予備306</t>
    </r>
    <r>
      <rPr>
        <sz val="11"/>
        <rFont val="ＭＳ Ｐゴシック"/>
        <family val="3"/>
        <charset val="128"/>
      </rPr>
      <t/>
    </r>
    <rPh sb="0" eb="2">
      <t>ヨビ</t>
    </rPh>
    <phoneticPr fontId="20"/>
  </si>
  <si>
    <r>
      <t>予備307</t>
    </r>
    <r>
      <rPr>
        <sz val="11"/>
        <rFont val="ＭＳ Ｐゴシック"/>
        <family val="3"/>
        <charset val="128"/>
      </rPr>
      <t/>
    </r>
    <rPh sb="0" eb="2">
      <t>ヨビ</t>
    </rPh>
    <phoneticPr fontId="5"/>
  </si>
  <si>
    <t>予備307</t>
    <rPh sb="0" eb="2">
      <t>ヨビ</t>
    </rPh>
    <phoneticPr fontId="5"/>
  </si>
  <si>
    <r>
      <t>予備307</t>
    </r>
    <r>
      <rPr>
        <sz val="11"/>
        <rFont val="ＭＳ Ｐゴシック"/>
        <family val="3"/>
        <charset val="128"/>
      </rPr>
      <t/>
    </r>
    <rPh sb="0" eb="2">
      <t>ヨビ</t>
    </rPh>
    <phoneticPr fontId="20"/>
  </si>
  <si>
    <t>予備307</t>
    <rPh sb="0" eb="2">
      <t>ヨビ</t>
    </rPh>
    <phoneticPr fontId="20"/>
  </si>
  <si>
    <r>
      <t>予備308</t>
    </r>
    <r>
      <rPr>
        <sz val="11"/>
        <rFont val="ＭＳ Ｐゴシック"/>
        <family val="3"/>
        <charset val="128"/>
      </rPr>
      <t/>
    </r>
    <rPh sb="0" eb="2">
      <t>ヨビ</t>
    </rPh>
    <phoneticPr fontId="5"/>
  </si>
  <si>
    <t>予備308</t>
    <rPh sb="0" eb="2">
      <t>ヨビ</t>
    </rPh>
    <phoneticPr fontId="5"/>
  </si>
  <si>
    <r>
      <t>予備308</t>
    </r>
    <r>
      <rPr>
        <sz val="11"/>
        <rFont val="ＭＳ Ｐゴシック"/>
        <family val="3"/>
        <charset val="128"/>
      </rPr>
      <t/>
    </r>
    <rPh sb="0" eb="2">
      <t>ヨビ</t>
    </rPh>
    <phoneticPr fontId="20"/>
  </si>
  <si>
    <r>
      <t>予備309</t>
    </r>
    <r>
      <rPr>
        <sz val="11"/>
        <rFont val="ＭＳ Ｐゴシック"/>
        <family val="3"/>
        <charset val="128"/>
      </rPr>
      <t/>
    </r>
    <rPh sb="0" eb="2">
      <t>ヨビ</t>
    </rPh>
    <phoneticPr fontId="5"/>
  </si>
  <si>
    <t>予備309</t>
    <rPh sb="0" eb="2">
      <t>ヨビ</t>
    </rPh>
    <phoneticPr fontId="5"/>
  </si>
  <si>
    <r>
      <t>予備309</t>
    </r>
    <r>
      <rPr>
        <sz val="11"/>
        <rFont val="ＭＳ Ｐゴシック"/>
        <family val="3"/>
        <charset val="128"/>
      </rPr>
      <t/>
    </r>
    <rPh sb="0" eb="2">
      <t>ヨビ</t>
    </rPh>
    <phoneticPr fontId="20"/>
  </si>
  <si>
    <t>予備309</t>
    <rPh sb="0" eb="2">
      <t>ヨビ</t>
    </rPh>
    <phoneticPr fontId="20"/>
  </si>
  <si>
    <r>
      <t>予備310</t>
    </r>
    <r>
      <rPr>
        <sz val="11"/>
        <rFont val="ＭＳ Ｐゴシック"/>
        <family val="3"/>
        <charset val="128"/>
      </rPr>
      <t/>
    </r>
    <rPh sb="0" eb="2">
      <t>ヨビ</t>
    </rPh>
    <phoneticPr fontId="5"/>
  </si>
  <si>
    <t>予備310</t>
    <rPh sb="0" eb="2">
      <t>ヨビ</t>
    </rPh>
    <phoneticPr fontId="5"/>
  </si>
  <si>
    <r>
      <t>予備310</t>
    </r>
    <r>
      <rPr>
        <sz val="11"/>
        <rFont val="ＭＳ Ｐゴシック"/>
        <family val="3"/>
        <charset val="128"/>
      </rPr>
      <t/>
    </r>
    <rPh sb="0" eb="2">
      <t>ヨビ</t>
    </rPh>
    <phoneticPr fontId="20"/>
  </si>
  <si>
    <r>
      <t>予備311</t>
    </r>
    <r>
      <rPr>
        <sz val="11"/>
        <rFont val="ＭＳ Ｐゴシック"/>
        <family val="3"/>
        <charset val="128"/>
      </rPr>
      <t/>
    </r>
    <rPh sb="0" eb="2">
      <t>ヨビ</t>
    </rPh>
    <phoneticPr fontId="5"/>
  </si>
  <si>
    <t>予備311</t>
    <rPh sb="0" eb="2">
      <t>ヨビ</t>
    </rPh>
    <phoneticPr fontId="5"/>
  </si>
  <si>
    <r>
      <t>予備311</t>
    </r>
    <r>
      <rPr>
        <sz val="11"/>
        <rFont val="ＭＳ Ｐゴシック"/>
        <family val="3"/>
        <charset val="128"/>
      </rPr>
      <t/>
    </r>
    <rPh sb="0" eb="2">
      <t>ヨビ</t>
    </rPh>
    <phoneticPr fontId="20"/>
  </si>
  <si>
    <t>予備311</t>
    <rPh sb="0" eb="2">
      <t>ヨビ</t>
    </rPh>
    <phoneticPr fontId="20"/>
  </si>
  <si>
    <r>
      <t>予備312</t>
    </r>
    <r>
      <rPr>
        <sz val="11"/>
        <rFont val="ＭＳ Ｐゴシック"/>
        <family val="3"/>
        <charset val="128"/>
      </rPr>
      <t/>
    </r>
    <rPh sb="0" eb="2">
      <t>ヨビ</t>
    </rPh>
    <phoneticPr fontId="5"/>
  </si>
  <si>
    <t>予備312</t>
    <rPh sb="0" eb="2">
      <t>ヨビ</t>
    </rPh>
    <phoneticPr fontId="5"/>
  </si>
  <si>
    <r>
      <t>予備312</t>
    </r>
    <r>
      <rPr>
        <sz val="11"/>
        <rFont val="ＭＳ Ｐゴシック"/>
        <family val="3"/>
        <charset val="128"/>
      </rPr>
      <t/>
    </r>
    <rPh sb="0" eb="2">
      <t>ヨビ</t>
    </rPh>
    <phoneticPr fontId="20"/>
  </si>
  <si>
    <r>
      <t>予備313</t>
    </r>
    <r>
      <rPr>
        <sz val="11"/>
        <rFont val="ＭＳ Ｐゴシック"/>
        <family val="3"/>
        <charset val="128"/>
      </rPr>
      <t/>
    </r>
    <rPh sb="0" eb="2">
      <t>ヨビ</t>
    </rPh>
    <phoneticPr fontId="5"/>
  </si>
  <si>
    <t>予備313</t>
    <rPh sb="0" eb="2">
      <t>ヨビ</t>
    </rPh>
    <phoneticPr fontId="5"/>
  </si>
  <si>
    <r>
      <t>予備313</t>
    </r>
    <r>
      <rPr>
        <sz val="11"/>
        <rFont val="ＭＳ Ｐゴシック"/>
        <family val="3"/>
        <charset val="128"/>
      </rPr>
      <t/>
    </r>
    <rPh sb="0" eb="2">
      <t>ヨビ</t>
    </rPh>
    <phoneticPr fontId="20"/>
  </si>
  <si>
    <t>予備313</t>
    <rPh sb="0" eb="2">
      <t>ヨビ</t>
    </rPh>
    <phoneticPr fontId="20"/>
  </si>
  <si>
    <r>
      <t>予備314</t>
    </r>
    <r>
      <rPr>
        <sz val="11"/>
        <rFont val="ＭＳ Ｐゴシック"/>
        <family val="3"/>
        <charset val="128"/>
      </rPr>
      <t/>
    </r>
    <rPh sb="0" eb="2">
      <t>ヨビ</t>
    </rPh>
    <phoneticPr fontId="5"/>
  </si>
  <si>
    <t>予備314</t>
    <rPh sb="0" eb="2">
      <t>ヨビ</t>
    </rPh>
    <phoneticPr fontId="5"/>
  </si>
  <si>
    <r>
      <t>予備314</t>
    </r>
    <r>
      <rPr>
        <sz val="11"/>
        <rFont val="ＭＳ Ｐゴシック"/>
        <family val="3"/>
        <charset val="128"/>
      </rPr>
      <t/>
    </r>
    <rPh sb="0" eb="2">
      <t>ヨビ</t>
    </rPh>
    <phoneticPr fontId="20"/>
  </si>
  <si>
    <r>
      <t>予備315</t>
    </r>
    <r>
      <rPr>
        <sz val="11"/>
        <rFont val="ＭＳ Ｐゴシック"/>
        <family val="3"/>
        <charset val="128"/>
      </rPr>
      <t/>
    </r>
    <rPh sb="0" eb="2">
      <t>ヨビ</t>
    </rPh>
    <phoneticPr fontId="5"/>
  </si>
  <si>
    <t>予備315</t>
    <rPh sb="0" eb="2">
      <t>ヨビ</t>
    </rPh>
    <phoneticPr fontId="5"/>
  </si>
  <si>
    <r>
      <t>予備315</t>
    </r>
    <r>
      <rPr>
        <sz val="11"/>
        <rFont val="ＭＳ Ｐゴシック"/>
        <family val="3"/>
        <charset val="128"/>
      </rPr>
      <t/>
    </r>
    <rPh sb="0" eb="2">
      <t>ヨビ</t>
    </rPh>
    <phoneticPr fontId="20"/>
  </si>
  <si>
    <t>予備315</t>
    <rPh sb="0" eb="2">
      <t>ヨビ</t>
    </rPh>
    <phoneticPr fontId="20"/>
  </si>
  <si>
    <r>
      <t>予備316</t>
    </r>
    <r>
      <rPr>
        <sz val="11"/>
        <rFont val="ＭＳ Ｐゴシック"/>
        <family val="3"/>
        <charset val="128"/>
      </rPr>
      <t/>
    </r>
    <rPh sb="0" eb="2">
      <t>ヨビ</t>
    </rPh>
    <phoneticPr fontId="5"/>
  </si>
  <si>
    <t>予備316</t>
    <rPh sb="0" eb="2">
      <t>ヨビ</t>
    </rPh>
    <phoneticPr fontId="5"/>
  </si>
  <si>
    <r>
      <t>予備316</t>
    </r>
    <r>
      <rPr>
        <sz val="11"/>
        <rFont val="ＭＳ Ｐゴシック"/>
        <family val="3"/>
        <charset val="128"/>
      </rPr>
      <t/>
    </r>
    <rPh sb="0" eb="2">
      <t>ヨビ</t>
    </rPh>
    <phoneticPr fontId="20"/>
  </si>
  <si>
    <r>
      <t>予備317</t>
    </r>
    <r>
      <rPr>
        <sz val="11"/>
        <rFont val="ＭＳ Ｐゴシック"/>
        <family val="3"/>
        <charset val="128"/>
      </rPr>
      <t/>
    </r>
    <rPh sb="0" eb="2">
      <t>ヨビ</t>
    </rPh>
    <phoneticPr fontId="5"/>
  </si>
  <si>
    <t>予備317</t>
    <rPh sb="0" eb="2">
      <t>ヨビ</t>
    </rPh>
    <phoneticPr fontId="5"/>
  </si>
  <si>
    <r>
      <t>予備317</t>
    </r>
    <r>
      <rPr>
        <sz val="11"/>
        <rFont val="ＭＳ Ｐゴシック"/>
        <family val="3"/>
        <charset val="128"/>
      </rPr>
      <t/>
    </r>
    <rPh sb="0" eb="2">
      <t>ヨビ</t>
    </rPh>
    <phoneticPr fontId="20"/>
  </si>
  <si>
    <t>予備317</t>
    <rPh sb="0" eb="2">
      <t>ヨビ</t>
    </rPh>
    <phoneticPr fontId="20"/>
  </si>
  <si>
    <r>
      <t>予備318</t>
    </r>
    <r>
      <rPr>
        <sz val="11"/>
        <rFont val="ＭＳ Ｐゴシック"/>
        <family val="3"/>
        <charset val="128"/>
      </rPr>
      <t/>
    </r>
    <rPh sb="0" eb="2">
      <t>ヨビ</t>
    </rPh>
    <phoneticPr fontId="5"/>
  </si>
  <si>
    <t>予備318</t>
    <rPh sb="0" eb="2">
      <t>ヨビ</t>
    </rPh>
    <phoneticPr fontId="5"/>
  </si>
  <si>
    <r>
      <t>予備318</t>
    </r>
    <r>
      <rPr>
        <sz val="11"/>
        <rFont val="ＭＳ Ｐゴシック"/>
        <family val="3"/>
        <charset val="128"/>
      </rPr>
      <t/>
    </r>
    <rPh sb="0" eb="2">
      <t>ヨビ</t>
    </rPh>
    <phoneticPr fontId="20"/>
  </si>
  <si>
    <r>
      <t>予備319</t>
    </r>
    <r>
      <rPr>
        <sz val="11"/>
        <rFont val="ＭＳ Ｐゴシック"/>
        <family val="3"/>
        <charset val="128"/>
      </rPr>
      <t/>
    </r>
    <rPh sb="0" eb="2">
      <t>ヨビ</t>
    </rPh>
    <phoneticPr fontId="5"/>
  </si>
  <si>
    <t>予備319</t>
    <rPh sb="0" eb="2">
      <t>ヨビ</t>
    </rPh>
    <phoneticPr fontId="5"/>
  </si>
  <si>
    <r>
      <t>予備319</t>
    </r>
    <r>
      <rPr>
        <sz val="11"/>
        <rFont val="ＭＳ Ｐゴシック"/>
        <family val="3"/>
        <charset val="128"/>
      </rPr>
      <t/>
    </r>
    <rPh sb="0" eb="2">
      <t>ヨビ</t>
    </rPh>
    <phoneticPr fontId="20"/>
  </si>
  <si>
    <t>予備319</t>
    <rPh sb="0" eb="2">
      <t>ヨビ</t>
    </rPh>
    <phoneticPr fontId="20"/>
  </si>
  <si>
    <r>
      <t>予備320</t>
    </r>
    <r>
      <rPr>
        <sz val="11"/>
        <rFont val="ＭＳ Ｐゴシック"/>
        <family val="3"/>
        <charset val="128"/>
      </rPr>
      <t/>
    </r>
    <rPh sb="0" eb="2">
      <t>ヨビ</t>
    </rPh>
    <phoneticPr fontId="5"/>
  </si>
  <si>
    <t>予備320</t>
    <rPh sb="0" eb="2">
      <t>ヨビ</t>
    </rPh>
    <phoneticPr fontId="5"/>
  </si>
  <si>
    <r>
      <t>予備320</t>
    </r>
    <r>
      <rPr>
        <sz val="11"/>
        <rFont val="ＭＳ Ｐゴシック"/>
        <family val="3"/>
        <charset val="128"/>
      </rPr>
      <t/>
    </r>
    <rPh sb="0" eb="2">
      <t>ヨビ</t>
    </rPh>
    <phoneticPr fontId="20"/>
  </si>
  <si>
    <r>
      <t>予備321</t>
    </r>
    <r>
      <rPr>
        <sz val="11"/>
        <rFont val="ＭＳ Ｐゴシック"/>
        <family val="3"/>
        <charset val="128"/>
      </rPr>
      <t/>
    </r>
    <rPh sb="0" eb="2">
      <t>ヨビ</t>
    </rPh>
    <phoneticPr fontId="5"/>
  </si>
  <si>
    <t>予備321</t>
    <rPh sb="0" eb="2">
      <t>ヨビ</t>
    </rPh>
    <phoneticPr fontId="5"/>
  </si>
  <si>
    <r>
      <t>予備321</t>
    </r>
    <r>
      <rPr>
        <sz val="11"/>
        <rFont val="ＭＳ Ｐゴシック"/>
        <family val="3"/>
        <charset val="128"/>
      </rPr>
      <t/>
    </r>
    <rPh sb="0" eb="2">
      <t>ヨビ</t>
    </rPh>
    <phoneticPr fontId="20"/>
  </si>
  <si>
    <t>予備321</t>
    <rPh sb="0" eb="2">
      <t>ヨビ</t>
    </rPh>
    <phoneticPr fontId="20"/>
  </si>
  <si>
    <r>
      <t>予備322</t>
    </r>
    <r>
      <rPr>
        <sz val="11"/>
        <rFont val="ＭＳ Ｐゴシック"/>
        <family val="3"/>
        <charset val="128"/>
      </rPr>
      <t/>
    </r>
    <rPh sb="0" eb="2">
      <t>ヨビ</t>
    </rPh>
    <phoneticPr fontId="5"/>
  </si>
  <si>
    <t>予備322</t>
    <rPh sb="0" eb="2">
      <t>ヨビ</t>
    </rPh>
    <phoneticPr fontId="5"/>
  </si>
  <si>
    <r>
      <t>予備322</t>
    </r>
    <r>
      <rPr>
        <sz val="11"/>
        <rFont val="ＭＳ Ｐゴシック"/>
        <family val="3"/>
        <charset val="128"/>
      </rPr>
      <t/>
    </r>
    <rPh sb="0" eb="2">
      <t>ヨビ</t>
    </rPh>
    <phoneticPr fontId="20"/>
  </si>
  <si>
    <r>
      <t>予備323</t>
    </r>
    <r>
      <rPr>
        <sz val="11"/>
        <rFont val="ＭＳ Ｐゴシック"/>
        <family val="3"/>
        <charset val="128"/>
      </rPr>
      <t/>
    </r>
    <rPh sb="0" eb="2">
      <t>ヨビ</t>
    </rPh>
    <phoneticPr fontId="5"/>
  </si>
  <si>
    <t>予備323</t>
    <rPh sb="0" eb="2">
      <t>ヨビ</t>
    </rPh>
    <phoneticPr fontId="5"/>
  </si>
  <si>
    <r>
      <t>予備323</t>
    </r>
    <r>
      <rPr>
        <sz val="11"/>
        <rFont val="ＭＳ Ｐゴシック"/>
        <family val="3"/>
        <charset val="128"/>
      </rPr>
      <t/>
    </r>
    <rPh sb="0" eb="2">
      <t>ヨビ</t>
    </rPh>
    <phoneticPr fontId="20"/>
  </si>
  <si>
    <t>予備323</t>
    <rPh sb="0" eb="2">
      <t>ヨビ</t>
    </rPh>
    <phoneticPr fontId="20"/>
  </si>
  <si>
    <r>
      <t>予備324</t>
    </r>
    <r>
      <rPr>
        <sz val="11"/>
        <rFont val="ＭＳ Ｐゴシック"/>
        <family val="3"/>
        <charset val="128"/>
      </rPr>
      <t/>
    </r>
    <rPh sb="0" eb="2">
      <t>ヨビ</t>
    </rPh>
    <phoneticPr fontId="5"/>
  </si>
  <si>
    <t>予備324</t>
    <rPh sb="0" eb="2">
      <t>ヨビ</t>
    </rPh>
    <phoneticPr fontId="5"/>
  </si>
  <si>
    <r>
      <t>予備324</t>
    </r>
    <r>
      <rPr>
        <sz val="11"/>
        <rFont val="ＭＳ Ｐゴシック"/>
        <family val="3"/>
        <charset val="128"/>
      </rPr>
      <t/>
    </r>
    <rPh sb="0" eb="2">
      <t>ヨビ</t>
    </rPh>
    <phoneticPr fontId="20"/>
  </si>
  <si>
    <r>
      <t>予備325</t>
    </r>
    <r>
      <rPr>
        <sz val="11"/>
        <rFont val="ＭＳ Ｐゴシック"/>
        <family val="3"/>
        <charset val="128"/>
      </rPr>
      <t/>
    </r>
    <rPh sb="0" eb="2">
      <t>ヨビ</t>
    </rPh>
    <phoneticPr fontId="5"/>
  </si>
  <si>
    <t>予備325</t>
    <rPh sb="0" eb="2">
      <t>ヨビ</t>
    </rPh>
    <phoneticPr fontId="5"/>
  </si>
  <si>
    <r>
      <t>予備325</t>
    </r>
    <r>
      <rPr>
        <sz val="11"/>
        <rFont val="ＭＳ Ｐゴシック"/>
        <family val="3"/>
        <charset val="128"/>
      </rPr>
      <t/>
    </r>
    <rPh sb="0" eb="2">
      <t>ヨビ</t>
    </rPh>
    <phoneticPr fontId="20"/>
  </si>
  <si>
    <t>予備325</t>
    <rPh sb="0" eb="2">
      <t>ヨビ</t>
    </rPh>
    <phoneticPr fontId="20"/>
  </si>
  <si>
    <r>
      <t>予備326</t>
    </r>
    <r>
      <rPr>
        <sz val="11"/>
        <rFont val="ＭＳ Ｐゴシック"/>
        <family val="3"/>
        <charset val="128"/>
      </rPr>
      <t/>
    </r>
    <rPh sb="0" eb="2">
      <t>ヨビ</t>
    </rPh>
    <phoneticPr fontId="5"/>
  </si>
  <si>
    <t>予備326</t>
    <rPh sb="0" eb="2">
      <t>ヨビ</t>
    </rPh>
    <phoneticPr fontId="5"/>
  </si>
  <si>
    <r>
      <t>予備326</t>
    </r>
    <r>
      <rPr>
        <sz val="11"/>
        <rFont val="ＭＳ Ｐゴシック"/>
        <family val="3"/>
        <charset val="128"/>
      </rPr>
      <t/>
    </r>
    <rPh sb="0" eb="2">
      <t>ヨビ</t>
    </rPh>
    <phoneticPr fontId="20"/>
  </si>
  <si>
    <r>
      <t>予備327</t>
    </r>
    <r>
      <rPr>
        <sz val="11"/>
        <rFont val="ＭＳ Ｐゴシック"/>
        <family val="3"/>
        <charset val="128"/>
      </rPr>
      <t/>
    </r>
    <rPh sb="0" eb="2">
      <t>ヨビ</t>
    </rPh>
    <phoneticPr fontId="5"/>
  </si>
  <si>
    <t>予備327</t>
    <rPh sb="0" eb="2">
      <t>ヨビ</t>
    </rPh>
    <phoneticPr fontId="5"/>
  </si>
  <si>
    <r>
      <t>予備327</t>
    </r>
    <r>
      <rPr>
        <sz val="11"/>
        <rFont val="ＭＳ Ｐゴシック"/>
        <family val="3"/>
        <charset val="128"/>
      </rPr>
      <t/>
    </r>
    <rPh sb="0" eb="2">
      <t>ヨビ</t>
    </rPh>
    <phoneticPr fontId="20"/>
  </si>
  <si>
    <t>予備327</t>
    <rPh sb="0" eb="2">
      <t>ヨビ</t>
    </rPh>
    <phoneticPr fontId="20"/>
  </si>
  <si>
    <r>
      <t>予備328</t>
    </r>
    <r>
      <rPr>
        <sz val="11"/>
        <rFont val="ＭＳ Ｐゴシック"/>
        <family val="3"/>
        <charset val="128"/>
      </rPr>
      <t/>
    </r>
    <rPh sb="0" eb="2">
      <t>ヨビ</t>
    </rPh>
    <phoneticPr fontId="5"/>
  </si>
  <si>
    <t>予備328</t>
    <rPh sb="0" eb="2">
      <t>ヨビ</t>
    </rPh>
    <phoneticPr fontId="5"/>
  </si>
  <si>
    <r>
      <t>予備328</t>
    </r>
    <r>
      <rPr>
        <sz val="11"/>
        <rFont val="ＭＳ Ｐゴシック"/>
        <family val="3"/>
        <charset val="128"/>
      </rPr>
      <t/>
    </r>
    <rPh sb="0" eb="2">
      <t>ヨビ</t>
    </rPh>
    <phoneticPr fontId="20"/>
  </si>
  <si>
    <r>
      <t>予備329</t>
    </r>
    <r>
      <rPr>
        <sz val="11"/>
        <rFont val="ＭＳ Ｐゴシック"/>
        <family val="3"/>
        <charset val="128"/>
      </rPr>
      <t/>
    </r>
    <rPh sb="0" eb="2">
      <t>ヨビ</t>
    </rPh>
    <phoneticPr fontId="5"/>
  </si>
  <si>
    <t>予備329</t>
    <rPh sb="0" eb="2">
      <t>ヨビ</t>
    </rPh>
    <phoneticPr fontId="5"/>
  </si>
  <si>
    <r>
      <t>予備329</t>
    </r>
    <r>
      <rPr>
        <sz val="11"/>
        <rFont val="ＭＳ Ｐゴシック"/>
        <family val="3"/>
        <charset val="128"/>
      </rPr>
      <t/>
    </r>
    <rPh sb="0" eb="2">
      <t>ヨビ</t>
    </rPh>
    <phoneticPr fontId="20"/>
  </si>
  <si>
    <t>予備329</t>
    <rPh sb="0" eb="2">
      <t>ヨビ</t>
    </rPh>
    <phoneticPr fontId="20"/>
  </si>
  <si>
    <r>
      <t>予備330</t>
    </r>
    <r>
      <rPr>
        <sz val="11"/>
        <rFont val="ＭＳ Ｐゴシック"/>
        <family val="3"/>
        <charset val="128"/>
      </rPr>
      <t/>
    </r>
    <rPh sb="0" eb="2">
      <t>ヨビ</t>
    </rPh>
    <phoneticPr fontId="5"/>
  </si>
  <si>
    <t>予備330</t>
    <rPh sb="0" eb="2">
      <t>ヨビ</t>
    </rPh>
    <phoneticPr fontId="5"/>
  </si>
  <si>
    <r>
      <t>予備330</t>
    </r>
    <r>
      <rPr>
        <sz val="11"/>
        <rFont val="ＭＳ Ｐゴシック"/>
        <family val="3"/>
        <charset val="128"/>
      </rPr>
      <t/>
    </r>
    <rPh sb="0" eb="2">
      <t>ヨビ</t>
    </rPh>
    <phoneticPr fontId="20"/>
  </si>
  <si>
    <r>
      <t>予備331</t>
    </r>
    <r>
      <rPr>
        <sz val="11"/>
        <rFont val="ＭＳ Ｐゴシック"/>
        <family val="3"/>
        <charset val="128"/>
      </rPr>
      <t/>
    </r>
    <rPh sb="0" eb="2">
      <t>ヨビ</t>
    </rPh>
    <phoneticPr fontId="5"/>
  </si>
  <si>
    <t>予備331</t>
    <rPh sb="0" eb="2">
      <t>ヨビ</t>
    </rPh>
    <phoneticPr fontId="5"/>
  </si>
  <si>
    <r>
      <t>予備331</t>
    </r>
    <r>
      <rPr>
        <sz val="11"/>
        <rFont val="ＭＳ Ｐゴシック"/>
        <family val="3"/>
        <charset val="128"/>
      </rPr>
      <t/>
    </r>
    <rPh sb="0" eb="2">
      <t>ヨビ</t>
    </rPh>
    <phoneticPr fontId="20"/>
  </si>
  <si>
    <t>予備331</t>
    <rPh sb="0" eb="2">
      <t>ヨビ</t>
    </rPh>
    <phoneticPr fontId="20"/>
  </si>
  <si>
    <r>
      <t>予備332</t>
    </r>
    <r>
      <rPr>
        <sz val="11"/>
        <rFont val="ＭＳ Ｐゴシック"/>
        <family val="3"/>
        <charset val="128"/>
      </rPr>
      <t/>
    </r>
    <rPh sb="0" eb="2">
      <t>ヨビ</t>
    </rPh>
    <phoneticPr fontId="5"/>
  </si>
  <si>
    <t>予備332</t>
    <rPh sb="0" eb="2">
      <t>ヨビ</t>
    </rPh>
    <phoneticPr fontId="5"/>
  </si>
  <si>
    <r>
      <t>予備332</t>
    </r>
    <r>
      <rPr>
        <sz val="11"/>
        <rFont val="ＭＳ Ｐゴシック"/>
        <family val="3"/>
        <charset val="128"/>
      </rPr>
      <t/>
    </r>
    <rPh sb="0" eb="2">
      <t>ヨビ</t>
    </rPh>
    <phoneticPr fontId="20"/>
  </si>
  <si>
    <r>
      <t>予備333</t>
    </r>
    <r>
      <rPr>
        <sz val="11"/>
        <rFont val="ＭＳ Ｐゴシック"/>
        <family val="3"/>
        <charset val="128"/>
      </rPr>
      <t/>
    </r>
    <rPh sb="0" eb="2">
      <t>ヨビ</t>
    </rPh>
    <phoneticPr fontId="5"/>
  </si>
  <si>
    <t>予備333</t>
    <rPh sb="0" eb="2">
      <t>ヨビ</t>
    </rPh>
    <phoneticPr fontId="5"/>
  </si>
  <si>
    <r>
      <t>予備333</t>
    </r>
    <r>
      <rPr>
        <sz val="11"/>
        <rFont val="ＭＳ Ｐゴシック"/>
        <family val="3"/>
        <charset val="128"/>
      </rPr>
      <t/>
    </r>
    <rPh sb="0" eb="2">
      <t>ヨビ</t>
    </rPh>
    <phoneticPr fontId="20"/>
  </si>
  <si>
    <t>予備333</t>
    <rPh sb="0" eb="2">
      <t>ヨビ</t>
    </rPh>
    <phoneticPr fontId="20"/>
  </si>
  <si>
    <r>
      <t>予備334</t>
    </r>
    <r>
      <rPr>
        <sz val="11"/>
        <rFont val="ＭＳ Ｐゴシック"/>
        <family val="3"/>
        <charset val="128"/>
      </rPr>
      <t/>
    </r>
    <rPh sb="0" eb="2">
      <t>ヨビ</t>
    </rPh>
    <phoneticPr fontId="5"/>
  </si>
  <si>
    <t>予備334</t>
    <rPh sb="0" eb="2">
      <t>ヨビ</t>
    </rPh>
    <phoneticPr fontId="5"/>
  </si>
  <si>
    <r>
      <t>予備334</t>
    </r>
    <r>
      <rPr>
        <sz val="11"/>
        <rFont val="ＭＳ Ｐゴシック"/>
        <family val="3"/>
        <charset val="128"/>
      </rPr>
      <t/>
    </r>
    <rPh sb="0" eb="2">
      <t>ヨビ</t>
    </rPh>
    <phoneticPr fontId="20"/>
  </si>
  <si>
    <r>
      <t>予備335</t>
    </r>
    <r>
      <rPr>
        <sz val="11"/>
        <rFont val="ＭＳ Ｐゴシック"/>
        <family val="3"/>
        <charset val="128"/>
      </rPr>
      <t/>
    </r>
    <rPh sb="0" eb="2">
      <t>ヨビ</t>
    </rPh>
    <phoneticPr fontId="5"/>
  </si>
  <si>
    <t>予備335</t>
    <rPh sb="0" eb="2">
      <t>ヨビ</t>
    </rPh>
    <phoneticPr fontId="5"/>
  </si>
  <si>
    <r>
      <t>予備335</t>
    </r>
    <r>
      <rPr>
        <sz val="11"/>
        <rFont val="ＭＳ Ｐゴシック"/>
        <family val="3"/>
        <charset val="128"/>
      </rPr>
      <t/>
    </r>
    <rPh sb="0" eb="2">
      <t>ヨビ</t>
    </rPh>
    <phoneticPr fontId="20"/>
  </si>
  <si>
    <t>予備335</t>
    <rPh sb="0" eb="2">
      <t>ヨビ</t>
    </rPh>
    <phoneticPr fontId="20"/>
  </si>
  <si>
    <r>
      <t>予備336</t>
    </r>
    <r>
      <rPr>
        <sz val="11"/>
        <rFont val="ＭＳ Ｐゴシック"/>
        <family val="3"/>
        <charset val="128"/>
      </rPr>
      <t/>
    </r>
    <rPh sb="0" eb="2">
      <t>ヨビ</t>
    </rPh>
    <phoneticPr fontId="5"/>
  </si>
  <si>
    <t>予備336</t>
    <rPh sb="0" eb="2">
      <t>ヨビ</t>
    </rPh>
    <phoneticPr fontId="5"/>
  </si>
  <si>
    <r>
      <t>予備336</t>
    </r>
    <r>
      <rPr>
        <sz val="11"/>
        <rFont val="ＭＳ Ｐゴシック"/>
        <family val="3"/>
        <charset val="128"/>
      </rPr>
      <t/>
    </r>
    <rPh sb="0" eb="2">
      <t>ヨビ</t>
    </rPh>
    <phoneticPr fontId="20"/>
  </si>
  <si>
    <r>
      <t>予備337</t>
    </r>
    <r>
      <rPr>
        <sz val="11"/>
        <rFont val="ＭＳ Ｐゴシック"/>
        <family val="3"/>
        <charset val="128"/>
      </rPr>
      <t/>
    </r>
    <rPh sb="0" eb="2">
      <t>ヨビ</t>
    </rPh>
    <phoneticPr fontId="5"/>
  </si>
  <si>
    <t>予備337</t>
    <rPh sb="0" eb="2">
      <t>ヨビ</t>
    </rPh>
    <phoneticPr fontId="5"/>
  </si>
  <si>
    <r>
      <t>予備337</t>
    </r>
    <r>
      <rPr>
        <sz val="11"/>
        <rFont val="ＭＳ Ｐゴシック"/>
        <family val="3"/>
        <charset val="128"/>
      </rPr>
      <t/>
    </r>
    <rPh sb="0" eb="2">
      <t>ヨビ</t>
    </rPh>
    <phoneticPr fontId="20"/>
  </si>
  <si>
    <t>予備337</t>
    <rPh sb="0" eb="2">
      <t>ヨビ</t>
    </rPh>
    <phoneticPr fontId="20"/>
  </si>
  <si>
    <r>
      <t>予備338</t>
    </r>
    <r>
      <rPr>
        <sz val="11"/>
        <rFont val="ＭＳ Ｐゴシック"/>
        <family val="3"/>
        <charset val="128"/>
      </rPr>
      <t/>
    </r>
    <rPh sb="0" eb="2">
      <t>ヨビ</t>
    </rPh>
    <phoneticPr fontId="5"/>
  </si>
  <si>
    <t>予備338</t>
    <rPh sb="0" eb="2">
      <t>ヨビ</t>
    </rPh>
    <phoneticPr fontId="5"/>
  </si>
  <si>
    <r>
      <t>予備338</t>
    </r>
    <r>
      <rPr>
        <sz val="11"/>
        <rFont val="ＭＳ Ｐゴシック"/>
        <family val="3"/>
        <charset val="128"/>
      </rPr>
      <t/>
    </r>
    <rPh sb="0" eb="2">
      <t>ヨビ</t>
    </rPh>
    <phoneticPr fontId="20"/>
  </si>
  <si>
    <r>
      <t>予備339</t>
    </r>
    <r>
      <rPr>
        <sz val="11"/>
        <rFont val="ＭＳ Ｐゴシック"/>
        <family val="3"/>
        <charset val="128"/>
      </rPr>
      <t/>
    </r>
    <rPh sb="0" eb="2">
      <t>ヨビ</t>
    </rPh>
    <phoneticPr fontId="5"/>
  </si>
  <si>
    <t>予備339</t>
    <rPh sb="0" eb="2">
      <t>ヨビ</t>
    </rPh>
    <phoneticPr fontId="5"/>
  </si>
  <si>
    <r>
      <t>予備339</t>
    </r>
    <r>
      <rPr>
        <sz val="11"/>
        <rFont val="ＭＳ Ｐゴシック"/>
        <family val="3"/>
        <charset val="128"/>
      </rPr>
      <t/>
    </r>
    <rPh sb="0" eb="2">
      <t>ヨビ</t>
    </rPh>
    <phoneticPr fontId="20"/>
  </si>
  <si>
    <t>予備339</t>
    <rPh sb="0" eb="2">
      <t>ヨビ</t>
    </rPh>
    <phoneticPr fontId="20"/>
  </si>
  <si>
    <r>
      <t>予備340</t>
    </r>
    <r>
      <rPr>
        <sz val="11"/>
        <rFont val="ＭＳ Ｐゴシック"/>
        <family val="3"/>
        <charset val="128"/>
      </rPr>
      <t/>
    </r>
    <rPh sb="0" eb="2">
      <t>ヨビ</t>
    </rPh>
    <phoneticPr fontId="5"/>
  </si>
  <si>
    <t>予備340</t>
    <rPh sb="0" eb="2">
      <t>ヨビ</t>
    </rPh>
    <phoneticPr fontId="5"/>
  </si>
  <si>
    <r>
      <t>予備340</t>
    </r>
    <r>
      <rPr>
        <sz val="11"/>
        <rFont val="ＭＳ Ｐゴシック"/>
        <family val="3"/>
        <charset val="128"/>
      </rPr>
      <t/>
    </r>
    <rPh sb="0" eb="2">
      <t>ヨビ</t>
    </rPh>
    <phoneticPr fontId="20"/>
  </si>
  <si>
    <r>
      <t>予備341</t>
    </r>
    <r>
      <rPr>
        <sz val="11"/>
        <rFont val="ＭＳ Ｐゴシック"/>
        <family val="3"/>
        <charset val="128"/>
      </rPr>
      <t/>
    </r>
    <rPh sb="0" eb="2">
      <t>ヨビ</t>
    </rPh>
    <phoneticPr fontId="5"/>
  </si>
  <si>
    <t>予備341</t>
    <rPh sb="0" eb="2">
      <t>ヨビ</t>
    </rPh>
    <phoneticPr fontId="5"/>
  </si>
  <si>
    <r>
      <t>予備341</t>
    </r>
    <r>
      <rPr>
        <sz val="11"/>
        <rFont val="ＭＳ Ｐゴシック"/>
        <family val="3"/>
        <charset val="128"/>
      </rPr>
      <t/>
    </r>
    <rPh sb="0" eb="2">
      <t>ヨビ</t>
    </rPh>
    <phoneticPr fontId="20"/>
  </si>
  <si>
    <t>予備341</t>
    <rPh sb="0" eb="2">
      <t>ヨビ</t>
    </rPh>
    <phoneticPr fontId="20"/>
  </si>
  <si>
    <r>
      <t>予備342</t>
    </r>
    <r>
      <rPr>
        <sz val="11"/>
        <rFont val="ＭＳ Ｐゴシック"/>
        <family val="3"/>
        <charset val="128"/>
      </rPr>
      <t/>
    </r>
    <rPh sb="0" eb="2">
      <t>ヨビ</t>
    </rPh>
    <phoneticPr fontId="5"/>
  </si>
  <si>
    <t>予備342</t>
    <rPh sb="0" eb="2">
      <t>ヨビ</t>
    </rPh>
    <phoneticPr fontId="5"/>
  </si>
  <si>
    <r>
      <t>予備342</t>
    </r>
    <r>
      <rPr>
        <sz val="11"/>
        <rFont val="ＭＳ Ｐゴシック"/>
        <family val="3"/>
        <charset val="128"/>
      </rPr>
      <t/>
    </r>
    <rPh sb="0" eb="2">
      <t>ヨビ</t>
    </rPh>
    <phoneticPr fontId="20"/>
  </si>
  <si>
    <r>
      <t>予備343</t>
    </r>
    <r>
      <rPr>
        <sz val="11"/>
        <rFont val="ＭＳ Ｐゴシック"/>
        <family val="3"/>
        <charset val="128"/>
      </rPr>
      <t/>
    </r>
    <rPh sb="0" eb="2">
      <t>ヨビ</t>
    </rPh>
    <phoneticPr fontId="5"/>
  </si>
  <si>
    <t>予備343</t>
    <rPh sb="0" eb="2">
      <t>ヨビ</t>
    </rPh>
    <phoneticPr fontId="5"/>
  </si>
  <si>
    <r>
      <t>予備343</t>
    </r>
    <r>
      <rPr>
        <sz val="11"/>
        <rFont val="ＭＳ Ｐゴシック"/>
        <family val="3"/>
        <charset val="128"/>
      </rPr>
      <t/>
    </r>
    <rPh sb="0" eb="2">
      <t>ヨビ</t>
    </rPh>
    <phoneticPr fontId="20"/>
  </si>
  <si>
    <t>予備343</t>
    <rPh sb="0" eb="2">
      <t>ヨビ</t>
    </rPh>
    <phoneticPr fontId="20"/>
  </si>
  <si>
    <r>
      <t>予備344</t>
    </r>
    <r>
      <rPr>
        <sz val="11"/>
        <rFont val="ＭＳ Ｐゴシック"/>
        <family val="3"/>
        <charset val="128"/>
      </rPr>
      <t/>
    </r>
    <rPh sb="0" eb="2">
      <t>ヨビ</t>
    </rPh>
    <phoneticPr fontId="5"/>
  </si>
  <si>
    <t>予備344</t>
    <rPh sb="0" eb="2">
      <t>ヨビ</t>
    </rPh>
    <phoneticPr fontId="5"/>
  </si>
  <si>
    <r>
      <t>予備344</t>
    </r>
    <r>
      <rPr>
        <sz val="11"/>
        <rFont val="ＭＳ Ｐゴシック"/>
        <family val="3"/>
        <charset val="128"/>
      </rPr>
      <t/>
    </r>
    <rPh sb="0" eb="2">
      <t>ヨビ</t>
    </rPh>
    <phoneticPr fontId="20"/>
  </si>
  <si>
    <r>
      <t>予備345</t>
    </r>
    <r>
      <rPr>
        <sz val="11"/>
        <rFont val="ＭＳ Ｐゴシック"/>
        <family val="3"/>
        <charset val="128"/>
      </rPr>
      <t/>
    </r>
    <rPh sb="0" eb="2">
      <t>ヨビ</t>
    </rPh>
    <phoneticPr fontId="5"/>
  </si>
  <si>
    <t>予備345</t>
    <rPh sb="0" eb="2">
      <t>ヨビ</t>
    </rPh>
    <phoneticPr fontId="5"/>
  </si>
  <si>
    <r>
      <t>予備345</t>
    </r>
    <r>
      <rPr>
        <sz val="11"/>
        <rFont val="ＭＳ Ｐゴシック"/>
        <family val="3"/>
        <charset val="128"/>
      </rPr>
      <t/>
    </r>
    <rPh sb="0" eb="2">
      <t>ヨビ</t>
    </rPh>
    <phoneticPr fontId="20"/>
  </si>
  <si>
    <t>予備345</t>
    <rPh sb="0" eb="2">
      <t>ヨビ</t>
    </rPh>
    <phoneticPr fontId="20"/>
  </si>
  <si>
    <r>
      <t>予備346</t>
    </r>
    <r>
      <rPr>
        <sz val="11"/>
        <rFont val="ＭＳ Ｐゴシック"/>
        <family val="3"/>
        <charset val="128"/>
      </rPr>
      <t/>
    </r>
    <rPh sb="0" eb="2">
      <t>ヨビ</t>
    </rPh>
    <phoneticPr fontId="5"/>
  </si>
  <si>
    <t>予備346</t>
    <rPh sb="0" eb="2">
      <t>ヨビ</t>
    </rPh>
    <phoneticPr fontId="5"/>
  </si>
  <si>
    <r>
      <t>予備346</t>
    </r>
    <r>
      <rPr>
        <sz val="11"/>
        <rFont val="ＭＳ Ｐゴシック"/>
        <family val="3"/>
        <charset val="128"/>
      </rPr>
      <t/>
    </r>
    <rPh sb="0" eb="2">
      <t>ヨビ</t>
    </rPh>
    <phoneticPr fontId="20"/>
  </si>
  <si>
    <r>
      <t>予備347</t>
    </r>
    <r>
      <rPr>
        <sz val="11"/>
        <rFont val="ＭＳ Ｐゴシック"/>
        <family val="3"/>
        <charset val="128"/>
      </rPr>
      <t/>
    </r>
    <rPh sb="0" eb="2">
      <t>ヨビ</t>
    </rPh>
    <phoneticPr fontId="5"/>
  </si>
  <si>
    <t>予備347</t>
    <rPh sb="0" eb="2">
      <t>ヨビ</t>
    </rPh>
    <phoneticPr fontId="5"/>
  </si>
  <si>
    <r>
      <t>予備347</t>
    </r>
    <r>
      <rPr>
        <sz val="11"/>
        <rFont val="ＭＳ Ｐゴシック"/>
        <family val="3"/>
        <charset val="128"/>
      </rPr>
      <t/>
    </r>
    <rPh sb="0" eb="2">
      <t>ヨビ</t>
    </rPh>
    <phoneticPr fontId="20"/>
  </si>
  <si>
    <t>予備347</t>
    <rPh sb="0" eb="2">
      <t>ヨビ</t>
    </rPh>
    <phoneticPr fontId="20"/>
  </si>
  <si>
    <r>
      <t>予備348</t>
    </r>
    <r>
      <rPr>
        <sz val="11"/>
        <rFont val="ＭＳ Ｐゴシック"/>
        <family val="3"/>
        <charset val="128"/>
      </rPr>
      <t/>
    </r>
    <rPh sb="0" eb="2">
      <t>ヨビ</t>
    </rPh>
    <phoneticPr fontId="5"/>
  </si>
  <si>
    <t>予備348</t>
    <rPh sb="0" eb="2">
      <t>ヨビ</t>
    </rPh>
    <phoneticPr fontId="5"/>
  </si>
  <si>
    <r>
      <t>予備348</t>
    </r>
    <r>
      <rPr>
        <sz val="11"/>
        <rFont val="ＭＳ Ｐゴシック"/>
        <family val="3"/>
        <charset val="128"/>
      </rPr>
      <t/>
    </r>
    <rPh sb="0" eb="2">
      <t>ヨビ</t>
    </rPh>
    <phoneticPr fontId="20"/>
  </si>
  <si>
    <r>
      <t>予備349</t>
    </r>
    <r>
      <rPr>
        <sz val="11"/>
        <rFont val="ＭＳ Ｐゴシック"/>
        <family val="3"/>
        <charset val="128"/>
      </rPr>
      <t/>
    </r>
    <rPh sb="0" eb="2">
      <t>ヨビ</t>
    </rPh>
    <phoneticPr fontId="5"/>
  </si>
  <si>
    <t>予備349</t>
    <rPh sb="0" eb="2">
      <t>ヨビ</t>
    </rPh>
    <phoneticPr fontId="5"/>
  </si>
  <si>
    <r>
      <t>予備349</t>
    </r>
    <r>
      <rPr>
        <sz val="11"/>
        <rFont val="ＭＳ Ｐゴシック"/>
        <family val="3"/>
        <charset val="128"/>
      </rPr>
      <t/>
    </r>
    <rPh sb="0" eb="2">
      <t>ヨビ</t>
    </rPh>
    <phoneticPr fontId="20"/>
  </si>
  <si>
    <t>予備349</t>
    <rPh sb="0" eb="2">
      <t>ヨビ</t>
    </rPh>
    <phoneticPr fontId="20"/>
  </si>
  <si>
    <r>
      <t>予備350</t>
    </r>
    <r>
      <rPr>
        <sz val="11"/>
        <rFont val="ＭＳ Ｐゴシック"/>
        <family val="3"/>
        <charset val="128"/>
      </rPr>
      <t/>
    </r>
    <rPh sb="0" eb="2">
      <t>ヨビ</t>
    </rPh>
    <phoneticPr fontId="5"/>
  </si>
  <si>
    <t>予備350</t>
    <rPh sb="0" eb="2">
      <t>ヨビ</t>
    </rPh>
    <phoneticPr fontId="5"/>
  </si>
  <si>
    <r>
      <t>予備350</t>
    </r>
    <r>
      <rPr>
        <sz val="11"/>
        <rFont val="ＭＳ Ｐゴシック"/>
        <family val="3"/>
        <charset val="128"/>
      </rPr>
      <t/>
    </r>
    <rPh sb="0" eb="2">
      <t>ヨビ</t>
    </rPh>
    <phoneticPr fontId="20"/>
  </si>
  <si>
    <r>
      <t>予備351</t>
    </r>
    <r>
      <rPr>
        <sz val="11"/>
        <rFont val="ＭＳ Ｐゴシック"/>
        <family val="3"/>
        <charset val="128"/>
      </rPr>
      <t/>
    </r>
    <rPh sb="0" eb="2">
      <t>ヨビ</t>
    </rPh>
    <phoneticPr fontId="5"/>
  </si>
  <si>
    <t>予備351</t>
    <rPh sb="0" eb="2">
      <t>ヨビ</t>
    </rPh>
    <phoneticPr fontId="5"/>
  </si>
  <si>
    <r>
      <t>予備351</t>
    </r>
    <r>
      <rPr>
        <sz val="11"/>
        <rFont val="ＭＳ Ｐゴシック"/>
        <family val="3"/>
        <charset val="128"/>
      </rPr>
      <t/>
    </r>
    <rPh sb="0" eb="2">
      <t>ヨビ</t>
    </rPh>
    <phoneticPr fontId="20"/>
  </si>
  <si>
    <t>予備351</t>
    <rPh sb="0" eb="2">
      <t>ヨビ</t>
    </rPh>
    <phoneticPr fontId="20"/>
  </si>
  <si>
    <r>
      <t>予備352</t>
    </r>
    <r>
      <rPr>
        <sz val="11"/>
        <rFont val="ＭＳ Ｐゴシック"/>
        <family val="3"/>
        <charset val="128"/>
      </rPr>
      <t/>
    </r>
    <rPh sb="0" eb="2">
      <t>ヨビ</t>
    </rPh>
    <phoneticPr fontId="5"/>
  </si>
  <si>
    <t>予備352</t>
    <rPh sb="0" eb="2">
      <t>ヨビ</t>
    </rPh>
    <phoneticPr fontId="5"/>
  </si>
  <si>
    <r>
      <t>予備352</t>
    </r>
    <r>
      <rPr>
        <sz val="11"/>
        <rFont val="ＭＳ Ｐゴシック"/>
        <family val="3"/>
        <charset val="128"/>
      </rPr>
      <t/>
    </r>
    <rPh sb="0" eb="2">
      <t>ヨビ</t>
    </rPh>
    <phoneticPr fontId="20"/>
  </si>
  <si>
    <r>
      <t>予備353</t>
    </r>
    <r>
      <rPr>
        <sz val="11"/>
        <rFont val="ＭＳ Ｐゴシック"/>
        <family val="3"/>
        <charset val="128"/>
      </rPr>
      <t/>
    </r>
    <rPh sb="0" eb="2">
      <t>ヨビ</t>
    </rPh>
    <phoneticPr fontId="5"/>
  </si>
  <si>
    <t>予備353</t>
    <rPh sb="0" eb="2">
      <t>ヨビ</t>
    </rPh>
    <phoneticPr fontId="5"/>
  </si>
  <si>
    <r>
      <t>予備353</t>
    </r>
    <r>
      <rPr>
        <sz val="11"/>
        <rFont val="ＭＳ Ｐゴシック"/>
        <family val="3"/>
        <charset val="128"/>
      </rPr>
      <t/>
    </r>
    <rPh sb="0" eb="2">
      <t>ヨビ</t>
    </rPh>
    <phoneticPr fontId="20"/>
  </si>
  <si>
    <t>予備353</t>
    <rPh sb="0" eb="2">
      <t>ヨビ</t>
    </rPh>
    <phoneticPr fontId="20"/>
  </si>
  <si>
    <r>
      <t>予備354</t>
    </r>
    <r>
      <rPr>
        <sz val="11"/>
        <rFont val="ＭＳ Ｐゴシック"/>
        <family val="3"/>
        <charset val="128"/>
      </rPr>
      <t/>
    </r>
    <rPh sb="0" eb="2">
      <t>ヨビ</t>
    </rPh>
    <phoneticPr fontId="5"/>
  </si>
  <si>
    <t>予備354</t>
    <rPh sb="0" eb="2">
      <t>ヨビ</t>
    </rPh>
    <phoneticPr fontId="5"/>
  </si>
  <si>
    <r>
      <t>予備354</t>
    </r>
    <r>
      <rPr>
        <sz val="11"/>
        <rFont val="ＭＳ Ｐゴシック"/>
        <family val="3"/>
        <charset val="128"/>
      </rPr>
      <t/>
    </r>
    <rPh sb="0" eb="2">
      <t>ヨビ</t>
    </rPh>
    <phoneticPr fontId="20"/>
  </si>
  <si>
    <r>
      <t>予備355</t>
    </r>
    <r>
      <rPr>
        <sz val="11"/>
        <rFont val="ＭＳ Ｐゴシック"/>
        <family val="3"/>
        <charset val="128"/>
      </rPr>
      <t/>
    </r>
    <rPh sb="0" eb="2">
      <t>ヨビ</t>
    </rPh>
    <phoneticPr fontId="5"/>
  </si>
  <si>
    <t>予備355</t>
    <rPh sb="0" eb="2">
      <t>ヨビ</t>
    </rPh>
    <phoneticPr fontId="5"/>
  </si>
  <si>
    <r>
      <t>予備355</t>
    </r>
    <r>
      <rPr>
        <sz val="11"/>
        <rFont val="ＭＳ Ｐゴシック"/>
        <family val="3"/>
        <charset val="128"/>
      </rPr>
      <t/>
    </r>
    <rPh sb="0" eb="2">
      <t>ヨビ</t>
    </rPh>
    <phoneticPr fontId="20"/>
  </si>
  <si>
    <t>予備355</t>
    <rPh sb="0" eb="2">
      <t>ヨビ</t>
    </rPh>
    <phoneticPr fontId="20"/>
  </si>
  <si>
    <r>
      <t>予備356</t>
    </r>
    <r>
      <rPr>
        <sz val="11"/>
        <rFont val="ＭＳ Ｐゴシック"/>
        <family val="3"/>
        <charset val="128"/>
      </rPr>
      <t/>
    </r>
    <rPh sb="0" eb="2">
      <t>ヨビ</t>
    </rPh>
    <phoneticPr fontId="5"/>
  </si>
  <si>
    <t>予備356</t>
    <rPh sb="0" eb="2">
      <t>ヨビ</t>
    </rPh>
    <phoneticPr fontId="5"/>
  </si>
  <si>
    <r>
      <t>予備356</t>
    </r>
    <r>
      <rPr>
        <sz val="11"/>
        <rFont val="ＭＳ Ｐゴシック"/>
        <family val="3"/>
        <charset val="128"/>
      </rPr>
      <t/>
    </r>
    <rPh sb="0" eb="2">
      <t>ヨビ</t>
    </rPh>
    <phoneticPr fontId="20"/>
  </si>
  <si>
    <r>
      <t>予備357</t>
    </r>
    <r>
      <rPr>
        <sz val="11"/>
        <rFont val="ＭＳ Ｐゴシック"/>
        <family val="3"/>
        <charset val="128"/>
      </rPr>
      <t/>
    </r>
    <rPh sb="0" eb="2">
      <t>ヨビ</t>
    </rPh>
    <phoneticPr fontId="5"/>
  </si>
  <si>
    <t>予備357</t>
    <rPh sb="0" eb="2">
      <t>ヨビ</t>
    </rPh>
    <phoneticPr fontId="5"/>
  </si>
  <si>
    <r>
      <t>予備357</t>
    </r>
    <r>
      <rPr>
        <sz val="11"/>
        <rFont val="ＭＳ Ｐゴシック"/>
        <family val="3"/>
        <charset val="128"/>
      </rPr>
      <t/>
    </r>
    <rPh sb="0" eb="2">
      <t>ヨビ</t>
    </rPh>
    <phoneticPr fontId="20"/>
  </si>
  <si>
    <t>予備357</t>
    <rPh sb="0" eb="2">
      <t>ヨビ</t>
    </rPh>
    <phoneticPr fontId="20"/>
  </si>
  <si>
    <r>
      <t>予備358</t>
    </r>
    <r>
      <rPr>
        <sz val="11"/>
        <rFont val="ＭＳ Ｐゴシック"/>
        <family val="3"/>
        <charset val="128"/>
      </rPr>
      <t/>
    </r>
    <rPh sb="0" eb="2">
      <t>ヨビ</t>
    </rPh>
    <phoneticPr fontId="5"/>
  </si>
  <si>
    <t>予備358</t>
    <rPh sb="0" eb="2">
      <t>ヨビ</t>
    </rPh>
    <phoneticPr fontId="5"/>
  </si>
  <si>
    <r>
      <t>予備358</t>
    </r>
    <r>
      <rPr>
        <sz val="11"/>
        <rFont val="ＭＳ Ｐゴシック"/>
        <family val="3"/>
        <charset val="128"/>
      </rPr>
      <t/>
    </r>
    <rPh sb="0" eb="2">
      <t>ヨビ</t>
    </rPh>
    <phoneticPr fontId="20"/>
  </si>
  <si>
    <r>
      <t>予備359</t>
    </r>
    <r>
      <rPr>
        <sz val="11"/>
        <rFont val="ＭＳ Ｐゴシック"/>
        <family val="3"/>
        <charset val="128"/>
      </rPr>
      <t/>
    </r>
    <rPh sb="0" eb="2">
      <t>ヨビ</t>
    </rPh>
    <phoneticPr fontId="5"/>
  </si>
  <si>
    <t>予備359</t>
    <rPh sb="0" eb="2">
      <t>ヨビ</t>
    </rPh>
    <phoneticPr fontId="5"/>
  </si>
  <si>
    <r>
      <t>予備359</t>
    </r>
    <r>
      <rPr>
        <sz val="11"/>
        <rFont val="ＭＳ Ｐゴシック"/>
        <family val="3"/>
        <charset val="128"/>
      </rPr>
      <t/>
    </r>
    <rPh sb="0" eb="2">
      <t>ヨビ</t>
    </rPh>
    <phoneticPr fontId="20"/>
  </si>
  <si>
    <t>予備359</t>
    <rPh sb="0" eb="2">
      <t>ヨビ</t>
    </rPh>
    <phoneticPr fontId="20"/>
  </si>
  <si>
    <r>
      <t>予備360</t>
    </r>
    <r>
      <rPr>
        <sz val="11"/>
        <rFont val="ＭＳ Ｐゴシック"/>
        <family val="3"/>
        <charset val="128"/>
      </rPr>
      <t/>
    </r>
    <rPh sb="0" eb="2">
      <t>ヨビ</t>
    </rPh>
    <phoneticPr fontId="5"/>
  </si>
  <si>
    <t>予備360</t>
    <rPh sb="0" eb="2">
      <t>ヨビ</t>
    </rPh>
    <phoneticPr fontId="5"/>
  </si>
  <si>
    <r>
      <t>予備360</t>
    </r>
    <r>
      <rPr>
        <sz val="11"/>
        <rFont val="ＭＳ Ｐゴシック"/>
        <family val="3"/>
        <charset val="128"/>
      </rPr>
      <t/>
    </r>
    <rPh sb="0" eb="2">
      <t>ヨビ</t>
    </rPh>
    <phoneticPr fontId="20"/>
  </si>
  <si>
    <r>
      <t>予備361</t>
    </r>
    <r>
      <rPr>
        <sz val="11"/>
        <rFont val="ＭＳ Ｐゴシック"/>
        <family val="3"/>
        <charset val="128"/>
      </rPr>
      <t/>
    </r>
    <rPh sb="0" eb="2">
      <t>ヨビ</t>
    </rPh>
    <phoneticPr fontId="5"/>
  </si>
  <si>
    <t>予備361</t>
    <rPh sb="0" eb="2">
      <t>ヨビ</t>
    </rPh>
    <phoneticPr fontId="5"/>
  </si>
  <si>
    <r>
      <t>予備361</t>
    </r>
    <r>
      <rPr>
        <sz val="11"/>
        <rFont val="ＭＳ Ｐゴシック"/>
        <family val="3"/>
        <charset val="128"/>
      </rPr>
      <t/>
    </r>
    <rPh sb="0" eb="2">
      <t>ヨビ</t>
    </rPh>
    <phoneticPr fontId="20"/>
  </si>
  <si>
    <t>予備361</t>
    <rPh sb="0" eb="2">
      <t>ヨビ</t>
    </rPh>
    <phoneticPr fontId="20"/>
  </si>
  <si>
    <r>
      <t>予備362</t>
    </r>
    <r>
      <rPr>
        <sz val="11"/>
        <rFont val="ＭＳ Ｐゴシック"/>
        <family val="3"/>
        <charset val="128"/>
      </rPr>
      <t/>
    </r>
    <rPh sb="0" eb="2">
      <t>ヨビ</t>
    </rPh>
    <phoneticPr fontId="5"/>
  </si>
  <si>
    <t>予備362</t>
    <rPh sb="0" eb="2">
      <t>ヨビ</t>
    </rPh>
    <phoneticPr fontId="5"/>
  </si>
  <si>
    <r>
      <t>予備362</t>
    </r>
    <r>
      <rPr>
        <sz val="11"/>
        <rFont val="ＭＳ Ｐゴシック"/>
        <family val="3"/>
        <charset val="128"/>
      </rPr>
      <t/>
    </r>
    <rPh sb="0" eb="2">
      <t>ヨビ</t>
    </rPh>
    <phoneticPr fontId="20"/>
  </si>
  <si>
    <r>
      <t>予備363</t>
    </r>
    <r>
      <rPr>
        <sz val="11"/>
        <rFont val="ＭＳ Ｐゴシック"/>
        <family val="3"/>
        <charset val="128"/>
      </rPr>
      <t/>
    </r>
    <rPh sb="0" eb="2">
      <t>ヨビ</t>
    </rPh>
    <phoneticPr fontId="5"/>
  </si>
  <si>
    <t>予備363</t>
    <rPh sb="0" eb="2">
      <t>ヨビ</t>
    </rPh>
    <phoneticPr fontId="5"/>
  </si>
  <si>
    <r>
      <t>予備363</t>
    </r>
    <r>
      <rPr>
        <sz val="11"/>
        <rFont val="ＭＳ Ｐゴシック"/>
        <family val="3"/>
        <charset val="128"/>
      </rPr>
      <t/>
    </r>
    <rPh sb="0" eb="2">
      <t>ヨビ</t>
    </rPh>
    <phoneticPr fontId="20"/>
  </si>
  <si>
    <t>予備363</t>
    <rPh sb="0" eb="2">
      <t>ヨビ</t>
    </rPh>
    <phoneticPr fontId="20"/>
  </si>
  <si>
    <r>
      <t>予備364</t>
    </r>
    <r>
      <rPr>
        <sz val="11"/>
        <rFont val="ＭＳ Ｐゴシック"/>
        <family val="3"/>
        <charset val="128"/>
      </rPr>
      <t/>
    </r>
    <rPh sb="0" eb="2">
      <t>ヨビ</t>
    </rPh>
    <phoneticPr fontId="5"/>
  </si>
  <si>
    <t>予備364</t>
    <rPh sb="0" eb="2">
      <t>ヨビ</t>
    </rPh>
    <phoneticPr fontId="5"/>
  </si>
  <si>
    <r>
      <t>予備364</t>
    </r>
    <r>
      <rPr>
        <sz val="11"/>
        <rFont val="ＭＳ Ｐゴシック"/>
        <family val="3"/>
        <charset val="128"/>
      </rPr>
      <t/>
    </r>
    <rPh sb="0" eb="2">
      <t>ヨビ</t>
    </rPh>
    <phoneticPr fontId="20"/>
  </si>
  <si>
    <r>
      <t>予備365</t>
    </r>
    <r>
      <rPr>
        <sz val="11"/>
        <rFont val="ＭＳ Ｐゴシック"/>
        <family val="3"/>
        <charset val="128"/>
      </rPr>
      <t/>
    </r>
    <rPh sb="0" eb="2">
      <t>ヨビ</t>
    </rPh>
    <phoneticPr fontId="5"/>
  </si>
  <si>
    <t>予備365</t>
    <rPh sb="0" eb="2">
      <t>ヨビ</t>
    </rPh>
    <phoneticPr fontId="5"/>
  </si>
  <si>
    <r>
      <t>予備365</t>
    </r>
    <r>
      <rPr>
        <sz val="11"/>
        <rFont val="ＭＳ Ｐゴシック"/>
        <family val="3"/>
        <charset val="128"/>
      </rPr>
      <t/>
    </r>
    <rPh sb="0" eb="2">
      <t>ヨビ</t>
    </rPh>
    <phoneticPr fontId="20"/>
  </si>
  <si>
    <t>予備365</t>
    <rPh sb="0" eb="2">
      <t>ヨビ</t>
    </rPh>
    <phoneticPr fontId="20"/>
  </si>
  <si>
    <r>
      <t>予備366</t>
    </r>
    <r>
      <rPr>
        <sz val="11"/>
        <rFont val="ＭＳ Ｐゴシック"/>
        <family val="3"/>
        <charset val="128"/>
      </rPr>
      <t/>
    </r>
    <rPh sb="0" eb="2">
      <t>ヨビ</t>
    </rPh>
    <phoneticPr fontId="5"/>
  </si>
  <si>
    <t>予備366</t>
    <rPh sb="0" eb="2">
      <t>ヨビ</t>
    </rPh>
    <phoneticPr fontId="5"/>
  </si>
  <si>
    <r>
      <t>予備366</t>
    </r>
    <r>
      <rPr>
        <sz val="11"/>
        <rFont val="ＭＳ Ｐゴシック"/>
        <family val="3"/>
        <charset val="128"/>
      </rPr>
      <t/>
    </r>
    <rPh sb="0" eb="2">
      <t>ヨビ</t>
    </rPh>
    <phoneticPr fontId="20"/>
  </si>
  <si>
    <r>
      <t>予備367</t>
    </r>
    <r>
      <rPr>
        <sz val="11"/>
        <rFont val="ＭＳ Ｐゴシック"/>
        <family val="3"/>
        <charset val="128"/>
      </rPr>
      <t/>
    </r>
    <rPh sb="0" eb="2">
      <t>ヨビ</t>
    </rPh>
    <phoneticPr fontId="5"/>
  </si>
  <si>
    <t>予備367</t>
    <rPh sb="0" eb="2">
      <t>ヨビ</t>
    </rPh>
    <phoneticPr fontId="5"/>
  </si>
  <si>
    <r>
      <t>予備367</t>
    </r>
    <r>
      <rPr>
        <sz val="11"/>
        <rFont val="ＭＳ Ｐゴシック"/>
        <family val="3"/>
        <charset val="128"/>
      </rPr>
      <t/>
    </r>
    <rPh sb="0" eb="2">
      <t>ヨビ</t>
    </rPh>
    <phoneticPr fontId="20"/>
  </si>
  <si>
    <t>予備367</t>
    <rPh sb="0" eb="2">
      <t>ヨビ</t>
    </rPh>
    <phoneticPr fontId="20"/>
  </si>
  <si>
    <r>
      <t>予備368</t>
    </r>
    <r>
      <rPr>
        <sz val="11"/>
        <rFont val="ＭＳ Ｐゴシック"/>
        <family val="3"/>
        <charset val="128"/>
      </rPr>
      <t/>
    </r>
    <rPh sb="0" eb="2">
      <t>ヨビ</t>
    </rPh>
    <phoneticPr fontId="5"/>
  </si>
  <si>
    <t>予備368</t>
    <rPh sb="0" eb="2">
      <t>ヨビ</t>
    </rPh>
    <phoneticPr fontId="5"/>
  </si>
  <si>
    <r>
      <t>予備368</t>
    </r>
    <r>
      <rPr>
        <sz val="11"/>
        <rFont val="ＭＳ Ｐゴシック"/>
        <family val="3"/>
        <charset val="128"/>
      </rPr>
      <t/>
    </r>
    <rPh sb="0" eb="2">
      <t>ヨビ</t>
    </rPh>
    <phoneticPr fontId="20"/>
  </si>
  <si>
    <r>
      <t>予備369</t>
    </r>
    <r>
      <rPr>
        <sz val="11"/>
        <rFont val="ＭＳ Ｐゴシック"/>
        <family val="3"/>
        <charset val="128"/>
      </rPr>
      <t/>
    </r>
    <rPh sb="0" eb="2">
      <t>ヨビ</t>
    </rPh>
    <phoneticPr fontId="5"/>
  </si>
  <si>
    <t>予備369</t>
    <rPh sb="0" eb="2">
      <t>ヨビ</t>
    </rPh>
    <phoneticPr fontId="5"/>
  </si>
  <si>
    <r>
      <t>予備369</t>
    </r>
    <r>
      <rPr>
        <sz val="11"/>
        <rFont val="ＭＳ Ｐゴシック"/>
        <family val="3"/>
        <charset val="128"/>
      </rPr>
      <t/>
    </r>
    <rPh sb="0" eb="2">
      <t>ヨビ</t>
    </rPh>
    <phoneticPr fontId="20"/>
  </si>
  <si>
    <t>予備369</t>
    <rPh sb="0" eb="2">
      <t>ヨビ</t>
    </rPh>
    <phoneticPr fontId="20"/>
  </si>
  <si>
    <r>
      <t>予備370</t>
    </r>
    <r>
      <rPr>
        <sz val="11"/>
        <rFont val="ＭＳ Ｐゴシック"/>
        <family val="3"/>
        <charset val="128"/>
      </rPr>
      <t/>
    </r>
    <rPh sb="0" eb="2">
      <t>ヨビ</t>
    </rPh>
    <phoneticPr fontId="5"/>
  </si>
  <si>
    <t>予備370</t>
    <rPh sb="0" eb="2">
      <t>ヨビ</t>
    </rPh>
    <phoneticPr fontId="5"/>
  </si>
  <si>
    <r>
      <t>予備370</t>
    </r>
    <r>
      <rPr>
        <sz val="11"/>
        <rFont val="ＭＳ Ｐゴシック"/>
        <family val="3"/>
        <charset val="128"/>
      </rPr>
      <t/>
    </r>
    <rPh sb="0" eb="2">
      <t>ヨビ</t>
    </rPh>
    <phoneticPr fontId="20"/>
  </si>
  <si>
    <r>
      <t>予備371</t>
    </r>
    <r>
      <rPr>
        <sz val="11"/>
        <rFont val="ＭＳ Ｐゴシック"/>
        <family val="3"/>
        <charset val="128"/>
      </rPr>
      <t/>
    </r>
    <rPh sb="0" eb="2">
      <t>ヨビ</t>
    </rPh>
    <phoneticPr fontId="5"/>
  </si>
  <si>
    <t>予備371</t>
    <rPh sb="0" eb="2">
      <t>ヨビ</t>
    </rPh>
    <phoneticPr fontId="5"/>
  </si>
  <si>
    <r>
      <t>予備371</t>
    </r>
    <r>
      <rPr>
        <sz val="11"/>
        <rFont val="ＭＳ Ｐゴシック"/>
        <family val="3"/>
        <charset val="128"/>
      </rPr>
      <t/>
    </r>
    <rPh sb="0" eb="2">
      <t>ヨビ</t>
    </rPh>
    <phoneticPr fontId="20"/>
  </si>
  <si>
    <t>予備371</t>
    <rPh sb="0" eb="2">
      <t>ヨビ</t>
    </rPh>
    <phoneticPr fontId="20"/>
  </si>
  <si>
    <r>
      <t>予備372</t>
    </r>
    <r>
      <rPr>
        <sz val="11"/>
        <rFont val="ＭＳ Ｐゴシック"/>
        <family val="3"/>
        <charset val="128"/>
      </rPr>
      <t/>
    </r>
    <rPh sb="0" eb="2">
      <t>ヨビ</t>
    </rPh>
    <phoneticPr fontId="5"/>
  </si>
  <si>
    <t>予備372</t>
    <rPh sb="0" eb="2">
      <t>ヨビ</t>
    </rPh>
    <phoneticPr fontId="5"/>
  </si>
  <si>
    <r>
      <t>予備372</t>
    </r>
    <r>
      <rPr>
        <sz val="11"/>
        <rFont val="ＭＳ Ｐゴシック"/>
        <family val="3"/>
        <charset val="128"/>
      </rPr>
      <t/>
    </r>
    <rPh sb="0" eb="2">
      <t>ヨビ</t>
    </rPh>
    <phoneticPr fontId="20"/>
  </si>
  <si>
    <r>
      <t>予備373</t>
    </r>
    <r>
      <rPr>
        <sz val="11"/>
        <rFont val="ＭＳ Ｐゴシック"/>
        <family val="3"/>
        <charset val="128"/>
      </rPr>
      <t/>
    </r>
    <rPh sb="0" eb="2">
      <t>ヨビ</t>
    </rPh>
    <phoneticPr fontId="5"/>
  </si>
  <si>
    <t>予備373</t>
    <rPh sb="0" eb="2">
      <t>ヨビ</t>
    </rPh>
    <phoneticPr fontId="5"/>
  </si>
  <si>
    <r>
      <t>予備373</t>
    </r>
    <r>
      <rPr>
        <sz val="11"/>
        <rFont val="ＭＳ Ｐゴシック"/>
        <family val="3"/>
        <charset val="128"/>
      </rPr>
      <t/>
    </r>
    <rPh sb="0" eb="2">
      <t>ヨビ</t>
    </rPh>
    <phoneticPr fontId="20"/>
  </si>
  <si>
    <t>予備373</t>
    <rPh sb="0" eb="2">
      <t>ヨビ</t>
    </rPh>
    <phoneticPr fontId="20"/>
  </si>
  <si>
    <r>
      <t>予備374</t>
    </r>
    <r>
      <rPr>
        <sz val="11"/>
        <rFont val="ＭＳ Ｐゴシック"/>
        <family val="3"/>
        <charset val="128"/>
      </rPr>
      <t/>
    </r>
    <rPh sb="0" eb="2">
      <t>ヨビ</t>
    </rPh>
    <phoneticPr fontId="5"/>
  </si>
  <si>
    <t>予備374</t>
    <rPh sb="0" eb="2">
      <t>ヨビ</t>
    </rPh>
    <phoneticPr fontId="5"/>
  </si>
  <si>
    <r>
      <t>予備374</t>
    </r>
    <r>
      <rPr>
        <sz val="11"/>
        <rFont val="ＭＳ Ｐゴシック"/>
        <family val="3"/>
        <charset val="128"/>
      </rPr>
      <t/>
    </r>
    <rPh sb="0" eb="2">
      <t>ヨビ</t>
    </rPh>
    <phoneticPr fontId="20"/>
  </si>
  <si>
    <r>
      <t>予備375</t>
    </r>
    <r>
      <rPr>
        <sz val="11"/>
        <rFont val="ＭＳ Ｐゴシック"/>
        <family val="3"/>
        <charset val="128"/>
      </rPr>
      <t/>
    </r>
    <rPh sb="0" eb="2">
      <t>ヨビ</t>
    </rPh>
    <phoneticPr fontId="5"/>
  </si>
  <si>
    <t>予備375</t>
    <rPh sb="0" eb="2">
      <t>ヨビ</t>
    </rPh>
    <phoneticPr fontId="5"/>
  </si>
  <si>
    <r>
      <t>予備375</t>
    </r>
    <r>
      <rPr>
        <sz val="11"/>
        <rFont val="ＭＳ Ｐゴシック"/>
        <family val="3"/>
        <charset val="128"/>
      </rPr>
      <t/>
    </r>
    <rPh sb="0" eb="2">
      <t>ヨビ</t>
    </rPh>
    <phoneticPr fontId="20"/>
  </si>
  <si>
    <t>予備375</t>
    <rPh sb="0" eb="2">
      <t>ヨビ</t>
    </rPh>
    <phoneticPr fontId="20"/>
  </si>
  <si>
    <r>
      <t>予備376</t>
    </r>
    <r>
      <rPr>
        <sz val="11"/>
        <rFont val="ＭＳ Ｐゴシック"/>
        <family val="3"/>
        <charset val="128"/>
      </rPr>
      <t/>
    </r>
    <rPh sb="0" eb="2">
      <t>ヨビ</t>
    </rPh>
    <phoneticPr fontId="5"/>
  </si>
  <si>
    <t>予備376</t>
    <rPh sb="0" eb="2">
      <t>ヨビ</t>
    </rPh>
    <phoneticPr fontId="5"/>
  </si>
  <si>
    <r>
      <t>予備376</t>
    </r>
    <r>
      <rPr>
        <sz val="11"/>
        <rFont val="ＭＳ Ｐゴシック"/>
        <family val="3"/>
        <charset val="128"/>
      </rPr>
      <t/>
    </r>
    <rPh sb="0" eb="2">
      <t>ヨビ</t>
    </rPh>
    <phoneticPr fontId="20"/>
  </si>
  <si>
    <r>
      <t>予備377</t>
    </r>
    <r>
      <rPr>
        <sz val="11"/>
        <rFont val="ＭＳ Ｐゴシック"/>
        <family val="3"/>
        <charset val="128"/>
      </rPr>
      <t/>
    </r>
    <rPh sb="0" eb="2">
      <t>ヨビ</t>
    </rPh>
    <phoneticPr fontId="5"/>
  </si>
  <si>
    <t>予備377</t>
    <rPh sb="0" eb="2">
      <t>ヨビ</t>
    </rPh>
    <phoneticPr fontId="5"/>
  </si>
  <si>
    <r>
      <t>予備377</t>
    </r>
    <r>
      <rPr>
        <sz val="11"/>
        <rFont val="ＭＳ Ｐゴシック"/>
        <family val="3"/>
        <charset val="128"/>
      </rPr>
      <t/>
    </r>
    <rPh sb="0" eb="2">
      <t>ヨビ</t>
    </rPh>
    <phoneticPr fontId="20"/>
  </si>
  <si>
    <t>予備377</t>
    <rPh sb="0" eb="2">
      <t>ヨビ</t>
    </rPh>
    <phoneticPr fontId="20"/>
  </si>
  <si>
    <r>
      <t>予備378</t>
    </r>
    <r>
      <rPr>
        <sz val="11"/>
        <rFont val="ＭＳ Ｐゴシック"/>
        <family val="3"/>
        <charset val="128"/>
      </rPr>
      <t/>
    </r>
    <rPh sb="0" eb="2">
      <t>ヨビ</t>
    </rPh>
    <phoneticPr fontId="5"/>
  </si>
  <si>
    <t>予備378</t>
    <rPh sb="0" eb="2">
      <t>ヨビ</t>
    </rPh>
    <phoneticPr fontId="5"/>
  </si>
  <si>
    <r>
      <t>予備378</t>
    </r>
    <r>
      <rPr>
        <sz val="11"/>
        <rFont val="ＭＳ Ｐゴシック"/>
        <family val="3"/>
        <charset val="128"/>
      </rPr>
      <t/>
    </r>
    <rPh sb="0" eb="2">
      <t>ヨビ</t>
    </rPh>
    <phoneticPr fontId="20"/>
  </si>
  <si>
    <r>
      <t>予備379</t>
    </r>
    <r>
      <rPr>
        <sz val="11"/>
        <rFont val="ＭＳ Ｐゴシック"/>
        <family val="3"/>
        <charset val="128"/>
      </rPr>
      <t/>
    </r>
    <rPh sb="0" eb="2">
      <t>ヨビ</t>
    </rPh>
    <phoneticPr fontId="5"/>
  </si>
  <si>
    <t>予備379</t>
    <rPh sb="0" eb="2">
      <t>ヨビ</t>
    </rPh>
    <phoneticPr fontId="5"/>
  </si>
  <si>
    <r>
      <t>予備379</t>
    </r>
    <r>
      <rPr>
        <sz val="11"/>
        <rFont val="ＭＳ Ｐゴシック"/>
        <family val="3"/>
        <charset val="128"/>
      </rPr>
      <t/>
    </r>
    <rPh sb="0" eb="2">
      <t>ヨビ</t>
    </rPh>
    <phoneticPr fontId="20"/>
  </si>
  <si>
    <t>予備379</t>
    <rPh sb="0" eb="2">
      <t>ヨビ</t>
    </rPh>
    <phoneticPr fontId="20"/>
  </si>
  <si>
    <r>
      <t>予備380</t>
    </r>
    <r>
      <rPr>
        <sz val="11"/>
        <rFont val="ＭＳ Ｐゴシック"/>
        <family val="3"/>
        <charset val="128"/>
      </rPr>
      <t/>
    </r>
    <rPh sb="0" eb="2">
      <t>ヨビ</t>
    </rPh>
    <phoneticPr fontId="5"/>
  </si>
  <si>
    <t>予備380</t>
    <rPh sb="0" eb="2">
      <t>ヨビ</t>
    </rPh>
    <phoneticPr fontId="5"/>
  </si>
  <si>
    <r>
      <t>予備380</t>
    </r>
    <r>
      <rPr>
        <sz val="11"/>
        <rFont val="ＭＳ Ｐゴシック"/>
        <family val="3"/>
        <charset val="128"/>
      </rPr>
      <t/>
    </r>
    <rPh sb="0" eb="2">
      <t>ヨビ</t>
    </rPh>
    <phoneticPr fontId="20"/>
  </si>
  <si>
    <r>
      <t>予備381</t>
    </r>
    <r>
      <rPr>
        <sz val="11"/>
        <rFont val="ＭＳ Ｐゴシック"/>
        <family val="3"/>
        <charset val="128"/>
      </rPr>
      <t/>
    </r>
    <rPh sb="0" eb="2">
      <t>ヨビ</t>
    </rPh>
    <phoneticPr fontId="5"/>
  </si>
  <si>
    <t>予備381</t>
    <rPh sb="0" eb="2">
      <t>ヨビ</t>
    </rPh>
    <phoneticPr fontId="5"/>
  </si>
  <si>
    <r>
      <t>予備381</t>
    </r>
    <r>
      <rPr>
        <sz val="11"/>
        <rFont val="ＭＳ Ｐゴシック"/>
        <family val="3"/>
        <charset val="128"/>
      </rPr>
      <t/>
    </r>
    <rPh sb="0" eb="2">
      <t>ヨビ</t>
    </rPh>
    <phoneticPr fontId="20"/>
  </si>
  <si>
    <t>予備381</t>
    <rPh sb="0" eb="2">
      <t>ヨビ</t>
    </rPh>
    <phoneticPr fontId="20"/>
  </si>
  <si>
    <r>
      <t>予備382</t>
    </r>
    <r>
      <rPr>
        <sz val="11"/>
        <rFont val="ＭＳ Ｐゴシック"/>
        <family val="3"/>
        <charset val="128"/>
      </rPr>
      <t/>
    </r>
    <rPh sb="0" eb="2">
      <t>ヨビ</t>
    </rPh>
    <phoneticPr fontId="5"/>
  </si>
  <si>
    <t>予備382</t>
    <rPh sb="0" eb="2">
      <t>ヨビ</t>
    </rPh>
    <phoneticPr fontId="5"/>
  </si>
  <si>
    <r>
      <t>予備382</t>
    </r>
    <r>
      <rPr>
        <sz val="11"/>
        <rFont val="ＭＳ Ｐゴシック"/>
        <family val="3"/>
        <charset val="128"/>
      </rPr>
      <t/>
    </r>
    <rPh sb="0" eb="2">
      <t>ヨビ</t>
    </rPh>
    <phoneticPr fontId="20"/>
  </si>
  <si>
    <r>
      <t>予備383</t>
    </r>
    <r>
      <rPr>
        <sz val="11"/>
        <rFont val="ＭＳ Ｐゴシック"/>
        <family val="3"/>
        <charset val="128"/>
      </rPr>
      <t/>
    </r>
    <rPh sb="0" eb="2">
      <t>ヨビ</t>
    </rPh>
    <phoneticPr fontId="5"/>
  </si>
  <si>
    <t>予備383</t>
    <rPh sb="0" eb="2">
      <t>ヨビ</t>
    </rPh>
    <phoneticPr fontId="5"/>
  </si>
  <si>
    <r>
      <t>予備383</t>
    </r>
    <r>
      <rPr>
        <sz val="11"/>
        <rFont val="ＭＳ Ｐゴシック"/>
        <family val="3"/>
        <charset val="128"/>
      </rPr>
      <t/>
    </r>
    <rPh sb="0" eb="2">
      <t>ヨビ</t>
    </rPh>
    <phoneticPr fontId="20"/>
  </si>
  <si>
    <t>予備383</t>
    <rPh sb="0" eb="2">
      <t>ヨビ</t>
    </rPh>
    <phoneticPr fontId="20"/>
  </si>
  <si>
    <r>
      <t>予備384</t>
    </r>
    <r>
      <rPr>
        <sz val="11"/>
        <rFont val="ＭＳ Ｐゴシック"/>
        <family val="3"/>
        <charset val="128"/>
      </rPr>
      <t/>
    </r>
    <rPh sb="0" eb="2">
      <t>ヨビ</t>
    </rPh>
    <phoneticPr fontId="5"/>
  </si>
  <si>
    <t>予備384</t>
    <rPh sb="0" eb="2">
      <t>ヨビ</t>
    </rPh>
    <phoneticPr fontId="5"/>
  </si>
  <si>
    <r>
      <t>予備384</t>
    </r>
    <r>
      <rPr>
        <sz val="11"/>
        <rFont val="ＭＳ Ｐゴシック"/>
        <family val="3"/>
        <charset val="128"/>
      </rPr>
      <t/>
    </r>
    <rPh sb="0" eb="2">
      <t>ヨビ</t>
    </rPh>
    <phoneticPr fontId="20"/>
  </si>
  <si>
    <r>
      <t>予備385</t>
    </r>
    <r>
      <rPr>
        <sz val="11"/>
        <rFont val="ＭＳ Ｐゴシック"/>
        <family val="3"/>
        <charset val="128"/>
      </rPr>
      <t/>
    </r>
    <rPh sb="0" eb="2">
      <t>ヨビ</t>
    </rPh>
    <phoneticPr fontId="5"/>
  </si>
  <si>
    <t>予備385</t>
    <rPh sb="0" eb="2">
      <t>ヨビ</t>
    </rPh>
    <phoneticPr fontId="5"/>
  </si>
  <si>
    <r>
      <t>予備385</t>
    </r>
    <r>
      <rPr>
        <sz val="11"/>
        <rFont val="ＭＳ Ｐゴシック"/>
        <family val="3"/>
        <charset val="128"/>
      </rPr>
      <t/>
    </r>
    <rPh sb="0" eb="2">
      <t>ヨビ</t>
    </rPh>
    <phoneticPr fontId="20"/>
  </si>
  <si>
    <t>予備385</t>
    <rPh sb="0" eb="2">
      <t>ヨビ</t>
    </rPh>
    <phoneticPr fontId="20"/>
  </si>
  <si>
    <r>
      <t>予備386</t>
    </r>
    <r>
      <rPr>
        <sz val="11"/>
        <rFont val="ＭＳ Ｐゴシック"/>
        <family val="3"/>
        <charset val="128"/>
      </rPr>
      <t/>
    </r>
    <rPh sb="0" eb="2">
      <t>ヨビ</t>
    </rPh>
    <phoneticPr fontId="5"/>
  </si>
  <si>
    <t>予備386</t>
    <rPh sb="0" eb="2">
      <t>ヨビ</t>
    </rPh>
    <phoneticPr fontId="5"/>
  </si>
  <si>
    <r>
      <t>予備386</t>
    </r>
    <r>
      <rPr>
        <sz val="11"/>
        <rFont val="ＭＳ Ｐゴシック"/>
        <family val="3"/>
        <charset val="128"/>
      </rPr>
      <t/>
    </r>
    <rPh sb="0" eb="2">
      <t>ヨビ</t>
    </rPh>
    <phoneticPr fontId="20"/>
  </si>
  <si>
    <r>
      <t>予備387</t>
    </r>
    <r>
      <rPr>
        <sz val="11"/>
        <rFont val="ＭＳ Ｐゴシック"/>
        <family val="3"/>
        <charset val="128"/>
      </rPr>
      <t/>
    </r>
    <rPh sb="0" eb="2">
      <t>ヨビ</t>
    </rPh>
    <phoneticPr fontId="5"/>
  </si>
  <si>
    <t>予備387</t>
    <rPh sb="0" eb="2">
      <t>ヨビ</t>
    </rPh>
    <phoneticPr fontId="5"/>
  </si>
  <si>
    <r>
      <t>予備387</t>
    </r>
    <r>
      <rPr>
        <sz val="11"/>
        <rFont val="ＭＳ Ｐゴシック"/>
        <family val="3"/>
        <charset val="128"/>
      </rPr>
      <t/>
    </r>
    <rPh sb="0" eb="2">
      <t>ヨビ</t>
    </rPh>
    <phoneticPr fontId="20"/>
  </si>
  <si>
    <t>予備387</t>
    <rPh sb="0" eb="2">
      <t>ヨビ</t>
    </rPh>
    <phoneticPr fontId="20"/>
  </si>
  <si>
    <r>
      <t>予備388</t>
    </r>
    <r>
      <rPr>
        <sz val="11"/>
        <rFont val="ＭＳ Ｐゴシック"/>
        <family val="3"/>
        <charset val="128"/>
      </rPr>
      <t/>
    </r>
    <rPh sb="0" eb="2">
      <t>ヨビ</t>
    </rPh>
    <phoneticPr fontId="5"/>
  </si>
  <si>
    <t>予備388</t>
    <rPh sb="0" eb="2">
      <t>ヨビ</t>
    </rPh>
    <phoneticPr fontId="5"/>
  </si>
  <si>
    <r>
      <t>予備388</t>
    </r>
    <r>
      <rPr>
        <sz val="11"/>
        <rFont val="ＭＳ Ｐゴシック"/>
        <family val="3"/>
        <charset val="128"/>
      </rPr>
      <t/>
    </r>
    <rPh sb="0" eb="2">
      <t>ヨビ</t>
    </rPh>
    <phoneticPr fontId="20"/>
  </si>
  <si>
    <r>
      <t>予備389</t>
    </r>
    <r>
      <rPr>
        <sz val="11"/>
        <rFont val="ＭＳ Ｐゴシック"/>
        <family val="3"/>
        <charset val="128"/>
      </rPr>
      <t/>
    </r>
    <rPh sb="0" eb="2">
      <t>ヨビ</t>
    </rPh>
    <phoneticPr fontId="5"/>
  </si>
  <si>
    <t>予備389</t>
    <rPh sb="0" eb="2">
      <t>ヨビ</t>
    </rPh>
    <phoneticPr fontId="5"/>
  </si>
  <si>
    <r>
      <t>予備389</t>
    </r>
    <r>
      <rPr>
        <sz val="11"/>
        <rFont val="ＭＳ Ｐゴシック"/>
        <family val="3"/>
        <charset val="128"/>
      </rPr>
      <t/>
    </r>
    <rPh sb="0" eb="2">
      <t>ヨビ</t>
    </rPh>
    <phoneticPr fontId="20"/>
  </si>
  <si>
    <t>予備389</t>
    <rPh sb="0" eb="2">
      <t>ヨビ</t>
    </rPh>
    <phoneticPr fontId="20"/>
  </si>
  <si>
    <r>
      <t>予備390</t>
    </r>
    <r>
      <rPr>
        <sz val="11"/>
        <rFont val="ＭＳ Ｐゴシック"/>
        <family val="3"/>
        <charset val="128"/>
      </rPr>
      <t/>
    </r>
    <rPh sb="0" eb="2">
      <t>ヨビ</t>
    </rPh>
    <phoneticPr fontId="5"/>
  </si>
  <si>
    <t>予備390</t>
    <rPh sb="0" eb="2">
      <t>ヨビ</t>
    </rPh>
    <phoneticPr fontId="5"/>
  </si>
  <si>
    <r>
      <t>予備390</t>
    </r>
    <r>
      <rPr>
        <sz val="11"/>
        <rFont val="ＭＳ Ｐゴシック"/>
        <family val="3"/>
        <charset val="128"/>
      </rPr>
      <t/>
    </r>
    <rPh sb="0" eb="2">
      <t>ヨビ</t>
    </rPh>
    <phoneticPr fontId="20"/>
  </si>
  <si>
    <r>
      <t>予備391</t>
    </r>
    <r>
      <rPr>
        <sz val="11"/>
        <rFont val="ＭＳ Ｐゴシック"/>
        <family val="3"/>
        <charset val="128"/>
      </rPr>
      <t/>
    </r>
    <rPh sb="0" eb="2">
      <t>ヨビ</t>
    </rPh>
    <phoneticPr fontId="5"/>
  </si>
  <si>
    <t>予備391</t>
    <rPh sb="0" eb="2">
      <t>ヨビ</t>
    </rPh>
    <phoneticPr fontId="5"/>
  </si>
  <si>
    <r>
      <t>予備391</t>
    </r>
    <r>
      <rPr>
        <sz val="11"/>
        <rFont val="ＭＳ Ｐゴシック"/>
        <family val="3"/>
        <charset val="128"/>
      </rPr>
      <t/>
    </r>
    <rPh sb="0" eb="2">
      <t>ヨビ</t>
    </rPh>
    <phoneticPr fontId="20"/>
  </si>
  <si>
    <t>予備391</t>
    <rPh sb="0" eb="2">
      <t>ヨビ</t>
    </rPh>
    <phoneticPr fontId="20"/>
  </si>
  <si>
    <r>
      <t>予備392</t>
    </r>
    <r>
      <rPr>
        <sz val="11"/>
        <rFont val="ＭＳ Ｐゴシック"/>
        <family val="3"/>
        <charset val="128"/>
      </rPr>
      <t/>
    </r>
    <rPh sb="0" eb="2">
      <t>ヨビ</t>
    </rPh>
    <phoneticPr fontId="5"/>
  </si>
  <si>
    <t>予備392</t>
    <rPh sb="0" eb="2">
      <t>ヨビ</t>
    </rPh>
    <phoneticPr fontId="5"/>
  </si>
  <si>
    <r>
      <t>予備392</t>
    </r>
    <r>
      <rPr>
        <sz val="11"/>
        <rFont val="ＭＳ Ｐゴシック"/>
        <family val="3"/>
        <charset val="128"/>
      </rPr>
      <t/>
    </r>
    <rPh sb="0" eb="2">
      <t>ヨビ</t>
    </rPh>
    <phoneticPr fontId="20"/>
  </si>
  <si>
    <r>
      <t>予備393</t>
    </r>
    <r>
      <rPr>
        <sz val="11"/>
        <rFont val="ＭＳ Ｐゴシック"/>
        <family val="3"/>
        <charset val="128"/>
      </rPr>
      <t/>
    </r>
    <rPh sb="0" eb="2">
      <t>ヨビ</t>
    </rPh>
    <phoneticPr fontId="5"/>
  </si>
  <si>
    <t>予備393</t>
    <rPh sb="0" eb="2">
      <t>ヨビ</t>
    </rPh>
    <phoneticPr fontId="5"/>
  </si>
  <si>
    <r>
      <t>予備393</t>
    </r>
    <r>
      <rPr>
        <sz val="11"/>
        <rFont val="ＭＳ Ｐゴシック"/>
        <family val="3"/>
        <charset val="128"/>
      </rPr>
      <t/>
    </r>
    <rPh sb="0" eb="2">
      <t>ヨビ</t>
    </rPh>
    <phoneticPr fontId="20"/>
  </si>
  <si>
    <t>予備393</t>
    <rPh sb="0" eb="2">
      <t>ヨビ</t>
    </rPh>
    <phoneticPr fontId="20"/>
  </si>
  <si>
    <r>
      <t>予備394</t>
    </r>
    <r>
      <rPr>
        <sz val="11"/>
        <rFont val="ＭＳ Ｐゴシック"/>
        <family val="3"/>
        <charset val="128"/>
      </rPr>
      <t/>
    </r>
    <rPh sb="0" eb="2">
      <t>ヨビ</t>
    </rPh>
    <phoneticPr fontId="5"/>
  </si>
  <si>
    <t>予備394</t>
    <rPh sb="0" eb="2">
      <t>ヨビ</t>
    </rPh>
    <phoneticPr fontId="5"/>
  </si>
  <si>
    <r>
      <t>予備394</t>
    </r>
    <r>
      <rPr>
        <sz val="11"/>
        <rFont val="ＭＳ Ｐゴシック"/>
        <family val="3"/>
        <charset val="128"/>
      </rPr>
      <t/>
    </r>
    <rPh sb="0" eb="2">
      <t>ヨビ</t>
    </rPh>
    <phoneticPr fontId="20"/>
  </si>
  <si>
    <r>
      <t>予備395</t>
    </r>
    <r>
      <rPr>
        <sz val="11"/>
        <rFont val="ＭＳ Ｐゴシック"/>
        <family val="3"/>
        <charset val="128"/>
      </rPr>
      <t/>
    </r>
    <rPh sb="0" eb="2">
      <t>ヨビ</t>
    </rPh>
    <phoneticPr fontId="5"/>
  </si>
  <si>
    <t>予備395</t>
    <rPh sb="0" eb="2">
      <t>ヨビ</t>
    </rPh>
    <phoneticPr fontId="5"/>
  </si>
  <si>
    <r>
      <t>予備395</t>
    </r>
    <r>
      <rPr>
        <sz val="11"/>
        <rFont val="ＭＳ Ｐゴシック"/>
        <family val="3"/>
        <charset val="128"/>
      </rPr>
      <t/>
    </r>
    <rPh sb="0" eb="2">
      <t>ヨビ</t>
    </rPh>
    <phoneticPr fontId="20"/>
  </si>
  <si>
    <t>予備395</t>
    <rPh sb="0" eb="2">
      <t>ヨビ</t>
    </rPh>
    <phoneticPr fontId="20"/>
  </si>
  <si>
    <r>
      <t>予備396</t>
    </r>
    <r>
      <rPr>
        <sz val="11"/>
        <rFont val="ＭＳ Ｐゴシック"/>
        <family val="3"/>
        <charset val="128"/>
      </rPr>
      <t/>
    </r>
    <rPh sb="0" eb="2">
      <t>ヨビ</t>
    </rPh>
    <phoneticPr fontId="5"/>
  </si>
  <si>
    <t>予備396</t>
    <rPh sb="0" eb="2">
      <t>ヨビ</t>
    </rPh>
    <phoneticPr fontId="5"/>
  </si>
  <si>
    <r>
      <t>予備396</t>
    </r>
    <r>
      <rPr>
        <sz val="11"/>
        <rFont val="ＭＳ Ｐゴシック"/>
        <family val="3"/>
        <charset val="128"/>
      </rPr>
      <t/>
    </r>
    <rPh sb="0" eb="2">
      <t>ヨビ</t>
    </rPh>
    <phoneticPr fontId="20"/>
  </si>
  <si>
    <r>
      <t>予備397</t>
    </r>
    <r>
      <rPr>
        <sz val="11"/>
        <rFont val="ＭＳ Ｐゴシック"/>
        <family val="3"/>
        <charset val="128"/>
      </rPr>
      <t/>
    </r>
    <rPh sb="0" eb="2">
      <t>ヨビ</t>
    </rPh>
    <phoneticPr fontId="5"/>
  </si>
  <si>
    <t>予備397</t>
    <rPh sb="0" eb="2">
      <t>ヨビ</t>
    </rPh>
    <phoneticPr fontId="5"/>
  </si>
  <si>
    <r>
      <t>予備397</t>
    </r>
    <r>
      <rPr>
        <sz val="11"/>
        <rFont val="ＭＳ Ｐゴシック"/>
        <family val="3"/>
        <charset val="128"/>
      </rPr>
      <t/>
    </r>
    <rPh sb="0" eb="2">
      <t>ヨビ</t>
    </rPh>
    <phoneticPr fontId="20"/>
  </si>
  <si>
    <t>予備397</t>
    <rPh sb="0" eb="2">
      <t>ヨビ</t>
    </rPh>
    <phoneticPr fontId="20"/>
  </si>
  <si>
    <r>
      <t>予備398</t>
    </r>
    <r>
      <rPr>
        <sz val="11"/>
        <rFont val="ＭＳ Ｐゴシック"/>
        <family val="3"/>
        <charset val="128"/>
      </rPr>
      <t/>
    </r>
    <rPh sb="0" eb="2">
      <t>ヨビ</t>
    </rPh>
    <phoneticPr fontId="5"/>
  </si>
  <si>
    <t>予備398</t>
    <rPh sb="0" eb="2">
      <t>ヨビ</t>
    </rPh>
    <phoneticPr fontId="5"/>
  </si>
  <si>
    <r>
      <t>予備398</t>
    </r>
    <r>
      <rPr>
        <sz val="11"/>
        <rFont val="ＭＳ Ｐゴシック"/>
        <family val="3"/>
        <charset val="128"/>
      </rPr>
      <t/>
    </r>
    <rPh sb="0" eb="2">
      <t>ヨビ</t>
    </rPh>
    <phoneticPr fontId="20"/>
  </si>
  <si>
    <r>
      <t>予備399</t>
    </r>
    <r>
      <rPr>
        <sz val="11"/>
        <rFont val="ＭＳ Ｐゴシック"/>
        <family val="3"/>
        <charset val="128"/>
      </rPr>
      <t/>
    </r>
    <rPh sb="0" eb="2">
      <t>ヨビ</t>
    </rPh>
    <phoneticPr fontId="5"/>
  </si>
  <si>
    <t>予備399</t>
    <rPh sb="0" eb="2">
      <t>ヨビ</t>
    </rPh>
    <phoneticPr fontId="5"/>
  </si>
  <si>
    <r>
      <t>予備399</t>
    </r>
    <r>
      <rPr>
        <sz val="11"/>
        <rFont val="ＭＳ Ｐゴシック"/>
        <family val="3"/>
        <charset val="128"/>
      </rPr>
      <t/>
    </r>
    <rPh sb="0" eb="2">
      <t>ヨビ</t>
    </rPh>
    <phoneticPr fontId="20"/>
  </si>
  <si>
    <t>予備399</t>
    <rPh sb="0" eb="2">
      <t>ヨビ</t>
    </rPh>
    <phoneticPr fontId="20"/>
  </si>
  <si>
    <r>
      <t>予備400</t>
    </r>
    <r>
      <rPr>
        <sz val="11"/>
        <rFont val="ＭＳ Ｐゴシック"/>
        <family val="3"/>
        <charset val="128"/>
      </rPr>
      <t/>
    </r>
    <rPh sb="0" eb="2">
      <t>ヨビ</t>
    </rPh>
    <phoneticPr fontId="5"/>
  </si>
  <si>
    <t>予備400</t>
    <rPh sb="0" eb="2">
      <t>ヨビ</t>
    </rPh>
    <phoneticPr fontId="5"/>
  </si>
  <si>
    <r>
      <t>予備400</t>
    </r>
    <r>
      <rPr>
        <sz val="11"/>
        <rFont val="ＭＳ Ｐゴシック"/>
        <family val="3"/>
        <charset val="128"/>
      </rPr>
      <t/>
    </r>
    <rPh sb="0" eb="2">
      <t>ヨビ</t>
    </rPh>
    <phoneticPr fontId="20"/>
  </si>
  <si>
    <r>
      <t>予備401</t>
    </r>
    <r>
      <rPr>
        <sz val="11"/>
        <rFont val="ＭＳ Ｐゴシック"/>
        <family val="3"/>
        <charset val="128"/>
      </rPr>
      <t/>
    </r>
    <rPh sb="0" eb="2">
      <t>ヨビ</t>
    </rPh>
    <phoneticPr fontId="5"/>
  </si>
  <si>
    <t>予備401</t>
    <rPh sb="0" eb="2">
      <t>ヨビ</t>
    </rPh>
    <phoneticPr fontId="5"/>
  </si>
  <si>
    <r>
      <t>予備401</t>
    </r>
    <r>
      <rPr>
        <sz val="11"/>
        <rFont val="ＭＳ Ｐゴシック"/>
        <family val="3"/>
        <charset val="128"/>
      </rPr>
      <t/>
    </r>
    <rPh sb="0" eb="2">
      <t>ヨビ</t>
    </rPh>
    <phoneticPr fontId="20"/>
  </si>
  <si>
    <t>予備401</t>
    <rPh sb="0" eb="2">
      <t>ヨビ</t>
    </rPh>
    <phoneticPr fontId="20"/>
  </si>
  <si>
    <r>
      <t>予備402</t>
    </r>
    <r>
      <rPr>
        <sz val="11"/>
        <rFont val="ＭＳ Ｐゴシック"/>
        <family val="3"/>
        <charset val="128"/>
      </rPr>
      <t/>
    </r>
    <rPh sb="0" eb="2">
      <t>ヨビ</t>
    </rPh>
    <phoneticPr fontId="5"/>
  </si>
  <si>
    <t>予備402</t>
    <rPh sb="0" eb="2">
      <t>ヨビ</t>
    </rPh>
    <phoneticPr fontId="5"/>
  </si>
  <si>
    <r>
      <t>予備402</t>
    </r>
    <r>
      <rPr>
        <sz val="11"/>
        <rFont val="ＭＳ Ｐゴシック"/>
        <family val="3"/>
        <charset val="128"/>
      </rPr>
      <t/>
    </r>
    <rPh sb="0" eb="2">
      <t>ヨビ</t>
    </rPh>
    <phoneticPr fontId="20"/>
  </si>
  <si>
    <r>
      <t>予備403</t>
    </r>
    <r>
      <rPr>
        <sz val="11"/>
        <rFont val="ＭＳ Ｐゴシック"/>
        <family val="3"/>
        <charset val="128"/>
      </rPr>
      <t/>
    </r>
    <rPh sb="0" eb="2">
      <t>ヨビ</t>
    </rPh>
    <phoneticPr fontId="5"/>
  </si>
  <si>
    <t>予備403</t>
    <rPh sb="0" eb="2">
      <t>ヨビ</t>
    </rPh>
    <phoneticPr fontId="5"/>
  </si>
  <si>
    <r>
      <t>予備403</t>
    </r>
    <r>
      <rPr>
        <sz val="11"/>
        <rFont val="ＭＳ Ｐゴシック"/>
        <family val="3"/>
        <charset val="128"/>
      </rPr>
      <t/>
    </r>
    <rPh sb="0" eb="2">
      <t>ヨビ</t>
    </rPh>
    <phoneticPr fontId="20"/>
  </si>
  <si>
    <t>予備403</t>
    <rPh sb="0" eb="2">
      <t>ヨビ</t>
    </rPh>
    <phoneticPr fontId="20"/>
  </si>
  <si>
    <r>
      <t>予備404</t>
    </r>
    <r>
      <rPr>
        <sz val="11"/>
        <rFont val="ＭＳ Ｐゴシック"/>
        <family val="3"/>
        <charset val="128"/>
      </rPr>
      <t/>
    </r>
    <rPh sb="0" eb="2">
      <t>ヨビ</t>
    </rPh>
    <phoneticPr fontId="5"/>
  </si>
  <si>
    <t>予備404</t>
    <rPh sb="0" eb="2">
      <t>ヨビ</t>
    </rPh>
    <phoneticPr fontId="5"/>
  </si>
  <si>
    <r>
      <t>予備404</t>
    </r>
    <r>
      <rPr>
        <sz val="11"/>
        <rFont val="ＭＳ Ｐゴシック"/>
        <family val="3"/>
        <charset val="128"/>
      </rPr>
      <t/>
    </r>
    <rPh sb="0" eb="2">
      <t>ヨビ</t>
    </rPh>
    <phoneticPr fontId="20"/>
  </si>
  <si>
    <r>
      <t>予備405</t>
    </r>
    <r>
      <rPr>
        <sz val="11"/>
        <rFont val="ＭＳ Ｐゴシック"/>
        <family val="3"/>
        <charset val="128"/>
      </rPr>
      <t/>
    </r>
    <rPh sb="0" eb="2">
      <t>ヨビ</t>
    </rPh>
    <phoneticPr fontId="5"/>
  </si>
  <si>
    <t>予備405</t>
    <rPh sb="0" eb="2">
      <t>ヨビ</t>
    </rPh>
    <phoneticPr fontId="5"/>
  </si>
  <si>
    <r>
      <t>予備405</t>
    </r>
    <r>
      <rPr>
        <sz val="11"/>
        <rFont val="ＭＳ Ｐゴシック"/>
        <family val="3"/>
        <charset val="128"/>
      </rPr>
      <t/>
    </r>
    <rPh sb="0" eb="2">
      <t>ヨビ</t>
    </rPh>
    <phoneticPr fontId="20"/>
  </si>
  <si>
    <t>予備405</t>
    <rPh sb="0" eb="2">
      <t>ヨビ</t>
    </rPh>
    <phoneticPr fontId="20"/>
  </si>
  <si>
    <r>
      <t>予備406</t>
    </r>
    <r>
      <rPr>
        <sz val="11"/>
        <rFont val="ＭＳ Ｐゴシック"/>
        <family val="3"/>
        <charset val="128"/>
      </rPr>
      <t/>
    </r>
    <rPh sb="0" eb="2">
      <t>ヨビ</t>
    </rPh>
    <phoneticPr fontId="5"/>
  </si>
  <si>
    <t>予備406</t>
    <rPh sb="0" eb="2">
      <t>ヨビ</t>
    </rPh>
    <phoneticPr fontId="5"/>
  </si>
  <si>
    <r>
      <t>予備406</t>
    </r>
    <r>
      <rPr>
        <sz val="11"/>
        <rFont val="ＭＳ Ｐゴシック"/>
        <family val="3"/>
        <charset val="128"/>
      </rPr>
      <t/>
    </r>
    <rPh sb="0" eb="2">
      <t>ヨビ</t>
    </rPh>
    <phoneticPr fontId="20"/>
  </si>
  <si>
    <r>
      <t>予備407</t>
    </r>
    <r>
      <rPr>
        <sz val="11"/>
        <rFont val="ＭＳ Ｐゴシック"/>
        <family val="3"/>
        <charset val="128"/>
      </rPr>
      <t/>
    </r>
    <rPh sb="0" eb="2">
      <t>ヨビ</t>
    </rPh>
    <phoneticPr fontId="5"/>
  </si>
  <si>
    <t>予備407</t>
    <rPh sb="0" eb="2">
      <t>ヨビ</t>
    </rPh>
    <phoneticPr fontId="5"/>
  </si>
  <si>
    <r>
      <t>予備407</t>
    </r>
    <r>
      <rPr>
        <sz val="11"/>
        <rFont val="ＭＳ Ｐゴシック"/>
        <family val="3"/>
        <charset val="128"/>
      </rPr>
      <t/>
    </r>
    <rPh sb="0" eb="2">
      <t>ヨビ</t>
    </rPh>
    <phoneticPr fontId="20"/>
  </si>
  <si>
    <t>予備407</t>
    <rPh sb="0" eb="2">
      <t>ヨビ</t>
    </rPh>
    <phoneticPr fontId="20"/>
  </si>
  <si>
    <r>
      <t>予備408</t>
    </r>
    <r>
      <rPr>
        <sz val="11"/>
        <rFont val="ＭＳ Ｐゴシック"/>
        <family val="3"/>
        <charset val="128"/>
      </rPr>
      <t/>
    </r>
    <rPh sb="0" eb="2">
      <t>ヨビ</t>
    </rPh>
    <phoneticPr fontId="5"/>
  </si>
  <si>
    <t>予備408</t>
    <rPh sb="0" eb="2">
      <t>ヨビ</t>
    </rPh>
    <phoneticPr fontId="5"/>
  </si>
  <si>
    <r>
      <t>予備408</t>
    </r>
    <r>
      <rPr>
        <sz val="11"/>
        <rFont val="ＭＳ Ｐゴシック"/>
        <family val="3"/>
        <charset val="128"/>
      </rPr>
      <t/>
    </r>
    <rPh sb="0" eb="2">
      <t>ヨビ</t>
    </rPh>
    <phoneticPr fontId="20"/>
  </si>
  <si>
    <r>
      <t>予備409</t>
    </r>
    <r>
      <rPr>
        <sz val="11"/>
        <rFont val="ＭＳ Ｐゴシック"/>
        <family val="3"/>
        <charset val="128"/>
      </rPr>
      <t/>
    </r>
    <rPh sb="0" eb="2">
      <t>ヨビ</t>
    </rPh>
    <phoneticPr fontId="5"/>
  </si>
  <si>
    <t>予備409</t>
    <rPh sb="0" eb="2">
      <t>ヨビ</t>
    </rPh>
    <phoneticPr fontId="5"/>
  </si>
  <si>
    <r>
      <t>予備409</t>
    </r>
    <r>
      <rPr>
        <sz val="11"/>
        <rFont val="ＭＳ Ｐゴシック"/>
        <family val="3"/>
        <charset val="128"/>
      </rPr>
      <t/>
    </r>
    <rPh sb="0" eb="2">
      <t>ヨビ</t>
    </rPh>
    <phoneticPr fontId="20"/>
  </si>
  <si>
    <t>予備409</t>
    <rPh sb="0" eb="2">
      <t>ヨビ</t>
    </rPh>
    <phoneticPr fontId="20"/>
  </si>
  <si>
    <r>
      <t>予備410</t>
    </r>
    <r>
      <rPr>
        <sz val="11"/>
        <rFont val="ＭＳ Ｐゴシック"/>
        <family val="3"/>
        <charset val="128"/>
      </rPr>
      <t/>
    </r>
    <rPh sb="0" eb="2">
      <t>ヨビ</t>
    </rPh>
    <phoneticPr fontId="5"/>
  </si>
  <si>
    <t>予備410</t>
    <rPh sb="0" eb="2">
      <t>ヨビ</t>
    </rPh>
    <phoneticPr fontId="5"/>
  </si>
  <si>
    <r>
      <t>予備410</t>
    </r>
    <r>
      <rPr>
        <sz val="11"/>
        <rFont val="ＭＳ Ｐゴシック"/>
        <family val="3"/>
        <charset val="128"/>
      </rPr>
      <t/>
    </r>
    <rPh sb="0" eb="2">
      <t>ヨビ</t>
    </rPh>
    <phoneticPr fontId="20"/>
  </si>
  <si>
    <r>
      <t>予備411</t>
    </r>
    <r>
      <rPr>
        <sz val="11"/>
        <rFont val="ＭＳ Ｐゴシック"/>
        <family val="3"/>
        <charset val="128"/>
      </rPr>
      <t/>
    </r>
    <rPh sb="0" eb="2">
      <t>ヨビ</t>
    </rPh>
    <phoneticPr fontId="5"/>
  </si>
  <si>
    <t>予備411</t>
    <rPh sb="0" eb="2">
      <t>ヨビ</t>
    </rPh>
    <phoneticPr fontId="5"/>
  </si>
  <si>
    <r>
      <t>予備411</t>
    </r>
    <r>
      <rPr>
        <sz val="11"/>
        <rFont val="ＭＳ Ｐゴシック"/>
        <family val="3"/>
        <charset val="128"/>
      </rPr>
      <t/>
    </r>
    <rPh sb="0" eb="2">
      <t>ヨビ</t>
    </rPh>
    <phoneticPr fontId="20"/>
  </si>
  <si>
    <t>予備411</t>
    <rPh sb="0" eb="2">
      <t>ヨビ</t>
    </rPh>
    <phoneticPr fontId="20"/>
  </si>
  <si>
    <r>
      <t>予備412</t>
    </r>
    <r>
      <rPr>
        <sz val="11"/>
        <rFont val="ＭＳ Ｐゴシック"/>
        <family val="3"/>
        <charset val="128"/>
      </rPr>
      <t/>
    </r>
    <rPh sb="0" eb="2">
      <t>ヨビ</t>
    </rPh>
    <phoneticPr fontId="5"/>
  </si>
  <si>
    <t>予備412</t>
    <rPh sb="0" eb="2">
      <t>ヨビ</t>
    </rPh>
    <phoneticPr fontId="5"/>
  </si>
  <si>
    <r>
      <t>予備412</t>
    </r>
    <r>
      <rPr>
        <sz val="11"/>
        <rFont val="ＭＳ Ｐゴシック"/>
        <family val="3"/>
        <charset val="128"/>
      </rPr>
      <t/>
    </r>
    <rPh sb="0" eb="2">
      <t>ヨビ</t>
    </rPh>
    <phoneticPr fontId="20"/>
  </si>
  <si>
    <r>
      <t>予備413</t>
    </r>
    <r>
      <rPr>
        <sz val="11"/>
        <rFont val="ＭＳ Ｐゴシック"/>
        <family val="3"/>
        <charset val="128"/>
      </rPr>
      <t/>
    </r>
    <rPh sb="0" eb="2">
      <t>ヨビ</t>
    </rPh>
    <phoneticPr fontId="5"/>
  </si>
  <si>
    <t>予備413</t>
    <rPh sb="0" eb="2">
      <t>ヨビ</t>
    </rPh>
    <phoneticPr fontId="5"/>
  </si>
  <si>
    <r>
      <t>予備413</t>
    </r>
    <r>
      <rPr>
        <sz val="11"/>
        <rFont val="ＭＳ Ｐゴシック"/>
        <family val="3"/>
        <charset val="128"/>
      </rPr>
      <t/>
    </r>
    <rPh sb="0" eb="2">
      <t>ヨビ</t>
    </rPh>
    <phoneticPr fontId="20"/>
  </si>
  <si>
    <t>予備413</t>
    <rPh sb="0" eb="2">
      <t>ヨビ</t>
    </rPh>
    <phoneticPr fontId="20"/>
  </si>
  <si>
    <r>
      <t>予備414</t>
    </r>
    <r>
      <rPr>
        <sz val="11"/>
        <rFont val="ＭＳ Ｐゴシック"/>
        <family val="3"/>
        <charset val="128"/>
      </rPr>
      <t/>
    </r>
    <rPh sb="0" eb="2">
      <t>ヨビ</t>
    </rPh>
    <phoneticPr fontId="5"/>
  </si>
  <si>
    <t>予備414</t>
    <rPh sb="0" eb="2">
      <t>ヨビ</t>
    </rPh>
    <phoneticPr fontId="5"/>
  </si>
  <si>
    <r>
      <t>予備414</t>
    </r>
    <r>
      <rPr>
        <sz val="11"/>
        <rFont val="ＭＳ Ｐゴシック"/>
        <family val="3"/>
        <charset val="128"/>
      </rPr>
      <t/>
    </r>
    <rPh sb="0" eb="2">
      <t>ヨビ</t>
    </rPh>
    <phoneticPr fontId="20"/>
  </si>
  <si>
    <r>
      <t>予備415</t>
    </r>
    <r>
      <rPr>
        <sz val="11"/>
        <rFont val="ＭＳ Ｐゴシック"/>
        <family val="3"/>
        <charset val="128"/>
      </rPr>
      <t/>
    </r>
    <rPh sb="0" eb="2">
      <t>ヨビ</t>
    </rPh>
    <phoneticPr fontId="5"/>
  </si>
  <si>
    <t>予備415</t>
    <rPh sb="0" eb="2">
      <t>ヨビ</t>
    </rPh>
    <phoneticPr fontId="5"/>
  </si>
  <si>
    <r>
      <t>予備415</t>
    </r>
    <r>
      <rPr>
        <sz val="11"/>
        <rFont val="ＭＳ Ｐゴシック"/>
        <family val="3"/>
        <charset val="128"/>
      </rPr>
      <t/>
    </r>
    <rPh sb="0" eb="2">
      <t>ヨビ</t>
    </rPh>
    <phoneticPr fontId="20"/>
  </si>
  <si>
    <t>予備415</t>
    <rPh sb="0" eb="2">
      <t>ヨビ</t>
    </rPh>
    <phoneticPr fontId="20"/>
  </si>
  <si>
    <r>
      <t>予備416</t>
    </r>
    <r>
      <rPr>
        <sz val="11"/>
        <rFont val="ＭＳ Ｐゴシック"/>
        <family val="3"/>
        <charset val="128"/>
      </rPr>
      <t/>
    </r>
    <rPh sb="0" eb="2">
      <t>ヨビ</t>
    </rPh>
    <phoneticPr fontId="5"/>
  </si>
  <si>
    <t>予備416</t>
    <rPh sb="0" eb="2">
      <t>ヨビ</t>
    </rPh>
    <phoneticPr fontId="5"/>
  </si>
  <si>
    <r>
      <t>予備416</t>
    </r>
    <r>
      <rPr>
        <sz val="11"/>
        <rFont val="ＭＳ Ｐゴシック"/>
        <family val="3"/>
        <charset val="128"/>
      </rPr>
      <t/>
    </r>
    <rPh sb="0" eb="2">
      <t>ヨビ</t>
    </rPh>
    <phoneticPr fontId="20"/>
  </si>
  <si>
    <r>
      <t>予備417</t>
    </r>
    <r>
      <rPr>
        <sz val="11"/>
        <rFont val="ＭＳ Ｐゴシック"/>
        <family val="3"/>
        <charset val="128"/>
      </rPr>
      <t/>
    </r>
    <rPh sb="0" eb="2">
      <t>ヨビ</t>
    </rPh>
    <phoneticPr fontId="5"/>
  </si>
  <si>
    <t>予備417</t>
    <rPh sb="0" eb="2">
      <t>ヨビ</t>
    </rPh>
    <phoneticPr fontId="5"/>
  </si>
  <si>
    <r>
      <t>予備417</t>
    </r>
    <r>
      <rPr>
        <sz val="11"/>
        <rFont val="ＭＳ Ｐゴシック"/>
        <family val="3"/>
        <charset val="128"/>
      </rPr>
      <t/>
    </r>
    <rPh sb="0" eb="2">
      <t>ヨビ</t>
    </rPh>
    <phoneticPr fontId="20"/>
  </si>
  <si>
    <t>予備417</t>
    <rPh sb="0" eb="2">
      <t>ヨビ</t>
    </rPh>
    <phoneticPr fontId="20"/>
  </si>
  <si>
    <r>
      <t>予備418</t>
    </r>
    <r>
      <rPr>
        <sz val="11"/>
        <rFont val="ＭＳ Ｐゴシック"/>
        <family val="3"/>
        <charset val="128"/>
      </rPr>
      <t/>
    </r>
    <rPh sb="0" eb="2">
      <t>ヨビ</t>
    </rPh>
    <phoneticPr fontId="5"/>
  </si>
  <si>
    <t>予備418</t>
    <rPh sb="0" eb="2">
      <t>ヨビ</t>
    </rPh>
    <phoneticPr fontId="5"/>
  </si>
  <si>
    <r>
      <t>予備418</t>
    </r>
    <r>
      <rPr>
        <sz val="11"/>
        <rFont val="ＭＳ Ｐゴシック"/>
        <family val="3"/>
        <charset val="128"/>
      </rPr>
      <t/>
    </r>
    <rPh sb="0" eb="2">
      <t>ヨビ</t>
    </rPh>
    <phoneticPr fontId="20"/>
  </si>
  <si>
    <r>
      <t>予備419</t>
    </r>
    <r>
      <rPr>
        <sz val="11"/>
        <rFont val="ＭＳ Ｐゴシック"/>
        <family val="3"/>
        <charset val="128"/>
      </rPr>
      <t/>
    </r>
    <rPh sb="0" eb="2">
      <t>ヨビ</t>
    </rPh>
    <phoneticPr fontId="5"/>
  </si>
  <si>
    <t>予備419</t>
    <rPh sb="0" eb="2">
      <t>ヨビ</t>
    </rPh>
    <phoneticPr fontId="5"/>
  </si>
  <si>
    <r>
      <t>予備419</t>
    </r>
    <r>
      <rPr>
        <sz val="11"/>
        <rFont val="ＭＳ Ｐゴシック"/>
        <family val="3"/>
        <charset val="128"/>
      </rPr>
      <t/>
    </r>
    <rPh sb="0" eb="2">
      <t>ヨビ</t>
    </rPh>
    <phoneticPr fontId="20"/>
  </si>
  <si>
    <t>予備419</t>
    <rPh sb="0" eb="2">
      <t>ヨビ</t>
    </rPh>
    <phoneticPr fontId="20"/>
  </si>
  <si>
    <r>
      <t>予備420</t>
    </r>
    <r>
      <rPr>
        <sz val="11"/>
        <rFont val="ＭＳ Ｐゴシック"/>
        <family val="3"/>
        <charset val="128"/>
      </rPr>
      <t/>
    </r>
    <rPh sb="0" eb="2">
      <t>ヨビ</t>
    </rPh>
    <phoneticPr fontId="5"/>
  </si>
  <si>
    <t>予備420</t>
    <rPh sb="0" eb="2">
      <t>ヨビ</t>
    </rPh>
    <phoneticPr fontId="5"/>
  </si>
  <si>
    <r>
      <t>予備420</t>
    </r>
    <r>
      <rPr>
        <sz val="11"/>
        <rFont val="ＭＳ Ｐゴシック"/>
        <family val="3"/>
        <charset val="128"/>
      </rPr>
      <t/>
    </r>
    <rPh sb="0" eb="2">
      <t>ヨビ</t>
    </rPh>
    <phoneticPr fontId="20"/>
  </si>
  <si>
    <r>
      <t>予備421</t>
    </r>
    <r>
      <rPr>
        <sz val="11"/>
        <rFont val="ＭＳ Ｐゴシック"/>
        <family val="3"/>
        <charset val="128"/>
      </rPr>
      <t/>
    </r>
    <rPh sb="0" eb="2">
      <t>ヨビ</t>
    </rPh>
    <phoneticPr fontId="5"/>
  </si>
  <si>
    <t>予備421</t>
    <rPh sb="0" eb="2">
      <t>ヨビ</t>
    </rPh>
    <phoneticPr fontId="5"/>
  </si>
  <si>
    <r>
      <t>予備421</t>
    </r>
    <r>
      <rPr>
        <sz val="11"/>
        <rFont val="ＭＳ Ｐゴシック"/>
        <family val="3"/>
        <charset val="128"/>
      </rPr>
      <t/>
    </r>
    <rPh sb="0" eb="2">
      <t>ヨビ</t>
    </rPh>
    <phoneticPr fontId="20"/>
  </si>
  <si>
    <t>予備421</t>
    <rPh sb="0" eb="2">
      <t>ヨビ</t>
    </rPh>
    <phoneticPr fontId="20"/>
  </si>
  <si>
    <r>
      <t>予備422</t>
    </r>
    <r>
      <rPr>
        <sz val="11"/>
        <rFont val="ＭＳ Ｐゴシック"/>
        <family val="3"/>
        <charset val="128"/>
      </rPr>
      <t/>
    </r>
    <rPh sb="0" eb="2">
      <t>ヨビ</t>
    </rPh>
    <phoneticPr fontId="5"/>
  </si>
  <si>
    <t>予備422</t>
    <rPh sb="0" eb="2">
      <t>ヨビ</t>
    </rPh>
    <phoneticPr fontId="5"/>
  </si>
  <si>
    <r>
      <t>予備422</t>
    </r>
    <r>
      <rPr>
        <sz val="11"/>
        <rFont val="ＭＳ Ｐゴシック"/>
        <family val="3"/>
        <charset val="128"/>
      </rPr>
      <t/>
    </r>
    <rPh sb="0" eb="2">
      <t>ヨビ</t>
    </rPh>
    <phoneticPr fontId="20"/>
  </si>
  <si>
    <r>
      <t>予備423</t>
    </r>
    <r>
      <rPr>
        <sz val="11"/>
        <rFont val="ＭＳ Ｐゴシック"/>
        <family val="3"/>
        <charset val="128"/>
      </rPr>
      <t/>
    </r>
    <rPh sb="0" eb="2">
      <t>ヨビ</t>
    </rPh>
    <phoneticPr fontId="5"/>
  </si>
  <si>
    <t>予備423</t>
    <rPh sb="0" eb="2">
      <t>ヨビ</t>
    </rPh>
    <phoneticPr fontId="5"/>
  </si>
  <si>
    <r>
      <t>予備423</t>
    </r>
    <r>
      <rPr>
        <sz val="11"/>
        <rFont val="ＭＳ Ｐゴシック"/>
        <family val="3"/>
        <charset val="128"/>
      </rPr>
      <t/>
    </r>
    <rPh sb="0" eb="2">
      <t>ヨビ</t>
    </rPh>
    <phoneticPr fontId="20"/>
  </si>
  <si>
    <t>予備423</t>
    <rPh sb="0" eb="2">
      <t>ヨビ</t>
    </rPh>
    <phoneticPr fontId="20"/>
  </si>
  <si>
    <r>
      <t>予備424</t>
    </r>
    <r>
      <rPr>
        <sz val="11"/>
        <rFont val="ＭＳ Ｐゴシック"/>
        <family val="3"/>
        <charset val="128"/>
      </rPr>
      <t/>
    </r>
    <rPh sb="0" eb="2">
      <t>ヨビ</t>
    </rPh>
    <phoneticPr fontId="5"/>
  </si>
  <si>
    <t>予備424</t>
    <rPh sb="0" eb="2">
      <t>ヨビ</t>
    </rPh>
    <phoneticPr fontId="5"/>
  </si>
  <si>
    <r>
      <t>予備424</t>
    </r>
    <r>
      <rPr>
        <sz val="11"/>
        <rFont val="ＭＳ Ｐゴシック"/>
        <family val="3"/>
        <charset val="128"/>
      </rPr>
      <t/>
    </r>
    <rPh sb="0" eb="2">
      <t>ヨビ</t>
    </rPh>
    <phoneticPr fontId="20"/>
  </si>
  <si>
    <r>
      <t>予備425</t>
    </r>
    <r>
      <rPr>
        <sz val="11"/>
        <rFont val="ＭＳ Ｐゴシック"/>
        <family val="3"/>
        <charset val="128"/>
      </rPr>
      <t/>
    </r>
    <rPh sb="0" eb="2">
      <t>ヨビ</t>
    </rPh>
    <phoneticPr fontId="5"/>
  </si>
  <si>
    <t>予備425</t>
    <rPh sb="0" eb="2">
      <t>ヨビ</t>
    </rPh>
    <phoneticPr fontId="5"/>
  </si>
  <si>
    <r>
      <t>予備425</t>
    </r>
    <r>
      <rPr>
        <sz val="11"/>
        <rFont val="ＭＳ Ｐゴシック"/>
        <family val="3"/>
        <charset val="128"/>
      </rPr>
      <t/>
    </r>
    <rPh sb="0" eb="2">
      <t>ヨビ</t>
    </rPh>
    <phoneticPr fontId="20"/>
  </si>
  <si>
    <t>予備425</t>
    <rPh sb="0" eb="2">
      <t>ヨビ</t>
    </rPh>
    <phoneticPr fontId="20"/>
  </si>
  <si>
    <r>
      <t>予備426</t>
    </r>
    <r>
      <rPr>
        <sz val="11"/>
        <rFont val="ＭＳ Ｐゴシック"/>
        <family val="3"/>
        <charset val="128"/>
      </rPr>
      <t/>
    </r>
    <rPh sb="0" eb="2">
      <t>ヨビ</t>
    </rPh>
    <phoneticPr fontId="5"/>
  </si>
  <si>
    <t>予備426</t>
    <rPh sb="0" eb="2">
      <t>ヨビ</t>
    </rPh>
    <phoneticPr fontId="5"/>
  </si>
  <si>
    <r>
      <t>予備426</t>
    </r>
    <r>
      <rPr>
        <sz val="11"/>
        <rFont val="ＭＳ Ｐゴシック"/>
        <family val="3"/>
        <charset val="128"/>
      </rPr>
      <t/>
    </r>
    <rPh sb="0" eb="2">
      <t>ヨビ</t>
    </rPh>
    <phoneticPr fontId="20"/>
  </si>
  <si>
    <r>
      <t>予備427</t>
    </r>
    <r>
      <rPr>
        <sz val="11"/>
        <rFont val="ＭＳ Ｐゴシック"/>
        <family val="3"/>
        <charset val="128"/>
      </rPr>
      <t/>
    </r>
    <rPh sb="0" eb="2">
      <t>ヨビ</t>
    </rPh>
    <phoneticPr fontId="5"/>
  </si>
  <si>
    <t>予備427</t>
    <rPh sb="0" eb="2">
      <t>ヨビ</t>
    </rPh>
    <phoneticPr fontId="5"/>
  </si>
  <si>
    <r>
      <t>予備427</t>
    </r>
    <r>
      <rPr>
        <sz val="11"/>
        <rFont val="ＭＳ Ｐゴシック"/>
        <family val="3"/>
        <charset val="128"/>
      </rPr>
      <t/>
    </r>
    <rPh sb="0" eb="2">
      <t>ヨビ</t>
    </rPh>
    <phoneticPr fontId="20"/>
  </si>
  <si>
    <t>予備427</t>
    <rPh sb="0" eb="2">
      <t>ヨビ</t>
    </rPh>
    <phoneticPr fontId="20"/>
  </si>
  <si>
    <r>
      <t>予備428</t>
    </r>
    <r>
      <rPr>
        <sz val="11"/>
        <rFont val="ＭＳ Ｐゴシック"/>
        <family val="3"/>
        <charset val="128"/>
      </rPr>
      <t/>
    </r>
    <rPh sb="0" eb="2">
      <t>ヨビ</t>
    </rPh>
    <phoneticPr fontId="5"/>
  </si>
  <si>
    <t>予備428</t>
    <rPh sb="0" eb="2">
      <t>ヨビ</t>
    </rPh>
    <phoneticPr fontId="5"/>
  </si>
  <si>
    <r>
      <t>予備428</t>
    </r>
    <r>
      <rPr>
        <sz val="11"/>
        <rFont val="ＭＳ Ｐゴシック"/>
        <family val="3"/>
        <charset val="128"/>
      </rPr>
      <t/>
    </r>
    <rPh sb="0" eb="2">
      <t>ヨビ</t>
    </rPh>
    <phoneticPr fontId="20"/>
  </si>
  <si>
    <r>
      <t>予備429</t>
    </r>
    <r>
      <rPr>
        <sz val="11"/>
        <rFont val="ＭＳ Ｐゴシック"/>
        <family val="3"/>
        <charset val="128"/>
      </rPr>
      <t/>
    </r>
    <rPh sb="0" eb="2">
      <t>ヨビ</t>
    </rPh>
    <phoneticPr fontId="5"/>
  </si>
  <si>
    <t>予備429</t>
    <rPh sb="0" eb="2">
      <t>ヨビ</t>
    </rPh>
    <phoneticPr fontId="5"/>
  </si>
  <si>
    <r>
      <t>予備429</t>
    </r>
    <r>
      <rPr>
        <sz val="11"/>
        <rFont val="ＭＳ Ｐゴシック"/>
        <family val="3"/>
        <charset val="128"/>
      </rPr>
      <t/>
    </r>
    <rPh sb="0" eb="2">
      <t>ヨビ</t>
    </rPh>
    <phoneticPr fontId="20"/>
  </si>
  <si>
    <t>予備429</t>
    <rPh sb="0" eb="2">
      <t>ヨビ</t>
    </rPh>
    <phoneticPr fontId="20"/>
  </si>
  <si>
    <r>
      <t>予備430</t>
    </r>
    <r>
      <rPr>
        <sz val="11"/>
        <rFont val="ＭＳ Ｐゴシック"/>
        <family val="3"/>
        <charset val="128"/>
      </rPr>
      <t/>
    </r>
    <rPh sb="0" eb="2">
      <t>ヨビ</t>
    </rPh>
    <phoneticPr fontId="5"/>
  </si>
  <si>
    <t>予備430</t>
    <rPh sb="0" eb="2">
      <t>ヨビ</t>
    </rPh>
    <phoneticPr fontId="5"/>
  </si>
  <si>
    <r>
      <t>予備430</t>
    </r>
    <r>
      <rPr>
        <sz val="11"/>
        <rFont val="ＭＳ Ｐゴシック"/>
        <family val="3"/>
        <charset val="128"/>
      </rPr>
      <t/>
    </r>
    <rPh sb="0" eb="2">
      <t>ヨビ</t>
    </rPh>
    <phoneticPr fontId="20"/>
  </si>
  <si>
    <r>
      <t>予備431</t>
    </r>
    <r>
      <rPr>
        <sz val="11"/>
        <rFont val="ＭＳ Ｐゴシック"/>
        <family val="3"/>
        <charset val="128"/>
      </rPr>
      <t/>
    </r>
    <rPh sb="0" eb="2">
      <t>ヨビ</t>
    </rPh>
    <phoneticPr fontId="5"/>
  </si>
  <si>
    <t>予備431</t>
    <rPh sb="0" eb="2">
      <t>ヨビ</t>
    </rPh>
    <phoneticPr fontId="5"/>
  </si>
  <si>
    <r>
      <t>予備431</t>
    </r>
    <r>
      <rPr>
        <sz val="11"/>
        <rFont val="ＭＳ Ｐゴシック"/>
        <family val="3"/>
        <charset val="128"/>
      </rPr>
      <t/>
    </r>
    <rPh sb="0" eb="2">
      <t>ヨビ</t>
    </rPh>
    <phoneticPr fontId="20"/>
  </si>
  <si>
    <t>予備431</t>
    <rPh sb="0" eb="2">
      <t>ヨビ</t>
    </rPh>
    <phoneticPr fontId="20"/>
  </si>
  <si>
    <r>
      <t>予備432</t>
    </r>
    <r>
      <rPr>
        <sz val="11"/>
        <rFont val="ＭＳ Ｐゴシック"/>
        <family val="3"/>
        <charset val="128"/>
      </rPr>
      <t/>
    </r>
    <rPh sb="0" eb="2">
      <t>ヨビ</t>
    </rPh>
    <phoneticPr fontId="5"/>
  </si>
  <si>
    <t>予備432</t>
    <rPh sb="0" eb="2">
      <t>ヨビ</t>
    </rPh>
    <phoneticPr fontId="5"/>
  </si>
  <si>
    <r>
      <t>予備432</t>
    </r>
    <r>
      <rPr>
        <sz val="11"/>
        <rFont val="ＭＳ Ｐゴシック"/>
        <family val="3"/>
        <charset val="128"/>
      </rPr>
      <t/>
    </r>
    <rPh sb="0" eb="2">
      <t>ヨビ</t>
    </rPh>
    <phoneticPr fontId="20"/>
  </si>
  <si>
    <r>
      <t>予備433</t>
    </r>
    <r>
      <rPr>
        <sz val="11"/>
        <rFont val="ＭＳ Ｐゴシック"/>
        <family val="3"/>
        <charset val="128"/>
      </rPr>
      <t/>
    </r>
    <rPh sb="0" eb="2">
      <t>ヨビ</t>
    </rPh>
    <phoneticPr fontId="5"/>
  </si>
  <si>
    <t>予備433</t>
    <rPh sb="0" eb="2">
      <t>ヨビ</t>
    </rPh>
    <phoneticPr fontId="5"/>
  </si>
  <si>
    <r>
      <t>予備433</t>
    </r>
    <r>
      <rPr>
        <sz val="11"/>
        <rFont val="ＭＳ Ｐゴシック"/>
        <family val="3"/>
        <charset val="128"/>
      </rPr>
      <t/>
    </r>
    <rPh sb="0" eb="2">
      <t>ヨビ</t>
    </rPh>
    <phoneticPr fontId="20"/>
  </si>
  <si>
    <t>予備433</t>
    <rPh sb="0" eb="2">
      <t>ヨビ</t>
    </rPh>
    <phoneticPr fontId="20"/>
  </si>
  <si>
    <r>
      <t>予備434</t>
    </r>
    <r>
      <rPr>
        <sz val="11"/>
        <rFont val="ＭＳ Ｐゴシック"/>
        <family val="3"/>
        <charset val="128"/>
      </rPr>
      <t/>
    </r>
    <rPh sb="0" eb="2">
      <t>ヨビ</t>
    </rPh>
    <phoneticPr fontId="5"/>
  </si>
  <si>
    <t>予備434</t>
    <rPh sb="0" eb="2">
      <t>ヨビ</t>
    </rPh>
    <phoneticPr fontId="5"/>
  </si>
  <si>
    <r>
      <t>予備434</t>
    </r>
    <r>
      <rPr>
        <sz val="11"/>
        <rFont val="ＭＳ Ｐゴシック"/>
        <family val="3"/>
        <charset val="128"/>
      </rPr>
      <t/>
    </r>
    <rPh sb="0" eb="2">
      <t>ヨビ</t>
    </rPh>
    <phoneticPr fontId="20"/>
  </si>
  <si>
    <r>
      <t>予備435</t>
    </r>
    <r>
      <rPr>
        <sz val="11"/>
        <rFont val="ＭＳ Ｐゴシック"/>
        <family val="3"/>
        <charset val="128"/>
      </rPr>
      <t/>
    </r>
    <rPh sb="0" eb="2">
      <t>ヨビ</t>
    </rPh>
    <phoneticPr fontId="5"/>
  </si>
  <si>
    <t>予備435</t>
    <rPh sb="0" eb="2">
      <t>ヨビ</t>
    </rPh>
    <phoneticPr fontId="5"/>
  </si>
  <si>
    <r>
      <t>予備435</t>
    </r>
    <r>
      <rPr>
        <sz val="11"/>
        <rFont val="ＭＳ Ｐゴシック"/>
        <family val="3"/>
        <charset val="128"/>
      </rPr>
      <t/>
    </r>
    <rPh sb="0" eb="2">
      <t>ヨビ</t>
    </rPh>
    <phoneticPr fontId="20"/>
  </si>
  <si>
    <t>予備435</t>
    <rPh sb="0" eb="2">
      <t>ヨビ</t>
    </rPh>
    <phoneticPr fontId="20"/>
  </si>
  <si>
    <r>
      <t>予備436</t>
    </r>
    <r>
      <rPr>
        <sz val="11"/>
        <rFont val="ＭＳ Ｐゴシック"/>
        <family val="3"/>
        <charset val="128"/>
      </rPr>
      <t/>
    </r>
    <rPh sb="0" eb="2">
      <t>ヨビ</t>
    </rPh>
    <phoneticPr fontId="5"/>
  </si>
  <si>
    <t>予備436</t>
    <rPh sb="0" eb="2">
      <t>ヨビ</t>
    </rPh>
    <phoneticPr fontId="5"/>
  </si>
  <si>
    <r>
      <t>予備436</t>
    </r>
    <r>
      <rPr>
        <sz val="11"/>
        <rFont val="ＭＳ Ｐゴシック"/>
        <family val="3"/>
        <charset val="128"/>
      </rPr>
      <t/>
    </r>
    <rPh sb="0" eb="2">
      <t>ヨビ</t>
    </rPh>
    <phoneticPr fontId="20"/>
  </si>
  <si>
    <r>
      <t>予備437</t>
    </r>
    <r>
      <rPr>
        <sz val="11"/>
        <rFont val="ＭＳ Ｐゴシック"/>
        <family val="3"/>
        <charset val="128"/>
      </rPr>
      <t/>
    </r>
    <rPh sb="0" eb="2">
      <t>ヨビ</t>
    </rPh>
    <phoneticPr fontId="5"/>
  </si>
  <si>
    <t>予備437</t>
    <rPh sb="0" eb="2">
      <t>ヨビ</t>
    </rPh>
    <phoneticPr fontId="5"/>
  </si>
  <si>
    <r>
      <t>予備437</t>
    </r>
    <r>
      <rPr>
        <sz val="11"/>
        <rFont val="ＭＳ Ｐゴシック"/>
        <family val="3"/>
        <charset val="128"/>
      </rPr>
      <t/>
    </r>
    <rPh sb="0" eb="2">
      <t>ヨビ</t>
    </rPh>
    <phoneticPr fontId="20"/>
  </si>
  <si>
    <t>予備437</t>
    <rPh sb="0" eb="2">
      <t>ヨビ</t>
    </rPh>
    <phoneticPr fontId="20"/>
  </si>
  <si>
    <r>
      <t>予備438</t>
    </r>
    <r>
      <rPr>
        <sz val="11"/>
        <rFont val="ＭＳ Ｐゴシック"/>
        <family val="3"/>
        <charset val="128"/>
      </rPr>
      <t/>
    </r>
    <rPh sb="0" eb="2">
      <t>ヨビ</t>
    </rPh>
    <phoneticPr fontId="5"/>
  </si>
  <si>
    <t>予備438</t>
    <rPh sb="0" eb="2">
      <t>ヨビ</t>
    </rPh>
    <phoneticPr fontId="5"/>
  </si>
  <si>
    <r>
      <t>予備438</t>
    </r>
    <r>
      <rPr>
        <sz val="11"/>
        <rFont val="ＭＳ Ｐゴシック"/>
        <family val="3"/>
        <charset val="128"/>
      </rPr>
      <t/>
    </r>
    <rPh sb="0" eb="2">
      <t>ヨビ</t>
    </rPh>
    <phoneticPr fontId="20"/>
  </si>
  <si>
    <r>
      <t>予備439</t>
    </r>
    <r>
      <rPr>
        <sz val="11"/>
        <rFont val="ＭＳ Ｐゴシック"/>
        <family val="3"/>
        <charset val="128"/>
      </rPr>
      <t/>
    </r>
    <rPh sb="0" eb="2">
      <t>ヨビ</t>
    </rPh>
    <phoneticPr fontId="5"/>
  </si>
  <si>
    <t>予備439</t>
    <rPh sb="0" eb="2">
      <t>ヨビ</t>
    </rPh>
    <phoneticPr fontId="5"/>
  </si>
  <si>
    <r>
      <t>予備439</t>
    </r>
    <r>
      <rPr>
        <sz val="11"/>
        <rFont val="ＭＳ Ｐゴシック"/>
        <family val="3"/>
        <charset val="128"/>
      </rPr>
      <t/>
    </r>
    <rPh sb="0" eb="2">
      <t>ヨビ</t>
    </rPh>
    <phoneticPr fontId="20"/>
  </si>
  <si>
    <t>予備439</t>
    <rPh sb="0" eb="2">
      <t>ヨビ</t>
    </rPh>
    <phoneticPr fontId="20"/>
  </si>
  <si>
    <r>
      <t>予備440</t>
    </r>
    <r>
      <rPr>
        <sz val="11"/>
        <rFont val="ＭＳ Ｐゴシック"/>
        <family val="3"/>
        <charset val="128"/>
      </rPr>
      <t/>
    </r>
    <rPh sb="0" eb="2">
      <t>ヨビ</t>
    </rPh>
    <phoneticPr fontId="5"/>
  </si>
  <si>
    <t>予備440</t>
    <rPh sb="0" eb="2">
      <t>ヨビ</t>
    </rPh>
    <phoneticPr fontId="5"/>
  </si>
  <si>
    <r>
      <t>予備440</t>
    </r>
    <r>
      <rPr>
        <sz val="11"/>
        <rFont val="ＭＳ Ｐゴシック"/>
        <family val="3"/>
        <charset val="128"/>
      </rPr>
      <t/>
    </r>
    <rPh sb="0" eb="2">
      <t>ヨビ</t>
    </rPh>
    <phoneticPr fontId="20"/>
  </si>
  <si>
    <r>
      <t>予備441</t>
    </r>
    <r>
      <rPr>
        <sz val="11"/>
        <rFont val="ＭＳ Ｐゴシック"/>
        <family val="3"/>
        <charset val="128"/>
      </rPr>
      <t/>
    </r>
    <rPh sb="0" eb="2">
      <t>ヨビ</t>
    </rPh>
    <phoneticPr fontId="5"/>
  </si>
  <si>
    <t>予備441</t>
    <rPh sb="0" eb="2">
      <t>ヨビ</t>
    </rPh>
    <phoneticPr fontId="5"/>
  </si>
  <si>
    <r>
      <t>予備441</t>
    </r>
    <r>
      <rPr>
        <sz val="11"/>
        <rFont val="ＭＳ Ｐゴシック"/>
        <family val="3"/>
        <charset val="128"/>
      </rPr>
      <t/>
    </r>
    <rPh sb="0" eb="2">
      <t>ヨビ</t>
    </rPh>
    <phoneticPr fontId="20"/>
  </si>
  <si>
    <t>予備441</t>
    <rPh sb="0" eb="2">
      <t>ヨビ</t>
    </rPh>
    <phoneticPr fontId="20"/>
  </si>
  <si>
    <r>
      <t>予備442</t>
    </r>
    <r>
      <rPr>
        <sz val="11"/>
        <rFont val="ＭＳ Ｐゴシック"/>
        <family val="3"/>
        <charset val="128"/>
      </rPr>
      <t/>
    </r>
    <rPh sb="0" eb="2">
      <t>ヨビ</t>
    </rPh>
    <phoneticPr fontId="5"/>
  </si>
  <si>
    <t>予備442</t>
    <rPh sb="0" eb="2">
      <t>ヨビ</t>
    </rPh>
    <phoneticPr fontId="5"/>
  </si>
  <si>
    <r>
      <t>予備442</t>
    </r>
    <r>
      <rPr>
        <sz val="11"/>
        <rFont val="ＭＳ Ｐゴシック"/>
        <family val="3"/>
        <charset val="128"/>
      </rPr>
      <t/>
    </r>
    <rPh sb="0" eb="2">
      <t>ヨビ</t>
    </rPh>
    <phoneticPr fontId="20"/>
  </si>
  <si>
    <r>
      <t>予備443</t>
    </r>
    <r>
      <rPr>
        <sz val="11"/>
        <rFont val="ＭＳ Ｐゴシック"/>
        <family val="3"/>
        <charset val="128"/>
      </rPr>
      <t/>
    </r>
    <rPh sb="0" eb="2">
      <t>ヨビ</t>
    </rPh>
    <phoneticPr fontId="5"/>
  </si>
  <si>
    <t>予備443</t>
    <rPh sb="0" eb="2">
      <t>ヨビ</t>
    </rPh>
    <phoneticPr fontId="5"/>
  </si>
  <si>
    <r>
      <t>予備443</t>
    </r>
    <r>
      <rPr>
        <sz val="11"/>
        <rFont val="ＭＳ Ｐゴシック"/>
        <family val="3"/>
        <charset val="128"/>
      </rPr>
      <t/>
    </r>
    <rPh sb="0" eb="2">
      <t>ヨビ</t>
    </rPh>
    <phoneticPr fontId="20"/>
  </si>
  <si>
    <t>予備443</t>
    <rPh sb="0" eb="2">
      <t>ヨビ</t>
    </rPh>
    <phoneticPr fontId="20"/>
  </si>
  <si>
    <r>
      <t>予備444</t>
    </r>
    <r>
      <rPr>
        <sz val="11"/>
        <rFont val="ＭＳ Ｐゴシック"/>
        <family val="3"/>
        <charset val="128"/>
      </rPr>
      <t/>
    </r>
    <rPh sb="0" eb="2">
      <t>ヨビ</t>
    </rPh>
    <phoneticPr fontId="5"/>
  </si>
  <si>
    <t>予備444</t>
    <rPh sb="0" eb="2">
      <t>ヨビ</t>
    </rPh>
    <phoneticPr fontId="5"/>
  </si>
  <si>
    <r>
      <t>予備444</t>
    </r>
    <r>
      <rPr>
        <sz val="11"/>
        <rFont val="ＭＳ Ｐゴシック"/>
        <family val="3"/>
        <charset val="128"/>
      </rPr>
      <t/>
    </r>
    <rPh sb="0" eb="2">
      <t>ヨビ</t>
    </rPh>
    <phoneticPr fontId="20"/>
  </si>
  <si>
    <r>
      <t>予備445</t>
    </r>
    <r>
      <rPr>
        <sz val="11"/>
        <rFont val="ＭＳ Ｐゴシック"/>
        <family val="3"/>
        <charset val="128"/>
      </rPr>
      <t/>
    </r>
    <rPh sb="0" eb="2">
      <t>ヨビ</t>
    </rPh>
    <phoneticPr fontId="5"/>
  </si>
  <si>
    <t>予備445</t>
    <rPh sb="0" eb="2">
      <t>ヨビ</t>
    </rPh>
    <phoneticPr fontId="5"/>
  </si>
  <si>
    <r>
      <t>予備445</t>
    </r>
    <r>
      <rPr>
        <sz val="11"/>
        <rFont val="ＭＳ Ｐゴシック"/>
        <family val="3"/>
        <charset val="128"/>
      </rPr>
      <t/>
    </r>
    <rPh sb="0" eb="2">
      <t>ヨビ</t>
    </rPh>
    <phoneticPr fontId="20"/>
  </si>
  <si>
    <t>予備445</t>
    <rPh sb="0" eb="2">
      <t>ヨビ</t>
    </rPh>
    <phoneticPr fontId="20"/>
  </si>
  <si>
    <r>
      <t>予備446</t>
    </r>
    <r>
      <rPr>
        <sz val="11"/>
        <rFont val="ＭＳ Ｐゴシック"/>
        <family val="3"/>
        <charset val="128"/>
      </rPr>
      <t/>
    </r>
    <rPh sb="0" eb="2">
      <t>ヨビ</t>
    </rPh>
    <phoneticPr fontId="5"/>
  </si>
  <si>
    <t>予備446</t>
    <rPh sb="0" eb="2">
      <t>ヨビ</t>
    </rPh>
    <phoneticPr fontId="5"/>
  </si>
  <si>
    <r>
      <t>予備446</t>
    </r>
    <r>
      <rPr>
        <sz val="11"/>
        <rFont val="ＭＳ Ｐゴシック"/>
        <family val="3"/>
        <charset val="128"/>
      </rPr>
      <t/>
    </r>
    <rPh sb="0" eb="2">
      <t>ヨビ</t>
    </rPh>
    <phoneticPr fontId="20"/>
  </si>
  <si>
    <r>
      <t>予備447</t>
    </r>
    <r>
      <rPr>
        <sz val="11"/>
        <rFont val="ＭＳ Ｐゴシック"/>
        <family val="3"/>
        <charset val="128"/>
      </rPr>
      <t/>
    </r>
    <rPh sb="0" eb="2">
      <t>ヨビ</t>
    </rPh>
    <phoneticPr fontId="5"/>
  </si>
  <si>
    <t>予備447</t>
    <rPh sb="0" eb="2">
      <t>ヨビ</t>
    </rPh>
    <phoneticPr fontId="5"/>
  </si>
  <si>
    <r>
      <t>予備447</t>
    </r>
    <r>
      <rPr>
        <sz val="11"/>
        <rFont val="ＭＳ Ｐゴシック"/>
        <family val="3"/>
        <charset val="128"/>
      </rPr>
      <t/>
    </r>
    <rPh sb="0" eb="2">
      <t>ヨビ</t>
    </rPh>
    <phoneticPr fontId="20"/>
  </si>
  <si>
    <t>予備447</t>
    <rPh sb="0" eb="2">
      <t>ヨビ</t>
    </rPh>
    <phoneticPr fontId="20"/>
  </si>
  <si>
    <r>
      <t>予備448</t>
    </r>
    <r>
      <rPr>
        <sz val="11"/>
        <rFont val="ＭＳ Ｐゴシック"/>
        <family val="3"/>
        <charset val="128"/>
      </rPr>
      <t/>
    </r>
    <rPh sb="0" eb="2">
      <t>ヨビ</t>
    </rPh>
    <phoneticPr fontId="5"/>
  </si>
  <si>
    <t>予備448</t>
    <rPh sb="0" eb="2">
      <t>ヨビ</t>
    </rPh>
    <phoneticPr fontId="5"/>
  </si>
  <si>
    <r>
      <t>予備448</t>
    </r>
    <r>
      <rPr>
        <sz val="11"/>
        <rFont val="ＭＳ Ｐゴシック"/>
        <family val="3"/>
        <charset val="128"/>
      </rPr>
      <t/>
    </r>
    <rPh sb="0" eb="2">
      <t>ヨビ</t>
    </rPh>
    <phoneticPr fontId="20"/>
  </si>
  <si>
    <r>
      <t>予備449</t>
    </r>
    <r>
      <rPr>
        <sz val="11"/>
        <rFont val="ＭＳ Ｐゴシック"/>
        <family val="3"/>
        <charset val="128"/>
      </rPr>
      <t/>
    </r>
    <rPh sb="0" eb="2">
      <t>ヨビ</t>
    </rPh>
    <phoneticPr fontId="5"/>
  </si>
  <si>
    <t>予備449</t>
    <rPh sb="0" eb="2">
      <t>ヨビ</t>
    </rPh>
    <phoneticPr fontId="5"/>
  </si>
  <si>
    <r>
      <t>予備449</t>
    </r>
    <r>
      <rPr>
        <sz val="11"/>
        <rFont val="ＭＳ Ｐゴシック"/>
        <family val="3"/>
        <charset val="128"/>
      </rPr>
      <t/>
    </r>
    <rPh sb="0" eb="2">
      <t>ヨビ</t>
    </rPh>
    <phoneticPr fontId="20"/>
  </si>
  <si>
    <t>予備449</t>
    <rPh sb="0" eb="2">
      <t>ヨビ</t>
    </rPh>
    <phoneticPr fontId="20"/>
  </si>
  <si>
    <r>
      <t>予備450</t>
    </r>
    <r>
      <rPr>
        <sz val="11"/>
        <rFont val="ＭＳ Ｐゴシック"/>
        <family val="3"/>
        <charset val="128"/>
      </rPr>
      <t/>
    </r>
    <rPh sb="0" eb="2">
      <t>ヨビ</t>
    </rPh>
    <phoneticPr fontId="5"/>
  </si>
  <si>
    <t>予備450</t>
    <rPh sb="0" eb="2">
      <t>ヨビ</t>
    </rPh>
    <phoneticPr fontId="5"/>
  </si>
  <si>
    <r>
      <t>予備450</t>
    </r>
    <r>
      <rPr>
        <sz val="11"/>
        <rFont val="ＭＳ Ｐゴシック"/>
        <family val="3"/>
        <charset val="128"/>
      </rPr>
      <t/>
    </r>
    <rPh sb="0" eb="2">
      <t>ヨビ</t>
    </rPh>
    <phoneticPr fontId="20"/>
  </si>
  <si>
    <r>
      <t>予備451</t>
    </r>
    <r>
      <rPr>
        <sz val="11"/>
        <rFont val="ＭＳ Ｐゴシック"/>
        <family val="3"/>
        <charset val="128"/>
      </rPr>
      <t/>
    </r>
    <rPh sb="0" eb="2">
      <t>ヨビ</t>
    </rPh>
    <phoneticPr fontId="5"/>
  </si>
  <si>
    <t>予備451</t>
    <rPh sb="0" eb="2">
      <t>ヨビ</t>
    </rPh>
    <phoneticPr fontId="5"/>
  </si>
  <si>
    <r>
      <t>予備451</t>
    </r>
    <r>
      <rPr>
        <sz val="11"/>
        <rFont val="ＭＳ Ｐゴシック"/>
        <family val="3"/>
        <charset val="128"/>
      </rPr>
      <t/>
    </r>
    <rPh sb="0" eb="2">
      <t>ヨビ</t>
    </rPh>
    <phoneticPr fontId="20"/>
  </si>
  <si>
    <t>予備451</t>
    <rPh sb="0" eb="2">
      <t>ヨビ</t>
    </rPh>
    <phoneticPr fontId="20"/>
  </si>
  <si>
    <r>
      <t>予備452</t>
    </r>
    <r>
      <rPr>
        <sz val="11"/>
        <rFont val="ＭＳ Ｐゴシック"/>
        <family val="3"/>
        <charset val="128"/>
      </rPr>
      <t/>
    </r>
    <rPh sb="0" eb="2">
      <t>ヨビ</t>
    </rPh>
    <phoneticPr fontId="5"/>
  </si>
  <si>
    <t>予備452</t>
    <rPh sb="0" eb="2">
      <t>ヨビ</t>
    </rPh>
    <phoneticPr fontId="5"/>
  </si>
  <si>
    <r>
      <t>予備452</t>
    </r>
    <r>
      <rPr>
        <sz val="11"/>
        <rFont val="ＭＳ Ｐゴシック"/>
        <family val="3"/>
        <charset val="128"/>
      </rPr>
      <t/>
    </r>
    <rPh sb="0" eb="2">
      <t>ヨビ</t>
    </rPh>
    <phoneticPr fontId="20"/>
  </si>
  <si>
    <r>
      <t>予備453</t>
    </r>
    <r>
      <rPr>
        <sz val="11"/>
        <rFont val="ＭＳ Ｐゴシック"/>
        <family val="3"/>
        <charset val="128"/>
      </rPr>
      <t/>
    </r>
    <rPh sb="0" eb="2">
      <t>ヨビ</t>
    </rPh>
    <phoneticPr fontId="5"/>
  </si>
  <si>
    <t>予備453</t>
    <rPh sb="0" eb="2">
      <t>ヨビ</t>
    </rPh>
    <phoneticPr fontId="5"/>
  </si>
  <si>
    <r>
      <t>予備453</t>
    </r>
    <r>
      <rPr>
        <sz val="11"/>
        <rFont val="ＭＳ Ｐゴシック"/>
        <family val="3"/>
        <charset val="128"/>
      </rPr>
      <t/>
    </r>
    <rPh sb="0" eb="2">
      <t>ヨビ</t>
    </rPh>
    <phoneticPr fontId="20"/>
  </si>
  <si>
    <t>予備453</t>
    <rPh sb="0" eb="2">
      <t>ヨビ</t>
    </rPh>
    <phoneticPr fontId="20"/>
  </si>
  <si>
    <r>
      <t>予備454</t>
    </r>
    <r>
      <rPr>
        <sz val="11"/>
        <rFont val="ＭＳ Ｐゴシック"/>
        <family val="3"/>
        <charset val="128"/>
      </rPr>
      <t/>
    </r>
    <rPh sb="0" eb="2">
      <t>ヨビ</t>
    </rPh>
    <phoneticPr fontId="5"/>
  </si>
  <si>
    <t>予備454</t>
    <rPh sb="0" eb="2">
      <t>ヨビ</t>
    </rPh>
    <phoneticPr fontId="5"/>
  </si>
  <si>
    <r>
      <t>予備454</t>
    </r>
    <r>
      <rPr>
        <sz val="11"/>
        <rFont val="ＭＳ Ｐゴシック"/>
        <family val="3"/>
        <charset val="128"/>
      </rPr>
      <t/>
    </r>
    <rPh sb="0" eb="2">
      <t>ヨビ</t>
    </rPh>
    <phoneticPr fontId="20"/>
  </si>
  <si>
    <r>
      <t>予備455</t>
    </r>
    <r>
      <rPr>
        <sz val="11"/>
        <rFont val="ＭＳ Ｐゴシック"/>
        <family val="3"/>
        <charset val="128"/>
      </rPr>
      <t/>
    </r>
    <rPh sb="0" eb="2">
      <t>ヨビ</t>
    </rPh>
    <phoneticPr fontId="5"/>
  </si>
  <si>
    <t>予備455</t>
    <rPh sb="0" eb="2">
      <t>ヨビ</t>
    </rPh>
    <phoneticPr fontId="5"/>
  </si>
  <si>
    <r>
      <t>予備455</t>
    </r>
    <r>
      <rPr>
        <sz val="11"/>
        <rFont val="ＭＳ Ｐゴシック"/>
        <family val="3"/>
        <charset val="128"/>
      </rPr>
      <t/>
    </r>
    <rPh sb="0" eb="2">
      <t>ヨビ</t>
    </rPh>
    <phoneticPr fontId="20"/>
  </si>
  <si>
    <t>予備455</t>
    <rPh sb="0" eb="2">
      <t>ヨビ</t>
    </rPh>
    <phoneticPr fontId="20"/>
  </si>
  <si>
    <r>
      <t>予備456</t>
    </r>
    <r>
      <rPr>
        <sz val="11"/>
        <rFont val="ＭＳ Ｐゴシック"/>
        <family val="3"/>
        <charset val="128"/>
      </rPr>
      <t/>
    </r>
    <rPh sb="0" eb="2">
      <t>ヨビ</t>
    </rPh>
    <phoneticPr fontId="5"/>
  </si>
  <si>
    <t>予備456</t>
    <rPh sb="0" eb="2">
      <t>ヨビ</t>
    </rPh>
    <phoneticPr fontId="5"/>
  </si>
  <si>
    <r>
      <t>予備456</t>
    </r>
    <r>
      <rPr>
        <sz val="11"/>
        <rFont val="ＭＳ Ｐゴシック"/>
        <family val="3"/>
        <charset val="128"/>
      </rPr>
      <t/>
    </r>
    <rPh sb="0" eb="2">
      <t>ヨビ</t>
    </rPh>
    <phoneticPr fontId="20"/>
  </si>
  <si>
    <r>
      <t>予備457</t>
    </r>
    <r>
      <rPr>
        <sz val="11"/>
        <rFont val="ＭＳ Ｐゴシック"/>
        <family val="3"/>
        <charset val="128"/>
      </rPr>
      <t/>
    </r>
    <rPh sb="0" eb="2">
      <t>ヨビ</t>
    </rPh>
    <phoneticPr fontId="5"/>
  </si>
  <si>
    <t>予備457</t>
    <rPh sb="0" eb="2">
      <t>ヨビ</t>
    </rPh>
    <phoneticPr fontId="5"/>
  </si>
  <si>
    <r>
      <t>予備457</t>
    </r>
    <r>
      <rPr>
        <sz val="11"/>
        <rFont val="ＭＳ Ｐゴシック"/>
        <family val="3"/>
        <charset val="128"/>
      </rPr>
      <t/>
    </r>
    <rPh sb="0" eb="2">
      <t>ヨビ</t>
    </rPh>
    <phoneticPr fontId="20"/>
  </si>
  <si>
    <t>予備457</t>
    <rPh sb="0" eb="2">
      <t>ヨビ</t>
    </rPh>
    <phoneticPr fontId="20"/>
  </si>
  <si>
    <r>
      <t>予備458</t>
    </r>
    <r>
      <rPr>
        <sz val="11"/>
        <rFont val="ＭＳ Ｐゴシック"/>
        <family val="3"/>
        <charset val="128"/>
      </rPr>
      <t/>
    </r>
    <rPh sb="0" eb="2">
      <t>ヨビ</t>
    </rPh>
    <phoneticPr fontId="5"/>
  </si>
  <si>
    <t>予備458</t>
    <rPh sb="0" eb="2">
      <t>ヨビ</t>
    </rPh>
    <phoneticPr fontId="5"/>
  </si>
  <si>
    <r>
      <t>予備458</t>
    </r>
    <r>
      <rPr>
        <sz val="11"/>
        <rFont val="ＭＳ Ｐゴシック"/>
        <family val="3"/>
        <charset val="128"/>
      </rPr>
      <t/>
    </r>
    <rPh sb="0" eb="2">
      <t>ヨビ</t>
    </rPh>
    <phoneticPr fontId="20"/>
  </si>
  <si>
    <r>
      <t>予備459</t>
    </r>
    <r>
      <rPr>
        <sz val="11"/>
        <rFont val="ＭＳ Ｐゴシック"/>
        <family val="3"/>
        <charset val="128"/>
      </rPr>
      <t/>
    </r>
    <rPh sb="0" eb="2">
      <t>ヨビ</t>
    </rPh>
    <phoneticPr fontId="5"/>
  </si>
  <si>
    <t>予備459</t>
    <rPh sb="0" eb="2">
      <t>ヨビ</t>
    </rPh>
    <phoneticPr fontId="5"/>
  </si>
  <si>
    <r>
      <t>予備459</t>
    </r>
    <r>
      <rPr>
        <sz val="11"/>
        <rFont val="ＭＳ Ｐゴシック"/>
        <family val="3"/>
        <charset val="128"/>
      </rPr>
      <t/>
    </r>
    <rPh sb="0" eb="2">
      <t>ヨビ</t>
    </rPh>
    <phoneticPr fontId="20"/>
  </si>
  <si>
    <t>予備459</t>
    <rPh sb="0" eb="2">
      <t>ヨビ</t>
    </rPh>
    <phoneticPr fontId="20"/>
  </si>
  <si>
    <r>
      <t>予備460</t>
    </r>
    <r>
      <rPr>
        <sz val="11"/>
        <rFont val="ＭＳ Ｐゴシック"/>
        <family val="3"/>
        <charset val="128"/>
      </rPr>
      <t/>
    </r>
    <rPh sb="0" eb="2">
      <t>ヨビ</t>
    </rPh>
    <phoneticPr fontId="5"/>
  </si>
  <si>
    <t>予備460</t>
    <rPh sb="0" eb="2">
      <t>ヨビ</t>
    </rPh>
    <phoneticPr fontId="5"/>
  </si>
  <si>
    <r>
      <t>予備460</t>
    </r>
    <r>
      <rPr>
        <sz val="11"/>
        <rFont val="ＭＳ Ｐゴシック"/>
        <family val="3"/>
        <charset val="128"/>
      </rPr>
      <t/>
    </r>
    <rPh sb="0" eb="2">
      <t>ヨビ</t>
    </rPh>
    <phoneticPr fontId="20"/>
  </si>
  <si>
    <r>
      <t>予備461</t>
    </r>
    <r>
      <rPr>
        <sz val="11"/>
        <rFont val="ＭＳ Ｐゴシック"/>
        <family val="3"/>
        <charset val="128"/>
      </rPr>
      <t/>
    </r>
    <rPh sb="0" eb="2">
      <t>ヨビ</t>
    </rPh>
    <phoneticPr fontId="5"/>
  </si>
  <si>
    <t>予備461</t>
    <rPh sb="0" eb="2">
      <t>ヨビ</t>
    </rPh>
    <phoneticPr fontId="5"/>
  </si>
  <si>
    <r>
      <t>予備461</t>
    </r>
    <r>
      <rPr>
        <sz val="11"/>
        <rFont val="ＭＳ Ｐゴシック"/>
        <family val="3"/>
        <charset val="128"/>
      </rPr>
      <t/>
    </r>
    <rPh sb="0" eb="2">
      <t>ヨビ</t>
    </rPh>
    <phoneticPr fontId="20"/>
  </si>
  <si>
    <t>予備461</t>
    <rPh sb="0" eb="2">
      <t>ヨビ</t>
    </rPh>
    <phoneticPr fontId="20"/>
  </si>
  <si>
    <r>
      <t>予備462</t>
    </r>
    <r>
      <rPr>
        <sz val="11"/>
        <rFont val="ＭＳ Ｐゴシック"/>
        <family val="3"/>
        <charset val="128"/>
      </rPr>
      <t/>
    </r>
    <rPh sb="0" eb="2">
      <t>ヨビ</t>
    </rPh>
    <phoneticPr fontId="5"/>
  </si>
  <si>
    <t>予備462</t>
    <rPh sb="0" eb="2">
      <t>ヨビ</t>
    </rPh>
    <phoneticPr fontId="5"/>
  </si>
  <si>
    <r>
      <t>予備462</t>
    </r>
    <r>
      <rPr>
        <sz val="11"/>
        <rFont val="ＭＳ Ｐゴシック"/>
        <family val="3"/>
        <charset val="128"/>
      </rPr>
      <t/>
    </r>
    <rPh sb="0" eb="2">
      <t>ヨビ</t>
    </rPh>
    <phoneticPr fontId="20"/>
  </si>
  <si>
    <r>
      <t>予備463</t>
    </r>
    <r>
      <rPr>
        <sz val="11"/>
        <rFont val="ＭＳ Ｐゴシック"/>
        <family val="3"/>
        <charset val="128"/>
      </rPr>
      <t/>
    </r>
    <rPh sb="0" eb="2">
      <t>ヨビ</t>
    </rPh>
    <phoneticPr fontId="5"/>
  </si>
  <si>
    <t>予備463</t>
    <rPh sb="0" eb="2">
      <t>ヨビ</t>
    </rPh>
    <phoneticPr fontId="5"/>
  </si>
  <si>
    <r>
      <t>予備463</t>
    </r>
    <r>
      <rPr>
        <sz val="11"/>
        <rFont val="ＭＳ Ｐゴシック"/>
        <family val="3"/>
        <charset val="128"/>
      </rPr>
      <t/>
    </r>
    <rPh sb="0" eb="2">
      <t>ヨビ</t>
    </rPh>
    <phoneticPr fontId="20"/>
  </si>
  <si>
    <t>予備463</t>
    <rPh sb="0" eb="2">
      <t>ヨビ</t>
    </rPh>
    <phoneticPr fontId="20"/>
  </si>
  <si>
    <r>
      <t>予備464</t>
    </r>
    <r>
      <rPr>
        <sz val="11"/>
        <rFont val="ＭＳ Ｐゴシック"/>
        <family val="3"/>
        <charset val="128"/>
      </rPr>
      <t/>
    </r>
    <rPh sb="0" eb="2">
      <t>ヨビ</t>
    </rPh>
    <phoneticPr fontId="5"/>
  </si>
  <si>
    <t>予備464</t>
    <rPh sb="0" eb="2">
      <t>ヨビ</t>
    </rPh>
    <phoneticPr fontId="5"/>
  </si>
  <si>
    <r>
      <t>予備464</t>
    </r>
    <r>
      <rPr>
        <sz val="11"/>
        <rFont val="ＭＳ Ｐゴシック"/>
        <family val="3"/>
        <charset val="128"/>
      </rPr>
      <t/>
    </r>
    <rPh sb="0" eb="2">
      <t>ヨビ</t>
    </rPh>
    <phoneticPr fontId="20"/>
  </si>
  <si>
    <r>
      <t>予備465</t>
    </r>
    <r>
      <rPr>
        <sz val="11"/>
        <rFont val="ＭＳ Ｐゴシック"/>
        <family val="3"/>
        <charset val="128"/>
      </rPr>
      <t/>
    </r>
    <rPh sb="0" eb="2">
      <t>ヨビ</t>
    </rPh>
    <phoneticPr fontId="5"/>
  </si>
  <si>
    <t>予備465</t>
    <rPh sb="0" eb="2">
      <t>ヨビ</t>
    </rPh>
    <phoneticPr fontId="5"/>
  </si>
  <si>
    <r>
      <t>予備465</t>
    </r>
    <r>
      <rPr>
        <sz val="11"/>
        <rFont val="ＭＳ Ｐゴシック"/>
        <family val="3"/>
        <charset val="128"/>
      </rPr>
      <t/>
    </r>
    <rPh sb="0" eb="2">
      <t>ヨビ</t>
    </rPh>
    <phoneticPr fontId="20"/>
  </si>
  <si>
    <t>予備465</t>
    <rPh sb="0" eb="2">
      <t>ヨビ</t>
    </rPh>
    <phoneticPr fontId="20"/>
  </si>
  <si>
    <r>
      <t>予備466</t>
    </r>
    <r>
      <rPr>
        <sz val="11"/>
        <rFont val="ＭＳ Ｐゴシック"/>
        <family val="3"/>
        <charset val="128"/>
      </rPr>
      <t/>
    </r>
    <rPh sb="0" eb="2">
      <t>ヨビ</t>
    </rPh>
    <phoneticPr fontId="5"/>
  </si>
  <si>
    <t>予備466</t>
    <rPh sb="0" eb="2">
      <t>ヨビ</t>
    </rPh>
    <phoneticPr fontId="5"/>
  </si>
  <si>
    <r>
      <t>予備466</t>
    </r>
    <r>
      <rPr>
        <sz val="11"/>
        <rFont val="ＭＳ Ｐゴシック"/>
        <family val="3"/>
        <charset val="128"/>
      </rPr>
      <t/>
    </r>
    <rPh sb="0" eb="2">
      <t>ヨビ</t>
    </rPh>
    <phoneticPr fontId="20"/>
  </si>
  <si>
    <r>
      <t>予備467</t>
    </r>
    <r>
      <rPr>
        <sz val="11"/>
        <rFont val="ＭＳ Ｐゴシック"/>
        <family val="3"/>
        <charset val="128"/>
      </rPr>
      <t/>
    </r>
    <rPh sb="0" eb="2">
      <t>ヨビ</t>
    </rPh>
    <phoneticPr fontId="5"/>
  </si>
  <si>
    <t>予備467</t>
    <rPh sb="0" eb="2">
      <t>ヨビ</t>
    </rPh>
    <phoneticPr fontId="5"/>
  </si>
  <si>
    <r>
      <t>予備467</t>
    </r>
    <r>
      <rPr>
        <sz val="11"/>
        <rFont val="ＭＳ Ｐゴシック"/>
        <family val="3"/>
        <charset val="128"/>
      </rPr>
      <t/>
    </r>
    <rPh sb="0" eb="2">
      <t>ヨビ</t>
    </rPh>
    <phoneticPr fontId="20"/>
  </si>
  <si>
    <t>予備467</t>
    <rPh sb="0" eb="2">
      <t>ヨビ</t>
    </rPh>
    <phoneticPr fontId="20"/>
  </si>
  <si>
    <r>
      <t>予備468</t>
    </r>
    <r>
      <rPr>
        <sz val="11"/>
        <rFont val="ＭＳ Ｐゴシック"/>
        <family val="3"/>
        <charset val="128"/>
      </rPr>
      <t/>
    </r>
    <rPh sb="0" eb="2">
      <t>ヨビ</t>
    </rPh>
    <phoneticPr fontId="5"/>
  </si>
  <si>
    <t>予備468</t>
    <rPh sb="0" eb="2">
      <t>ヨビ</t>
    </rPh>
    <phoneticPr fontId="5"/>
  </si>
  <si>
    <r>
      <t>予備468</t>
    </r>
    <r>
      <rPr>
        <sz val="11"/>
        <rFont val="ＭＳ Ｐゴシック"/>
        <family val="3"/>
        <charset val="128"/>
      </rPr>
      <t/>
    </r>
    <rPh sb="0" eb="2">
      <t>ヨビ</t>
    </rPh>
    <phoneticPr fontId="20"/>
  </si>
  <si>
    <r>
      <t>予備469</t>
    </r>
    <r>
      <rPr>
        <sz val="11"/>
        <rFont val="ＭＳ Ｐゴシック"/>
        <family val="3"/>
        <charset val="128"/>
      </rPr>
      <t/>
    </r>
    <rPh sb="0" eb="2">
      <t>ヨビ</t>
    </rPh>
    <phoneticPr fontId="5"/>
  </si>
  <si>
    <t>予備469</t>
    <rPh sb="0" eb="2">
      <t>ヨビ</t>
    </rPh>
    <phoneticPr fontId="5"/>
  </si>
  <si>
    <r>
      <t>予備469</t>
    </r>
    <r>
      <rPr>
        <sz val="11"/>
        <rFont val="ＭＳ Ｐゴシック"/>
        <family val="3"/>
        <charset val="128"/>
      </rPr>
      <t/>
    </r>
    <rPh sb="0" eb="2">
      <t>ヨビ</t>
    </rPh>
    <phoneticPr fontId="20"/>
  </si>
  <si>
    <t>予備469</t>
    <rPh sb="0" eb="2">
      <t>ヨビ</t>
    </rPh>
    <phoneticPr fontId="20"/>
  </si>
  <si>
    <r>
      <t>予備470</t>
    </r>
    <r>
      <rPr>
        <sz val="11"/>
        <rFont val="ＭＳ Ｐゴシック"/>
        <family val="3"/>
        <charset val="128"/>
      </rPr>
      <t/>
    </r>
    <rPh sb="0" eb="2">
      <t>ヨビ</t>
    </rPh>
    <phoneticPr fontId="5"/>
  </si>
  <si>
    <t>予備470</t>
    <rPh sb="0" eb="2">
      <t>ヨビ</t>
    </rPh>
    <phoneticPr fontId="5"/>
  </si>
  <si>
    <r>
      <t>予備470</t>
    </r>
    <r>
      <rPr>
        <sz val="11"/>
        <rFont val="ＭＳ Ｐゴシック"/>
        <family val="3"/>
        <charset val="128"/>
      </rPr>
      <t/>
    </r>
    <rPh sb="0" eb="2">
      <t>ヨビ</t>
    </rPh>
    <phoneticPr fontId="20"/>
  </si>
  <si>
    <r>
      <t>予備471</t>
    </r>
    <r>
      <rPr>
        <sz val="11"/>
        <rFont val="ＭＳ Ｐゴシック"/>
        <family val="3"/>
        <charset val="128"/>
      </rPr>
      <t/>
    </r>
    <rPh sb="0" eb="2">
      <t>ヨビ</t>
    </rPh>
    <phoneticPr fontId="5"/>
  </si>
  <si>
    <t>予備471</t>
    <rPh sb="0" eb="2">
      <t>ヨビ</t>
    </rPh>
    <phoneticPr fontId="5"/>
  </si>
  <si>
    <r>
      <t>予備471</t>
    </r>
    <r>
      <rPr>
        <sz val="11"/>
        <rFont val="ＭＳ Ｐゴシック"/>
        <family val="3"/>
        <charset val="128"/>
      </rPr>
      <t/>
    </r>
    <rPh sb="0" eb="2">
      <t>ヨビ</t>
    </rPh>
    <phoneticPr fontId="20"/>
  </si>
  <si>
    <t>予備471</t>
    <rPh sb="0" eb="2">
      <t>ヨビ</t>
    </rPh>
    <phoneticPr fontId="20"/>
  </si>
  <si>
    <r>
      <t>予備472</t>
    </r>
    <r>
      <rPr>
        <sz val="11"/>
        <rFont val="ＭＳ Ｐゴシック"/>
        <family val="3"/>
        <charset val="128"/>
      </rPr>
      <t/>
    </r>
    <rPh sb="0" eb="2">
      <t>ヨビ</t>
    </rPh>
    <phoneticPr fontId="5"/>
  </si>
  <si>
    <t>予備472</t>
    <rPh sb="0" eb="2">
      <t>ヨビ</t>
    </rPh>
    <phoneticPr fontId="5"/>
  </si>
  <si>
    <r>
      <t>予備472</t>
    </r>
    <r>
      <rPr>
        <sz val="11"/>
        <rFont val="ＭＳ Ｐゴシック"/>
        <family val="3"/>
        <charset val="128"/>
      </rPr>
      <t/>
    </r>
    <rPh sb="0" eb="2">
      <t>ヨビ</t>
    </rPh>
    <phoneticPr fontId="20"/>
  </si>
  <si>
    <r>
      <t>予備473</t>
    </r>
    <r>
      <rPr>
        <sz val="11"/>
        <rFont val="ＭＳ Ｐゴシック"/>
        <family val="3"/>
        <charset val="128"/>
      </rPr>
      <t/>
    </r>
    <rPh sb="0" eb="2">
      <t>ヨビ</t>
    </rPh>
    <phoneticPr fontId="5"/>
  </si>
  <si>
    <t>予備473</t>
    <rPh sb="0" eb="2">
      <t>ヨビ</t>
    </rPh>
    <phoneticPr fontId="5"/>
  </si>
  <si>
    <r>
      <t>予備473</t>
    </r>
    <r>
      <rPr>
        <sz val="11"/>
        <rFont val="ＭＳ Ｐゴシック"/>
        <family val="3"/>
        <charset val="128"/>
      </rPr>
      <t/>
    </r>
    <rPh sb="0" eb="2">
      <t>ヨビ</t>
    </rPh>
    <phoneticPr fontId="20"/>
  </si>
  <si>
    <t>予備473</t>
    <rPh sb="0" eb="2">
      <t>ヨビ</t>
    </rPh>
    <phoneticPr fontId="20"/>
  </si>
  <si>
    <r>
      <t>予備474</t>
    </r>
    <r>
      <rPr>
        <sz val="11"/>
        <rFont val="ＭＳ Ｐゴシック"/>
        <family val="3"/>
        <charset val="128"/>
      </rPr>
      <t/>
    </r>
    <rPh sb="0" eb="2">
      <t>ヨビ</t>
    </rPh>
    <phoneticPr fontId="5"/>
  </si>
  <si>
    <t>予備474</t>
    <rPh sb="0" eb="2">
      <t>ヨビ</t>
    </rPh>
    <phoneticPr fontId="5"/>
  </si>
  <si>
    <r>
      <t>予備474</t>
    </r>
    <r>
      <rPr>
        <sz val="11"/>
        <rFont val="ＭＳ Ｐゴシック"/>
        <family val="3"/>
        <charset val="128"/>
      </rPr>
      <t/>
    </r>
    <rPh sb="0" eb="2">
      <t>ヨビ</t>
    </rPh>
    <phoneticPr fontId="20"/>
  </si>
  <si>
    <r>
      <t>予備475</t>
    </r>
    <r>
      <rPr>
        <sz val="11"/>
        <rFont val="ＭＳ Ｐゴシック"/>
        <family val="3"/>
        <charset val="128"/>
      </rPr>
      <t/>
    </r>
    <rPh sb="0" eb="2">
      <t>ヨビ</t>
    </rPh>
    <phoneticPr fontId="5"/>
  </si>
  <si>
    <t>予備475</t>
    <rPh sb="0" eb="2">
      <t>ヨビ</t>
    </rPh>
    <phoneticPr fontId="5"/>
  </si>
  <si>
    <r>
      <t>予備475</t>
    </r>
    <r>
      <rPr>
        <sz val="11"/>
        <rFont val="ＭＳ Ｐゴシック"/>
        <family val="3"/>
        <charset val="128"/>
      </rPr>
      <t/>
    </r>
    <rPh sb="0" eb="2">
      <t>ヨビ</t>
    </rPh>
    <phoneticPr fontId="20"/>
  </si>
  <si>
    <t>予備475</t>
    <rPh sb="0" eb="2">
      <t>ヨビ</t>
    </rPh>
    <phoneticPr fontId="20"/>
  </si>
  <si>
    <r>
      <t>予備476</t>
    </r>
    <r>
      <rPr>
        <sz val="11"/>
        <rFont val="ＭＳ Ｐゴシック"/>
        <family val="3"/>
        <charset val="128"/>
      </rPr>
      <t/>
    </r>
    <rPh sb="0" eb="2">
      <t>ヨビ</t>
    </rPh>
    <phoneticPr fontId="5"/>
  </si>
  <si>
    <t>予備476</t>
    <rPh sb="0" eb="2">
      <t>ヨビ</t>
    </rPh>
    <phoneticPr fontId="5"/>
  </si>
  <si>
    <r>
      <t>予備476</t>
    </r>
    <r>
      <rPr>
        <sz val="11"/>
        <rFont val="ＭＳ Ｐゴシック"/>
        <family val="3"/>
        <charset val="128"/>
      </rPr>
      <t/>
    </r>
    <rPh sb="0" eb="2">
      <t>ヨビ</t>
    </rPh>
    <phoneticPr fontId="20"/>
  </si>
  <si>
    <r>
      <t>予備477</t>
    </r>
    <r>
      <rPr>
        <sz val="11"/>
        <rFont val="ＭＳ Ｐゴシック"/>
        <family val="3"/>
        <charset val="128"/>
      </rPr>
      <t/>
    </r>
    <rPh sb="0" eb="2">
      <t>ヨビ</t>
    </rPh>
    <phoneticPr fontId="5"/>
  </si>
  <si>
    <t>予備477</t>
    <rPh sb="0" eb="2">
      <t>ヨビ</t>
    </rPh>
    <phoneticPr fontId="5"/>
  </si>
  <si>
    <r>
      <t>予備477</t>
    </r>
    <r>
      <rPr>
        <sz val="11"/>
        <rFont val="ＭＳ Ｐゴシック"/>
        <family val="3"/>
        <charset val="128"/>
      </rPr>
      <t/>
    </r>
    <rPh sb="0" eb="2">
      <t>ヨビ</t>
    </rPh>
    <phoneticPr fontId="20"/>
  </si>
  <si>
    <t>予備477</t>
    <rPh sb="0" eb="2">
      <t>ヨビ</t>
    </rPh>
    <phoneticPr fontId="20"/>
  </si>
  <si>
    <r>
      <t>予備478</t>
    </r>
    <r>
      <rPr>
        <sz val="11"/>
        <rFont val="ＭＳ Ｐゴシック"/>
        <family val="3"/>
        <charset val="128"/>
      </rPr>
      <t/>
    </r>
    <rPh sb="0" eb="2">
      <t>ヨビ</t>
    </rPh>
    <phoneticPr fontId="5"/>
  </si>
  <si>
    <t>予備478</t>
    <rPh sb="0" eb="2">
      <t>ヨビ</t>
    </rPh>
    <phoneticPr fontId="5"/>
  </si>
  <si>
    <r>
      <t>予備478</t>
    </r>
    <r>
      <rPr>
        <sz val="11"/>
        <rFont val="ＭＳ Ｐゴシック"/>
        <family val="3"/>
        <charset val="128"/>
      </rPr>
      <t/>
    </r>
    <rPh sb="0" eb="2">
      <t>ヨビ</t>
    </rPh>
    <phoneticPr fontId="20"/>
  </si>
  <si>
    <r>
      <t>予備479</t>
    </r>
    <r>
      <rPr>
        <sz val="11"/>
        <rFont val="ＭＳ Ｐゴシック"/>
        <family val="3"/>
        <charset val="128"/>
      </rPr>
      <t/>
    </r>
    <rPh sb="0" eb="2">
      <t>ヨビ</t>
    </rPh>
    <phoneticPr fontId="5"/>
  </si>
  <si>
    <t>予備479</t>
    <rPh sb="0" eb="2">
      <t>ヨビ</t>
    </rPh>
    <phoneticPr fontId="5"/>
  </si>
  <si>
    <r>
      <t>予備479</t>
    </r>
    <r>
      <rPr>
        <sz val="11"/>
        <rFont val="ＭＳ Ｐゴシック"/>
        <family val="3"/>
        <charset val="128"/>
      </rPr>
      <t/>
    </r>
    <rPh sb="0" eb="2">
      <t>ヨビ</t>
    </rPh>
    <phoneticPr fontId="20"/>
  </si>
  <si>
    <t>予備479</t>
    <rPh sb="0" eb="2">
      <t>ヨビ</t>
    </rPh>
    <phoneticPr fontId="20"/>
  </si>
  <si>
    <r>
      <t>予備480</t>
    </r>
    <r>
      <rPr>
        <sz val="11"/>
        <rFont val="ＭＳ Ｐゴシック"/>
        <family val="3"/>
        <charset val="128"/>
      </rPr>
      <t/>
    </r>
    <rPh sb="0" eb="2">
      <t>ヨビ</t>
    </rPh>
    <phoneticPr fontId="5"/>
  </si>
  <si>
    <t>予備480</t>
    <rPh sb="0" eb="2">
      <t>ヨビ</t>
    </rPh>
    <phoneticPr fontId="5"/>
  </si>
  <si>
    <r>
      <t>予備480</t>
    </r>
    <r>
      <rPr>
        <sz val="11"/>
        <rFont val="ＭＳ Ｐゴシック"/>
        <family val="3"/>
        <charset val="128"/>
      </rPr>
      <t/>
    </r>
    <rPh sb="0" eb="2">
      <t>ヨビ</t>
    </rPh>
    <phoneticPr fontId="20"/>
  </si>
  <si>
    <r>
      <t>予備481</t>
    </r>
    <r>
      <rPr>
        <sz val="11"/>
        <rFont val="ＭＳ Ｐゴシック"/>
        <family val="3"/>
        <charset val="128"/>
      </rPr>
      <t/>
    </r>
    <rPh sb="0" eb="2">
      <t>ヨビ</t>
    </rPh>
    <phoneticPr fontId="5"/>
  </si>
  <si>
    <t>予備481</t>
    <rPh sb="0" eb="2">
      <t>ヨビ</t>
    </rPh>
    <phoneticPr fontId="5"/>
  </si>
  <si>
    <r>
      <t>予備481</t>
    </r>
    <r>
      <rPr>
        <sz val="11"/>
        <rFont val="ＭＳ Ｐゴシック"/>
        <family val="3"/>
        <charset val="128"/>
      </rPr>
      <t/>
    </r>
    <rPh sb="0" eb="2">
      <t>ヨビ</t>
    </rPh>
    <phoneticPr fontId="20"/>
  </si>
  <si>
    <t>予備481</t>
    <rPh sb="0" eb="2">
      <t>ヨビ</t>
    </rPh>
    <phoneticPr fontId="20"/>
  </si>
  <si>
    <r>
      <t>予備482</t>
    </r>
    <r>
      <rPr>
        <sz val="11"/>
        <rFont val="ＭＳ Ｐゴシック"/>
        <family val="3"/>
        <charset val="128"/>
      </rPr>
      <t/>
    </r>
    <rPh sb="0" eb="2">
      <t>ヨビ</t>
    </rPh>
    <phoneticPr fontId="5"/>
  </si>
  <si>
    <t>予備482</t>
    <rPh sb="0" eb="2">
      <t>ヨビ</t>
    </rPh>
    <phoneticPr fontId="5"/>
  </si>
  <si>
    <r>
      <t>予備482</t>
    </r>
    <r>
      <rPr>
        <sz val="11"/>
        <rFont val="ＭＳ Ｐゴシック"/>
        <family val="3"/>
        <charset val="128"/>
      </rPr>
      <t/>
    </r>
    <rPh sb="0" eb="2">
      <t>ヨビ</t>
    </rPh>
    <phoneticPr fontId="20"/>
  </si>
  <si>
    <r>
      <t>予備483</t>
    </r>
    <r>
      <rPr>
        <sz val="11"/>
        <rFont val="ＭＳ Ｐゴシック"/>
        <family val="3"/>
        <charset val="128"/>
      </rPr>
      <t/>
    </r>
    <rPh sb="0" eb="2">
      <t>ヨビ</t>
    </rPh>
    <phoneticPr fontId="5"/>
  </si>
  <si>
    <t>予備483</t>
    <rPh sb="0" eb="2">
      <t>ヨビ</t>
    </rPh>
    <phoneticPr fontId="5"/>
  </si>
  <si>
    <r>
      <t>予備483</t>
    </r>
    <r>
      <rPr>
        <sz val="11"/>
        <rFont val="ＭＳ Ｐゴシック"/>
        <family val="3"/>
        <charset val="128"/>
      </rPr>
      <t/>
    </r>
    <rPh sb="0" eb="2">
      <t>ヨビ</t>
    </rPh>
    <phoneticPr fontId="20"/>
  </si>
  <si>
    <t>予備483</t>
    <rPh sb="0" eb="2">
      <t>ヨビ</t>
    </rPh>
    <phoneticPr fontId="20"/>
  </si>
  <si>
    <r>
      <t>予備484</t>
    </r>
    <r>
      <rPr>
        <sz val="11"/>
        <rFont val="ＭＳ Ｐゴシック"/>
        <family val="3"/>
        <charset val="128"/>
      </rPr>
      <t/>
    </r>
    <rPh sb="0" eb="2">
      <t>ヨビ</t>
    </rPh>
    <phoneticPr fontId="5"/>
  </si>
  <si>
    <t>予備484</t>
    <rPh sb="0" eb="2">
      <t>ヨビ</t>
    </rPh>
    <phoneticPr fontId="5"/>
  </si>
  <si>
    <r>
      <t>予備484</t>
    </r>
    <r>
      <rPr>
        <sz val="11"/>
        <rFont val="ＭＳ Ｐゴシック"/>
        <family val="3"/>
        <charset val="128"/>
      </rPr>
      <t/>
    </r>
    <rPh sb="0" eb="2">
      <t>ヨビ</t>
    </rPh>
    <phoneticPr fontId="20"/>
  </si>
  <si>
    <r>
      <t>予備485</t>
    </r>
    <r>
      <rPr>
        <sz val="11"/>
        <rFont val="ＭＳ Ｐゴシック"/>
        <family val="3"/>
        <charset val="128"/>
      </rPr>
      <t/>
    </r>
    <rPh sb="0" eb="2">
      <t>ヨビ</t>
    </rPh>
    <phoneticPr fontId="5"/>
  </si>
  <si>
    <t>予備485</t>
    <rPh sb="0" eb="2">
      <t>ヨビ</t>
    </rPh>
    <phoneticPr fontId="5"/>
  </si>
  <si>
    <r>
      <t>予備485</t>
    </r>
    <r>
      <rPr>
        <sz val="11"/>
        <rFont val="ＭＳ Ｐゴシック"/>
        <family val="3"/>
        <charset val="128"/>
      </rPr>
      <t/>
    </r>
    <rPh sb="0" eb="2">
      <t>ヨビ</t>
    </rPh>
    <phoneticPr fontId="20"/>
  </si>
  <si>
    <t>予備485</t>
    <rPh sb="0" eb="2">
      <t>ヨビ</t>
    </rPh>
    <phoneticPr fontId="20"/>
  </si>
  <si>
    <r>
      <t>予備486</t>
    </r>
    <r>
      <rPr>
        <sz val="11"/>
        <rFont val="ＭＳ Ｐゴシック"/>
        <family val="3"/>
        <charset val="128"/>
      </rPr>
      <t/>
    </r>
    <rPh sb="0" eb="2">
      <t>ヨビ</t>
    </rPh>
    <phoneticPr fontId="5"/>
  </si>
  <si>
    <t>予備486</t>
    <rPh sb="0" eb="2">
      <t>ヨビ</t>
    </rPh>
    <phoneticPr fontId="5"/>
  </si>
  <si>
    <r>
      <t>予備486</t>
    </r>
    <r>
      <rPr>
        <sz val="11"/>
        <rFont val="ＭＳ Ｐゴシック"/>
        <family val="3"/>
        <charset val="128"/>
      </rPr>
      <t/>
    </r>
    <rPh sb="0" eb="2">
      <t>ヨビ</t>
    </rPh>
    <phoneticPr fontId="20"/>
  </si>
  <si>
    <r>
      <t>予備487</t>
    </r>
    <r>
      <rPr>
        <sz val="11"/>
        <rFont val="ＭＳ Ｐゴシック"/>
        <family val="3"/>
        <charset val="128"/>
      </rPr>
      <t/>
    </r>
    <rPh sb="0" eb="2">
      <t>ヨビ</t>
    </rPh>
    <phoneticPr fontId="5"/>
  </si>
  <si>
    <t>予備487</t>
    <rPh sb="0" eb="2">
      <t>ヨビ</t>
    </rPh>
    <phoneticPr fontId="5"/>
  </si>
  <si>
    <r>
      <t>予備487</t>
    </r>
    <r>
      <rPr>
        <sz val="11"/>
        <rFont val="ＭＳ Ｐゴシック"/>
        <family val="3"/>
        <charset val="128"/>
      </rPr>
      <t/>
    </r>
    <rPh sb="0" eb="2">
      <t>ヨビ</t>
    </rPh>
    <phoneticPr fontId="20"/>
  </si>
  <si>
    <t>予備487</t>
    <rPh sb="0" eb="2">
      <t>ヨビ</t>
    </rPh>
    <phoneticPr fontId="20"/>
  </si>
  <si>
    <r>
      <t>予備488</t>
    </r>
    <r>
      <rPr>
        <sz val="11"/>
        <rFont val="ＭＳ Ｐゴシック"/>
        <family val="3"/>
        <charset val="128"/>
      </rPr>
      <t/>
    </r>
    <rPh sb="0" eb="2">
      <t>ヨビ</t>
    </rPh>
    <phoneticPr fontId="5"/>
  </si>
  <si>
    <t>予備488</t>
    <rPh sb="0" eb="2">
      <t>ヨビ</t>
    </rPh>
    <phoneticPr fontId="5"/>
  </si>
  <si>
    <r>
      <t>予備488</t>
    </r>
    <r>
      <rPr>
        <sz val="11"/>
        <rFont val="ＭＳ Ｐゴシック"/>
        <family val="3"/>
        <charset val="128"/>
      </rPr>
      <t/>
    </r>
    <rPh sb="0" eb="2">
      <t>ヨビ</t>
    </rPh>
    <phoneticPr fontId="20"/>
  </si>
  <si>
    <r>
      <t>予備489</t>
    </r>
    <r>
      <rPr>
        <sz val="11"/>
        <rFont val="ＭＳ Ｐゴシック"/>
        <family val="3"/>
        <charset val="128"/>
      </rPr>
      <t/>
    </r>
    <rPh sb="0" eb="2">
      <t>ヨビ</t>
    </rPh>
    <phoneticPr fontId="5"/>
  </si>
  <si>
    <t>予備489</t>
    <rPh sb="0" eb="2">
      <t>ヨビ</t>
    </rPh>
    <phoneticPr fontId="5"/>
  </si>
  <si>
    <r>
      <t>予備489</t>
    </r>
    <r>
      <rPr>
        <sz val="11"/>
        <rFont val="ＭＳ Ｐゴシック"/>
        <family val="3"/>
        <charset val="128"/>
      </rPr>
      <t/>
    </r>
    <rPh sb="0" eb="2">
      <t>ヨビ</t>
    </rPh>
    <phoneticPr fontId="20"/>
  </si>
  <si>
    <t>予備489</t>
    <rPh sb="0" eb="2">
      <t>ヨビ</t>
    </rPh>
    <phoneticPr fontId="20"/>
  </si>
  <si>
    <r>
      <t>予備490</t>
    </r>
    <r>
      <rPr>
        <sz val="11"/>
        <rFont val="ＭＳ Ｐゴシック"/>
        <family val="3"/>
        <charset val="128"/>
      </rPr>
      <t/>
    </r>
    <rPh sb="0" eb="2">
      <t>ヨビ</t>
    </rPh>
    <phoneticPr fontId="5"/>
  </si>
  <si>
    <t>予備490</t>
    <rPh sb="0" eb="2">
      <t>ヨビ</t>
    </rPh>
    <phoneticPr fontId="5"/>
  </si>
  <si>
    <r>
      <t>予備490</t>
    </r>
    <r>
      <rPr>
        <sz val="11"/>
        <rFont val="ＭＳ Ｐゴシック"/>
        <family val="3"/>
        <charset val="128"/>
      </rPr>
      <t/>
    </r>
    <rPh sb="0" eb="2">
      <t>ヨビ</t>
    </rPh>
    <phoneticPr fontId="20"/>
  </si>
  <si>
    <r>
      <t>予備491</t>
    </r>
    <r>
      <rPr>
        <sz val="11"/>
        <rFont val="ＭＳ Ｐゴシック"/>
        <family val="3"/>
        <charset val="128"/>
      </rPr>
      <t/>
    </r>
    <rPh sb="0" eb="2">
      <t>ヨビ</t>
    </rPh>
    <phoneticPr fontId="5"/>
  </si>
  <si>
    <t>予備491</t>
    <rPh sb="0" eb="2">
      <t>ヨビ</t>
    </rPh>
    <phoneticPr fontId="5"/>
  </si>
  <si>
    <r>
      <t>予備491</t>
    </r>
    <r>
      <rPr>
        <sz val="11"/>
        <rFont val="ＭＳ Ｐゴシック"/>
        <family val="3"/>
        <charset val="128"/>
      </rPr>
      <t/>
    </r>
    <rPh sb="0" eb="2">
      <t>ヨビ</t>
    </rPh>
    <phoneticPr fontId="20"/>
  </si>
  <si>
    <t>予備491</t>
    <rPh sb="0" eb="2">
      <t>ヨビ</t>
    </rPh>
    <phoneticPr fontId="20"/>
  </si>
  <si>
    <r>
      <t>予備492</t>
    </r>
    <r>
      <rPr>
        <sz val="11"/>
        <rFont val="ＭＳ Ｐゴシック"/>
        <family val="3"/>
        <charset val="128"/>
      </rPr>
      <t/>
    </r>
    <rPh sb="0" eb="2">
      <t>ヨビ</t>
    </rPh>
    <phoneticPr fontId="5"/>
  </si>
  <si>
    <t>予備492</t>
    <rPh sb="0" eb="2">
      <t>ヨビ</t>
    </rPh>
    <phoneticPr fontId="5"/>
  </si>
  <si>
    <r>
      <t>予備492</t>
    </r>
    <r>
      <rPr>
        <sz val="11"/>
        <rFont val="ＭＳ Ｐゴシック"/>
        <family val="3"/>
        <charset val="128"/>
      </rPr>
      <t/>
    </r>
    <rPh sb="0" eb="2">
      <t>ヨビ</t>
    </rPh>
    <phoneticPr fontId="20"/>
  </si>
  <si>
    <r>
      <t>予備493</t>
    </r>
    <r>
      <rPr>
        <sz val="11"/>
        <rFont val="ＭＳ Ｐゴシック"/>
        <family val="3"/>
        <charset val="128"/>
      </rPr>
      <t/>
    </r>
    <rPh sb="0" eb="2">
      <t>ヨビ</t>
    </rPh>
    <phoneticPr fontId="5"/>
  </si>
  <si>
    <t>予備493</t>
    <rPh sb="0" eb="2">
      <t>ヨビ</t>
    </rPh>
    <phoneticPr fontId="5"/>
  </si>
  <si>
    <r>
      <t>予備493</t>
    </r>
    <r>
      <rPr>
        <sz val="11"/>
        <rFont val="ＭＳ Ｐゴシック"/>
        <family val="3"/>
        <charset val="128"/>
      </rPr>
      <t/>
    </r>
    <rPh sb="0" eb="2">
      <t>ヨビ</t>
    </rPh>
    <phoneticPr fontId="20"/>
  </si>
  <si>
    <t>予備493</t>
    <rPh sb="0" eb="2">
      <t>ヨビ</t>
    </rPh>
    <phoneticPr fontId="20"/>
  </si>
  <si>
    <r>
      <t>予備494</t>
    </r>
    <r>
      <rPr>
        <sz val="11"/>
        <rFont val="ＭＳ Ｐゴシック"/>
        <family val="3"/>
        <charset val="128"/>
      </rPr>
      <t/>
    </r>
    <rPh sb="0" eb="2">
      <t>ヨビ</t>
    </rPh>
    <phoneticPr fontId="5"/>
  </si>
  <si>
    <t>予備494</t>
    <rPh sb="0" eb="2">
      <t>ヨビ</t>
    </rPh>
    <phoneticPr fontId="5"/>
  </si>
  <si>
    <r>
      <t>予備494</t>
    </r>
    <r>
      <rPr>
        <sz val="11"/>
        <rFont val="ＭＳ Ｐゴシック"/>
        <family val="3"/>
        <charset val="128"/>
      </rPr>
      <t/>
    </r>
    <rPh sb="0" eb="2">
      <t>ヨビ</t>
    </rPh>
    <phoneticPr fontId="20"/>
  </si>
  <si>
    <r>
      <t>予備495</t>
    </r>
    <r>
      <rPr>
        <sz val="11"/>
        <rFont val="ＭＳ Ｐゴシック"/>
        <family val="3"/>
        <charset val="128"/>
      </rPr>
      <t/>
    </r>
    <rPh sb="0" eb="2">
      <t>ヨビ</t>
    </rPh>
    <phoneticPr fontId="5"/>
  </si>
  <si>
    <t>予備495</t>
    <rPh sb="0" eb="2">
      <t>ヨビ</t>
    </rPh>
    <phoneticPr fontId="5"/>
  </si>
  <si>
    <r>
      <t>予備495</t>
    </r>
    <r>
      <rPr>
        <sz val="11"/>
        <rFont val="ＭＳ Ｐゴシック"/>
        <family val="3"/>
        <charset val="128"/>
      </rPr>
      <t/>
    </r>
    <rPh sb="0" eb="2">
      <t>ヨビ</t>
    </rPh>
    <phoneticPr fontId="20"/>
  </si>
  <si>
    <t>予備495</t>
    <rPh sb="0" eb="2">
      <t>ヨビ</t>
    </rPh>
    <phoneticPr fontId="20"/>
  </si>
  <si>
    <r>
      <t>予備496</t>
    </r>
    <r>
      <rPr>
        <sz val="11"/>
        <rFont val="ＭＳ Ｐゴシック"/>
        <family val="3"/>
        <charset val="128"/>
      </rPr>
      <t/>
    </r>
    <rPh sb="0" eb="2">
      <t>ヨビ</t>
    </rPh>
    <phoneticPr fontId="5"/>
  </si>
  <si>
    <t>予備496</t>
    <rPh sb="0" eb="2">
      <t>ヨビ</t>
    </rPh>
    <phoneticPr fontId="5"/>
  </si>
  <si>
    <r>
      <t>予備496</t>
    </r>
    <r>
      <rPr>
        <sz val="11"/>
        <rFont val="ＭＳ Ｐゴシック"/>
        <family val="3"/>
        <charset val="128"/>
      </rPr>
      <t/>
    </r>
    <rPh sb="0" eb="2">
      <t>ヨビ</t>
    </rPh>
    <phoneticPr fontId="20"/>
  </si>
  <si>
    <r>
      <t>予備497</t>
    </r>
    <r>
      <rPr>
        <sz val="11"/>
        <rFont val="ＭＳ Ｐゴシック"/>
        <family val="3"/>
        <charset val="128"/>
      </rPr>
      <t/>
    </r>
    <rPh sb="0" eb="2">
      <t>ヨビ</t>
    </rPh>
    <phoneticPr fontId="5"/>
  </si>
  <si>
    <t>予備497</t>
    <rPh sb="0" eb="2">
      <t>ヨビ</t>
    </rPh>
    <phoneticPr fontId="5"/>
  </si>
  <si>
    <r>
      <t>予備497</t>
    </r>
    <r>
      <rPr>
        <sz val="11"/>
        <rFont val="ＭＳ Ｐゴシック"/>
        <family val="3"/>
        <charset val="128"/>
      </rPr>
      <t/>
    </r>
    <rPh sb="0" eb="2">
      <t>ヨビ</t>
    </rPh>
    <phoneticPr fontId="20"/>
  </si>
  <si>
    <t>予備497</t>
    <rPh sb="0" eb="2">
      <t>ヨビ</t>
    </rPh>
    <phoneticPr fontId="20"/>
  </si>
  <si>
    <r>
      <t>予備498</t>
    </r>
    <r>
      <rPr>
        <sz val="11"/>
        <rFont val="ＭＳ Ｐゴシック"/>
        <family val="3"/>
        <charset val="128"/>
      </rPr>
      <t/>
    </r>
    <rPh sb="0" eb="2">
      <t>ヨビ</t>
    </rPh>
    <phoneticPr fontId="5"/>
  </si>
  <si>
    <t>予備498</t>
    <rPh sb="0" eb="2">
      <t>ヨビ</t>
    </rPh>
    <phoneticPr fontId="5"/>
  </si>
  <si>
    <r>
      <t>予備498</t>
    </r>
    <r>
      <rPr>
        <sz val="11"/>
        <rFont val="ＭＳ Ｐゴシック"/>
        <family val="3"/>
        <charset val="128"/>
      </rPr>
      <t/>
    </r>
    <rPh sb="0" eb="2">
      <t>ヨビ</t>
    </rPh>
    <phoneticPr fontId="20"/>
  </si>
  <si>
    <r>
      <t>予備499</t>
    </r>
    <r>
      <rPr>
        <sz val="11"/>
        <rFont val="ＭＳ Ｐゴシック"/>
        <family val="3"/>
        <charset val="128"/>
      </rPr>
      <t/>
    </r>
    <rPh sb="0" eb="2">
      <t>ヨビ</t>
    </rPh>
    <phoneticPr fontId="5"/>
  </si>
  <si>
    <t>予備499</t>
    <rPh sb="0" eb="2">
      <t>ヨビ</t>
    </rPh>
    <phoneticPr fontId="5"/>
  </si>
  <si>
    <r>
      <t>予備499</t>
    </r>
    <r>
      <rPr>
        <sz val="11"/>
        <rFont val="ＭＳ Ｐゴシック"/>
        <family val="3"/>
        <charset val="128"/>
      </rPr>
      <t/>
    </r>
    <rPh sb="0" eb="2">
      <t>ヨビ</t>
    </rPh>
    <phoneticPr fontId="20"/>
  </si>
  <si>
    <t>予備499</t>
    <rPh sb="0" eb="2">
      <t>ヨビ</t>
    </rPh>
    <phoneticPr fontId="20"/>
  </si>
  <si>
    <r>
      <t>予備500</t>
    </r>
    <r>
      <rPr>
        <sz val="11"/>
        <rFont val="ＭＳ Ｐゴシック"/>
        <family val="3"/>
        <charset val="128"/>
      </rPr>
      <t/>
    </r>
    <rPh sb="0" eb="2">
      <t>ヨビ</t>
    </rPh>
    <phoneticPr fontId="5"/>
  </si>
  <si>
    <t>予備500</t>
    <rPh sb="0" eb="2">
      <t>ヨビ</t>
    </rPh>
    <phoneticPr fontId="5"/>
  </si>
  <si>
    <r>
      <t>予備500</t>
    </r>
    <r>
      <rPr>
        <sz val="11"/>
        <rFont val="ＭＳ Ｐゴシック"/>
        <family val="3"/>
        <charset val="128"/>
      </rPr>
      <t/>
    </r>
    <rPh sb="0" eb="2">
      <t>ヨビ</t>
    </rPh>
    <phoneticPr fontId="20"/>
  </si>
  <si>
    <r>
      <t>予備501</t>
    </r>
    <r>
      <rPr>
        <sz val="11"/>
        <rFont val="ＭＳ Ｐゴシック"/>
        <family val="3"/>
        <charset val="128"/>
      </rPr>
      <t/>
    </r>
    <rPh sb="0" eb="2">
      <t>ヨビ</t>
    </rPh>
    <phoneticPr fontId="5"/>
  </si>
  <si>
    <t>予備501</t>
    <rPh sb="0" eb="2">
      <t>ヨビ</t>
    </rPh>
    <phoneticPr fontId="5"/>
  </si>
  <si>
    <r>
      <t>予備501</t>
    </r>
    <r>
      <rPr>
        <sz val="11"/>
        <rFont val="ＭＳ Ｐゴシック"/>
        <family val="3"/>
        <charset val="128"/>
      </rPr>
      <t/>
    </r>
    <rPh sb="0" eb="2">
      <t>ヨビ</t>
    </rPh>
    <phoneticPr fontId="20"/>
  </si>
  <si>
    <t>予備501</t>
    <rPh sb="0" eb="2">
      <t>ヨビ</t>
    </rPh>
    <phoneticPr fontId="20"/>
  </si>
  <si>
    <r>
      <t>予備502</t>
    </r>
    <r>
      <rPr>
        <sz val="11"/>
        <rFont val="ＭＳ Ｐゴシック"/>
        <family val="3"/>
        <charset val="128"/>
      </rPr>
      <t/>
    </r>
    <rPh sb="0" eb="2">
      <t>ヨビ</t>
    </rPh>
    <phoneticPr fontId="5"/>
  </si>
  <si>
    <t>予備502</t>
    <rPh sb="0" eb="2">
      <t>ヨビ</t>
    </rPh>
    <phoneticPr fontId="5"/>
  </si>
  <si>
    <r>
      <t>予備502</t>
    </r>
    <r>
      <rPr>
        <sz val="11"/>
        <rFont val="ＭＳ Ｐゴシック"/>
        <family val="3"/>
        <charset val="128"/>
      </rPr>
      <t/>
    </r>
    <rPh sb="0" eb="2">
      <t>ヨビ</t>
    </rPh>
    <phoneticPr fontId="20"/>
  </si>
  <si>
    <r>
      <t>予備503</t>
    </r>
    <r>
      <rPr>
        <sz val="11"/>
        <rFont val="ＭＳ Ｐゴシック"/>
        <family val="3"/>
        <charset val="128"/>
      </rPr>
      <t/>
    </r>
    <rPh sb="0" eb="2">
      <t>ヨビ</t>
    </rPh>
    <phoneticPr fontId="5"/>
  </si>
  <si>
    <t>予備503</t>
    <rPh sb="0" eb="2">
      <t>ヨビ</t>
    </rPh>
    <phoneticPr fontId="5"/>
  </si>
  <si>
    <r>
      <t>予備503</t>
    </r>
    <r>
      <rPr>
        <sz val="11"/>
        <rFont val="ＭＳ Ｐゴシック"/>
        <family val="3"/>
        <charset val="128"/>
      </rPr>
      <t/>
    </r>
    <rPh sb="0" eb="2">
      <t>ヨビ</t>
    </rPh>
    <phoneticPr fontId="20"/>
  </si>
  <si>
    <t>予備503</t>
    <rPh sb="0" eb="2">
      <t>ヨビ</t>
    </rPh>
    <phoneticPr fontId="20"/>
  </si>
  <si>
    <r>
      <t>予備504</t>
    </r>
    <r>
      <rPr>
        <sz val="11"/>
        <rFont val="ＭＳ Ｐゴシック"/>
        <family val="3"/>
        <charset val="128"/>
      </rPr>
      <t/>
    </r>
    <rPh sb="0" eb="2">
      <t>ヨビ</t>
    </rPh>
    <phoneticPr fontId="5"/>
  </si>
  <si>
    <t>予備504</t>
    <rPh sb="0" eb="2">
      <t>ヨビ</t>
    </rPh>
    <phoneticPr fontId="5"/>
  </si>
  <si>
    <r>
      <t>予備504</t>
    </r>
    <r>
      <rPr>
        <sz val="11"/>
        <rFont val="ＭＳ Ｐゴシック"/>
        <family val="3"/>
        <charset val="128"/>
      </rPr>
      <t/>
    </r>
    <rPh sb="0" eb="2">
      <t>ヨビ</t>
    </rPh>
    <phoneticPr fontId="20"/>
  </si>
  <si>
    <r>
      <t>予備505</t>
    </r>
    <r>
      <rPr>
        <sz val="11"/>
        <rFont val="ＭＳ Ｐゴシック"/>
        <family val="3"/>
        <charset val="128"/>
      </rPr>
      <t/>
    </r>
    <rPh sb="0" eb="2">
      <t>ヨビ</t>
    </rPh>
    <phoneticPr fontId="5"/>
  </si>
  <si>
    <t>予備505</t>
    <rPh sb="0" eb="2">
      <t>ヨビ</t>
    </rPh>
    <phoneticPr fontId="5"/>
  </si>
  <si>
    <r>
      <t>予備505</t>
    </r>
    <r>
      <rPr>
        <sz val="11"/>
        <rFont val="ＭＳ Ｐゴシック"/>
        <family val="3"/>
        <charset val="128"/>
      </rPr>
      <t/>
    </r>
    <rPh sb="0" eb="2">
      <t>ヨビ</t>
    </rPh>
    <phoneticPr fontId="20"/>
  </si>
  <si>
    <t>予備505</t>
    <rPh sb="0" eb="2">
      <t>ヨビ</t>
    </rPh>
    <phoneticPr fontId="20"/>
  </si>
  <si>
    <r>
      <t>予備506</t>
    </r>
    <r>
      <rPr>
        <sz val="11"/>
        <rFont val="ＭＳ Ｐゴシック"/>
        <family val="3"/>
        <charset val="128"/>
      </rPr>
      <t/>
    </r>
    <rPh sb="0" eb="2">
      <t>ヨビ</t>
    </rPh>
    <phoneticPr fontId="5"/>
  </si>
  <si>
    <t>予備506</t>
    <rPh sb="0" eb="2">
      <t>ヨビ</t>
    </rPh>
    <phoneticPr fontId="5"/>
  </si>
  <si>
    <r>
      <t>予備506</t>
    </r>
    <r>
      <rPr>
        <sz val="11"/>
        <rFont val="ＭＳ Ｐゴシック"/>
        <family val="3"/>
        <charset val="128"/>
      </rPr>
      <t/>
    </r>
    <rPh sb="0" eb="2">
      <t>ヨビ</t>
    </rPh>
    <phoneticPr fontId="20"/>
  </si>
  <si>
    <r>
      <t>予備507</t>
    </r>
    <r>
      <rPr>
        <sz val="11"/>
        <rFont val="ＭＳ Ｐゴシック"/>
        <family val="3"/>
        <charset val="128"/>
      </rPr>
      <t/>
    </r>
    <rPh sb="0" eb="2">
      <t>ヨビ</t>
    </rPh>
    <phoneticPr fontId="5"/>
  </si>
  <si>
    <t>予備507</t>
    <rPh sb="0" eb="2">
      <t>ヨビ</t>
    </rPh>
    <phoneticPr fontId="5"/>
  </si>
  <si>
    <r>
      <t>予備507</t>
    </r>
    <r>
      <rPr>
        <sz val="11"/>
        <rFont val="ＭＳ Ｐゴシック"/>
        <family val="3"/>
        <charset val="128"/>
      </rPr>
      <t/>
    </r>
    <rPh sb="0" eb="2">
      <t>ヨビ</t>
    </rPh>
    <phoneticPr fontId="20"/>
  </si>
  <si>
    <t>予備507</t>
    <rPh sb="0" eb="2">
      <t>ヨビ</t>
    </rPh>
    <phoneticPr fontId="20"/>
  </si>
  <si>
    <r>
      <t>予備508</t>
    </r>
    <r>
      <rPr>
        <sz val="11"/>
        <rFont val="ＭＳ Ｐゴシック"/>
        <family val="3"/>
        <charset val="128"/>
      </rPr>
      <t/>
    </r>
    <rPh sb="0" eb="2">
      <t>ヨビ</t>
    </rPh>
    <phoneticPr fontId="5"/>
  </si>
  <si>
    <t>予備508</t>
    <rPh sb="0" eb="2">
      <t>ヨビ</t>
    </rPh>
    <phoneticPr fontId="5"/>
  </si>
  <si>
    <r>
      <t>予備508</t>
    </r>
    <r>
      <rPr>
        <sz val="11"/>
        <rFont val="ＭＳ Ｐゴシック"/>
        <family val="3"/>
        <charset val="128"/>
      </rPr>
      <t/>
    </r>
    <rPh sb="0" eb="2">
      <t>ヨビ</t>
    </rPh>
    <phoneticPr fontId="20"/>
  </si>
  <si>
    <r>
      <t>予備509</t>
    </r>
    <r>
      <rPr>
        <sz val="11"/>
        <rFont val="ＭＳ Ｐゴシック"/>
        <family val="3"/>
        <charset val="128"/>
      </rPr>
      <t/>
    </r>
    <rPh sb="0" eb="2">
      <t>ヨビ</t>
    </rPh>
    <phoneticPr fontId="5"/>
  </si>
  <si>
    <t>予備509</t>
    <rPh sb="0" eb="2">
      <t>ヨビ</t>
    </rPh>
    <phoneticPr fontId="5"/>
  </si>
  <si>
    <r>
      <t>予備509</t>
    </r>
    <r>
      <rPr>
        <sz val="11"/>
        <rFont val="ＭＳ Ｐゴシック"/>
        <family val="3"/>
        <charset val="128"/>
      </rPr>
      <t/>
    </r>
    <rPh sb="0" eb="2">
      <t>ヨビ</t>
    </rPh>
    <phoneticPr fontId="20"/>
  </si>
  <si>
    <t>予備509</t>
    <rPh sb="0" eb="2">
      <t>ヨビ</t>
    </rPh>
    <phoneticPr fontId="20"/>
  </si>
  <si>
    <r>
      <t>予備510</t>
    </r>
    <r>
      <rPr>
        <sz val="11"/>
        <rFont val="ＭＳ Ｐゴシック"/>
        <family val="3"/>
        <charset val="128"/>
      </rPr>
      <t/>
    </r>
    <rPh sb="0" eb="2">
      <t>ヨビ</t>
    </rPh>
    <phoneticPr fontId="5"/>
  </si>
  <si>
    <t>予備510</t>
    <rPh sb="0" eb="2">
      <t>ヨビ</t>
    </rPh>
    <phoneticPr fontId="5"/>
  </si>
  <si>
    <r>
      <t>予備510</t>
    </r>
    <r>
      <rPr>
        <sz val="11"/>
        <rFont val="ＭＳ Ｐゴシック"/>
        <family val="3"/>
        <charset val="128"/>
      </rPr>
      <t/>
    </r>
    <rPh sb="0" eb="2">
      <t>ヨビ</t>
    </rPh>
    <phoneticPr fontId="20"/>
  </si>
  <si>
    <r>
      <t>予備511</t>
    </r>
    <r>
      <rPr>
        <sz val="11"/>
        <rFont val="ＭＳ Ｐゴシック"/>
        <family val="3"/>
        <charset val="128"/>
      </rPr>
      <t/>
    </r>
    <rPh sb="0" eb="2">
      <t>ヨビ</t>
    </rPh>
    <phoneticPr fontId="5"/>
  </si>
  <si>
    <t>予備511</t>
    <rPh sb="0" eb="2">
      <t>ヨビ</t>
    </rPh>
    <phoneticPr fontId="5"/>
  </si>
  <si>
    <r>
      <t>予備511</t>
    </r>
    <r>
      <rPr>
        <sz val="11"/>
        <rFont val="ＭＳ Ｐゴシック"/>
        <family val="3"/>
        <charset val="128"/>
      </rPr>
      <t/>
    </r>
    <rPh sb="0" eb="2">
      <t>ヨビ</t>
    </rPh>
    <phoneticPr fontId="20"/>
  </si>
  <si>
    <t>予備511</t>
    <rPh sb="0" eb="2">
      <t>ヨビ</t>
    </rPh>
    <phoneticPr fontId="20"/>
  </si>
  <si>
    <r>
      <t>予備512</t>
    </r>
    <r>
      <rPr>
        <sz val="11"/>
        <rFont val="ＭＳ Ｐゴシック"/>
        <family val="3"/>
        <charset val="128"/>
      </rPr>
      <t/>
    </r>
    <rPh sb="0" eb="2">
      <t>ヨビ</t>
    </rPh>
    <phoneticPr fontId="5"/>
  </si>
  <si>
    <t>予備512</t>
    <rPh sb="0" eb="2">
      <t>ヨビ</t>
    </rPh>
    <phoneticPr fontId="5"/>
  </si>
  <si>
    <r>
      <t>予備512</t>
    </r>
    <r>
      <rPr>
        <sz val="11"/>
        <rFont val="ＭＳ Ｐゴシック"/>
        <family val="3"/>
        <charset val="128"/>
      </rPr>
      <t/>
    </r>
    <rPh sb="0" eb="2">
      <t>ヨビ</t>
    </rPh>
    <phoneticPr fontId="20"/>
  </si>
  <si>
    <r>
      <t>予備513</t>
    </r>
    <r>
      <rPr>
        <sz val="11"/>
        <rFont val="ＭＳ Ｐゴシック"/>
        <family val="3"/>
        <charset val="128"/>
      </rPr>
      <t/>
    </r>
    <rPh sb="0" eb="2">
      <t>ヨビ</t>
    </rPh>
    <phoneticPr fontId="5"/>
  </si>
  <si>
    <t>予備513</t>
    <rPh sb="0" eb="2">
      <t>ヨビ</t>
    </rPh>
    <phoneticPr fontId="5"/>
  </si>
  <si>
    <r>
      <t>予備513</t>
    </r>
    <r>
      <rPr>
        <sz val="11"/>
        <rFont val="ＭＳ Ｐゴシック"/>
        <family val="3"/>
        <charset val="128"/>
      </rPr>
      <t/>
    </r>
    <rPh sb="0" eb="2">
      <t>ヨビ</t>
    </rPh>
    <phoneticPr fontId="20"/>
  </si>
  <si>
    <t>予備513</t>
    <rPh sb="0" eb="2">
      <t>ヨビ</t>
    </rPh>
    <phoneticPr fontId="20"/>
  </si>
  <si>
    <r>
      <t>予備514</t>
    </r>
    <r>
      <rPr>
        <sz val="11"/>
        <rFont val="ＭＳ Ｐゴシック"/>
        <family val="3"/>
        <charset val="128"/>
      </rPr>
      <t/>
    </r>
    <rPh sb="0" eb="2">
      <t>ヨビ</t>
    </rPh>
    <phoneticPr fontId="5"/>
  </si>
  <si>
    <t>予備514</t>
    <rPh sb="0" eb="2">
      <t>ヨビ</t>
    </rPh>
    <phoneticPr fontId="5"/>
  </si>
  <si>
    <r>
      <t>予備514</t>
    </r>
    <r>
      <rPr>
        <sz val="11"/>
        <rFont val="ＭＳ Ｐゴシック"/>
        <family val="3"/>
        <charset val="128"/>
      </rPr>
      <t/>
    </r>
    <rPh sb="0" eb="2">
      <t>ヨビ</t>
    </rPh>
    <phoneticPr fontId="20"/>
  </si>
  <si>
    <r>
      <t>予備515</t>
    </r>
    <r>
      <rPr>
        <sz val="11"/>
        <rFont val="ＭＳ Ｐゴシック"/>
        <family val="3"/>
        <charset val="128"/>
      </rPr>
      <t/>
    </r>
    <rPh sb="0" eb="2">
      <t>ヨビ</t>
    </rPh>
    <phoneticPr fontId="5"/>
  </si>
  <si>
    <t>予備515</t>
    <rPh sb="0" eb="2">
      <t>ヨビ</t>
    </rPh>
    <phoneticPr fontId="5"/>
  </si>
  <si>
    <r>
      <t>予備515</t>
    </r>
    <r>
      <rPr>
        <sz val="11"/>
        <rFont val="ＭＳ Ｐゴシック"/>
        <family val="3"/>
        <charset val="128"/>
      </rPr>
      <t/>
    </r>
    <rPh sb="0" eb="2">
      <t>ヨビ</t>
    </rPh>
    <phoneticPr fontId="20"/>
  </si>
  <si>
    <t>予備515</t>
    <rPh sb="0" eb="2">
      <t>ヨビ</t>
    </rPh>
    <phoneticPr fontId="20"/>
  </si>
  <si>
    <r>
      <t>予備516</t>
    </r>
    <r>
      <rPr>
        <sz val="11"/>
        <rFont val="ＭＳ Ｐゴシック"/>
        <family val="3"/>
        <charset val="128"/>
      </rPr>
      <t/>
    </r>
    <rPh sb="0" eb="2">
      <t>ヨビ</t>
    </rPh>
    <phoneticPr fontId="5"/>
  </si>
  <si>
    <t>予備516</t>
    <rPh sb="0" eb="2">
      <t>ヨビ</t>
    </rPh>
    <phoneticPr fontId="5"/>
  </si>
  <si>
    <r>
      <t>予備516</t>
    </r>
    <r>
      <rPr>
        <sz val="11"/>
        <rFont val="ＭＳ Ｐゴシック"/>
        <family val="3"/>
        <charset val="128"/>
      </rPr>
      <t/>
    </r>
    <rPh sb="0" eb="2">
      <t>ヨビ</t>
    </rPh>
    <phoneticPr fontId="20"/>
  </si>
  <si>
    <r>
      <t>予備517</t>
    </r>
    <r>
      <rPr>
        <sz val="11"/>
        <rFont val="ＭＳ Ｐゴシック"/>
        <family val="3"/>
        <charset val="128"/>
      </rPr>
      <t/>
    </r>
    <rPh sb="0" eb="2">
      <t>ヨビ</t>
    </rPh>
    <phoneticPr fontId="5"/>
  </si>
  <si>
    <t>予備517</t>
    <rPh sb="0" eb="2">
      <t>ヨビ</t>
    </rPh>
    <phoneticPr fontId="5"/>
  </si>
  <si>
    <r>
      <t>予備517</t>
    </r>
    <r>
      <rPr>
        <sz val="11"/>
        <rFont val="ＭＳ Ｐゴシック"/>
        <family val="3"/>
        <charset val="128"/>
      </rPr>
      <t/>
    </r>
    <rPh sb="0" eb="2">
      <t>ヨビ</t>
    </rPh>
    <phoneticPr fontId="20"/>
  </si>
  <si>
    <t>予備517</t>
    <rPh sb="0" eb="2">
      <t>ヨビ</t>
    </rPh>
    <phoneticPr fontId="20"/>
  </si>
  <si>
    <r>
      <t>予備518</t>
    </r>
    <r>
      <rPr>
        <sz val="11"/>
        <rFont val="ＭＳ Ｐゴシック"/>
        <family val="3"/>
        <charset val="128"/>
      </rPr>
      <t/>
    </r>
    <rPh sb="0" eb="2">
      <t>ヨビ</t>
    </rPh>
    <phoneticPr fontId="5"/>
  </si>
  <si>
    <t>予備518</t>
    <rPh sb="0" eb="2">
      <t>ヨビ</t>
    </rPh>
    <phoneticPr fontId="5"/>
  </si>
  <si>
    <r>
      <t>予備518</t>
    </r>
    <r>
      <rPr>
        <sz val="11"/>
        <rFont val="ＭＳ Ｐゴシック"/>
        <family val="3"/>
        <charset val="128"/>
      </rPr>
      <t/>
    </r>
    <rPh sb="0" eb="2">
      <t>ヨビ</t>
    </rPh>
    <phoneticPr fontId="20"/>
  </si>
  <si>
    <r>
      <t>予備519</t>
    </r>
    <r>
      <rPr>
        <sz val="11"/>
        <rFont val="ＭＳ Ｐゴシック"/>
        <family val="3"/>
        <charset val="128"/>
      </rPr>
      <t/>
    </r>
    <rPh sb="0" eb="2">
      <t>ヨビ</t>
    </rPh>
    <phoneticPr fontId="5"/>
  </si>
  <si>
    <t>予備519</t>
    <rPh sb="0" eb="2">
      <t>ヨビ</t>
    </rPh>
    <phoneticPr fontId="5"/>
  </si>
  <si>
    <r>
      <t>予備519</t>
    </r>
    <r>
      <rPr>
        <sz val="11"/>
        <rFont val="ＭＳ Ｐゴシック"/>
        <family val="3"/>
        <charset val="128"/>
      </rPr>
      <t/>
    </r>
    <rPh sb="0" eb="2">
      <t>ヨビ</t>
    </rPh>
    <phoneticPr fontId="20"/>
  </si>
  <si>
    <t>予備519</t>
    <rPh sb="0" eb="2">
      <t>ヨビ</t>
    </rPh>
    <phoneticPr fontId="20"/>
  </si>
  <si>
    <r>
      <t>予備520</t>
    </r>
    <r>
      <rPr>
        <sz val="11"/>
        <rFont val="ＭＳ Ｐゴシック"/>
        <family val="3"/>
        <charset val="128"/>
      </rPr>
      <t/>
    </r>
    <rPh sb="0" eb="2">
      <t>ヨビ</t>
    </rPh>
    <phoneticPr fontId="5"/>
  </si>
  <si>
    <t>予備520</t>
    <rPh sb="0" eb="2">
      <t>ヨビ</t>
    </rPh>
    <phoneticPr fontId="5"/>
  </si>
  <si>
    <r>
      <t>予備520</t>
    </r>
    <r>
      <rPr>
        <sz val="11"/>
        <rFont val="ＭＳ Ｐゴシック"/>
        <family val="3"/>
        <charset val="128"/>
      </rPr>
      <t/>
    </r>
    <rPh sb="0" eb="2">
      <t>ヨビ</t>
    </rPh>
    <phoneticPr fontId="20"/>
  </si>
  <si>
    <r>
      <t>予備521</t>
    </r>
    <r>
      <rPr>
        <sz val="11"/>
        <rFont val="ＭＳ Ｐゴシック"/>
        <family val="3"/>
        <charset val="128"/>
      </rPr>
      <t/>
    </r>
    <rPh sb="0" eb="2">
      <t>ヨビ</t>
    </rPh>
    <phoneticPr fontId="5"/>
  </si>
  <si>
    <t>予備521</t>
    <rPh sb="0" eb="2">
      <t>ヨビ</t>
    </rPh>
    <phoneticPr fontId="5"/>
  </si>
  <si>
    <r>
      <t>予備521</t>
    </r>
    <r>
      <rPr>
        <sz val="11"/>
        <rFont val="ＭＳ Ｐゴシック"/>
        <family val="3"/>
        <charset val="128"/>
      </rPr>
      <t/>
    </r>
    <rPh sb="0" eb="2">
      <t>ヨビ</t>
    </rPh>
    <phoneticPr fontId="20"/>
  </si>
  <si>
    <t>予備521</t>
    <rPh sb="0" eb="2">
      <t>ヨビ</t>
    </rPh>
    <phoneticPr fontId="20"/>
  </si>
  <si>
    <r>
      <t>予備522</t>
    </r>
    <r>
      <rPr>
        <sz val="11"/>
        <rFont val="ＭＳ Ｐゴシック"/>
        <family val="3"/>
        <charset val="128"/>
      </rPr>
      <t/>
    </r>
    <rPh sb="0" eb="2">
      <t>ヨビ</t>
    </rPh>
    <phoneticPr fontId="5"/>
  </si>
  <si>
    <t>予備522</t>
    <rPh sb="0" eb="2">
      <t>ヨビ</t>
    </rPh>
    <phoneticPr fontId="5"/>
  </si>
  <si>
    <r>
      <t>予備522</t>
    </r>
    <r>
      <rPr>
        <sz val="11"/>
        <rFont val="ＭＳ Ｐゴシック"/>
        <family val="3"/>
        <charset val="128"/>
      </rPr>
      <t/>
    </r>
    <rPh sb="0" eb="2">
      <t>ヨビ</t>
    </rPh>
    <phoneticPr fontId="20"/>
  </si>
  <si>
    <r>
      <t>予備523</t>
    </r>
    <r>
      <rPr>
        <sz val="11"/>
        <rFont val="ＭＳ Ｐゴシック"/>
        <family val="3"/>
        <charset val="128"/>
      </rPr>
      <t/>
    </r>
    <rPh sb="0" eb="2">
      <t>ヨビ</t>
    </rPh>
    <phoneticPr fontId="5"/>
  </si>
  <si>
    <t>予備523</t>
    <rPh sb="0" eb="2">
      <t>ヨビ</t>
    </rPh>
    <phoneticPr fontId="5"/>
  </si>
  <si>
    <r>
      <t>予備523</t>
    </r>
    <r>
      <rPr>
        <sz val="11"/>
        <rFont val="ＭＳ Ｐゴシック"/>
        <family val="3"/>
        <charset val="128"/>
      </rPr>
      <t/>
    </r>
    <rPh sb="0" eb="2">
      <t>ヨビ</t>
    </rPh>
    <phoneticPr fontId="20"/>
  </si>
  <si>
    <t>予備523</t>
    <rPh sb="0" eb="2">
      <t>ヨビ</t>
    </rPh>
    <phoneticPr fontId="20"/>
  </si>
  <si>
    <r>
      <t>予備524</t>
    </r>
    <r>
      <rPr>
        <sz val="11"/>
        <rFont val="ＭＳ Ｐゴシック"/>
        <family val="3"/>
        <charset val="128"/>
      </rPr>
      <t/>
    </r>
    <rPh sb="0" eb="2">
      <t>ヨビ</t>
    </rPh>
    <phoneticPr fontId="5"/>
  </si>
  <si>
    <t>予備524</t>
    <rPh sb="0" eb="2">
      <t>ヨビ</t>
    </rPh>
    <phoneticPr fontId="5"/>
  </si>
  <si>
    <r>
      <t>予備524</t>
    </r>
    <r>
      <rPr>
        <sz val="11"/>
        <rFont val="ＭＳ Ｐゴシック"/>
        <family val="3"/>
        <charset val="128"/>
      </rPr>
      <t/>
    </r>
    <rPh sb="0" eb="2">
      <t>ヨビ</t>
    </rPh>
    <phoneticPr fontId="20"/>
  </si>
  <si>
    <r>
      <t>予備525</t>
    </r>
    <r>
      <rPr>
        <sz val="11"/>
        <rFont val="ＭＳ Ｐゴシック"/>
        <family val="3"/>
        <charset val="128"/>
      </rPr>
      <t/>
    </r>
    <rPh sb="0" eb="2">
      <t>ヨビ</t>
    </rPh>
    <phoneticPr fontId="5"/>
  </si>
  <si>
    <t>予備525</t>
    <rPh sb="0" eb="2">
      <t>ヨビ</t>
    </rPh>
    <phoneticPr fontId="5"/>
  </si>
  <si>
    <r>
      <t>予備525</t>
    </r>
    <r>
      <rPr>
        <sz val="11"/>
        <rFont val="ＭＳ Ｐゴシック"/>
        <family val="3"/>
        <charset val="128"/>
      </rPr>
      <t/>
    </r>
    <rPh sb="0" eb="2">
      <t>ヨビ</t>
    </rPh>
    <phoneticPr fontId="20"/>
  </si>
  <si>
    <t>予備525</t>
    <rPh sb="0" eb="2">
      <t>ヨビ</t>
    </rPh>
    <phoneticPr fontId="20"/>
  </si>
  <si>
    <r>
      <t>予備526</t>
    </r>
    <r>
      <rPr>
        <sz val="11"/>
        <rFont val="ＭＳ Ｐゴシック"/>
        <family val="3"/>
        <charset val="128"/>
      </rPr>
      <t/>
    </r>
    <rPh sb="0" eb="2">
      <t>ヨビ</t>
    </rPh>
    <phoneticPr fontId="5"/>
  </si>
  <si>
    <t>予備526</t>
    <rPh sb="0" eb="2">
      <t>ヨビ</t>
    </rPh>
    <phoneticPr fontId="5"/>
  </si>
  <si>
    <r>
      <t>予備526</t>
    </r>
    <r>
      <rPr>
        <sz val="11"/>
        <rFont val="ＭＳ Ｐゴシック"/>
        <family val="3"/>
        <charset val="128"/>
      </rPr>
      <t/>
    </r>
    <rPh sb="0" eb="2">
      <t>ヨビ</t>
    </rPh>
    <phoneticPr fontId="20"/>
  </si>
  <si>
    <r>
      <t>予備527</t>
    </r>
    <r>
      <rPr>
        <sz val="11"/>
        <rFont val="ＭＳ Ｐゴシック"/>
        <family val="3"/>
        <charset val="128"/>
      </rPr>
      <t/>
    </r>
    <rPh sb="0" eb="2">
      <t>ヨビ</t>
    </rPh>
    <phoneticPr fontId="5"/>
  </si>
  <si>
    <t>予備527</t>
    <rPh sb="0" eb="2">
      <t>ヨビ</t>
    </rPh>
    <phoneticPr fontId="5"/>
  </si>
  <si>
    <r>
      <t>予備527</t>
    </r>
    <r>
      <rPr>
        <sz val="11"/>
        <rFont val="ＭＳ Ｐゴシック"/>
        <family val="3"/>
        <charset val="128"/>
      </rPr>
      <t/>
    </r>
    <rPh sb="0" eb="2">
      <t>ヨビ</t>
    </rPh>
    <phoneticPr fontId="20"/>
  </si>
  <si>
    <t>予備527</t>
    <rPh sb="0" eb="2">
      <t>ヨビ</t>
    </rPh>
    <phoneticPr fontId="20"/>
  </si>
  <si>
    <r>
      <t>予備528</t>
    </r>
    <r>
      <rPr>
        <sz val="11"/>
        <rFont val="ＭＳ Ｐゴシック"/>
        <family val="3"/>
        <charset val="128"/>
      </rPr>
      <t/>
    </r>
    <rPh sb="0" eb="2">
      <t>ヨビ</t>
    </rPh>
    <phoneticPr fontId="5"/>
  </si>
  <si>
    <t>予備528</t>
    <rPh sb="0" eb="2">
      <t>ヨビ</t>
    </rPh>
    <phoneticPr fontId="5"/>
  </si>
  <si>
    <r>
      <t>予備528</t>
    </r>
    <r>
      <rPr>
        <sz val="11"/>
        <rFont val="ＭＳ Ｐゴシック"/>
        <family val="3"/>
        <charset val="128"/>
      </rPr>
      <t/>
    </r>
    <rPh sb="0" eb="2">
      <t>ヨビ</t>
    </rPh>
    <phoneticPr fontId="20"/>
  </si>
  <si>
    <r>
      <t>予備529</t>
    </r>
    <r>
      <rPr>
        <sz val="11"/>
        <rFont val="ＭＳ Ｐゴシック"/>
        <family val="3"/>
        <charset val="128"/>
      </rPr>
      <t/>
    </r>
    <rPh sb="0" eb="2">
      <t>ヨビ</t>
    </rPh>
    <phoneticPr fontId="5"/>
  </si>
  <si>
    <t>予備529</t>
    <rPh sb="0" eb="2">
      <t>ヨビ</t>
    </rPh>
    <phoneticPr fontId="5"/>
  </si>
  <si>
    <r>
      <t>予備529</t>
    </r>
    <r>
      <rPr>
        <sz val="11"/>
        <rFont val="ＭＳ Ｐゴシック"/>
        <family val="3"/>
        <charset val="128"/>
      </rPr>
      <t/>
    </r>
    <rPh sb="0" eb="2">
      <t>ヨビ</t>
    </rPh>
    <phoneticPr fontId="20"/>
  </si>
  <si>
    <t>予備529</t>
    <rPh sb="0" eb="2">
      <t>ヨビ</t>
    </rPh>
    <phoneticPr fontId="20"/>
  </si>
  <si>
    <r>
      <t>予備530</t>
    </r>
    <r>
      <rPr>
        <sz val="11"/>
        <rFont val="ＭＳ Ｐゴシック"/>
        <family val="3"/>
        <charset val="128"/>
      </rPr>
      <t/>
    </r>
    <rPh sb="0" eb="2">
      <t>ヨビ</t>
    </rPh>
    <phoneticPr fontId="5"/>
  </si>
  <si>
    <t>予備530</t>
    <rPh sb="0" eb="2">
      <t>ヨビ</t>
    </rPh>
    <phoneticPr fontId="5"/>
  </si>
  <si>
    <r>
      <t>予備530</t>
    </r>
    <r>
      <rPr>
        <sz val="11"/>
        <rFont val="ＭＳ Ｐゴシック"/>
        <family val="3"/>
        <charset val="128"/>
      </rPr>
      <t/>
    </r>
    <rPh sb="0" eb="2">
      <t>ヨビ</t>
    </rPh>
    <phoneticPr fontId="20"/>
  </si>
  <si>
    <r>
      <t>予備531</t>
    </r>
    <r>
      <rPr>
        <sz val="11"/>
        <rFont val="ＭＳ Ｐゴシック"/>
        <family val="3"/>
        <charset val="128"/>
      </rPr>
      <t/>
    </r>
    <rPh sb="0" eb="2">
      <t>ヨビ</t>
    </rPh>
    <phoneticPr fontId="5"/>
  </si>
  <si>
    <t>予備531</t>
    <rPh sb="0" eb="2">
      <t>ヨビ</t>
    </rPh>
    <phoneticPr fontId="5"/>
  </si>
  <si>
    <r>
      <t>予備531</t>
    </r>
    <r>
      <rPr>
        <sz val="11"/>
        <rFont val="ＭＳ Ｐゴシック"/>
        <family val="3"/>
        <charset val="128"/>
      </rPr>
      <t/>
    </r>
    <rPh sb="0" eb="2">
      <t>ヨビ</t>
    </rPh>
    <phoneticPr fontId="20"/>
  </si>
  <si>
    <t>予備531</t>
    <rPh sb="0" eb="2">
      <t>ヨビ</t>
    </rPh>
    <phoneticPr fontId="20"/>
  </si>
  <si>
    <r>
      <t>予備532</t>
    </r>
    <r>
      <rPr>
        <sz val="11"/>
        <rFont val="ＭＳ Ｐゴシック"/>
        <family val="3"/>
        <charset val="128"/>
      </rPr>
      <t/>
    </r>
    <rPh sb="0" eb="2">
      <t>ヨビ</t>
    </rPh>
    <phoneticPr fontId="5"/>
  </si>
  <si>
    <t>予備532</t>
    <rPh sb="0" eb="2">
      <t>ヨビ</t>
    </rPh>
    <phoneticPr fontId="5"/>
  </si>
  <si>
    <r>
      <t>予備532</t>
    </r>
    <r>
      <rPr>
        <sz val="11"/>
        <rFont val="ＭＳ Ｐゴシック"/>
        <family val="3"/>
        <charset val="128"/>
      </rPr>
      <t/>
    </r>
    <rPh sb="0" eb="2">
      <t>ヨビ</t>
    </rPh>
    <phoneticPr fontId="20"/>
  </si>
  <si>
    <r>
      <t>予備533</t>
    </r>
    <r>
      <rPr>
        <sz val="11"/>
        <rFont val="ＭＳ Ｐゴシック"/>
        <family val="3"/>
        <charset val="128"/>
      </rPr>
      <t/>
    </r>
    <rPh sb="0" eb="2">
      <t>ヨビ</t>
    </rPh>
    <phoneticPr fontId="5"/>
  </si>
  <si>
    <t>予備533</t>
    <rPh sb="0" eb="2">
      <t>ヨビ</t>
    </rPh>
    <phoneticPr fontId="5"/>
  </si>
  <si>
    <r>
      <t>予備533</t>
    </r>
    <r>
      <rPr>
        <sz val="11"/>
        <rFont val="ＭＳ Ｐゴシック"/>
        <family val="3"/>
        <charset val="128"/>
      </rPr>
      <t/>
    </r>
    <rPh sb="0" eb="2">
      <t>ヨビ</t>
    </rPh>
    <phoneticPr fontId="20"/>
  </si>
  <si>
    <t>予備533</t>
    <rPh sb="0" eb="2">
      <t>ヨビ</t>
    </rPh>
    <phoneticPr fontId="20"/>
  </si>
  <si>
    <r>
      <t>予備534</t>
    </r>
    <r>
      <rPr>
        <sz val="11"/>
        <rFont val="ＭＳ Ｐゴシック"/>
        <family val="3"/>
        <charset val="128"/>
      </rPr>
      <t/>
    </r>
    <rPh sb="0" eb="2">
      <t>ヨビ</t>
    </rPh>
    <phoneticPr fontId="5"/>
  </si>
  <si>
    <t>予備534</t>
    <rPh sb="0" eb="2">
      <t>ヨビ</t>
    </rPh>
    <phoneticPr fontId="5"/>
  </si>
  <si>
    <r>
      <t>予備534</t>
    </r>
    <r>
      <rPr>
        <sz val="11"/>
        <rFont val="ＭＳ Ｐゴシック"/>
        <family val="3"/>
        <charset val="128"/>
      </rPr>
      <t/>
    </r>
    <rPh sb="0" eb="2">
      <t>ヨビ</t>
    </rPh>
    <phoneticPr fontId="20"/>
  </si>
  <si>
    <r>
      <t>予備535</t>
    </r>
    <r>
      <rPr>
        <sz val="11"/>
        <rFont val="ＭＳ Ｐゴシック"/>
        <family val="3"/>
        <charset val="128"/>
      </rPr>
      <t/>
    </r>
    <rPh sb="0" eb="2">
      <t>ヨビ</t>
    </rPh>
    <phoneticPr fontId="5"/>
  </si>
  <si>
    <t>予備535</t>
    <rPh sb="0" eb="2">
      <t>ヨビ</t>
    </rPh>
    <phoneticPr fontId="5"/>
  </si>
  <si>
    <r>
      <t>予備535</t>
    </r>
    <r>
      <rPr>
        <sz val="11"/>
        <rFont val="ＭＳ Ｐゴシック"/>
        <family val="3"/>
        <charset val="128"/>
      </rPr>
      <t/>
    </r>
    <rPh sb="0" eb="2">
      <t>ヨビ</t>
    </rPh>
    <phoneticPr fontId="20"/>
  </si>
  <si>
    <t>予備535</t>
    <rPh sb="0" eb="2">
      <t>ヨビ</t>
    </rPh>
    <phoneticPr fontId="20"/>
  </si>
  <si>
    <r>
      <t>予備536</t>
    </r>
    <r>
      <rPr>
        <sz val="11"/>
        <rFont val="ＭＳ Ｐゴシック"/>
        <family val="3"/>
        <charset val="128"/>
      </rPr>
      <t/>
    </r>
    <rPh sb="0" eb="2">
      <t>ヨビ</t>
    </rPh>
    <phoneticPr fontId="5"/>
  </si>
  <si>
    <t>予備536</t>
    <rPh sb="0" eb="2">
      <t>ヨビ</t>
    </rPh>
    <phoneticPr fontId="5"/>
  </si>
  <si>
    <r>
      <t>予備536</t>
    </r>
    <r>
      <rPr>
        <sz val="11"/>
        <rFont val="ＭＳ Ｐゴシック"/>
        <family val="3"/>
        <charset val="128"/>
      </rPr>
      <t/>
    </r>
    <rPh sb="0" eb="2">
      <t>ヨビ</t>
    </rPh>
    <phoneticPr fontId="20"/>
  </si>
  <si>
    <r>
      <t>予備537</t>
    </r>
    <r>
      <rPr>
        <sz val="11"/>
        <rFont val="ＭＳ Ｐゴシック"/>
        <family val="3"/>
        <charset val="128"/>
      </rPr>
      <t/>
    </r>
    <rPh sb="0" eb="2">
      <t>ヨビ</t>
    </rPh>
    <phoneticPr fontId="5"/>
  </si>
  <si>
    <t>予備537</t>
    <rPh sb="0" eb="2">
      <t>ヨビ</t>
    </rPh>
    <phoneticPr fontId="5"/>
  </si>
  <si>
    <r>
      <t>予備537</t>
    </r>
    <r>
      <rPr>
        <sz val="11"/>
        <rFont val="ＭＳ Ｐゴシック"/>
        <family val="3"/>
        <charset val="128"/>
      </rPr>
      <t/>
    </r>
    <rPh sb="0" eb="2">
      <t>ヨビ</t>
    </rPh>
    <phoneticPr fontId="20"/>
  </si>
  <si>
    <t>予備537</t>
    <rPh sb="0" eb="2">
      <t>ヨビ</t>
    </rPh>
    <phoneticPr fontId="20"/>
  </si>
  <si>
    <r>
      <t>予備538</t>
    </r>
    <r>
      <rPr>
        <sz val="11"/>
        <rFont val="ＭＳ Ｐゴシック"/>
        <family val="3"/>
        <charset val="128"/>
      </rPr>
      <t/>
    </r>
    <rPh sb="0" eb="2">
      <t>ヨビ</t>
    </rPh>
    <phoneticPr fontId="5"/>
  </si>
  <si>
    <t>予備538</t>
    <rPh sb="0" eb="2">
      <t>ヨビ</t>
    </rPh>
    <phoneticPr fontId="5"/>
  </si>
  <si>
    <r>
      <t>予備538</t>
    </r>
    <r>
      <rPr>
        <sz val="11"/>
        <rFont val="ＭＳ Ｐゴシック"/>
        <family val="3"/>
        <charset val="128"/>
      </rPr>
      <t/>
    </r>
    <rPh sb="0" eb="2">
      <t>ヨビ</t>
    </rPh>
    <phoneticPr fontId="20"/>
  </si>
  <si>
    <r>
      <t>予備539</t>
    </r>
    <r>
      <rPr>
        <sz val="11"/>
        <rFont val="ＭＳ Ｐゴシック"/>
        <family val="3"/>
        <charset val="128"/>
      </rPr>
      <t/>
    </r>
    <rPh sb="0" eb="2">
      <t>ヨビ</t>
    </rPh>
    <phoneticPr fontId="5"/>
  </si>
  <si>
    <t>予備539</t>
    <rPh sb="0" eb="2">
      <t>ヨビ</t>
    </rPh>
    <phoneticPr fontId="5"/>
  </si>
  <si>
    <r>
      <t>予備539</t>
    </r>
    <r>
      <rPr>
        <sz val="11"/>
        <rFont val="ＭＳ Ｐゴシック"/>
        <family val="3"/>
        <charset val="128"/>
      </rPr>
      <t/>
    </r>
    <rPh sb="0" eb="2">
      <t>ヨビ</t>
    </rPh>
    <phoneticPr fontId="20"/>
  </si>
  <si>
    <t>予備539</t>
    <rPh sb="0" eb="2">
      <t>ヨビ</t>
    </rPh>
    <phoneticPr fontId="20"/>
  </si>
  <si>
    <r>
      <t>予備540</t>
    </r>
    <r>
      <rPr>
        <sz val="11"/>
        <rFont val="ＭＳ Ｐゴシック"/>
        <family val="3"/>
        <charset val="128"/>
      </rPr>
      <t/>
    </r>
    <rPh sb="0" eb="2">
      <t>ヨビ</t>
    </rPh>
    <phoneticPr fontId="5"/>
  </si>
  <si>
    <t>予備540</t>
    <rPh sb="0" eb="2">
      <t>ヨビ</t>
    </rPh>
    <phoneticPr fontId="5"/>
  </si>
  <si>
    <r>
      <t>予備540</t>
    </r>
    <r>
      <rPr>
        <sz val="11"/>
        <rFont val="ＭＳ Ｐゴシック"/>
        <family val="3"/>
        <charset val="128"/>
      </rPr>
      <t/>
    </r>
    <rPh sb="0" eb="2">
      <t>ヨビ</t>
    </rPh>
    <phoneticPr fontId="20"/>
  </si>
  <si>
    <r>
      <t>予備541</t>
    </r>
    <r>
      <rPr>
        <sz val="11"/>
        <rFont val="ＭＳ Ｐゴシック"/>
        <family val="3"/>
        <charset val="128"/>
      </rPr>
      <t/>
    </r>
    <rPh sb="0" eb="2">
      <t>ヨビ</t>
    </rPh>
    <phoneticPr fontId="5"/>
  </si>
  <si>
    <t>予備541</t>
    <rPh sb="0" eb="2">
      <t>ヨビ</t>
    </rPh>
    <phoneticPr fontId="5"/>
  </si>
  <si>
    <r>
      <t>予備541</t>
    </r>
    <r>
      <rPr>
        <sz val="11"/>
        <rFont val="ＭＳ Ｐゴシック"/>
        <family val="3"/>
        <charset val="128"/>
      </rPr>
      <t/>
    </r>
    <rPh sb="0" eb="2">
      <t>ヨビ</t>
    </rPh>
    <phoneticPr fontId="20"/>
  </si>
  <si>
    <t>予備541</t>
    <rPh sb="0" eb="2">
      <t>ヨビ</t>
    </rPh>
    <phoneticPr fontId="20"/>
  </si>
  <si>
    <r>
      <t>予備542</t>
    </r>
    <r>
      <rPr>
        <sz val="11"/>
        <rFont val="ＭＳ Ｐゴシック"/>
        <family val="3"/>
        <charset val="128"/>
      </rPr>
      <t/>
    </r>
    <rPh sb="0" eb="2">
      <t>ヨビ</t>
    </rPh>
    <phoneticPr fontId="5"/>
  </si>
  <si>
    <t>予備542</t>
    <rPh sb="0" eb="2">
      <t>ヨビ</t>
    </rPh>
    <phoneticPr fontId="5"/>
  </si>
  <si>
    <r>
      <t>予備542</t>
    </r>
    <r>
      <rPr>
        <sz val="11"/>
        <rFont val="ＭＳ Ｐゴシック"/>
        <family val="3"/>
        <charset val="128"/>
      </rPr>
      <t/>
    </r>
    <rPh sb="0" eb="2">
      <t>ヨビ</t>
    </rPh>
    <phoneticPr fontId="20"/>
  </si>
  <si>
    <r>
      <t>予備543</t>
    </r>
    <r>
      <rPr>
        <sz val="11"/>
        <rFont val="ＭＳ Ｐゴシック"/>
        <family val="3"/>
        <charset val="128"/>
      </rPr>
      <t/>
    </r>
    <rPh sb="0" eb="2">
      <t>ヨビ</t>
    </rPh>
    <phoneticPr fontId="5"/>
  </si>
  <si>
    <t>予備543</t>
    <rPh sb="0" eb="2">
      <t>ヨビ</t>
    </rPh>
    <phoneticPr fontId="5"/>
  </si>
  <si>
    <r>
      <t>予備543</t>
    </r>
    <r>
      <rPr>
        <sz val="11"/>
        <rFont val="ＭＳ Ｐゴシック"/>
        <family val="3"/>
        <charset val="128"/>
      </rPr>
      <t/>
    </r>
    <rPh sb="0" eb="2">
      <t>ヨビ</t>
    </rPh>
    <phoneticPr fontId="20"/>
  </si>
  <si>
    <t>予備543</t>
    <rPh sb="0" eb="2">
      <t>ヨビ</t>
    </rPh>
    <phoneticPr fontId="20"/>
  </si>
  <si>
    <r>
      <t>予備544</t>
    </r>
    <r>
      <rPr>
        <sz val="11"/>
        <rFont val="ＭＳ Ｐゴシック"/>
        <family val="3"/>
        <charset val="128"/>
      </rPr>
      <t/>
    </r>
    <rPh sb="0" eb="2">
      <t>ヨビ</t>
    </rPh>
    <phoneticPr fontId="5"/>
  </si>
  <si>
    <t>予備544</t>
    <rPh sb="0" eb="2">
      <t>ヨビ</t>
    </rPh>
    <phoneticPr fontId="5"/>
  </si>
  <si>
    <r>
      <t>予備544</t>
    </r>
    <r>
      <rPr>
        <sz val="11"/>
        <rFont val="ＭＳ Ｐゴシック"/>
        <family val="3"/>
        <charset val="128"/>
      </rPr>
      <t/>
    </r>
    <rPh sb="0" eb="2">
      <t>ヨビ</t>
    </rPh>
    <phoneticPr fontId="20"/>
  </si>
  <si>
    <r>
      <t>予備545</t>
    </r>
    <r>
      <rPr>
        <sz val="11"/>
        <rFont val="ＭＳ Ｐゴシック"/>
        <family val="3"/>
        <charset val="128"/>
      </rPr>
      <t/>
    </r>
    <rPh sb="0" eb="2">
      <t>ヨビ</t>
    </rPh>
    <phoneticPr fontId="5"/>
  </si>
  <si>
    <t>予備545</t>
    <rPh sb="0" eb="2">
      <t>ヨビ</t>
    </rPh>
    <phoneticPr fontId="5"/>
  </si>
  <si>
    <r>
      <t>予備545</t>
    </r>
    <r>
      <rPr>
        <sz val="11"/>
        <rFont val="ＭＳ Ｐゴシック"/>
        <family val="3"/>
        <charset val="128"/>
      </rPr>
      <t/>
    </r>
    <rPh sb="0" eb="2">
      <t>ヨビ</t>
    </rPh>
    <phoneticPr fontId="20"/>
  </si>
  <si>
    <t>予備545</t>
    <rPh sb="0" eb="2">
      <t>ヨビ</t>
    </rPh>
    <phoneticPr fontId="20"/>
  </si>
  <si>
    <r>
      <t>予備546</t>
    </r>
    <r>
      <rPr>
        <sz val="11"/>
        <rFont val="ＭＳ Ｐゴシック"/>
        <family val="3"/>
        <charset val="128"/>
      </rPr>
      <t/>
    </r>
    <rPh sb="0" eb="2">
      <t>ヨビ</t>
    </rPh>
    <phoneticPr fontId="5"/>
  </si>
  <si>
    <t>予備546</t>
    <rPh sb="0" eb="2">
      <t>ヨビ</t>
    </rPh>
    <phoneticPr fontId="5"/>
  </si>
  <si>
    <r>
      <t>予備546</t>
    </r>
    <r>
      <rPr>
        <sz val="11"/>
        <rFont val="ＭＳ Ｐゴシック"/>
        <family val="3"/>
        <charset val="128"/>
      </rPr>
      <t/>
    </r>
    <rPh sb="0" eb="2">
      <t>ヨビ</t>
    </rPh>
    <phoneticPr fontId="20"/>
  </si>
  <si>
    <r>
      <t>予備547</t>
    </r>
    <r>
      <rPr>
        <sz val="11"/>
        <rFont val="ＭＳ Ｐゴシック"/>
        <family val="3"/>
        <charset val="128"/>
      </rPr>
      <t/>
    </r>
    <rPh sb="0" eb="2">
      <t>ヨビ</t>
    </rPh>
    <phoneticPr fontId="5"/>
  </si>
  <si>
    <t>予備547</t>
    <rPh sb="0" eb="2">
      <t>ヨビ</t>
    </rPh>
    <phoneticPr fontId="5"/>
  </si>
  <si>
    <r>
      <t>予備547</t>
    </r>
    <r>
      <rPr>
        <sz val="11"/>
        <rFont val="ＭＳ Ｐゴシック"/>
        <family val="3"/>
        <charset val="128"/>
      </rPr>
      <t/>
    </r>
    <rPh sb="0" eb="2">
      <t>ヨビ</t>
    </rPh>
    <phoneticPr fontId="20"/>
  </si>
  <si>
    <t>予備547</t>
    <rPh sb="0" eb="2">
      <t>ヨビ</t>
    </rPh>
    <phoneticPr fontId="20"/>
  </si>
  <si>
    <r>
      <t>予備548</t>
    </r>
    <r>
      <rPr>
        <sz val="11"/>
        <rFont val="ＭＳ Ｐゴシック"/>
        <family val="3"/>
        <charset val="128"/>
      </rPr>
      <t/>
    </r>
    <rPh sb="0" eb="2">
      <t>ヨビ</t>
    </rPh>
    <phoneticPr fontId="5"/>
  </si>
  <si>
    <t>予備548</t>
    <rPh sb="0" eb="2">
      <t>ヨビ</t>
    </rPh>
    <phoneticPr fontId="5"/>
  </si>
  <si>
    <r>
      <t>予備548</t>
    </r>
    <r>
      <rPr>
        <sz val="11"/>
        <rFont val="ＭＳ Ｐゴシック"/>
        <family val="3"/>
        <charset val="128"/>
      </rPr>
      <t/>
    </r>
    <rPh sb="0" eb="2">
      <t>ヨビ</t>
    </rPh>
    <phoneticPr fontId="20"/>
  </si>
  <si>
    <r>
      <t>予備549</t>
    </r>
    <r>
      <rPr>
        <sz val="11"/>
        <rFont val="ＭＳ Ｐゴシック"/>
        <family val="3"/>
        <charset val="128"/>
      </rPr>
      <t/>
    </r>
    <rPh sb="0" eb="2">
      <t>ヨビ</t>
    </rPh>
    <phoneticPr fontId="5"/>
  </si>
  <si>
    <t>予備549</t>
    <rPh sb="0" eb="2">
      <t>ヨビ</t>
    </rPh>
    <phoneticPr fontId="5"/>
  </si>
  <si>
    <r>
      <t>予備549</t>
    </r>
    <r>
      <rPr>
        <sz val="11"/>
        <rFont val="ＭＳ Ｐゴシック"/>
        <family val="3"/>
        <charset val="128"/>
      </rPr>
      <t/>
    </r>
    <rPh sb="0" eb="2">
      <t>ヨビ</t>
    </rPh>
    <phoneticPr fontId="20"/>
  </si>
  <si>
    <t>予備549</t>
    <rPh sb="0" eb="2">
      <t>ヨビ</t>
    </rPh>
    <phoneticPr fontId="20"/>
  </si>
  <si>
    <r>
      <t>予備550</t>
    </r>
    <r>
      <rPr>
        <sz val="11"/>
        <rFont val="ＭＳ Ｐゴシック"/>
        <family val="3"/>
        <charset val="128"/>
      </rPr>
      <t/>
    </r>
    <rPh sb="0" eb="2">
      <t>ヨビ</t>
    </rPh>
    <phoneticPr fontId="5"/>
  </si>
  <si>
    <t>予備550</t>
    <rPh sb="0" eb="2">
      <t>ヨビ</t>
    </rPh>
    <phoneticPr fontId="5"/>
  </si>
  <si>
    <r>
      <t>予備550</t>
    </r>
    <r>
      <rPr>
        <sz val="11"/>
        <rFont val="ＭＳ Ｐゴシック"/>
        <family val="3"/>
        <charset val="128"/>
      </rPr>
      <t/>
    </r>
    <rPh sb="0" eb="2">
      <t>ヨビ</t>
    </rPh>
    <phoneticPr fontId="20"/>
  </si>
  <si>
    <r>
      <t>予備551</t>
    </r>
    <r>
      <rPr>
        <sz val="11"/>
        <rFont val="ＭＳ Ｐゴシック"/>
        <family val="3"/>
        <charset val="128"/>
      </rPr>
      <t/>
    </r>
    <rPh sb="0" eb="2">
      <t>ヨビ</t>
    </rPh>
    <phoneticPr fontId="5"/>
  </si>
  <si>
    <t>予備551</t>
    <rPh sb="0" eb="2">
      <t>ヨビ</t>
    </rPh>
    <phoneticPr fontId="5"/>
  </si>
  <si>
    <r>
      <t>予備551</t>
    </r>
    <r>
      <rPr>
        <sz val="11"/>
        <rFont val="ＭＳ Ｐゴシック"/>
        <family val="3"/>
        <charset val="128"/>
      </rPr>
      <t/>
    </r>
    <rPh sb="0" eb="2">
      <t>ヨビ</t>
    </rPh>
    <phoneticPr fontId="20"/>
  </si>
  <si>
    <t>予備551</t>
    <rPh sb="0" eb="2">
      <t>ヨビ</t>
    </rPh>
    <phoneticPr fontId="20"/>
  </si>
  <si>
    <r>
      <t>予備552</t>
    </r>
    <r>
      <rPr>
        <sz val="11"/>
        <rFont val="ＭＳ Ｐゴシック"/>
        <family val="3"/>
        <charset val="128"/>
      </rPr>
      <t/>
    </r>
    <rPh sb="0" eb="2">
      <t>ヨビ</t>
    </rPh>
    <phoneticPr fontId="5"/>
  </si>
  <si>
    <t>予備552</t>
    <rPh sb="0" eb="2">
      <t>ヨビ</t>
    </rPh>
    <phoneticPr fontId="5"/>
  </si>
  <si>
    <r>
      <t>予備552</t>
    </r>
    <r>
      <rPr>
        <sz val="11"/>
        <rFont val="ＭＳ Ｐゴシック"/>
        <family val="3"/>
        <charset val="128"/>
      </rPr>
      <t/>
    </r>
    <rPh sb="0" eb="2">
      <t>ヨビ</t>
    </rPh>
    <phoneticPr fontId="20"/>
  </si>
  <si>
    <r>
      <t>予備553</t>
    </r>
    <r>
      <rPr>
        <sz val="11"/>
        <rFont val="ＭＳ Ｐゴシック"/>
        <family val="3"/>
        <charset val="128"/>
      </rPr>
      <t/>
    </r>
    <rPh sb="0" eb="2">
      <t>ヨビ</t>
    </rPh>
    <phoneticPr fontId="5"/>
  </si>
  <si>
    <t>予備553</t>
    <rPh sb="0" eb="2">
      <t>ヨビ</t>
    </rPh>
    <phoneticPr fontId="5"/>
  </si>
  <si>
    <r>
      <t>予備553</t>
    </r>
    <r>
      <rPr>
        <sz val="11"/>
        <rFont val="ＭＳ Ｐゴシック"/>
        <family val="3"/>
        <charset val="128"/>
      </rPr>
      <t/>
    </r>
    <rPh sb="0" eb="2">
      <t>ヨビ</t>
    </rPh>
    <phoneticPr fontId="20"/>
  </si>
  <si>
    <t>予備553</t>
    <rPh sb="0" eb="2">
      <t>ヨビ</t>
    </rPh>
    <phoneticPr fontId="20"/>
  </si>
  <si>
    <r>
      <t>予備554</t>
    </r>
    <r>
      <rPr>
        <sz val="11"/>
        <rFont val="ＭＳ Ｐゴシック"/>
        <family val="3"/>
        <charset val="128"/>
      </rPr>
      <t/>
    </r>
    <rPh sb="0" eb="2">
      <t>ヨビ</t>
    </rPh>
    <phoneticPr fontId="5"/>
  </si>
  <si>
    <t>予備554</t>
    <rPh sb="0" eb="2">
      <t>ヨビ</t>
    </rPh>
    <phoneticPr fontId="5"/>
  </si>
  <si>
    <r>
      <t>予備554</t>
    </r>
    <r>
      <rPr>
        <sz val="11"/>
        <rFont val="ＭＳ Ｐゴシック"/>
        <family val="3"/>
        <charset val="128"/>
      </rPr>
      <t/>
    </r>
    <rPh sb="0" eb="2">
      <t>ヨビ</t>
    </rPh>
    <phoneticPr fontId="20"/>
  </si>
  <si>
    <r>
      <t>予備555</t>
    </r>
    <r>
      <rPr>
        <sz val="11"/>
        <rFont val="ＭＳ Ｐゴシック"/>
        <family val="3"/>
        <charset val="128"/>
      </rPr>
      <t/>
    </r>
    <rPh sb="0" eb="2">
      <t>ヨビ</t>
    </rPh>
    <phoneticPr fontId="5"/>
  </si>
  <si>
    <t>予備555</t>
    <rPh sb="0" eb="2">
      <t>ヨビ</t>
    </rPh>
    <phoneticPr fontId="5"/>
  </si>
  <si>
    <r>
      <t>予備555</t>
    </r>
    <r>
      <rPr>
        <sz val="11"/>
        <rFont val="ＭＳ Ｐゴシック"/>
        <family val="3"/>
        <charset val="128"/>
      </rPr>
      <t/>
    </r>
    <rPh sb="0" eb="2">
      <t>ヨビ</t>
    </rPh>
    <phoneticPr fontId="20"/>
  </si>
  <si>
    <t>予備555</t>
    <rPh sb="0" eb="2">
      <t>ヨビ</t>
    </rPh>
    <phoneticPr fontId="20"/>
  </si>
  <si>
    <r>
      <t>予備556</t>
    </r>
    <r>
      <rPr>
        <sz val="11"/>
        <rFont val="ＭＳ Ｐゴシック"/>
        <family val="3"/>
        <charset val="128"/>
      </rPr>
      <t/>
    </r>
    <rPh sb="0" eb="2">
      <t>ヨビ</t>
    </rPh>
    <phoneticPr fontId="5"/>
  </si>
  <si>
    <t>予備556</t>
    <rPh sb="0" eb="2">
      <t>ヨビ</t>
    </rPh>
    <phoneticPr fontId="5"/>
  </si>
  <si>
    <r>
      <t>予備556</t>
    </r>
    <r>
      <rPr>
        <sz val="11"/>
        <rFont val="ＭＳ Ｐゴシック"/>
        <family val="3"/>
        <charset val="128"/>
      </rPr>
      <t/>
    </r>
    <rPh sb="0" eb="2">
      <t>ヨビ</t>
    </rPh>
    <phoneticPr fontId="20"/>
  </si>
  <si>
    <r>
      <t>予備557</t>
    </r>
    <r>
      <rPr>
        <sz val="11"/>
        <rFont val="ＭＳ Ｐゴシック"/>
        <family val="3"/>
        <charset val="128"/>
      </rPr>
      <t/>
    </r>
    <rPh sb="0" eb="2">
      <t>ヨビ</t>
    </rPh>
    <phoneticPr fontId="5"/>
  </si>
  <si>
    <t>予備557</t>
    <rPh sb="0" eb="2">
      <t>ヨビ</t>
    </rPh>
    <phoneticPr fontId="5"/>
  </si>
  <si>
    <r>
      <t>予備557</t>
    </r>
    <r>
      <rPr>
        <sz val="11"/>
        <rFont val="ＭＳ Ｐゴシック"/>
        <family val="3"/>
        <charset val="128"/>
      </rPr>
      <t/>
    </r>
    <rPh sb="0" eb="2">
      <t>ヨビ</t>
    </rPh>
    <phoneticPr fontId="20"/>
  </si>
  <si>
    <t>予備557</t>
    <rPh sb="0" eb="2">
      <t>ヨビ</t>
    </rPh>
    <phoneticPr fontId="20"/>
  </si>
  <si>
    <r>
      <t>予備558</t>
    </r>
    <r>
      <rPr>
        <sz val="11"/>
        <rFont val="ＭＳ Ｐゴシック"/>
        <family val="3"/>
        <charset val="128"/>
      </rPr>
      <t/>
    </r>
    <rPh sb="0" eb="2">
      <t>ヨビ</t>
    </rPh>
    <phoneticPr fontId="5"/>
  </si>
  <si>
    <t>予備558</t>
    <rPh sb="0" eb="2">
      <t>ヨビ</t>
    </rPh>
    <phoneticPr fontId="5"/>
  </si>
  <si>
    <r>
      <t>予備558</t>
    </r>
    <r>
      <rPr>
        <sz val="11"/>
        <rFont val="ＭＳ Ｐゴシック"/>
        <family val="3"/>
        <charset val="128"/>
      </rPr>
      <t/>
    </r>
    <rPh sb="0" eb="2">
      <t>ヨビ</t>
    </rPh>
    <phoneticPr fontId="20"/>
  </si>
  <si>
    <r>
      <t>予備559</t>
    </r>
    <r>
      <rPr>
        <sz val="11"/>
        <rFont val="ＭＳ Ｐゴシック"/>
        <family val="3"/>
        <charset val="128"/>
      </rPr>
      <t/>
    </r>
    <rPh sb="0" eb="2">
      <t>ヨビ</t>
    </rPh>
    <phoneticPr fontId="5"/>
  </si>
  <si>
    <t>予備559</t>
    <rPh sb="0" eb="2">
      <t>ヨビ</t>
    </rPh>
    <phoneticPr fontId="5"/>
  </si>
  <si>
    <r>
      <t>予備559</t>
    </r>
    <r>
      <rPr>
        <sz val="11"/>
        <rFont val="ＭＳ Ｐゴシック"/>
        <family val="3"/>
        <charset val="128"/>
      </rPr>
      <t/>
    </r>
    <rPh sb="0" eb="2">
      <t>ヨビ</t>
    </rPh>
    <phoneticPr fontId="20"/>
  </si>
  <si>
    <t>予備559</t>
    <rPh sb="0" eb="2">
      <t>ヨビ</t>
    </rPh>
    <phoneticPr fontId="20"/>
  </si>
  <si>
    <r>
      <t>予備560</t>
    </r>
    <r>
      <rPr>
        <sz val="11"/>
        <rFont val="ＭＳ Ｐゴシック"/>
        <family val="3"/>
        <charset val="128"/>
      </rPr>
      <t/>
    </r>
    <rPh sb="0" eb="2">
      <t>ヨビ</t>
    </rPh>
    <phoneticPr fontId="5"/>
  </si>
  <si>
    <t>予備560</t>
    <rPh sb="0" eb="2">
      <t>ヨビ</t>
    </rPh>
    <phoneticPr fontId="5"/>
  </si>
  <si>
    <r>
      <t>予備560</t>
    </r>
    <r>
      <rPr>
        <sz val="11"/>
        <rFont val="ＭＳ Ｐゴシック"/>
        <family val="3"/>
        <charset val="128"/>
      </rPr>
      <t/>
    </r>
    <rPh sb="0" eb="2">
      <t>ヨビ</t>
    </rPh>
    <phoneticPr fontId="20"/>
  </si>
  <si>
    <r>
      <t>予備561</t>
    </r>
    <r>
      <rPr>
        <sz val="11"/>
        <rFont val="ＭＳ Ｐゴシック"/>
        <family val="3"/>
        <charset val="128"/>
      </rPr>
      <t/>
    </r>
    <rPh sb="0" eb="2">
      <t>ヨビ</t>
    </rPh>
    <phoneticPr fontId="5"/>
  </si>
  <si>
    <t>予備561</t>
    <rPh sb="0" eb="2">
      <t>ヨビ</t>
    </rPh>
    <phoneticPr fontId="5"/>
  </si>
  <si>
    <r>
      <t>予備561</t>
    </r>
    <r>
      <rPr>
        <sz val="11"/>
        <rFont val="ＭＳ Ｐゴシック"/>
        <family val="3"/>
        <charset val="128"/>
      </rPr>
      <t/>
    </r>
    <rPh sb="0" eb="2">
      <t>ヨビ</t>
    </rPh>
    <phoneticPr fontId="20"/>
  </si>
  <si>
    <t>予備561</t>
    <rPh sb="0" eb="2">
      <t>ヨビ</t>
    </rPh>
    <phoneticPr fontId="20"/>
  </si>
  <si>
    <r>
      <t>予備562</t>
    </r>
    <r>
      <rPr>
        <sz val="11"/>
        <rFont val="ＭＳ Ｐゴシック"/>
        <family val="3"/>
        <charset val="128"/>
      </rPr>
      <t/>
    </r>
    <rPh sb="0" eb="2">
      <t>ヨビ</t>
    </rPh>
    <phoneticPr fontId="5"/>
  </si>
  <si>
    <t>予備562</t>
    <rPh sb="0" eb="2">
      <t>ヨビ</t>
    </rPh>
    <phoneticPr fontId="5"/>
  </si>
  <si>
    <r>
      <t>予備562</t>
    </r>
    <r>
      <rPr>
        <sz val="11"/>
        <rFont val="ＭＳ Ｐゴシック"/>
        <family val="3"/>
        <charset val="128"/>
      </rPr>
      <t/>
    </r>
    <rPh sb="0" eb="2">
      <t>ヨビ</t>
    </rPh>
    <phoneticPr fontId="20"/>
  </si>
  <si>
    <r>
      <t>予備563</t>
    </r>
    <r>
      <rPr>
        <sz val="11"/>
        <rFont val="ＭＳ Ｐゴシック"/>
        <family val="3"/>
        <charset val="128"/>
      </rPr>
      <t/>
    </r>
    <rPh sb="0" eb="2">
      <t>ヨビ</t>
    </rPh>
    <phoneticPr fontId="5"/>
  </si>
  <si>
    <t>予備563</t>
    <rPh sb="0" eb="2">
      <t>ヨビ</t>
    </rPh>
    <phoneticPr fontId="5"/>
  </si>
  <si>
    <r>
      <t>予備563</t>
    </r>
    <r>
      <rPr>
        <sz val="11"/>
        <rFont val="ＭＳ Ｐゴシック"/>
        <family val="3"/>
        <charset val="128"/>
      </rPr>
      <t/>
    </r>
    <rPh sb="0" eb="2">
      <t>ヨビ</t>
    </rPh>
    <phoneticPr fontId="20"/>
  </si>
  <si>
    <t>予備563</t>
    <rPh sb="0" eb="2">
      <t>ヨビ</t>
    </rPh>
    <phoneticPr fontId="20"/>
  </si>
  <si>
    <r>
      <t>予備564</t>
    </r>
    <r>
      <rPr>
        <sz val="11"/>
        <rFont val="ＭＳ Ｐゴシック"/>
        <family val="3"/>
        <charset val="128"/>
      </rPr>
      <t/>
    </r>
    <rPh sb="0" eb="2">
      <t>ヨビ</t>
    </rPh>
    <phoneticPr fontId="5"/>
  </si>
  <si>
    <t>予備564</t>
    <rPh sb="0" eb="2">
      <t>ヨビ</t>
    </rPh>
    <phoneticPr fontId="5"/>
  </si>
  <si>
    <r>
      <t>予備564</t>
    </r>
    <r>
      <rPr>
        <sz val="11"/>
        <rFont val="ＭＳ Ｐゴシック"/>
        <family val="3"/>
        <charset val="128"/>
      </rPr>
      <t/>
    </r>
    <rPh sb="0" eb="2">
      <t>ヨビ</t>
    </rPh>
    <phoneticPr fontId="20"/>
  </si>
  <si>
    <r>
      <t>予備565</t>
    </r>
    <r>
      <rPr>
        <sz val="11"/>
        <rFont val="ＭＳ Ｐゴシック"/>
        <family val="3"/>
        <charset val="128"/>
      </rPr>
      <t/>
    </r>
    <rPh sb="0" eb="2">
      <t>ヨビ</t>
    </rPh>
    <phoneticPr fontId="5"/>
  </si>
  <si>
    <t>予備565</t>
    <rPh sb="0" eb="2">
      <t>ヨビ</t>
    </rPh>
    <phoneticPr fontId="5"/>
  </si>
  <si>
    <r>
      <t>予備565</t>
    </r>
    <r>
      <rPr>
        <sz val="11"/>
        <rFont val="ＭＳ Ｐゴシック"/>
        <family val="3"/>
        <charset val="128"/>
      </rPr>
      <t/>
    </r>
    <rPh sb="0" eb="2">
      <t>ヨビ</t>
    </rPh>
    <phoneticPr fontId="20"/>
  </si>
  <si>
    <t>予備565</t>
    <rPh sb="0" eb="2">
      <t>ヨビ</t>
    </rPh>
    <phoneticPr fontId="20"/>
  </si>
  <si>
    <r>
      <t>予備566</t>
    </r>
    <r>
      <rPr>
        <sz val="11"/>
        <rFont val="ＭＳ Ｐゴシック"/>
        <family val="3"/>
        <charset val="128"/>
      </rPr>
      <t/>
    </r>
    <rPh sb="0" eb="2">
      <t>ヨビ</t>
    </rPh>
    <phoneticPr fontId="5"/>
  </si>
  <si>
    <t>予備566</t>
    <rPh sb="0" eb="2">
      <t>ヨビ</t>
    </rPh>
    <phoneticPr fontId="5"/>
  </si>
  <si>
    <r>
      <t>予備566</t>
    </r>
    <r>
      <rPr>
        <sz val="11"/>
        <rFont val="ＭＳ Ｐゴシック"/>
        <family val="3"/>
        <charset val="128"/>
      </rPr>
      <t/>
    </r>
    <rPh sb="0" eb="2">
      <t>ヨビ</t>
    </rPh>
    <phoneticPr fontId="20"/>
  </si>
  <si>
    <r>
      <t>予備567</t>
    </r>
    <r>
      <rPr>
        <sz val="11"/>
        <rFont val="ＭＳ Ｐゴシック"/>
        <family val="3"/>
        <charset val="128"/>
      </rPr>
      <t/>
    </r>
    <rPh sb="0" eb="2">
      <t>ヨビ</t>
    </rPh>
    <phoneticPr fontId="5"/>
  </si>
  <si>
    <t>予備567</t>
    <rPh sb="0" eb="2">
      <t>ヨビ</t>
    </rPh>
    <phoneticPr fontId="5"/>
  </si>
  <si>
    <r>
      <t>予備567</t>
    </r>
    <r>
      <rPr>
        <sz val="11"/>
        <rFont val="ＭＳ Ｐゴシック"/>
        <family val="3"/>
        <charset val="128"/>
      </rPr>
      <t/>
    </r>
    <rPh sb="0" eb="2">
      <t>ヨビ</t>
    </rPh>
    <phoneticPr fontId="20"/>
  </si>
  <si>
    <t>予備567</t>
    <rPh sb="0" eb="2">
      <t>ヨビ</t>
    </rPh>
    <phoneticPr fontId="20"/>
  </si>
  <si>
    <r>
      <t>予備568</t>
    </r>
    <r>
      <rPr>
        <sz val="11"/>
        <rFont val="ＭＳ Ｐゴシック"/>
        <family val="3"/>
        <charset val="128"/>
      </rPr>
      <t/>
    </r>
    <rPh sb="0" eb="2">
      <t>ヨビ</t>
    </rPh>
    <phoneticPr fontId="5"/>
  </si>
  <si>
    <t>予備568</t>
    <rPh sb="0" eb="2">
      <t>ヨビ</t>
    </rPh>
    <phoneticPr fontId="5"/>
  </si>
  <si>
    <r>
      <t>予備568</t>
    </r>
    <r>
      <rPr>
        <sz val="11"/>
        <rFont val="ＭＳ Ｐゴシック"/>
        <family val="3"/>
        <charset val="128"/>
      </rPr>
      <t/>
    </r>
    <rPh sb="0" eb="2">
      <t>ヨビ</t>
    </rPh>
    <phoneticPr fontId="20"/>
  </si>
  <si>
    <r>
      <t>予備569</t>
    </r>
    <r>
      <rPr>
        <sz val="11"/>
        <rFont val="ＭＳ Ｐゴシック"/>
        <family val="3"/>
        <charset val="128"/>
      </rPr>
      <t/>
    </r>
    <rPh sb="0" eb="2">
      <t>ヨビ</t>
    </rPh>
    <phoneticPr fontId="5"/>
  </si>
  <si>
    <t>予備569</t>
    <rPh sb="0" eb="2">
      <t>ヨビ</t>
    </rPh>
    <phoneticPr fontId="5"/>
  </si>
  <si>
    <r>
      <t>予備569</t>
    </r>
    <r>
      <rPr>
        <sz val="11"/>
        <rFont val="ＭＳ Ｐゴシック"/>
        <family val="3"/>
        <charset val="128"/>
      </rPr>
      <t/>
    </r>
    <rPh sb="0" eb="2">
      <t>ヨビ</t>
    </rPh>
    <phoneticPr fontId="20"/>
  </si>
  <si>
    <t>予備569</t>
    <rPh sb="0" eb="2">
      <t>ヨビ</t>
    </rPh>
    <phoneticPr fontId="20"/>
  </si>
  <si>
    <r>
      <t>予備570</t>
    </r>
    <r>
      <rPr>
        <sz val="11"/>
        <rFont val="ＭＳ Ｐゴシック"/>
        <family val="3"/>
        <charset val="128"/>
      </rPr>
      <t/>
    </r>
    <rPh sb="0" eb="2">
      <t>ヨビ</t>
    </rPh>
    <phoneticPr fontId="5"/>
  </si>
  <si>
    <t>予備570</t>
    <rPh sb="0" eb="2">
      <t>ヨビ</t>
    </rPh>
    <phoneticPr fontId="5"/>
  </si>
  <si>
    <r>
      <t>予備570</t>
    </r>
    <r>
      <rPr>
        <sz val="11"/>
        <rFont val="ＭＳ Ｐゴシック"/>
        <family val="3"/>
        <charset val="128"/>
      </rPr>
      <t/>
    </r>
    <rPh sb="0" eb="2">
      <t>ヨビ</t>
    </rPh>
    <phoneticPr fontId="20"/>
  </si>
  <si>
    <r>
      <t>予備571</t>
    </r>
    <r>
      <rPr>
        <sz val="11"/>
        <rFont val="ＭＳ Ｐゴシック"/>
        <family val="3"/>
        <charset val="128"/>
      </rPr>
      <t/>
    </r>
    <rPh sb="0" eb="2">
      <t>ヨビ</t>
    </rPh>
    <phoneticPr fontId="5"/>
  </si>
  <si>
    <t>予備571</t>
    <rPh sb="0" eb="2">
      <t>ヨビ</t>
    </rPh>
    <phoneticPr fontId="5"/>
  </si>
  <si>
    <r>
      <t>予備571</t>
    </r>
    <r>
      <rPr>
        <sz val="11"/>
        <rFont val="ＭＳ Ｐゴシック"/>
        <family val="3"/>
        <charset val="128"/>
      </rPr>
      <t/>
    </r>
    <rPh sb="0" eb="2">
      <t>ヨビ</t>
    </rPh>
    <phoneticPr fontId="20"/>
  </si>
  <si>
    <t>予備571</t>
    <rPh sb="0" eb="2">
      <t>ヨビ</t>
    </rPh>
    <phoneticPr fontId="20"/>
  </si>
  <si>
    <r>
      <t>予備572</t>
    </r>
    <r>
      <rPr>
        <sz val="11"/>
        <rFont val="ＭＳ Ｐゴシック"/>
        <family val="3"/>
        <charset val="128"/>
      </rPr>
      <t/>
    </r>
    <rPh sb="0" eb="2">
      <t>ヨビ</t>
    </rPh>
    <phoneticPr fontId="5"/>
  </si>
  <si>
    <t>予備572</t>
    <rPh sb="0" eb="2">
      <t>ヨビ</t>
    </rPh>
    <phoneticPr fontId="5"/>
  </si>
  <si>
    <r>
      <t>予備572</t>
    </r>
    <r>
      <rPr>
        <sz val="11"/>
        <rFont val="ＭＳ Ｐゴシック"/>
        <family val="3"/>
        <charset val="128"/>
      </rPr>
      <t/>
    </r>
    <rPh sb="0" eb="2">
      <t>ヨビ</t>
    </rPh>
    <phoneticPr fontId="20"/>
  </si>
  <si>
    <r>
      <t>予備573</t>
    </r>
    <r>
      <rPr>
        <sz val="11"/>
        <rFont val="ＭＳ Ｐゴシック"/>
        <family val="3"/>
        <charset val="128"/>
      </rPr>
      <t/>
    </r>
    <rPh sb="0" eb="2">
      <t>ヨビ</t>
    </rPh>
    <phoneticPr fontId="5"/>
  </si>
  <si>
    <t>予備573</t>
    <rPh sb="0" eb="2">
      <t>ヨビ</t>
    </rPh>
    <phoneticPr fontId="5"/>
  </si>
  <si>
    <r>
      <t>予備573</t>
    </r>
    <r>
      <rPr>
        <sz val="11"/>
        <rFont val="ＭＳ Ｐゴシック"/>
        <family val="3"/>
        <charset val="128"/>
      </rPr>
      <t/>
    </r>
    <rPh sb="0" eb="2">
      <t>ヨビ</t>
    </rPh>
    <phoneticPr fontId="20"/>
  </si>
  <si>
    <t>予備573</t>
    <rPh sb="0" eb="2">
      <t>ヨビ</t>
    </rPh>
    <phoneticPr fontId="20"/>
  </si>
  <si>
    <r>
      <t>予備574</t>
    </r>
    <r>
      <rPr>
        <sz val="11"/>
        <rFont val="ＭＳ Ｐゴシック"/>
        <family val="3"/>
        <charset val="128"/>
      </rPr>
      <t/>
    </r>
    <rPh sb="0" eb="2">
      <t>ヨビ</t>
    </rPh>
    <phoneticPr fontId="5"/>
  </si>
  <si>
    <t>予備574</t>
    <rPh sb="0" eb="2">
      <t>ヨビ</t>
    </rPh>
    <phoneticPr fontId="5"/>
  </si>
  <si>
    <r>
      <t>予備574</t>
    </r>
    <r>
      <rPr>
        <sz val="11"/>
        <rFont val="ＭＳ Ｐゴシック"/>
        <family val="3"/>
        <charset val="128"/>
      </rPr>
      <t/>
    </r>
    <rPh sb="0" eb="2">
      <t>ヨビ</t>
    </rPh>
    <phoneticPr fontId="20"/>
  </si>
  <si>
    <r>
      <t>予備575</t>
    </r>
    <r>
      <rPr>
        <sz val="11"/>
        <rFont val="ＭＳ Ｐゴシック"/>
        <family val="3"/>
        <charset val="128"/>
      </rPr>
      <t/>
    </r>
    <rPh sb="0" eb="2">
      <t>ヨビ</t>
    </rPh>
    <phoneticPr fontId="5"/>
  </si>
  <si>
    <t>予備575</t>
    <rPh sb="0" eb="2">
      <t>ヨビ</t>
    </rPh>
    <phoneticPr fontId="5"/>
  </si>
  <si>
    <r>
      <t>予備575</t>
    </r>
    <r>
      <rPr>
        <sz val="11"/>
        <rFont val="ＭＳ Ｐゴシック"/>
        <family val="3"/>
        <charset val="128"/>
      </rPr>
      <t/>
    </r>
    <rPh sb="0" eb="2">
      <t>ヨビ</t>
    </rPh>
    <phoneticPr fontId="20"/>
  </si>
  <si>
    <t>予備575</t>
    <rPh sb="0" eb="2">
      <t>ヨビ</t>
    </rPh>
    <phoneticPr fontId="20"/>
  </si>
  <si>
    <r>
      <t>予備576</t>
    </r>
    <r>
      <rPr>
        <sz val="11"/>
        <rFont val="ＭＳ Ｐゴシック"/>
        <family val="3"/>
        <charset val="128"/>
      </rPr>
      <t/>
    </r>
    <rPh sb="0" eb="2">
      <t>ヨビ</t>
    </rPh>
    <phoneticPr fontId="5"/>
  </si>
  <si>
    <t>予備576</t>
    <rPh sb="0" eb="2">
      <t>ヨビ</t>
    </rPh>
    <phoneticPr fontId="5"/>
  </si>
  <si>
    <r>
      <t>予備576</t>
    </r>
    <r>
      <rPr>
        <sz val="11"/>
        <rFont val="ＭＳ Ｐゴシック"/>
        <family val="3"/>
        <charset val="128"/>
      </rPr>
      <t/>
    </r>
    <rPh sb="0" eb="2">
      <t>ヨビ</t>
    </rPh>
    <phoneticPr fontId="20"/>
  </si>
  <si>
    <r>
      <t>予備577</t>
    </r>
    <r>
      <rPr>
        <sz val="11"/>
        <rFont val="ＭＳ Ｐゴシック"/>
        <family val="3"/>
        <charset val="128"/>
      </rPr>
      <t/>
    </r>
    <rPh sb="0" eb="2">
      <t>ヨビ</t>
    </rPh>
    <phoneticPr fontId="5"/>
  </si>
  <si>
    <t>予備577</t>
    <rPh sb="0" eb="2">
      <t>ヨビ</t>
    </rPh>
    <phoneticPr fontId="5"/>
  </si>
  <si>
    <r>
      <t>予備577</t>
    </r>
    <r>
      <rPr>
        <sz val="11"/>
        <rFont val="ＭＳ Ｐゴシック"/>
        <family val="3"/>
        <charset val="128"/>
      </rPr>
      <t/>
    </r>
    <rPh sb="0" eb="2">
      <t>ヨビ</t>
    </rPh>
    <phoneticPr fontId="20"/>
  </si>
  <si>
    <t>予備577</t>
    <rPh sb="0" eb="2">
      <t>ヨビ</t>
    </rPh>
    <phoneticPr fontId="20"/>
  </si>
  <si>
    <r>
      <t>予備578</t>
    </r>
    <r>
      <rPr>
        <sz val="11"/>
        <rFont val="ＭＳ Ｐゴシック"/>
        <family val="3"/>
        <charset val="128"/>
      </rPr>
      <t/>
    </r>
    <rPh sb="0" eb="2">
      <t>ヨビ</t>
    </rPh>
    <phoneticPr fontId="5"/>
  </si>
  <si>
    <t>予備578</t>
    <rPh sb="0" eb="2">
      <t>ヨビ</t>
    </rPh>
    <phoneticPr fontId="5"/>
  </si>
  <si>
    <r>
      <t>予備578</t>
    </r>
    <r>
      <rPr>
        <sz val="11"/>
        <rFont val="ＭＳ Ｐゴシック"/>
        <family val="3"/>
        <charset val="128"/>
      </rPr>
      <t/>
    </r>
    <rPh sb="0" eb="2">
      <t>ヨビ</t>
    </rPh>
    <phoneticPr fontId="20"/>
  </si>
  <si>
    <r>
      <t>予備579</t>
    </r>
    <r>
      <rPr>
        <sz val="11"/>
        <rFont val="ＭＳ Ｐゴシック"/>
        <family val="3"/>
        <charset val="128"/>
      </rPr>
      <t/>
    </r>
    <rPh sb="0" eb="2">
      <t>ヨビ</t>
    </rPh>
    <phoneticPr fontId="5"/>
  </si>
  <si>
    <t>予備579</t>
    <rPh sb="0" eb="2">
      <t>ヨビ</t>
    </rPh>
    <phoneticPr fontId="5"/>
  </si>
  <si>
    <r>
      <t>予備579</t>
    </r>
    <r>
      <rPr>
        <sz val="11"/>
        <rFont val="ＭＳ Ｐゴシック"/>
        <family val="3"/>
        <charset val="128"/>
      </rPr>
      <t/>
    </r>
    <rPh sb="0" eb="2">
      <t>ヨビ</t>
    </rPh>
    <phoneticPr fontId="20"/>
  </si>
  <si>
    <t>予備579</t>
    <rPh sb="0" eb="2">
      <t>ヨビ</t>
    </rPh>
    <phoneticPr fontId="20"/>
  </si>
  <si>
    <r>
      <t>予備580</t>
    </r>
    <r>
      <rPr>
        <sz val="11"/>
        <rFont val="ＭＳ Ｐゴシック"/>
        <family val="3"/>
        <charset val="128"/>
      </rPr>
      <t/>
    </r>
    <rPh sb="0" eb="2">
      <t>ヨビ</t>
    </rPh>
    <phoneticPr fontId="5"/>
  </si>
  <si>
    <t>予備580</t>
    <rPh sb="0" eb="2">
      <t>ヨビ</t>
    </rPh>
    <phoneticPr fontId="5"/>
  </si>
  <si>
    <r>
      <t>予備580</t>
    </r>
    <r>
      <rPr>
        <sz val="11"/>
        <rFont val="ＭＳ Ｐゴシック"/>
        <family val="3"/>
        <charset val="128"/>
      </rPr>
      <t/>
    </r>
    <rPh sb="0" eb="2">
      <t>ヨビ</t>
    </rPh>
    <phoneticPr fontId="20"/>
  </si>
  <si>
    <r>
      <t>予備581</t>
    </r>
    <r>
      <rPr>
        <sz val="11"/>
        <rFont val="ＭＳ Ｐゴシック"/>
        <family val="3"/>
        <charset val="128"/>
      </rPr>
      <t/>
    </r>
    <rPh sb="0" eb="2">
      <t>ヨビ</t>
    </rPh>
    <phoneticPr fontId="5"/>
  </si>
  <si>
    <t>予備581</t>
    <rPh sb="0" eb="2">
      <t>ヨビ</t>
    </rPh>
    <phoneticPr fontId="5"/>
  </si>
  <si>
    <r>
      <t>予備581</t>
    </r>
    <r>
      <rPr>
        <sz val="11"/>
        <rFont val="ＭＳ Ｐゴシック"/>
        <family val="3"/>
        <charset val="128"/>
      </rPr>
      <t/>
    </r>
    <rPh sb="0" eb="2">
      <t>ヨビ</t>
    </rPh>
    <phoneticPr fontId="20"/>
  </si>
  <si>
    <t>予備581</t>
    <rPh sb="0" eb="2">
      <t>ヨビ</t>
    </rPh>
    <phoneticPr fontId="20"/>
  </si>
  <si>
    <r>
      <t>予備582</t>
    </r>
    <r>
      <rPr>
        <sz val="11"/>
        <rFont val="ＭＳ Ｐゴシック"/>
        <family val="3"/>
        <charset val="128"/>
      </rPr>
      <t/>
    </r>
    <rPh sb="0" eb="2">
      <t>ヨビ</t>
    </rPh>
    <phoneticPr fontId="5"/>
  </si>
  <si>
    <t>予備582</t>
    <rPh sb="0" eb="2">
      <t>ヨビ</t>
    </rPh>
    <phoneticPr fontId="5"/>
  </si>
  <si>
    <r>
      <t>予備582</t>
    </r>
    <r>
      <rPr>
        <sz val="11"/>
        <rFont val="ＭＳ Ｐゴシック"/>
        <family val="3"/>
        <charset val="128"/>
      </rPr>
      <t/>
    </r>
    <rPh sb="0" eb="2">
      <t>ヨビ</t>
    </rPh>
    <phoneticPr fontId="20"/>
  </si>
  <si>
    <r>
      <t>予備583</t>
    </r>
    <r>
      <rPr>
        <sz val="11"/>
        <rFont val="ＭＳ Ｐゴシック"/>
        <family val="3"/>
        <charset val="128"/>
      </rPr>
      <t/>
    </r>
    <rPh sb="0" eb="2">
      <t>ヨビ</t>
    </rPh>
    <phoneticPr fontId="5"/>
  </si>
  <si>
    <t>予備583</t>
    <rPh sb="0" eb="2">
      <t>ヨビ</t>
    </rPh>
    <phoneticPr fontId="5"/>
  </si>
  <si>
    <r>
      <t>予備583</t>
    </r>
    <r>
      <rPr>
        <sz val="11"/>
        <rFont val="ＭＳ Ｐゴシック"/>
        <family val="3"/>
        <charset val="128"/>
      </rPr>
      <t/>
    </r>
    <rPh sb="0" eb="2">
      <t>ヨビ</t>
    </rPh>
    <phoneticPr fontId="20"/>
  </si>
  <si>
    <t>予備583</t>
    <rPh sb="0" eb="2">
      <t>ヨビ</t>
    </rPh>
    <phoneticPr fontId="20"/>
  </si>
  <si>
    <r>
      <t>予備584</t>
    </r>
    <r>
      <rPr>
        <sz val="11"/>
        <rFont val="ＭＳ Ｐゴシック"/>
        <family val="3"/>
        <charset val="128"/>
      </rPr>
      <t/>
    </r>
    <rPh sb="0" eb="2">
      <t>ヨビ</t>
    </rPh>
    <phoneticPr fontId="5"/>
  </si>
  <si>
    <t>予備584</t>
    <rPh sb="0" eb="2">
      <t>ヨビ</t>
    </rPh>
    <phoneticPr fontId="5"/>
  </si>
  <si>
    <r>
      <t>予備584</t>
    </r>
    <r>
      <rPr>
        <sz val="11"/>
        <rFont val="ＭＳ Ｐゴシック"/>
        <family val="3"/>
        <charset val="128"/>
      </rPr>
      <t/>
    </r>
    <rPh sb="0" eb="2">
      <t>ヨビ</t>
    </rPh>
    <phoneticPr fontId="20"/>
  </si>
  <si>
    <r>
      <t>予備585</t>
    </r>
    <r>
      <rPr>
        <sz val="11"/>
        <rFont val="ＭＳ Ｐゴシック"/>
        <family val="3"/>
        <charset val="128"/>
      </rPr>
      <t/>
    </r>
    <rPh sb="0" eb="2">
      <t>ヨビ</t>
    </rPh>
    <phoneticPr fontId="5"/>
  </si>
  <si>
    <t>予備585</t>
    <rPh sb="0" eb="2">
      <t>ヨビ</t>
    </rPh>
    <phoneticPr fontId="5"/>
  </si>
  <si>
    <r>
      <t>予備585</t>
    </r>
    <r>
      <rPr>
        <sz val="11"/>
        <rFont val="ＭＳ Ｐゴシック"/>
        <family val="3"/>
        <charset val="128"/>
      </rPr>
      <t/>
    </r>
    <rPh sb="0" eb="2">
      <t>ヨビ</t>
    </rPh>
    <phoneticPr fontId="20"/>
  </si>
  <si>
    <t>予備585</t>
    <rPh sb="0" eb="2">
      <t>ヨビ</t>
    </rPh>
    <phoneticPr fontId="20"/>
  </si>
  <si>
    <r>
      <t>予備586</t>
    </r>
    <r>
      <rPr>
        <sz val="11"/>
        <rFont val="ＭＳ Ｐゴシック"/>
        <family val="3"/>
        <charset val="128"/>
      </rPr>
      <t/>
    </r>
    <rPh sb="0" eb="2">
      <t>ヨビ</t>
    </rPh>
    <phoneticPr fontId="5"/>
  </si>
  <si>
    <t>予備586</t>
    <rPh sb="0" eb="2">
      <t>ヨビ</t>
    </rPh>
    <phoneticPr fontId="5"/>
  </si>
  <si>
    <r>
      <t>予備586</t>
    </r>
    <r>
      <rPr>
        <sz val="11"/>
        <rFont val="ＭＳ Ｐゴシック"/>
        <family val="3"/>
        <charset val="128"/>
      </rPr>
      <t/>
    </r>
    <rPh sb="0" eb="2">
      <t>ヨビ</t>
    </rPh>
    <phoneticPr fontId="20"/>
  </si>
  <si>
    <r>
      <t>予備587</t>
    </r>
    <r>
      <rPr>
        <sz val="11"/>
        <rFont val="ＭＳ Ｐゴシック"/>
        <family val="3"/>
        <charset val="128"/>
      </rPr>
      <t/>
    </r>
    <rPh sb="0" eb="2">
      <t>ヨビ</t>
    </rPh>
    <phoneticPr fontId="5"/>
  </si>
  <si>
    <t>予備587</t>
    <rPh sb="0" eb="2">
      <t>ヨビ</t>
    </rPh>
    <phoneticPr fontId="5"/>
  </si>
  <si>
    <r>
      <t>予備587</t>
    </r>
    <r>
      <rPr>
        <sz val="11"/>
        <rFont val="ＭＳ Ｐゴシック"/>
        <family val="3"/>
        <charset val="128"/>
      </rPr>
      <t/>
    </r>
    <rPh sb="0" eb="2">
      <t>ヨビ</t>
    </rPh>
    <phoneticPr fontId="20"/>
  </si>
  <si>
    <t>予備587</t>
    <rPh sb="0" eb="2">
      <t>ヨビ</t>
    </rPh>
    <phoneticPr fontId="20"/>
  </si>
  <si>
    <r>
      <t>予備588</t>
    </r>
    <r>
      <rPr>
        <sz val="11"/>
        <rFont val="ＭＳ Ｐゴシック"/>
        <family val="3"/>
        <charset val="128"/>
      </rPr>
      <t/>
    </r>
    <rPh sb="0" eb="2">
      <t>ヨビ</t>
    </rPh>
    <phoneticPr fontId="5"/>
  </si>
  <si>
    <t>予備588</t>
    <rPh sb="0" eb="2">
      <t>ヨビ</t>
    </rPh>
    <phoneticPr fontId="5"/>
  </si>
  <si>
    <r>
      <t>予備588</t>
    </r>
    <r>
      <rPr>
        <sz val="11"/>
        <rFont val="ＭＳ Ｐゴシック"/>
        <family val="3"/>
        <charset val="128"/>
      </rPr>
      <t/>
    </r>
    <rPh sb="0" eb="2">
      <t>ヨビ</t>
    </rPh>
    <phoneticPr fontId="20"/>
  </si>
  <si>
    <r>
      <t>予備589</t>
    </r>
    <r>
      <rPr>
        <sz val="11"/>
        <rFont val="ＭＳ Ｐゴシック"/>
        <family val="3"/>
        <charset val="128"/>
      </rPr>
      <t/>
    </r>
    <rPh sb="0" eb="2">
      <t>ヨビ</t>
    </rPh>
    <phoneticPr fontId="5"/>
  </si>
  <si>
    <t>予備589</t>
    <rPh sb="0" eb="2">
      <t>ヨビ</t>
    </rPh>
    <phoneticPr fontId="5"/>
  </si>
  <si>
    <r>
      <t>予備589</t>
    </r>
    <r>
      <rPr>
        <sz val="11"/>
        <rFont val="ＭＳ Ｐゴシック"/>
        <family val="3"/>
        <charset val="128"/>
      </rPr>
      <t/>
    </r>
    <rPh sb="0" eb="2">
      <t>ヨビ</t>
    </rPh>
    <phoneticPr fontId="20"/>
  </si>
  <si>
    <t>予備589</t>
    <rPh sb="0" eb="2">
      <t>ヨビ</t>
    </rPh>
    <phoneticPr fontId="20"/>
  </si>
  <si>
    <r>
      <t>予備590</t>
    </r>
    <r>
      <rPr>
        <sz val="11"/>
        <rFont val="ＭＳ Ｐゴシック"/>
        <family val="3"/>
        <charset val="128"/>
      </rPr>
      <t/>
    </r>
    <rPh sb="0" eb="2">
      <t>ヨビ</t>
    </rPh>
    <phoneticPr fontId="5"/>
  </si>
  <si>
    <t>予備590</t>
    <rPh sb="0" eb="2">
      <t>ヨビ</t>
    </rPh>
    <phoneticPr fontId="5"/>
  </si>
  <si>
    <r>
      <t>予備590</t>
    </r>
    <r>
      <rPr>
        <sz val="11"/>
        <rFont val="ＭＳ Ｐゴシック"/>
        <family val="3"/>
        <charset val="128"/>
      </rPr>
      <t/>
    </r>
    <rPh sb="0" eb="2">
      <t>ヨビ</t>
    </rPh>
    <phoneticPr fontId="20"/>
  </si>
  <si>
    <r>
      <t>予備591</t>
    </r>
    <r>
      <rPr>
        <sz val="11"/>
        <rFont val="ＭＳ Ｐゴシック"/>
        <family val="3"/>
        <charset val="128"/>
      </rPr>
      <t/>
    </r>
    <rPh sb="0" eb="2">
      <t>ヨビ</t>
    </rPh>
    <phoneticPr fontId="5"/>
  </si>
  <si>
    <t>予備591</t>
    <rPh sb="0" eb="2">
      <t>ヨビ</t>
    </rPh>
    <phoneticPr fontId="5"/>
  </si>
  <si>
    <r>
      <t>予備591</t>
    </r>
    <r>
      <rPr>
        <sz val="11"/>
        <rFont val="ＭＳ Ｐゴシック"/>
        <family val="3"/>
        <charset val="128"/>
      </rPr>
      <t/>
    </r>
    <rPh sb="0" eb="2">
      <t>ヨビ</t>
    </rPh>
    <phoneticPr fontId="20"/>
  </si>
  <si>
    <t>予備591</t>
    <rPh sb="0" eb="2">
      <t>ヨビ</t>
    </rPh>
    <phoneticPr fontId="20"/>
  </si>
  <si>
    <r>
      <t>予備592</t>
    </r>
    <r>
      <rPr>
        <sz val="11"/>
        <rFont val="ＭＳ Ｐゴシック"/>
        <family val="3"/>
        <charset val="128"/>
      </rPr>
      <t/>
    </r>
    <rPh sb="0" eb="2">
      <t>ヨビ</t>
    </rPh>
    <phoneticPr fontId="5"/>
  </si>
  <si>
    <t>予備592</t>
    <rPh sb="0" eb="2">
      <t>ヨビ</t>
    </rPh>
    <phoneticPr fontId="5"/>
  </si>
  <si>
    <r>
      <t>予備592</t>
    </r>
    <r>
      <rPr>
        <sz val="11"/>
        <rFont val="ＭＳ Ｐゴシック"/>
        <family val="3"/>
        <charset val="128"/>
      </rPr>
      <t/>
    </r>
    <rPh sb="0" eb="2">
      <t>ヨビ</t>
    </rPh>
    <phoneticPr fontId="20"/>
  </si>
  <si>
    <r>
      <t>予備593</t>
    </r>
    <r>
      <rPr>
        <sz val="11"/>
        <rFont val="ＭＳ Ｐゴシック"/>
        <family val="3"/>
        <charset val="128"/>
      </rPr>
      <t/>
    </r>
    <rPh sb="0" eb="2">
      <t>ヨビ</t>
    </rPh>
    <phoneticPr fontId="5"/>
  </si>
  <si>
    <t>予備593</t>
    <rPh sb="0" eb="2">
      <t>ヨビ</t>
    </rPh>
    <phoneticPr fontId="5"/>
  </si>
  <si>
    <r>
      <t>予備593</t>
    </r>
    <r>
      <rPr>
        <sz val="11"/>
        <rFont val="ＭＳ Ｐゴシック"/>
        <family val="3"/>
        <charset val="128"/>
      </rPr>
      <t/>
    </r>
    <rPh sb="0" eb="2">
      <t>ヨビ</t>
    </rPh>
    <phoneticPr fontId="20"/>
  </si>
  <si>
    <t>予備593</t>
    <rPh sb="0" eb="2">
      <t>ヨビ</t>
    </rPh>
    <phoneticPr fontId="20"/>
  </si>
  <si>
    <r>
      <t>予備594</t>
    </r>
    <r>
      <rPr>
        <sz val="11"/>
        <rFont val="ＭＳ Ｐゴシック"/>
        <family val="3"/>
        <charset val="128"/>
      </rPr>
      <t/>
    </r>
    <rPh sb="0" eb="2">
      <t>ヨビ</t>
    </rPh>
    <phoneticPr fontId="5"/>
  </si>
  <si>
    <t>予備594</t>
    <rPh sb="0" eb="2">
      <t>ヨビ</t>
    </rPh>
    <phoneticPr fontId="5"/>
  </si>
  <si>
    <r>
      <t>予備594</t>
    </r>
    <r>
      <rPr>
        <sz val="11"/>
        <rFont val="ＭＳ Ｐゴシック"/>
        <family val="3"/>
        <charset val="128"/>
      </rPr>
      <t/>
    </r>
    <rPh sb="0" eb="2">
      <t>ヨビ</t>
    </rPh>
    <phoneticPr fontId="20"/>
  </si>
  <si>
    <r>
      <t>予備595</t>
    </r>
    <r>
      <rPr>
        <sz val="11"/>
        <rFont val="ＭＳ Ｐゴシック"/>
        <family val="3"/>
        <charset val="128"/>
      </rPr>
      <t/>
    </r>
    <rPh sb="0" eb="2">
      <t>ヨビ</t>
    </rPh>
    <phoneticPr fontId="5"/>
  </si>
  <si>
    <t>予備595</t>
    <rPh sb="0" eb="2">
      <t>ヨビ</t>
    </rPh>
    <phoneticPr fontId="5"/>
  </si>
  <si>
    <r>
      <t>予備595</t>
    </r>
    <r>
      <rPr>
        <sz val="11"/>
        <rFont val="ＭＳ Ｐゴシック"/>
        <family val="3"/>
        <charset val="128"/>
      </rPr>
      <t/>
    </r>
    <rPh sb="0" eb="2">
      <t>ヨビ</t>
    </rPh>
    <phoneticPr fontId="20"/>
  </si>
  <si>
    <t>予備595</t>
    <rPh sb="0" eb="2">
      <t>ヨビ</t>
    </rPh>
    <phoneticPr fontId="20"/>
  </si>
  <si>
    <r>
      <t>予備596</t>
    </r>
    <r>
      <rPr>
        <sz val="11"/>
        <rFont val="ＭＳ Ｐゴシック"/>
        <family val="3"/>
        <charset val="128"/>
      </rPr>
      <t/>
    </r>
    <rPh sb="0" eb="2">
      <t>ヨビ</t>
    </rPh>
    <phoneticPr fontId="5"/>
  </si>
  <si>
    <t>予備596</t>
    <rPh sb="0" eb="2">
      <t>ヨビ</t>
    </rPh>
    <phoneticPr fontId="5"/>
  </si>
  <si>
    <r>
      <t>予備596</t>
    </r>
    <r>
      <rPr>
        <sz val="11"/>
        <rFont val="ＭＳ Ｐゴシック"/>
        <family val="3"/>
        <charset val="128"/>
      </rPr>
      <t/>
    </r>
    <rPh sb="0" eb="2">
      <t>ヨビ</t>
    </rPh>
    <phoneticPr fontId="20"/>
  </si>
  <si>
    <r>
      <t>予備597</t>
    </r>
    <r>
      <rPr>
        <sz val="11"/>
        <rFont val="ＭＳ Ｐゴシック"/>
        <family val="3"/>
        <charset val="128"/>
      </rPr>
      <t/>
    </r>
    <rPh sb="0" eb="2">
      <t>ヨビ</t>
    </rPh>
    <phoneticPr fontId="5"/>
  </si>
  <si>
    <t>予備597</t>
    <rPh sb="0" eb="2">
      <t>ヨビ</t>
    </rPh>
    <phoneticPr fontId="5"/>
  </si>
  <si>
    <r>
      <t>予備597</t>
    </r>
    <r>
      <rPr>
        <sz val="11"/>
        <rFont val="ＭＳ Ｐゴシック"/>
        <family val="3"/>
        <charset val="128"/>
      </rPr>
      <t/>
    </r>
    <rPh sb="0" eb="2">
      <t>ヨビ</t>
    </rPh>
    <phoneticPr fontId="20"/>
  </si>
  <si>
    <t>予備597</t>
    <rPh sb="0" eb="2">
      <t>ヨビ</t>
    </rPh>
    <phoneticPr fontId="20"/>
  </si>
  <si>
    <r>
      <t>予備598</t>
    </r>
    <r>
      <rPr>
        <sz val="11"/>
        <rFont val="ＭＳ Ｐゴシック"/>
        <family val="3"/>
        <charset val="128"/>
      </rPr>
      <t/>
    </r>
    <rPh sb="0" eb="2">
      <t>ヨビ</t>
    </rPh>
    <phoneticPr fontId="5"/>
  </si>
  <si>
    <t>予備598</t>
    <rPh sb="0" eb="2">
      <t>ヨビ</t>
    </rPh>
    <phoneticPr fontId="5"/>
  </si>
  <si>
    <r>
      <t>予備598</t>
    </r>
    <r>
      <rPr>
        <sz val="11"/>
        <rFont val="ＭＳ Ｐゴシック"/>
        <family val="3"/>
        <charset val="128"/>
      </rPr>
      <t/>
    </r>
    <rPh sb="0" eb="2">
      <t>ヨビ</t>
    </rPh>
    <phoneticPr fontId="20"/>
  </si>
  <si>
    <r>
      <t>予備599</t>
    </r>
    <r>
      <rPr>
        <sz val="11"/>
        <rFont val="ＭＳ Ｐゴシック"/>
        <family val="3"/>
        <charset val="128"/>
      </rPr>
      <t/>
    </r>
    <rPh sb="0" eb="2">
      <t>ヨビ</t>
    </rPh>
    <phoneticPr fontId="5"/>
  </si>
  <si>
    <t>予備599</t>
    <rPh sb="0" eb="2">
      <t>ヨビ</t>
    </rPh>
    <phoneticPr fontId="5"/>
  </si>
  <si>
    <r>
      <t>予備599</t>
    </r>
    <r>
      <rPr>
        <sz val="11"/>
        <rFont val="ＭＳ Ｐゴシック"/>
        <family val="3"/>
        <charset val="128"/>
      </rPr>
      <t/>
    </r>
    <rPh sb="0" eb="2">
      <t>ヨビ</t>
    </rPh>
    <phoneticPr fontId="20"/>
  </si>
  <si>
    <t>予備599</t>
    <rPh sb="0" eb="2">
      <t>ヨビ</t>
    </rPh>
    <phoneticPr fontId="20"/>
  </si>
  <si>
    <r>
      <t>予備600</t>
    </r>
    <r>
      <rPr>
        <sz val="11"/>
        <rFont val="ＭＳ Ｐゴシック"/>
        <family val="3"/>
        <charset val="128"/>
      </rPr>
      <t/>
    </r>
    <rPh sb="0" eb="2">
      <t>ヨビ</t>
    </rPh>
    <phoneticPr fontId="5"/>
  </si>
  <si>
    <t>予備600</t>
    <rPh sb="0" eb="2">
      <t>ヨビ</t>
    </rPh>
    <phoneticPr fontId="5"/>
  </si>
  <si>
    <r>
      <t>予備600</t>
    </r>
    <r>
      <rPr>
        <sz val="11"/>
        <rFont val="ＭＳ Ｐゴシック"/>
        <family val="3"/>
        <charset val="128"/>
      </rPr>
      <t/>
    </r>
    <rPh sb="0" eb="2">
      <t>ヨビ</t>
    </rPh>
    <phoneticPr fontId="20"/>
  </si>
  <si>
    <r>
      <t>予備601</t>
    </r>
    <r>
      <rPr>
        <sz val="11"/>
        <rFont val="ＭＳ Ｐゴシック"/>
        <family val="3"/>
        <charset val="128"/>
      </rPr>
      <t/>
    </r>
    <rPh sb="0" eb="2">
      <t>ヨビ</t>
    </rPh>
    <phoneticPr fontId="5"/>
  </si>
  <si>
    <t>予備601</t>
    <rPh sb="0" eb="2">
      <t>ヨビ</t>
    </rPh>
    <phoneticPr fontId="5"/>
  </si>
  <si>
    <r>
      <t>予備601</t>
    </r>
    <r>
      <rPr>
        <sz val="11"/>
        <rFont val="ＭＳ Ｐゴシック"/>
        <family val="3"/>
        <charset val="128"/>
      </rPr>
      <t/>
    </r>
    <rPh sb="0" eb="2">
      <t>ヨビ</t>
    </rPh>
    <phoneticPr fontId="20"/>
  </si>
  <si>
    <t>予備601</t>
    <rPh sb="0" eb="2">
      <t>ヨビ</t>
    </rPh>
    <phoneticPr fontId="20"/>
  </si>
  <si>
    <r>
      <t>予備602</t>
    </r>
    <r>
      <rPr>
        <sz val="11"/>
        <rFont val="ＭＳ Ｐゴシック"/>
        <family val="3"/>
        <charset val="128"/>
      </rPr>
      <t/>
    </r>
    <rPh sb="0" eb="2">
      <t>ヨビ</t>
    </rPh>
    <phoneticPr fontId="5"/>
  </si>
  <si>
    <t>予備602</t>
    <rPh sb="0" eb="2">
      <t>ヨビ</t>
    </rPh>
    <phoneticPr fontId="5"/>
  </si>
  <si>
    <r>
      <t>予備602</t>
    </r>
    <r>
      <rPr>
        <sz val="11"/>
        <rFont val="ＭＳ Ｐゴシック"/>
        <family val="3"/>
        <charset val="128"/>
      </rPr>
      <t/>
    </r>
    <rPh sb="0" eb="2">
      <t>ヨビ</t>
    </rPh>
    <phoneticPr fontId="20"/>
  </si>
  <si>
    <r>
      <t>予備603</t>
    </r>
    <r>
      <rPr>
        <sz val="11"/>
        <rFont val="ＭＳ Ｐゴシック"/>
        <family val="3"/>
        <charset val="128"/>
      </rPr>
      <t/>
    </r>
    <rPh sb="0" eb="2">
      <t>ヨビ</t>
    </rPh>
    <phoneticPr fontId="5"/>
  </si>
  <si>
    <t>予備603</t>
    <rPh sb="0" eb="2">
      <t>ヨビ</t>
    </rPh>
    <phoneticPr fontId="5"/>
  </si>
  <si>
    <r>
      <t>予備603</t>
    </r>
    <r>
      <rPr>
        <sz val="11"/>
        <rFont val="ＭＳ Ｐゴシック"/>
        <family val="3"/>
        <charset val="128"/>
      </rPr>
      <t/>
    </r>
    <rPh sb="0" eb="2">
      <t>ヨビ</t>
    </rPh>
    <phoneticPr fontId="20"/>
  </si>
  <si>
    <t>予備603</t>
    <rPh sb="0" eb="2">
      <t>ヨビ</t>
    </rPh>
    <phoneticPr fontId="20"/>
  </si>
  <si>
    <r>
      <t>予備604</t>
    </r>
    <r>
      <rPr>
        <sz val="11"/>
        <rFont val="ＭＳ Ｐゴシック"/>
        <family val="3"/>
        <charset val="128"/>
      </rPr>
      <t/>
    </r>
    <rPh sb="0" eb="2">
      <t>ヨビ</t>
    </rPh>
    <phoneticPr fontId="5"/>
  </si>
  <si>
    <t>予備604</t>
    <rPh sb="0" eb="2">
      <t>ヨビ</t>
    </rPh>
    <phoneticPr fontId="5"/>
  </si>
  <si>
    <r>
      <t>予備604</t>
    </r>
    <r>
      <rPr>
        <sz val="11"/>
        <rFont val="ＭＳ Ｐゴシック"/>
        <family val="3"/>
        <charset val="128"/>
      </rPr>
      <t/>
    </r>
    <rPh sb="0" eb="2">
      <t>ヨビ</t>
    </rPh>
    <phoneticPr fontId="20"/>
  </si>
  <si>
    <r>
      <t>予備605</t>
    </r>
    <r>
      <rPr>
        <sz val="11"/>
        <rFont val="ＭＳ Ｐゴシック"/>
        <family val="3"/>
        <charset val="128"/>
      </rPr>
      <t/>
    </r>
    <rPh sb="0" eb="2">
      <t>ヨビ</t>
    </rPh>
    <phoneticPr fontId="5"/>
  </si>
  <si>
    <t>予備605</t>
    <rPh sb="0" eb="2">
      <t>ヨビ</t>
    </rPh>
    <phoneticPr fontId="5"/>
  </si>
  <si>
    <r>
      <t>予備605</t>
    </r>
    <r>
      <rPr>
        <sz val="11"/>
        <rFont val="ＭＳ Ｐゴシック"/>
        <family val="3"/>
        <charset val="128"/>
      </rPr>
      <t/>
    </r>
    <rPh sb="0" eb="2">
      <t>ヨビ</t>
    </rPh>
    <phoneticPr fontId="20"/>
  </si>
  <si>
    <t>予備605</t>
    <rPh sb="0" eb="2">
      <t>ヨビ</t>
    </rPh>
    <phoneticPr fontId="20"/>
  </si>
  <si>
    <r>
      <t>予備606</t>
    </r>
    <r>
      <rPr>
        <sz val="11"/>
        <rFont val="ＭＳ Ｐゴシック"/>
        <family val="3"/>
        <charset val="128"/>
      </rPr>
      <t/>
    </r>
    <rPh sb="0" eb="2">
      <t>ヨビ</t>
    </rPh>
    <phoneticPr fontId="5"/>
  </si>
  <si>
    <t>予備606</t>
    <rPh sb="0" eb="2">
      <t>ヨビ</t>
    </rPh>
    <phoneticPr fontId="5"/>
  </si>
  <si>
    <r>
      <t>予備606</t>
    </r>
    <r>
      <rPr>
        <sz val="11"/>
        <rFont val="ＭＳ Ｐゴシック"/>
        <family val="3"/>
        <charset val="128"/>
      </rPr>
      <t/>
    </r>
    <rPh sb="0" eb="2">
      <t>ヨビ</t>
    </rPh>
    <phoneticPr fontId="20"/>
  </si>
  <si>
    <r>
      <t>予備607</t>
    </r>
    <r>
      <rPr>
        <sz val="11"/>
        <rFont val="ＭＳ Ｐゴシック"/>
        <family val="3"/>
        <charset val="128"/>
      </rPr>
      <t/>
    </r>
    <rPh sb="0" eb="2">
      <t>ヨビ</t>
    </rPh>
    <phoneticPr fontId="5"/>
  </si>
  <si>
    <t>予備607</t>
    <rPh sb="0" eb="2">
      <t>ヨビ</t>
    </rPh>
    <phoneticPr fontId="5"/>
  </si>
  <si>
    <r>
      <t>予備607</t>
    </r>
    <r>
      <rPr>
        <sz val="11"/>
        <rFont val="ＭＳ Ｐゴシック"/>
        <family val="3"/>
        <charset val="128"/>
      </rPr>
      <t/>
    </r>
    <rPh sb="0" eb="2">
      <t>ヨビ</t>
    </rPh>
    <phoneticPr fontId="20"/>
  </si>
  <si>
    <t>予備607</t>
    <rPh sb="0" eb="2">
      <t>ヨビ</t>
    </rPh>
    <phoneticPr fontId="20"/>
  </si>
  <si>
    <r>
      <t>予備608</t>
    </r>
    <r>
      <rPr>
        <sz val="11"/>
        <rFont val="ＭＳ Ｐゴシック"/>
        <family val="3"/>
        <charset val="128"/>
      </rPr>
      <t/>
    </r>
    <rPh sb="0" eb="2">
      <t>ヨビ</t>
    </rPh>
    <phoneticPr fontId="5"/>
  </si>
  <si>
    <t>予備608</t>
    <rPh sb="0" eb="2">
      <t>ヨビ</t>
    </rPh>
    <phoneticPr fontId="5"/>
  </si>
  <si>
    <r>
      <t>予備608</t>
    </r>
    <r>
      <rPr>
        <sz val="11"/>
        <rFont val="ＭＳ Ｐゴシック"/>
        <family val="3"/>
        <charset val="128"/>
      </rPr>
      <t/>
    </r>
    <rPh sb="0" eb="2">
      <t>ヨビ</t>
    </rPh>
    <phoneticPr fontId="20"/>
  </si>
  <si>
    <r>
      <t>予備609</t>
    </r>
    <r>
      <rPr>
        <sz val="11"/>
        <rFont val="ＭＳ Ｐゴシック"/>
        <family val="3"/>
        <charset val="128"/>
      </rPr>
      <t/>
    </r>
    <rPh sb="0" eb="2">
      <t>ヨビ</t>
    </rPh>
    <phoneticPr fontId="5"/>
  </si>
  <si>
    <t>予備609</t>
    <rPh sb="0" eb="2">
      <t>ヨビ</t>
    </rPh>
    <phoneticPr fontId="5"/>
  </si>
  <si>
    <r>
      <t>予備609</t>
    </r>
    <r>
      <rPr>
        <sz val="11"/>
        <rFont val="ＭＳ Ｐゴシック"/>
        <family val="3"/>
        <charset val="128"/>
      </rPr>
      <t/>
    </r>
    <rPh sb="0" eb="2">
      <t>ヨビ</t>
    </rPh>
    <phoneticPr fontId="20"/>
  </si>
  <si>
    <t>予備609</t>
    <rPh sb="0" eb="2">
      <t>ヨビ</t>
    </rPh>
    <phoneticPr fontId="20"/>
  </si>
  <si>
    <r>
      <t>予備610</t>
    </r>
    <r>
      <rPr>
        <sz val="11"/>
        <rFont val="ＭＳ Ｐゴシック"/>
        <family val="3"/>
        <charset val="128"/>
      </rPr>
      <t/>
    </r>
    <rPh sb="0" eb="2">
      <t>ヨビ</t>
    </rPh>
    <phoneticPr fontId="5"/>
  </si>
  <si>
    <t>予備610</t>
    <rPh sb="0" eb="2">
      <t>ヨビ</t>
    </rPh>
    <phoneticPr fontId="5"/>
  </si>
  <si>
    <r>
      <t>予備610</t>
    </r>
    <r>
      <rPr>
        <sz val="11"/>
        <rFont val="ＭＳ Ｐゴシック"/>
        <family val="3"/>
        <charset val="128"/>
      </rPr>
      <t/>
    </r>
    <rPh sb="0" eb="2">
      <t>ヨビ</t>
    </rPh>
    <phoneticPr fontId="20"/>
  </si>
  <si>
    <r>
      <t>予備611</t>
    </r>
    <r>
      <rPr>
        <sz val="11"/>
        <rFont val="ＭＳ Ｐゴシック"/>
        <family val="3"/>
        <charset val="128"/>
      </rPr>
      <t/>
    </r>
    <rPh sb="0" eb="2">
      <t>ヨビ</t>
    </rPh>
    <phoneticPr fontId="5"/>
  </si>
  <si>
    <t>予備611</t>
    <rPh sb="0" eb="2">
      <t>ヨビ</t>
    </rPh>
    <phoneticPr fontId="5"/>
  </si>
  <si>
    <r>
      <t>予備611</t>
    </r>
    <r>
      <rPr>
        <sz val="11"/>
        <rFont val="ＭＳ Ｐゴシック"/>
        <family val="3"/>
        <charset val="128"/>
      </rPr>
      <t/>
    </r>
    <rPh sb="0" eb="2">
      <t>ヨビ</t>
    </rPh>
    <phoneticPr fontId="20"/>
  </si>
  <si>
    <t>予備611</t>
    <rPh sb="0" eb="2">
      <t>ヨビ</t>
    </rPh>
    <phoneticPr fontId="20"/>
  </si>
  <si>
    <r>
      <t>予備612</t>
    </r>
    <r>
      <rPr>
        <sz val="11"/>
        <rFont val="ＭＳ Ｐゴシック"/>
        <family val="3"/>
        <charset val="128"/>
      </rPr>
      <t/>
    </r>
    <rPh sb="0" eb="2">
      <t>ヨビ</t>
    </rPh>
    <phoneticPr fontId="5"/>
  </si>
  <si>
    <t>予備612</t>
    <rPh sb="0" eb="2">
      <t>ヨビ</t>
    </rPh>
    <phoneticPr fontId="5"/>
  </si>
  <si>
    <r>
      <t>予備612</t>
    </r>
    <r>
      <rPr>
        <sz val="11"/>
        <rFont val="ＭＳ Ｐゴシック"/>
        <family val="3"/>
        <charset val="128"/>
      </rPr>
      <t/>
    </r>
    <rPh sb="0" eb="2">
      <t>ヨビ</t>
    </rPh>
    <phoneticPr fontId="20"/>
  </si>
  <si>
    <r>
      <t>予備613</t>
    </r>
    <r>
      <rPr>
        <sz val="11"/>
        <rFont val="ＭＳ Ｐゴシック"/>
        <family val="3"/>
        <charset val="128"/>
      </rPr>
      <t/>
    </r>
    <rPh sb="0" eb="2">
      <t>ヨビ</t>
    </rPh>
    <phoneticPr fontId="5"/>
  </si>
  <si>
    <t>予備613</t>
    <rPh sb="0" eb="2">
      <t>ヨビ</t>
    </rPh>
    <phoneticPr fontId="5"/>
  </si>
  <si>
    <r>
      <t>予備613</t>
    </r>
    <r>
      <rPr>
        <sz val="11"/>
        <rFont val="ＭＳ Ｐゴシック"/>
        <family val="3"/>
        <charset val="128"/>
      </rPr>
      <t/>
    </r>
    <rPh sb="0" eb="2">
      <t>ヨビ</t>
    </rPh>
    <phoneticPr fontId="20"/>
  </si>
  <si>
    <t>予備613</t>
    <rPh sb="0" eb="2">
      <t>ヨビ</t>
    </rPh>
    <phoneticPr fontId="20"/>
  </si>
  <si>
    <r>
      <t>予備614</t>
    </r>
    <r>
      <rPr>
        <sz val="11"/>
        <rFont val="ＭＳ Ｐゴシック"/>
        <family val="3"/>
        <charset val="128"/>
      </rPr>
      <t/>
    </r>
    <rPh sb="0" eb="2">
      <t>ヨビ</t>
    </rPh>
    <phoneticPr fontId="5"/>
  </si>
  <si>
    <t>予備614</t>
    <rPh sb="0" eb="2">
      <t>ヨビ</t>
    </rPh>
    <phoneticPr fontId="5"/>
  </si>
  <si>
    <r>
      <t>予備614</t>
    </r>
    <r>
      <rPr>
        <sz val="11"/>
        <rFont val="ＭＳ Ｐゴシック"/>
        <family val="3"/>
        <charset val="128"/>
      </rPr>
      <t/>
    </r>
    <rPh sb="0" eb="2">
      <t>ヨビ</t>
    </rPh>
    <phoneticPr fontId="20"/>
  </si>
  <si>
    <r>
      <t>予備615</t>
    </r>
    <r>
      <rPr>
        <sz val="11"/>
        <rFont val="ＭＳ Ｐゴシック"/>
        <family val="3"/>
        <charset val="128"/>
      </rPr>
      <t/>
    </r>
    <rPh sb="0" eb="2">
      <t>ヨビ</t>
    </rPh>
    <phoneticPr fontId="5"/>
  </si>
  <si>
    <t>予備615</t>
    <rPh sb="0" eb="2">
      <t>ヨビ</t>
    </rPh>
    <phoneticPr fontId="5"/>
  </si>
  <si>
    <r>
      <t>予備615</t>
    </r>
    <r>
      <rPr>
        <sz val="11"/>
        <rFont val="ＭＳ Ｐゴシック"/>
        <family val="3"/>
        <charset val="128"/>
      </rPr>
      <t/>
    </r>
    <rPh sb="0" eb="2">
      <t>ヨビ</t>
    </rPh>
    <phoneticPr fontId="20"/>
  </si>
  <si>
    <t>予備615</t>
    <rPh sb="0" eb="2">
      <t>ヨビ</t>
    </rPh>
    <phoneticPr fontId="20"/>
  </si>
  <si>
    <r>
      <t>予備616</t>
    </r>
    <r>
      <rPr>
        <sz val="11"/>
        <rFont val="ＭＳ Ｐゴシック"/>
        <family val="3"/>
        <charset val="128"/>
      </rPr>
      <t/>
    </r>
    <rPh sb="0" eb="2">
      <t>ヨビ</t>
    </rPh>
    <phoneticPr fontId="5"/>
  </si>
  <si>
    <t>予備616</t>
    <rPh sb="0" eb="2">
      <t>ヨビ</t>
    </rPh>
    <phoneticPr fontId="5"/>
  </si>
  <si>
    <r>
      <t>予備616</t>
    </r>
    <r>
      <rPr>
        <sz val="11"/>
        <rFont val="ＭＳ Ｐゴシック"/>
        <family val="3"/>
        <charset val="128"/>
      </rPr>
      <t/>
    </r>
    <rPh sb="0" eb="2">
      <t>ヨビ</t>
    </rPh>
    <phoneticPr fontId="20"/>
  </si>
  <si>
    <r>
      <t>予備617</t>
    </r>
    <r>
      <rPr>
        <sz val="11"/>
        <rFont val="ＭＳ Ｐゴシック"/>
        <family val="3"/>
        <charset val="128"/>
      </rPr>
      <t/>
    </r>
    <rPh sb="0" eb="2">
      <t>ヨビ</t>
    </rPh>
    <phoneticPr fontId="5"/>
  </si>
  <si>
    <t>予備617</t>
    <rPh sb="0" eb="2">
      <t>ヨビ</t>
    </rPh>
    <phoneticPr fontId="5"/>
  </si>
  <si>
    <r>
      <t>予備617</t>
    </r>
    <r>
      <rPr>
        <sz val="11"/>
        <rFont val="ＭＳ Ｐゴシック"/>
        <family val="3"/>
        <charset val="128"/>
      </rPr>
      <t/>
    </r>
    <rPh sb="0" eb="2">
      <t>ヨビ</t>
    </rPh>
    <phoneticPr fontId="20"/>
  </si>
  <si>
    <t>予備617</t>
    <rPh sb="0" eb="2">
      <t>ヨビ</t>
    </rPh>
    <phoneticPr fontId="20"/>
  </si>
  <si>
    <r>
      <t>予備618</t>
    </r>
    <r>
      <rPr>
        <sz val="11"/>
        <rFont val="ＭＳ Ｐゴシック"/>
        <family val="3"/>
        <charset val="128"/>
      </rPr>
      <t/>
    </r>
    <rPh sb="0" eb="2">
      <t>ヨビ</t>
    </rPh>
    <phoneticPr fontId="5"/>
  </si>
  <si>
    <t>予備618</t>
    <rPh sb="0" eb="2">
      <t>ヨビ</t>
    </rPh>
    <phoneticPr fontId="5"/>
  </si>
  <si>
    <r>
      <t>予備618</t>
    </r>
    <r>
      <rPr>
        <sz val="11"/>
        <rFont val="ＭＳ Ｐゴシック"/>
        <family val="3"/>
        <charset val="128"/>
      </rPr>
      <t/>
    </r>
    <rPh sb="0" eb="2">
      <t>ヨビ</t>
    </rPh>
    <phoneticPr fontId="20"/>
  </si>
  <si>
    <r>
      <t>予備619</t>
    </r>
    <r>
      <rPr>
        <sz val="11"/>
        <rFont val="ＭＳ Ｐゴシック"/>
        <family val="3"/>
        <charset val="128"/>
      </rPr>
      <t/>
    </r>
    <rPh sb="0" eb="2">
      <t>ヨビ</t>
    </rPh>
    <phoneticPr fontId="5"/>
  </si>
  <si>
    <t>予備619</t>
    <rPh sb="0" eb="2">
      <t>ヨビ</t>
    </rPh>
    <phoneticPr fontId="5"/>
  </si>
  <si>
    <r>
      <t>予備619</t>
    </r>
    <r>
      <rPr>
        <sz val="11"/>
        <rFont val="ＭＳ Ｐゴシック"/>
        <family val="3"/>
        <charset val="128"/>
      </rPr>
      <t/>
    </r>
    <rPh sb="0" eb="2">
      <t>ヨビ</t>
    </rPh>
    <phoneticPr fontId="20"/>
  </si>
  <si>
    <t>予備619</t>
    <rPh sb="0" eb="2">
      <t>ヨビ</t>
    </rPh>
    <phoneticPr fontId="20"/>
  </si>
  <si>
    <r>
      <t>予備620</t>
    </r>
    <r>
      <rPr>
        <sz val="11"/>
        <rFont val="ＭＳ Ｐゴシック"/>
        <family val="3"/>
        <charset val="128"/>
      </rPr>
      <t/>
    </r>
    <rPh sb="0" eb="2">
      <t>ヨビ</t>
    </rPh>
    <phoneticPr fontId="5"/>
  </si>
  <si>
    <t>予備620</t>
    <rPh sb="0" eb="2">
      <t>ヨビ</t>
    </rPh>
    <phoneticPr fontId="5"/>
  </si>
  <si>
    <r>
      <t>予備620</t>
    </r>
    <r>
      <rPr>
        <sz val="11"/>
        <rFont val="ＭＳ Ｐゴシック"/>
        <family val="3"/>
        <charset val="128"/>
      </rPr>
      <t/>
    </r>
    <rPh sb="0" eb="2">
      <t>ヨビ</t>
    </rPh>
    <phoneticPr fontId="20"/>
  </si>
  <si>
    <r>
      <t>予備621</t>
    </r>
    <r>
      <rPr>
        <sz val="11"/>
        <rFont val="ＭＳ Ｐゴシック"/>
        <family val="3"/>
        <charset val="128"/>
      </rPr>
      <t/>
    </r>
    <rPh sb="0" eb="2">
      <t>ヨビ</t>
    </rPh>
    <phoneticPr fontId="5"/>
  </si>
  <si>
    <t>予備621</t>
    <rPh sb="0" eb="2">
      <t>ヨビ</t>
    </rPh>
    <phoneticPr fontId="5"/>
  </si>
  <si>
    <r>
      <t>予備621</t>
    </r>
    <r>
      <rPr>
        <sz val="11"/>
        <rFont val="ＭＳ Ｐゴシック"/>
        <family val="3"/>
        <charset val="128"/>
      </rPr>
      <t/>
    </r>
    <rPh sb="0" eb="2">
      <t>ヨビ</t>
    </rPh>
    <phoneticPr fontId="20"/>
  </si>
  <si>
    <t>予備621</t>
    <rPh sb="0" eb="2">
      <t>ヨビ</t>
    </rPh>
    <phoneticPr fontId="20"/>
  </si>
  <si>
    <r>
      <t>予備622</t>
    </r>
    <r>
      <rPr>
        <sz val="11"/>
        <rFont val="ＭＳ Ｐゴシック"/>
        <family val="3"/>
        <charset val="128"/>
      </rPr>
      <t/>
    </r>
    <rPh sb="0" eb="2">
      <t>ヨビ</t>
    </rPh>
    <phoneticPr fontId="5"/>
  </si>
  <si>
    <t>予備622</t>
    <rPh sb="0" eb="2">
      <t>ヨビ</t>
    </rPh>
    <phoneticPr fontId="5"/>
  </si>
  <si>
    <r>
      <t>予備622</t>
    </r>
    <r>
      <rPr>
        <sz val="11"/>
        <rFont val="ＭＳ Ｐゴシック"/>
        <family val="3"/>
        <charset val="128"/>
      </rPr>
      <t/>
    </r>
    <rPh sb="0" eb="2">
      <t>ヨビ</t>
    </rPh>
    <phoneticPr fontId="20"/>
  </si>
  <si>
    <r>
      <t>予備623</t>
    </r>
    <r>
      <rPr>
        <sz val="11"/>
        <rFont val="ＭＳ Ｐゴシック"/>
        <family val="3"/>
        <charset val="128"/>
      </rPr>
      <t/>
    </r>
    <rPh sb="0" eb="2">
      <t>ヨビ</t>
    </rPh>
    <phoneticPr fontId="5"/>
  </si>
  <si>
    <t>予備623</t>
    <rPh sb="0" eb="2">
      <t>ヨビ</t>
    </rPh>
    <phoneticPr fontId="5"/>
  </si>
  <si>
    <r>
      <t>予備623</t>
    </r>
    <r>
      <rPr>
        <sz val="11"/>
        <rFont val="ＭＳ Ｐゴシック"/>
        <family val="3"/>
        <charset val="128"/>
      </rPr>
      <t/>
    </r>
    <rPh sb="0" eb="2">
      <t>ヨビ</t>
    </rPh>
    <phoneticPr fontId="20"/>
  </si>
  <si>
    <t>予備623</t>
    <rPh sb="0" eb="2">
      <t>ヨビ</t>
    </rPh>
    <phoneticPr fontId="20"/>
  </si>
  <si>
    <r>
      <t>予備624</t>
    </r>
    <r>
      <rPr>
        <sz val="11"/>
        <rFont val="ＭＳ Ｐゴシック"/>
        <family val="3"/>
        <charset val="128"/>
      </rPr>
      <t/>
    </r>
    <rPh sb="0" eb="2">
      <t>ヨビ</t>
    </rPh>
    <phoneticPr fontId="5"/>
  </si>
  <si>
    <t>予備624</t>
    <rPh sb="0" eb="2">
      <t>ヨビ</t>
    </rPh>
    <phoneticPr fontId="5"/>
  </si>
  <si>
    <r>
      <t>予備624</t>
    </r>
    <r>
      <rPr>
        <sz val="11"/>
        <rFont val="ＭＳ Ｐゴシック"/>
        <family val="3"/>
        <charset val="128"/>
      </rPr>
      <t/>
    </r>
    <rPh sb="0" eb="2">
      <t>ヨビ</t>
    </rPh>
    <phoneticPr fontId="20"/>
  </si>
  <si>
    <r>
      <t>予備625</t>
    </r>
    <r>
      <rPr>
        <sz val="11"/>
        <rFont val="ＭＳ Ｐゴシック"/>
        <family val="3"/>
        <charset val="128"/>
      </rPr>
      <t/>
    </r>
    <rPh sb="0" eb="2">
      <t>ヨビ</t>
    </rPh>
    <phoneticPr fontId="5"/>
  </si>
  <si>
    <t>予備625</t>
    <rPh sb="0" eb="2">
      <t>ヨビ</t>
    </rPh>
    <phoneticPr fontId="5"/>
  </si>
  <si>
    <r>
      <t>予備625</t>
    </r>
    <r>
      <rPr>
        <sz val="11"/>
        <rFont val="ＭＳ Ｐゴシック"/>
        <family val="3"/>
        <charset val="128"/>
      </rPr>
      <t/>
    </r>
    <rPh sb="0" eb="2">
      <t>ヨビ</t>
    </rPh>
    <phoneticPr fontId="20"/>
  </si>
  <si>
    <t>予備625</t>
    <rPh sb="0" eb="2">
      <t>ヨビ</t>
    </rPh>
    <phoneticPr fontId="20"/>
  </si>
  <si>
    <r>
      <t>予備626</t>
    </r>
    <r>
      <rPr>
        <sz val="11"/>
        <rFont val="ＭＳ Ｐゴシック"/>
        <family val="3"/>
        <charset val="128"/>
      </rPr>
      <t/>
    </r>
    <rPh sb="0" eb="2">
      <t>ヨビ</t>
    </rPh>
    <phoneticPr fontId="5"/>
  </si>
  <si>
    <t>予備626</t>
    <rPh sb="0" eb="2">
      <t>ヨビ</t>
    </rPh>
    <phoneticPr fontId="5"/>
  </si>
  <si>
    <r>
      <t>予備626</t>
    </r>
    <r>
      <rPr>
        <sz val="11"/>
        <rFont val="ＭＳ Ｐゴシック"/>
        <family val="3"/>
        <charset val="128"/>
      </rPr>
      <t/>
    </r>
    <rPh sb="0" eb="2">
      <t>ヨビ</t>
    </rPh>
    <phoneticPr fontId="20"/>
  </si>
  <si>
    <r>
      <t>予備627</t>
    </r>
    <r>
      <rPr>
        <sz val="11"/>
        <rFont val="ＭＳ Ｐゴシック"/>
        <family val="3"/>
        <charset val="128"/>
      </rPr>
      <t/>
    </r>
    <rPh sb="0" eb="2">
      <t>ヨビ</t>
    </rPh>
    <phoneticPr fontId="5"/>
  </si>
  <si>
    <t>予備627</t>
    <rPh sb="0" eb="2">
      <t>ヨビ</t>
    </rPh>
    <phoneticPr fontId="5"/>
  </si>
  <si>
    <r>
      <t>予備627</t>
    </r>
    <r>
      <rPr>
        <sz val="11"/>
        <rFont val="ＭＳ Ｐゴシック"/>
        <family val="3"/>
        <charset val="128"/>
      </rPr>
      <t/>
    </r>
    <rPh sb="0" eb="2">
      <t>ヨビ</t>
    </rPh>
    <phoneticPr fontId="20"/>
  </si>
  <si>
    <t>予備627</t>
    <rPh sb="0" eb="2">
      <t>ヨビ</t>
    </rPh>
    <phoneticPr fontId="20"/>
  </si>
  <si>
    <r>
      <t>予備628</t>
    </r>
    <r>
      <rPr>
        <sz val="11"/>
        <rFont val="ＭＳ Ｐゴシック"/>
        <family val="3"/>
        <charset val="128"/>
      </rPr>
      <t/>
    </r>
    <rPh sb="0" eb="2">
      <t>ヨビ</t>
    </rPh>
    <phoneticPr fontId="5"/>
  </si>
  <si>
    <t>予備628</t>
    <rPh sb="0" eb="2">
      <t>ヨビ</t>
    </rPh>
    <phoneticPr fontId="5"/>
  </si>
  <si>
    <r>
      <t>予備628</t>
    </r>
    <r>
      <rPr>
        <sz val="11"/>
        <rFont val="ＭＳ Ｐゴシック"/>
        <family val="3"/>
        <charset val="128"/>
      </rPr>
      <t/>
    </r>
    <rPh sb="0" eb="2">
      <t>ヨビ</t>
    </rPh>
    <phoneticPr fontId="20"/>
  </si>
  <si>
    <r>
      <t>予備629</t>
    </r>
    <r>
      <rPr>
        <sz val="11"/>
        <rFont val="ＭＳ Ｐゴシック"/>
        <family val="3"/>
        <charset val="128"/>
      </rPr>
      <t/>
    </r>
    <rPh sb="0" eb="2">
      <t>ヨビ</t>
    </rPh>
    <phoneticPr fontId="5"/>
  </si>
  <si>
    <t>予備629</t>
    <rPh sb="0" eb="2">
      <t>ヨビ</t>
    </rPh>
    <phoneticPr fontId="5"/>
  </si>
  <si>
    <r>
      <t>予備629</t>
    </r>
    <r>
      <rPr>
        <sz val="11"/>
        <rFont val="ＭＳ Ｐゴシック"/>
        <family val="3"/>
        <charset val="128"/>
      </rPr>
      <t/>
    </r>
    <rPh sb="0" eb="2">
      <t>ヨビ</t>
    </rPh>
    <phoneticPr fontId="20"/>
  </si>
  <si>
    <t>予備629</t>
    <rPh sb="0" eb="2">
      <t>ヨビ</t>
    </rPh>
    <phoneticPr fontId="20"/>
  </si>
  <si>
    <r>
      <t>予備630</t>
    </r>
    <r>
      <rPr>
        <sz val="11"/>
        <rFont val="ＭＳ Ｐゴシック"/>
        <family val="3"/>
        <charset val="128"/>
      </rPr>
      <t/>
    </r>
    <rPh sb="0" eb="2">
      <t>ヨビ</t>
    </rPh>
    <phoneticPr fontId="5"/>
  </si>
  <si>
    <t>予備630</t>
    <rPh sb="0" eb="2">
      <t>ヨビ</t>
    </rPh>
    <phoneticPr fontId="5"/>
  </si>
  <si>
    <r>
      <t>予備630</t>
    </r>
    <r>
      <rPr>
        <sz val="11"/>
        <rFont val="ＭＳ Ｐゴシック"/>
        <family val="3"/>
        <charset val="128"/>
      </rPr>
      <t/>
    </r>
    <rPh sb="0" eb="2">
      <t>ヨビ</t>
    </rPh>
    <phoneticPr fontId="20"/>
  </si>
  <si>
    <r>
      <t>予備631</t>
    </r>
    <r>
      <rPr>
        <sz val="11"/>
        <rFont val="ＭＳ Ｐゴシック"/>
        <family val="3"/>
        <charset val="128"/>
      </rPr>
      <t/>
    </r>
    <rPh sb="0" eb="2">
      <t>ヨビ</t>
    </rPh>
    <phoneticPr fontId="5"/>
  </si>
  <si>
    <t>予備631</t>
    <rPh sb="0" eb="2">
      <t>ヨビ</t>
    </rPh>
    <phoneticPr fontId="5"/>
  </si>
  <si>
    <r>
      <t>予備631</t>
    </r>
    <r>
      <rPr>
        <sz val="11"/>
        <rFont val="ＭＳ Ｐゴシック"/>
        <family val="3"/>
        <charset val="128"/>
      </rPr>
      <t/>
    </r>
    <rPh sb="0" eb="2">
      <t>ヨビ</t>
    </rPh>
    <phoneticPr fontId="20"/>
  </si>
  <si>
    <t>予備631</t>
    <rPh sb="0" eb="2">
      <t>ヨビ</t>
    </rPh>
    <phoneticPr fontId="20"/>
  </si>
  <si>
    <r>
      <t>予備632</t>
    </r>
    <r>
      <rPr>
        <sz val="11"/>
        <rFont val="ＭＳ Ｐゴシック"/>
        <family val="3"/>
        <charset val="128"/>
      </rPr>
      <t/>
    </r>
    <rPh sb="0" eb="2">
      <t>ヨビ</t>
    </rPh>
    <phoneticPr fontId="5"/>
  </si>
  <si>
    <t>予備632</t>
    <rPh sb="0" eb="2">
      <t>ヨビ</t>
    </rPh>
    <phoneticPr fontId="5"/>
  </si>
  <si>
    <r>
      <t>予備632</t>
    </r>
    <r>
      <rPr>
        <sz val="11"/>
        <rFont val="ＭＳ Ｐゴシック"/>
        <family val="3"/>
        <charset val="128"/>
      </rPr>
      <t/>
    </r>
    <rPh sb="0" eb="2">
      <t>ヨビ</t>
    </rPh>
    <phoneticPr fontId="20"/>
  </si>
  <si>
    <r>
      <t>予備633</t>
    </r>
    <r>
      <rPr>
        <sz val="11"/>
        <rFont val="ＭＳ Ｐゴシック"/>
        <family val="3"/>
        <charset val="128"/>
      </rPr>
      <t/>
    </r>
    <rPh sb="0" eb="2">
      <t>ヨビ</t>
    </rPh>
    <phoneticPr fontId="5"/>
  </si>
  <si>
    <t>予備633</t>
    <rPh sb="0" eb="2">
      <t>ヨビ</t>
    </rPh>
    <phoneticPr fontId="5"/>
  </si>
  <si>
    <r>
      <t>予備633</t>
    </r>
    <r>
      <rPr>
        <sz val="11"/>
        <rFont val="ＭＳ Ｐゴシック"/>
        <family val="3"/>
        <charset val="128"/>
      </rPr>
      <t/>
    </r>
    <rPh sb="0" eb="2">
      <t>ヨビ</t>
    </rPh>
    <phoneticPr fontId="20"/>
  </si>
  <si>
    <t>予備633</t>
    <rPh sb="0" eb="2">
      <t>ヨビ</t>
    </rPh>
    <phoneticPr fontId="20"/>
  </si>
  <si>
    <r>
      <t>予備634</t>
    </r>
    <r>
      <rPr>
        <sz val="11"/>
        <rFont val="ＭＳ Ｐゴシック"/>
        <family val="3"/>
        <charset val="128"/>
      </rPr>
      <t/>
    </r>
    <rPh sb="0" eb="2">
      <t>ヨビ</t>
    </rPh>
    <phoneticPr fontId="5"/>
  </si>
  <si>
    <t>予備634</t>
    <rPh sb="0" eb="2">
      <t>ヨビ</t>
    </rPh>
    <phoneticPr fontId="5"/>
  </si>
  <si>
    <r>
      <t>予備634</t>
    </r>
    <r>
      <rPr>
        <sz val="11"/>
        <rFont val="ＭＳ Ｐゴシック"/>
        <family val="3"/>
        <charset val="128"/>
      </rPr>
      <t/>
    </r>
    <rPh sb="0" eb="2">
      <t>ヨビ</t>
    </rPh>
    <phoneticPr fontId="20"/>
  </si>
  <si>
    <r>
      <t>予備635</t>
    </r>
    <r>
      <rPr>
        <sz val="11"/>
        <rFont val="ＭＳ Ｐゴシック"/>
        <family val="3"/>
        <charset val="128"/>
      </rPr>
      <t/>
    </r>
    <rPh sb="0" eb="2">
      <t>ヨビ</t>
    </rPh>
    <phoneticPr fontId="5"/>
  </si>
  <si>
    <t>予備635</t>
    <rPh sb="0" eb="2">
      <t>ヨビ</t>
    </rPh>
    <phoneticPr fontId="5"/>
  </si>
  <si>
    <r>
      <t>予備635</t>
    </r>
    <r>
      <rPr>
        <sz val="11"/>
        <rFont val="ＭＳ Ｐゴシック"/>
        <family val="3"/>
        <charset val="128"/>
      </rPr>
      <t/>
    </r>
    <rPh sb="0" eb="2">
      <t>ヨビ</t>
    </rPh>
    <phoneticPr fontId="20"/>
  </si>
  <si>
    <t>予備635</t>
    <rPh sb="0" eb="2">
      <t>ヨビ</t>
    </rPh>
    <phoneticPr fontId="20"/>
  </si>
  <si>
    <r>
      <t>予備636</t>
    </r>
    <r>
      <rPr>
        <sz val="11"/>
        <rFont val="ＭＳ Ｐゴシック"/>
        <family val="3"/>
        <charset val="128"/>
      </rPr>
      <t/>
    </r>
    <rPh sb="0" eb="2">
      <t>ヨビ</t>
    </rPh>
    <phoneticPr fontId="5"/>
  </si>
  <si>
    <t>予備636</t>
    <rPh sb="0" eb="2">
      <t>ヨビ</t>
    </rPh>
    <phoneticPr fontId="5"/>
  </si>
  <si>
    <r>
      <t>予備636</t>
    </r>
    <r>
      <rPr>
        <sz val="11"/>
        <rFont val="ＭＳ Ｐゴシック"/>
        <family val="3"/>
        <charset val="128"/>
      </rPr>
      <t/>
    </r>
    <rPh sb="0" eb="2">
      <t>ヨビ</t>
    </rPh>
    <phoneticPr fontId="20"/>
  </si>
  <si>
    <r>
      <t>予備637</t>
    </r>
    <r>
      <rPr>
        <sz val="11"/>
        <rFont val="ＭＳ Ｐゴシック"/>
        <family val="3"/>
        <charset val="128"/>
      </rPr>
      <t/>
    </r>
    <rPh sb="0" eb="2">
      <t>ヨビ</t>
    </rPh>
    <phoneticPr fontId="5"/>
  </si>
  <si>
    <t>予備637</t>
    <rPh sb="0" eb="2">
      <t>ヨビ</t>
    </rPh>
    <phoneticPr fontId="5"/>
  </si>
  <si>
    <r>
      <t>予備637</t>
    </r>
    <r>
      <rPr>
        <sz val="11"/>
        <rFont val="ＭＳ Ｐゴシック"/>
        <family val="3"/>
        <charset val="128"/>
      </rPr>
      <t/>
    </r>
    <rPh sb="0" eb="2">
      <t>ヨビ</t>
    </rPh>
    <phoneticPr fontId="20"/>
  </si>
  <si>
    <t>予備637</t>
    <rPh sb="0" eb="2">
      <t>ヨビ</t>
    </rPh>
    <phoneticPr fontId="20"/>
  </si>
  <si>
    <r>
      <t>予備638</t>
    </r>
    <r>
      <rPr>
        <sz val="11"/>
        <rFont val="ＭＳ Ｐゴシック"/>
        <family val="3"/>
        <charset val="128"/>
      </rPr>
      <t/>
    </r>
    <rPh sb="0" eb="2">
      <t>ヨビ</t>
    </rPh>
    <phoneticPr fontId="5"/>
  </si>
  <si>
    <t>予備638</t>
    <rPh sb="0" eb="2">
      <t>ヨビ</t>
    </rPh>
    <phoneticPr fontId="5"/>
  </si>
  <si>
    <r>
      <t>予備638</t>
    </r>
    <r>
      <rPr>
        <sz val="11"/>
        <rFont val="ＭＳ Ｐゴシック"/>
        <family val="3"/>
        <charset val="128"/>
      </rPr>
      <t/>
    </r>
    <rPh sb="0" eb="2">
      <t>ヨビ</t>
    </rPh>
    <phoneticPr fontId="20"/>
  </si>
  <si>
    <r>
      <t>予備639</t>
    </r>
    <r>
      <rPr>
        <sz val="11"/>
        <rFont val="ＭＳ Ｐゴシック"/>
        <family val="3"/>
        <charset val="128"/>
      </rPr>
      <t/>
    </r>
    <rPh sb="0" eb="2">
      <t>ヨビ</t>
    </rPh>
    <phoneticPr fontId="5"/>
  </si>
  <si>
    <t>予備639</t>
    <rPh sb="0" eb="2">
      <t>ヨビ</t>
    </rPh>
    <phoneticPr fontId="5"/>
  </si>
  <si>
    <r>
      <t>予備639</t>
    </r>
    <r>
      <rPr>
        <sz val="11"/>
        <rFont val="ＭＳ Ｐゴシック"/>
        <family val="3"/>
        <charset val="128"/>
      </rPr>
      <t/>
    </r>
    <rPh sb="0" eb="2">
      <t>ヨビ</t>
    </rPh>
    <phoneticPr fontId="20"/>
  </si>
  <si>
    <t>予備639</t>
    <rPh sb="0" eb="2">
      <t>ヨビ</t>
    </rPh>
    <phoneticPr fontId="20"/>
  </si>
  <si>
    <r>
      <t>予備640</t>
    </r>
    <r>
      <rPr>
        <sz val="11"/>
        <rFont val="ＭＳ Ｐゴシック"/>
        <family val="3"/>
        <charset val="128"/>
      </rPr>
      <t/>
    </r>
    <rPh sb="0" eb="2">
      <t>ヨビ</t>
    </rPh>
    <phoneticPr fontId="5"/>
  </si>
  <si>
    <t>予備640</t>
    <rPh sb="0" eb="2">
      <t>ヨビ</t>
    </rPh>
    <phoneticPr fontId="5"/>
  </si>
  <si>
    <r>
      <t>予備640</t>
    </r>
    <r>
      <rPr>
        <sz val="11"/>
        <rFont val="ＭＳ Ｐゴシック"/>
        <family val="3"/>
        <charset val="128"/>
      </rPr>
      <t/>
    </r>
    <rPh sb="0" eb="2">
      <t>ヨビ</t>
    </rPh>
    <phoneticPr fontId="20"/>
  </si>
  <si>
    <r>
      <t>予備641</t>
    </r>
    <r>
      <rPr>
        <sz val="11"/>
        <rFont val="ＭＳ Ｐゴシック"/>
        <family val="3"/>
        <charset val="128"/>
      </rPr>
      <t/>
    </r>
    <rPh sb="0" eb="2">
      <t>ヨビ</t>
    </rPh>
    <phoneticPr fontId="5"/>
  </si>
  <si>
    <t>予備641</t>
    <rPh sb="0" eb="2">
      <t>ヨビ</t>
    </rPh>
    <phoneticPr fontId="5"/>
  </si>
  <si>
    <r>
      <t>予備641</t>
    </r>
    <r>
      <rPr>
        <sz val="11"/>
        <rFont val="ＭＳ Ｐゴシック"/>
        <family val="3"/>
        <charset val="128"/>
      </rPr>
      <t/>
    </r>
    <rPh sb="0" eb="2">
      <t>ヨビ</t>
    </rPh>
    <phoneticPr fontId="20"/>
  </si>
  <si>
    <t>予備641</t>
    <rPh sb="0" eb="2">
      <t>ヨビ</t>
    </rPh>
    <phoneticPr fontId="20"/>
  </si>
  <si>
    <r>
      <t>予備642</t>
    </r>
    <r>
      <rPr>
        <sz val="11"/>
        <rFont val="ＭＳ Ｐゴシック"/>
        <family val="3"/>
        <charset val="128"/>
      </rPr>
      <t/>
    </r>
    <rPh sb="0" eb="2">
      <t>ヨビ</t>
    </rPh>
    <phoneticPr fontId="5"/>
  </si>
  <si>
    <t>予備642</t>
    <rPh sb="0" eb="2">
      <t>ヨビ</t>
    </rPh>
    <phoneticPr fontId="5"/>
  </si>
  <si>
    <r>
      <t>予備642</t>
    </r>
    <r>
      <rPr>
        <sz val="11"/>
        <rFont val="ＭＳ Ｐゴシック"/>
        <family val="3"/>
        <charset val="128"/>
      </rPr>
      <t/>
    </r>
    <rPh sb="0" eb="2">
      <t>ヨビ</t>
    </rPh>
    <phoneticPr fontId="20"/>
  </si>
  <si>
    <r>
      <t>予備643</t>
    </r>
    <r>
      <rPr>
        <sz val="11"/>
        <rFont val="ＭＳ Ｐゴシック"/>
        <family val="3"/>
        <charset val="128"/>
      </rPr>
      <t/>
    </r>
    <rPh sb="0" eb="2">
      <t>ヨビ</t>
    </rPh>
    <phoneticPr fontId="5"/>
  </si>
  <si>
    <t>予備643</t>
    <rPh sb="0" eb="2">
      <t>ヨビ</t>
    </rPh>
    <phoneticPr fontId="5"/>
  </si>
  <si>
    <r>
      <t>予備643</t>
    </r>
    <r>
      <rPr>
        <sz val="11"/>
        <rFont val="ＭＳ Ｐゴシック"/>
        <family val="3"/>
        <charset val="128"/>
      </rPr>
      <t/>
    </r>
    <rPh sb="0" eb="2">
      <t>ヨビ</t>
    </rPh>
    <phoneticPr fontId="20"/>
  </si>
  <si>
    <t>予備643</t>
    <rPh sb="0" eb="2">
      <t>ヨビ</t>
    </rPh>
    <phoneticPr fontId="20"/>
  </si>
  <si>
    <r>
      <t>予備644</t>
    </r>
    <r>
      <rPr>
        <sz val="11"/>
        <rFont val="ＭＳ Ｐゴシック"/>
        <family val="3"/>
        <charset val="128"/>
      </rPr>
      <t/>
    </r>
    <rPh sb="0" eb="2">
      <t>ヨビ</t>
    </rPh>
    <phoneticPr fontId="5"/>
  </si>
  <si>
    <t>予備644</t>
    <rPh sb="0" eb="2">
      <t>ヨビ</t>
    </rPh>
    <phoneticPr fontId="5"/>
  </si>
  <si>
    <r>
      <t>予備644</t>
    </r>
    <r>
      <rPr>
        <sz val="11"/>
        <rFont val="ＭＳ Ｐゴシック"/>
        <family val="3"/>
        <charset val="128"/>
      </rPr>
      <t/>
    </r>
    <rPh sb="0" eb="2">
      <t>ヨビ</t>
    </rPh>
    <phoneticPr fontId="20"/>
  </si>
  <si>
    <r>
      <t>予備645</t>
    </r>
    <r>
      <rPr>
        <sz val="11"/>
        <rFont val="ＭＳ Ｐゴシック"/>
        <family val="3"/>
        <charset val="128"/>
      </rPr>
      <t/>
    </r>
    <rPh sb="0" eb="2">
      <t>ヨビ</t>
    </rPh>
    <phoneticPr fontId="5"/>
  </si>
  <si>
    <t>予備645</t>
    <rPh sb="0" eb="2">
      <t>ヨビ</t>
    </rPh>
    <phoneticPr fontId="5"/>
  </si>
  <si>
    <r>
      <t>予備645</t>
    </r>
    <r>
      <rPr>
        <sz val="11"/>
        <rFont val="ＭＳ Ｐゴシック"/>
        <family val="3"/>
        <charset val="128"/>
      </rPr>
      <t/>
    </r>
    <rPh sb="0" eb="2">
      <t>ヨビ</t>
    </rPh>
    <phoneticPr fontId="20"/>
  </si>
  <si>
    <t>予備645</t>
    <rPh sb="0" eb="2">
      <t>ヨビ</t>
    </rPh>
    <phoneticPr fontId="20"/>
  </si>
  <si>
    <r>
      <t>予備646</t>
    </r>
    <r>
      <rPr>
        <sz val="11"/>
        <rFont val="ＭＳ Ｐゴシック"/>
        <family val="3"/>
        <charset val="128"/>
      </rPr>
      <t/>
    </r>
    <rPh sb="0" eb="2">
      <t>ヨビ</t>
    </rPh>
    <phoneticPr fontId="5"/>
  </si>
  <si>
    <t>予備646</t>
    <rPh sb="0" eb="2">
      <t>ヨビ</t>
    </rPh>
    <phoneticPr fontId="5"/>
  </si>
  <si>
    <r>
      <t>予備646</t>
    </r>
    <r>
      <rPr>
        <sz val="11"/>
        <rFont val="ＭＳ Ｐゴシック"/>
        <family val="3"/>
        <charset val="128"/>
      </rPr>
      <t/>
    </r>
    <rPh sb="0" eb="2">
      <t>ヨビ</t>
    </rPh>
    <phoneticPr fontId="20"/>
  </si>
  <si>
    <r>
      <t>予備647</t>
    </r>
    <r>
      <rPr>
        <sz val="11"/>
        <rFont val="ＭＳ Ｐゴシック"/>
        <family val="3"/>
        <charset val="128"/>
      </rPr>
      <t/>
    </r>
    <rPh sb="0" eb="2">
      <t>ヨビ</t>
    </rPh>
    <phoneticPr fontId="5"/>
  </si>
  <si>
    <t>予備647</t>
    <rPh sb="0" eb="2">
      <t>ヨビ</t>
    </rPh>
    <phoneticPr fontId="5"/>
  </si>
  <si>
    <r>
      <t>予備647</t>
    </r>
    <r>
      <rPr>
        <sz val="11"/>
        <rFont val="ＭＳ Ｐゴシック"/>
        <family val="3"/>
        <charset val="128"/>
      </rPr>
      <t/>
    </r>
    <rPh sb="0" eb="2">
      <t>ヨビ</t>
    </rPh>
    <phoneticPr fontId="20"/>
  </si>
  <si>
    <t>予備647</t>
    <rPh sb="0" eb="2">
      <t>ヨビ</t>
    </rPh>
    <phoneticPr fontId="20"/>
  </si>
  <si>
    <r>
      <t>予備648</t>
    </r>
    <r>
      <rPr>
        <sz val="11"/>
        <rFont val="ＭＳ Ｐゴシック"/>
        <family val="3"/>
        <charset val="128"/>
      </rPr>
      <t/>
    </r>
    <rPh sb="0" eb="2">
      <t>ヨビ</t>
    </rPh>
    <phoneticPr fontId="5"/>
  </si>
  <si>
    <t>予備648</t>
    <rPh sb="0" eb="2">
      <t>ヨビ</t>
    </rPh>
    <phoneticPr fontId="5"/>
  </si>
  <si>
    <r>
      <t>予備648</t>
    </r>
    <r>
      <rPr>
        <sz val="11"/>
        <rFont val="ＭＳ Ｐゴシック"/>
        <family val="3"/>
        <charset val="128"/>
      </rPr>
      <t/>
    </r>
    <rPh sb="0" eb="2">
      <t>ヨビ</t>
    </rPh>
    <phoneticPr fontId="20"/>
  </si>
  <si>
    <r>
      <t>予備649</t>
    </r>
    <r>
      <rPr>
        <sz val="11"/>
        <rFont val="ＭＳ Ｐゴシック"/>
        <family val="3"/>
        <charset val="128"/>
      </rPr>
      <t/>
    </r>
    <rPh sb="0" eb="2">
      <t>ヨビ</t>
    </rPh>
    <phoneticPr fontId="5"/>
  </si>
  <si>
    <t>予備649</t>
    <rPh sb="0" eb="2">
      <t>ヨビ</t>
    </rPh>
    <phoneticPr fontId="5"/>
  </si>
  <si>
    <r>
      <t>予備649</t>
    </r>
    <r>
      <rPr>
        <sz val="11"/>
        <rFont val="ＭＳ Ｐゴシック"/>
        <family val="3"/>
        <charset val="128"/>
      </rPr>
      <t/>
    </r>
    <rPh sb="0" eb="2">
      <t>ヨビ</t>
    </rPh>
    <phoneticPr fontId="20"/>
  </si>
  <si>
    <t>予備649</t>
    <rPh sb="0" eb="2">
      <t>ヨビ</t>
    </rPh>
    <phoneticPr fontId="20"/>
  </si>
  <si>
    <r>
      <t>予備650</t>
    </r>
    <r>
      <rPr>
        <sz val="11"/>
        <rFont val="ＭＳ Ｐゴシック"/>
        <family val="3"/>
        <charset val="128"/>
      </rPr>
      <t/>
    </r>
    <rPh sb="0" eb="2">
      <t>ヨビ</t>
    </rPh>
    <phoneticPr fontId="5"/>
  </si>
  <si>
    <t>予備650</t>
    <rPh sb="0" eb="2">
      <t>ヨビ</t>
    </rPh>
    <phoneticPr fontId="5"/>
  </si>
  <si>
    <r>
      <t>予備650</t>
    </r>
    <r>
      <rPr>
        <sz val="11"/>
        <rFont val="ＭＳ Ｐゴシック"/>
        <family val="3"/>
        <charset val="128"/>
      </rPr>
      <t/>
    </r>
    <rPh sb="0" eb="2">
      <t>ヨビ</t>
    </rPh>
    <phoneticPr fontId="20"/>
  </si>
  <si>
    <r>
      <t>予備651</t>
    </r>
    <r>
      <rPr>
        <sz val="11"/>
        <rFont val="ＭＳ Ｐゴシック"/>
        <family val="3"/>
        <charset val="128"/>
      </rPr>
      <t/>
    </r>
    <rPh sb="0" eb="2">
      <t>ヨビ</t>
    </rPh>
    <phoneticPr fontId="5"/>
  </si>
  <si>
    <t>予備651</t>
    <rPh sb="0" eb="2">
      <t>ヨビ</t>
    </rPh>
    <phoneticPr fontId="5"/>
  </si>
  <si>
    <r>
      <t>予備651</t>
    </r>
    <r>
      <rPr>
        <sz val="11"/>
        <rFont val="ＭＳ Ｐゴシック"/>
        <family val="3"/>
        <charset val="128"/>
      </rPr>
      <t/>
    </r>
    <rPh sb="0" eb="2">
      <t>ヨビ</t>
    </rPh>
    <phoneticPr fontId="20"/>
  </si>
  <si>
    <t>予備651</t>
    <rPh sb="0" eb="2">
      <t>ヨビ</t>
    </rPh>
    <phoneticPr fontId="20"/>
  </si>
  <si>
    <r>
      <t>予備652</t>
    </r>
    <r>
      <rPr>
        <sz val="11"/>
        <rFont val="ＭＳ Ｐゴシック"/>
        <family val="3"/>
        <charset val="128"/>
      </rPr>
      <t/>
    </r>
    <rPh sb="0" eb="2">
      <t>ヨビ</t>
    </rPh>
    <phoneticPr fontId="5"/>
  </si>
  <si>
    <t>予備652</t>
    <rPh sb="0" eb="2">
      <t>ヨビ</t>
    </rPh>
    <phoneticPr fontId="5"/>
  </si>
  <si>
    <r>
      <t>予備652</t>
    </r>
    <r>
      <rPr>
        <sz val="11"/>
        <rFont val="ＭＳ Ｐゴシック"/>
        <family val="3"/>
        <charset val="128"/>
      </rPr>
      <t/>
    </r>
    <rPh sb="0" eb="2">
      <t>ヨビ</t>
    </rPh>
    <phoneticPr fontId="20"/>
  </si>
  <si>
    <r>
      <t>予備653</t>
    </r>
    <r>
      <rPr>
        <sz val="11"/>
        <rFont val="ＭＳ Ｐゴシック"/>
        <family val="3"/>
        <charset val="128"/>
      </rPr>
      <t/>
    </r>
    <rPh sb="0" eb="2">
      <t>ヨビ</t>
    </rPh>
    <phoneticPr fontId="5"/>
  </si>
  <si>
    <t>予備653</t>
    <rPh sb="0" eb="2">
      <t>ヨビ</t>
    </rPh>
    <phoneticPr fontId="5"/>
  </si>
  <si>
    <r>
      <t>予備653</t>
    </r>
    <r>
      <rPr>
        <sz val="11"/>
        <rFont val="ＭＳ Ｐゴシック"/>
        <family val="3"/>
        <charset val="128"/>
      </rPr>
      <t/>
    </r>
    <rPh sb="0" eb="2">
      <t>ヨビ</t>
    </rPh>
    <phoneticPr fontId="20"/>
  </si>
  <si>
    <t>予備653</t>
    <rPh sb="0" eb="2">
      <t>ヨビ</t>
    </rPh>
    <phoneticPr fontId="20"/>
  </si>
  <si>
    <r>
      <t>予備654</t>
    </r>
    <r>
      <rPr>
        <sz val="11"/>
        <rFont val="ＭＳ Ｐゴシック"/>
        <family val="3"/>
        <charset val="128"/>
      </rPr>
      <t/>
    </r>
    <rPh sb="0" eb="2">
      <t>ヨビ</t>
    </rPh>
    <phoneticPr fontId="5"/>
  </si>
  <si>
    <t>予備654</t>
    <rPh sb="0" eb="2">
      <t>ヨビ</t>
    </rPh>
    <phoneticPr fontId="5"/>
  </si>
  <si>
    <r>
      <t>予備654</t>
    </r>
    <r>
      <rPr>
        <sz val="11"/>
        <rFont val="ＭＳ Ｐゴシック"/>
        <family val="3"/>
        <charset val="128"/>
      </rPr>
      <t/>
    </r>
    <rPh sb="0" eb="2">
      <t>ヨビ</t>
    </rPh>
    <phoneticPr fontId="20"/>
  </si>
  <si>
    <r>
      <t>予備655</t>
    </r>
    <r>
      <rPr>
        <sz val="11"/>
        <rFont val="ＭＳ Ｐゴシック"/>
        <family val="3"/>
        <charset val="128"/>
      </rPr>
      <t/>
    </r>
    <rPh sb="0" eb="2">
      <t>ヨビ</t>
    </rPh>
    <phoneticPr fontId="5"/>
  </si>
  <si>
    <t>予備655</t>
    <rPh sb="0" eb="2">
      <t>ヨビ</t>
    </rPh>
    <phoneticPr fontId="5"/>
  </si>
  <si>
    <r>
      <t>予備655</t>
    </r>
    <r>
      <rPr>
        <sz val="11"/>
        <rFont val="ＭＳ Ｐゴシック"/>
        <family val="3"/>
        <charset val="128"/>
      </rPr>
      <t/>
    </r>
    <rPh sb="0" eb="2">
      <t>ヨビ</t>
    </rPh>
    <phoneticPr fontId="20"/>
  </si>
  <si>
    <t>予備655</t>
    <rPh sb="0" eb="2">
      <t>ヨビ</t>
    </rPh>
    <phoneticPr fontId="20"/>
  </si>
  <si>
    <r>
      <t>予備656</t>
    </r>
    <r>
      <rPr>
        <sz val="11"/>
        <rFont val="ＭＳ Ｐゴシック"/>
        <family val="3"/>
        <charset val="128"/>
      </rPr>
      <t/>
    </r>
    <rPh sb="0" eb="2">
      <t>ヨビ</t>
    </rPh>
    <phoneticPr fontId="5"/>
  </si>
  <si>
    <t>予備656</t>
    <rPh sb="0" eb="2">
      <t>ヨビ</t>
    </rPh>
    <phoneticPr fontId="5"/>
  </si>
  <si>
    <r>
      <t>予備656</t>
    </r>
    <r>
      <rPr>
        <sz val="11"/>
        <rFont val="ＭＳ Ｐゴシック"/>
        <family val="3"/>
        <charset val="128"/>
      </rPr>
      <t/>
    </r>
    <rPh sb="0" eb="2">
      <t>ヨビ</t>
    </rPh>
    <phoneticPr fontId="20"/>
  </si>
  <si>
    <r>
      <t>予備657</t>
    </r>
    <r>
      <rPr>
        <sz val="11"/>
        <rFont val="ＭＳ Ｐゴシック"/>
        <family val="3"/>
        <charset val="128"/>
      </rPr>
      <t/>
    </r>
    <rPh sb="0" eb="2">
      <t>ヨビ</t>
    </rPh>
    <phoneticPr fontId="5"/>
  </si>
  <si>
    <t>予備657</t>
    <rPh sb="0" eb="2">
      <t>ヨビ</t>
    </rPh>
    <phoneticPr fontId="5"/>
  </si>
  <si>
    <r>
      <t>予備657</t>
    </r>
    <r>
      <rPr>
        <sz val="11"/>
        <rFont val="ＭＳ Ｐゴシック"/>
        <family val="3"/>
        <charset val="128"/>
      </rPr>
      <t/>
    </r>
    <rPh sb="0" eb="2">
      <t>ヨビ</t>
    </rPh>
    <phoneticPr fontId="20"/>
  </si>
  <si>
    <t>予備657</t>
    <rPh sb="0" eb="2">
      <t>ヨビ</t>
    </rPh>
    <phoneticPr fontId="20"/>
  </si>
  <si>
    <r>
      <t>予備658</t>
    </r>
    <r>
      <rPr>
        <sz val="11"/>
        <rFont val="ＭＳ Ｐゴシック"/>
        <family val="3"/>
        <charset val="128"/>
      </rPr>
      <t/>
    </r>
    <rPh sb="0" eb="2">
      <t>ヨビ</t>
    </rPh>
    <phoneticPr fontId="5"/>
  </si>
  <si>
    <t>予備658</t>
    <rPh sb="0" eb="2">
      <t>ヨビ</t>
    </rPh>
    <phoneticPr fontId="5"/>
  </si>
  <si>
    <r>
      <t>予備658</t>
    </r>
    <r>
      <rPr>
        <sz val="11"/>
        <rFont val="ＭＳ Ｐゴシック"/>
        <family val="3"/>
        <charset val="128"/>
      </rPr>
      <t/>
    </r>
    <rPh sb="0" eb="2">
      <t>ヨビ</t>
    </rPh>
    <phoneticPr fontId="20"/>
  </si>
  <si>
    <r>
      <t>予備659</t>
    </r>
    <r>
      <rPr>
        <sz val="11"/>
        <rFont val="ＭＳ Ｐゴシック"/>
        <family val="3"/>
        <charset val="128"/>
      </rPr>
      <t/>
    </r>
    <rPh sb="0" eb="2">
      <t>ヨビ</t>
    </rPh>
    <phoneticPr fontId="5"/>
  </si>
  <si>
    <t>予備659</t>
    <rPh sb="0" eb="2">
      <t>ヨビ</t>
    </rPh>
    <phoneticPr fontId="5"/>
  </si>
  <si>
    <r>
      <t>予備659</t>
    </r>
    <r>
      <rPr>
        <sz val="11"/>
        <rFont val="ＭＳ Ｐゴシック"/>
        <family val="3"/>
        <charset val="128"/>
      </rPr>
      <t/>
    </r>
    <rPh sb="0" eb="2">
      <t>ヨビ</t>
    </rPh>
    <phoneticPr fontId="20"/>
  </si>
  <si>
    <t>予備659</t>
    <rPh sb="0" eb="2">
      <t>ヨビ</t>
    </rPh>
    <phoneticPr fontId="20"/>
  </si>
  <si>
    <r>
      <t>予備660</t>
    </r>
    <r>
      <rPr>
        <sz val="11"/>
        <rFont val="ＭＳ Ｐゴシック"/>
        <family val="3"/>
        <charset val="128"/>
      </rPr>
      <t/>
    </r>
    <rPh sb="0" eb="2">
      <t>ヨビ</t>
    </rPh>
    <phoneticPr fontId="5"/>
  </si>
  <si>
    <t>予備660</t>
    <rPh sb="0" eb="2">
      <t>ヨビ</t>
    </rPh>
    <phoneticPr fontId="5"/>
  </si>
  <si>
    <r>
      <t>予備660</t>
    </r>
    <r>
      <rPr>
        <sz val="11"/>
        <rFont val="ＭＳ Ｐゴシック"/>
        <family val="3"/>
        <charset val="128"/>
      </rPr>
      <t/>
    </r>
    <rPh sb="0" eb="2">
      <t>ヨビ</t>
    </rPh>
    <phoneticPr fontId="20"/>
  </si>
  <si>
    <r>
      <t>予備661</t>
    </r>
    <r>
      <rPr>
        <sz val="11"/>
        <rFont val="ＭＳ Ｐゴシック"/>
        <family val="3"/>
        <charset val="128"/>
      </rPr>
      <t/>
    </r>
    <rPh sb="0" eb="2">
      <t>ヨビ</t>
    </rPh>
    <phoneticPr fontId="5"/>
  </si>
  <si>
    <t>予備661</t>
    <rPh sb="0" eb="2">
      <t>ヨビ</t>
    </rPh>
    <phoneticPr fontId="5"/>
  </si>
  <si>
    <r>
      <t>予備661</t>
    </r>
    <r>
      <rPr>
        <sz val="11"/>
        <rFont val="ＭＳ Ｐゴシック"/>
        <family val="3"/>
        <charset val="128"/>
      </rPr>
      <t/>
    </r>
    <rPh sb="0" eb="2">
      <t>ヨビ</t>
    </rPh>
    <phoneticPr fontId="20"/>
  </si>
  <si>
    <t>予備661</t>
    <rPh sb="0" eb="2">
      <t>ヨビ</t>
    </rPh>
    <phoneticPr fontId="20"/>
  </si>
  <si>
    <r>
      <t>予備662</t>
    </r>
    <r>
      <rPr>
        <sz val="11"/>
        <rFont val="ＭＳ Ｐゴシック"/>
        <family val="3"/>
        <charset val="128"/>
      </rPr>
      <t/>
    </r>
    <rPh sb="0" eb="2">
      <t>ヨビ</t>
    </rPh>
    <phoneticPr fontId="5"/>
  </si>
  <si>
    <t>予備662</t>
    <rPh sb="0" eb="2">
      <t>ヨビ</t>
    </rPh>
    <phoneticPr fontId="5"/>
  </si>
  <si>
    <r>
      <t>予備662</t>
    </r>
    <r>
      <rPr>
        <sz val="11"/>
        <rFont val="ＭＳ Ｐゴシック"/>
        <family val="3"/>
        <charset val="128"/>
      </rPr>
      <t/>
    </r>
    <rPh sb="0" eb="2">
      <t>ヨビ</t>
    </rPh>
    <phoneticPr fontId="20"/>
  </si>
  <si>
    <r>
      <t>予備663</t>
    </r>
    <r>
      <rPr>
        <sz val="11"/>
        <rFont val="ＭＳ Ｐゴシック"/>
        <family val="3"/>
        <charset val="128"/>
      </rPr>
      <t/>
    </r>
    <rPh sb="0" eb="2">
      <t>ヨビ</t>
    </rPh>
    <phoneticPr fontId="5"/>
  </si>
  <si>
    <t>予備663</t>
    <rPh sb="0" eb="2">
      <t>ヨビ</t>
    </rPh>
    <phoneticPr fontId="5"/>
  </si>
  <si>
    <r>
      <t>予備663</t>
    </r>
    <r>
      <rPr>
        <sz val="11"/>
        <rFont val="ＭＳ Ｐゴシック"/>
        <family val="3"/>
        <charset val="128"/>
      </rPr>
      <t/>
    </r>
    <rPh sb="0" eb="2">
      <t>ヨビ</t>
    </rPh>
    <phoneticPr fontId="20"/>
  </si>
  <si>
    <t>予備663</t>
    <rPh sb="0" eb="2">
      <t>ヨビ</t>
    </rPh>
    <phoneticPr fontId="20"/>
  </si>
  <si>
    <r>
      <t>予備664</t>
    </r>
    <r>
      <rPr>
        <sz val="11"/>
        <rFont val="ＭＳ Ｐゴシック"/>
        <family val="3"/>
        <charset val="128"/>
      </rPr>
      <t/>
    </r>
    <rPh sb="0" eb="2">
      <t>ヨビ</t>
    </rPh>
    <phoneticPr fontId="5"/>
  </si>
  <si>
    <t>予備664</t>
    <rPh sb="0" eb="2">
      <t>ヨビ</t>
    </rPh>
    <phoneticPr fontId="5"/>
  </si>
  <si>
    <r>
      <t>予備664</t>
    </r>
    <r>
      <rPr>
        <sz val="11"/>
        <rFont val="ＭＳ Ｐゴシック"/>
        <family val="3"/>
        <charset val="128"/>
      </rPr>
      <t/>
    </r>
    <rPh sb="0" eb="2">
      <t>ヨビ</t>
    </rPh>
    <phoneticPr fontId="20"/>
  </si>
  <si>
    <r>
      <t>予備665</t>
    </r>
    <r>
      <rPr>
        <sz val="11"/>
        <rFont val="ＭＳ Ｐゴシック"/>
        <family val="3"/>
        <charset val="128"/>
      </rPr>
      <t/>
    </r>
    <rPh sb="0" eb="2">
      <t>ヨビ</t>
    </rPh>
    <phoneticPr fontId="5"/>
  </si>
  <si>
    <t>予備665</t>
    <rPh sb="0" eb="2">
      <t>ヨビ</t>
    </rPh>
    <phoneticPr fontId="5"/>
  </si>
  <si>
    <r>
      <t>予備665</t>
    </r>
    <r>
      <rPr>
        <sz val="11"/>
        <rFont val="ＭＳ Ｐゴシック"/>
        <family val="3"/>
        <charset val="128"/>
      </rPr>
      <t/>
    </r>
    <rPh sb="0" eb="2">
      <t>ヨビ</t>
    </rPh>
    <phoneticPr fontId="20"/>
  </si>
  <si>
    <t>予備665</t>
    <rPh sb="0" eb="2">
      <t>ヨビ</t>
    </rPh>
    <phoneticPr fontId="20"/>
  </si>
  <si>
    <r>
      <t>予備666</t>
    </r>
    <r>
      <rPr>
        <sz val="11"/>
        <rFont val="ＭＳ Ｐゴシック"/>
        <family val="3"/>
        <charset val="128"/>
      </rPr>
      <t/>
    </r>
    <rPh sb="0" eb="2">
      <t>ヨビ</t>
    </rPh>
    <phoneticPr fontId="5"/>
  </si>
  <si>
    <t>予備666</t>
    <rPh sb="0" eb="2">
      <t>ヨビ</t>
    </rPh>
    <phoneticPr fontId="5"/>
  </si>
  <si>
    <r>
      <t>予備666</t>
    </r>
    <r>
      <rPr>
        <sz val="11"/>
        <rFont val="ＭＳ Ｐゴシック"/>
        <family val="3"/>
        <charset val="128"/>
      </rPr>
      <t/>
    </r>
    <rPh sb="0" eb="2">
      <t>ヨビ</t>
    </rPh>
    <phoneticPr fontId="20"/>
  </si>
  <si>
    <r>
      <t>予備667</t>
    </r>
    <r>
      <rPr>
        <sz val="11"/>
        <rFont val="ＭＳ Ｐゴシック"/>
        <family val="3"/>
        <charset val="128"/>
      </rPr>
      <t/>
    </r>
    <rPh sb="0" eb="2">
      <t>ヨビ</t>
    </rPh>
    <phoneticPr fontId="5"/>
  </si>
  <si>
    <t>予備667</t>
    <rPh sb="0" eb="2">
      <t>ヨビ</t>
    </rPh>
    <phoneticPr fontId="5"/>
  </si>
  <si>
    <r>
      <t>予備667</t>
    </r>
    <r>
      <rPr>
        <sz val="11"/>
        <rFont val="ＭＳ Ｐゴシック"/>
        <family val="3"/>
        <charset val="128"/>
      </rPr>
      <t/>
    </r>
    <rPh sb="0" eb="2">
      <t>ヨビ</t>
    </rPh>
    <phoneticPr fontId="20"/>
  </si>
  <si>
    <t>予備667</t>
    <rPh sb="0" eb="2">
      <t>ヨビ</t>
    </rPh>
    <phoneticPr fontId="20"/>
  </si>
  <si>
    <r>
      <t>予備668</t>
    </r>
    <r>
      <rPr>
        <sz val="11"/>
        <rFont val="ＭＳ Ｐゴシック"/>
        <family val="3"/>
        <charset val="128"/>
      </rPr>
      <t/>
    </r>
    <rPh sb="0" eb="2">
      <t>ヨビ</t>
    </rPh>
    <phoneticPr fontId="5"/>
  </si>
  <si>
    <t>予備668</t>
    <rPh sb="0" eb="2">
      <t>ヨビ</t>
    </rPh>
    <phoneticPr fontId="5"/>
  </si>
  <si>
    <r>
      <t>予備668</t>
    </r>
    <r>
      <rPr>
        <sz val="11"/>
        <rFont val="ＭＳ Ｐゴシック"/>
        <family val="3"/>
        <charset val="128"/>
      </rPr>
      <t/>
    </r>
    <rPh sb="0" eb="2">
      <t>ヨビ</t>
    </rPh>
    <phoneticPr fontId="20"/>
  </si>
  <si>
    <r>
      <t>予備669</t>
    </r>
    <r>
      <rPr>
        <sz val="11"/>
        <rFont val="ＭＳ Ｐゴシック"/>
        <family val="3"/>
        <charset val="128"/>
      </rPr>
      <t/>
    </r>
    <rPh sb="0" eb="2">
      <t>ヨビ</t>
    </rPh>
    <phoneticPr fontId="5"/>
  </si>
  <si>
    <t>予備669</t>
    <rPh sb="0" eb="2">
      <t>ヨビ</t>
    </rPh>
    <phoneticPr fontId="5"/>
  </si>
  <si>
    <r>
      <t>予備669</t>
    </r>
    <r>
      <rPr>
        <sz val="11"/>
        <rFont val="ＭＳ Ｐゴシック"/>
        <family val="3"/>
        <charset val="128"/>
      </rPr>
      <t/>
    </r>
    <rPh sb="0" eb="2">
      <t>ヨビ</t>
    </rPh>
    <phoneticPr fontId="20"/>
  </si>
  <si>
    <t>予備669</t>
    <rPh sb="0" eb="2">
      <t>ヨビ</t>
    </rPh>
    <phoneticPr fontId="20"/>
  </si>
  <si>
    <r>
      <t>予備670</t>
    </r>
    <r>
      <rPr>
        <sz val="11"/>
        <rFont val="ＭＳ Ｐゴシック"/>
        <family val="3"/>
        <charset val="128"/>
      </rPr>
      <t/>
    </r>
    <rPh sb="0" eb="2">
      <t>ヨビ</t>
    </rPh>
    <phoneticPr fontId="5"/>
  </si>
  <si>
    <t>予備670</t>
    <rPh sb="0" eb="2">
      <t>ヨビ</t>
    </rPh>
    <phoneticPr fontId="5"/>
  </si>
  <si>
    <r>
      <t>予備670</t>
    </r>
    <r>
      <rPr>
        <sz val="11"/>
        <rFont val="ＭＳ Ｐゴシック"/>
        <family val="3"/>
        <charset val="128"/>
      </rPr>
      <t/>
    </r>
    <rPh sb="0" eb="2">
      <t>ヨビ</t>
    </rPh>
    <phoneticPr fontId="20"/>
  </si>
  <si>
    <r>
      <t>予備671</t>
    </r>
    <r>
      <rPr>
        <sz val="11"/>
        <rFont val="ＭＳ Ｐゴシック"/>
        <family val="3"/>
        <charset val="128"/>
      </rPr>
      <t/>
    </r>
    <rPh sb="0" eb="2">
      <t>ヨビ</t>
    </rPh>
    <phoneticPr fontId="5"/>
  </si>
  <si>
    <t>予備671</t>
    <rPh sb="0" eb="2">
      <t>ヨビ</t>
    </rPh>
    <phoneticPr fontId="5"/>
  </si>
  <si>
    <r>
      <t>予備671</t>
    </r>
    <r>
      <rPr>
        <sz val="11"/>
        <rFont val="ＭＳ Ｐゴシック"/>
        <family val="3"/>
        <charset val="128"/>
      </rPr>
      <t/>
    </r>
    <rPh sb="0" eb="2">
      <t>ヨビ</t>
    </rPh>
    <phoneticPr fontId="20"/>
  </si>
  <si>
    <t>予備671</t>
    <rPh sb="0" eb="2">
      <t>ヨビ</t>
    </rPh>
    <phoneticPr fontId="20"/>
  </si>
  <si>
    <r>
      <t>予備672</t>
    </r>
    <r>
      <rPr>
        <sz val="11"/>
        <rFont val="ＭＳ Ｐゴシック"/>
        <family val="3"/>
        <charset val="128"/>
      </rPr>
      <t/>
    </r>
    <rPh sb="0" eb="2">
      <t>ヨビ</t>
    </rPh>
    <phoneticPr fontId="5"/>
  </si>
  <si>
    <t>予備672</t>
    <rPh sb="0" eb="2">
      <t>ヨビ</t>
    </rPh>
    <phoneticPr fontId="5"/>
  </si>
  <si>
    <r>
      <t>予備672</t>
    </r>
    <r>
      <rPr>
        <sz val="11"/>
        <rFont val="ＭＳ Ｐゴシック"/>
        <family val="3"/>
        <charset val="128"/>
      </rPr>
      <t/>
    </r>
    <rPh sb="0" eb="2">
      <t>ヨビ</t>
    </rPh>
    <phoneticPr fontId="20"/>
  </si>
  <si>
    <r>
      <t>予備673</t>
    </r>
    <r>
      <rPr>
        <sz val="11"/>
        <rFont val="ＭＳ Ｐゴシック"/>
        <family val="3"/>
        <charset val="128"/>
      </rPr>
      <t/>
    </r>
    <rPh sb="0" eb="2">
      <t>ヨビ</t>
    </rPh>
    <phoneticPr fontId="5"/>
  </si>
  <si>
    <t>予備673</t>
    <rPh sb="0" eb="2">
      <t>ヨビ</t>
    </rPh>
    <phoneticPr fontId="5"/>
  </si>
  <si>
    <r>
      <t>予備673</t>
    </r>
    <r>
      <rPr>
        <sz val="11"/>
        <rFont val="ＭＳ Ｐゴシック"/>
        <family val="3"/>
        <charset val="128"/>
      </rPr>
      <t/>
    </r>
    <rPh sb="0" eb="2">
      <t>ヨビ</t>
    </rPh>
    <phoneticPr fontId="20"/>
  </si>
  <si>
    <t>予備673</t>
    <rPh sb="0" eb="2">
      <t>ヨビ</t>
    </rPh>
    <phoneticPr fontId="20"/>
  </si>
  <si>
    <r>
      <t>予備674</t>
    </r>
    <r>
      <rPr>
        <sz val="11"/>
        <rFont val="ＭＳ Ｐゴシック"/>
        <family val="3"/>
        <charset val="128"/>
      </rPr>
      <t/>
    </r>
    <rPh sb="0" eb="2">
      <t>ヨビ</t>
    </rPh>
    <phoneticPr fontId="5"/>
  </si>
  <si>
    <t>予備674</t>
    <rPh sb="0" eb="2">
      <t>ヨビ</t>
    </rPh>
    <phoneticPr fontId="5"/>
  </si>
  <si>
    <r>
      <t>予備674</t>
    </r>
    <r>
      <rPr>
        <sz val="11"/>
        <rFont val="ＭＳ Ｐゴシック"/>
        <family val="3"/>
        <charset val="128"/>
      </rPr>
      <t/>
    </r>
    <rPh sb="0" eb="2">
      <t>ヨビ</t>
    </rPh>
    <phoneticPr fontId="20"/>
  </si>
  <si>
    <r>
      <t>予備675</t>
    </r>
    <r>
      <rPr>
        <sz val="11"/>
        <rFont val="ＭＳ Ｐゴシック"/>
        <family val="3"/>
        <charset val="128"/>
      </rPr>
      <t/>
    </r>
    <rPh sb="0" eb="2">
      <t>ヨビ</t>
    </rPh>
    <phoneticPr fontId="5"/>
  </si>
  <si>
    <t>予備675</t>
    <rPh sb="0" eb="2">
      <t>ヨビ</t>
    </rPh>
    <phoneticPr fontId="5"/>
  </si>
  <si>
    <r>
      <t>予備675</t>
    </r>
    <r>
      <rPr>
        <sz val="11"/>
        <rFont val="ＭＳ Ｐゴシック"/>
        <family val="3"/>
        <charset val="128"/>
      </rPr>
      <t/>
    </r>
    <rPh sb="0" eb="2">
      <t>ヨビ</t>
    </rPh>
    <phoneticPr fontId="20"/>
  </si>
  <si>
    <t>予備675</t>
    <rPh sb="0" eb="2">
      <t>ヨビ</t>
    </rPh>
    <phoneticPr fontId="20"/>
  </si>
  <si>
    <r>
      <t>予備676</t>
    </r>
    <r>
      <rPr>
        <sz val="11"/>
        <rFont val="ＭＳ Ｐゴシック"/>
        <family val="3"/>
        <charset val="128"/>
      </rPr>
      <t/>
    </r>
    <rPh sb="0" eb="2">
      <t>ヨビ</t>
    </rPh>
    <phoneticPr fontId="5"/>
  </si>
  <si>
    <t>予備676</t>
    <rPh sb="0" eb="2">
      <t>ヨビ</t>
    </rPh>
    <phoneticPr fontId="5"/>
  </si>
  <si>
    <r>
      <t>予備676</t>
    </r>
    <r>
      <rPr>
        <sz val="11"/>
        <rFont val="ＭＳ Ｐゴシック"/>
        <family val="3"/>
        <charset val="128"/>
      </rPr>
      <t/>
    </r>
    <rPh sb="0" eb="2">
      <t>ヨビ</t>
    </rPh>
    <phoneticPr fontId="20"/>
  </si>
  <si>
    <r>
      <t>予備677</t>
    </r>
    <r>
      <rPr>
        <sz val="11"/>
        <rFont val="ＭＳ Ｐゴシック"/>
        <family val="3"/>
        <charset val="128"/>
      </rPr>
      <t/>
    </r>
    <rPh sb="0" eb="2">
      <t>ヨビ</t>
    </rPh>
    <phoneticPr fontId="5"/>
  </si>
  <si>
    <t>予備677</t>
    <rPh sb="0" eb="2">
      <t>ヨビ</t>
    </rPh>
    <phoneticPr fontId="5"/>
  </si>
  <si>
    <r>
      <t>予備677</t>
    </r>
    <r>
      <rPr>
        <sz val="11"/>
        <rFont val="ＭＳ Ｐゴシック"/>
        <family val="3"/>
        <charset val="128"/>
      </rPr>
      <t/>
    </r>
    <rPh sb="0" eb="2">
      <t>ヨビ</t>
    </rPh>
    <phoneticPr fontId="20"/>
  </si>
  <si>
    <t>予備677</t>
    <rPh sb="0" eb="2">
      <t>ヨビ</t>
    </rPh>
    <phoneticPr fontId="20"/>
  </si>
  <si>
    <r>
      <t>予備678</t>
    </r>
    <r>
      <rPr>
        <sz val="11"/>
        <rFont val="ＭＳ Ｐゴシック"/>
        <family val="3"/>
        <charset val="128"/>
      </rPr>
      <t/>
    </r>
    <rPh sb="0" eb="2">
      <t>ヨビ</t>
    </rPh>
    <phoneticPr fontId="5"/>
  </si>
  <si>
    <t>予備678</t>
    <rPh sb="0" eb="2">
      <t>ヨビ</t>
    </rPh>
    <phoneticPr fontId="5"/>
  </si>
  <si>
    <r>
      <t>予備678</t>
    </r>
    <r>
      <rPr>
        <sz val="11"/>
        <rFont val="ＭＳ Ｐゴシック"/>
        <family val="3"/>
        <charset val="128"/>
      </rPr>
      <t/>
    </r>
    <rPh sb="0" eb="2">
      <t>ヨビ</t>
    </rPh>
    <phoneticPr fontId="20"/>
  </si>
  <si>
    <r>
      <t>予備679</t>
    </r>
    <r>
      <rPr>
        <sz val="11"/>
        <rFont val="ＭＳ Ｐゴシック"/>
        <family val="3"/>
        <charset val="128"/>
      </rPr>
      <t/>
    </r>
    <rPh sb="0" eb="2">
      <t>ヨビ</t>
    </rPh>
    <phoneticPr fontId="5"/>
  </si>
  <si>
    <t>予備679</t>
    <rPh sb="0" eb="2">
      <t>ヨビ</t>
    </rPh>
    <phoneticPr fontId="5"/>
  </si>
  <si>
    <r>
      <t>予備679</t>
    </r>
    <r>
      <rPr>
        <sz val="11"/>
        <rFont val="ＭＳ Ｐゴシック"/>
        <family val="3"/>
        <charset val="128"/>
      </rPr>
      <t/>
    </r>
    <rPh sb="0" eb="2">
      <t>ヨビ</t>
    </rPh>
    <phoneticPr fontId="20"/>
  </si>
  <si>
    <t>予備679</t>
    <rPh sb="0" eb="2">
      <t>ヨビ</t>
    </rPh>
    <phoneticPr fontId="20"/>
  </si>
  <si>
    <r>
      <t>予備680</t>
    </r>
    <r>
      <rPr>
        <sz val="11"/>
        <rFont val="ＭＳ Ｐゴシック"/>
        <family val="3"/>
        <charset val="128"/>
      </rPr>
      <t/>
    </r>
    <rPh sb="0" eb="2">
      <t>ヨビ</t>
    </rPh>
    <phoneticPr fontId="5"/>
  </si>
  <si>
    <t>予備680</t>
    <rPh sb="0" eb="2">
      <t>ヨビ</t>
    </rPh>
    <phoneticPr fontId="5"/>
  </si>
  <si>
    <r>
      <t>予備680</t>
    </r>
    <r>
      <rPr>
        <sz val="11"/>
        <rFont val="ＭＳ Ｐゴシック"/>
        <family val="3"/>
        <charset val="128"/>
      </rPr>
      <t/>
    </r>
    <rPh sb="0" eb="2">
      <t>ヨビ</t>
    </rPh>
    <phoneticPr fontId="20"/>
  </si>
  <si>
    <r>
      <t>予備681</t>
    </r>
    <r>
      <rPr>
        <sz val="11"/>
        <rFont val="ＭＳ Ｐゴシック"/>
        <family val="3"/>
        <charset val="128"/>
      </rPr>
      <t/>
    </r>
    <rPh sb="0" eb="2">
      <t>ヨビ</t>
    </rPh>
    <phoneticPr fontId="5"/>
  </si>
  <si>
    <t>予備681</t>
    <rPh sb="0" eb="2">
      <t>ヨビ</t>
    </rPh>
    <phoneticPr fontId="5"/>
  </si>
  <si>
    <r>
      <t>予備681</t>
    </r>
    <r>
      <rPr>
        <sz val="11"/>
        <rFont val="ＭＳ Ｐゴシック"/>
        <family val="3"/>
        <charset val="128"/>
      </rPr>
      <t/>
    </r>
    <rPh sb="0" eb="2">
      <t>ヨビ</t>
    </rPh>
    <phoneticPr fontId="20"/>
  </si>
  <si>
    <t>予備681</t>
    <rPh sb="0" eb="2">
      <t>ヨビ</t>
    </rPh>
    <phoneticPr fontId="20"/>
  </si>
  <si>
    <r>
      <t>予備682</t>
    </r>
    <r>
      <rPr>
        <sz val="11"/>
        <rFont val="ＭＳ Ｐゴシック"/>
        <family val="3"/>
        <charset val="128"/>
      </rPr>
      <t/>
    </r>
    <rPh sb="0" eb="2">
      <t>ヨビ</t>
    </rPh>
    <phoneticPr fontId="5"/>
  </si>
  <si>
    <t>予備682</t>
    <rPh sb="0" eb="2">
      <t>ヨビ</t>
    </rPh>
    <phoneticPr fontId="5"/>
  </si>
  <si>
    <r>
      <t>予備682</t>
    </r>
    <r>
      <rPr>
        <sz val="11"/>
        <rFont val="ＭＳ Ｐゴシック"/>
        <family val="3"/>
        <charset val="128"/>
      </rPr>
      <t/>
    </r>
    <rPh sb="0" eb="2">
      <t>ヨビ</t>
    </rPh>
    <phoneticPr fontId="20"/>
  </si>
  <si>
    <r>
      <t>予備683</t>
    </r>
    <r>
      <rPr>
        <sz val="11"/>
        <rFont val="ＭＳ Ｐゴシック"/>
        <family val="3"/>
        <charset val="128"/>
      </rPr>
      <t/>
    </r>
    <rPh sb="0" eb="2">
      <t>ヨビ</t>
    </rPh>
    <phoneticPr fontId="5"/>
  </si>
  <si>
    <t>予備683</t>
    <rPh sb="0" eb="2">
      <t>ヨビ</t>
    </rPh>
    <phoneticPr fontId="5"/>
  </si>
  <si>
    <r>
      <t>予備683</t>
    </r>
    <r>
      <rPr>
        <sz val="11"/>
        <rFont val="ＭＳ Ｐゴシック"/>
        <family val="3"/>
        <charset val="128"/>
      </rPr>
      <t/>
    </r>
    <rPh sb="0" eb="2">
      <t>ヨビ</t>
    </rPh>
    <phoneticPr fontId="20"/>
  </si>
  <si>
    <t>予備683</t>
    <rPh sb="0" eb="2">
      <t>ヨビ</t>
    </rPh>
    <phoneticPr fontId="20"/>
  </si>
  <si>
    <r>
      <t>予備684</t>
    </r>
    <r>
      <rPr>
        <sz val="11"/>
        <rFont val="ＭＳ Ｐゴシック"/>
        <family val="3"/>
        <charset val="128"/>
      </rPr>
      <t/>
    </r>
    <rPh sb="0" eb="2">
      <t>ヨビ</t>
    </rPh>
    <phoneticPr fontId="5"/>
  </si>
  <si>
    <t>予備684</t>
    <rPh sb="0" eb="2">
      <t>ヨビ</t>
    </rPh>
    <phoneticPr fontId="5"/>
  </si>
  <si>
    <r>
      <t>予備684</t>
    </r>
    <r>
      <rPr>
        <sz val="11"/>
        <rFont val="ＭＳ Ｐゴシック"/>
        <family val="3"/>
        <charset val="128"/>
      </rPr>
      <t/>
    </r>
    <rPh sb="0" eb="2">
      <t>ヨビ</t>
    </rPh>
    <phoneticPr fontId="20"/>
  </si>
  <si>
    <r>
      <t>予備685</t>
    </r>
    <r>
      <rPr>
        <sz val="11"/>
        <rFont val="ＭＳ Ｐゴシック"/>
        <family val="3"/>
        <charset val="128"/>
      </rPr>
      <t/>
    </r>
    <rPh sb="0" eb="2">
      <t>ヨビ</t>
    </rPh>
    <phoneticPr fontId="5"/>
  </si>
  <si>
    <t>予備685</t>
    <rPh sb="0" eb="2">
      <t>ヨビ</t>
    </rPh>
    <phoneticPr fontId="5"/>
  </si>
  <si>
    <r>
      <t>予備685</t>
    </r>
    <r>
      <rPr>
        <sz val="11"/>
        <rFont val="ＭＳ Ｐゴシック"/>
        <family val="3"/>
        <charset val="128"/>
      </rPr>
      <t/>
    </r>
    <rPh sb="0" eb="2">
      <t>ヨビ</t>
    </rPh>
    <phoneticPr fontId="20"/>
  </si>
  <si>
    <t>予備685</t>
    <rPh sb="0" eb="2">
      <t>ヨビ</t>
    </rPh>
    <phoneticPr fontId="20"/>
  </si>
  <si>
    <r>
      <t>予備686</t>
    </r>
    <r>
      <rPr>
        <sz val="11"/>
        <rFont val="ＭＳ Ｐゴシック"/>
        <family val="3"/>
        <charset val="128"/>
      </rPr>
      <t/>
    </r>
    <rPh sb="0" eb="2">
      <t>ヨビ</t>
    </rPh>
    <phoneticPr fontId="5"/>
  </si>
  <si>
    <t>予備686</t>
    <rPh sb="0" eb="2">
      <t>ヨビ</t>
    </rPh>
    <phoneticPr fontId="5"/>
  </si>
  <si>
    <r>
      <t>予備686</t>
    </r>
    <r>
      <rPr>
        <sz val="11"/>
        <rFont val="ＭＳ Ｐゴシック"/>
        <family val="3"/>
        <charset val="128"/>
      </rPr>
      <t/>
    </r>
    <rPh sb="0" eb="2">
      <t>ヨビ</t>
    </rPh>
    <phoneticPr fontId="20"/>
  </si>
  <si>
    <r>
      <t>予備687</t>
    </r>
    <r>
      <rPr>
        <sz val="11"/>
        <rFont val="ＭＳ Ｐゴシック"/>
        <family val="3"/>
        <charset val="128"/>
      </rPr>
      <t/>
    </r>
    <rPh sb="0" eb="2">
      <t>ヨビ</t>
    </rPh>
    <phoneticPr fontId="5"/>
  </si>
  <si>
    <t>予備687</t>
    <rPh sb="0" eb="2">
      <t>ヨビ</t>
    </rPh>
    <phoneticPr fontId="5"/>
  </si>
  <si>
    <r>
      <t>予備687</t>
    </r>
    <r>
      <rPr>
        <sz val="11"/>
        <rFont val="ＭＳ Ｐゴシック"/>
        <family val="3"/>
        <charset val="128"/>
      </rPr>
      <t/>
    </r>
    <rPh sb="0" eb="2">
      <t>ヨビ</t>
    </rPh>
    <phoneticPr fontId="20"/>
  </si>
  <si>
    <t>予備687</t>
    <rPh sb="0" eb="2">
      <t>ヨビ</t>
    </rPh>
    <phoneticPr fontId="20"/>
  </si>
  <si>
    <r>
      <t>予備688</t>
    </r>
    <r>
      <rPr>
        <sz val="11"/>
        <rFont val="ＭＳ Ｐゴシック"/>
        <family val="3"/>
        <charset val="128"/>
      </rPr>
      <t/>
    </r>
    <rPh sb="0" eb="2">
      <t>ヨビ</t>
    </rPh>
    <phoneticPr fontId="5"/>
  </si>
  <si>
    <t>予備688</t>
    <rPh sb="0" eb="2">
      <t>ヨビ</t>
    </rPh>
    <phoneticPr fontId="5"/>
  </si>
  <si>
    <r>
      <t>予備688</t>
    </r>
    <r>
      <rPr>
        <sz val="11"/>
        <rFont val="ＭＳ Ｐゴシック"/>
        <family val="3"/>
        <charset val="128"/>
      </rPr>
      <t/>
    </r>
    <rPh sb="0" eb="2">
      <t>ヨビ</t>
    </rPh>
    <phoneticPr fontId="20"/>
  </si>
  <si>
    <r>
      <t>予備689</t>
    </r>
    <r>
      <rPr>
        <sz val="11"/>
        <rFont val="ＭＳ Ｐゴシック"/>
        <family val="3"/>
        <charset val="128"/>
      </rPr>
      <t/>
    </r>
    <rPh sb="0" eb="2">
      <t>ヨビ</t>
    </rPh>
    <phoneticPr fontId="5"/>
  </si>
  <si>
    <t>予備689</t>
    <rPh sb="0" eb="2">
      <t>ヨビ</t>
    </rPh>
    <phoneticPr fontId="5"/>
  </si>
  <si>
    <r>
      <t>予備689</t>
    </r>
    <r>
      <rPr>
        <sz val="11"/>
        <rFont val="ＭＳ Ｐゴシック"/>
        <family val="3"/>
        <charset val="128"/>
      </rPr>
      <t/>
    </r>
    <rPh sb="0" eb="2">
      <t>ヨビ</t>
    </rPh>
    <phoneticPr fontId="20"/>
  </si>
  <si>
    <t>予備689</t>
    <rPh sb="0" eb="2">
      <t>ヨビ</t>
    </rPh>
    <phoneticPr fontId="20"/>
  </si>
  <si>
    <r>
      <t>予備690</t>
    </r>
    <r>
      <rPr>
        <sz val="11"/>
        <rFont val="ＭＳ Ｐゴシック"/>
        <family val="3"/>
        <charset val="128"/>
      </rPr>
      <t/>
    </r>
    <rPh sb="0" eb="2">
      <t>ヨビ</t>
    </rPh>
    <phoneticPr fontId="5"/>
  </si>
  <si>
    <t>予備690</t>
    <rPh sb="0" eb="2">
      <t>ヨビ</t>
    </rPh>
    <phoneticPr fontId="5"/>
  </si>
  <si>
    <r>
      <t>予備690</t>
    </r>
    <r>
      <rPr>
        <sz val="11"/>
        <rFont val="ＭＳ Ｐゴシック"/>
        <family val="3"/>
        <charset val="128"/>
      </rPr>
      <t/>
    </r>
    <rPh sb="0" eb="2">
      <t>ヨビ</t>
    </rPh>
    <phoneticPr fontId="20"/>
  </si>
  <si>
    <r>
      <t>予備691</t>
    </r>
    <r>
      <rPr>
        <sz val="11"/>
        <rFont val="ＭＳ Ｐゴシック"/>
        <family val="3"/>
        <charset val="128"/>
      </rPr>
      <t/>
    </r>
    <rPh sb="0" eb="2">
      <t>ヨビ</t>
    </rPh>
    <phoneticPr fontId="5"/>
  </si>
  <si>
    <t>予備691</t>
    <rPh sb="0" eb="2">
      <t>ヨビ</t>
    </rPh>
    <phoneticPr fontId="5"/>
  </si>
  <si>
    <r>
      <t>予備691</t>
    </r>
    <r>
      <rPr>
        <sz val="11"/>
        <rFont val="ＭＳ Ｐゴシック"/>
        <family val="3"/>
        <charset val="128"/>
      </rPr>
      <t/>
    </r>
    <rPh sb="0" eb="2">
      <t>ヨビ</t>
    </rPh>
    <phoneticPr fontId="20"/>
  </si>
  <si>
    <t>予備691</t>
    <rPh sb="0" eb="2">
      <t>ヨビ</t>
    </rPh>
    <phoneticPr fontId="20"/>
  </si>
  <si>
    <r>
      <t>予備692</t>
    </r>
    <r>
      <rPr>
        <sz val="11"/>
        <rFont val="ＭＳ Ｐゴシック"/>
        <family val="3"/>
        <charset val="128"/>
      </rPr>
      <t/>
    </r>
    <rPh sb="0" eb="2">
      <t>ヨビ</t>
    </rPh>
    <phoneticPr fontId="5"/>
  </si>
  <si>
    <t>予備692</t>
    <rPh sb="0" eb="2">
      <t>ヨビ</t>
    </rPh>
    <phoneticPr fontId="5"/>
  </si>
  <si>
    <r>
      <t>予備692</t>
    </r>
    <r>
      <rPr>
        <sz val="11"/>
        <rFont val="ＭＳ Ｐゴシック"/>
        <family val="3"/>
        <charset val="128"/>
      </rPr>
      <t/>
    </r>
    <rPh sb="0" eb="2">
      <t>ヨビ</t>
    </rPh>
    <phoneticPr fontId="20"/>
  </si>
  <si>
    <r>
      <t>予備693</t>
    </r>
    <r>
      <rPr>
        <sz val="11"/>
        <rFont val="ＭＳ Ｐゴシック"/>
        <family val="3"/>
        <charset val="128"/>
      </rPr>
      <t/>
    </r>
    <rPh sb="0" eb="2">
      <t>ヨビ</t>
    </rPh>
    <phoneticPr fontId="5"/>
  </si>
  <si>
    <t>予備693</t>
    <rPh sb="0" eb="2">
      <t>ヨビ</t>
    </rPh>
    <phoneticPr fontId="5"/>
  </si>
  <si>
    <r>
      <t>予備693</t>
    </r>
    <r>
      <rPr>
        <sz val="11"/>
        <rFont val="ＭＳ Ｐゴシック"/>
        <family val="3"/>
        <charset val="128"/>
      </rPr>
      <t/>
    </r>
    <rPh sb="0" eb="2">
      <t>ヨビ</t>
    </rPh>
    <phoneticPr fontId="20"/>
  </si>
  <si>
    <t>予備693</t>
    <rPh sb="0" eb="2">
      <t>ヨビ</t>
    </rPh>
    <phoneticPr fontId="20"/>
  </si>
  <si>
    <r>
      <t>予備694</t>
    </r>
    <r>
      <rPr>
        <sz val="11"/>
        <rFont val="ＭＳ Ｐゴシック"/>
        <family val="3"/>
        <charset val="128"/>
      </rPr>
      <t/>
    </r>
    <rPh sb="0" eb="2">
      <t>ヨビ</t>
    </rPh>
    <phoneticPr fontId="5"/>
  </si>
  <si>
    <t>予備694</t>
    <rPh sb="0" eb="2">
      <t>ヨビ</t>
    </rPh>
    <phoneticPr fontId="5"/>
  </si>
  <si>
    <r>
      <t>予備694</t>
    </r>
    <r>
      <rPr>
        <sz val="11"/>
        <rFont val="ＭＳ Ｐゴシック"/>
        <family val="3"/>
        <charset val="128"/>
      </rPr>
      <t/>
    </r>
    <rPh sb="0" eb="2">
      <t>ヨビ</t>
    </rPh>
    <phoneticPr fontId="20"/>
  </si>
  <si>
    <r>
      <t>予備695</t>
    </r>
    <r>
      <rPr>
        <sz val="11"/>
        <rFont val="ＭＳ Ｐゴシック"/>
        <family val="3"/>
        <charset val="128"/>
      </rPr>
      <t/>
    </r>
    <rPh sb="0" eb="2">
      <t>ヨビ</t>
    </rPh>
    <phoneticPr fontId="5"/>
  </si>
  <si>
    <t>予備695</t>
    <rPh sb="0" eb="2">
      <t>ヨビ</t>
    </rPh>
    <phoneticPr fontId="5"/>
  </si>
  <si>
    <r>
      <t>予備695</t>
    </r>
    <r>
      <rPr>
        <sz val="11"/>
        <rFont val="ＭＳ Ｐゴシック"/>
        <family val="3"/>
        <charset val="128"/>
      </rPr>
      <t/>
    </r>
    <rPh sb="0" eb="2">
      <t>ヨビ</t>
    </rPh>
    <phoneticPr fontId="20"/>
  </si>
  <si>
    <t>予備695</t>
    <rPh sb="0" eb="2">
      <t>ヨビ</t>
    </rPh>
    <phoneticPr fontId="20"/>
  </si>
  <si>
    <r>
      <t>予備696</t>
    </r>
    <r>
      <rPr>
        <sz val="11"/>
        <rFont val="ＭＳ Ｐゴシック"/>
        <family val="3"/>
        <charset val="128"/>
      </rPr>
      <t/>
    </r>
    <rPh sb="0" eb="2">
      <t>ヨビ</t>
    </rPh>
    <phoneticPr fontId="5"/>
  </si>
  <si>
    <t>予備696</t>
    <rPh sb="0" eb="2">
      <t>ヨビ</t>
    </rPh>
    <phoneticPr fontId="5"/>
  </si>
  <si>
    <r>
      <t>予備696</t>
    </r>
    <r>
      <rPr>
        <sz val="11"/>
        <rFont val="ＭＳ Ｐゴシック"/>
        <family val="3"/>
        <charset val="128"/>
      </rPr>
      <t/>
    </r>
    <rPh sb="0" eb="2">
      <t>ヨビ</t>
    </rPh>
    <phoneticPr fontId="20"/>
  </si>
  <si>
    <r>
      <t>予備697</t>
    </r>
    <r>
      <rPr>
        <sz val="11"/>
        <rFont val="ＭＳ Ｐゴシック"/>
        <family val="3"/>
        <charset val="128"/>
      </rPr>
      <t/>
    </r>
    <rPh sb="0" eb="2">
      <t>ヨビ</t>
    </rPh>
    <phoneticPr fontId="5"/>
  </si>
  <si>
    <t>予備697</t>
    <rPh sb="0" eb="2">
      <t>ヨビ</t>
    </rPh>
    <phoneticPr fontId="5"/>
  </si>
  <si>
    <r>
      <t>予備697</t>
    </r>
    <r>
      <rPr>
        <sz val="11"/>
        <rFont val="ＭＳ Ｐゴシック"/>
        <family val="3"/>
        <charset val="128"/>
      </rPr>
      <t/>
    </r>
    <rPh sb="0" eb="2">
      <t>ヨビ</t>
    </rPh>
    <phoneticPr fontId="20"/>
  </si>
  <si>
    <t>予備697</t>
    <rPh sb="0" eb="2">
      <t>ヨビ</t>
    </rPh>
    <phoneticPr fontId="20"/>
  </si>
  <si>
    <r>
      <t>予備698</t>
    </r>
    <r>
      <rPr>
        <sz val="11"/>
        <rFont val="ＭＳ Ｐゴシック"/>
        <family val="3"/>
        <charset val="128"/>
      </rPr>
      <t/>
    </r>
    <rPh sb="0" eb="2">
      <t>ヨビ</t>
    </rPh>
    <phoneticPr fontId="5"/>
  </si>
  <si>
    <t>予備698</t>
    <rPh sb="0" eb="2">
      <t>ヨビ</t>
    </rPh>
    <phoneticPr fontId="5"/>
  </si>
  <si>
    <r>
      <t>予備698</t>
    </r>
    <r>
      <rPr>
        <sz val="11"/>
        <rFont val="ＭＳ Ｐゴシック"/>
        <family val="3"/>
        <charset val="128"/>
      </rPr>
      <t/>
    </r>
    <rPh sb="0" eb="2">
      <t>ヨビ</t>
    </rPh>
    <phoneticPr fontId="20"/>
  </si>
  <si>
    <r>
      <t>予備699</t>
    </r>
    <r>
      <rPr>
        <sz val="11"/>
        <rFont val="ＭＳ Ｐゴシック"/>
        <family val="3"/>
        <charset val="128"/>
      </rPr>
      <t/>
    </r>
    <rPh sb="0" eb="2">
      <t>ヨビ</t>
    </rPh>
    <phoneticPr fontId="5"/>
  </si>
  <si>
    <t>予備699</t>
    <rPh sb="0" eb="2">
      <t>ヨビ</t>
    </rPh>
    <phoneticPr fontId="5"/>
  </si>
  <si>
    <r>
      <t>予備699</t>
    </r>
    <r>
      <rPr>
        <sz val="11"/>
        <rFont val="ＭＳ Ｐゴシック"/>
        <family val="3"/>
        <charset val="128"/>
      </rPr>
      <t/>
    </r>
    <rPh sb="0" eb="2">
      <t>ヨビ</t>
    </rPh>
    <phoneticPr fontId="20"/>
  </si>
  <si>
    <t>予備699</t>
    <rPh sb="0" eb="2">
      <t>ヨビ</t>
    </rPh>
    <phoneticPr fontId="20"/>
  </si>
  <si>
    <r>
      <t>予備700</t>
    </r>
    <r>
      <rPr>
        <sz val="11"/>
        <rFont val="ＭＳ Ｐゴシック"/>
        <family val="3"/>
        <charset val="128"/>
      </rPr>
      <t/>
    </r>
    <rPh sb="0" eb="2">
      <t>ヨビ</t>
    </rPh>
    <phoneticPr fontId="5"/>
  </si>
  <si>
    <t>予備700</t>
    <rPh sb="0" eb="2">
      <t>ヨビ</t>
    </rPh>
    <phoneticPr fontId="5"/>
  </si>
  <si>
    <r>
      <t>予備700</t>
    </r>
    <r>
      <rPr>
        <sz val="11"/>
        <rFont val="ＭＳ Ｐゴシック"/>
        <family val="3"/>
        <charset val="128"/>
      </rPr>
      <t/>
    </r>
    <rPh sb="0" eb="2">
      <t>ヨビ</t>
    </rPh>
    <phoneticPr fontId="20"/>
  </si>
  <si>
    <r>
      <t>予備701</t>
    </r>
    <r>
      <rPr>
        <sz val="11"/>
        <rFont val="ＭＳ Ｐゴシック"/>
        <family val="3"/>
        <charset val="128"/>
      </rPr>
      <t/>
    </r>
    <rPh sb="0" eb="2">
      <t>ヨビ</t>
    </rPh>
    <phoneticPr fontId="5"/>
  </si>
  <si>
    <t>予備701</t>
    <rPh sb="0" eb="2">
      <t>ヨビ</t>
    </rPh>
    <phoneticPr fontId="5"/>
  </si>
  <si>
    <r>
      <t>予備701</t>
    </r>
    <r>
      <rPr>
        <sz val="11"/>
        <rFont val="ＭＳ Ｐゴシック"/>
        <family val="3"/>
        <charset val="128"/>
      </rPr>
      <t/>
    </r>
    <rPh sb="0" eb="2">
      <t>ヨビ</t>
    </rPh>
    <phoneticPr fontId="20"/>
  </si>
  <si>
    <t>予備701</t>
    <rPh sb="0" eb="2">
      <t>ヨビ</t>
    </rPh>
    <phoneticPr fontId="20"/>
  </si>
  <si>
    <r>
      <t>予備702</t>
    </r>
    <r>
      <rPr>
        <sz val="11"/>
        <rFont val="ＭＳ Ｐゴシック"/>
        <family val="3"/>
        <charset val="128"/>
      </rPr>
      <t/>
    </r>
    <rPh sb="0" eb="2">
      <t>ヨビ</t>
    </rPh>
    <phoneticPr fontId="5"/>
  </si>
  <si>
    <t>予備702</t>
    <rPh sb="0" eb="2">
      <t>ヨビ</t>
    </rPh>
    <phoneticPr fontId="5"/>
  </si>
  <si>
    <r>
      <t>予備702</t>
    </r>
    <r>
      <rPr>
        <sz val="11"/>
        <rFont val="ＭＳ Ｐゴシック"/>
        <family val="3"/>
        <charset val="128"/>
      </rPr>
      <t/>
    </r>
    <rPh sb="0" eb="2">
      <t>ヨビ</t>
    </rPh>
    <phoneticPr fontId="20"/>
  </si>
  <si>
    <r>
      <t>予備703</t>
    </r>
    <r>
      <rPr>
        <sz val="11"/>
        <rFont val="ＭＳ Ｐゴシック"/>
        <family val="3"/>
        <charset val="128"/>
      </rPr>
      <t/>
    </r>
    <rPh sb="0" eb="2">
      <t>ヨビ</t>
    </rPh>
    <phoneticPr fontId="5"/>
  </si>
  <si>
    <t>予備703</t>
    <rPh sb="0" eb="2">
      <t>ヨビ</t>
    </rPh>
    <phoneticPr fontId="5"/>
  </si>
  <si>
    <r>
      <t>予備703</t>
    </r>
    <r>
      <rPr>
        <sz val="11"/>
        <rFont val="ＭＳ Ｐゴシック"/>
        <family val="3"/>
        <charset val="128"/>
      </rPr>
      <t/>
    </r>
    <rPh sb="0" eb="2">
      <t>ヨビ</t>
    </rPh>
    <phoneticPr fontId="20"/>
  </si>
  <si>
    <t>予備703</t>
    <rPh sb="0" eb="2">
      <t>ヨビ</t>
    </rPh>
    <phoneticPr fontId="20"/>
  </si>
  <si>
    <r>
      <t>予備704</t>
    </r>
    <r>
      <rPr>
        <sz val="11"/>
        <rFont val="ＭＳ Ｐゴシック"/>
        <family val="3"/>
        <charset val="128"/>
      </rPr>
      <t/>
    </r>
    <rPh sb="0" eb="2">
      <t>ヨビ</t>
    </rPh>
    <phoneticPr fontId="5"/>
  </si>
  <si>
    <t>予備704</t>
    <rPh sb="0" eb="2">
      <t>ヨビ</t>
    </rPh>
    <phoneticPr fontId="5"/>
  </si>
  <si>
    <r>
      <t>予備704</t>
    </r>
    <r>
      <rPr>
        <sz val="11"/>
        <rFont val="ＭＳ Ｐゴシック"/>
        <family val="3"/>
        <charset val="128"/>
      </rPr>
      <t/>
    </r>
    <rPh sb="0" eb="2">
      <t>ヨビ</t>
    </rPh>
    <phoneticPr fontId="20"/>
  </si>
  <si>
    <r>
      <t>予備705</t>
    </r>
    <r>
      <rPr>
        <sz val="11"/>
        <rFont val="ＭＳ Ｐゴシック"/>
        <family val="3"/>
        <charset val="128"/>
      </rPr>
      <t/>
    </r>
    <rPh sb="0" eb="2">
      <t>ヨビ</t>
    </rPh>
    <phoneticPr fontId="5"/>
  </si>
  <si>
    <t>予備705</t>
    <rPh sb="0" eb="2">
      <t>ヨビ</t>
    </rPh>
    <phoneticPr fontId="5"/>
  </si>
  <si>
    <r>
      <t>予備705</t>
    </r>
    <r>
      <rPr>
        <sz val="11"/>
        <rFont val="ＭＳ Ｐゴシック"/>
        <family val="3"/>
        <charset val="128"/>
      </rPr>
      <t/>
    </r>
    <rPh sb="0" eb="2">
      <t>ヨビ</t>
    </rPh>
    <phoneticPr fontId="20"/>
  </si>
  <si>
    <t>予備705</t>
    <rPh sb="0" eb="2">
      <t>ヨビ</t>
    </rPh>
    <phoneticPr fontId="20"/>
  </si>
  <si>
    <r>
      <t>予備706</t>
    </r>
    <r>
      <rPr>
        <sz val="11"/>
        <rFont val="ＭＳ Ｐゴシック"/>
        <family val="3"/>
        <charset val="128"/>
      </rPr>
      <t/>
    </r>
    <rPh sb="0" eb="2">
      <t>ヨビ</t>
    </rPh>
    <phoneticPr fontId="5"/>
  </si>
  <si>
    <t>予備706</t>
    <rPh sb="0" eb="2">
      <t>ヨビ</t>
    </rPh>
    <phoneticPr fontId="5"/>
  </si>
  <si>
    <r>
      <t>予備706</t>
    </r>
    <r>
      <rPr>
        <sz val="11"/>
        <rFont val="ＭＳ Ｐゴシック"/>
        <family val="3"/>
        <charset val="128"/>
      </rPr>
      <t/>
    </r>
    <rPh sb="0" eb="2">
      <t>ヨビ</t>
    </rPh>
    <phoneticPr fontId="20"/>
  </si>
  <si>
    <r>
      <t>予備707</t>
    </r>
    <r>
      <rPr>
        <sz val="11"/>
        <rFont val="ＭＳ Ｐゴシック"/>
        <family val="3"/>
        <charset val="128"/>
      </rPr>
      <t/>
    </r>
    <rPh sb="0" eb="2">
      <t>ヨビ</t>
    </rPh>
    <phoneticPr fontId="5"/>
  </si>
  <si>
    <t>予備707</t>
    <rPh sb="0" eb="2">
      <t>ヨビ</t>
    </rPh>
    <phoneticPr fontId="5"/>
  </si>
  <si>
    <r>
      <t>予備707</t>
    </r>
    <r>
      <rPr>
        <sz val="11"/>
        <rFont val="ＭＳ Ｐゴシック"/>
        <family val="3"/>
        <charset val="128"/>
      </rPr>
      <t/>
    </r>
    <rPh sb="0" eb="2">
      <t>ヨビ</t>
    </rPh>
    <phoneticPr fontId="20"/>
  </si>
  <si>
    <t>予備707</t>
    <rPh sb="0" eb="2">
      <t>ヨビ</t>
    </rPh>
    <phoneticPr fontId="20"/>
  </si>
  <si>
    <r>
      <t>予備708</t>
    </r>
    <r>
      <rPr>
        <sz val="11"/>
        <rFont val="ＭＳ Ｐゴシック"/>
        <family val="3"/>
        <charset val="128"/>
      </rPr>
      <t/>
    </r>
    <rPh sb="0" eb="2">
      <t>ヨビ</t>
    </rPh>
    <phoneticPr fontId="5"/>
  </si>
  <si>
    <t>予備708</t>
    <rPh sb="0" eb="2">
      <t>ヨビ</t>
    </rPh>
    <phoneticPr fontId="5"/>
  </si>
  <si>
    <r>
      <t>予備708</t>
    </r>
    <r>
      <rPr>
        <sz val="11"/>
        <rFont val="ＭＳ Ｐゴシック"/>
        <family val="3"/>
        <charset val="128"/>
      </rPr>
      <t/>
    </r>
    <rPh sb="0" eb="2">
      <t>ヨビ</t>
    </rPh>
    <phoneticPr fontId="20"/>
  </si>
  <si>
    <r>
      <t>予備709</t>
    </r>
    <r>
      <rPr>
        <sz val="11"/>
        <rFont val="ＭＳ Ｐゴシック"/>
        <family val="3"/>
        <charset val="128"/>
      </rPr>
      <t/>
    </r>
    <rPh sb="0" eb="2">
      <t>ヨビ</t>
    </rPh>
    <phoneticPr fontId="5"/>
  </si>
  <si>
    <t>予備709</t>
    <rPh sb="0" eb="2">
      <t>ヨビ</t>
    </rPh>
    <phoneticPr fontId="5"/>
  </si>
  <si>
    <r>
      <t>予備709</t>
    </r>
    <r>
      <rPr>
        <sz val="11"/>
        <rFont val="ＭＳ Ｐゴシック"/>
        <family val="3"/>
        <charset val="128"/>
      </rPr>
      <t/>
    </r>
    <rPh sb="0" eb="2">
      <t>ヨビ</t>
    </rPh>
    <phoneticPr fontId="20"/>
  </si>
  <si>
    <t>予備709</t>
    <rPh sb="0" eb="2">
      <t>ヨビ</t>
    </rPh>
    <phoneticPr fontId="20"/>
  </si>
  <si>
    <r>
      <t>予備710</t>
    </r>
    <r>
      <rPr>
        <sz val="11"/>
        <rFont val="ＭＳ Ｐゴシック"/>
        <family val="3"/>
        <charset val="128"/>
      </rPr>
      <t/>
    </r>
    <rPh sb="0" eb="2">
      <t>ヨビ</t>
    </rPh>
    <phoneticPr fontId="5"/>
  </si>
  <si>
    <t>予備710</t>
    <rPh sb="0" eb="2">
      <t>ヨビ</t>
    </rPh>
    <phoneticPr fontId="5"/>
  </si>
  <si>
    <r>
      <t>予備710</t>
    </r>
    <r>
      <rPr>
        <sz val="11"/>
        <rFont val="ＭＳ Ｐゴシック"/>
        <family val="3"/>
        <charset val="128"/>
      </rPr>
      <t/>
    </r>
    <rPh sb="0" eb="2">
      <t>ヨビ</t>
    </rPh>
    <phoneticPr fontId="20"/>
  </si>
  <si>
    <r>
      <t>予備711</t>
    </r>
    <r>
      <rPr>
        <sz val="11"/>
        <rFont val="ＭＳ Ｐゴシック"/>
        <family val="3"/>
        <charset val="128"/>
      </rPr>
      <t/>
    </r>
    <rPh sb="0" eb="2">
      <t>ヨビ</t>
    </rPh>
    <phoneticPr fontId="5"/>
  </si>
  <si>
    <t>予備711</t>
    <rPh sb="0" eb="2">
      <t>ヨビ</t>
    </rPh>
    <phoneticPr fontId="5"/>
  </si>
  <si>
    <r>
      <t>予備711</t>
    </r>
    <r>
      <rPr>
        <sz val="11"/>
        <rFont val="ＭＳ Ｐゴシック"/>
        <family val="3"/>
        <charset val="128"/>
      </rPr>
      <t/>
    </r>
    <rPh sb="0" eb="2">
      <t>ヨビ</t>
    </rPh>
    <phoneticPr fontId="20"/>
  </si>
  <si>
    <t>予備711</t>
    <rPh sb="0" eb="2">
      <t>ヨビ</t>
    </rPh>
    <phoneticPr fontId="20"/>
  </si>
  <si>
    <r>
      <t>予備712</t>
    </r>
    <r>
      <rPr>
        <sz val="11"/>
        <rFont val="ＭＳ Ｐゴシック"/>
        <family val="3"/>
        <charset val="128"/>
      </rPr>
      <t/>
    </r>
    <rPh sb="0" eb="2">
      <t>ヨビ</t>
    </rPh>
    <phoneticPr fontId="5"/>
  </si>
  <si>
    <t>予備712</t>
    <rPh sb="0" eb="2">
      <t>ヨビ</t>
    </rPh>
    <phoneticPr fontId="5"/>
  </si>
  <si>
    <r>
      <t>予備712</t>
    </r>
    <r>
      <rPr>
        <sz val="11"/>
        <rFont val="ＭＳ Ｐゴシック"/>
        <family val="3"/>
        <charset val="128"/>
      </rPr>
      <t/>
    </r>
    <rPh sb="0" eb="2">
      <t>ヨビ</t>
    </rPh>
    <phoneticPr fontId="20"/>
  </si>
  <si>
    <r>
      <t>予備713</t>
    </r>
    <r>
      <rPr>
        <sz val="11"/>
        <rFont val="ＭＳ Ｐゴシック"/>
        <family val="3"/>
        <charset val="128"/>
      </rPr>
      <t/>
    </r>
    <rPh sb="0" eb="2">
      <t>ヨビ</t>
    </rPh>
    <phoneticPr fontId="5"/>
  </si>
  <si>
    <t>予備713</t>
    <rPh sb="0" eb="2">
      <t>ヨビ</t>
    </rPh>
    <phoneticPr fontId="5"/>
  </si>
  <si>
    <r>
      <t>予備713</t>
    </r>
    <r>
      <rPr>
        <sz val="11"/>
        <rFont val="ＭＳ Ｐゴシック"/>
        <family val="3"/>
        <charset val="128"/>
      </rPr>
      <t/>
    </r>
    <rPh sb="0" eb="2">
      <t>ヨビ</t>
    </rPh>
    <phoneticPr fontId="20"/>
  </si>
  <si>
    <t>予備713</t>
    <rPh sb="0" eb="2">
      <t>ヨビ</t>
    </rPh>
    <phoneticPr fontId="20"/>
  </si>
  <si>
    <r>
      <t>予備714</t>
    </r>
    <r>
      <rPr>
        <sz val="11"/>
        <rFont val="ＭＳ Ｐゴシック"/>
        <family val="3"/>
        <charset val="128"/>
      </rPr>
      <t/>
    </r>
    <rPh sb="0" eb="2">
      <t>ヨビ</t>
    </rPh>
    <phoneticPr fontId="5"/>
  </si>
  <si>
    <t>予備714</t>
    <rPh sb="0" eb="2">
      <t>ヨビ</t>
    </rPh>
    <phoneticPr fontId="5"/>
  </si>
  <si>
    <r>
      <t>予備714</t>
    </r>
    <r>
      <rPr>
        <sz val="11"/>
        <rFont val="ＭＳ Ｐゴシック"/>
        <family val="3"/>
        <charset val="128"/>
      </rPr>
      <t/>
    </r>
    <rPh sb="0" eb="2">
      <t>ヨビ</t>
    </rPh>
    <phoneticPr fontId="20"/>
  </si>
  <si>
    <r>
      <t>予備715</t>
    </r>
    <r>
      <rPr>
        <sz val="11"/>
        <rFont val="ＭＳ Ｐゴシック"/>
        <family val="3"/>
        <charset val="128"/>
      </rPr>
      <t/>
    </r>
    <rPh sb="0" eb="2">
      <t>ヨビ</t>
    </rPh>
    <phoneticPr fontId="5"/>
  </si>
  <si>
    <t>予備715</t>
    <rPh sb="0" eb="2">
      <t>ヨビ</t>
    </rPh>
    <phoneticPr fontId="5"/>
  </si>
  <si>
    <r>
      <t>予備715</t>
    </r>
    <r>
      <rPr>
        <sz val="11"/>
        <rFont val="ＭＳ Ｐゴシック"/>
        <family val="3"/>
        <charset val="128"/>
      </rPr>
      <t/>
    </r>
    <rPh sb="0" eb="2">
      <t>ヨビ</t>
    </rPh>
    <phoneticPr fontId="20"/>
  </si>
  <si>
    <t>予備715</t>
    <rPh sb="0" eb="2">
      <t>ヨビ</t>
    </rPh>
    <phoneticPr fontId="20"/>
  </si>
  <si>
    <r>
      <t>予備716</t>
    </r>
    <r>
      <rPr>
        <sz val="11"/>
        <rFont val="ＭＳ Ｐゴシック"/>
        <family val="3"/>
        <charset val="128"/>
      </rPr>
      <t/>
    </r>
    <rPh sb="0" eb="2">
      <t>ヨビ</t>
    </rPh>
    <phoneticPr fontId="5"/>
  </si>
  <si>
    <t>予備716</t>
    <rPh sb="0" eb="2">
      <t>ヨビ</t>
    </rPh>
    <phoneticPr fontId="5"/>
  </si>
  <si>
    <r>
      <t>予備716</t>
    </r>
    <r>
      <rPr>
        <sz val="11"/>
        <rFont val="ＭＳ Ｐゴシック"/>
        <family val="3"/>
        <charset val="128"/>
      </rPr>
      <t/>
    </r>
    <rPh sb="0" eb="2">
      <t>ヨビ</t>
    </rPh>
    <phoneticPr fontId="20"/>
  </si>
  <si>
    <r>
      <t>予備717</t>
    </r>
    <r>
      <rPr>
        <sz val="11"/>
        <rFont val="ＭＳ Ｐゴシック"/>
        <family val="3"/>
        <charset val="128"/>
      </rPr>
      <t/>
    </r>
    <rPh sb="0" eb="2">
      <t>ヨビ</t>
    </rPh>
    <phoneticPr fontId="5"/>
  </si>
  <si>
    <t>予備717</t>
    <rPh sb="0" eb="2">
      <t>ヨビ</t>
    </rPh>
    <phoneticPr fontId="5"/>
  </si>
  <si>
    <r>
      <t>予備717</t>
    </r>
    <r>
      <rPr>
        <sz val="11"/>
        <rFont val="ＭＳ Ｐゴシック"/>
        <family val="3"/>
        <charset val="128"/>
      </rPr>
      <t/>
    </r>
    <rPh sb="0" eb="2">
      <t>ヨビ</t>
    </rPh>
    <phoneticPr fontId="20"/>
  </si>
  <si>
    <t>予備717</t>
    <rPh sb="0" eb="2">
      <t>ヨビ</t>
    </rPh>
    <phoneticPr fontId="20"/>
  </si>
  <si>
    <r>
      <t>予備718</t>
    </r>
    <r>
      <rPr>
        <sz val="11"/>
        <rFont val="ＭＳ Ｐゴシック"/>
        <family val="3"/>
        <charset val="128"/>
      </rPr>
      <t/>
    </r>
    <rPh sb="0" eb="2">
      <t>ヨビ</t>
    </rPh>
    <phoneticPr fontId="5"/>
  </si>
  <si>
    <t>予備718</t>
    <rPh sb="0" eb="2">
      <t>ヨビ</t>
    </rPh>
    <phoneticPr fontId="5"/>
  </si>
  <si>
    <r>
      <t>予備718</t>
    </r>
    <r>
      <rPr>
        <sz val="11"/>
        <rFont val="ＭＳ Ｐゴシック"/>
        <family val="3"/>
        <charset val="128"/>
      </rPr>
      <t/>
    </r>
    <rPh sb="0" eb="2">
      <t>ヨビ</t>
    </rPh>
    <phoneticPr fontId="20"/>
  </si>
  <si>
    <r>
      <t>予備719</t>
    </r>
    <r>
      <rPr>
        <sz val="11"/>
        <rFont val="ＭＳ Ｐゴシック"/>
        <family val="3"/>
        <charset val="128"/>
      </rPr>
      <t/>
    </r>
    <rPh sb="0" eb="2">
      <t>ヨビ</t>
    </rPh>
    <phoneticPr fontId="5"/>
  </si>
  <si>
    <t>予備719</t>
    <rPh sb="0" eb="2">
      <t>ヨビ</t>
    </rPh>
    <phoneticPr fontId="5"/>
  </si>
  <si>
    <r>
      <t>予備719</t>
    </r>
    <r>
      <rPr>
        <sz val="11"/>
        <rFont val="ＭＳ Ｐゴシック"/>
        <family val="3"/>
        <charset val="128"/>
      </rPr>
      <t/>
    </r>
    <rPh sb="0" eb="2">
      <t>ヨビ</t>
    </rPh>
    <phoneticPr fontId="20"/>
  </si>
  <si>
    <t>予備719</t>
    <rPh sb="0" eb="2">
      <t>ヨビ</t>
    </rPh>
    <phoneticPr fontId="20"/>
  </si>
  <si>
    <r>
      <t>予備720</t>
    </r>
    <r>
      <rPr>
        <sz val="11"/>
        <rFont val="ＭＳ Ｐゴシック"/>
        <family val="3"/>
        <charset val="128"/>
      </rPr>
      <t/>
    </r>
    <rPh sb="0" eb="2">
      <t>ヨビ</t>
    </rPh>
    <phoneticPr fontId="5"/>
  </si>
  <si>
    <t>予備720</t>
    <rPh sb="0" eb="2">
      <t>ヨビ</t>
    </rPh>
    <phoneticPr fontId="5"/>
  </si>
  <si>
    <r>
      <t>予備720</t>
    </r>
    <r>
      <rPr>
        <sz val="11"/>
        <rFont val="ＭＳ Ｐゴシック"/>
        <family val="3"/>
        <charset val="128"/>
      </rPr>
      <t/>
    </r>
    <rPh sb="0" eb="2">
      <t>ヨビ</t>
    </rPh>
    <phoneticPr fontId="20"/>
  </si>
  <si>
    <r>
      <t>予備721</t>
    </r>
    <r>
      <rPr>
        <sz val="11"/>
        <rFont val="ＭＳ Ｐゴシック"/>
        <family val="3"/>
        <charset val="128"/>
      </rPr>
      <t/>
    </r>
    <rPh sb="0" eb="2">
      <t>ヨビ</t>
    </rPh>
    <phoneticPr fontId="5"/>
  </si>
  <si>
    <t>予備721</t>
    <rPh sb="0" eb="2">
      <t>ヨビ</t>
    </rPh>
    <phoneticPr fontId="5"/>
  </si>
  <si>
    <r>
      <t>予備721</t>
    </r>
    <r>
      <rPr>
        <sz val="11"/>
        <rFont val="ＭＳ Ｐゴシック"/>
        <family val="3"/>
        <charset val="128"/>
      </rPr>
      <t/>
    </r>
    <rPh sb="0" eb="2">
      <t>ヨビ</t>
    </rPh>
    <phoneticPr fontId="20"/>
  </si>
  <si>
    <t>予備721</t>
    <rPh sb="0" eb="2">
      <t>ヨビ</t>
    </rPh>
    <phoneticPr fontId="20"/>
  </si>
  <si>
    <r>
      <t>予備722</t>
    </r>
    <r>
      <rPr>
        <sz val="11"/>
        <rFont val="ＭＳ Ｐゴシック"/>
        <family val="3"/>
        <charset val="128"/>
      </rPr>
      <t/>
    </r>
    <rPh sb="0" eb="2">
      <t>ヨビ</t>
    </rPh>
    <phoneticPr fontId="5"/>
  </si>
  <si>
    <t>予備722</t>
    <rPh sb="0" eb="2">
      <t>ヨビ</t>
    </rPh>
    <phoneticPr fontId="5"/>
  </si>
  <si>
    <r>
      <t>予備722</t>
    </r>
    <r>
      <rPr>
        <sz val="11"/>
        <rFont val="ＭＳ Ｐゴシック"/>
        <family val="3"/>
        <charset val="128"/>
      </rPr>
      <t/>
    </r>
    <rPh sb="0" eb="2">
      <t>ヨビ</t>
    </rPh>
    <phoneticPr fontId="20"/>
  </si>
  <si>
    <r>
      <t>予備723</t>
    </r>
    <r>
      <rPr>
        <sz val="11"/>
        <rFont val="ＭＳ Ｐゴシック"/>
        <family val="3"/>
        <charset val="128"/>
      </rPr>
      <t/>
    </r>
    <rPh sb="0" eb="2">
      <t>ヨビ</t>
    </rPh>
    <phoneticPr fontId="5"/>
  </si>
  <si>
    <t>予備723</t>
    <rPh sb="0" eb="2">
      <t>ヨビ</t>
    </rPh>
    <phoneticPr fontId="5"/>
  </si>
  <si>
    <r>
      <t>予備723</t>
    </r>
    <r>
      <rPr>
        <sz val="11"/>
        <rFont val="ＭＳ Ｐゴシック"/>
        <family val="3"/>
        <charset val="128"/>
      </rPr>
      <t/>
    </r>
    <rPh sb="0" eb="2">
      <t>ヨビ</t>
    </rPh>
    <phoneticPr fontId="20"/>
  </si>
  <si>
    <t>予備723</t>
    <rPh sb="0" eb="2">
      <t>ヨビ</t>
    </rPh>
    <phoneticPr fontId="20"/>
  </si>
  <si>
    <r>
      <t>予備724</t>
    </r>
    <r>
      <rPr>
        <sz val="11"/>
        <rFont val="ＭＳ Ｐゴシック"/>
        <family val="3"/>
        <charset val="128"/>
      </rPr>
      <t/>
    </r>
    <rPh sb="0" eb="2">
      <t>ヨビ</t>
    </rPh>
    <phoneticPr fontId="5"/>
  </si>
  <si>
    <t>予備724</t>
    <rPh sb="0" eb="2">
      <t>ヨビ</t>
    </rPh>
    <phoneticPr fontId="5"/>
  </si>
  <si>
    <r>
      <t>予備724</t>
    </r>
    <r>
      <rPr>
        <sz val="11"/>
        <rFont val="ＭＳ Ｐゴシック"/>
        <family val="3"/>
        <charset val="128"/>
      </rPr>
      <t/>
    </r>
    <rPh sb="0" eb="2">
      <t>ヨビ</t>
    </rPh>
    <phoneticPr fontId="20"/>
  </si>
  <si>
    <r>
      <t>予備725</t>
    </r>
    <r>
      <rPr>
        <sz val="11"/>
        <rFont val="ＭＳ Ｐゴシック"/>
        <family val="3"/>
        <charset val="128"/>
      </rPr>
      <t/>
    </r>
    <rPh sb="0" eb="2">
      <t>ヨビ</t>
    </rPh>
    <phoneticPr fontId="5"/>
  </si>
  <si>
    <t>予備725</t>
    <rPh sb="0" eb="2">
      <t>ヨビ</t>
    </rPh>
    <phoneticPr fontId="5"/>
  </si>
  <si>
    <r>
      <t>予備725</t>
    </r>
    <r>
      <rPr>
        <sz val="11"/>
        <rFont val="ＭＳ Ｐゴシック"/>
        <family val="3"/>
        <charset val="128"/>
      </rPr>
      <t/>
    </r>
    <rPh sb="0" eb="2">
      <t>ヨビ</t>
    </rPh>
    <phoneticPr fontId="20"/>
  </si>
  <si>
    <t>予備725</t>
    <rPh sb="0" eb="2">
      <t>ヨビ</t>
    </rPh>
    <phoneticPr fontId="20"/>
  </si>
  <si>
    <r>
      <t>予備726</t>
    </r>
    <r>
      <rPr>
        <sz val="11"/>
        <rFont val="ＭＳ Ｐゴシック"/>
        <family val="3"/>
        <charset val="128"/>
      </rPr>
      <t/>
    </r>
    <rPh sb="0" eb="2">
      <t>ヨビ</t>
    </rPh>
    <phoneticPr fontId="5"/>
  </si>
  <si>
    <t>予備726</t>
    <rPh sb="0" eb="2">
      <t>ヨビ</t>
    </rPh>
    <phoneticPr fontId="5"/>
  </si>
  <si>
    <r>
      <t>予備726</t>
    </r>
    <r>
      <rPr>
        <sz val="11"/>
        <rFont val="ＭＳ Ｐゴシック"/>
        <family val="3"/>
        <charset val="128"/>
      </rPr>
      <t/>
    </r>
    <rPh sb="0" eb="2">
      <t>ヨビ</t>
    </rPh>
    <phoneticPr fontId="20"/>
  </si>
  <si>
    <r>
      <t>予備727</t>
    </r>
    <r>
      <rPr>
        <sz val="11"/>
        <rFont val="ＭＳ Ｐゴシック"/>
        <family val="3"/>
        <charset val="128"/>
      </rPr>
      <t/>
    </r>
    <rPh sb="0" eb="2">
      <t>ヨビ</t>
    </rPh>
    <phoneticPr fontId="5"/>
  </si>
  <si>
    <t>予備727</t>
    <rPh sb="0" eb="2">
      <t>ヨビ</t>
    </rPh>
    <phoneticPr fontId="5"/>
  </si>
  <si>
    <r>
      <t>予備727</t>
    </r>
    <r>
      <rPr>
        <sz val="11"/>
        <rFont val="ＭＳ Ｐゴシック"/>
        <family val="3"/>
        <charset val="128"/>
      </rPr>
      <t/>
    </r>
    <rPh sb="0" eb="2">
      <t>ヨビ</t>
    </rPh>
    <phoneticPr fontId="20"/>
  </si>
  <si>
    <t>予備727</t>
    <rPh sb="0" eb="2">
      <t>ヨビ</t>
    </rPh>
    <phoneticPr fontId="20"/>
  </si>
  <si>
    <r>
      <t>予備728</t>
    </r>
    <r>
      <rPr>
        <sz val="11"/>
        <rFont val="ＭＳ Ｐゴシック"/>
        <family val="3"/>
        <charset val="128"/>
      </rPr>
      <t/>
    </r>
    <rPh sb="0" eb="2">
      <t>ヨビ</t>
    </rPh>
    <phoneticPr fontId="5"/>
  </si>
  <si>
    <t>予備728</t>
    <rPh sb="0" eb="2">
      <t>ヨビ</t>
    </rPh>
    <phoneticPr fontId="5"/>
  </si>
  <si>
    <r>
      <t>予備728</t>
    </r>
    <r>
      <rPr>
        <sz val="11"/>
        <rFont val="ＭＳ Ｐゴシック"/>
        <family val="3"/>
        <charset val="128"/>
      </rPr>
      <t/>
    </r>
    <rPh sb="0" eb="2">
      <t>ヨビ</t>
    </rPh>
    <phoneticPr fontId="20"/>
  </si>
  <si>
    <r>
      <t>予備729</t>
    </r>
    <r>
      <rPr>
        <sz val="11"/>
        <rFont val="ＭＳ Ｐゴシック"/>
        <family val="3"/>
        <charset val="128"/>
      </rPr>
      <t/>
    </r>
    <rPh sb="0" eb="2">
      <t>ヨビ</t>
    </rPh>
    <phoneticPr fontId="5"/>
  </si>
  <si>
    <t>予備729</t>
    <rPh sb="0" eb="2">
      <t>ヨビ</t>
    </rPh>
    <phoneticPr fontId="5"/>
  </si>
  <si>
    <r>
      <t>予備729</t>
    </r>
    <r>
      <rPr>
        <sz val="11"/>
        <rFont val="ＭＳ Ｐゴシック"/>
        <family val="3"/>
        <charset val="128"/>
      </rPr>
      <t/>
    </r>
    <rPh sb="0" eb="2">
      <t>ヨビ</t>
    </rPh>
    <phoneticPr fontId="20"/>
  </si>
  <si>
    <t>予備729</t>
    <rPh sb="0" eb="2">
      <t>ヨビ</t>
    </rPh>
    <phoneticPr fontId="20"/>
  </si>
  <si>
    <r>
      <t>予備730</t>
    </r>
    <r>
      <rPr>
        <sz val="11"/>
        <rFont val="ＭＳ Ｐゴシック"/>
        <family val="3"/>
        <charset val="128"/>
      </rPr>
      <t/>
    </r>
    <rPh sb="0" eb="2">
      <t>ヨビ</t>
    </rPh>
    <phoneticPr fontId="5"/>
  </si>
  <si>
    <t>予備730</t>
    <rPh sb="0" eb="2">
      <t>ヨビ</t>
    </rPh>
    <phoneticPr fontId="5"/>
  </si>
  <si>
    <r>
      <t>予備730</t>
    </r>
    <r>
      <rPr>
        <sz val="11"/>
        <rFont val="ＭＳ Ｐゴシック"/>
        <family val="3"/>
        <charset val="128"/>
      </rPr>
      <t/>
    </r>
    <rPh sb="0" eb="2">
      <t>ヨビ</t>
    </rPh>
    <phoneticPr fontId="20"/>
  </si>
  <si>
    <r>
      <t>予備731</t>
    </r>
    <r>
      <rPr>
        <sz val="11"/>
        <rFont val="ＭＳ Ｐゴシック"/>
        <family val="3"/>
        <charset val="128"/>
      </rPr>
      <t/>
    </r>
    <rPh sb="0" eb="2">
      <t>ヨビ</t>
    </rPh>
    <phoneticPr fontId="5"/>
  </si>
  <si>
    <t>予備731</t>
    <rPh sb="0" eb="2">
      <t>ヨビ</t>
    </rPh>
    <phoneticPr fontId="5"/>
  </si>
  <si>
    <r>
      <t>予備731</t>
    </r>
    <r>
      <rPr>
        <sz val="11"/>
        <rFont val="ＭＳ Ｐゴシック"/>
        <family val="3"/>
        <charset val="128"/>
      </rPr>
      <t/>
    </r>
    <rPh sb="0" eb="2">
      <t>ヨビ</t>
    </rPh>
    <phoneticPr fontId="20"/>
  </si>
  <si>
    <t>予備731</t>
    <rPh sb="0" eb="2">
      <t>ヨビ</t>
    </rPh>
    <phoneticPr fontId="20"/>
  </si>
  <si>
    <r>
      <t>予備732</t>
    </r>
    <r>
      <rPr>
        <sz val="11"/>
        <rFont val="ＭＳ Ｐゴシック"/>
        <family val="3"/>
        <charset val="128"/>
      </rPr>
      <t/>
    </r>
    <rPh sb="0" eb="2">
      <t>ヨビ</t>
    </rPh>
    <phoneticPr fontId="5"/>
  </si>
  <si>
    <t>予備732</t>
    <rPh sb="0" eb="2">
      <t>ヨビ</t>
    </rPh>
    <phoneticPr fontId="5"/>
  </si>
  <si>
    <r>
      <t>予備732</t>
    </r>
    <r>
      <rPr>
        <sz val="11"/>
        <rFont val="ＭＳ Ｐゴシック"/>
        <family val="3"/>
        <charset val="128"/>
      </rPr>
      <t/>
    </r>
    <rPh sb="0" eb="2">
      <t>ヨビ</t>
    </rPh>
    <phoneticPr fontId="20"/>
  </si>
  <si>
    <r>
      <t>予備733</t>
    </r>
    <r>
      <rPr>
        <sz val="11"/>
        <rFont val="ＭＳ Ｐゴシック"/>
        <family val="3"/>
        <charset val="128"/>
      </rPr>
      <t/>
    </r>
    <rPh sb="0" eb="2">
      <t>ヨビ</t>
    </rPh>
    <phoneticPr fontId="5"/>
  </si>
  <si>
    <t>予備733</t>
    <rPh sb="0" eb="2">
      <t>ヨビ</t>
    </rPh>
    <phoneticPr fontId="5"/>
  </si>
  <si>
    <r>
      <t>予備733</t>
    </r>
    <r>
      <rPr>
        <sz val="11"/>
        <rFont val="ＭＳ Ｐゴシック"/>
        <family val="3"/>
        <charset val="128"/>
      </rPr>
      <t/>
    </r>
    <rPh sb="0" eb="2">
      <t>ヨビ</t>
    </rPh>
    <phoneticPr fontId="20"/>
  </si>
  <si>
    <t>予備733</t>
    <rPh sb="0" eb="2">
      <t>ヨビ</t>
    </rPh>
    <phoneticPr fontId="20"/>
  </si>
  <si>
    <r>
      <t>予備734</t>
    </r>
    <r>
      <rPr>
        <sz val="11"/>
        <rFont val="ＭＳ Ｐゴシック"/>
        <family val="3"/>
        <charset val="128"/>
      </rPr>
      <t/>
    </r>
    <rPh sb="0" eb="2">
      <t>ヨビ</t>
    </rPh>
    <phoneticPr fontId="5"/>
  </si>
  <si>
    <t>予備734</t>
    <rPh sb="0" eb="2">
      <t>ヨビ</t>
    </rPh>
    <phoneticPr fontId="5"/>
  </si>
  <si>
    <r>
      <t>予備734</t>
    </r>
    <r>
      <rPr>
        <sz val="11"/>
        <rFont val="ＭＳ Ｐゴシック"/>
        <family val="3"/>
        <charset val="128"/>
      </rPr>
      <t/>
    </r>
    <rPh sb="0" eb="2">
      <t>ヨビ</t>
    </rPh>
    <phoneticPr fontId="20"/>
  </si>
  <si>
    <r>
      <t>予備735</t>
    </r>
    <r>
      <rPr>
        <sz val="11"/>
        <rFont val="ＭＳ Ｐゴシック"/>
        <family val="3"/>
        <charset val="128"/>
      </rPr>
      <t/>
    </r>
    <rPh sb="0" eb="2">
      <t>ヨビ</t>
    </rPh>
    <phoneticPr fontId="5"/>
  </si>
  <si>
    <t>予備735</t>
    <rPh sb="0" eb="2">
      <t>ヨビ</t>
    </rPh>
    <phoneticPr fontId="5"/>
  </si>
  <si>
    <r>
      <t>予備735</t>
    </r>
    <r>
      <rPr>
        <sz val="11"/>
        <rFont val="ＭＳ Ｐゴシック"/>
        <family val="3"/>
        <charset val="128"/>
      </rPr>
      <t/>
    </r>
    <rPh sb="0" eb="2">
      <t>ヨビ</t>
    </rPh>
    <phoneticPr fontId="20"/>
  </si>
  <si>
    <t>予備735</t>
    <rPh sb="0" eb="2">
      <t>ヨビ</t>
    </rPh>
    <phoneticPr fontId="20"/>
  </si>
  <si>
    <r>
      <t>予備736</t>
    </r>
    <r>
      <rPr>
        <sz val="11"/>
        <rFont val="ＭＳ Ｐゴシック"/>
        <family val="3"/>
        <charset val="128"/>
      </rPr>
      <t/>
    </r>
    <rPh sb="0" eb="2">
      <t>ヨビ</t>
    </rPh>
    <phoneticPr fontId="5"/>
  </si>
  <si>
    <t>予備736</t>
    <rPh sb="0" eb="2">
      <t>ヨビ</t>
    </rPh>
    <phoneticPr fontId="5"/>
  </si>
  <si>
    <r>
      <t>予備736</t>
    </r>
    <r>
      <rPr>
        <sz val="11"/>
        <rFont val="ＭＳ Ｐゴシック"/>
        <family val="3"/>
        <charset val="128"/>
      </rPr>
      <t/>
    </r>
    <rPh sb="0" eb="2">
      <t>ヨビ</t>
    </rPh>
    <phoneticPr fontId="20"/>
  </si>
  <si>
    <r>
      <t>予備737</t>
    </r>
    <r>
      <rPr>
        <sz val="11"/>
        <rFont val="ＭＳ Ｐゴシック"/>
        <family val="3"/>
        <charset val="128"/>
      </rPr>
      <t/>
    </r>
    <rPh sb="0" eb="2">
      <t>ヨビ</t>
    </rPh>
    <phoneticPr fontId="5"/>
  </si>
  <si>
    <t>予備737</t>
    <rPh sb="0" eb="2">
      <t>ヨビ</t>
    </rPh>
    <phoneticPr fontId="5"/>
  </si>
  <si>
    <r>
      <t>予備737</t>
    </r>
    <r>
      <rPr>
        <sz val="11"/>
        <rFont val="ＭＳ Ｐゴシック"/>
        <family val="3"/>
        <charset val="128"/>
      </rPr>
      <t/>
    </r>
    <rPh sb="0" eb="2">
      <t>ヨビ</t>
    </rPh>
    <phoneticPr fontId="20"/>
  </si>
  <si>
    <t>予備737</t>
    <rPh sb="0" eb="2">
      <t>ヨビ</t>
    </rPh>
    <phoneticPr fontId="20"/>
  </si>
  <si>
    <r>
      <t>予備738</t>
    </r>
    <r>
      <rPr>
        <sz val="11"/>
        <rFont val="ＭＳ Ｐゴシック"/>
        <family val="3"/>
        <charset val="128"/>
      </rPr>
      <t/>
    </r>
    <rPh sb="0" eb="2">
      <t>ヨビ</t>
    </rPh>
    <phoneticPr fontId="5"/>
  </si>
  <si>
    <t>予備738</t>
    <rPh sb="0" eb="2">
      <t>ヨビ</t>
    </rPh>
    <phoneticPr fontId="5"/>
  </si>
  <si>
    <r>
      <t>予備738</t>
    </r>
    <r>
      <rPr>
        <sz val="11"/>
        <rFont val="ＭＳ Ｐゴシック"/>
        <family val="3"/>
        <charset val="128"/>
      </rPr>
      <t/>
    </r>
    <rPh sb="0" eb="2">
      <t>ヨビ</t>
    </rPh>
    <phoneticPr fontId="20"/>
  </si>
  <si>
    <r>
      <t>予備739</t>
    </r>
    <r>
      <rPr>
        <sz val="11"/>
        <rFont val="ＭＳ Ｐゴシック"/>
        <family val="3"/>
        <charset val="128"/>
      </rPr>
      <t/>
    </r>
    <rPh sb="0" eb="2">
      <t>ヨビ</t>
    </rPh>
    <phoneticPr fontId="5"/>
  </si>
  <si>
    <t>予備739</t>
    <rPh sb="0" eb="2">
      <t>ヨビ</t>
    </rPh>
    <phoneticPr fontId="5"/>
  </si>
  <si>
    <r>
      <t>予備739</t>
    </r>
    <r>
      <rPr>
        <sz val="11"/>
        <rFont val="ＭＳ Ｐゴシック"/>
        <family val="3"/>
        <charset val="128"/>
      </rPr>
      <t/>
    </r>
    <rPh sb="0" eb="2">
      <t>ヨビ</t>
    </rPh>
    <phoneticPr fontId="20"/>
  </si>
  <si>
    <t>予備739</t>
    <rPh sb="0" eb="2">
      <t>ヨビ</t>
    </rPh>
    <phoneticPr fontId="20"/>
  </si>
  <si>
    <r>
      <t>予備740</t>
    </r>
    <r>
      <rPr>
        <sz val="11"/>
        <rFont val="ＭＳ Ｐゴシック"/>
        <family val="3"/>
        <charset val="128"/>
      </rPr>
      <t/>
    </r>
    <rPh sb="0" eb="2">
      <t>ヨビ</t>
    </rPh>
    <phoneticPr fontId="5"/>
  </si>
  <si>
    <t>予備740</t>
    <rPh sb="0" eb="2">
      <t>ヨビ</t>
    </rPh>
    <phoneticPr fontId="5"/>
  </si>
  <si>
    <r>
      <t>予備740</t>
    </r>
    <r>
      <rPr>
        <sz val="11"/>
        <rFont val="ＭＳ Ｐゴシック"/>
        <family val="3"/>
        <charset val="128"/>
      </rPr>
      <t/>
    </r>
    <rPh sb="0" eb="2">
      <t>ヨビ</t>
    </rPh>
    <phoneticPr fontId="20"/>
  </si>
  <si>
    <r>
      <t>予備741</t>
    </r>
    <r>
      <rPr>
        <sz val="11"/>
        <rFont val="ＭＳ Ｐゴシック"/>
        <family val="3"/>
        <charset val="128"/>
      </rPr>
      <t/>
    </r>
    <rPh sb="0" eb="2">
      <t>ヨビ</t>
    </rPh>
    <phoneticPr fontId="5"/>
  </si>
  <si>
    <t>予備741</t>
    <rPh sb="0" eb="2">
      <t>ヨビ</t>
    </rPh>
    <phoneticPr fontId="5"/>
  </si>
  <si>
    <r>
      <t>予備741</t>
    </r>
    <r>
      <rPr>
        <sz val="11"/>
        <rFont val="ＭＳ Ｐゴシック"/>
        <family val="3"/>
        <charset val="128"/>
      </rPr>
      <t/>
    </r>
    <rPh sb="0" eb="2">
      <t>ヨビ</t>
    </rPh>
    <phoneticPr fontId="20"/>
  </si>
  <si>
    <t>予備741</t>
    <rPh sb="0" eb="2">
      <t>ヨビ</t>
    </rPh>
    <phoneticPr fontId="20"/>
  </si>
  <si>
    <r>
      <t>予備742</t>
    </r>
    <r>
      <rPr>
        <sz val="11"/>
        <rFont val="ＭＳ Ｐゴシック"/>
        <family val="3"/>
        <charset val="128"/>
      </rPr>
      <t/>
    </r>
    <rPh sb="0" eb="2">
      <t>ヨビ</t>
    </rPh>
    <phoneticPr fontId="5"/>
  </si>
  <si>
    <t>予備742</t>
    <rPh sb="0" eb="2">
      <t>ヨビ</t>
    </rPh>
    <phoneticPr fontId="5"/>
  </si>
  <si>
    <r>
      <t>予備742</t>
    </r>
    <r>
      <rPr>
        <sz val="11"/>
        <rFont val="ＭＳ Ｐゴシック"/>
        <family val="3"/>
        <charset val="128"/>
      </rPr>
      <t/>
    </r>
    <rPh sb="0" eb="2">
      <t>ヨビ</t>
    </rPh>
    <phoneticPr fontId="20"/>
  </si>
  <si>
    <r>
      <t>予備743</t>
    </r>
    <r>
      <rPr>
        <sz val="11"/>
        <rFont val="ＭＳ Ｐゴシック"/>
        <family val="3"/>
        <charset val="128"/>
      </rPr>
      <t/>
    </r>
    <rPh sb="0" eb="2">
      <t>ヨビ</t>
    </rPh>
    <phoneticPr fontId="5"/>
  </si>
  <si>
    <t>予備743</t>
    <rPh sb="0" eb="2">
      <t>ヨビ</t>
    </rPh>
    <phoneticPr fontId="5"/>
  </si>
  <si>
    <r>
      <t>予備743</t>
    </r>
    <r>
      <rPr>
        <sz val="11"/>
        <rFont val="ＭＳ Ｐゴシック"/>
        <family val="3"/>
        <charset val="128"/>
      </rPr>
      <t/>
    </r>
    <rPh sb="0" eb="2">
      <t>ヨビ</t>
    </rPh>
    <phoneticPr fontId="20"/>
  </si>
  <si>
    <t>予備743</t>
    <rPh sb="0" eb="2">
      <t>ヨビ</t>
    </rPh>
    <phoneticPr fontId="20"/>
  </si>
  <si>
    <r>
      <t>予備744</t>
    </r>
    <r>
      <rPr>
        <sz val="11"/>
        <rFont val="ＭＳ Ｐゴシック"/>
        <family val="3"/>
        <charset val="128"/>
      </rPr>
      <t/>
    </r>
    <rPh sb="0" eb="2">
      <t>ヨビ</t>
    </rPh>
    <phoneticPr fontId="5"/>
  </si>
  <si>
    <t>予備744</t>
    <rPh sb="0" eb="2">
      <t>ヨビ</t>
    </rPh>
    <phoneticPr fontId="5"/>
  </si>
  <si>
    <r>
      <t>予備744</t>
    </r>
    <r>
      <rPr>
        <sz val="11"/>
        <rFont val="ＭＳ Ｐゴシック"/>
        <family val="3"/>
        <charset val="128"/>
      </rPr>
      <t/>
    </r>
    <rPh sb="0" eb="2">
      <t>ヨビ</t>
    </rPh>
    <phoneticPr fontId="20"/>
  </si>
  <si>
    <r>
      <t>予備745</t>
    </r>
    <r>
      <rPr>
        <sz val="11"/>
        <rFont val="ＭＳ Ｐゴシック"/>
        <family val="3"/>
        <charset val="128"/>
      </rPr>
      <t/>
    </r>
    <rPh sb="0" eb="2">
      <t>ヨビ</t>
    </rPh>
    <phoneticPr fontId="5"/>
  </si>
  <si>
    <t>予備745</t>
    <rPh sb="0" eb="2">
      <t>ヨビ</t>
    </rPh>
    <phoneticPr fontId="5"/>
  </si>
  <si>
    <r>
      <t>予備745</t>
    </r>
    <r>
      <rPr>
        <sz val="11"/>
        <rFont val="ＭＳ Ｐゴシック"/>
        <family val="3"/>
        <charset val="128"/>
      </rPr>
      <t/>
    </r>
    <rPh sb="0" eb="2">
      <t>ヨビ</t>
    </rPh>
    <phoneticPr fontId="20"/>
  </si>
  <si>
    <t>予備745</t>
    <rPh sb="0" eb="2">
      <t>ヨビ</t>
    </rPh>
    <phoneticPr fontId="20"/>
  </si>
  <si>
    <r>
      <t>予備746</t>
    </r>
    <r>
      <rPr>
        <sz val="11"/>
        <rFont val="ＭＳ Ｐゴシック"/>
        <family val="3"/>
        <charset val="128"/>
      </rPr>
      <t/>
    </r>
    <rPh sb="0" eb="2">
      <t>ヨビ</t>
    </rPh>
    <phoneticPr fontId="5"/>
  </si>
  <si>
    <t>予備746</t>
    <rPh sb="0" eb="2">
      <t>ヨビ</t>
    </rPh>
    <phoneticPr fontId="5"/>
  </si>
  <si>
    <r>
      <t>予備746</t>
    </r>
    <r>
      <rPr>
        <sz val="11"/>
        <rFont val="ＭＳ Ｐゴシック"/>
        <family val="3"/>
        <charset val="128"/>
      </rPr>
      <t/>
    </r>
    <rPh sb="0" eb="2">
      <t>ヨビ</t>
    </rPh>
    <phoneticPr fontId="20"/>
  </si>
  <si>
    <r>
      <t>予備747</t>
    </r>
    <r>
      <rPr>
        <sz val="11"/>
        <rFont val="ＭＳ Ｐゴシック"/>
        <family val="3"/>
        <charset val="128"/>
      </rPr>
      <t/>
    </r>
    <rPh sb="0" eb="2">
      <t>ヨビ</t>
    </rPh>
    <phoneticPr fontId="5"/>
  </si>
  <si>
    <t>予備747</t>
    <rPh sb="0" eb="2">
      <t>ヨビ</t>
    </rPh>
    <phoneticPr fontId="5"/>
  </si>
  <si>
    <r>
      <t>予備747</t>
    </r>
    <r>
      <rPr>
        <sz val="11"/>
        <rFont val="ＭＳ Ｐゴシック"/>
        <family val="3"/>
        <charset val="128"/>
      </rPr>
      <t/>
    </r>
    <rPh sb="0" eb="2">
      <t>ヨビ</t>
    </rPh>
    <phoneticPr fontId="20"/>
  </si>
  <si>
    <t>予備747</t>
    <rPh sb="0" eb="2">
      <t>ヨビ</t>
    </rPh>
    <phoneticPr fontId="20"/>
  </si>
  <si>
    <r>
      <t>予備748</t>
    </r>
    <r>
      <rPr>
        <sz val="11"/>
        <rFont val="ＭＳ Ｐゴシック"/>
        <family val="3"/>
        <charset val="128"/>
      </rPr>
      <t/>
    </r>
    <rPh sb="0" eb="2">
      <t>ヨビ</t>
    </rPh>
    <phoneticPr fontId="5"/>
  </si>
  <si>
    <t>予備748</t>
    <rPh sb="0" eb="2">
      <t>ヨビ</t>
    </rPh>
    <phoneticPr fontId="5"/>
  </si>
  <si>
    <r>
      <t>予備748</t>
    </r>
    <r>
      <rPr>
        <sz val="11"/>
        <rFont val="ＭＳ Ｐゴシック"/>
        <family val="3"/>
        <charset val="128"/>
      </rPr>
      <t/>
    </r>
    <rPh sb="0" eb="2">
      <t>ヨビ</t>
    </rPh>
    <phoneticPr fontId="20"/>
  </si>
  <si>
    <r>
      <t>予備749</t>
    </r>
    <r>
      <rPr>
        <sz val="11"/>
        <rFont val="ＭＳ Ｐゴシック"/>
        <family val="3"/>
        <charset val="128"/>
      </rPr>
      <t/>
    </r>
    <rPh sb="0" eb="2">
      <t>ヨビ</t>
    </rPh>
    <phoneticPr fontId="5"/>
  </si>
  <si>
    <t>予備749</t>
    <rPh sb="0" eb="2">
      <t>ヨビ</t>
    </rPh>
    <phoneticPr fontId="5"/>
  </si>
  <si>
    <r>
      <t>予備749</t>
    </r>
    <r>
      <rPr>
        <sz val="11"/>
        <rFont val="ＭＳ Ｐゴシック"/>
        <family val="3"/>
        <charset val="128"/>
      </rPr>
      <t/>
    </r>
    <rPh sb="0" eb="2">
      <t>ヨビ</t>
    </rPh>
    <phoneticPr fontId="20"/>
  </si>
  <si>
    <t>予備749</t>
    <rPh sb="0" eb="2">
      <t>ヨビ</t>
    </rPh>
    <phoneticPr fontId="20"/>
  </si>
  <si>
    <r>
      <t>予備750</t>
    </r>
    <r>
      <rPr>
        <sz val="11"/>
        <rFont val="ＭＳ Ｐゴシック"/>
        <family val="3"/>
        <charset val="128"/>
      </rPr>
      <t/>
    </r>
    <rPh sb="0" eb="2">
      <t>ヨビ</t>
    </rPh>
    <phoneticPr fontId="5"/>
  </si>
  <si>
    <t>予備750</t>
    <rPh sb="0" eb="2">
      <t>ヨビ</t>
    </rPh>
    <phoneticPr fontId="5"/>
  </si>
  <si>
    <r>
      <t>予備750</t>
    </r>
    <r>
      <rPr>
        <sz val="11"/>
        <rFont val="ＭＳ Ｐゴシック"/>
        <family val="3"/>
        <charset val="128"/>
      </rPr>
      <t/>
    </r>
    <rPh sb="0" eb="2">
      <t>ヨビ</t>
    </rPh>
    <phoneticPr fontId="20"/>
  </si>
  <si>
    <r>
      <t>予備751</t>
    </r>
    <r>
      <rPr>
        <sz val="11"/>
        <rFont val="ＭＳ Ｐゴシック"/>
        <family val="3"/>
        <charset val="128"/>
      </rPr>
      <t/>
    </r>
    <rPh sb="0" eb="2">
      <t>ヨビ</t>
    </rPh>
    <phoneticPr fontId="5"/>
  </si>
  <si>
    <t>予備751</t>
    <rPh sb="0" eb="2">
      <t>ヨビ</t>
    </rPh>
    <phoneticPr fontId="5"/>
  </si>
  <si>
    <r>
      <t>予備751</t>
    </r>
    <r>
      <rPr>
        <sz val="11"/>
        <rFont val="ＭＳ Ｐゴシック"/>
        <family val="3"/>
        <charset val="128"/>
      </rPr>
      <t/>
    </r>
    <rPh sb="0" eb="2">
      <t>ヨビ</t>
    </rPh>
    <phoneticPr fontId="20"/>
  </si>
  <si>
    <t>予備751</t>
    <rPh sb="0" eb="2">
      <t>ヨビ</t>
    </rPh>
    <phoneticPr fontId="20"/>
  </si>
  <si>
    <r>
      <t>予備752</t>
    </r>
    <r>
      <rPr>
        <sz val="11"/>
        <rFont val="ＭＳ Ｐゴシック"/>
        <family val="3"/>
        <charset val="128"/>
      </rPr>
      <t/>
    </r>
    <rPh sb="0" eb="2">
      <t>ヨビ</t>
    </rPh>
    <phoneticPr fontId="5"/>
  </si>
  <si>
    <t>予備752</t>
    <rPh sb="0" eb="2">
      <t>ヨビ</t>
    </rPh>
    <phoneticPr fontId="5"/>
  </si>
  <si>
    <r>
      <t>予備752</t>
    </r>
    <r>
      <rPr>
        <sz val="11"/>
        <rFont val="ＭＳ Ｐゴシック"/>
        <family val="3"/>
        <charset val="128"/>
      </rPr>
      <t/>
    </r>
    <rPh sb="0" eb="2">
      <t>ヨビ</t>
    </rPh>
    <phoneticPr fontId="20"/>
  </si>
  <si>
    <r>
      <t>予備753</t>
    </r>
    <r>
      <rPr>
        <sz val="11"/>
        <rFont val="ＭＳ Ｐゴシック"/>
        <family val="3"/>
        <charset val="128"/>
      </rPr>
      <t/>
    </r>
    <rPh sb="0" eb="2">
      <t>ヨビ</t>
    </rPh>
    <phoneticPr fontId="5"/>
  </si>
  <si>
    <t>予備753</t>
    <rPh sb="0" eb="2">
      <t>ヨビ</t>
    </rPh>
    <phoneticPr fontId="5"/>
  </si>
  <si>
    <r>
      <t>予備753</t>
    </r>
    <r>
      <rPr>
        <sz val="11"/>
        <rFont val="ＭＳ Ｐゴシック"/>
        <family val="3"/>
        <charset val="128"/>
      </rPr>
      <t/>
    </r>
    <rPh sb="0" eb="2">
      <t>ヨビ</t>
    </rPh>
    <phoneticPr fontId="20"/>
  </si>
  <si>
    <t>予備753</t>
    <rPh sb="0" eb="2">
      <t>ヨビ</t>
    </rPh>
    <phoneticPr fontId="20"/>
  </si>
  <si>
    <r>
      <t>予備754</t>
    </r>
    <r>
      <rPr>
        <sz val="11"/>
        <rFont val="ＭＳ Ｐゴシック"/>
        <family val="3"/>
        <charset val="128"/>
      </rPr>
      <t/>
    </r>
    <rPh sb="0" eb="2">
      <t>ヨビ</t>
    </rPh>
    <phoneticPr fontId="5"/>
  </si>
  <si>
    <t>予備754</t>
    <rPh sb="0" eb="2">
      <t>ヨビ</t>
    </rPh>
    <phoneticPr fontId="5"/>
  </si>
  <si>
    <r>
      <t>予備754</t>
    </r>
    <r>
      <rPr>
        <sz val="11"/>
        <rFont val="ＭＳ Ｐゴシック"/>
        <family val="3"/>
        <charset val="128"/>
      </rPr>
      <t/>
    </r>
    <rPh sb="0" eb="2">
      <t>ヨビ</t>
    </rPh>
    <phoneticPr fontId="20"/>
  </si>
  <si>
    <r>
      <t>予備755</t>
    </r>
    <r>
      <rPr>
        <sz val="11"/>
        <rFont val="ＭＳ Ｐゴシック"/>
        <family val="3"/>
        <charset val="128"/>
      </rPr>
      <t/>
    </r>
    <rPh sb="0" eb="2">
      <t>ヨビ</t>
    </rPh>
    <phoneticPr fontId="5"/>
  </si>
  <si>
    <t>予備755</t>
    <rPh sb="0" eb="2">
      <t>ヨビ</t>
    </rPh>
    <phoneticPr fontId="5"/>
  </si>
  <si>
    <r>
      <t>予備755</t>
    </r>
    <r>
      <rPr>
        <sz val="11"/>
        <rFont val="ＭＳ Ｐゴシック"/>
        <family val="3"/>
        <charset val="128"/>
      </rPr>
      <t/>
    </r>
    <rPh sb="0" eb="2">
      <t>ヨビ</t>
    </rPh>
    <phoneticPr fontId="20"/>
  </si>
  <si>
    <t>予備755</t>
    <rPh sb="0" eb="2">
      <t>ヨビ</t>
    </rPh>
    <phoneticPr fontId="20"/>
  </si>
  <si>
    <r>
      <t>予備756</t>
    </r>
    <r>
      <rPr>
        <sz val="11"/>
        <rFont val="ＭＳ Ｐゴシック"/>
        <family val="3"/>
        <charset val="128"/>
      </rPr>
      <t/>
    </r>
    <rPh sb="0" eb="2">
      <t>ヨビ</t>
    </rPh>
    <phoneticPr fontId="5"/>
  </si>
  <si>
    <t>予備756</t>
    <rPh sb="0" eb="2">
      <t>ヨビ</t>
    </rPh>
    <phoneticPr fontId="5"/>
  </si>
  <si>
    <r>
      <t>予備756</t>
    </r>
    <r>
      <rPr>
        <sz val="11"/>
        <rFont val="ＭＳ Ｐゴシック"/>
        <family val="3"/>
        <charset val="128"/>
      </rPr>
      <t/>
    </r>
    <rPh sb="0" eb="2">
      <t>ヨビ</t>
    </rPh>
    <phoneticPr fontId="20"/>
  </si>
  <si>
    <r>
      <t>予備757</t>
    </r>
    <r>
      <rPr>
        <sz val="11"/>
        <rFont val="ＭＳ Ｐゴシック"/>
        <family val="3"/>
        <charset val="128"/>
      </rPr>
      <t/>
    </r>
    <rPh sb="0" eb="2">
      <t>ヨビ</t>
    </rPh>
    <phoneticPr fontId="5"/>
  </si>
  <si>
    <t>予備757</t>
    <rPh sb="0" eb="2">
      <t>ヨビ</t>
    </rPh>
    <phoneticPr fontId="5"/>
  </si>
  <si>
    <r>
      <t>予備757</t>
    </r>
    <r>
      <rPr>
        <sz val="11"/>
        <rFont val="ＭＳ Ｐゴシック"/>
        <family val="3"/>
        <charset val="128"/>
      </rPr>
      <t/>
    </r>
    <rPh sb="0" eb="2">
      <t>ヨビ</t>
    </rPh>
    <phoneticPr fontId="20"/>
  </si>
  <si>
    <t>予備757</t>
    <rPh sb="0" eb="2">
      <t>ヨビ</t>
    </rPh>
    <phoneticPr fontId="20"/>
  </si>
  <si>
    <r>
      <t>予備758</t>
    </r>
    <r>
      <rPr>
        <sz val="11"/>
        <rFont val="ＭＳ Ｐゴシック"/>
        <family val="3"/>
        <charset val="128"/>
      </rPr>
      <t/>
    </r>
    <rPh sb="0" eb="2">
      <t>ヨビ</t>
    </rPh>
    <phoneticPr fontId="5"/>
  </si>
  <si>
    <t>予備758</t>
    <rPh sb="0" eb="2">
      <t>ヨビ</t>
    </rPh>
    <phoneticPr fontId="5"/>
  </si>
  <si>
    <r>
      <t>予備758</t>
    </r>
    <r>
      <rPr>
        <sz val="11"/>
        <rFont val="ＭＳ Ｐゴシック"/>
        <family val="3"/>
        <charset val="128"/>
      </rPr>
      <t/>
    </r>
    <rPh sb="0" eb="2">
      <t>ヨビ</t>
    </rPh>
    <phoneticPr fontId="20"/>
  </si>
  <si>
    <r>
      <t>予備759</t>
    </r>
    <r>
      <rPr>
        <sz val="11"/>
        <rFont val="ＭＳ Ｐゴシック"/>
        <family val="3"/>
        <charset val="128"/>
      </rPr>
      <t/>
    </r>
    <rPh sb="0" eb="2">
      <t>ヨビ</t>
    </rPh>
    <phoneticPr fontId="5"/>
  </si>
  <si>
    <t>予備759</t>
    <rPh sb="0" eb="2">
      <t>ヨビ</t>
    </rPh>
    <phoneticPr fontId="5"/>
  </si>
  <si>
    <r>
      <t>予備759</t>
    </r>
    <r>
      <rPr>
        <sz val="11"/>
        <rFont val="ＭＳ Ｐゴシック"/>
        <family val="3"/>
        <charset val="128"/>
      </rPr>
      <t/>
    </r>
    <rPh sb="0" eb="2">
      <t>ヨビ</t>
    </rPh>
    <phoneticPr fontId="20"/>
  </si>
  <si>
    <t>予備759</t>
    <rPh sb="0" eb="2">
      <t>ヨビ</t>
    </rPh>
    <phoneticPr fontId="20"/>
  </si>
  <si>
    <r>
      <t>予備760</t>
    </r>
    <r>
      <rPr>
        <sz val="11"/>
        <rFont val="ＭＳ Ｐゴシック"/>
        <family val="3"/>
        <charset val="128"/>
      </rPr>
      <t/>
    </r>
    <rPh sb="0" eb="2">
      <t>ヨビ</t>
    </rPh>
    <phoneticPr fontId="5"/>
  </si>
  <si>
    <t>予備760</t>
    <rPh sb="0" eb="2">
      <t>ヨビ</t>
    </rPh>
    <phoneticPr fontId="5"/>
  </si>
  <si>
    <r>
      <t>予備760</t>
    </r>
    <r>
      <rPr>
        <sz val="11"/>
        <rFont val="ＭＳ Ｐゴシック"/>
        <family val="3"/>
        <charset val="128"/>
      </rPr>
      <t/>
    </r>
    <rPh sb="0" eb="2">
      <t>ヨビ</t>
    </rPh>
    <phoneticPr fontId="20"/>
  </si>
  <si>
    <r>
      <t>予備761</t>
    </r>
    <r>
      <rPr>
        <sz val="11"/>
        <rFont val="ＭＳ Ｐゴシック"/>
        <family val="3"/>
        <charset val="128"/>
      </rPr>
      <t/>
    </r>
    <rPh sb="0" eb="2">
      <t>ヨビ</t>
    </rPh>
    <phoneticPr fontId="5"/>
  </si>
  <si>
    <t>予備761</t>
    <rPh sb="0" eb="2">
      <t>ヨビ</t>
    </rPh>
    <phoneticPr fontId="5"/>
  </si>
  <si>
    <r>
      <t>予備761</t>
    </r>
    <r>
      <rPr>
        <sz val="11"/>
        <rFont val="ＭＳ Ｐゴシック"/>
        <family val="3"/>
        <charset val="128"/>
      </rPr>
      <t/>
    </r>
    <rPh sb="0" eb="2">
      <t>ヨビ</t>
    </rPh>
    <phoneticPr fontId="20"/>
  </si>
  <si>
    <t>予備761</t>
    <rPh sb="0" eb="2">
      <t>ヨビ</t>
    </rPh>
    <phoneticPr fontId="20"/>
  </si>
  <si>
    <r>
      <t>予備762</t>
    </r>
    <r>
      <rPr>
        <sz val="11"/>
        <rFont val="ＭＳ Ｐゴシック"/>
        <family val="3"/>
        <charset val="128"/>
      </rPr>
      <t/>
    </r>
    <rPh sb="0" eb="2">
      <t>ヨビ</t>
    </rPh>
    <phoneticPr fontId="5"/>
  </si>
  <si>
    <t>予備762</t>
    <rPh sb="0" eb="2">
      <t>ヨビ</t>
    </rPh>
    <phoneticPr fontId="5"/>
  </si>
  <si>
    <r>
      <t>予備762</t>
    </r>
    <r>
      <rPr>
        <sz val="11"/>
        <rFont val="ＭＳ Ｐゴシック"/>
        <family val="3"/>
        <charset val="128"/>
      </rPr>
      <t/>
    </r>
    <rPh sb="0" eb="2">
      <t>ヨビ</t>
    </rPh>
    <phoneticPr fontId="20"/>
  </si>
  <si>
    <r>
      <t>予備763</t>
    </r>
    <r>
      <rPr>
        <sz val="11"/>
        <rFont val="ＭＳ Ｐゴシック"/>
        <family val="3"/>
        <charset val="128"/>
      </rPr>
      <t/>
    </r>
    <rPh sb="0" eb="2">
      <t>ヨビ</t>
    </rPh>
    <phoneticPr fontId="5"/>
  </si>
  <si>
    <t>予備763</t>
    <rPh sb="0" eb="2">
      <t>ヨビ</t>
    </rPh>
    <phoneticPr fontId="5"/>
  </si>
  <si>
    <r>
      <t>予備763</t>
    </r>
    <r>
      <rPr>
        <sz val="11"/>
        <rFont val="ＭＳ Ｐゴシック"/>
        <family val="3"/>
        <charset val="128"/>
      </rPr>
      <t/>
    </r>
    <rPh sb="0" eb="2">
      <t>ヨビ</t>
    </rPh>
    <phoneticPr fontId="20"/>
  </si>
  <si>
    <t>予備763</t>
    <rPh sb="0" eb="2">
      <t>ヨビ</t>
    </rPh>
    <phoneticPr fontId="20"/>
  </si>
  <si>
    <r>
      <t>予備764</t>
    </r>
    <r>
      <rPr>
        <sz val="11"/>
        <rFont val="ＭＳ Ｐゴシック"/>
        <family val="3"/>
        <charset val="128"/>
      </rPr>
      <t/>
    </r>
    <rPh sb="0" eb="2">
      <t>ヨビ</t>
    </rPh>
    <phoneticPr fontId="5"/>
  </si>
  <si>
    <t>予備764</t>
    <rPh sb="0" eb="2">
      <t>ヨビ</t>
    </rPh>
    <phoneticPr fontId="5"/>
  </si>
  <si>
    <r>
      <t>予備764</t>
    </r>
    <r>
      <rPr>
        <sz val="11"/>
        <rFont val="ＭＳ Ｐゴシック"/>
        <family val="3"/>
        <charset val="128"/>
      </rPr>
      <t/>
    </r>
    <rPh sb="0" eb="2">
      <t>ヨビ</t>
    </rPh>
    <phoneticPr fontId="20"/>
  </si>
  <si>
    <r>
      <t>予備765</t>
    </r>
    <r>
      <rPr>
        <sz val="11"/>
        <rFont val="ＭＳ Ｐゴシック"/>
        <family val="3"/>
        <charset val="128"/>
      </rPr>
      <t/>
    </r>
    <rPh sb="0" eb="2">
      <t>ヨビ</t>
    </rPh>
    <phoneticPr fontId="5"/>
  </si>
  <si>
    <t>予備765</t>
    <rPh sb="0" eb="2">
      <t>ヨビ</t>
    </rPh>
    <phoneticPr fontId="5"/>
  </si>
  <si>
    <r>
      <t>予備765</t>
    </r>
    <r>
      <rPr>
        <sz val="11"/>
        <rFont val="ＭＳ Ｐゴシック"/>
        <family val="3"/>
        <charset val="128"/>
      </rPr>
      <t/>
    </r>
    <rPh sb="0" eb="2">
      <t>ヨビ</t>
    </rPh>
    <phoneticPr fontId="20"/>
  </si>
  <si>
    <t>予備765</t>
    <rPh sb="0" eb="2">
      <t>ヨビ</t>
    </rPh>
    <phoneticPr fontId="20"/>
  </si>
  <si>
    <r>
      <t>予備766</t>
    </r>
    <r>
      <rPr>
        <sz val="11"/>
        <rFont val="ＭＳ Ｐゴシック"/>
        <family val="3"/>
        <charset val="128"/>
      </rPr>
      <t/>
    </r>
    <rPh sb="0" eb="2">
      <t>ヨビ</t>
    </rPh>
    <phoneticPr fontId="5"/>
  </si>
  <si>
    <t>予備766</t>
    <rPh sb="0" eb="2">
      <t>ヨビ</t>
    </rPh>
    <phoneticPr fontId="5"/>
  </si>
  <si>
    <r>
      <t>予備766</t>
    </r>
    <r>
      <rPr>
        <sz val="11"/>
        <rFont val="ＭＳ Ｐゴシック"/>
        <family val="3"/>
        <charset val="128"/>
      </rPr>
      <t/>
    </r>
    <rPh sb="0" eb="2">
      <t>ヨビ</t>
    </rPh>
    <phoneticPr fontId="20"/>
  </si>
  <si>
    <r>
      <t>予備767</t>
    </r>
    <r>
      <rPr>
        <sz val="11"/>
        <rFont val="ＭＳ Ｐゴシック"/>
        <family val="3"/>
        <charset val="128"/>
      </rPr>
      <t/>
    </r>
    <rPh sb="0" eb="2">
      <t>ヨビ</t>
    </rPh>
    <phoneticPr fontId="5"/>
  </si>
  <si>
    <t>予備767</t>
    <rPh sb="0" eb="2">
      <t>ヨビ</t>
    </rPh>
    <phoneticPr fontId="5"/>
  </si>
  <si>
    <r>
      <t>予備767</t>
    </r>
    <r>
      <rPr>
        <sz val="11"/>
        <rFont val="ＭＳ Ｐゴシック"/>
        <family val="3"/>
        <charset val="128"/>
      </rPr>
      <t/>
    </r>
    <rPh sb="0" eb="2">
      <t>ヨビ</t>
    </rPh>
    <phoneticPr fontId="20"/>
  </si>
  <si>
    <t>予備767</t>
    <rPh sb="0" eb="2">
      <t>ヨビ</t>
    </rPh>
    <phoneticPr fontId="20"/>
  </si>
  <si>
    <r>
      <t>予備768</t>
    </r>
    <r>
      <rPr>
        <sz val="11"/>
        <rFont val="ＭＳ Ｐゴシック"/>
        <family val="3"/>
        <charset val="128"/>
      </rPr>
      <t/>
    </r>
    <rPh sb="0" eb="2">
      <t>ヨビ</t>
    </rPh>
    <phoneticPr fontId="5"/>
  </si>
  <si>
    <t>予備768</t>
    <rPh sb="0" eb="2">
      <t>ヨビ</t>
    </rPh>
    <phoneticPr fontId="5"/>
  </si>
  <si>
    <r>
      <t>予備768</t>
    </r>
    <r>
      <rPr>
        <sz val="11"/>
        <rFont val="ＭＳ Ｐゴシック"/>
        <family val="3"/>
        <charset val="128"/>
      </rPr>
      <t/>
    </r>
    <rPh sb="0" eb="2">
      <t>ヨビ</t>
    </rPh>
    <phoneticPr fontId="20"/>
  </si>
  <si>
    <r>
      <t>予備769</t>
    </r>
    <r>
      <rPr>
        <sz val="11"/>
        <rFont val="ＭＳ Ｐゴシック"/>
        <family val="3"/>
        <charset val="128"/>
      </rPr>
      <t/>
    </r>
    <rPh sb="0" eb="2">
      <t>ヨビ</t>
    </rPh>
    <phoneticPr fontId="5"/>
  </si>
  <si>
    <t>予備769</t>
    <rPh sb="0" eb="2">
      <t>ヨビ</t>
    </rPh>
    <phoneticPr fontId="5"/>
  </si>
  <si>
    <r>
      <t>予備769</t>
    </r>
    <r>
      <rPr>
        <sz val="11"/>
        <rFont val="ＭＳ Ｐゴシック"/>
        <family val="3"/>
        <charset val="128"/>
      </rPr>
      <t/>
    </r>
    <rPh sb="0" eb="2">
      <t>ヨビ</t>
    </rPh>
    <phoneticPr fontId="20"/>
  </si>
  <si>
    <t>予備769</t>
    <rPh sb="0" eb="2">
      <t>ヨビ</t>
    </rPh>
    <phoneticPr fontId="20"/>
  </si>
  <si>
    <r>
      <t>予備770</t>
    </r>
    <r>
      <rPr>
        <sz val="11"/>
        <rFont val="ＭＳ Ｐゴシック"/>
        <family val="3"/>
        <charset val="128"/>
      </rPr>
      <t/>
    </r>
    <rPh sb="0" eb="2">
      <t>ヨビ</t>
    </rPh>
    <phoneticPr fontId="5"/>
  </si>
  <si>
    <t>予備770</t>
    <rPh sb="0" eb="2">
      <t>ヨビ</t>
    </rPh>
    <phoneticPr fontId="5"/>
  </si>
  <si>
    <r>
      <t>予備770</t>
    </r>
    <r>
      <rPr>
        <sz val="11"/>
        <rFont val="ＭＳ Ｐゴシック"/>
        <family val="3"/>
        <charset val="128"/>
      </rPr>
      <t/>
    </r>
    <rPh sb="0" eb="2">
      <t>ヨビ</t>
    </rPh>
    <phoneticPr fontId="20"/>
  </si>
  <si>
    <r>
      <t>予備771</t>
    </r>
    <r>
      <rPr>
        <sz val="11"/>
        <rFont val="ＭＳ Ｐゴシック"/>
        <family val="3"/>
        <charset val="128"/>
      </rPr>
      <t/>
    </r>
    <rPh sb="0" eb="2">
      <t>ヨビ</t>
    </rPh>
    <phoneticPr fontId="5"/>
  </si>
  <si>
    <t>予備771</t>
    <rPh sb="0" eb="2">
      <t>ヨビ</t>
    </rPh>
    <phoneticPr fontId="5"/>
  </si>
  <si>
    <r>
      <t>予備771</t>
    </r>
    <r>
      <rPr>
        <sz val="11"/>
        <rFont val="ＭＳ Ｐゴシック"/>
        <family val="3"/>
        <charset val="128"/>
      </rPr>
      <t/>
    </r>
    <rPh sb="0" eb="2">
      <t>ヨビ</t>
    </rPh>
    <phoneticPr fontId="20"/>
  </si>
  <si>
    <t>予備771</t>
    <rPh sb="0" eb="2">
      <t>ヨビ</t>
    </rPh>
    <phoneticPr fontId="20"/>
  </si>
  <si>
    <r>
      <t>予備772</t>
    </r>
    <r>
      <rPr>
        <sz val="11"/>
        <rFont val="ＭＳ Ｐゴシック"/>
        <family val="3"/>
        <charset val="128"/>
      </rPr>
      <t/>
    </r>
    <rPh sb="0" eb="2">
      <t>ヨビ</t>
    </rPh>
    <phoneticPr fontId="5"/>
  </si>
  <si>
    <t>予備772</t>
    <rPh sb="0" eb="2">
      <t>ヨビ</t>
    </rPh>
    <phoneticPr fontId="5"/>
  </si>
  <si>
    <r>
      <t>予備772</t>
    </r>
    <r>
      <rPr>
        <sz val="11"/>
        <rFont val="ＭＳ Ｐゴシック"/>
        <family val="3"/>
        <charset val="128"/>
      </rPr>
      <t/>
    </r>
    <rPh sb="0" eb="2">
      <t>ヨビ</t>
    </rPh>
    <phoneticPr fontId="20"/>
  </si>
  <si>
    <r>
      <t>予備773</t>
    </r>
    <r>
      <rPr>
        <sz val="11"/>
        <rFont val="ＭＳ Ｐゴシック"/>
        <family val="3"/>
        <charset val="128"/>
      </rPr>
      <t/>
    </r>
    <rPh sb="0" eb="2">
      <t>ヨビ</t>
    </rPh>
    <phoneticPr fontId="5"/>
  </si>
  <si>
    <t>予備773</t>
    <rPh sb="0" eb="2">
      <t>ヨビ</t>
    </rPh>
    <phoneticPr fontId="5"/>
  </si>
  <si>
    <r>
      <t>予備773</t>
    </r>
    <r>
      <rPr>
        <sz val="11"/>
        <rFont val="ＭＳ Ｐゴシック"/>
        <family val="3"/>
        <charset val="128"/>
      </rPr>
      <t/>
    </r>
    <rPh sb="0" eb="2">
      <t>ヨビ</t>
    </rPh>
    <phoneticPr fontId="20"/>
  </si>
  <si>
    <t>予備773</t>
    <rPh sb="0" eb="2">
      <t>ヨビ</t>
    </rPh>
    <phoneticPr fontId="20"/>
  </si>
  <si>
    <r>
      <t>予備774</t>
    </r>
    <r>
      <rPr>
        <sz val="11"/>
        <rFont val="ＭＳ Ｐゴシック"/>
        <family val="3"/>
        <charset val="128"/>
      </rPr>
      <t/>
    </r>
    <rPh sb="0" eb="2">
      <t>ヨビ</t>
    </rPh>
    <phoneticPr fontId="5"/>
  </si>
  <si>
    <t>予備774</t>
    <rPh sb="0" eb="2">
      <t>ヨビ</t>
    </rPh>
    <phoneticPr fontId="5"/>
  </si>
  <si>
    <r>
      <t>予備774</t>
    </r>
    <r>
      <rPr>
        <sz val="11"/>
        <rFont val="ＭＳ Ｐゴシック"/>
        <family val="3"/>
        <charset val="128"/>
      </rPr>
      <t/>
    </r>
    <rPh sb="0" eb="2">
      <t>ヨビ</t>
    </rPh>
    <phoneticPr fontId="20"/>
  </si>
  <si>
    <r>
      <t>予備775</t>
    </r>
    <r>
      <rPr>
        <sz val="11"/>
        <rFont val="ＭＳ Ｐゴシック"/>
        <family val="3"/>
        <charset val="128"/>
      </rPr>
      <t/>
    </r>
    <rPh sb="0" eb="2">
      <t>ヨビ</t>
    </rPh>
    <phoneticPr fontId="5"/>
  </si>
  <si>
    <t>予備775</t>
    <rPh sb="0" eb="2">
      <t>ヨビ</t>
    </rPh>
    <phoneticPr fontId="5"/>
  </si>
  <si>
    <r>
      <t>予備775</t>
    </r>
    <r>
      <rPr>
        <sz val="11"/>
        <rFont val="ＭＳ Ｐゴシック"/>
        <family val="3"/>
        <charset val="128"/>
      </rPr>
      <t/>
    </r>
    <rPh sb="0" eb="2">
      <t>ヨビ</t>
    </rPh>
    <phoneticPr fontId="20"/>
  </si>
  <si>
    <t>予備775</t>
    <rPh sb="0" eb="2">
      <t>ヨビ</t>
    </rPh>
    <phoneticPr fontId="20"/>
  </si>
  <si>
    <r>
      <t>予備776</t>
    </r>
    <r>
      <rPr>
        <sz val="11"/>
        <rFont val="ＭＳ Ｐゴシック"/>
        <family val="3"/>
        <charset val="128"/>
      </rPr>
      <t/>
    </r>
    <rPh sb="0" eb="2">
      <t>ヨビ</t>
    </rPh>
    <phoneticPr fontId="5"/>
  </si>
  <si>
    <t>予備776</t>
    <rPh sb="0" eb="2">
      <t>ヨビ</t>
    </rPh>
    <phoneticPr fontId="5"/>
  </si>
  <si>
    <r>
      <t>予備776</t>
    </r>
    <r>
      <rPr>
        <sz val="11"/>
        <rFont val="ＭＳ Ｐゴシック"/>
        <family val="3"/>
        <charset val="128"/>
      </rPr>
      <t/>
    </r>
    <rPh sb="0" eb="2">
      <t>ヨビ</t>
    </rPh>
    <phoneticPr fontId="20"/>
  </si>
  <si>
    <r>
      <t>予備777</t>
    </r>
    <r>
      <rPr>
        <sz val="11"/>
        <rFont val="ＭＳ Ｐゴシック"/>
        <family val="3"/>
        <charset val="128"/>
      </rPr>
      <t/>
    </r>
    <rPh sb="0" eb="2">
      <t>ヨビ</t>
    </rPh>
    <phoneticPr fontId="5"/>
  </si>
  <si>
    <t>予備777</t>
    <rPh sb="0" eb="2">
      <t>ヨビ</t>
    </rPh>
    <phoneticPr fontId="5"/>
  </si>
  <si>
    <r>
      <t>予備777</t>
    </r>
    <r>
      <rPr>
        <sz val="11"/>
        <rFont val="ＭＳ Ｐゴシック"/>
        <family val="3"/>
        <charset val="128"/>
      </rPr>
      <t/>
    </r>
    <rPh sb="0" eb="2">
      <t>ヨビ</t>
    </rPh>
    <phoneticPr fontId="20"/>
  </si>
  <si>
    <t>予備777</t>
    <rPh sb="0" eb="2">
      <t>ヨビ</t>
    </rPh>
    <phoneticPr fontId="20"/>
  </si>
  <si>
    <r>
      <t>予備778</t>
    </r>
    <r>
      <rPr>
        <sz val="11"/>
        <rFont val="ＭＳ Ｐゴシック"/>
        <family val="3"/>
        <charset val="128"/>
      </rPr>
      <t/>
    </r>
    <rPh sb="0" eb="2">
      <t>ヨビ</t>
    </rPh>
    <phoneticPr fontId="5"/>
  </si>
  <si>
    <t>予備778</t>
    <rPh sb="0" eb="2">
      <t>ヨビ</t>
    </rPh>
    <phoneticPr fontId="5"/>
  </si>
  <si>
    <r>
      <t>予備778</t>
    </r>
    <r>
      <rPr>
        <sz val="11"/>
        <rFont val="ＭＳ Ｐゴシック"/>
        <family val="3"/>
        <charset val="128"/>
      </rPr>
      <t/>
    </r>
    <rPh sb="0" eb="2">
      <t>ヨビ</t>
    </rPh>
    <phoneticPr fontId="20"/>
  </si>
  <si>
    <r>
      <t>予備779</t>
    </r>
    <r>
      <rPr>
        <sz val="11"/>
        <rFont val="ＭＳ Ｐゴシック"/>
        <family val="3"/>
        <charset val="128"/>
      </rPr>
      <t/>
    </r>
    <rPh sb="0" eb="2">
      <t>ヨビ</t>
    </rPh>
    <phoneticPr fontId="5"/>
  </si>
  <si>
    <t>予備779</t>
    <rPh sb="0" eb="2">
      <t>ヨビ</t>
    </rPh>
    <phoneticPr fontId="5"/>
  </si>
  <si>
    <r>
      <t>予備779</t>
    </r>
    <r>
      <rPr>
        <sz val="11"/>
        <rFont val="ＭＳ Ｐゴシック"/>
        <family val="3"/>
        <charset val="128"/>
      </rPr>
      <t/>
    </r>
    <rPh sb="0" eb="2">
      <t>ヨビ</t>
    </rPh>
    <phoneticPr fontId="20"/>
  </si>
  <si>
    <t>予備779</t>
    <rPh sb="0" eb="2">
      <t>ヨビ</t>
    </rPh>
    <phoneticPr fontId="20"/>
  </si>
  <si>
    <r>
      <t>予備780</t>
    </r>
    <r>
      <rPr>
        <sz val="11"/>
        <rFont val="ＭＳ Ｐゴシック"/>
        <family val="3"/>
        <charset val="128"/>
      </rPr>
      <t/>
    </r>
    <rPh sb="0" eb="2">
      <t>ヨビ</t>
    </rPh>
    <phoneticPr fontId="5"/>
  </si>
  <si>
    <t>予備780</t>
    <rPh sb="0" eb="2">
      <t>ヨビ</t>
    </rPh>
    <phoneticPr fontId="5"/>
  </si>
  <si>
    <r>
      <t>予備780</t>
    </r>
    <r>
      <rPr>
        <sz val="11"/>
        <rFont val="ＭＳ Ｐゴシック"/>
        <family val="3"/>
        <charset val="128"/>
      </rPr>
      <t/>
    </r>
    <rPh sb="0" eb="2">
      <t>ヨビ</t>
    </rPh>
    <phoneticPr fontId="20"/>
  </si>
  <si>
    <r>
      <t>予備781</t>
    </r>
    <r>
      <rPr>
        <sz val="11"/>
        <rFont val="ＭＳ Ｐゴシック"/>
        <family val="3"/>
        <charset val="128"/>
      </rPr>
      <t/>
    </r>
    <rPh sb="0" eb="2">
      <t>ヨビ</t>
    </rPh>
    <phoneticPr fontId="5"/>
  </si>
  <si>
    <t>予備781</t>
    <rPh sb="0" eb="2">
      <t>ヨビ</t>
    </rPh>
    <phoneticPr fontId="5"/>
  </si>
  <si>
    <r>
      <t>予備781</t>
    </r>
    <r>
      <rPr>
        <sz val="11"/>
        <rFont val="ＭＳ Ｐゴシック"/>
        <family val="3"/>
        <charset val="128"/>
      </rPr>
      <t/>
    </r>
    <rPh sb="0" eb="2">
      <t>ヨビ</t>
    </rPh>
    <phoneticPr fontId="20"/>
  </si>
  <si>
    <t>予備781</t>
    <rPh sb="0" eb="2">
      <t>ヨビ</t>
    </rPh>
    <phoneticPr fontId="20"/>
  </si>
  <si>
    <r>
      <t>予備782</t>
    </r>
    <r>
      <rPr>
        <sz val="11"/>
        <rFont val="ＭＳ Ｐゴシック"/>
        <family val="3"/>
        <charset val="128"/>
      </rPr>
      <t/>
    </r>
    <rPh sb="0" eb="2">
      <t>ヨビ</t>
    </rPh>
    <phoneticPr fontId="5"/>
  </si>
  <si>
    <t>予備782</t>
    <rPh sb="0" eb="2">
      <t>ヨビ</t>
    </rPh>
    <phoneticPr fontId="5"/>
  </si>
  <si>
    <r>
      <t>予備782</t>
    </r>
    <r>
      <rPr>
        <sz val="11"/>
        <rFont val="ＭＳ Ｐゴシック"/>
        <family val="3"/>
        <charset val="128"/>
      </rPr>
      <t/>
    </r>
    <rPh sb="0" eb="2">
      <t>ヨビ</t>
    </rPh>
    <phoneticPr fontId="20"/>
  </si>
  <si>
    <r>
      <t>予備783</t>
    </r>
    <r>
      <rPr>
        <sz val="11"/>
        <rFont val="ＭＳ Ｐゴシック"/>
        <family val="3"/>
        <charset val="128"/>
      </rPr>
      <t/>
    </r>
    <rPh sb="0" eb="2">
      <t>ヨビ</t>
    </rPh>
    <phoneticPr fontId="5"/>
  </si>
  <si>
    <t>予備783</t>
    <rPh sb="0" eb="2">
      <t>ヨビ</t>
    </rPh>
    <phoneticPr fontId="5"/>
  </si>
  <si>
    <r>
      <t>予備783</t>
    </r>
    <r>
      <rPr>
        <sz val="11"/>
        <rFont val="ＭＳ Ｐゴシック"/>
        <family val="3"/>
        <charset val="128"/>
      </rPr>
      <t/>
    </r>
    <rPh sb="0" eb="2">
      <t>ヨビ</t>
    </rPh>
    <phoneticPr fontId="20"/>
  </si>
  <si>
    <t>予備783</t>
    <rPh sb="0" eb="2">
      <t>ヨビ</t>
    </rPh>
    <phoneticPr fontId="20"/>
  </si>
  <si>
    <r>
      <t>予備784</t>
    </r>
    <r>
      <rPr>
        <sz val="11"/>
        <rFont val="ＭＳ Ｐゴシック"/>
        <family val="3"/>
        <charset val="128"/>
      </rPr>
      <t/>
    </r>
    <rPh sb="0" eb="2">
      <t>ヨビ</t>
    </rPh>
    <phoneticPr fontId="5"/>
  </si>
  <si>
    <t>予備784</t>
    <rPh sb="0" eb="2">
      <t>ヨビ</t>
    </rPh>
    <phoneticPr fontId="5"/>
  </si>
  <si>
    <r>
      <t>予備784</t>
    </r>
    <r>
      <rPr>
        <sz val="11"/>
        <rFont val="ＭＳ Ｐゴシック"/>
        <family val="3"/>
        <charset val="128"/>
      </rPr>
      <t/>
    </r>
    <rPh sb="0" eb="2">
      <t>ヨビ</t>
    </rPh>
    <phoneticPr fontId="20"/>
  </si>
  <si>
    <r>
      <t>予備785</t>
    </r>
    <r>
      <rPr>
        <sz val="11"/>
        <rFont val="ＭＳ Ｐゴシック"/>
        <family val="3"/>
        <charset val="128"/>
      </rPr>
      <t/>
    </r>
    <rPh sb="0" eb="2">
      <t>ヨビ</t>
    </rPh>
    <phoneticPr fontId="5"/>
  </si>
  <si>
    <t>予備785</t>
    <rPh sb="0" eb="2">
      <t>ヨビ</t>
    </rPh>
    <phoneticPr fontId="5"/>
  </si>
  <si>
    <r>
      <t>予備785</t>
    </r>
    <r>
      <rPr>
        <sz val="11"/>
        <rFont val="ＭＳ Ｐゴシック"/>
        <family val="3"/>
        <charset val="128"/>
      </rPr>
      <t/>
    </r>
    <rPh sb="0" eb="2">
      <t>ヨビ</t>
    </rPh>
    <phoneticPr fontId="20"/>
  </si>
  <si>
    <t>予備785</t>
    <rPh sb="0" eb="2">
      <t>ヨビ</t>
    </rPh>
    <phoneticPr fontId="20"/>
  </si>
  <si>
    <r>
      <t>予備786</t>
    </r>
    <r>
      <rPr>
        <sz val="11"/>
        <rFont val="ＭＳ Ｐゴシック"/>
        <family val="3"/>
        <charset val="128"/>
      </rPr>
      <t/>
    </r>
    <rPh sb="0" eb="2">
      <t>ヨビ</t>
    </rPh>
    <phoneticPr fontId="5"/>
  </si>
  <si>
    <t>予備786</t>
    <rPh sb="0" eb="2">
      <t>ヨビ</t>
    </rPh>
    <phoneticPr fontId="5"/>
  </si>
  <si>
    <r>
      <t>予備786</t>
    </r>
    <r>
      <rPr>
        <sz val="11"/>
        <rFont val="ＭＳ Ｐゴシック"/>
        <family val="3"/>
        <charset val="128"/>
      </rPr>
      <t/>
    </r>
    <rPh sb="0" eb="2">
      <t>ヨビ</t>
    </rPh>
    <phoneticPr fontId="20"/>
  </si>
  <si>
    <r>
      <t>予備787</t>
    </r>
    <r>
      <rPr>
        <sz val="11"/>
        <rFont val="ＭＳ Ｐゴシック"/>
        <family val="3"/>
        <charset val="128"/>
      </rPr>
      <t/>
    </r>
    <rPh sb="0" eb="2">
      <t>ヨビ</t>
    </rPh>
    <phoneticPr fontId="5"/>
  </si>
  <si>
    <t>予備787</t>
    <rPh sb="0" eb="2">
      <t>ヨビ</t>
    </rPh>
    <phoneticPr fontId="5"/>
  </si>
  <si>
    <r>
      <t>予備787</t>
    </r>
    <r>
      <rPr>
        <sz val="11"/>
        <rFont val="ＭＳ Ｐゴシック"/>
        <family val="3"/>
        <charset val="128"/>
      </rPr>
      <t/>
    </r>
    <rPh sb="0" eb="2">
      <t>ヨビ</t>
    </rPh>
    <phoneticPr fontId="20"/>
  </si>
  <si>
    <t>予備787</t>
    <rPh sb="0" eb="2">
      <t>ヨビ</t>
    </rPh>
    <phoneticPr fontId="20"/>
  </si>
  <si>
    <r>
      <t>予備788</t>
    </r>
    <r>
      <rPr>
        <sz val="11"/>
        <rFont val="ＭＳ Ｐゴシック"/>
        <family val="3"/>
        <charset val="128"/>
      </rPr>
      <t/>
    </r>
    <rPh sb="0" eb="2">
      <t>ヨビ</t>
    </rPh>
    <phoneticPr fontId="5"/>
  </si>
  <si>
    <t>予備788</t>
    <rPh sb="0" eb="2">
      <t>ヨビ</t>
    </rPh>
    <phoneticPr fontId="5"/>
  </si>
  <si>
    <r>
      <t>予備788</t>
    </r>
    <r>
      <rPr>
        <sz val="11"/>
        <rFont val="ＭＳ Ｐゴシック"/>
        <family val="3"/>
        <charset val="128"/>
      </rPr>
      <t/>
    </r>
    <rPh sb="0" eb="2">
      <t>ヨビ</t>
    </rPh>
    <phoneticPr fontId="20"/>
  </si>
  <si>
    <r>
      <t>予備789</t>
    </r>
    <r>
      <rPr>
        <sz val="11"/>
        <rFont val="ＭＳ Ｐゴシック"/>
        <family val="3"/>
        <charset val="128"/>
      </rPr>
      <t/>
    </r>
    <rPh sb="0" eb="2">
      <t>ヨビ</t>
    </rPh>
    <phoneticPr fontId="5"/>
  </si>
  <si>
    <t>予備789</t>
    <rPh sb="0" eb="2">
      <t>ヨビ</t>
    </rPh>
    <phoneticPr fontId="5"/>
  </si>
  <si>
    <r>
      <t>予備789</t>
    </r>
    <r>
      <rPr>
        <sz val="11"/>
        <rFont val="ＭＳ Ｐゴシック"/>
        <family val="3"/>
        <charset val="128"/>
      </rPr>
      <t/>
    </r>
    <rPh sb="0" eb="2">
      <t>ヨビ</t>
    </rPh>
    <phoneticPr fontId="20"/>
  </si>
  <si>
    <t>予備789</t>
    <rPh sb="0" eb="2">
      <t>ヨビ</t>
    </rPh>
    <phoneticPr fontId="20"/>
  </si>
  <si>
    <r>
      <t>予備790</t>
    </r>
    <r>
      <rPr>
        <sz val="11"/>
        <rFont val="ＭＳ Ｐゴシック"/>
        <family val="3"/>
        <charset val="128"/>
      </rPr>
      <t/>
    </r>
    <rPh sb="0" eb="2">
      <t>ヨビ</t>
    </rPh>
    <phoneticPr fontId="5"/>
  </si>
  <si>
    <t>予備790</t>
    <rPh sb="0" eb="2">
      <t>ヨビ</t>
    </rPh>
    <phoneticPr fontId="5"/>
  </si>
  <si>
    <r>
      <t>予備790</t>
    </r>
    <r>
      <rPr>
        <sz val="11"/>
        <rFont val="ＭＳ Ｐゴシック"/>
        <family val="3"/>
        <charset val="128"/>
      </rPr>
      <t/>
    </r>
    <rPh sb="0" eb="2">
      <t>ヨビ</t>
    </rPh>
    <phoneticPr fontId="20"/>
  </si>
  <si>
    <r>
      <t>予備791</t>
    </r>
    <r>
      <rPr>
        <sz val="11"/>
        <rFont val="ＭＳ Ｐゴシック"/>
        <family val="3"/>
        <charset val="128"/>
      </rPr>
      <t/>
    </r>
    <rPh sb="0" eb="2">
      <t>ヨビ</t>
    </rPh>
    <phoneticPr fontId="5"/>
  </si>
  <si>
    <t>予備791</t>
    <rPh sb="0" eb="2">
      <t>ヨビ</t>
    </rPh>
    <phoneticPr fontId="5"/>
  </si>
  <si>
    <r>
      <t>予備791</t>
    </r>
    <r>
      <rPr>
        <sz val="11"/>
        <rFont val="ＭＳ Ｐゴシック"/>
        <family val="3"/>
        <charset val="128"/>
      </rPr>
      <t/>
    </r>
    <rPh sb="0" eb="2">
      <t>ヨビ</t>
    </rPh>
    <phoneticPr fontId="20"/>
  </si>
  <si>
    <t>予備791</t>
    <rPh sb="0" eb="2">
      <t>ヨビ</t>
    </rPh>
    <phoneticPr fontId="20"/>
  </si>
  <si>
    <r>
      <t>予備792</t>
    </r>
    <r>
      <rPr>
        <sz val="11"/>
        <rFont val="ＭＳ Ｐゴシック"/>
        <family val="3"/>
        <charset val="128"/>
      </rPr>
      <t/>
    </r>
    <rPh sb="0" eb="2">
      <t>ヨビ</t>
    </rPh>
    <phoneticPr fontId="5"/>
  </si>
  <si>
    <t>予備792</t>
    <rPh sb="0" eb="2">
      <t>ヨビ</t>
    </rPh>
    <phoneticPr fontId="5"/>
  </si>
  <si>
    <r>
      <t>予備792</t>
    </r>
    <r>
      <rPr>
        <sz val="11"/>
        <rFont val="ＭＳ Ｐゴシック"/>
        <family val="3"/>
        <charset val="128"/>
      </rPr>
      <t/>
    </r>
    <rPh sb="0" eb="2">
      <t>ヨビ</t>
    </rPh>
    <phoneticPr fontId="20"/>
  </si>
  <si>
    <r>
      <t>予備793</t>
    </r>
    <r>
      <rPr>
        <sz val="11"/>
        <rFont val="ＭＳ Ｐゴシック"/>
        <family val="3"/>
        <charset val="128"/>
      </rPr>
      <t/>
    </r>
    <rPh sb="0" eb="2">
      <t>ヨビ</t>
    </rPh>
    <phoneticPr fontId="5"/>
  </si>
  <si>
    <t>予備793</t>
    <rPh sb="0" eb="2">
      <t>ヨビ</t>
    </rPh>
    <phoneticPr fontId="5"/>
  </si>
  <si>
    <r>
      <t>予備793</t>
    </r>
    <r>
      <rPr>
        <sz val="11"/>
        <rFont val="ＭＳ Ｐゴシック"/>
        <family val="3"/>
        <charset val="128"/>
      </rPr>
      <t/>
    </r>
    <rPh sb="0" eb="2">
      <t>ヨビ</t>
    </rPh>
    <phoneticPr fontId="20"/>
  </si>
  <si>
    <t>予備793</t>
    <rPh sb="0" eb="2">
      <t>ヨビ</t>
    </rPh>
    <phoneticPr fontId="20"/>
  </si>
  <si>
    <r>
      <t>予備794</t>
    </r>
    <r>
      <rPr>
        <sz val="11"/>
        <rFont val="ＭＳ Ｐゴシック"/>
        <family val="3"/>
        <charset val="128"/>
      </rPr>
      <t/>
    </r>
    <rPh sb="0" eb="2">
      <t>ヨビ</t>
    </rPh>
    <phoneticPr fontId="5"/>
  </si>
  <si>
    <t>予備794</t>
    <rPh sb="0" eb="2">
      <t>ヨビ</t>
    </rPh>
    <phoneticPr fontId="5"/>
  </si>
  <si>
    <r>
      <t>予備794</t>
    </r>
    <r>
      <rPr>
        <sz val="11"/>
        <rFont val="ＭＳ Ｐゴシック"/>
        <family val="3"/>
        <charset val="128"/>
      </rPr>
      <t/>
    </r>
    <rPh sb="0" eb="2">
      <t>ヨビ</t>
    </rPh>
    <phoneticPr fontId="20"/>
  </si>
  <si>
    <r>
      <t>予備795</t>
    </r>
    <r>
      <rPr>
        <sz val="11"/>
        <rFont val="ＭＳ Ｐゴシック"/>
        <family val="3"/>
        <charset val="128"/>
      </rPr>
      <t/>
    </r>
    <rPh sb="0" eb="2">
      <t>ヨビ</t>
    </rPh>
    <phoneticPr fontId="5"/>
  </si>
  <si>
    <t>予備795</t>
    <rPh sb="0" eb="2">
      <t>ヨビ</t>
    </rPh>
    <phoneticPr fontId="5"/>
  </si>
  <si>
    <r>
      <t>予備795</t>
    </r>
    <r>
      <rPr>
        <sz val="11"/>
        <rFont val="ＭＳ Ｐゴシック"/>
        <family val="3"/>
        <charset val="128"/>
      </rPr>
      <t/>
    </r>
    <rPh sb="0" eb="2">
      <t>ヨビ</t>
    </rPh>
    <phoneticPr fontId="20"/>
  </si>
  <si>
    <t>予備795</t>
    <rPh sb="0" eb="2">
      <t>ヨビ</t>
    </rPh>
    <phoneticPr fontId="20"/>
  </si>
  <si>
    <r>
      <t>予備796</t>
    </r>
    <r>
      <rPr>
        <sz val="11"/>
        <rFont val="ＭＳ Ｐゴシック"/>
        <family val="3"/>
        <charset val="128"/>
      </rPr>
      <t/>
    </r>
    <rPh sb="0" eb="2">
      <t>ヨビ</t>
    </rPh>
    <phoneticPr fontId="5"/>
  </si>
  <si>
    <t>予備796</t>
    <rPh sb="0" eb="2">
      <t>ヨビ</t>
    </rPh>
    <phoneticPr fontId="5"/>
  </si>
  <si>
    <r>
      <t>予備796</t>
    </r>
    <r>
      <rPr>
        <sz val="11"/>
        <rFont val="ＭＳ Ｐゴシック"/>
        <family val="3"/>
        <charset val="128"/>
      </rPr>
      <t/>
    </r>
    <rPh sb="0" eb="2">
      <t>ヨビ</t>
    </rPh>
    <phoneticPr fontId="20"/>
  </si>
  <si>
    <r>
      <t>予備797</t>
    </r>
    <r>
      <rPr>
        <sz val="11"/>
        <rFont val="ＭＳ Ｐゴシック"/>
        <family val="3"/>
        <charset val="128"/>
      </rPr>
      <t/>
    </r>
    <rPh sb="0" eb="2">
      <t>ヨビ</t>
    </rPh>
    <phoneticPr fontId="5"/>
  </si>
  <si>
    <t>予備797</t>
    <rPh sb="0" eb="2">
      <t>ヨビ</t>
    </rPh>
    <phoneticPr fontId="5"/>
  </si>
  <si>
    <r>
      <t>予備797</t>
    </r>
    <r>
      <rPr>
        <sz val="11"/>
        <rFont val="ＭＳ Ｐゴシック"/>
        <family val="3"/>
        <charset val="128"/>
      </rPr>
      <t/>
    </r>
    <rPh sb="0" eb="2">
      <t>ヨビ</t>
    </rPh>
    <phoneticPr fontId="20"/>
  </si>
  <si>
    <t>予備797</t>
    <rPh sb="0" eb="2">
      <t>ヨビ</t>
    </rPh>
    <phoneticPr fontId="20"/>
  </si>
  <si>
    <r>
      <t>予備798</t>
    </r>
    <r>
      <rPr>
        <sz val="11"/>
        <rFont val="ＭＳ Ｐゴシック"/>
        <family val="3"/>
        <charset val="128"/>
      </rPr>
      <t/>
    </r>
    <rPh sb="0" eb="2">
      <t>ヨビ</t>
    </rPh>
    <phoneticPr fontId="5"/>
  </si>
  <si>
    <t>予備798</t>
    <rPh sb="0" eb="2">
      <t>ヨビ</t>
    </rPh>
    <phoneticPr fontId="5"/>
  </si>
  <si>
    <r>
      <t>予備798</t>
    </r>
    <r>
      <rPr>
        <sz val="11"/>
        <rFont val="ＭＳ Ｐゴシック"/>
        <family val="3"/>
        <charset val="128"/>
      </rPr>
      <t/>
    </r>
    <rPh sb="0" eb="2">
      <t>ヨビ</t>
    </rPh>
    <phoneticPr fontId="20"/>
  </si>
  <si>
    <r>
      <t>予備799</t>
    </r>
    <r>
      <rPr>
        <sz val="11"/>
        <rFont val="ＭＳ Ｐゴシック"/>
        <family val="3"/>
        <charset val="128"/>
      </rPr>
      <t/>
    </r>
    <rPh sb="0" eb="2">
      <t>ヨビ</t>
    </rPh>
    <phoneticPr fontId="5"/>
  </si>
  <si>
    <t>予備799</t>
    <rPh sb="0" eb="2">
      <t>ヨビ</t>
    </rPh>
    <phoneticPr fontId="5"/>
  </si>
  <si>
    <r>
      <t>予備799</t>
    </r>
    <r>
      <rPr>
        <sz val="11"/>
        <rFont val="ＭＳ Ｐゴシック"/>
        <family val="3"/>
        <charset val="128"/>
      </rPr>
      <t/>
    </r>
    <rPh sb="0" eb="2">
      <t>ヨビ</t>
    </rPh>
    <phoneticPr fontId="20"/>
  </si>
  <si>
    <t>予備799</t>
    <rPh sb="0" eb="2">
      <t>ヨビ</t>
    </rPh>
    <phoneticPr fontId="20"/>
  </si>
  <si>
    <r>
      <t>予備800</t>
    </r>
    <r>
      <rPr>
        <sz val="11"/>
        <rFont val="ＭＳ Ｐゴシック"/>
        <family val="3"/>
        <charset val="128"/>
      </rPr>
      <t/>
    </r>
    <rPh sb="0" eb="2">
      <t>ヨビ</t>
    </rPh>
    <phoneticPr fontId="5"/>
  </si>
  <si>
    <t>予備800</t>
    <rPh sb="0" eb="2">
      <t>ヨビ</t>
    </rPh>
    <phoneticPr fontId="5"/>
  </si>
  <si>
    <r>
      <t>予備800</t>
    </r>
    <r>
      <rPr>
        <sz val="11"/>
        <rFont val="ＭＳ Ｐゴシック"/>
        <family val="3"/>
        <charset val="128"/>
      </rPr>
      <t/>
    </r>
    <rPh sb="0" eb="2">
      <t>ヨビ</t>
    </rPh>
    <phoneticPr fontId="20"/>
  </si>
  <si>
    <r>
      <t>予備801</t>
    </r>
    <r>
      <rPr>
        <sz val="11"/>
        <rFont val="ＭＳ Ｐゴシック"/>
        <family val="3"/>
        <charset val="128"/>
      </rPr>
      <t/>
    </r>
    <rPh sb="0" eb="2">
      <t>ヨビ</t>
    </rPh>
    <phoneticPr fontId="5"/>
  </si>
  <si>
    <t>予備801</t>
    <rPh sb="0" eb="2">
      <t>ヨビ</t>
    </rPh>
    <phoneticPr fontId="5"/>
  </si>
  <si>
    <r>
      <t>予備801</t>
    </r>
    <r>
      <rPr>
        <sz val="11"/>
        <rFont val="ＭＳ Ｐゴシック"/>
        <family val="3"/>
        <charset val="128"/>
      </rPr>
      <t/>
    </r>
    <rPh sb="0" eb="2">
      <t>ヨビ</t>
    </rPh>
    <phoneticPr fontId="20"/>
  </si>
  <si>
    <t>予備801</t>
    <rPh sb="0" eb="2">
      <t>ヨビ</t>
    </rPh>
    <phoneticPr fontId="20"/>
  </si>
  <si>
    <r>
      <t>予備802</t>
    </r>
    <r>
      <rPr>
        <sz val="11"/>
        <rFont val="ＭＳ Ｐゴシック"/>
        <family val="3"/>
        <charset val="128"/>
      </rPr>
      <t/>
    </r>
    <rPh sb="0" eb="2">
      <t>ヨビ</t>
    </rPh>
    <phoneticPr fontId="5"/>
  </si>
  <si>
    <t>予備802</t>
    <rPh sb="0" eb="2">
      <t>ヨビ</t>
    </rPh>
    <phoneticPr fontId="5"/>
  </si>
  <si>
    <r>
      <t>予備802</t>
    </r>
    <r>
      <rPr>
        <sz val="11"/>
        <rFont val="ＭＳ Ｐゴシック"/>
        <family val="3"/>
        <charset val="128"/>
      </rPr>
      <t/>
    </r>
    <rPh sb="0" eb="2">
      <t>ヨビ</t>
    </rPh>
    <phoneticPr fontId="20"/>
  </si>
  <si>
    <r>
      <t>予備803</t>
    </r>
    <r>
      <rPr>
        <sz val="11"/>
        <rFont val="ＭＳ Ｐゴシック"/>
        <family val="3"/>
        <charset val="128"/>
      </rPr>
      <t/>
    </r>
    <rPh sb="0" eb="2">
      <t>ヨビ</t>
    </rPh>
    <phoneticPr fontId="5"/>
  </si>
  <si>
    <t>予備803</t>
    <rPh sb="0" eb="2">
      <t>ヨビ</t>
    </rPh>
    <phoneticPr fontId="5"/>
  </si>
  <si>
    <r>
      <t>予備803</t>
    </r>
    <r>
      <rPr>
        <sz val="11"/>
        <rFont val="ＭＳ Ｐゴシック"/>
        <family val="3"/>
        <charset val="128"/>
      </rPr>
      <t/>
    </r>
    <rPh sb="0" eb="2">
      <t>ヨビ</t>
    </rPh>
    <phoneticPr fontId="20"/>
  </si>
  <si>
    <t>予備803</t>
    <rPh sb="0" eb="2">
      <t>ヨビ</t>
    </rPh>
    <phoneticPr fontId="20"/>
  </si>
  <si>
    <r>
      <t>予備804</t>
    </r>
    <r>
      <rPr>
        <sz val="11"/>
        <rFont val="ＭＳ Ｐゴシック"/>
        <family val="3"/>
        <charset val="128"/>
      </rPr>
      <t/>
    </r>
    <rPh sb="0" eb="2">
      <t>ヨビ</t>
    </rPh>
    <phoneticPr fontId="5"/>
  </si>
  <si>
    <t>予備804</t>
    <rPh sb="0" eb="2">
      <t>ヨビ</t>
    </rPh>
    <phoneticPr fontId="5"/>
  </si>
  <si>
    <r>
      <t>予備804</t>
    </r>
    <r>
      <rPr>
        <sz val="11"/>
        <rFont val="ＭＳ Ｐゴシック"/>
        <family val="3"/>
        <charset val="128"/>
      </rPr>
      <t/>
    </r>
    <rPh sb="0" eb="2">
      <t>ヨビ</t>
    </rPh>
    <phoneticPr fontId="20"/>
  </si>
  <si>
    <r>
      <t>予備805</t>
    </r>
    <r>
      <rPr>
        <sz val="11"/>
        <rFont val="ＭＳ Ｐゴシック"/>
        <family val="3"/>
        <charset val="128"/>
      </rPr>
      <t/>
    </r>
    <rPh sb="0" eb="2">
      <t>ヨビ</t>
    </rPh>
    <phoneticPr fontId="5"/>
  </si>
  <si>
    <t>予備805</t>
    <rPh sb="0" eb="2">
      <t>ヨビ</t>
    </rPh>
    <phoneticPr fontId="5"/>
  </si>
  <si>
    <r>
      <t>予備805</t>
    </r>
    <r>
      <rPr>
        <sz val="11"/>
        <rFont val="ＭＳ Ｐゴシック"/>
        <family val="3"/>
        <charset val="128"/>
      </rPr>
      <t/>
    </r>
    <rPh sb="0" eb="2">
      <t>ヨビ</t>
    </rPh>
    <phoneticPr fontId="20"/>
  </si>
  <si>
    <t>予備805</t>
    <rPh sb="0" eb="2">
      <t>ヨビ</t>
    </rPh>
    <phoneticPr fontId="20"/>
  </si>
  <si>
    <r>
      <t>予備806</t>
    </r>
    <r>
      <rPr>
        <sz val="11"/>
        <rFont val="ＭＳ Ｐゴシック"/>
        <family val="3"/>
        <charset val="128"/>
      </rPr>
      <t/>
    </r>
    <rPh sb="0" eb="2">
      <t>ヨビ</t>
    </rPh>
    <phoneticPr fontId="5"/>
  </si>
  <si>
    <t>予備806</t>
    <rPh sb="0" eb="2">
      <t>ヨビ</t>
    </rPh>
    <phoneticPr fontId="5"/>
  </si>
  <si>
    <r>
      <t>予備806</t>
    </r>
    <r>
      <rPr>
        <sz val="11"/>
        <rFont val="ＭＳ Ｐゴシック"/>
        <family val="3"/>
        <charset val="128"/>
      </rPr>
      <t/>
    </r>
    <rPh sb="0" eb="2">
      <t>ヨビ</t>
    </rPh>
    <phoneticPr fontId="20"/>
  </si>
  <si>
    <r>
      <t>予備807</t>
    </r>
    <r>
      <rPr>
        <sz val="11"/>
        <rFont val="ＭＳ Ｐゴシック"/>
        <family val="3"/>
        <charset val="128"/>
      </rPr>
      <t/>
    </r>
    <rPh sb="0" eb="2">
      <t>ヨビ</t>
    </rPh>
    <phoneticPr fontId="5"/>
  </si>
  <si>
    <t>予備807</t>
    <rPh sb="0" eb="2">
      <t>ヨビ</t>
    </rPh>
    <phoneticPr fontId="5"/>
  </si>
  <si>
    <r>
      <t>予備807</t>
    </r>
    <r>
      <rPr>
        <sz val="11"/>
        <rFont val="ＭＳ Ｐゴシック"/>
        <family val="3"/>
        <charset val="128"/>
      </rPr>
      <t/>
    </r>
    <rPh sb="0" eb="2">
      <t>ヨビ</t>
    </rPh>
    <phoneticPr fontId="20"/>
  </si>
  <si>
    <t>予備807</t>
    <rPh sb="0" eb="2">
      <t>ヨビ</t>
    </rPh>
    <phoneticPr fontId="20"/>
  </si>
  <si>
    <r>
      <t>予備808</t>
    </r>
    <r>
      <rPr>
        <sz val="11"/>
        <rFont val="ＭＳ Ｐゴシック"/>
        <family val="3"/>
        <charset val="128"/>
      </rPr>
      <t/>
    </r>
    <rPh sb="0" eb="2">
      <t>ヨビ</t>
    </rPh>
    <phoneticPr fontId="5"/>
  </si>
  <si>
    <t>予備808</t>
    <rPh sb="0" eb="2">
      <t>ヨビ</t>
    </rPh>
    <phoneticPr fontId="5"/>
  </si>
  <si>
    <r>
      <t>予備808</t>
    </r>
    <r>
      <rPr>
        <sz val="11"/>
        <rFont val="ＭＳ Ｐゴシック"/>
        <family val="3"/>
        <charset val="128"/>
      </rPr>
      <t/>
    </r>
    <rPh sb="0" eb="2">
      <t>ヨビ</t>
    </rPh>
    <phoneticPr fontId="20"/>
  </si>
  <si>
    <r>
      <t>予備809</t>
    </r>
    <r>
      <rPr>
        <sz val="11"/>
        <rFont val="ＭＳ Ｐゴシック"/>
        <family val="3"/>
        <charset val="128"/>
      </rPr>
      <t/>
    </r>
    <rPh sb="0" eb="2">
      <t>ヨビ</t>
    </rPh>
    <phoneticPr fontId="5"/>
  </si>
  <si>
    <t>予備809</t>
    <rPh sb="0" eb="2">
      <t>ヨビ</t>
    </rPh>
    <phoneticPr fontId="5"/>
  </si>
  <si>
    <r>
      <t>予備809</t>
    </r>
    <r>
      <rPr>
        <sz val="11"/>
        <rFont val="ＭＳ Ｐゴシック"/>
        <family val="3"/>
        <charset val="128"/>
      </rPr>
      <t/>
    </r>
    <rPh sb="0" eb="2">
      <t>ヨビ</t>
    </rPh>
    <phoneticPr fontId="20"/>
  </si>
  <si>
    <t>予備809</t>
    <rPh sb="0" eb="2">
      <t>ヨビ</t>
    </rPh>
    <phoneticPr fontId="20"/>
  </si>
  <si>
    <r>
      <t>予備810</t>
    </r>
    <r>
      <rPr>
        <sz val="11"/>
        <rFont val="ＭＳ Ｐゴシック"/>
        <family val="3"/>
        <charset val="128"/>
      </rPr>
      <t/>
    </r>
    <rPh sb="0" eb="2">
      <t>ヨビ</t>
    </rPh>
    <phoneticPr fontId="5"/>
  </si>
  <si>
    <t>予備810</t>
    <rPh sb="0" eb="2">
      <t>ヨビ</t>
    </rPh>
    <phoneticPr fontId="5"/>
  </si>
  <si>
    <r>
      <t>予備810</t>
    </r>
    <r>
      <rPr>
        <sz val="11"/>
        <rFont val="ＭＳ Ｐゴシック"/>
        <family val="3"/>
        <charset val="128"/>
      </rPr>
      <t/>
    </r>
    <rPh sb="0" eb="2">
      <t>ヨビ</t>
    </rPh>
    <phoneticPr fontId="20"/>
  </si>
  <si>
    <r>
      <t>予備811</t>
    </r>
    <r>
      <rPr>
        <sz val="11"/>
        <rFont val="ＭＳ Ｐゴシック"/>
        <family val="3"/>
        <charset val="128"/>
      </rPr>
      <t/>
    </r>
    <rPh sb="0" eb="2">
      <t>ヨビ</t>
    </rPh>
    <phoneticPr fontId="5"/>
  </si>
  <si>
    <t>予備811</t>
    <rPh sb="0" eb="2">
      <t>ヨビ</t>
    </rPh>
    <phoneticPr fontId="5"/>
  </si>
  <si>
    <r>
      <t>予備811</t>
    </r>
    <r>
      <rPr>
        <sz val="11"/>
        <rFont val="ＭＳ Ｐゴシック"/>
        <family val="3"/>
        <charset val="128"/>
      </rPr>
      <t/>
    </r>
    <rPh sb="0" eb="2">
      <t>ヨビ</t>
    </rPh>
    <phoneticPr fontId="20"/>
  </si>
  <si>
    <t>予備811</t>
    <rPh sb="0" eb="2">
      <t>ヨビ</t>
    </rPh>
    <phoneticPr fontId="20"/>
  </si>
  <si>
    <r>
      <t>予備812</t>
    </r>
    <r>
      <rPr>
        <sz val="11"/>
        <rFont val="ＭＳ Ｐゴシック"/>
        <family val="3"/>
        <charset val="128"/>
      </rPr>
      <t/>
    </r>
    <rPh sb="0" eb="2">
      <t>ヨビ</t>
    </rPh>
    <phoneticPr fontId="5"/>
  </si>
  <si>
    <t>予備812</t>
    <rPh sb="0" eb="2">
      <t>ヨビ</t>
    </rPh>
    <phoneticPr fontId="5"/>
  </si>
  <si>
    <r>
      <t>予備812</t>
    </r>
    <r>
      <rPr>
        <sz val="11"/>
        <rFont val="ＭＳ Ｐゴシック"/>
        <family val="3"/>
        <charset val="128"/>
      </rPr>
      <t/>
    </r>
    <rPh sb="0" eb="2">
      <t>ヨビ</t>
    </rPh>
    <phoneticPr fontId="20"/>
  </si>
  <si>
    <r>
      <t>予備813</t>
    </r>
    <r>
      <rPr>
        <sz val="11"/>
        <rFont val="ＭＳ Ｐゴシック"/>
        <family val="3"/>
        <charset val="128"/>
      </rPr>
      <t/>
    </r>
    <rPh sb="0" eb="2">
      <t>ヨビ</t>
    </rPh>
    <phoneticPr fontId="5"/>
  </si>
  <si>
    <t>予備813</t>
    <rPh sb="0" eb="2">
      <t>ヨビ</t>
    </rPh>
    <phoneticPr fontId="5"/>
  </si>
  <si>
    <r>
      <t>予備813</t>
    </r>
    <r>
      <rPr>
        <sz val="11"/>
        <rFont val="ＭＳ Ｐゴシック"/>
        <family val="3"/>
        <charset val="128"/>
      </rPr>
      <t/>
    </r>
    <rPh sb="0" eb="2">
      <t>ヨビ</t>
    </rPh>
    <phoneticPr fontId="20"/>
  </si>
  <si>
    <t>予備813</t>
    <rPh sb="0" eb="2">
      <t>ヨビ</t>
    </rPh>
    <phoneticPr fontId="20"/>
  </si>
  <si>
    <r>
      <t>予備814</t>
    </r>
    <r>
      <rPr>
        <sz val="11"/>
        <rFont val="ＭＳ Ｐゴシック"/>
        <family val="3"/>
        <charset val="128"/>
      </rPr>
      <t/>
    </r>
    <rPh sb="0" eb="2">
      <t>ヨビ</t>
    </rPh>
    <phoneticPr fontId="5"/>
  </si>
  <si>
    <t>予備814</t>
    <rPh sb="0" eb="2">
      <t>ヨビ</t>
    </rPh>
    <phoneticPr fontId="5"/>
  </si>
  <si>
    <r>
      <t>予備814</t>
    </r>
    <r>
      <rPr>
        <sz val="11"/>
        <rFont val="ＭＳ Ｐゴシック"/>
        <family val="3"/>
        <charset val="128"/>
      </rPr>
      <t/>
    </r>
    <rPh sb="0" eb="2">
      <t>ヨビ</t>
    </rPh>
    <phoneticPr fontId="20"/>
  </si>
  <si>
    <r>
      <t>予備815</t>
    </r>
    <r>
      <rPr>
        <sz val="11"/>
        <rFont val="ＭＳ Ｐゴシック"/>
        <family val="3"/>
        <charset val="128"/>
      </rPr>
      <t/>
    </r>
    <rPh sb="0" eb="2">
      <t>ヨビ</t>
    </rPh>
    <phoneticPr fontId="5"/>
  </si>
  <si>
    <t>予備815</t>
    <rPh sb="0" eb="2">
      <t>ヨビ</t>
    </rPh>
    <phoneticPr fontId="5"/>
  </si>
  <si>
    <r>
      <t>予備815</t>
    </r>
    <r>
      <rPr>
        <sz val="11"/>
        <rFont val="ＭＳ Ｐゴシック"/>
        <family val="3"/>
        <charset val="128"/>
      </rPr>
      <t/>
    </r>
    <rPh sb="0" eb="2">
      <t>ヨビ</t>
    </rPh>
    <phoneticPr fontId="20"/>
  </si>
  <si>
    <t>予備815</t>
    <rPh sb="0" eb="2">
      <t>ヨビ</t>
    </rPh>
    <phoneticPr fontId="20"/>
  </si>
  <si>
    <r>
      <t>予備816</t>
    </r>
    <r>
      <rPr>
        <sz val="11"/>
        <rFont val="ＭＳ Ｐゴシック"/>
        <family val="3"/>
        <charset val="128"/>
      </rPr>
      <t/>
    </r>
    <rPh sb="0" eb="2">
      <t>ヨビ</t>
    </rPh>
    <phoneticPr fontId="5"/>
  </si>
  <si>
    <t>予備816</t>
    <rPh sb="0" eb="2">
      <t>ヨビ</t>
    </rPh>
    <phoneticPr fontId="5"/>
  </si>
  <si>
    <r>
      <t>予備816</t>
    </r>
    <r>
      <rPr>
        <sz val="11"/>
        <rFont val="ＭＳ Ｐゴシック"/>
        <family val="3"/>
        <charset val="128"/>
      </rPr>
      <t/>
    </r>
    <rPh sb="0" eb="2">
      <t>ヨビ</t>
    </rPh>
    <phoneticPr fontId="20"/>
  </si>
  <si>
    <r>
      <t>予備817</t>
    </r>
    <r>
      <rPr>
        <sz val="11"/>
        <rFont val="ＭＳ Ｐゴシック"/>
        <family val="3"/>
        <charset val="128"/>
      </rPr>
      <t/>
    </r>
    <rPh sb="0" eb="2">
      <t>ヨビ</t>
    </rPh>
    <phoneticPr fontId="5"/>
  </si>
  <si>
    <t>予備817</t>
    <rPh sb="0" eb="2">
      <t>ヨビ</t>
    </rPh>
    <phoneticPr fontId="5"/>
  </si>
  <si>
    <r>
      <t>予備817</t>
    </r>
    <r>
      <rPr>
        <sz val="11"/>
        <rFont val="ＭＳ Ｐゴシック"/>
        <family val="3"/>
        <charset val="128"/>
      </rPr>
      <t/>
    </r>
    <rPh sb="0" eb="2">
      <t>ヨビ</t>
    </rPh>
    <phoneticPr fontId="20"/>
  </si>
  <si>
    <t>予備817</t>
    <rPh sb="0" eb="2">
      <t>ヨビ</t>
    </rPh>
    <phoneticPr fontId="20"/>
  </si>
  <si>
    <r>
      <t>予備818</t>
    </r>
    <r>
      <rPr>
        <sz val="11"/>
        <rFont val="ＭＳ Ｐゴシック"/>
        <family val="3"/>
        <charset val="128"/>
      </rPr>
      <t/>
    </r>
    <rPh sb="0" eb="2">
      <t>ヨビ</t>
    </rPh>
    <phoneticPr fontId="5"/>
  </si>
  <si>
    <t>予備818</t>
    <rPh sb="0" eb="2">
      <t>ヨビ</t>
    </rPh>
    <phoneticPr fontId="5"/>
  </si>
  <si>
    <r>
      <t>予備818</t>
    </r>
    <r>
      <rPr>
        <sz val="11"/>
        <rFont val="ＭＳ Ｐゴシック"/>
        <family val="3"/>
        <charset val="128"/>
      </rPr>
      <t/>
    </r>
    <rPh sb="0" eb="2">
      <t>ヨビ</t>
    </rPh>
    <phoneticPr fontId="20"/>
  </si>
  <si>
    <r>
      <t>予備819</t>
    </r>
    <r>
      <rPr>
        <sz val="11"/>
        <rFont val="ＭＳ Ｐゴシック"/>
        <family val="3"/>
        <charset val="128"/>
      </rPr>
      <t/>
    </r>
    <rPh sb="0" eb="2">
      <t>ヨビ</t>
    </rPh>
    <phoneticPr fontId="5"/>
  </si>
  <si>
    <t>予備819</t>
    <rPh sb="0" eb="2">
      <t>ヨビ</t>
    </rPh>
    <phoneticPr fontId="5"/>
  </si>
  <si>
    <r>
      <t>予備819</t>
    </r>
    <r>
      <rPr>
        <sz val="11"/>
        <rFont val="ＭＳ Ｐゴシック"/>
        <family val="3"/>
        <charset val="128"/>
      </rPr>
      <t/>
    </r>
    <rPh sb="0" eb="2">
      <t>ヨビ</t>
    </rPh>
    <phoneticPr fontId="20"/>
  </si>
  <si>
    <t>予備819</t>
    <rPh sb="0" eb="2">
      <t>ヨビ</t>
    </rPh>
    <phoneticPr fontId="20"/>
  </si>
  <si>
    <r>
      <t>予備820</t>
    </r>
    <r>
      <rPr>
        <sz val="11"/>
        <rFont val="ＭＳ Ｐゴシック"/>
        <family val="3"/>
        <charset val="128"/>
      </rPr>
      <t/>
    </r>
    <rPh sb="0" eb="2">
      <t>ヨビ</t>
    </rPh>
    <phoneticPr fontId="5"/>
  </si>
  <si>
    <t>予備820</t>
    <rPh sb="0" eb="2">
      <t>ヨビ</t>
    </rPh>
    <phoneticPr fontId="5"/>
  </si>
  <si>
    <r>
      <t>予備820</t>
    </r>
    <r>
      <rPr>
        <sz val="11"/>
        <rFont val="ＭＳ Ｐゴシック"/>
        <family val="3"/>
        <charset val="128"/>
      </rPr>
      <t/>
    </r>
    <rPh sb="0" eb="2">
      <t>ヨビ</t>
    </rPh>
    <phoneticPr fontId="20"/>
  </si>
  <si>
    <r>
      <t>予備821</t>
    </r>
    <r>
      <rPr>
        <sz val="11"/>
        <rFont val="ＭＳ Ｐゴシック"/>
        <family val="3"/>
        <charset val="128"/>
      </rPr>
      <t/>
    </r>
    <rPh sb="0" eb="2">
      <t>ヨビ</t>
    </rPh>
    <phoneticPr fontId="5"/>
  </si>
  <si>
    <t>予備821</t>
    <rPh sb="0" eb="2">
      <t>ヨビ</t>
    </rPh>
    <phoneticPr fontId="5"/>
  </si>
  <si>
    <r>
      <t>予備821</t>
    </r>
    <r>
      <rPr>
        <sz val="11"/>
        <rFont val="ＭＳ Ｐゴシック"/>
        <family val="3"/>
        <charset val="128"/>
      </rPr>
      <t/>
    </r>
    <rPh sb="0" eb="2">
      <t>ヨビ</t>
    </rPh>
    <phoneticPr fontId="20"/>
  </si>
  <si>
    <t>予備821</t>
    <rPh sb="0" eb="2">
      <t>ヨビ</t>
    </rPh>
    <phoneticPr fontId="20"/>
  </si>
  <si>
    <r>
      <t>予備822</t>
    </r>
    <r>
      <rPr>
        <sz val="11"/>
        <rFont val="ＭＳ Ｐゴシック"/>
        <family val="3"/>
        <charset val="128"/>
      </rPr>
      <t/>
    </r>
    <rPh sb="0" eb="2">
      <t>ヨビ</t>
    </rPh>
    <phoneticPr fontId="5"/>
  </si>
  <si>
    <t>予備822</t>
    <rPh sb="0" eb="2">
      <t>ヨビ</t>
    </rPh>
    <phoneticPr fontId="5"/>
  </si>
  <si>
    <r>
      <t>予備822</t>
    </r>
    <r>
      <rPr>
        <sz val="11"/>
        <rFont val="ＭＳ Ｐゴシック"/>
        <family val="3"/>
        <charset val="128"/>
      </rPr>
      <t/>
    </r>
    <rPh sb="0" eb="2">
      <t>ヨビ</t>
    </rPh>
    <phoneticPr fontId="20"/>
  </si>
  <si>
    <r>
      <t>予備823</t>
    </r>
    <r>
      <rPr>
        <sz val="11"/>
        <rFont val="ＭＳ Ｐゴシック"/>
        <family val="3"/>
        <charset val="128"/>
      </rPr>
      <t/>
    </r>
    <rPh sb="0" eb="2">
      <t>ヨビ</t>
    </rPh>
    <phoneticPr fontId="5"/>
  </si>
  <si>
    <t>予備823</t>
    <rPh sb="0" eb="2">
      <t>ヨビ</t>
    </rPh>
    <phoneticPr fontId="5"/>
  </si>
  <si>
    <r>
      <t>予備823</t>
    </r>
    <r>
      <rPr>
        <sz val="11"/>
        <rFont val="ＭＳ Ｐゴシック"/>
        <family val="3"/>
        <charset val="128"/>
      </rPr>
      <t/>
    </r>
    <rPh sb="0" eb="2">
      <t>ヨビ</t>
    </rPh>
    <phoneticPr fontId="20"/>
  </si>
  <si>
    <t>予備823</t>
    <rPh sb="0" eb="2">
      <t>ヨビ</t>
    </rPh>
    <phoneticPr fontId="20"/>
  </si>
  <si>
    <r>
      <t>予備824</t>
    </r>
    <r>
      <rPr>
        <sz val="11"/>
        <rFont val="ＭＳ Ｐゴシック"/>
        <family val="3"/>
        <charset val="128"/>
      </rPr>
      <t/>
    </r>
    <rPh sb="0" eb="2">
      <t>ヨビ</t>
    </rPh>
    <phoneticPr fontId="5"/>
  </si>
  <si>
    <t>予備824</t>
    <rPh sb="0" eb="2">
      <t>ヨビ</t>
    </rPh>
    <phoneticPr fontId="5"/>
  </si>
  <si>
    <r>
      <t>予備824</t>
    </r>
    <r>
      <rPr>
        <sz val="11"/>
        <rFont val="ＭＳ Ｐゴシック"/>
        <family val="3"/>
        <charset val="128"/>
      </rPr>
      <t/>
    </r>
    <rPh sb="0" eb="2">
      <t>ヨビ</t>
    </rPh>
    <phoneticPr fontId="20"/>
  </si>
  <si>
    <r>
      <t>予備825</t>
    </r>
    <r>
      <rPr>
        <sz val="11"/>
        <rFont val="ＭＳ Ｐゴシック"/>
        <family val="3"/>
        <charset val="128"/>
      </rPr>
      <t/>
    </r>
    <rPh sb="0" eb="2">
      <t>ヨビ</t>
    </rPh>
    <phoneticPr fontId="5"/>
  </si>
  <si>
    <t>予備825</t>
    <rPh sb="0" eb="2">
      <t>ヨビ</t>
    </rPh>
    <phoneticPr fontId="5"/>
  </si>
  <si>
    <r>
      <t>予備825</t>
    </r>
    <r>
      <rPr>
        <sz val="11"/>
        <rFont val="ＭＳ Ｐゴシック"/>
        <family val="3"/>
        <charset val="128"/>
      </rPr>
      <t/>
    </r>
    <rPh sb="0" eb="2">
      <t>ヨビ</t>
    </rPh>
    <phoneticPr fontId="20"/>
  </si>
  <si>
    <t>予備825</t>
    <rPh sb="0" eb="2">
      <t>ヨビ</t>
    </rPh>
    <phoneticPr fontId="20"/>
  </si>
  <si>
    <r>
      <t>予備826</t>
    </r>
    <r>
      <rPr>
        <sz val="11"/>
        <rFont val="ＭＳ Ｐゴシック"/>
        <family val="3"/>
        <charset val="128"/>
      </rPr>
      <t/>
    </r>
    <rPh sb="0" eb="2">
      <t>ヨビ</t>
    </rPh>
    <phoneticPr fontId="5"/>
  </si>
  <si>
    <t>予備826</t>
    <rPh sb="0" eb="2">
      <t>ヨビ</t>
    </rPh>
    <phoneticPr fontId="5"/>
  </si>
  <si>
    <r>
      <t>予備826</t>
    </r>
    <r>
      <rPr>
        <sz val="11"/>
        <rFont val="ＭＳ Ｐゴシック"/>
        <family val="3"/>
        <charset val="128"/>
      </rPr>
      <t/>
    </r>
    <rPh sb="0" eb="2">
      <t>ヨビ</t>
    </rPh>
    <phoneticPr fontId="20"/>
  </si>
  <si>
    <r>
      <t>予備827</t>
    </r>
    <r>
      <rPr>
        <sz val="11"/>
        <rFont val="ＭＳ Ｐゴシック"/>
        <family val="3"/>
        <charset val="128"/>
      </rPr>
      <t/>
    </r>
    <rPh sb="0" eb="2">
      <t>ヨビ</t>
    </rPh>
    <phoneticPr fontId="5"/>
  </si>
  <si>
    <t>予備827</t>
    <rPh sb="0" eb="2">
      <t>ヨビ</t>
    </rPh>
    <phoneticPr fontId="5"/>
  </si>
  <si>
    <r>
      <t>予備827</t>
    </r>
    <r>
      <rPr>
        <sz val="11"/>
        <rFont val="ＭＳ Ｐゴシック"/>
        <family val="3"/>
        <charset val="128"/>
      </rPr>
      <t/>
    </r>
    <rPh sb="0" eb="2">
      <t>ヨビ</t>
    </rPh>
    <phoneticPr fontId="20"/>
  </si>
  <si>
    <t>予備827</t>
    <rPh sb="0" eb="2">
      <t>ヨビ</t>
    </rPh>
    <phoneticPr fontId="20"/>
  </si>
  <si>
    <r>
      <t>予備828</t>
    </r>
    <r>
      <rPr>
        <sz val="11"/>
        <rFont val="ＭＳ Ｐゴシック"/>
        <family val="3"/>
        <charset val="128"/>
      </rPr>
      <t/>
    </r>
    <rPh sb="0" eb="2">
      <t>ヨビ</t>
    </rPh>
    <phoneticPr fontId="5"/>
  </si>
  <si>
    <t>予備828</t>
    <rPh sb="0" eb="2">
      <t>ヨビ</t>
    </rPh>
    <phoneticPr fontId="5"/>
  </si>
  <si>
    <r>
      <t>予備828</t>
    </r>
    <r>
      <rPr>
        <sz val="11"/>
        <rFont val="ＭＳ Ｐゴシック"/>
        <family val="3"/>
        <charset val="128"/>
      </rPr>
      <t/>
    </r>
    <rPh sb="0" eb="2">
      <t>ヨビ</t>
    </rPh>
    <phoneticPr fontId="20"/>
  </si>
  <si>
    <r>
      <t>予備829</t>
    </r>
    <r>
      <rPr>
        <sz val="11"/>
        <rFont val="ＭＳ Ｐゴシック"/>
        <family val="3"/>
        <charset val="128"/>
      </rPr>
      <t/>
    </r>
    <rPh sb="0" eb="2">
      <t>ヨビ</t>
    </rPh>
    <phoneticPr fontId="5"/>
  </si>
  <si>
    <t>予備829</t>
    <rPh sb="0" eb="2">
      <t>ヨビ</t>
    </rPh>
    <phoneticPr fontId="5"/>
  </si>
  <si>
    <r>
      <t>予備829</t>
    </r>
    <r>
      <rPr>
        <sz val="11"/>
        <rFont val="ＭＳ Ｐゴシック"/>
        <family val="3"/>
        <charset val="128"/>
      </rPr>
      <t/>
    </r>
    <rPh sb="0" eb="2">
      <t>ヨビ</t>
    </rPh>
    <phoneticPr fontId="20"/>
  </si>
  <si>
    <t>予備829</t>
    <rPh sb="0" eb="2">
      <t>ヨビ</t>
    </rPh>
    <phoneticPr fontId="20"/>
  </si>
  <si>
    <r>
      <t>予備830</t>
    </r>
    <r>
      <rPr>
        <sz val="11"/>
        <rFont val="ＭＳ Ｐゴシック"/>
        <family val="3"/>
        <charset val="128"/>
      </rPr>
      <t/>
    </r>
    <rPh sb="0" eb="2">
      <t>ヨビ</t>
    </rPh>
    <phoneticPr fontId="5"/>
  </si>
  <si>
    <t>予備830</t>
    <rPh sb="0" eb="2">
      <t>ヨビ</t>
    </rPh>
    <phoneticPr fontId="5"/>
  </si>
  <si>
    <r>
      <t>予備830</t>
    </r>
    <r>
      <rPr>
        <sz val="11"/>
        <rFont val="ＭＳ Ｐゴシック"/>
        <family val="3"/>
        <charset val="128"/>
      </rPr>
      <t/>
    </r>
    <rPh sb="0" eb="2">
      <t>ヨビ</t>
    </rPh>
    <phoneticPr fontId="20"/>
  </si>
  <si>
    <r>
      <t>予備831</t>
    </r>
    <r>
      <rPr>
        <sz val="11"/>
        <rFont val="ＭＳ Ｐゴシック"/>
        <family val="3"/>
        <charset val="128"/>
      </rPr>
      <t/>
    </r>
    <rPh sb="0" eb="2">
      <t>ヨビ</t>
    </rPh>
    <phoneticPr fontId="5"/>
  </si>
  <si>
    <t>予備831</t>
    <rPh sb="0" eb="2">
      <t>ヨビ</t>
    </rPh>
    <phoneticPr fontId="5"/>
  </si>
  <si>
    <r>
      <t>予備831</t>
    </r>
    <r>
      <rPr>
        <sz val="11"/>
        <rFont val="ＭＳ Ｐゴシック"/>
        <family val="3"/>
        <charset val="128"/>
      </rPr>
      <t/>
    </r>
    <rPh sb="0" eb="2">
      <t>ヨビ</t>
    </rPh>
    <phoneticPr fontId="20"/>
  </si>
  <si>
    <t>予備831</t>
    <rPh sb="0" eb="2">
      <t>ヨビ</t>
    </rPh>
    <phoneticPr fontId="20"/>
  </si>
  <si>
    <r>
      <t>予備832</t>
    </r>
    <r>
      <rPr>
        <sz val="11"/>
        <rFont val="ＭＳ Ｐゴシック"/>
        <family val="3"/>
        <charset val="128"/>
      </rPr>
      <t/>
    </r>
    <rPh sb="0" eb="2">
      <t>ヨビ</t>
    </rPh>
    <phoneticPr fontId="5"/>
  </si>
  <si>
    <t>予備832</t>
    <rPh sb="0" eb="2">
      <t>ヨビ</t>
    </rPh>
    <phoneticPr fontId="5"/>
  </si>
  <si>
    <r>
      <t>予備832</t>
    </r>
    <r>
      <rPr>
        <sz val="11"/>
        <rFont val="ＭＳ Ｐゴシック"/>
        <family val="3"/>
        <charset val="128"/>
      </rPr>
      <t/>
    </r>
    <rPh sb="0" eb="2">
      <t>ヨビ</t>
    </rPh>
    <phoneticPr fontId="20"/>
  </si>
  <si>
    <r>
      <t>予備833</t>
    </r>
    <r>
      <rPr>
        <sz val="11"/>
        <rFont val="ＭＳ Ｐゴシック"/>
        <family val="3"/>
        <charset val="128"/>
      </rPr>
      <t/>
    </r>
    <rPh sb="0" eb="2">
      <t>ヨビ</t>
    </rPh>
    <phoneticPr fontId="5"/>
  </si>
  <si>
    <t>予備833</t>
    <rPh sb="0" eb="2">
      <t>ヨビ</t>
    </rPh>
    <phoneticPr fontId="5"/>
  </si>
  <si>
    <r>
      <t>予備833</t>
    </r>
    <r>
      <rPr>
        <sz val="11"/>
        <rFont val="ＭＳ Ｐゴシック"/>
        <family val="3"/>
        <charset val="128"/>
      </rPr>
      <t/>
    </r>
    <rPh sb="0" eb="2">
      <t>ヨビ</t>
    </rPh>
    <phoneticPr fontId="20"/>
  </si>
  <si>
    <t>予備833</t>
    <rPh sb="0" eb="2">
      <t>ヨビ</t>
    </rPh>
    <phoneticPr fontId="20"/>
  </si>
  <si>
    <r>
      <t>予備834</t>
    </r>
    <r>
      <rPr>
        <sz val="11"/>
        <rFont val="ＭＳ Ｐゴシック"/>
        <family val="3"/>
        <charset val="128"/>
      </rPr>
      <t/>
    </r>
    <rPh sb="0" eb="2">
      <t>ヨビ</t>
    </rPh>
    <phoneticPr fontId="5"/>
  </si>
  <si>
    <t>予備834</t>
    <rPh sb="0" eb="2">
      <t>ヨビ</t>
    </rPh>
    <phoneticPr fontId="5"/>
  </si>
  <si>
    <r>
      <t>予備834</t>
    </r>
    <r>
      <rPr>
        <sz val="11"/>
        <rFont val="ＭＳ Ｐゴシック"/>
        <family val="3"/>
        <charset val="128"/>
      </rPr>
      <t/>
    </r>
    <rPh sb="0" eb="2">
      <t>ヨビ</t>
    </rPh>
    <phoneticPr fontId="20"/>
  </si>
  <si>
    <r>
      <t>予備835</t>
    </r>
    <r>
      <rPr>
        <sz val="11"/>
        <rFont val="ＭＳ Ｐゴシック"/>
        <family val="3"/>
        <charset val="128"/>
      </rPr>
      <t/>
    </r>
    <rPh sb="0" eb="2">
      <t>ヨビ</t>
    </rPh>
    <phoneticPr fontId="5"/>
  </si>
  <si>
    <t>予備835</t>
    <rPh sb="0" eb="2">
      <t>ヨビ</t>
    </rPh>
    <phoneticPr fontId="5"/>
  </si>
  <si>
    <r>
      <t>予備835</t>
    </r>
    <r>
      <rPr>
        <sz val="11"/>
        <rFont val="ＭＳ Ｐゴシック"/>
        <family val="3"/>
        <charset val="128"/>
      </rPr>
      <t/>
    </r>
    <rPh sb="0" eb="2">
      <t>ヨビ</t>
    </rPh>
    <phoneticPr fontId="20"/>
  </si>
  <si>
    <t>予備835</t>
    <rPh sb="0" eb="2">
      <t>ヨビ</t>
    </rPh>
    <phoneticPr fontId="20"/>
  </si>
  <si>
    <r>
      <t>予備836</t>
    </r>
    <r>
      <rPr>
        <sz val="11"/>
        <rFont val="ＭＳ Ｐゴシック"/>
        <family val="3"/>
        <charset val="128"/>
      </rPr>
      <t/>
    </r>
    <rPh sb="0" eb="2">
      <t>ヨビ</t>
    </rPh>
    <phoneticPr fontId="5"/>
  </si>
  <si>
    <t>予備836</t>
    <rPh sb="0" eb="2">
      <t>ヨビ</t>
    </rPh>
    <phoneticPr fontId="5"/>
  </si>
  <si>
    <r>
      <t>予備836</t>
    </r>
    <r>
      <rPr>
        <sz val="11"/>
        <rFont val="ＭＳ Ｐゴシック"/>
        <family val="3"/>
        <charset val="128"/>
      </rPr>
      <t/>
    </r>
    <rPh sb="0" eb="2">
      <t>ヨビ</t>
    </rPh>
    <phoneticPr fontId="20"/>
  </si>
  <si>
    <r>
      <t>予備837</t>
    </r>
    <r>
      <rPr>
        <sz val="11"/>
        <rFont val="ＭＳ Ｐゴシック"/>
        <family val="3"/>
        <charset val="128"/>
      </rPr>
      <t/>
    </r>
    <rPh sb="0" eb="2">
      <t>ヨビ</t>
    </rPh>
    <phoneticPr fontId="5"/>
  </si>
  <si>
    <t>予備837</t>
    <rPh sb="0" eb="2">
      <t>ヨビ</t>
    </rPh>
    <phoneticPr fontId="5"/>
  </si>
  <si>
    <r>
      <t>予備837</t>
    </r>
    <r>
      <rPr>
        <sz val="11"/>
        <rFont val="ＭＳ Ｐゴシック"/>
        <family val="3"/>
        <charset val="128"/>
      </rPr>
      <t/>
    </r>
    <rPh sb="0" eb="2">
      <t>ヨビ</t>
    </rPh>
    <phoneticPr fontId="20"/>
  </si>
  <si>
    <t>予備837</t>
    <rPh sb="0" eb="2">
      <t>ヨビ</t>
    </rPh>
    <phoneticPr fontId="20"/>
  </si>
  <si>
    <r>
      <t>予備838</t>
    </r>
    <r>
      <rPr>
        <sz val="11"/>
        <rFont val="ＭＳ Ｐゴシック"/>
        <family val="3"/>
        <charset val="128"/>
      </rPr>
      <t/>
    </r>
    <rPh sb="0" eb="2">
      <t>ヨビ</t>
    </rPh>
    <phoneticPr fontId="5"/>
  </si>
  <si>
    <t>予備838</t>
    <rPh sb="0" eb="2">
      <t>ヨビ</t>
    </rPh>
    <phoneticPr fontId="5"/>
  </si>
  <si>
    <r>
      <t>予備838</t>
    </r>
    <r>
      <rPr>
        <sz val="11"/>
        <rFont val="ＭＳ Ｐゴシック"/>
        <family val="3"/>
        <charset val="128"/>
      </rPr>
      <t/>
    </r>
    <rPh sb="0" eb="2">
      <t>ヨビ</t>
    </rPh>
    <phoneticPr fontId="20"/>
  </si>
  <si>
    <r>
      <t>予備839</t>
    </r>
    <r>
      <rPr>
        <sz val="11"/>
        <rFont val="ＭＳ Ｐゴシック"/>
        <family val="3"/>
        <charset val="128"/>
      </rPr>
      <t/>
    </r>
    <rPh sb="0" eb="2">
      <t>ヨビ</t>
    </rPh>
    <phoneticPr fontId="5"/>
  </si>
  <si>
    <t>予備839</t>
    <rPh sb="0" eb="2">
      <t>ヨビ</t>
    </rPh>
    <phoneticPr fontId="5"/>
  </si>
  <si>
    <r>
      <t>予備839</t>
    </r>
    <r>
      <rPr>
        <sz val="11"/>
        <rFont val="ＭＳ Ｐゴシック"/>
        <family val="3"/>
        <charset val="128"/>
      </rPr>
      <t/>
    </r>
    <rPh sb="0" eb="2">
      <t>ヨビ</t>
    </rPh>
    <phoneticPr fontId="20"/>
  </si>
  <si>
    <t>予備839</t>
    <rPh sb="0" eb="2">
      <t>ヨビ</t>
    </rPh>
    <phoneticPr fontId="20"/>
  </si>
  <si>
    <r>
      <t>予備840</t>
    </r>
    <r>
      <rPr>
        <sz val="11"/>
        <rFont val="ＭＳ Ｐゴシック"/>
        <family val="3"/>
        <charset val="128"/>
      </rPr>
      <t/>
    </r>
    <rPh sb="0" eb="2">
      <t>ヨビ</t>
    </rPh>
    <phoneticPr fontId="5"/>
  </si>
  <si>
    <t>予備840</t>
    <rPh sb="0" eb="2">
      <t>ヨビ</t>
    </rPh>
    <phoneticPr fontId="5"/>
  </si>
  <si>
    <r>
      <t>予備840</t>
    </r>
    <r>
      <rPr>
        <sz val="11"/>
        <rFont val="ＭＳ Ｐゴシック"/>
        <family val="3"/>
        <charset val="128"/>
      </rPr>
      <t/>
    </r>
    <rPh sb="0" eb="2">
      <t>ヨビ</t>
    </rPh>
    <phoneticPr fontId="20"/>
  </si>
  <si>
    <r>
      <t>予備841</t>
    </r>
    <r>
      <rPr>
        <sz val="11"/>
        <rFont val="ＭＳ Ｐゴシック"/>
        <family val="3"/>
        <charset val="128"/>
      </rPr>
      <t/>
    </r>
    <rPh sb="0" eb="2">
      <t>ヨビ</t>
    </rPh>
    <phoneticPr fontId="5"/>
  </si>
  <si>
    <t>予備841</t>
    <rPh sb="0" eb="2">
      <t>ヨビ</t>
    </rPh>
    <phoneticPr fontId="5"/>
  </si>
  <si>
    <r>
      <t>予備841</t>
    </r>
    <r>
      <rPr>
        <sz val="11"/>
        <rFont val="ＭＳ Ｐゴシック"/>
        <family val="3"/>
        <charset val="128"/>
      </rPr>
      <t/>
    </r>
    <rPh sb="0" eb="2">
      <t>ヨビ</t>
    </rPh>
    <phoneticPr fontId="20"/>
  </si>
  <si>
    <t>予備841</t>
    <rPh sb="0" eb="2">
      <t>ヨビ</t>
    </rPh>
    <phoneticPr fontId="20"/>
  </si>
  <si>
    <r>
      <t>予備842</t>
    </r>
    <r>
      <rPr>
        <sz val="11"/>
        <rFont val="ＭＳ Ｐゴシック"/>
        <family val="3"/>
        <charset val="128"/>
      </rPr>
      <t/>
    </r>
    <rPh sb="0" eb="2">
      <t>ヨビ</t>
    </rPh>
    <phoneticPr fontId="5"/>
  </si>
  <si>
    <t>予備842</t>
    <rPh sb="0" eb="2">
      <t>ヨビ</t>
    </rPh>
    <phoneticPr fontId="5"/>
  </si>
  <si>
    <r>
      <t>予備842</t>
    </r>
    <r>
      <rPr>
        <sz val="11"/>
        <rFont val="ＭＳ Ｐゴシック"/>
        <family val="3"/>
        <charset val="128"/>
      </rPr>
      <t/>
    </r>
    <rPh sb="0" eb="2">
      <t>ヨビ</t>
    </rPh>
    <phoneticPr fontId="20"/>
  </si>
  <si>
    <r>
      <t>予備843</t>
    </r>
    <r>
      <rPr>
        <sz val="11"/>
        <rFont val="ＭＳ Ｐゴシック"/>
        <family val="3"/>
        <charset val="128"/>
      </rPr>
      <t/>
    </r>
    <rPh sb="0" eb="2">
      <t>ヨビ</t>
    </rPh>
    <phoneticPr fontId="5"/>
  </si>
  <si>
    <t>予備843</t>
    <rPh sb="0" eb="2">
      <t>ヨビ</t>
    </rPh>
    <phoneticPr fontId="5"/>
  </si>
  <si>
    <r>
      <t>予備843</t>
    </r>
    <r>
      <rPr>
        <sz val="11"/>
        <rFont val="ＭＳ Ｐゴシック"/>
        <family val="3"/>
        <charset val="128"/>
      </rPr>
      <t/>
    </r>
    <rPh sb="0" eb="2">
      <t>ヨビ</t>
    </rPh>
    <phoneticPr fontId="20"/>
  </si>
  <si>
    <t>予備843</t>
    <rPh sb="0" eb="2">
      <t>ヨビ</t>
    </rPh>
    <phoneticPr fontId="20"/>
  </si>
  <si>
    <r>
      <t>予備844</t>
    </r>
    <r>
      <rPr>
        <sz val="11"/>
        <rFont val="ＭＳ Ｐゴシック"/>
        <family val="3"/>
        <charset val="128"/>
      </rPr>
      <t/>
    </r>
    <rPh sb="0" eb="2">
      <t>ヨビ</t>
    </rPh>
    <phoneticPr fontId="5"/>
  </si>
  <si>
    <t>予備844</t>
    <rPh sb="0" eb="2">
      <t>ヨビ</t>
    </rPh>
    <phoneticPr fontId="5"/>
  </si>
  <si>
    <r>
      <t>予備844</t>
    </r>
    <r>
      <rPr>
        <sz val="11"/>
        <rFont val="ＭＳ Ｐゴシック"/>
        <family val="3"/>
        <charset val="128"/>
      </rPr>
      <t/>
    </r>
    <rPh sb="0" eb="2">
      <t>ヨビ</t>
    </rPh>
    <phoneticPr fontId="20"/>
  </si>
  <si>
    <r>
      <t>予備845</t>
    </r>
    <r>
      <rPr>
        <sz val="11"/>
        <rFont val="ＭＳ Ｐゴシック"/>
        <family val="3"/>
        <charset val="128"/>
      </rPr>
      <t/>
    </r>
    <rPh sb="0" eb="2">
      <t>ヨビ</t>
    </rPh>
    <phoneticPr fontId="5"/>
  </si>
  <si>
    <t>予備845</t>
    <rPh sb="0" eb="2">
      <t>ヨビ</t>
    </rPh>
    <phoneticPr fontId="5"/>
  </si>
  <si>
    <r>
      <t>予備845</t>
    </r>
    <r>
      <rPr>
        <sz val="11"/>
        <rFont val="ＭＳ Ｐゴシック"/>
        <family val="3"/>
        <charset val="128"/>
      </rPr>
      <t/>
    </r>
    <rPh sb="0" eb="2">
      <t>ヨビ</t>
    </rPh>
    <phoneticPr fontId="20"/>
  </si>
  <si>
    <t>予備845</t>
    <rPh sb="0" eb="2">
      <t>ヨビ</t>
    </rPh>
    <phoneticPr fontId="20"/>
  </si>
  <si>
    <r>
      <t>予備846</t>
    </r>
    <r>
      <rPr>
        <sz val="11"/>
        <rFont val="ＭＳ Ｐゴシック"/>
        <family val="3"/>
        <charset val="128"/>
      </rPr>
      <t/>
    </r>
    <rPh sb="0" eb="2">
      <t>ヨビ</t>
    </rPh>
    <phoneticPr fontId="5"/>
  </si>
  <si>
    <t>予備846</t>
    <rPh sb="0" eb="2">
      <t>ヨビ</t>
    </rPh>
    <phoneticPr fontId="5"/>
  </si>
  <si>
    <r>
      <t>予備846</t>
    </r>
    <r>
      <rPr>
        <sz val="11"/>
        <rFont val="ＭＳ Ｐゴシック"/>
        <family val="3"/>
        <charset val="128"/>
      </rPr>
      <t/>
    </r>
    <rPh sb="0" eb="2">
      <t>ヨビ</t>
    </rPh>
    <phoneticPr fontId="20"/>
  </si>
  <si>
    <r>
      <t>予備847</t>
    </r>
    <r>
      <rPr>
        <sz val="11"/>
        <rFont val="ＭＳ Ｐゴシック"/>
        <family val="3"/>
        <charset val="128"/>
      </rPr>
      <t/>
    </r>
    <rPh sb="0" eb="2">
      <t>ヨビ</t>
    </rPh>
    <phoneticPr fontId="5"/>
  </si>
  <si>
    <t>予備847</t>
    <rPh sb="0" eb="2">
      <t>ヨビ</t>
    </rPh>
    <phoneticPr fontId="5"/>
  </si>
  <si>
    <r>
      <t>予備847</t>
    </r>
    <r>
      <rPr>
        <sz val="11"/>
        <rFont val="ＭＳ Ｐゴシック"/>
        <family val="3"/>
        <charset val="128"/>
      </rPr>
      <t/>
    </r>
    <rPh sb="0" eb="2">
      <t>ヨビ</t>
    </rPh>
    <phoneticPr fontId="20"/>
  </si>
  <si>
    <t>予備847</t>
    <rPh sb="0" eb="2">
      <t>ヨビ</t>
    </rPh>
    <phoneticPr fontId="20"/>
  </si>
  <si>
    <r>
      <t>予備848</t>
    </r>
    <r>
      <rPr>
        <sz val="11"/>
        <rFont val="ＭＳ Ｐゴシック"/>
        <family val="3"/>
        <charset val="128"/>
      </rPr>
      <t/>
    </r>
    <rPh sb="0" eb="2">
      <t>ヨビ</t>
    </rPh>
    <phoneticPr fontId="5"/>
  </si>
  <si>
    <t>予備848</t>
    <rPh sb="0" eb="2">
      <t>ヨビ</t>
    </rPh>
    <phoneticPr fontId="5"/>
  </si>
  <si>
    <r>
      <t>予備848</t>
    </r>
    <r>
      <rPr>
        <sz val="11"/>
        <rFont val="ＭＳ Ｐゴシック"/>
        <family val="3"/>
        <charset val="128"/>
      </rPr>
      <t/>
    </r>
    <rPh sb="0" eb="2">
      <t>ヨビ</t>
    </rPh>
    <phoneticPr fontId="20"/>
  </si>
  <si>
    <r>
      <t>予備849</t>
    </r>
    <r>
      <rPr>
        <sz val="11"/>
        <rFont val="ＭＳ Ｐゴシック"/>
        <family val="3"/>
        <charset val="128"/>
      </rPr>
      <t/>
    </r>
    <rPh sb="0" eb="2">
      <t>ヨビ</t>
    </rPh>
    <phoneticPr fontId="5"/>
  </si>
  <si>
    <t>予備849</t>
    <rPh sb="0" eb="2">
      <t>ヨビ</t>
    </rPh>
    <phoneticPr fontId="5"/>
  </si>
  <si>
    <r>
      <t>予備849</t>
    </r>
    <r>
      <rPr>
        <sz val="11"/>
        <rFont val="ＭＳ Ｐゴシック"/>
        <family val="3"/>
        <charset val="128"/>
      </rPr>
      <t/>
    </r>
    <rPh sb="0" eb="2">
      <t>ヨビ</t>
    </rPh>
    <phoneticPr fontId="20"/>
  </si>
  <si>
    <t>予備849</t>
    <rPh sb="0" eb="2">
      <t>ヨビ</t>
    </rPh>
    <phoneticPr fontId="20"/>
  </si>
  <si>
    <r>
      <t>予備850</t>
    </r>
    <r>
      <rPr>
        <sz val="11"/>
        <rFont val="ＭＳ Ｐゴシック"/>
        <family val="3"/>
        <charset val="128"/>
      </rPr>
      <t/>
    </r>
    <rPh sb="0" eb="2">
      <t>ヨビ</t>
    </rPh>
    <phoneticPr fontId="5"/>
  </si>
  <si>
    <t>予備850</t>
    <rPh sb="0" eb="2">
      <t>ヨビ</t>
    </rPh>
    <phoneticPr fontId="5"/>
  </si>
  <si>
    <r>
      <t>予備850</t>
    </r>
    <r>
      <rPr>
        <sz val="11"/>
        <rFont val="ＭＳ Ｐゴシック"/>
        <family val="3"/>
        <charset val="128"/>
      </rPr>
      <t/>
    </r>
    <rPh sb="0" eb="2">
      <t>ヨビ</t>
    </rPh>
    <phoneticPr fontId="20"/>
  </si>
  <si>
    <r>
      <t>予備851</t>
    </r>
    <r>
      <rPr>
        <sz val="11"/>
        <rFont val="ＭＳ Ｐゴシック"/>
        <family val="3"/>
        <charset val="128"/>
      </rPr>
      <t/>
    </r>
    <rPh sb="0" eb="2">
      <t>ヨビ</t>
    </rPh>
    <phoneticPr fontId="5"/>
  </si>
  <si>
    <t>予備851</t>
    <rPh sb="0" eb="2">
      <t>ヨビ</t>
    </rPh>
    <phoneticPr fontId="5"/>
  </si>
  <si>
    <r>
      <t>予備851</t>
    </r>
    <r>
      <rPr>
        <sz val="11"/>
        <rFont val="ＭＳ Ｐゴシック"/>
        <family val="3"/>
        <charset val="128"/>
      </rPr>
      <t/>
    </r>
    <rPh sb="0" eb="2">
      <t>ヨビ</t>
    </rPh>
    <phoneticPr fontId="20"/>
  </si>
  <si>
    <t>予備851</t>
    <rPh sb="0" eb="2">
      <t>ヨビ</t>
    </rPh>
    <phoneticPr fontId="20"/>
  </si>
  <si>
    <r>
      <t>予備852</t>
    </r>
    <r>
      <rPr>
        <sz val="11"/>
        <rFont val="ＭＳ Ｐゴシック"/>
        <family val="3"/>
        <charset val="128"/>
      </rPr>
      <t/>
    </r>
    <rPh sb="0" eb="2">
      <t>ヨビ</t>
    </rPh>
    <phoneticPr fontId="5"/>
  </si>
  <si>
    <t>予備852</t>
    <rPh sb="0" eb="2">
      <t>ヨビ</t>
    </rPh>
    <phoneticPr fontId="5"/>
  </si>
  <si>
    <r>
      <t>予備852</t>
    </r>
    <r>
      <rPr>
        <sz val="11"/>
        <rFont val="ＭＳ Ｐゴシック"/>
        <family val="3"/>
        <charset val="128"/>
      </rPr>
      <t/>
    </r>
    <rPh sb="0" eb="2">
      <t>ヨビ</t>
    </rPh>
    <phoneticPr fontId="20"/>
  </si>
  <si>
    <r>
      <t>予備853</t>
    </r>
    <r>
      <rPr>
        <sz val="11"/>
        <rFont val="ＭＳ Ｐゴシック"/>
        <family val="3"/>
        <charset val="128"/>
      </rPr>
      <t/>
    </r>
    <rPh sb="0" eb="2">
      <t>ヨビ</t>
    </rPh>
    <phoneticPr fontId="5"/>
  </si>
  <si>
    <t>予備853</t>
    <rPh sb="0" eb="2">
      <t>ヨビ</t>
    </rPh>
    <phoneticPr fontId="5"/>
  </si>
  <si>
    <r>
      <t>予備853</t>
    </r>
    <r>
      <rPr>
        <sz val="11"/>
        <rFont val="ＭＳ Ｐゴシック"/>
        <family val="3"/>
        <charset val="128"/>
      </rPr>
      <t/>
    </r>
    <rPh sb="0" eb="2">
      <t>ヨビ</t>
    </rPh>
    <phoneticPr fontId="20"/>
  </si>
  <si>
    <t>予備853</t>
    <rPh sb="0" eb="2">
      <t>ヨビ</t>
    </rPh>
    <phoneticPr fontId="20"/>
  </si>
  <si>
    <r>
      <t>予備854</t>
    </r>
    <r>
      <rPr>
        <sz val="11"/>
        <rFont val="ＭＳ Ｐゴシック"/>
        <family val="3"/>
        <charset val="128"/>
      </rPr>
      <t/>
    </r>
    <rPh sb="0" eb="2">
      <t>ヨビ</t>
    </rPh>
    <phoneticPr fontId="5"/>
  </si>
  <si>
    <t>予備854</t>
    <rPh sb="0" eb="2">
      <t>ヨビ</t>
    </rPh>
    <phoneticPr fontId="5"/>
  </si>
  <si>
    <r>
      <t>予備854</t>
    </r>
    <r>
      <rPr>
        <sz val="11"/>
        <rFont val="ＭＳ Ｐゴシック"/>
        <family val="3"/>
        <charset val="128"/>
      </rPr>
      <t/>
    </r>
    <rPh sb="0" eb="2">
      <t>ヨビ</t>
    </rPh>
    <phoneticPr fontId="20"/>
  </si>
  <si>
    <r>
      <t>予備855</t>
    </r>
    <r>
      <rPr>
        <sz val="11"/>
        <rFont val="ＭＳ Ｐゴシック"/>
        <family val="3"/>
        <charset val="128"/>
      </rPr>
      <t/>
    </r>
    <rPh sb="0" eb="2">
      <t>ヨビ</t>
    </rPh>
    <phoneticPr fontId="5"/>
  </si>
  <si>
    <t>予備855</t>
    <rPh sb="0" eb="2">
      <t>ヨビ</t>
    </rPh>
    <phoneticPr fontId="5"/>
  </si>
  <si>
    <r>
      <t>予備855</t>
    </r>
    <r>
      <rPr>
        <sz val="11"/>
        <rFont val="ＭＳ Ｐゴシック"/>
        <family val="3"/>
        <charset val="128"/>
      </rPr>
      <t/>
    </r>
    <rPh sb="0" eb="2">
      <t>ヨビ</t>
    </rPh>
    <phoneticPr fontId="20"/>
  </si>
  <si>
    <t>予備855</t>
    <rPh sb="0" eb="2">
      <t>ヨビ</t>
    </rPh>
    <phoneticPr fontId="20"/>
  </si>
  <si>
    <r>
      <t>予備856</t>
    </r>
    <r>
      <rPr>
        <sz val="11"/>
        <rFont val="ＭＳ Ｐゴシック"/>
        <family val="3"/>
        <charset val="128"/>
      </rPr>
      <t/>
    </r>
    <rPh sb="0" eb="2">
      <t>ヨビ</t>
    </rPh>
    <phoneticPr fontId="5"/>
  </si>
  <si>
    <t>予備856</t>
    <rPh sb="0" eb="2">
      <t>ヨビ</t>
    </rPh>
    <phoneticPr fontId="5"/>
  </si>
  <si>
    <r>
      <t>予備856</t>
    </r>
    <r>
      <rPr>
        <sz val="11"/>
        <rFont val="ＭＳ Ｐゴシック"/>
        <family val="3"/>
        <charset val="128"/>
      </rPr>
      <t/>
    </r>
    <rPh sb="0" eb="2">
      <t>ヨビ</t>
    </rPh>
    <phoneticPr fontId="20"/>
  </si>
  <si>
    <r>
      <t>予備857</t>
    </r>
    <r>
      <rPr>
        <sz val="11"/>
        <rFont val="ＭＳ Ｐゴシック"/>
        <family val="3"/>
        <charset val="128"/>
      </rPr>
      <t/>
    </r>
    <rPh sb="0" eb="2">
      <t>ヨビ</t>
    </rPh>
    <phoneticPr fontId="5"/>
  </si>
  <si>
    <t>予備857</t>
    <rPh sb="0" eb="2">
      <t>ヨビ</t>
    </rPh>
    <phoneticPr fontId="5"/>
  </si>
  <si>
    <r>
      <t>予備857</t>
    </r>
    <r>
      <rPr>
        <sz val="11"/>
        <rFont val="ＭＳ Ｐゴシック"/>
        <family val="3"/>
        <charset val="128"/>
      </rPr>
      <t/>
    </r>
    <rPh sb="0" eb="2">
      <t>ヨビ</t>
    </rPh>
    <phoneticPr fontId="20"/>
  </si>
  <si>
    <t>予備857</t>
    <rPh sb="0" eb="2">
      <t>ヨビ</t>
    </rPh>
    <phoneticPr fontId="20"/>
  </si>
  <si>
    <r>
      <t>予備858</t>
    </r>
    <r>
      <rPr>
        <sz val="11"/>
        <rFont val="ＭＳ Ｐゴシック"/>
        <family val="3"/>
        <charset val="128"/>
      </rPr>
      <t/>
    </r>
    <rPh sb="0" eb="2">
      <t>ヨビ</t>
    </rPh>
    <phoneticPr fontId="5"/>
  </si>
  <si>
    <t>予備858</t>
    <rPh sb="0" eb="2">
      <t>ヨビ</t>
    </rPh>
    <phoneticPr fontId="5"/>
  </si>
  <si>
    <r>
      <t>予備858</t>
    </r>
    <r>
      <rPr>
        <sz val="11"/>
        <rFont val="ＭＳ Ｐゴシック"/>
        <family val="3"/>
        <charset val="128"/>
      </rPr>
      <t/>
    </r>
    <rPh sb="0" eb="2">
      <t>ヨビ</t>
    </rPh>
    <phoneticPr fontId="20"/>
  </si>
  <si>
    <r>
      <t>予備859</t>
    </r>
    <r>
      <rPr>
        <sz val="11"/>
        <rFont val="ＭＳ Ｐゴシック"/>
        <family val="3"/>
        <charset val="128"/>
      </rPr>
      <t/>
    </r>
    <rPh sb="0" eb="2">
      <t>ヨビ</t>
    </rPh>
    <phoneticPr fontId="5"/>
  </si>
  <si>
    <t>予備859</t>
    <rPh sb="0" eb="2">
      <t>ヨビ</t>
    </rPh>
    <phoneticPr fontId="5"/>
  </si>
  <si>
    <r>
      <t>予備859</t>
    </r>
    <r>
      <rPr>
        <sz val="11"/>
        <rFont val="ＭＳ Ｐゴシック"/>
        <family val="3"/>
        <charset val="128"/>
      </rPr>
      <t/>
    </r>
    <rPh sb="0" eb="2">
      <t>ヨビ</t>
    </rPh>
    <phoneticPr fontId="20"/>
  </si>
  <si>
    <t>予備859</t>
    <rPh sb="0" eb="2">
      <t>ヨビ</t>
    </rPh>
    <phoneticPr fontId="20"/>
  </si>
  <si>
    <r>
      <t>予備860</t>
    </r>
    <r>
      <rPr>
        <sz val="11"/>
        <rFont val="ＭＳ Ｐゴシック"/>
        <family val="3"/>
        <charset val="128"/>
      </rPr>
      <t/>
    </r>
    <rPh sb="0" eb="2">
      <t>ヨビ</t>
    </rPh>
    <phoneticPr fontId="5"/>
  </si>
  <si>
    <t>予備860</t>
    <rPh sb="0" eb="2">
      <t>ヨビ</t>
    </rPh>
    <phoneticPr fontId="5"/>
  </si>
  <si>
    <r>
      <t>予備860</t>
    </r>
    <r>
      <rPr>
        <sz val="11"/>
        <rFont val="ＭＳ Ｐゴシック"/>
        <family val="3"/>
        <charset val="128"/>
      </rPr>
      <t/>
    </r>
    <rPh sb="0" eb="2">
      <t>ヨビ</t>
    </rPh>
    <phoneticPr fontId="20"/>
  </si>
  <si>
    <r>
      <t>予備861</t>
    </r>
    <r>
      <rPr>
        <sz val="11"/>
        <rFont val="ＭＳ Ｐゴシック"/>
        <family val="3"/>
        <charset val="128"/>
      </rPr>
      <t/>
    </r>
    <rPh sb="0" eb="2">
      <t>ヨビ</t>
    </rPh>
    <phoneticPr fontId="5"/>
  </si>
  <si>
    <t>予備861</t>
    <rPh sb="0" eb="2">
      <t>ヨビ</t>
    </rPh>
    <phoneticPr fontId="5"/>
  </si>
  <si>
    <r>
      <t>予備861</t>
    </r>
    <r>
      <rPr>
        <sz val="11"/>
        <rFont val="ＭＳ Ｐゴシック"/>
        <family val="3"/>
        <charset val="128"/>
      </rPr>
      <t/>
    </r>
    <rPh sb="0" eb="2">
      <t>ヨビ</t>
    </rPh>
    <phoneticPr fontId="20"/>
  </si>
  <si>
    <t>予備861</t>
    <rPh sb="0" eb="2">
      <t>ヨビ</t>
    </rPh>
    <phoneticPr fontId="20"/>
  </si>
  <si>
    <r>
      <t>予備862</t>
    </r>
    <r>
      <rPr>
        <sz val="11"/>
        <rFont val="ＭＳ Ｐゴシック"/>
        <family val="3"/>
        <charset val="128"/>
      </rPr>
      <t/>
    </r>
    <rPh sb="0" eb="2">
      <t>ヨビ</t>
    </rPh>
    <phoneticPr fontId="5"/>
  </si>
  <si>
    <t>予備862</t>
    <rPh sb="0" eb="2">
      <t>ヨビ</t>
    </rPh>
    <phoneticPr fontId="5"/>
  </si>
  <si>
    <r>
      <t>予備862</t>
    </r>
    <r>
      <rPr>
        <sz val="11"/>
        <rFont val="ＭＳ Ｐゴシック"/>
        <family val="3"/>
        <charset val="128"/>
      </rPr>
      <t/>
    </r>
    <rPh sb="0" eb="2">
      <t>ヨビ</t>
    </rPh>
    <phoneticPr fontId="20"/>
  </si>
  <si>
    <r>
      <t>予備863</t>
    </r>
    <r>
      <rPr>
        <sz val="11"/>
        <rFont val="ＭＳ Ｐゴシック"/>
        <family val="3"/>
        <charset val="128"/>
      </rPr>
      <t/>
    </r>
    <rPh sb="0" eb="2">
      <t>ヨビ</t>
    </rPh>
    <phoneticPr fontId="5"/>
  </si>
  <si>
    <t>予備863</t>
    <rPh sb="0" eb="2">
      <t>ヨビ</t>
    </rPh>
    <phoneticPr fontId="5"/>
  </si>
  <si>
    <r>
      <t>予備863</t>
    </r>
    <r>
      <rPr>
        <sz val="11"/>
        <rFont val="ＭＳ Ｐゴシック"/>
        <family val="3"/>
        <charset val="128"/>
      </rPr>
      <t/>
    </r>
    <rPh sb="0" eb="2">
      <t>ヨビ</t>
    </rPh>
    <phoneticPr fontId="20"/>
  </si>
  <si>
    <t>予備863</t>
    <rPh sb="0" eb="2">
      <t>ヨビ</t>
    </rPh>
    <phoneticPr fontId="20"/>
  </si>
  <si>
    <r>
      <t>予備864</t>
    </r>
    <r>
      <rPr>
        <sz val="11"/>
        <rFont val="ＭＳ Ｐゴシック"/>
        <family val="3"/>
        <charset val="128"/>
      </rPr>
      <t/>
    </r>
    <rPh sb="0" eb="2">
      <t>ヨビ</t>
    </rPh>
    <phoneticPr fontId="5"/>
  </si>
  <si>
    <t>予備864</t>
    <rPh sb="0" eb="2">
      <t>ヨビ</t>
    </rPh>
    <phoneticPr fontId="5"/>
  </si>
  <si>
    <r>
      <t>予備864</t>
    </r>
    <r>
      <rPr>
        <sz val="11"/>
        <rFont val="ＭＳ Ｐゴシック"/>
        <family val="3"/>
        <charset val="128"/>
      </rPr>
      <t/>
    </r>
    <rPh sb="0" eb="2">
      <t>ヨビ</t>
    </rPh>
    <phoneticPr fontId="20"/>
  </si>
  <si>
    <r>
      <t>予備865</t>
    </r>
    <r>
      <rPr>
        <sz val="11"/>
        <rFont val="ＭＳ Ｐゴシック"/>
        <family val="3"/>
        <charset val="128"/>
      </rPr>
      <t/>
    </r>
    <rPh sb="0" eb="2">
      <t>ヨビ</t>
    </rPh>
    <phoneticPr fontId="5"/>
  </si>
  <si>
    <t>予備865</t>
    <rPh sb="0" eb="2">
      <t>ヨビ</t>
    </rPh>
    <phoneticPr fontId="5"/>
  </si>
  <si>
    <r>
      <t>予備865</t>
    </r>
    <r>
      <rPr>
        <sz val="11"/>
        <rFont val="ＭＳ Ｐゴシック"/>
        <family val="3"/>
        <charset val="128"/>
      </rPr>
      <t/>
    </r>
    <rPh sb="0" eb="2">
      <t>ヨビ</t>
    </rPh>
    <phoneticPr fontId="20"/>
  </si>
  <si>
    <t>予備865</t>
    <rPh sb="0" eb="2">
      <t>ヨビ</t>
    </rPh>
    <phoneticPr fontId="20"/>
  </si>
  <si>
    <r>
      <t>予備866</t>
    </r>
    <r>
      <rPr>
        <sz val="11"/>
        <rFont val="ＭＳ Ｐゴシック"/>
        <family val="3"/>
        <charset val="128"/>
      </rPr>
      <t/>
    </r>
    <rPh sb="0" eb="2">
      <t>ヨビ</t>
    </rPh>
    <phoneticPr fontId="5"/>
  </si>
  <si>
    <t>予備866</t>
    <rPh sb="0" eb="2">
      <t>ヨビ</t>
    </rPh>
    <phoneticPr fontId="5"/>
  </si>
  <si>
    <r>
      <t>予備866</t>
    </r>
    <r>
      <rPr>
        <sz val="11"/>
        <rFont val="ＭＳ Ｐゴシック"/>
        <family val="3"/>
        <charset val="128"/>
      </rPr>
      <t/>
    </r>
    <rPh sb="0" eb="2">
      <t>ヨビ</t>
    </rPh>
    <phoneticPr fontId="20"/>
  </si>
  <si>
    <r>
      <t>予備867</t>
    </r>
    <r>
      <rPr>
        <sz val="11"/>
        <rFont val="ＭＳ Ｐゴシック"/>
        <family val="3"/>
        <charset val="128"/>
      </rPr>
      <t/>
    </r>
    <rPh sb="0" eb="2">
      <t>ヨビ</t>
    </rPh>
    <phoneticPr fontId="5"/>
  </si>
  <si>
    <t>予備867</t>
    <rPh sb="0" eb="2">
      <t>ヨビ</t>
    </rPh>
    <phoneticPr fontId="5"/>
  </si>
  <si>
    <r>
      <t>予備867</t>
    </r>
    <r>
      <rPr>
        <sz val="11"/>
        <rFont val="ＭＳ Ｐゴシック"/>
        <family val="3"/>
        <charset val="128"/>
      </rPr>
      <t/>
    </r>
    <rPh sb="0" eb="2">
      <t>ヨビ</t>
    </rPh>
    <phoneticPr fontId="20"/>
  </si>
  <si>
    <t>予備867</t>
    <rPh sb="0" eb="2">
      <t>ヨビ</t>
    </rPh>
    <phoneticPr fontId="20"/>
  </si>
  <si>
    <r>
      <t>予備868</t>
    </r>
    <r>
      <rPr>
        <sz val="11"/>
        <rFont val="ＭＳ Ｐゴシック"/>
        <family val="3"/>
        <charset val="128"/>
      </rPr>
      <t/>
    </r>
    <rPh sb="0" eb="2">
      <t>ヨビ</t>
    </rPh>
    <phoneticPr fontId="5"/>
  </si>
  <si>
    <t>予備868</t>
    <rPh sb="0" eb="2">
      <t>ヨビ</t>
    </rPh>
    <phoneticPr fontId="5"/>
  </si>
  <si>
    <r>
      <t>予備868</t>
    </r>
    <r>
      <rPr>
        <sz val="11"/>
        <rFont val="ＭＳ Ｐゴシック"/>
        <family val="3"/>
        <charset val="128"/>
      </rPr>
      <t/>
    </r>
    <rPh sb="0" eb="2">
      <t>ヨビ</t>
    </rPh>
    <phoneticPr fontId="20"/>
  </si>
  <si>
    <r>
      <t>予備869</t>
    </r>
    <r>
      <rPr>
        <sz val="11"/>
        <rFont val="ＭＳ Ｐゴシック"/>
        <family val="3"/>
        <charset val="128"/>
      </rPr>
      <t/>
    </r>
    <rPh sb="0" eb="2">
      <t>ヨビ</t>
    </rPh>
    <phoneticPr fontId="5"/>
  </si>
  <si>
    <t>予備869</t>
    <rPh sb="0" eb="2">
      <t>ヨビ</t>
    </rPh>
    <phoneticPr fontId="5"/>
  </si>
  <si>
    <r>
      <t>予備869</t>
    </r>
    <r>
      <rPr>
        <sz val="11"/>
        <rFont val="ＭＳ Ｐゴシック"/>
        <family val="3"/>
        <charset val="128"/>
      </rPr>
      <t/>
    </r>
    <rPh sb="0" eb="2">
      <t>ヨビ</t>
    </rPh>
    <phoneticPr fontId="20"/>
  </si>
  <si>
    <t>予備869</t>
    <rPh sb="0" eb="2">
      <t>ヨビ</t>
    </rPh>
    <phoneticPr fontId="20"/>
  </si>
  <si>
    <r>
      <t>予備870</t>
    </r>
    <r>
      <rPr>
        <sz val="11"/>
        <rFont val="ＭＳ Ｐゴシック"/>
        <family val="3"/>
        <charset val="128"/>
      </rPr>
      <t/>
    </r>
    <rPh sb="0" eb="2">
      <t>ヨビ</t>
    </rPh>
    <phoneticPr fontId="5"/>
  </si>
  <si>
    <t>予備870</t>
    <rPh sb="0" eb="2">
      <t>ヨビ</t>
    </rPh>
    <phoneticPr fontId="5"/>
  </si>
  <si>
    <r>
      <t>予備870</t>
    </r>
    <r>
      <rPr>
        <sz val="11"/>
        <rFont val="ＭＳ Ｐゴシック"/>
        <family val="3"/>
        <charset val="128"/>
      </rPr>
      <t/>
    </r>
    <rPh sb="0" eb="2">
      <t>ヨビ</t>
    </rPh>
    <phoneticPr fontId="20"/>
  </si>
  <si>
    <r>
      <t>予備871</t>
    </r>
    <r>
      <rPr>
        <sz val="11"/>
        <rFont val="ＭＳ Ｐゴシック"/>
        <family val="3"/>
        <charset val="128"/>
      </rPr>
      <t/>
    </r>
    <rPh sb="0" eb="2">
      <t>ヨビ</t>
    </rPh>
    <phoneticPr fontId="5"/>
  </si>
  <si>
    <t>予備871</t>
    <rPh sb="0" eb="2">
      <t>ヨビ</t>
    </rPh>
    <phoneticPr fontId="5"/>
  </si>
  <si>
    <r>
      <t>予備871</t>
    </r>
    <r>
      <rPr>
        <sz val="11"/>
        <rFont val="ＭＳ Ｐゴシック"/>
        <family val="3"/>
        <charset val="128"/>
      </rPr>
      <t/>
    </r>
    <rPh sb="0" eb="2">
      <t>ヨビ</t>
    </rPh>
    <phoneticPr fontId="20"/>
  </si>
  <si>
    <t>予備871</t>
    <rPh sb="0" eb="2">
      <t>ヨビ</t>
    </rPh>
    <phoneticPr fontId="20"/>
  </si>
  <si>
    <r>
      <t>予備872</t>
    </r>
    <r>
      <rPr>
        <sz val="11"/>
        <rFont val="ＭＳ Ｐゴシック"/>
        <family val="3"/>
        <charset val="128"/>
      </rPr>
      <t/>
    </r>
    <rPh sb="0" eb="2">
      <t>ヨビ</t>
    </rPh>
    <phoneticPr fontId="5"/>
  </si>
  <si>
    <t>予備872</t>
    <rPh sb="0" eb="2">
      <t>ヨビ</t>
    </rPh>
    <phoneticPr fontId="5"/>
  </si>
  <si>
    <r>
      <t>予備872</t>
    </r>
    <r>
      <rPr>
        <sz val="11"/>
        <rFont val="ＭＳ Ｐゴシック"/>
        <family val="3"/>
        <charset val="128"/>
      </rPr>
      <t/>
    </r>
    <rPh sb="0" eb="2">
      <t>ヨビ</t>
    </rPh>
    <phoneticPr fontId="20"/>
  </si>
  <si>
    <r>
      <t>予備873</t>
    </r>
    <r>
      <rPr>
        <sz val="11"/>
        <rFont val="ＭＳ Ｐゴシック"/>
        <family val="3"/>
        <charset val="128"/>
      </rPr>
      <t/>
    </r>
    <rPh sb="0" eb="2">
      <t>ヨビ</t>
    </rPh>
    <phoneticPr fontId="5"/>
  </si>
  <si>
    <t>予備873</t>
    <rPh sb="0" eb="2">
      <t>ヨビ</t>
    </rPh>
    <phoneticPr fontId="5"/>
  </si>
  <si>
    <r>
      <t>予備873</t>
    </r>
    <r>
      <rPr>
        <sz val="11"/>
        <rFont val="ＭＳ Ｐゴシック"/>
        <family val="3"/>
        <charset val="128"/>
      </rPr>
      <t/>
    </r>
    <rPh sb="0" eb="2">
      <t>ヨビ</t>
    </rPh>
    <phoneticPr fontId="20"/>
  </si>
  <si>
    <t>予備873</t>
    <rPh sb="0" eb="2">
      <t>ヨビ</t>
    </rPh>
    <phoneticPr fontId="20"/>
  </si>
  <si>
    <r>
      <t>予備874</t>
    </r>
    <r>
      <rPr>
        <sz val="11"/>
        <rFont val="ＭＳ Ｐゴシック"/>
        <family val="3"/>
        <charset val="128"/>
      </rPr>
      <t/>
    </r>
    <rPh sb="0" eb="2">
      <t>ヨビ</t>
    </rPh>
    <phoneticPr fontId="5"/>
  </si>
  <si>
    <t>予備874</t>
    <rPh sb="0" eb="2">
      <t>ヨビ</t>
    </rPh>
    <phoneticPr fontId="5"/>
  </si>
  <si>
    <r>
      <t>予備874</t>
    </r>
    <r>
      <rPr>
        <sz val="11"/>
        <rFont val="ＭＳ Ｐゴシック"/>
        <family val="3"/>
        <charset val="128"/>
      </rPr>
      <t/>
    </r>
    <rPh sb="0" eb="2">
      <t>ヨビ</t>
    </rPh>
    <phoneticPr fontId="20"/>
  </si>
  <si>
    <r>
      <t>予備875</t>
    </r>
    <r>
      <rPr>
        <sz val="11"/>
        <rFont val="ＭＳ Ｐゴシック"/>
        <family val="3"/>
        <charset val="128"/>
      </rPr>
      <t/>
    </r>
    <rPh sb="0" eb="2">
      <t>ヨビ</t>
    </rPh>
    <phoneticPr fontId="5"/>
  </si>
  <si>
    <t>予備875</t>
    <rPh sb="0" eb="2">
      <t>ヨビ</t>
    </rPh>
    <phoneticPr fontId="5"/>
  </si>
  <si>
    <r>
      <t>予備875</t>
    </r>
    <r>
      <rPr>
        <sz val="11"/>
        <rFont val="ＭＳ Ｐゴシック"/>
        <family val="3"/>
        <charset val="128"/>
      </rPr>
      <t/>
    </r>
    <rPh sb="0" eb="2">
      <t>ヨビ</t>
    </rPh>
    <phoneticPr fontId="20"/>
  </si>
  <si>
    <t>予備875</t>
    <rPh sb="0" eb="2">
      <t>ヨビ</t>
    </rPh>
    <phoneticPr fontId="20"/>
  </si>
  <si>
    <r>
      <t>予備876</t>
    </r>
    <r>
      <rPr>
        <sz val="11"/>
        <rFont val="ＭＳ Ｐゴシック"/>
        <family val="3"/>
        <charset val="128"/>
      </rPr>
      <t/>
    </r>
    <rPh sb="0" eb="2">
      <t>ヨビ</t>
    </rPh>
    <phoneticPr fontId="5"/>
  </si>
  <si>
    <t>予備876</t>
    <rPh sb="0" eb="2">
      <t>ヨビ</t>
    </rPh>
    <phoneticPr fontId="5"/>
  </si>
  <si>
    <r>
      <t>予備876</t>
    </r>
    <r>
      <rPr>
        <sz val="11"/>
        <rFont val="ＭＳ Ｐゴシック"/>
        <family val="3"/>
        <charset val="128"/>
      </rPr>
      <t/>
    </r>
    <rPh sb="0" eb="2">
      <t>ヨビ</t>
    </rPh>
    <phoneticPr fontId="20"/>
  </si>
  <si>
    <r>
      <t>予備877</t>
    </r>
    <r>
      <rPr>
        <sz val="11"/>
        <rFont val="ＭＳ Ｐゴシック"/>
        <family val="3"/>
        <charset val="128"/>
      </rPr>
      <t/>
    </r>
    <rPh sb="0" eb="2">
      <t>ヨビ</t>
    </rPh>
    <phoneticPr fontId="5"/>
  </si>
  <si>
    <t>予備877</t>
    <rPh sb="0" eb="2">
      <t>ヨビ</t>
    </rPh>
    <phoneticPr fontId="5"/>
  </si>
  <si>
    <r>
      <t>予備877</t>
    </r>
    <r>
      <rPr>
        <sz val="11"/>
        <rFont val="ＭＳ Ｐゴシック"/>
        <family val="3"/>
        <charset val="128"/>
      </rPr>
      <t/>
    </r>
    <rPh sb="0" eb="2">
      <t>ヨビ</t>
    </rPh>
    <phoneticPr fontId="20"/>
  </si>
  <si>
    <t>予備877</t>
    <rPh sb="0" eb="2">
      <t>ヨビ</t>
    </rPh>
    <phoneticPr fontId="20"/>
  </si>
  <si>
    <r>
      <t>予備878</t>
    </r>
    <r>
      <rPr>
        <sz val="11"/>
        <rFont val="ＭＳ Ｐゴシック"/>
        <family val="3"/>
        <charset val="128"/>
      </rPr>
      <t/>
    </r>
    <rPh sb="0" eb="2">
      <t>ヨビ</t>
    </rPh>
    <phoneticPr fontId="5"/>
  </si>
  <si>
    <t>予備878</t>
    <rPh sb="0" eb="2">
      <t>ヨビ</t>
    </rPh>
    <phoneticPr fontId="5"/>
  </si>
  <si>
    <r>
      <t>予備878</t>
    </r>
    <r>
      <rPr>
        <sz val="11"/>
        <rFont val="ＭＳ Ｐゴシック"/>
        <family val="3"/>
        <charset val="128"/>
      </rPr>
      <t/>
    </r>
    <rPh sb="0" eb="2">
      <t>ヨビ</t>
    </rPh>
    <phoneticPr fontId="20"/>
  </si>
  <si>
    <r>
      <t>予備879</t>
    </r>
    <r>
      <rPr>
        <sz val="11"/>
        <rFont val="ＭＳ Ｐゴシック"/>
        <family val="3"/>
        <charset val="128"/>
      </rPr>
      <t/>
    </r>
    <rPh sb="0" eb="2">
      <t>ヨビ</t>
    </rPh>
    <phoneticPr fontId="5"/>
  </si>
  <si>
    <t>予備879</t>
    <rPh sb="0" eb="2">
      <t>ヨビ</t>
    </rPh>
    <phoneticPr fontId="5"/>
  </si>
  <si>
    <r>
      <t>予備879</t>
    </r>
    <r>
      <rPr>
        <sz val="11"/>
        <rFont val="ＭＳ Ｐゴシック"/>
        <family val="3"/>
        <charset val="128"/>
      </rPr>
      <t/>
    </r>
    <rPh sb="0" eb="2">
      <t>ヨビ</t>
    </rPh>
    <phoneticPr fontId="20"/>
  </si>
  <si>
    <t>予備879</t>
    <rPh sb="0" eb="2">
      <t>ヨビ</t>
    </rPh>
    <phoneticPr fontId="20"/>
  </si>
  <si>
    <r>
      <t>予備880</t>
    </r>
    <r>
      <rPr>
        <sz val="11"/>
        <rFont val="ＭＳ Ｐゴシック"/>
        <family val="3"/>
        <charset val="128"/>
      </rPr>
      <t/>
    </r>
    <rPh sb="0" eb="2">
      <t>ヨビ</t>
    </rPh>
    <phoneticPr fontId="5"/>
  </si>
  <si>
    <t>予備880</t>
    <rPh sb="0" eb="2">
      <t>ヨビ</t>
    </rPh>
    <phoneticPr fontId="5"/>
  </si>
  <si>
    <r>
      <t>予備880</t>
    </r>
    <r>
      <rPr>
        <sz val="11"/>
        <rFont val="ＭＳ Ｐゴシック"/>
        <family val="3"/>
        <charset val="128"/>
      </rPr>
      <t/>
    </r>
    <rPh sb="0" eb="2">
      <t>ヨビ</t>
    </rPh>
    <phoneticPr fontId="20"/>
  </si>
  <si>
    <r>
      <t>予備881</t>
    </r>
    <r>
      <rPr>
        <sz val="11"/>
        <rFont val="ＭＳ Ｐゴシック"/>
        <family val="3"/>
        <charset val="128"/>
      </rPr>
      <t/>
    </r>
    <rPh sb="0" eb="2">
      <t>ヨビ</t>
    </rPh>
    <phoneticPr fontId="5"/>
  </si>
  <si>
    <t>予備881</t>
    <rPh sb="0" eb="2">
      <t>ヨビ</t>
    </rPh>
    <phoneticPr fontId="5"/>
  </si>
  <si>
    <r>
      <t>予備881</t>
    </r>
    <r>
      <rPr>
        <sz val="11"/>
        <rFont val="ＭＳ Ｐゴシック"/>
        <family val="3"/>
        <charset val="128"/>
      </rPr>
      <t/>
    </r>
    <rPh sb="0" eb="2">
      <t>ヨビ</t>
    </rPh>
    <phoneticPr fontId="20"/>
  </si>
  <si>
    <t>予備881</t>
    <rPh sb="0" eb="2">
      <t>ヨビ</t>
    </rPh>
    <phoneticPr fontId="20"/>
  </si>
  <si>
    <r>
      <t>予備882</t>
    </r>
    <r>
      <rPr>
        <sz val="11"/>
        <rFont val="ＭＳ Ｐゴシック"/>
        <family val="3"/>
        <charset val="128"/>
      </rPr>
      <t/>
    </r>
    <rPh sb="0" eb="2">
      <t>ヨビ</t>
    </rPh>
    <phoneticPr fontId="5"/>
  </si>
  <si>
    <t>予備882</t>
    <rPh sb="0" eb="2">
      <t>ヨビ</t>
    </rPh>
    <phoneticPr fontId="5"/>
  </si>
  <si>
    <r>
      <t>予備882</t>
    </r>
    <r>
      <rPr>
        <sz val="11"/>
        <rFont val="ＭＳ Ｐゴシック"/>
        <family val="3"/>
        <charset val="128"/>
      </rPr>
      <t/>
    </r>
    <rPh sb="0" eb="2">
      <t>ヨビ</t>
    </rPh>
    <phoneticPr fontId="20"/>
  </si>
  <si>
    <r>
      <t>予備883</t>
    </r>
    <r>
      <rPr>
        <sz val="11"/>
        <rFont val="ＭＳ Ｐゴシック"/>
        <family val="3"/>
        <charset val="128"/>
      </rPr>
      <t/>
    </r>
    <rPh sb="0" eb="2">
      <t>ヨビ</t>
    </rPh>
    <phoneticPr fontId="5"/>
  </si>
  <si>
    <t>予備883</t>
    <rPh sb="0" eb="2">
      <t>ヨビ</t>
    </rPh>
    <phoneticPr fontId="5"/>
  </si>
  <si>
    <r>
      <t>予備883</t>
    </r>
    <r>
      <rPr>
        <sz val="11"/>
        <rFont val="ＭＳ Ｐゴシック"/>
        <family val="3"/>
        <charset val="128"/>
      </rPr>
      <t/>
    </r>
    <rPh sb="0" eb="2">
      <t>ヨビ</t>
    </rPh>
    <phoneticPr fontId="20"/>
  </si>
  <si>
    <t>予備883</t>
    <rPh sb="0" eb="2">
      <t>ヨビ</t>
    </rPh>
    <phoneticPr fontId="20"/>
  </si>
  <si>
    <r>
      <t>予備884</t>
    </r>
    <r>
      <rPr>
        <sz val="11"/>
        <rFont val="ＭＳ Ｐゴシック"/>
        <family val="3"/>
        <charset val="128"/>
      </rPr>
      <t/>
    </r>
    <rPh sb="0" eb="2">
      <t>ヨビ</t>
    </rPh>
    <phoneticPr fontId="5"/>
  </si>
  <si>
    <t>予備884</t>
    <rPh sb="0" eb="2">
      <t>ヨビ</t>
    </rPh>
    <phoneticPr fontId="5"/>
  </si>
  <si>
    <r>
      <t>予備884</t>
    </r>
    <r>
      <rPr>
        <sz val="11"/>
        <rFont val="ＭＳ Ｐゴシック"/>
        <family val="3"/>
        <charset val="128"/>
      </rPr>
      <t/>
    </r>
    <rPh sb="0" eb="2">
      <t>ヨビ</t>
    </rPh>
    <phoneticPr fontId="20"/>
  </si>
  <si>
    <r>
      <t>予備885</t>
    </r>
    <r>
      <rPr>
        <sz val="11"/>
        <rFont val="ＭＳ Ｐゴシック"/>
        <family val="3"/>
        <charset val="128"/>
      </rPr>
      <t/>
    </r>
    <rPh sb="0" eb="2">
      <t>ヨビ</t>
    </rPh>
    <phoneticPr fontId="5"/>
  </si>
  <si>
    <t>予備885</t>
    <rPh sb="0" eb="2">
      <t>ヨビ</t>
    </rPh>
    <phoneticPr fontId="5"/>
  </si>
  <si>
    <r>
      <t>予備885</t>
    </r>
    <r>
      <rPr>
        <sz val="11"/>
        <rFont val="ＭＳ Ｐゴシック"/>
        <family val="3"/>
        <charset val="128"/>
      </rPr>
      <t/>
    </r>
    <rPh sb="0" eb="2">
      <t>ヨビ</t>
    </rPh>
    <phoneticPr fontId="20"/>
  </si>
  <si>
    <t>予備885</t>
    <rPh sb="0" eb="2">
      <t>ヨビ</t>
    </rPh>
    <phoneticPr fontId="20"/>
  </si>
  <si>
    <r>
      <t>予備886</t>
    </r>
    <r>
      <rPr>
        <sz val="11"/>
        <rFont val="ＭＳ Ｐゴシック"/>
        <family val="3"/>
        <charset val="128"/>
      </rPr>
      <t/>
    </r>
    <rPh sb="0" eb="2">
      <t>ヨビ</t>
    </rPh>
    <phoneticPr fontId="5"/>
  </si>
  <si>
    <t>予備886</t>
    <rPh sb="0" eb="2">
      <t>ヨビ</t>
    </rPh>
    <phoneticPr fontId="5"/>
  </si>
  <si>
    <r>
      <t>予備886</t>
    </r>
    <r>
      <rPr>
        <sz val="11"/>
        <rFont val="ＭＳ Ｐゴシック"/>
        <family val="3"/>
        <charset val="128"/>
      </rPr>
      <t/>
    </r>
    <rPh sb="0" eb="2">
      <t>ヨビ</t>
    </rPh>
    <phoneticPr fontId="20"/>
  </si>
  <si>
    <r>
      <t>予備887</t>
    </r>
    <r>
      <rPr>
        <sz val="11"/>
        <rFont val="ＭＳ Ｐゴシック"/>
        <family val="3"/>
        <charset val="128"/>
      </rPr>
      <t/>
    </r>
    <rPh sb="0" eb="2">
      <t>ヨビ</t>
    </rPh>
    <phoneticPr fontId="5"/>
  </si>
  <si>
    <t>予備887</t>
    <rPh sb="0" eb="2">
      <t>ヨビ</t>
    </rPh>
    <phoneticPr fontId="5"/>
  </si>
  <si>
    <r>
      <t>予備887</t>
    </r>
    <r>
      <rPr>
        <sz val="11"/>
        <rFont val="ＭＳ Ｐゴシック"/>
        <family val="3"/>
        <charset val="128"/>
      </rPr>
      <t/>
    </r>
    <rPh sb="0" eb="2">
      <t>ヨビ</t>
    </rPh>
    <phoneticPr fontId="20"/>
  </si>
  <si>
    <t>予備887</t>
    <rPh sb="0" eb="2">
      <t>ヨビ</t>
    </rPh>
    <phoneticPr fontId="20"/>
  </si>
  <si>
    <r>
      <t>予備888</t>
    </r>
    <r>
      <rPr>
        <sz val="11"/>
        <rFont val="ＭＳ Ｐゴシック"/>
        <family val="3"/>
        <charset val="128"/>
      </rPr>
      <t/>
    </r>
    <rPh sb="0" eb="2">
      <t>ヨビ</t>
    </rPh>
    <phoneticPr fontId="5"/>
  </si>
  <si>
    <t>予備888</t>
    <rPh sb="0" eb="2">
      <t>ヨビ</t>
    </rPh>
    <phoneticPr fontId="5"/>
  </si>
  <si>
    <r>
      <t>予備888</t>
    </r>
    <r>
      <rPr>
        <sz val="11"/>
        <rFont val="ＭＳ Ｐゴシック"/>
        <family val="3"/>
        <charset val="128"/>
      </rPr>
      <t/>
    </r>
    <rPh sb="0" eb="2">
      <t>ヨビ</t>
    </rPh>
    <phoneticPr fontId="20"/>
  </si>
  <si>
    <r>
      <t>予備889</t>
    </r>
    <r>
      <rPr>
        <sz val="11"/>
        <rFont val="ＭＳ Ｐゴシック"/>
        <family val="3"/>
        <charset val="128"/>
      </rPr>
      <t/>
    </r>
    <rPh sb="0" eb="2">
      <t>ヨビ</t>
    </rPh>
    <phoneticPr fontId="5"/>
  </si>
  <si>
    <t>予備889</t>
    <rPh sb="0" eb="2">
      <t>ヨビ</t>
    </rPh>
    <phoneticPr fontId="5"/>
  </si>
  <si>
    <r>
      <t>予備889</t>
    </r>
    <r>
      <rPr>
        <sz val="11"/>
        <rFont val="ＭＳ Ｐゴシック"/>
        <family val="3"/>
        <charset val="128"/>
      </rPr>
      <t/>
    </r>
    <rPh sb="0" eb="2">
      <t>ヨビ</t>
    </rPh>
    <phoneticPr fontId="20"/>
  </si>
  <si>
    <t>予備889</t>
    <rPh sb="0" eb="2">
      <t>ヨビ</t>
    </rPh>
    <phoneticPr fontId="20"/>
  </si>
  <si>
    <r>
      <t>予備890</t>
    </r>
    <r>
      <rPr>
        <sz val="11"/>
        <rFont val="ＭＳ Ｐゴシック"/>
        <family val="3"/>
        <charset val="128"/>
      </rPr>
      <t/>
    </r>
    <rPh sb="0" eb="2">
      <t>ヨビ</t>
    </rPh>
    <phoneticPr fontId="5"/>
  </si>
  <si>
    <t>予備890</t>
    <rPh sb="0" eb="2">
      <t>ヨビ</t>
    </rPh>
    <phoneticPr fontId="5"/>
  </si>
  <si>
    <r>
      <t>予備890</t>
    </r>
    <r>
      <rPr>
        <sz val="11"/>
        <rFont val="ＭＳ Ｐゴシック"/>
        <family val="3"/>
        <charset val="128"/>
      </rPr>
      <t/>
    </r>
    <rPh sb="0" eb="2">
      <t>ヨビ</t>
    </rPh>
    <phoneticPr fontId="20"/>
  </si>
  <si>
    <r>
      <t>予備891</t>
    </r>
    <r>
      <rPr>
        <sz val="11"/>
        <rFont val="ＭＳ Ｐゴシック"/>
        <family val="3"/>
        <charset val="128"/>
      </rPr>
      <t/>
    </r>
    <rPh sb="0" eb="2">
      <t>ヨビ</t>
    </rPh>
    <phoneticPr fontId="5"/>
  </si>
  <si>
    <t>予備891</t>
    <rPh sb="0" eb="2">
      <t>ヨビ</t>
    </rPh>
    <phoneticPr fontId="5"/>
  </si>
  <si>
    <r>
      <t>予備891</t>
    </r>
    <r>
      <rPr>
        <sz val="11"/>
        <rFont val="ＭＳ Ｐゴシック"/>
        <family val="3"/>
        <charset val="128"/>
      </rPr>
      <t/>
    </r>
    <rPh sb="0" eb="2">
      <t>ヨビ</t>
    </rPh>
    <phoneticPr fontId="20"/>
  </si>
  <si>
    <t>予備891</t>
    <rPh sb="0" eb="2">
      <t>ヨビ</t>
    </rPh>
    <phoneticPr fontId="20"/>
  </si>
  <si>
    <r>
      <t>予備892</t>
    </r>
    <r>
      <rPr>
        <sz val="11"/>
        <rFont val="ＭＳ Ｐゴシック"/>
        <family val="3"/>
        <charset val="128"/>
      </rPr>
      <t/>
    </r>
    <rPh sb="0" eb="2">
      <t>ヨビ</t>
    </rPh>
    <phoneticPr fontId="5"/>
  </si>
  <si>
    <t>予備892</t>
    <rPh sb="0" eb="2">
      <t>ヨビ</t>
    </rPh>
    <phoneticPr fontId="5"/>
  </si>
  <si>
    <r>
      <t>予備892</t>
    </r>
    <r>
      <rPr>
        <sz val="11"/>
        <rFont val="ＭＳ Ｐゴシック"/>
        <family val="3"/>
        <charset val="128"/>
      </rPr>
      <t/>
    </r>
    <rPh sb="0" eb="2">
      <t>ヨビ</t>
    </rPh>
    <phoneticPr fontId="20"/>
  </si>
  <si>
    <r>
      <t>予備893</t>
    </r>
    <r>
      <rPr>
        <sz val="11"/>
        <rFont val="ＭＳ Ｐゴシック"/>
        <family val="3"/>
        <charset val="128"/>
      </rPr>
      <t/>
    </r>
    <rPh sb="0" eb="2">
      <t>ヨビ</t>
    </rPh>
    <phoneticPr fontId="5"/>
  </si>
  <si>
    <t>予備893</t>
    <rPh sb="0" eb="2">
      <t>ヨビ</t>
    </rPh>
    <phoneticPr fontId="5"/>
  </si>
  <si>
    <r>
      <t>予備893</t>
    </r>
    <r>
      <rPr>
        <sz val="11"/>
        <rFont val="ＭＳ Ｐゴシック"/>
        <family val="3"/>
        <charset val="128"/>
      </rPr>
      <t/>
    </r>
    <rPh sb="0" eb="2">
      <t>ヨビ</t>
    </rPh>
    <phoneticPr fontId="20"/>
  </si>
  <si>
    <t>予備893</t>
    <rPh sb="0" eb="2">
      <t>ヨビ</t>
    </rPh>
    <phoneticPr fontId="20"/>
  </si>
  <si>
    <r>
      <t>予備894</t>
    </r>
    <r>
      <rPr>
        <sz val="11"/>
        <rFont val="ＭＳ Ｐゴシック"/>
        <family val="3"/>
        <charset val="128"/>
      </rPr>
      <t/>
    </r>
    <rPh sb="0" eb="2">
      <t>ヨビ</t>
    </rPh>
    <phoneticPr fontId="5"/>
  </si>
  <si>
    <t>予備894</t>
    <rPh sb="0" eb="2">
      <t>ヨビ</t>
    </rPh>
    <phoneticPr fontId="5"/>
  </si>
  <si>
    <r>
      <t>予備894</t>
    </r>
    <r>
      <rPr>
        <sz val="11"/>
        <rFont val="ＭＳ Ｐゴシック"/>
        <family val="3"/>
        <charset val="128"/>
      </rPr>
      <t/>
    </r>
    <rPh sb="0" eb="2">
      <t>ヨビ</t>
    </rPh>
    <phoneticPr fontId="20"/>
  </si>
  <si>
    <r>
      <t>予備895</t>
    </r>
    <r>
      <rPr>
        <sz val="11"/>
        <rFont val="ＭＳ Ｐゴシック"/>
        <family val="3"/>
        <charset val="128"/>
      </rPr>
      <t/>
    </r>
    <rPh sb="0" eb="2">
      <t>ヨビ</t>
    </rPh>
    <phoneticPr fontId="5"/>
  </si>
  <si>
    <t>予備895</t>
    <rPh sb="0" eb="2">
      <t>ヨビ</t>
    </rPh>
    <phoneticPr fontId="5"/>
  </si>
  <si>
    <r>
      <t>予備895</t>
    </r>
    <r>
      <rPr>
        <sz val="11"/>
        <rFont val="ＭＳ Ｐゴシック"/>
        <family val="3"/>
        <charset val="128"/>
      </rPr>
      <t/>
    </r>
    <rPh sb="0" eb="2">
      <t>ヨビ</t>
    </rPh>
    <phoneticPr fontId="20"/>
  </si>
  <si>
    <t>予備895</t>
    <rPh sb="0" eb="2">
      <t>ヨビ</t>
    </rPh>
    <phoneticPr fontId="20"/>
  </si>
  <si>
    <r>
      <t>予備896</t>
    </r>
    <r>
      <rPr>
        <sz val="11"/>
        <rFont val="ＭＳ Ｐゴシック"/>
        <family val="3"/>
        <charset val="128"/>
      </rPr>
      <t/>
    </r>
    <rPh sb="0" eb="2">
      <t>ヨビ</t>
    </rPh>
    <phoneticPr fontId="5"/>
  </si>
  <si>
    <t>予備896</t>
    <rPh sb="0" eb="2">
      <t>ヨビ</t>
    </rPh>
    <phoneticPr fontId="5"/>
  </si>
  <si>
    <r>
      <t>予備896</t>
    </r>
    <r>
      <rPr>
        <sz val="11"/>
        <rFont val="ＭＳ Ｐゴシック"/>
        <family val="3"/>
        <charset val="128"/>
      </rPr>
      <t/>
    </r>
    <rPh sb="0" eb="2">
      <t>ヨビ</t>
    </rPh>
    <phoneticPr fontId="20"/>
  </si>
  <si>
    <r>
      <t>予備897</t>
    </r>
    <r>
      <rPr>
        <sz val="11"/>
        <rFont val="ＭＳ Ｐゴシック"/>
        <family val="3"/>
        <charset val="128"/>
      </rPr>
      <t/>
    </r>
    <rPh sb="0" eb="2">
      <t>ヨビ</t>
    </rPh>
    <phoneticPr fontId="5"/>
  </si>
  <si>
    <t>予備897</t>
    <rPh sb="0" eb="2">
      <t>ヨビ</t>
    </rPh>
    <phoneticPr fontId="5"/>
  </si>
  <si>
    <r>
      <t>予備897</t>
    </r>
    <r>
      <rPr>
        <sz val="11"/>
        <rFont val="ＭＳ Ｐゴシック"/>
        <family val="3"/>
        <charset val="128"/>
      </rPr>
      <t/>
    </r>
    <rPh sb="0" eb="2">
      <t>ヨビ</t>
    </rPh>
    <phoneticPr fontId="20"/>
  </si>
  <si>
    <t>予備897</t>
    <rPh sb="0" eb="2">
      <t>ヨビ</t>
    </rPh>
    <phoneticPr fontId="20"/>
  </si>
  <si>
    <r>
      <t>予備898</t>
    </r>
    <r>
      <rPr>
        <sz val="11"/>
        <rFont val="ＭＳ Ｐゴシック"/>
        <family val="3"/>
        <charset val="128"/>
      </rPr>
      <t/>
    </r>
    <rPh sb="0" eb="2">
      <t>ヨビ</t>
    </rPh>
    <phoneticPr fontId="5"/>
  </si>
  <si>
    <t>予備898</t>
    <rPh sb="0" eb="2">
      <t>ヨビ</t>
    </rPh>
    <phoneticPr fontId="5"/>
  </si>
  <si>
    <r>
      <t>予備898</t>
    </r>
    <r>
      <rPr>
        <sz val="11"/>
        <rFont val="ＭＳ Ｐゴシック"/>
        <family val="3"/>
        <charset val="128"/>
      </rPr>
      <t/>
    </r>
    <rPh sb="0" eb="2">
      <t>ヨビ</t>
    </rPh>
    <phoneticPr fontId="20"/>
  </si>
  <si>
    <r>
      <t>予備899</t>
    </r>
    <r>
      <rPr>
        <sz val="11"/>
        <rFont val="ＭＳ Ｐゴシック"/>
        <family val="3"/>
        <charset val="128"/>
      </rPr>
      <t/>
    </r>
    <rPh sb="0" eb="2">
      <t>ヨビ</t>
    </rPh>
    <phoneticPr fontId="5"/>
  </si>
  <si>
    <t>予備899</t>
    <rPh sb="0" eb="2">
      <t>ヨビ</t>
    </rPh>
    <phoneticPr fontId="5"/>
  </si>
  <si>
    <r>
      <t>予備899</t>
    </r>
    <r>
      <rPr>
        <sz val="11"/>
        <rFont val="ＭＳ Ｐゴシック"/>
        <family val="3"/>
        <charset val="128"/>
      </rPr>
      <t/>
    </r>
    <rPh sb="0" eb="2">
      <t>ヨビ</t>
    </rPh>
    <phoneticPr fontId="20"/>
  </si>
  <si>
    <t>予備899</t>
    <rPh sb="0" eb="2">
      <t>ヨビ</t>
    </rPh>
    <phoneticPr fontId="20"/>
  </si>
  <si>
    <r>
      <t>予備900</t>
    </r>
    <r>
      <rPr>
        <sz val="11"/>
        <rFont val="ＭＳ Ｐゴシック"/>
        <family val="3"/>
        <charset val="128"/>
      </rPr>
      <t/>
    </r>
    <rPh sb="0" eb="2">
      <t>ヨビ</t>
    </rPh>
    <phoneticPr fontId="5"/>
  </si>
  <si>
    <t>予備900</t>
    <rPh sb="0" eb="2">
      <t>ヨビ</t>
    </rPh>
    <phoneticPr fontId="5"/>
  </si>
  <si>
    <r>
      <t>予備900</t>
    </r>
    <r>
      <rPr>
        <sz val="11"/>
        <rFont val="ＭＳ Ｐゴシック"/>
        <family val="3"/>
        <charset val="128"/>
      </rPr>
      <t/>
    </r>
    <rPh sb="0" eb="2">
      <t>ヨビ</t>
    </rPh>
    <phoneticPr fontId="20"/>
  </si>
  <si>
    <t>会社名</t>
    <rPh sb="0" eb="2">
      <t>カイシャ</t>
    </rPh>
    <rPh sb="2" eb="3">
      <t>メイ</t>
    </rPh>
    <phoneticPr fontId="5"/>
  </si>
  <si>
    <t>代表者表示</t>
    <rPh sb="0" eb="3">
      <t>ダイヒョウシャ</t>
    </rPh>
    <rPh sb="3" eb="5">
      <t>ヒョウジ</t>
    </rPh>
    <phoneticPr fontId="5"/>
  </si>
  <si>
    <t>所在地表示</t>
    <rPh sb="0" eb="3">
      <t>ショザイチ</t>
    </rPh>
    <rPh sb="3" eb="5">
      <t>ヒョウジ</t>
    </rPh>
    <phoneticPr fontId="5"/>
  </si>
  <si>
    <t>商流</t>
    <rPh sb="0" eb="2">
      <t>ショウリュウ</t>
    </rPh>
    <phoneticPr fontId="5"/>
  </si>
  <si>
    <t>契約書日付</t>
    <rPh sb="0" eb="2">
      <t>ケイヤク</t>
    </rPh>
    <rPh sb="2" eb="3">
      <t>ショ</t>
    </rPh>
    <rPh sb="3" eb="5">
      <t>ヒヅケ</t>
    </rPh>
    <phoneticPr fontId="5"/>
  </si>
  <si>
    <t>年</t>
    <rPh sb="0" eb="1">
      <t>ネン</t>
    </rPh>
    <phoneticPr fontId="5"/>
  </si>
  <si>
    <t>月</t>
    <rPh sb="0" eb="1">
      <t>ガツ</t>
    </rPh>
    <phoneticPr fontId="5"/>
  </si>
  <si>
    <t>個別契約名称</t>
    <rPh sb="0" eb="2">
      <t>コベツ</t>
    </rPh>
    <rPh sb="2" eb="4">
      <t>ケイヤク</t>
    </rPh>
    <rPh sb="4" eb="6">
      <t>メイショウ</t>
    </rPh>
    <phoneticPr fontId="5"/>
  </si>
  <si>
    <t>⇒</t>
    <phoneticPr fontId="5"/>
  </si>
  <si>
    <t>件名(全角60文字　30文字/行　2行まで)</t>
    <rPh sb="0" eb="1">
      <t>ケン</t>
    </rPh>
    <phoneticPr fontId="5"/>
  </si>
  <si>
    <t>～</t>
    <phoneticPr fontId="5"/>
  </si>
  <si>
    <t>or</t>
    <phoneticPr fontId="5"/>
  </si>
  <si>
    <t>納入場所</t>
    <rPh sb="0" eb="2">
      <t>ノウニュウ</t>
    </rPh>
    <rPh sb="2" eb="4">
      <t>バショ</t>
    </rPh>
    <phoneticPr fontId="5"/>
  </si>
  <si>
    <t>御支払条件</t>
    <rPh sb="0" eb="3">
      <t>オシハライ</t>
    </rPh>
    <rPh sb="3" eb="5">
      <t>ジョウケン</t>
    </rPh>
    <phoneticPr fontId="5"/>
  </si>
  <si>
    <t>品名(全角74文字　37文字/行　2行まで)</t>
    <rPh sb="0" eb="2">
      <t>ヒンメイ</t>
    </rPh>
    <rPh sb="3" eb="5">
      <t>ゼンカク</t>
    </rPh>
    <rPh sb="7" eb="9">
      <t>モジ</t>
    </rPh>
    <rPh sb="12" eb="14">
      <t>モジ</t>
    </rPh>
    <rPh sb="15" eb="16">
      <t>ギョウ</t>
    </rPh>
    <rPh sb="18" eb="19">
      <t>ギョウ</t>
    </rPh>
    <phoneticPr fontId="5"/>
  </si>
  <si>
    <t>値引き等</t>
    <rPh sb="0" eb="2">
      <t>ネビ</t>
    </rPh>
    <rPh sb="3" eb="4">
      <t>トウ</t>
    </rPh>
    <phoneticPr fontId="5"/>
  </si>
  <si>
    <t>消費税</t>
    <phoneticPr fontId="5"/>
  </si>
  <si>
    <t>( \ )</t>
  </si>
  <si>
    <t>備考(全角740文字　68文字/行　11行まで)</t>
    <rPh sb="0" eb="2">
      <t>ビコウ</t>
    </rPh>
    <rPh sb="3" eb="5">
      <t>ゼンカク</t>
    </rPh>
    <rPh sb="8" eb="10">
      <t>モジ</t>
    </rPh>
    <rPh sb="13" eb="15">
      <t>モジ</t>
    </rPh>
    <rPh sb="16" eb="17">
      <t>ギョウ</t>
    </rPh>
    <rPh sb="20" eb="21">
      <t>ギョウ</t>
    </rPh>
    <phoneticPr fontId="5"/>
  </si>
  <si>
    <t>（個別管理番号：</t>
    <rPh sb="1" eb="3">
      <t>コベツ</t>
    </rPh>
    <rPh sb="3" eb="5">
      <t>カンリ</t>
    </rPh>
    <rPh sb="5" eb="7">
      <t>バンゴウ</t>
    </rPh>
    <phoneticPr fontId="5"/>
  </si>
  <si>
    <t>）</t>
    <phoneticPr fontId="5"/>
  </si>
  <si>
    <t>基本契約有無</t>
    <rPh sb="0" eb="2">
      <t>キホン</t>
    </rPh>
    <rPh sb="2" eb="4">
      <t>ケイヤク</t>
    </rPh>
    <rPh sb="4" eb="6">
      <t>ウム</t>
    </rPh>
    <phoneticPr fontId="5"/>
  </si>
  <si>
    <t>月</t>
    <rPh sb="0" eb="1">
      <t>ゲツ</t>
    </rPh>
    <phoneticPr fontId="5"/>
  </si>
  <si>
    <t>甲）</t>
    <rPh sb="0" eb="1">
      <t>コウ</t>
    </rPh>
    <phoneticPr fontId="5"/>
  </si>
  <si>
    <t>乙）</t>
    <rPh sb="0" eb="1">
      <t>オツ</t>
    </rPh>
    <phoneticPr fontId="5"/>
  </si>
  <si>
    <t>郵便番号</t>
    <rPh sb="0" eb="2">
      <t>ユウビン</t>
    </rPh>
    <rPh sb="2" eb="4">
      <t>バンゴウ</t>
    </rPh>
    <phoneticPr fontId="5"/>
  </si>
  <si>
    <t>-</t>
    <phoneticPr fontId="5"/>
  </si>
  <si>
    <t>取引先住所</t>
    <rPh sb="0" eb="2">
      <t>トリヒキ</t>
    </rPh>
    <rPh sb="2" eb="3">
      <t>サキ</t>
    </rPh>
    <rPh sb="3" eb="5">
      <t>ジュウショ</t>
    </rPh>
    <phoneticPr fontId="5"/>
  </si>
  <si>
    <t>取引先名</t>
    <rPh sb="0" eb="2">
      <t>トリヒキ</t>
    </rPh>
    <rPh sb="2" eb="3">
      <t>サキ</t>
    </rPh>
    <rPh sb="3" eb="4">
      <t>メイ</t>
    </rPh>
    <phoneticPr fontId="5"/>
  </si>
  <si>
    <t>取引先部署名</t>
    <rPh sb="0" eb="2">
      <t>トリヒキ</t>
    </rPh>
    <rPh sb="2" eb="3">
      <t>サキ</t>
    </rPh>
    <rPh sb="3" eb="5">
      <t>ブショ</t>
    </rPh>
    <rPh sb="5" eb="6">
      <t>メイ</t>
    </rPh>
    <phoneticPr fontId="5"/>
  </si>
  <si>
    <t>取引先役職/氏名</t>
    <rPh sb="0" eb="2">
      <t>トリヒキ</t>
    </rPh>
    <rPh sb="2" eb="3">
      <t>サキ</t>
    </rPh>
    <rPh sb="3" eb="5">
      <t>ヤクショク</t>
    </rPh>
    <rPh sb="6" eb="8">
      <t>シメイ</t>
    </rPh>
    <phoneticPr fontId="5"/>
  </si>
  <si>
    <t>を甲とし、</t>
    <rPh sb="1" eb="2">
      <t>コウ</t>
    </rPh>
    <phoneticPr fontId="5"/>
  </si>
  <si>
    <t>を乙として、</t>
    <phoneticPr fontId="5"/>
  </si>
  <si>
    <t>を締結するものとする。</t>
    <phoneticPr fontId="5"/>
  </si>
  <si>
    <t>：</t>
    <phoneticPr fontId="5"/>
  </si>
  <si>
    <t>委託金額</t>
    <rPh sb="0" eb="2">
      <t>イタク</t>
    </rPh>
    <rPh sb="2" eb="4">
      <t>キンガク</t>
    </rPh>
    <phoneticPr fontId="5"/>
  </si>
  <si>
    <t>（消費税額を含まない）</t>
    <rPh sb="1" eb="4">
      <t>ショウヒゼイ</t>
    </rPh>
    <rPh sb="4" eb="5">
      <t>ガク</t>
    </rPh>
    <rPh sb="6" eb="7">
      <t>フク</t>
    </rPh>
    <phoneticPr fontId="5"/>
  </si>
  <si>
    <t>下記　「委託内容」　による</t>
    <rPh sb="0" eb="2">
      <t>カキ</t>
    </rPh>
    <rPh sb="4" eb="6">
      <t>イタク</t>
    </rPh>
    <rPh sb="6" eb="8">
      <t>ナイヨウ</t>
    </rPh>
    <phoneticPr fontId="5"/>
  </si>
  <si>
    <t>精算条件</t>
    <rPh sb="0" eb="2">
      <t>セイサン</t>
    </rPh>
    <rPh sb="2" eb="4">
      <t>ジョウケン</t>
    </rPh>
    <phoneticPr fontId="5"/>
  </si>
  <si>
    <t>業務内容</t>
    <rPh sb="0" eb="2">
      <t>ギョウム</t>
    </rPh>
    <rPh sb="2" eb="4">
      <t>ナイヨウ</t>
    </rPh>
    <phoneticPr fontId="5"/>
  </si>
  <si>
    <t>業務遂行場所</t>
    <rPh sb="0" eb="2">
      <t>ギョウム</t>
    </rPh>
    <rPh sb="2" eb="4">
      <t>スイコウ</t>
    </rPh>
    <rPh sb="4" eb="6">
      <t>バショ</t>
    </rPh>
    <phoneticPr fontId="5"/>
  </si>
  <si>
    <t>委託元担当者</t>
    <rPh sb="0" eb="2">
      <t>イタク</t>
    </rPh>
    <rPh sb="2" eb="3">
      <t>モト</t>
    </rPh>
    <rPh sb="3" eb="6">
      <t>タントウシャ</t>
    </rPh>
    <phoneticPr fontId="5"/>
  </si>
  <si>
    <t>及び請求先</t>
    <rPh sb="0" eb="1">
      <t>オヨ</t>
    </rPh>
    <rPh sb="2" eb="4">
      <t>セイキュウ</t>
    </rPh>
    <rPh sb="4" eb="5">
      <t>サキ</t>
    </rPh>
    <phoneticPr fontId="5"/>
  </si>
  <si>
    <t>納期</t>
    <rPh sb="0" eb="2">
      <t>ノウキ</t>
    </rPh>
    <phoneticPr fontId="5"/>
  </si>
  <si>
    <t>納品及び検収条件</t>
    <rPh sb="0" eb="2">
      <t>ノウヒン</t>
    </rPh>
    <rPh sb="2" eb="3">
      <t>オヨ</t>
    </rPh>
    <rPh sb="4" eb="6">
      <t>ケンシュウ</t>
    </rPh>
    <rPh sb="6" eb="8">
      <t>ジョウケン</t>
    </rPh>
    <phoneticPr fontId="5"/>
  </si>
  <si>
    <t>支払条件</t>
    <rPh sb="0" eb="2">
      <t>シハラ</t>
    </rPh>
    <rPh sb="2" eb="4">
      <t>ジョウケン</t>
    </rPh>
    <phoneticPr fontId="5"/>
  </si>
  <si>
    <t>受託責任者</t>
    <rPh sb="0" eb="2">
      <t>ジュタク</t>
    </rPh>
    <rPh sb="2" eb="5">
      <t>セキニンシャ</t>
    </rPh>
    <phoneticPr fontId="5"/>
  </si>
  <si>
    <t>委託内容</t>
    <rPh sb="0" eb="2">
      <t>イタク</t>
    </rPh>
    <rPh sb="2" eb="4">
      <t>ナイヨウ</t>
    </rPh>
    <phoneticPr fontId="5"/>
  </si>
  <si>
    <t>項番</t>
    <rPh sb="0" eb="1">
      <t>コウ</t>
    </rPh>
    <rPh sb="1" eb="2">
      <t>バン</t>
    </rPh>
    <phoneticPr fontId="5"/>
  </si>
  <si>
    <t>防衛省ホームページ等の維持管理・運営等に係る支援役務　 概算御見積書工数内訳</t>
    <phoneticPr fontId="5"/>
  </si>
  <si>
    <t>別紙</t>
  </si>
  <si>
    <t>ＡＲアドバンストテクノロジ株式会社</t>
    <rPh sb="13" eb="17">
      <t>カブシキガイシャ</t>
    </rPh>
    <phoneticPr fontId="5"/>
  </si>
  <si>
    <t>個別管理番号　</t>
    <phoneticPr fontId="5"/>
  </si>
  <si>
    <t>防衛省ホームページ等の維持管理・運営等に係る支援役務　内訳</t>
    <rPh sb="0" eb="2">
      <t>ボウエイ</t>
    </rPh>
    <rPh sb="2" eb="3">
      <t>ショウ</t>
    </rPh>
    <rPh sb="9" eb="10">
      <t>トウ</t>
    </rPh>
    <rPh sb="11" eb="13">
      <t>イジ</t>
    </rPh>
    <rPh sb="13" eb="15">
      <t>カンリ</t>
    </rPh>
    <rPh sb="16" eb="18">
      <t>ウンエイ</t>
    </rPh>
    <rPh sb="18" eb="19">
      <t>トウ</t>
    </rPh>
    <rPh sb="20" eb="21">
      <t>カカ</t>
    </rPh>
    <rPh sb="22" eb="24">
      <t>シエン</t>
    </rPh>
    <rPh sb="24" eb="26">
      <t>エキム</t>
    </rPh>
    <rPh sb="27" eb="29">
      <t>ウチワケ</t>
    </rPh>
    <phoneticPr fontId="5"/>
  </si>
  <si>
    <t>（単位：人月）</t>
  </si>
  <si>
    <t>（単位：円）</t>
  </si>
  <si>
    <t>カテゴリ</t>
  </si>
  <si>
    <t>役割</t>
  </si>
  <si>
    <t>担当</t>
  </si>
  <si>
    <t>バイネーム</t>
    <phoneticPr fontId="5"/>
  </si>
  <si>
    <t>4月</t>
  </si>
  <si>
    <t>5月</t>
  </si>
  <si>
    <t>6月</t>
  </si>
  <si>
    <t>7月</t>
  </si>
  <si>
    <t>8月</t>
  </si>
  <si>
    <t>9月</t>
  </si>
  <si>
    <t>10月</t>
  </si>
  <si>
    <t>11月</t>
  </si>
  <si>
    <t>12月</t>
  </si>
  <si>
    <t>2月</t>
  </si>
  <si>
    <t>3月</t>
  </si>
  <si>
    <t>工数計</t>
  </si>
  <si>
    <t>単価計</t>
  </si>
  <si>
    <t>管理責任者</t>
  </si>
  <si>
    <t>立石</t>
    <rPh sb="0" eb="2">
      <t>タテイセィ</t>
    </rPh>
    <phoneticPr fontId="1"/>
  </si>
  <si>
    <t>常駐</t>
  </si>
  <si>
    <t>ＨＰ運用</t>
  </si>
  <si>
    <t>ディレクター</t>
  </si>
  <si>
    <t>時田</t>
    <rPh sb="0" eb="2">
      <t>トキ</t>
    </rPh>
    <phoneticPr fontId="1"/>
  </si>
  <si>
    <t>制作員</t>
  </si>
  <si>
    <t>森下</t>
    <rPh sb="0" eb="2">
      <t>モリシテ</t>
    </rPh>
    <phoneticPr fontId="1"/>
  </si>
  <si>
    <t>岩崎</t>
    <rPh sb="0" eb="2">
      <t>イワサキ</t>
    </rPh>
    <phoneticPr fontId="1"/>
  </si>
  <si>
    <t>非常駐</t>
  </si>
  <si>
    <t>ＨＰ改善
開発支援
アクセス解析
動画制作
バックアップ要員</t>
    <rPh sb="17" eb="21">
      <t>ドウガセイサク</t>
    </rPh>
    <phoneticPr fontId="5"/>
  </si>
  <si>
    <t>安部</t>
    <rPh sb="0" eb="2">
      <t xml:space="preserve">アベ </t>
    </rPh>
    <phoneticPr fontId="1"/>
  </si>
  <si>
    <t>大藤</t>
    <rPh sb="0" eb="2">
      <t>オオフジ</t>
    </rPh>
    <phoneticPr fontId="1"/>
  </si>
  <si>
    <t>岡本</t>
    <rPh sb="0" eb="2">
      <t>オカモト</t>
    </rPh>
    <phoneticPr fontId="1"/>
  </si>
  <si>
    <t>安蒜</t>
  </si>
  <si>
    <t>髙谷</t>
  </si>
  <si>
    <t>制作員</t>
    <phoneticPr fontId="1"/>
  </si>
  <si>
    <t>立石</t>
    <rPh sb="0" eb="1">
      <t>タテイセィ</t>
    </rPh>
    <phoneticPr fontId="1"/>
  </si>
  <si>
    <t>エンジニア</t>
  </si>
  <si>
    <t>TBD</t>
    <phoneticPr fontId="1"/>
  </si>
  <si>
    <t>費用合計(税込)</t>
  </si>
  <si>
    <t>原価</t>
    <rPh sb="0" eb="2">
      <t xml:space="preserve">ゲンカ </t>
    </rPh>
    <phoneticPr fontId="5"/>
  </si>
  <si>
    <t>単価</t>
  </si>
  <si>
    <t>原価価計</t>
    <rPh sb="0" eb="2">
      <t xml:space="preserve">ゲンカ </t>
    </rPh>
    <phoneticPr fontId="5"/>
  </si>
  <si>
    <t>粗利率</t>
  </si>
  <si>
    <t>売上（税別）</t>
  </si>
  <si>
    <t>粗利額</t>
  </si>
  <si>
    <t>売上（税込）</t>
  </si>
  <si>
    <t>合計</t>
  </si>
  <si>
    <t>費用合計(税抜)</t>
  </si>
  <si>
    <t>原価合計</t>
  </si>
  <si>
    <t>粗利</t>
  </si>
  <si>
    <t>(税込)</t>
  </si>
  <si>
    <t>備考(全角1670文字　67文字/行　25行まで)</t>
    <rPh sb="0" eb="2">
      <t>ビコウ</t>
    </rPh>
    <rPh sb="3" eb="5">
      <t>ゼンカク</t>
    </rPh>
    <rPh sb="9" eb="11">
      <t>モジ</t>
    </rPh>
    <rPh sb="14" eb="16">
      <t>モジ</t>
    </rPh>
    <rPh sb="17" eb="18">
      <t>ギョウ</t>
    </rPh>
    <rPh sb="21" eb="22">
      <t>ギョウ</t>
    </rPh>
    <phoneticPr fontId="5"/>
  </si>
  <si>
    <t>枚目</t>
    <rPh sb="0" eb="1">
      <t>マイ</t>
    </rPh>
    <rPh sb="1" eb="2">
      <t>メ</t>
    </rPh>
    <phoneticPr fontId="5"/>
  </si>
  <si>
    <t>※原則、渋谷本社で発行</t>
    <rPh sb="1" eb="3">
      <t>ゲンソク</t>
    </rPh>
    <rPh sb="4" eb="6">
      <t>シブヤ</t>
    </rPh>
    <rPh sb="6" eb="8">
      <t>ホンシャ</t>
    </rPh>
    <rPh sb="9" eb="11">
      <t>ハッコウ</t>
    </rPh>
    <phoneticPr fontId="7" alignment="noControl"/>
  </si>
  <si>
    <t>社名</t>
    <rPh sb="0" eb="2">
      <t>シャメイ</t>
    </rPh>
    <phoneticPr fontId="7" alignment="noControl"/>
  </si>
  <si>
    <t>派遣元契約事業所</t>
    <rPh sb="0" eb="2">
      <t>ハケン</t>
    </rPh>
    <rPh sb="2" eb="3">
      <t>モト</t>
    </rPh>
    <rPh sb="3" eb="5">
      <t>ケイヤク</t>
    </rPh>
    <rPh sb="5" eb="8">
      <t>ジギョウショ</t>
    </rPh>
    <phoneticPr fontId="7" alignment="noControl"/>
  </si>
  <si>
    <t>派遣契約管理シート</t>
    <rPh sb="0" eb="2">
      <t>ハケン</t>
    </rPh>
    <rPh sb="2" eb="4">
      <t>ケイヤク</t>
    </rPh>
    <rPh sb="4" eb="6">
      <t>カンリ</t>
    </rPh>
    <phoneticPr fontId="5"/>
  </si>
  <si>
    <t>氏名</t>
    <rPh sb="0" eb="2">
      <t>シメイ</t>
    </rPh>
    <phoneticPr fontId="5"/>
  </si>
  <si>
    <t>フリガナ</t>
    <phoneticPr fontId="5"/>
  </si>
  <si>
    <t>生年月日</t>
    <rPh sb="0" eb="2">
      <t>セイネン</t>
    </rPh>
    <rPh sb="2" eb="4">
      <t>ガッピ</t>
    </rPh>
    <phoneticPr fontId="7" alignment="noControl"/>
  </si>
  <si>
    <t>年</t>
    <rPh sb="0" eb="1">
      <t>ネン</t>
    </rPh>
    <phoneticPr fontId="7" alignment="noControl"/>
  </si>
  <si>
    <t>月</t>
    <rPh sb="0" eb="1">
      <t>ガツ</t>
    </rPh>
    <phoneticPr fontId="7" alignment="noControl"/>
  </si>
  <si>
    <t>日</t>
    <rPh sb="0" eb="1">
      <t>ニチ</t>
    </rPh>
    <phoneticPr fontId="7" alignment="noControl"/>
  </si>
  <si>
    <t>歳</t>
    <rPh sb="0" eb="1">
      <t>サイ</t>
    </rPh>
    <phoneticPr fontId="7" alignment="noControl"/>
  </si>
  <si>
    <t>性別</t>
    <rPh sb="0" eb="2">
      <t>セイベツ</t>
    </rPh>
    <phoneticPr fontId="7" alignment="noControl"/>
  </si>
  <si>
    <t>雇用形態</t>
    <rPh sb="0" eb="2">
      <t>コヨウ</t>
    </rPh>
    <rPh sb="2" eb="4">
      <t>ケイタイ</t>
    </rPh>
    <phoneticPr fontId="5"/>
  </si>
  <si>
    <t>派遣人数</t>
    <rPh sb="0" eb="2">
      <t>ハケン</t>
    </rPh>
    <rPh sb="2" eb="4">
      <t>ニンズウ</t>
    </rPh>
    <phoneticPr fontId="7" alignment="noControl"/>
  </si>
  <si>
    <t>名</t>
    <rPh sb="0" eb="1">
      <t>メイ</t>
    </rPh>
    <phoneticPr fontId="7" alignment="noControl"/>
  </si>
  <si>
    <t>契約書日付</t>
    <rPh sb="0" eb="3">
      <t>ケイヤクショ</t>
    </rPh>
    <rPh sb="3" eb="5">
      <t>ヒヅケ</t>
    </rPh>
    <phoneticPr fontId="7" alignment="noControl"/>
  </si>
  <si>
    <t>派遣先</t>
    <rPh sb="0" eb="2">
      <t>ハケン</t>
    </rPh>
    <rPh sb="2" eb="3">
      <t>サキ</t>
    </rPh>
    <phoneticPr fontId="5"/>
  </si>
  <si>
    <t>企業名</t>
    <rPh sb="0" eb="2">
      <t>キギョウ</t>
    </rPh>
    <rPh sb="2" eb="3">
      <t>メイ</t>
    </rPh>
    <phoneticPr fontId="5"/>
  </si>
  <si>
    <t>フリガナ</t>
    <phoneticPr fontId="7" alignment="noControl"/>
  </si>
  <si>
    <t>代表
部署
TEL</t>
    <rPh sb="3" eb="5">
      <t>ブショ</t>
    </rPh>
    <phoneticPr fontId="7" alignment="noControl"/>
  </si>
  <si>
    <t>代表部署</t>
    <rPh sb="0" eb="2">
      <t>ダイヒョウ</t>
    </rPh>
    <rPh sb="2" eb="4">
      <t>ブショ</t>
    </rPh>
    <phoneticPr fontId="5"/>
  </si>
  <si>
    <t>就業場所</t>
    <rPh sb="0" eb="2">
      <t>シュウギョウ</t>
    </rPh>
    <rPh sb="2" eb="4">
      <t>バショ</t>
    </rPh>
    <phoneticPr fontId="5"/>
  </si>
  <si>
    <t>〒</t>
    <phoneticPr fontId="5"/>
  </si>
  <si>
    <t>－</t>
    <phoneticPr fontId="5"/>
  </si>
  <si>
    <t>指揮命令者</t>
    <rPh sb="0" eb="2">
      <t>シキ</t>
    </rPh>
    <rPh sb="2" eb="4">
      <t>メイレイ</t>
    </rPh>
    <rPh sb="4" eb="5">
      <t>シャ</t>
    </rPh>
    <phoneticPr fontId="5"/>
  </si>
  <si>
    <t>派遣先責任者</t>
    <rPh sb="0" eb="2">
      <t>ハケン</t>
    </rPh>
    <rPh sb="2" eb="3">
      <t>サキ</t>
    </rPh>
    <rPh sb="3" eb="6">
      <t>セキニンシャ</t>
    </rPh>
    <phoneticPr fontId="5"/>
  </si>
  <si>
    <t>苦情担当者</t>
    <rPh sb="0" eb="2">
      <t>クジョウ</t>
    </rPh>
    <rPh sb="2" eb="4">
      <t>タントウ</t>
    </rPh>
    <rPh sb="4" eb="5">
      <t>シャ</t>
    </rPh>
    <phoneticPr fontId="5"/>
  </si>
  <si>
    <t>部署</t>
    <rPh sb="0" eb="2">
      <t>ブショ</t>
    </rPh>
    <phoneticPr fontId="5"/>
  </si>
  <si>
    <t>役職</t>
    <rPh sb="0" eb="2">
      <t>ヤクショク</t>
    </rPh>
    <phoneticPr fontId="5"/>
  </si>
  <si>
    <t>TEL</t>
    <phoneticPr fontId="5"/>
  </si>
  <si>
    <t>FAX</t>
    <phoneticPr fontId="5"/>
  </si>
  <si>
    <t>請求書宛名（請求書に記載する宛名）※契約書に反映される</t>
    <rPh sb="0" eb="2">
      <t>セイキュウ</t>
    </rPh>
    <rPh sb="2" eb="3">
      <t>ショ</t>
    </rPh>
    <rPh sb="3" eb="5">
      <t>アテナ</t>
    </rPh>
    <rPh sb="6" eb="9">
      <t>セイキュウショ</t>
    </rPh>
    <rPh sb="10" eb="12">
      <t>キサイ</t>
    </rPh>
    <rPh sb="14" eb="16">
      <t>アテナ</t>
    </rPh>
    <rPh sb="18" eb="21">
      <t>ケイヤクショ</t>
    </rPh>
    <rPh sb="22" eb="24">
      <t>ハンエイ</t>
    </rPh>
    <phoneticPr fontId="5"/>
  </si>
  <si>
    <t>請求</t>
    <rPh sb="0" eb="2">
      <t>セイキュウ</t>
    </rPh>
    <phoneticPr fontId="7" alignment="noControl"/>
  </si>
  <si>
    <t>宛名</t>
    <phoneticPr fontId="5"/>
  </si>
  <si>
    <t>送付先</t>
    <rPh sb="0" eb="2">
      <t>ソウフ</t>
    </rPh>
    <rPh sb="2" eb="3">
      <t>サキ</t>
    </rPh>
    <phoneticPr fontId="5"/>
  </si>
  <si>
    <t>派遣元</t>
    <rPh sb="2" eb="3">
      <t>モト</t>
    </rPh>
    <phoneticPr fontId="7" alignment="noControl"/>
  </si>
  <si>
    <t>営業担当</t>
    <rPh sb="0" eb="2">
      <t>エイギョウ</t>
    </rPh>
    <rPh sb="2" eb="4">
      <t>タントウ</t>
    </rPh>
    <phoneticPr fontId="5"/>
  </si>
  <si>
    <t>派遣元責任者</t>
    <rPh sb="0" eb="3">
      <t>ハケンモト</t>
    </rPh>
    <rPh sb="3" eb="6">
      <t>セキニンシャ</t>
    </rPh>
    <phoneticPr fontId="5"/>
  </si>
  <si>
    <t>苦情担当者</t>
    <rPh sb="0" eb="2">
      <t>クジョウ</t>
    </rPh>
    <rPh sb="2" eb="5">
      <t>タントウシャ</t>
    </rPh>
    <phoneticPr fontId="5"/>
  </si>
  <si>
    <t>就業条件</t>
    <rPh sb="0" eb="2">
      <t>シュウギョウ</t>
    </rPh>
    <rPh sb="2" eb="4">
      <t>ジョウケン</t>
    </rPh>
    <phoneticPr fontId="7" alignment="noControl"/>
  </si>
  <si>
    <t>業務</t>
    <rPh sb="0" eb="2">
      <t>ギョウム</t>
    </rPh>
    <phoneticPr fontId="5"/>
  </si>
  <si>
    <t>業務その他</t>
    <rPh sb="0" eb="2">
      <t>ギョウム</t>
    </rPh>
    <rPh sb="4" eb="5">
      <t>タ</t>
    </rPh>
    <phoneticPr fontId="5"/>
  </si>
  <si>
    <t>派遣対象の種類</t>
    <rPh sb="0" eb="2">
      <t>ハケン</t>
    </rPh>
    <rPh sb="2" eb="4">
      <t>タイショウ</t>
    </rPh>
    <rPh sb="5" eb="7">
      <t>シュルイ</t>
    </rPh>
    <phoneticPr fontId="7" alignment="noControl"/>
  </si>
  <si>
    <t>組織単位</t>
    <rPh sb="0" eb="2">
      <t>ソシキ</t>
    </rPh>
    <rPh sb="2" eb="4">
      <t>タンイ</t>
    </rPh>
    <phoneticPr fontId="7" alignment="noControl"/>
  </si>
  <si>
    <t>事業所抵触日</t>
    <rPh sb="0" eb="3">
      <t>ジギョウショ</t>
    </rPh>
    <rPh sb="3" eb="6">
      <t>テイショクビ</t>
    </rPh>
    <phoneticPr fontId="7" alignment="noControl"/>
  </si>
  <si>
    <t>日　</t>
    <rPh sb="0" eb="1">
      <t>ヒ</t>
    </rPh>
    <phoneticPr fontId="5"/>
  </si>
  <si>
    <t>個人抵触日</t>
    <rPh sb="0" eb="2">
      <t>コジン</t>
    </rPh>
    <rPh sb="2" eb="5">
      <t>テイショクビ</t>
    </rPh>
    <phoneticPr fontId="7" alignment="noControl"/>
  </si>
  <si>
    <t>期間</t>
    <rPh sb="0" eb="2">
      <t>キカン</t>
    </rPh>
    <phoneticPr fontId="5"/>
  </si>
  <si>
    <t>日</t>
    <rPh sb="0" eb="1">
      <t>ヒ</t>
    </rPh>
    <phoneticPr fontId="5"/>
  </si>
  <si>
    <t>就業日</t>
    <rPh sb="0" eb="2">
      <t>シュウギョウ</t>
    </rPh>
    <rPh sb="2" eb="3">
      <t>ビ</t>
    </rPh>
    <phoneticPr fontId="5"/>
  </si>
  <si>
    <t>週</t>
    <rPh sb="0" eb="1">
      <t>シュウ</t>
    </rPh>
    <phoneticPr fontId="7" alignment="noControl"/>
  </si>
  <si>
    <t>実働</t>
    <rPh sb="0" eb="2">
      <t>ジツドウ</t>
    </rPh>
    <phoneticPr fontId="5"/>
  </si>
  <si>
    <t>H</t>
    <phoneticPr fontId="5"/>
  </si>
  <si>
    <t>M</t>
    <phoneticPr fontId="5"/>
  </si>
  <si>
    <t>就業
時間</t>
    <rPh sb="0" eb="2">
      <t>シュウギョウ</t>
    </rPh>
    <rPh sb="3" eb="5">
      <t>ジカン</t>
    </rPh>
    <phoneticPr fontId="5"/>
  </si>
  <si>
    <t>平日</t>
    <rPh sb="0" eb="2">
      <t>ヘイジツ</t>
    </rPh>
    <phoneticPr fontId="5"/>
  </si>
  <si>
    <t>休憩1</t>
    <rPh sb="0" eb="2">
      <t>キュウケイ</t>
    </rPh>
    <phoneticPr fontId="5"/>
  </si>
  <si>
    <t>（休）</t>
    <rPh sb="1" eb="2">
      <t>キュウ</t>
    </rPh>
    <phoneticPr fontId="7" alignment="noControl"/>
  </si>
  <si>
    <t>分</t>
    <rPh sb="0" eb="1">
      <t>プン</t>
    </rPh>
    <phoneticPr fontId="7" alignment="noControl"/>
  </si>
  <si>
    <t>休憩2</t>
    <rPh sb="0" eb="2">
      <t>キュウケイ</t>
    </rPh>
    <phoneticPr fontId="5"/>
  </si>
  <si>
    <t>休日</t>
    <rPh sb="0" eb="2">
      <t>キュウジツ</t>
    </rPh>
    <phoneticPr fontId="7" alignment="noControl"/>
  </si>
  <si>
    <t>就業確認</t>
    <rPh sb="0" eb="2">
      <t>シュウギョウ</t>
    </rPh>
    <rPh sb="2" eb="4">
      <t>カクニン</t>
    </rPh>
    <phoneticPr fontId="7" alignment="noControl"/>
  </si>
  <si>
    <t>請求</t>
    <rPh sb="0" eb="2">
      <t>セイキュウ</t>
    </rPh>
    <phoneticPr fontId="5"/>
  </si>
  <si>
    <t>通勤交通費請求</t>
    <rPh sb="0" eb="2">
      <t>ツウキン</t>
    </rPh>
    <rPh sb="2" eb="5">
      <t>コウツウヒ</t>
    </rPh>
    <rPh sb="5" eb="7">
      <t>セイキュウ</t>
    </rPh>
    <phoneticPr fontId="5"/>
  </si>
  <si>
    <t>条件</t>
    <rPh sb="0" eb="2">
      <t>ジョウケン</t>
    </rPh>
    <phoneticPr fontId="5"/>
  </si>
  <si>
    <t>締日</t>
    <rPh sb="0" eb="1">
      <t>シメ</t>
    </rPh>
    <rPh sb="1" eb="2">
      <t>ビ</t>
    </rPh>
    <phoneticPr fontId="5"/>
  </si>
  <si>
    <t>請求書作成単位</t>
    <rPh sb="0" eb="2">
      <t>セイキュウ</t>
    </rPh>
    <rPh sb="2" eb="3">
      <t>ショ</t>
    </rPh>
    <rPh sb="3" eb="5">
      <t>サクセイ</t>
    </rPh>
    <rPh sb="5" eb="7">
      <t>タンイ</t>
    </rPh>
    <phoneticPr fontId="5"/>
  </si>
  <si>
    <t>請求書必着日</t>
    <rPh sb="0" eb="3">
      <t>セイキュウショ</t>
    </rPh>
    <rPh sb="3" eb="5">
      <t>ヒッチャク</t>
    </rPh>
    <rPh sb="5" eb="6">
      <t>ビ</t>
    </rPh>
    <phoneticPr fontId="5"/>
  </si>
  <si>
    <t>営業日</t>
    <rPh sb="0" eb="3">
      <t>エイギョウビ</t>
    </rPh>
    <phoneticPr fontId="7" alignment="noControl"/>
  </si>
  <si>
    <t>入金日</t>
    <rPh sb="0" eb="2">
      <t>ニュウキン</t>
    </rPh>
    <rPh sb="2" eb="3">
      <t>ビ</t>
    </rPh>
    <phoneticPr fontId="5"/>
  </si>
  <si>
    <t>端数処理</t>
    <rPh sb="0" eb="2">
      <t>ハスウ</t>
    </rPh>
    <rPh sb="2" eb="4">
      <t>ショリ</t>
    </rPh>
    <phoneticPr fontId="5"/>
  </si>
  <si>
    <t>本体金額</t>
    <rPh sb="0" eb="2">
      <t>ホンタイ</t>
    </rPh>
    <rPh sb="2" eb="4">
      <t>キンガク</t>
    </rPh>
    <phoneticPr fontId="5"/>
  </si>
  <si>
    <t>時間単位</t>
    <rPh sb="0" eb="2">
      <t>ジカン</t>
    </rPh>
    <rPh sb="2" eb="4">
      <t>タンイ</t>
    </rPh>
    <phoneticPr fontId="5"/>
  </si>
  <si>
    <t>時間内毎日</t>
    <rPh sb="0" eb="2">
      <t>ジカン</t>
    </rPh>
    <rPh sb="2" eb="3">
      <t>ナイ</t>
    </rPh>
    <rPh sb="3" eb="5">
      <t>マイニチ</t>
    </rPh>
    <phoneticPr fontId="5"/>
  </si>
  <si>
    <t>分</t>
    <rPh sb="0" eb="1">
      <t>フン</t>
    </rPh>
    <phoneticPr fontId="5"/>
  </si>
  <si>
    <t>時間外毎日</t>
    <rPh sb="0" eb="3">
      <t>ジカンガイ</t>
    </rPh>
    <rPh sb="3" eb="5">
      <t>マイニチ</t>
    </rPh>
    <phoneticPr fontId="5"/>
  </si>
  <si>
    <t>4時間ﾐﾆﾏﾑ</t>
    <rPh sb="1" eb="3">
      <t>ジカン</t>
    </rPh>
    <phoneticPr fontId="5"/>
  </si>
  <si>
    <t>時間外基準</t>
    <rPh sb="0" eb="3">
      <t>ジカンガイ</t>
    </rPh>
    <rPh sb="3" eb="5">
      <t>キジュン</t>
    </rPh>
    <phoneticPr fontId="5"/>
  </si>
  <si>
    <t>備考</t>
    <rPh sb="0" eb="2">
      <t>ビコウ</t>
    </rPh>
    <phoneticPr fontId="7" alignment="noControl"/>
  </si>
  <si>
    <t>給与(雇用契約書作成)
※原則使用しない</t>
    <rPh sb="0" eb="2">
      <t>キュウヨ</t>
    </rPh>
    <rPh sb="3" eb="5">
      <t>コヨウ</t>
    </rPh>
    <rPh sb="5" eb="7">
      <t>ケイヤク</t>
    </rPh>
    <rPh sb="7" eb="8">
      <t>ショ</t>
    </rPh>
    <rPh sb="8" eb="10">
      <t>サクセイ</t>
    </rPh>
    <rPh sb="13" eb="15">
      <t>ゲンソク</t>
    </rPh>
    <rPh sb="15" eb="17">
      <t>シヨウ</t>
    </rPh>
    <phoneticPr fontId="7" alignment="noControl"/>
  </si>
  <si>
    <t>給与</t>
    <rPh sb="0" eb="2">
      <t>キュウヨ</t>
    </rPh>
    <phoneticPr fontId="5"/>
  </si>
  <si>
    <t>通勤交通費支払</t>
    <rPh sb="0" eb="2">
      <t>ツウキン</t>
    </rPh>
    <rPh sb="2" eb="5">
      <t>コウツウヒ</t>
    </rPh>
    <rPh sb="5" eb="7">
      <t>シハライ</t>
    </rPh>
    <phoneticPr fontId="5"/>
  </si>
  <si>
    <t>その他手当</t>
    <rPh sb="2" eb="3">
      <t>タ</t>
    </rPh>
    <rPh sb="3" eb="5">
      <t>テア</t>
    </rPh>
    <phoneticPr fontId="7" alignment="noControl"/>
  </si>
  <si>
    <t>手当内容</t>
    <rPh sb="0" eb="2">
      <t>テアテ</t>
    </rPh>
    <rPh sb="2" eb="4">
      <t>ナイヨウ</t>
    </rPh>
    <phoneticPr fontId="7" alignment="noControl"/>
  </si>
  <si>
    <t>手当条件</t>
    <rPh sb="0" eb="2">
      <t>テアテ</t>
    </rPh>
    <rPh sb="2" eb="4">
      <t>ジョウケン</t>
    </rPh>
    <phoneticPr fontId="7" alignment="noControl"/>
  </si>
  <si>
    <t>時間外</t>
    <rPh sb="0" eb="3">
      <t>ジカンガイ</t>
    </rPh>
    <phoneticPr fontId="5"/>
  </si>
  <si>
    <t>日締</t>
    <rPh sb="0" eb="1">
      <t>ニチ</t>
    </rPh>
    <rPh sb="1" eb="2">
      <t>ジ</t>
    </rPh>
    <phoneticPr fontId="5"/>
  </si>
  <si>
    <t>日支払い</t>
    <rPh sb="0" eb="1">
      <t>ニチ</t>
    </rPh>
    <rPh sb="1" eb="3">
      <t>シハラ</t>
    </rPh>
    <phoneticPr fontId="5"/>
  </si>
  <si>
    <t>その他
支払条件</t>
    <rPh sb="2" eb="3">
      <t>タ</t>
    </rPh>
    <rPh sb="4" eb="6">
      <t>シハラ</t>
    </rPh>
    <rPh sb="6" eb="8">
      <t>ジョウケン</t>
    </rPh>
    <phoneticPr fontId="5"/>
  </si>
  <si>
    <t>社会保険</t>
    <rPh sb="0" eb="2">
      <t>シャカイ</t>
    </rPh>
    <rPh sb="2" eb="4">
      <t>ホケン</t>
    </rPh>
    <phoneticPr fontId="7" alignment="noControl"/>
  </si>
  <si>
    <t>加入の有無</t>
    <rPh sb="0" eb="2">
      <t>カニュウ</t>
    </rPh>
    <rPh sb="3" eb="5">
      <t>ウム</t>
    </rPh>
    <phoneticPr fontId="7" alignment="noControl"/>
  </si>
  <si>
    <t>企業向け
契約書表記</t>
    <rPh sb="0" eb="2">
      <t>キギョウ</t>
    </rPh>
    <rPh sb="2" eb="3">
      <t>ム</t>
    </rPh>
    <rPh sb="5" eb="8">
      <t>ケイヤクショ</t>
    </rPh>
    <rPh sb="8" eb="10">
      <t>ヒョウキ</t>
    </rPh>
    <phoneticPr fontId="7" alignment="noControl"/>
  </si>
  <si>
    <t>1.健康保険</t>
    <rPh sb="2" eb="4">
      <t>ケンコウ</t>
    </rPh>
    <rPh sb="4" eb="6">
      <t>ホケン</t>
    </rPh>
    <phoneticPr fontId="5"/>
  </si>
  <si>
    <t>要件</t>
    <rPh sb="0" eb="2">
      <t>ヨウケン</t>
    </rPh>
    <phoneticPr fontId="7" alignment="noControl"/>
  </si>
  <si>
    <t>無し理由</t>
    <rPh sb="0" eb="1">
      <t>ナ</t>
    </rPh>
    <rPh sb="2" eb="4">
      <t>リユウ</t>
    </rPh>
    <phoneticPr fontId="7" alignment="noControl"/>
  </si>
  <si>
    <t>2.厚生年金</t>
  </si>
  <si>
    <t>3.雇用保険</t>
    <rPh sb="2" eb="4">
      <t>コヨウ</t>
    </rPh>
    <rPh sb="4" eb="6">
      <t>ホケン</t>
    </rPh>
    <phoneticPr fontId="5"/>
  </si>
  <si>
    <t>本人向け
契約書表記</t>
    <rPh sb="0" eb="2">
      <t>ホンニン</t>
    </rPh>
    <rPh sb="2" eb="3">
      <t>ム</t>
    </rPh>
    <rPh sb="5" eb="8">
      <t>ケイヤクショ</t>
    </rPh>
    <rPh sb="8" eb="10">
      <t>ヒョウキ</t>
    </rPh>
    <phoneticPr fontId="7" alignment="noControl"/>
  </si>
  <si>
    <t>押印者</t>
    <rPh sb="0" eb="2">
      <t>オウイン</t>
    </rPh>
    <rPh sb="2" eb="3">
      <t>シャ</t>
    </rPh>
    <phoneticPr fontId="7" alignment="noControl"/>
  </si>
  <si>
    <t>契約押印名義（取引先） ※直接記入可</t>
    <rPh sb="0" eb="2">
      <t>ケイヤク</t>
    </rPh>
    <rPh sb="2" eb="4">
      <t>オウイン</t>
    </rPh>
    <rPh sb="4" eb="6">
      <t>メイギ</t>
    </rPh>
    <rPh sb="7" eb="9">
      <t>トリヒキ</t>
    </rPh>
    <rPh sb="9" eb="10">
      <t>サキ</t>
    </rPh>
    <rPh sb="13" eb="15">
      <t>チョクセツ</t>
    </rPh>
    <rPh sb="15" eb="17">
      <t>キニュウ</t>
    </rPh>
    <rPh sb="17" eb="18">
      <t>カ</t>
    </rPh>
    <phoneticPr fontId="5"/>
  </si>
  <si>
    <t>契約押印名義（自社）</t>
    <rPh sb="0" eb="2">
      <t>ケイヤク</t>
    </rPh>
    <rPh sb="2" eb="4">
      <t>オウイン</t>
    </rPh>
    <rPh sb="4" eb="6">
      <t>メイギ</t>
    </rPh>
    <rPh sb="7" eb="9">
      <t>ジシャ</t>
    </rPh>
    <phoneticPr fontId="5"/>
  </si>
  <si>
    <t>免許番号</t>
    <rPh sb="0" eb="2">
      <t>メンキョ</t>
    </rPh>
    <rPh sb="2" eb="4">
      <t>バンゴウ</t>
    </rPh>
    <phoneticPr fontId="5"/>
  </si>
  <si>
    <t>所在地</t>
    <rPh sb="0" eb="3">
      <t>ショザイチ</t>
    </rPh>
    <phoneticPr fontId="5"/>
  </si>
  <si>
    <t>ビル名</t>
    <rPh sb="2" eb="3">
      <t>メイ</t>
    </rPh>
    <phoneticPr fontId="7" alignment="noControl"/>
  </si>
  <si>
    <t>会社名</t>
    <rPh sb="0" eb="2">
      <t>カイシャ</t>
    </rPh>
    <rPh sb="2" eb="3">
      <t>メイ</t>
    </rPh>
    <phoneticPr fontId="7" alignment="noControl"/>
  </si>
  <si>
    <t>契約者名</t>
    <rPh sb="0" eb="3">
      <t>ケイヤクシャ</t>
    </rPh>
    <rPh sb="3" eb="4">
      <t>メイ</t>
    </rPh>
    <phoneticPr fontId="5"/>
  </si>
  <si>
    <t>労働者派遣個別契約書</t>
    <phoneticPr fontId="5"/>
  </si>
  <si>
    <t>個別管理番号</t>
    <rPh sb="2" eb="4">
      <t>カンリ</t>
    </rPh>
    <phoneticPr fontId="5"/>
  </si>
  <si>
    <t xml:space="preserve">派遣先 </t>
    <phoneticPr fontId="5"/>
  </si>
  <si>
    <t xml:space="preserve">（以下甲という）　と派遣元 </t>
    <phoneticPr fontId="5"/>
  </si>
  <si>
    <t>（以下乙という）　とは、乙の行う甲に対する労働者派遣に関し、甲乙間で別途締結した労働者派遣基本契約に基づき、以下の条件に労働者派遣を</t>
    <phoneticPr fontId="5"/>
  </si>
  <si>
    <t xml:space="preserve"> 行うことに合意し、ここに労働者派遣個別契約（以下本契約という）を締結する。</t>
    <phoneticPr fontId="5"/>
  </si>
  <si>
    <t>名  称</t>
    <rPh sb="0" eb="1">
      <t>ナ</t>
    </rPh>
    <rPh sb="3" eb="4">
      <t>ショウ</t>
    </rPh>
    <phoneticPr fontId="5"/>
  </si>
  <si>
    <t>　　</t>
    <phoneticPr fontId="5"/>
  </si>
  <si>
    <t>連絡先</t>
    <rPh sb="0" eb="3">
      <t>レンラクサキ</t>
    </rPh>
    <phoneticPr fontId="5"/>
  </si>
  <si>
    <t>部　署</t>
    <rPh sb="0" eb="1">
      <t>ブ</t>
    </rPh>
    <rPh sb="2" eb="3">
      <t>ショ</t>
    </rPh>
    <phoneticPr fontId="5"/>
  </si>
  <si>
    <t>氏　名</t>
    <rPh sb="0" eb="1">
      <t>シ</t>
    </rPh>
    <rPh sb="2" eb="3">
      <t>メイ</t>
    </rPh>
    <phoneticPr fontId="5"/>
  </si>
  <si>
    <t>役　職</t>
    <rPh sb="0" eb="1">
      <t>エキ</t>
    </rPh>
    <rPh sb="2" eb="3">
      <t>ショク</t>
    </rPh>
    <phoneticPr fontId="5"/>
  </si>
  <si>
    <t>連 絡 先</t>
    <rPh sb="0" eb="1">
      <t>レン</t>
    </rPh>
    <rPh sb="2" eb="3">
      <t>ラク</t>
    </rPh>
    <rPh sb="4" eb="5">
      <t>サキ</t>
    </rPh>
    <phoneticPr fontId="5"/>
  </si>
  <si>
    <t>苦情受付担当者</t>
    <rPh sb="0" eb="2">
      <t>クジョウ</t>
    </rPh>
    <rPh sb="2" eb="4">
      <t>ウケツケ</t>
    </rPh>
    <rPh sb="4" eb="6">
      <t>タントウ</t>
    </rPh>
    <rPh sb="6" eb="7">
      <t>シャ</t>
    </rPh>
    <phoneticPr fontId="5"/>
  </si>
  <si>
    <t>請求先</t>
    <rPh sb="0" eb="2">
      <t>セイキュウ</t>
    </rPh>
    <rPh sb="2" eb="3">
      <t>サキ</t>
    </rPh>
    <phoneticPr fontId="5"/>
  </si>
  <si>
    <t>住　所</t>
    <rPh sb="0" eb="1">
      <t>ジュウ</t>
    </rPh>
    <rPh sb="2" eb="3">
      <t>ショ</t>
    </rPh>
    <phoneticPr fontId="5"/>
  </si>
  <si>
    <t>部署・担当</t>
    <rPh sb="0" eb="2">
      <t>ブショ</t>
    </rPh>
    <rPh sb="3" eb="5">
      <t>タントウ</t>
    </rPh>
    <phoneticPr fontId="5"/>
  </si>
  <si>
    <t>派遣条件</t>
    <rPh sb="0" eb="2">
      <t>ハケン</t>
    </rPh>
    <rPh sb="2" eb="4">
      <t>ジョウケン</t>
    </rPh>
    <phoneticPr fontId="5"/>
  </si>
  <si>
    <t>業務の内容</t>
    <rPh sb="0" eb="2">
      <t>ギョウム</t>
    </rPh>
    <rPh sb="3" eb="5">
      <t>ナイヨウ</t>
    </rPh>
    <phoneticPr fontId="5"/>
  </si>
  <si>
    <t>その他</t>
    <rPh sb="2" eb="3">
      <t>タ</t>
    </rPh>
    <phoneticPr fontId="5"/>
  </si>
  <si>
    <t>派遣期間</t>
    <rPh sb="0" eb="2">
      <t>ハケン</t>
    </rPh>
    <rPh sb="2" eb="4">
      <t>キカン</t>
    </rPh>
    <phoneticPr fontId="5"/>
  </si>
  <si>
    <t>就業曜日
時間及び休憩</t>
    <rPh sb="2" eb="4">
      <t>ヨウビ</t>
    </rPh>
    <rPh sb="5" eb="7">
      <t>ジカン</t>
    </rPh>
    <rPh sb="7" eb="8">
      <t>オヨ</t>
    </rPh>
    <rPh sb="9" eb="11">
      <t>キュウケイ</t>
    </rPh>
    <phoneticPr fontId="5"/>
  </si>
  <si>
    <t>就業曜日</t>
    <rPh sb="0" eb="2">
      <t>シュウギョウ</t>
    </rPh>
    <rPh sb="2" eb="4">
      <t>ヨウビ</t>
    </rPh>
    <phoneticPr fontId="5"/>
  </si>
  <si>
    <t>派遣先指定曜日(</t>
    <rPh sb="0" eb="2">
      <t>ハケン</t>
    </rPh>
    <rPh sb="2" eb="5">
      <t>サキシテイ</t>
    </rPh>
    <rPh sb="5" eb="7">
      <t>ヨウビ</t>
    </rPh>
    <phoneticPr fontId="5"/>
  </si>
  <si>
    <t>)</t>
    <phoneticPr fontId="5"/>
  </si>
  <si>
    <t>就業時間(1)</t>
    <rPh sb="0" eb="2">
      <t>シュウギョウ</t>
    </rPh>
    <rPh sb="2" eb="4">
      <t>ジカン</t>
    </rPh>
    <phoneticPr fontId="5"/>
  </si>
  <si>
    <t>時</t>
    <rPh sb="0" eb="1">
      <t>ジ</t>
    </rPh>
    <phoneticPr fontId="5"/>
  </si>
  <si>
    <t>就業時間(2)</t>
    <rPh sb="0" eb="2">
      <t>シュウギョウ</t>
    </rPh>
    <rPh sb="2" eb="4">
      <t>ジカン</t>
    </rPh>
    <phoneticPr fontId="5"/>
  </si>
  <si>
    <t>(</t>
    <phoneticPr fontId="5"/>
  </si>
  <si>
    <t>休憩(1)</t>
    <rPh sb="0" eb="2">
      <t>キュウケイ</t>
    </rPh>
    <phoneticPr fontId="5"/>
  </si>
  <si>
    <t>（</t>
    <phoneticPr fontId="5"/>
  </si>
  <si>
    <t>分休憩とする）</t>
    <rPh sb="0" eb="1">
      <t>フン</t>
    </rPh>
    <rPh sb="1" eb="3">
      <t>キュウケイ</t>
    </rPh>
    <phoneticPr fontId="5"/>
  </si>
  <si>
    <t>休憩(2)</t>
    <rPh sb="0" eb="2">
      <t>キュウケイ</t>
    </rPh>
    <phoneticPr fontId="5"/>
  </si>
  <si>
    <t>休　日</t>
    <rPh sb="0" eb="1">
      <t>キュウ</t>
    </rPh>
    <rPh sb="2" eb="3">
      <t>ヒ</t>
    </rPh>
    <phoneticPr fontId="5"/>
  </si>
  <si>
    <t>福利厚生/貸与品</t>
    <rPh sb="0" eb="4">
      <t>フクリコウセイ</t>
    </rPh>
    <rPh sb="5" eb="8">
      <t>タイヨヒン</t>
    </rPh>
    <phoneticPr fontId="5"/>
  </si>
  <si>
    <t>派遣先の施設及び設備について便宜供与する</t>
    <phoneticPr fontId="5"/>
  </si>
  <si>
    <t>安全衛生</t>
    <rPh sb="0" eb="2">
      <t>アンゼン</t>
    </rPh>
    <rPh sb="2" eb="4">
      <t>エイセイ</t>
    </rPh>
    <phoneticPr fontId="5"/>
  </si>
  <si>
    <t>労働者派遣法・労基法・安衛法を遵守し派遣労働者の安全衛生を確保する</t>
    <phoneticPr fontId="5"/>
  </si>
  <si>
    <t>社会保険加入状況</t>
    <rPh sb="0" eb="2">
      <t>シャカイ</t>
    </rPh>
    <rPh sb="2" eb="4">
      <t>ホケン</t>
    </rPh>
    <rPh sb="4" eb="6">
      <t>カニュウ</t>
    </rPh>
    <rPh sb="6" eb="8">
      <t>ジョウキョウ</t>
    </rPh>
    <phoneticPr fontId="5"/>
  </si>
  <si>
    <t>・健康保険</t>
    <rPh sb="1" eb="3">
      <t>ケンコウ</t>
    </rPh>
    <rPh sb="3" eb="5">
      <t>ホケン</t>
    </rPh>
    <phoneticPr fontId="5"/>
  </si>
  <si>
    <t>・厚生年金</t>
    <rPh sb="1" eb="3">
      <t>コウセイ</t>
    </rPh>
    <rPh sb="3" eb="5">
      <t>ネンキン</t>
    </rPh>
    <phoneticPr fontId="5"/>
  </si>
  <si>
    <t>・雇用保険</t>
    <rPh sb="1" eb="3">
      <t>コヨウ</t>
    </rPh>
    <rPh sb="3" eb="5">
      <t>ホケン</t>
    </rPh>
    <phoneticPr fontId="5"/>
  </si>
  <si>
    <t>派遣料金</t>
    <rPh sb="0" eb="2">
      <t>ハケン</t>
    </rPh>
    <rPh sb="2" eb="4">
      <t>リョウキン</t>
    </rPh>
    <phoneticPr fontId="5"/>
  </si>
  <si>
    <t xml:space="preserve"> </t>
    <phoneticPr fontId="5"/>
  </si>
  <si>
    <t>計算単位</t>
    <rPh sb="0" eb="2">
      <t>ケイサン</t>
    </rPh>
    <rPh sb="2" eb="4">
      <t>タンイ</t>
    </rPh>
    <phoneticPr fontId="5"/>
  </si>
  <si>
    <t>　</t>
    <phoneticPr fontId="5"/>
  </si>
  <si>
    <t>時間内</t>
    <rPh sb="0" eb="2">
      <t>ジカン</t>
    </rPh>
    <rPh sb="2" eb="3">
      <t>ナイ</t>
    </rPh>
    <phoneticPr fontId="5"/>
  </si>
  <si>
    <t>分</t>
    <phoneticPr fontId="5"/>
  </si>
  <si>
    <t>時間外</t>
    <rPh sb="0" eb="2">
      <t>ジカン</t>
    </rPh>
    <rPh sb="2" eb="3">
      <t>ガイ</t>
    </rPh>
    <phoneticPr fontId="5"/>
  </si>
  <si>
    <t>通勤交通費</t>
    <rPh sb="0" eb="2">
      <t>ツウキン</t>
    </rPh>
    <rPh sb="2" eb="5">
      <t>コウツウヒ</t>
    </rPh>
    <phoneticPr fontId="5"/>
  </si>
  <si>
    <t>支払日</t>
    <rPh sb="0" eb="2">
      <t>シハラ</t>
    </rPh>
    <rPh sb="2" eb="3">
      <t>ヒ</t>
    </rPh>
    <phoneticPr fontId="5"/>
  </si>
  <si>
    <t>派遣人員</t>
    <rPh sb="0" eb="2">
      <t>ハケン</t>
    </rPh>
    <rPh sb="2" eb="4">
      <t>ジンイン</t>
    </rPh>
    <phoneticPr fontId="5"/>
  </si>
  <si>
    <t>名</t>
    <rPh sb="0" eb="1">
      <t>メイ</t>
    </rPh>
    <phoneticPr fontId="5"/>
  </si>
  <si>
    <t>（1月当り）</t>
    <phoneticPr fontId="5"/>
  </si>
  <si>
    <t>派遣元</t>
    <rPh sb="0" eb="3">
      <t>ハケンモト</t>
    </rPh>
    <phoneticPr fontId="5"/>
  </si>
  <si>
    <t>苦情担当責任者</t>
    <rPh sb="0" eb="2">
      <t>クジョウ</t>
    </rPh>
    <rPh sb="2" eb="4">
      <t>タントウ</t>
    </rPh>
    <rPh sb="4" eb="7">
      <t>セキニンシャ</t>
    </rPh>
    <phoneticPr fontId="5"/>
  </si>
  <si>
    <t>営業担当者</t>
    <rPh sb="0" eb="2">
      <t>エイギョウ</t>
    </rPh>
    <rPh sb="2" eb="4">
      <t>タントウ</t>
    </rPh>
    <rPh sb="4" eb="5">
      <t>シャ</t>
    </rPh>
    <phoneticPr fontId="5"/>
  </si>
  <si>
    <t>苦情処理方法
・連絡体制</t>
    <rPh sb="0" eb="4">
      <t>クジョウショリ</t>
    </rPh>
    <rPh sb="4" eb="6">
      <t>ホウホウ</t>
    </rPh>
    <rPh sb="8" eb="10">
      <t>レンラク</t>
    </rPh>
    <rPh sb="10" eb="12">
      <t>タイセイ</t>
    </rPh>
    <phoneticPr fontId="5"/>
  </si>
  <si>
    <t>派遣元、派遣先が密接に連絡調整を行い、適切かつ迅速に処理し、結果を必ず派遣労働者に報告する</t>
    <rPh sb="0" eb="3">
      <t>ハケンモト</t>
    </rPh>
    <rPh sb="4" eb="7">
      <t>ハケンサキ</t>
    </rPh>
    <rPh sb="8" eb="10">
      <t>ミッセツ</t>
    </rPh>
    <rPh sb="11" eb="13">
      <t>レンラク</t>
    </rPh>
    <rPh sb="13" eb="15">
      <t>チョウセイ</t>
    </rPh>
    <rPh sb="16" eb="17">
      <t>オコナ</t>
    </rPh>
    <rPh sb="19" eb="21">
      <t>テキセツ</t>
    </rPh>
    <rPh sb="23" eb="25">
      <t>ジンソク</t>
    </rPh>
    <rPh sb="26" eb="28">
      <t>ショリ</t>
    </rPh>
    <rPh sb="30" eb="32">
      <t>ケッカ</t>
    </rPh>
    <rPh sb="33" eb="34">
      <t>カナラ</t>
    </rPh>
    <rPh sb="35" eb="37">
      <t>ハケン</t>
    </rPh>
    <rPh sb="37" eb="40">
      <t>ロウドウシャ</t>
    </rPh>
    <rPh sb="41" eb="43">
      <t>ホウコク</t>
    </rPh>
    <phoneticPr fontId="5"/>
  </si>
  <si>
    <r>
      <rPr>
        <b/>
        <sz val="11"/>
        <rFont val="ＭＳ Ｐゴシック"/>
        <family val="3"/>
        <charset val="128"/>
      </rPr>
      <t>派遣労働者の雇用の安定を図るために必要な措置および派遣先が派遣労働者を雇用する場合の紛争防止措置</t>
    </r>
    <r>
      <rPr>
        <sz val="11"/>
        <rFont val="ＭＳ Ｐゴシック"/>
        <family val="3"/>
        <charset val="128"/>
      </rPr>
      <t xml:space="preserve">
</t>
    </r>
    <r>
      <rPr>
        <sz val="9"/>
        <rFont val="ＭＳ Ｐゴシック"/>
        <family val="3"/>
        <charset val="128"/>
      </rPr>
      <t>1.［労働者派遣契約の解除の事前申入れ、就業機会の確保及び損害賠償に係る適切な措置］
派遣先は、派遣先に起因する事由により労働者派遣契約の中途解除を行おうとする場合には、少なくとも30日以上前に派遣元に申入れ、協議の上決定する。派遣先および派遣元は、中途解除を行う場合には、派遣労働者の新たな就業機会の確保に努める。派遣先に起因する事由により中途解除を行う場合であって派遣先が派遣労働者の新たな就業機会の確保を図ることができないときには、労働者派遣契約の残余期間を勘案し、中途解除に伴い、派遣元に生じた損害である休業手当、解雇予告手当等の額以上の損害の賠償を行うこととする。
2.［中途解除の理由の明示］
派遣先は労働者派遣契約の中途解除を行おうとする場合で派遣元から請求があったときは、労働者派遣契約を中途解除する理由を派遣元に明示しなければならない。
3.［直接雇用後の紛争防止措置］
派遣終了後、派遣労働者を派遣先が雇用する場合は、職業紹介を経由して行うこととし、手数料等は双方協議のうえ定めるものとする。</t>
    </r>
    <rPh sb="0" eb="5">
      <t>ハケンロウドウシャ</t>
    </rPh>
    <rPh sb="6" eb="8">
      <t>コヨウ</t>
    </rPh>
    <rPh sb="9" eb="11">
      <t>アンテイ</t>
    </rPh>
    <rPh sb="12" eb="13">
      <t>ハカ</t>
    </rPh>
    <rPh sb="17" eb="19">
      <t>ヒツヨウ</t>
    </rPh>
    <rPh sb="20" eb="22">
      <t>ソチ</t>
    </rPh>
    <rPh sb="25" eb="28">
      <t>ハケンサキ</t>
    </rPh>
    <rPh sb="29" eb="34">
      <t>ハケンロウドウシャ</t>
    </rPh>
    <rPh sb="35" eb="37">
      <t>コヨウ</t>
    </rPh>
    <rPh sb="39" eb="41">
      <t>バアイ</t>
    </rPh>
    <rPh sb="42" eb="44">
      <t>フンソウ</t>
    </rPh>
    <rPh sb="44" eb="48">
      <t>ボウシソチ</t>
    </rPh>
    <rPh sb="52" eb="55">
      <t>ロウドウシャ</t>
    </rPh>
    <rPh sb="55" eb="57">
      <t>ハケン</t>
    </rPh>
    <rPh sb="57" eb="59">
      <t>ケイヤク</t>
    </rPh>
    <rPh sb="60" eb="62">
      <t>カイジョ</t>
    </rPh>
    <rPh sb="63" eb="65">
      <t>ジゼン</t>
    </rPh>
    <rPh sb="65" eb="67">
      <t>モウシイ</t>
    </rPh>
    <rPh sb="69" eb="71">
      <t>シュウギョウ</t>
    </rPh>
    <rPh sb="71" eb="73">
      <t>キカイ</t>
    </rPh>
    <rPh sb="74" eb="76">
      <t>カクホ</t>
    </rPh>
    <rPh sb="76" eb="77">
      <t>オヨ</t>
    </rPh>
    <rPh sb="78" eb="80">
      <t>ソンガイ</t>
    </rPh>
    <rPh sb="80" eb="82">
      <t>バイショウ</t>
    </rPh>
    <rPh sb="83" eb="84">
      <t>カカワ</t>
    </rPh>
    <rPh sb="85" eb="87">
      <t>テキセツ</t>
    </rPh>
    <rPh sb="88" eb="90">
      <t>ソチ</t>
    </rPh>
    <rPh sb="92" eb="95">
      <t>ハケンサキ</t>
    </rPh>
    <rPh sb="97" eb="100">
      <t>ハケンサキ</t>
    </rPh>
    <rPh sb="101" eb="103">
      <t>キイン</t>
    </rPh>
    <rPh sb="105" eb="107">
      <t>ジユウ</t>
    </rPh>
    <rPh sb="110" eb="117">
      <t>ロウドウシャハケンケイヤク</t>
    </rPh>
    <rPh sb="118" eb="122">
      <t>チュウトカイジョ</t>
    </rPh>
    <rPh sb="123" eb="124">
      <t>オコナ</t>
    </rPh>
    <rPh sb="129" eb="131">
      <t>バアイ</t>
    </rPh>
    <rPh sb="134" eb="135">
      <t>スク</t>
    </rPh>
    <rPh sb="163" eb="166">
      <t>ハケンサキ</t>
    </rPh>
    <rPh sb="169" eb="172">
      <t>ハケンモト</t>
    </rPh>
    <rPh sb="174" eb="178">
      <t>チュウトカイジョ</t>
    </rPh>
    <rPh sb="179" eb="180">
      <t>オコナ</t>
    </rPh>
    <rPh sb="181" eb="183">
      <t>バアイ</t>
    </rPh>
    <rPh sb="186" eb="191">
      <t>ハケンロウドウシャ</t>
    </rPh>
    <rPh sb="192" eb="193">
      <t>アラ</t>
    </rPh>
    <rPh sb="195" eb="199">
      <t>シュウギョウキカイ</t>
    </rPh>
    <rPh sb="200" eb="202">
      <t>カクホ</t>
    </rPh>
    <rPh sb="203" eb="204">
      <t>ツト</t>
    </rPh>
    <rPh sb="207" eb="210">
      <t>ハケンサキ</t>
    </rPh>
    <rPh sb="211" eb="213">
      <t>キイン</t>
    </rPh>
    <rPh sb="215" eb="217">
      <t>ジユウ</t>
    </rPh>
    <rPh sb="220" eb="224">
      <t>チュウトカイジョ</t>
    </rPh>
    <rPh sb="225" eb="226">
      <t>オコナ</t>
    </rPh>
    <rPh sb="325" eb="327">
      <t>バイショウ</t>
    </rPh>
    <rPh sb="436" eb="442">
      <t>フンソウボウシソチ</t>
    </rPh>
    <rPh sb="444" eb="449">
      <t>ハケンシュウリョウゴ</t>
    </rPh>
    <rPh sb="450" eb="455">
      <t>ハケンロウドウシャ</t>
    </rPh>
    <rPh sb="456" eb="459">
      <t>ハケンサキ</t>
    </rPh>
    <rPh sb="460" eb="462">
      <t>コヨウ</t>
    </rPh>
    <rPh sb="464" eb="466">
      <t>バアイ</t>
    </rPh>
    <rPh sb="468" eb="472">
      <t>ショクギョウショウカイ</t>
    </rPh>
    <rPh sb="473" eb="475">
      <t>ケイユ</t>
    </rPh>
    <rPh sb="477" eb="478">
      <t>オコナ</t>
    </rPh>
    <rPh sb="484" eb="488">
      <t>テスウリョウトウ</t>
    </rPh>
    <rPh sb="489" eb="493">
      <t>ソウホウキョウギ</t>
    </rPh>
    <rPh sb="496" eb="497">
      <t>サダ</t>
    </rPh>
    <phoneticPr fontId="5"/>
  </si>
  <si>
    <r>
      <rPr>
        <b/>
        <sz val="11"/>
        <rFont val="ＭＳ Ｐゴシック"/>
        <family val="3"/>
        <charset val="128"/>
      </rPr>
      <t>時間外労働及び休日労働について</t>
    </r>
    <r>
      <rPr>
        <sz val="11"/>
        <rFont val="ＭＳ Ｐゴシック"/>
        <family val="3"/>
        <charset val="128"/>
      </rPr>
      <t xml:space="preserve">
</t>
    </r>
    <r>
      <rPr>
        <sz val="9"/>
        <rFont val="ＭＳ Ｐゴシック"/>
        <family val="3"/>
        <charset val="128"/>
      </rPr>
      <t>時間外労働がある場合は、1日8時間、1ヶ月45時間、1年360時間の範囲内とし、また決算、納期の集中等、業務遂行期日に間に合わないときは、就業先の申請に基づき労働者代表に通告し、1ヶ月75時間までこれを延長することできる。この場合、延長時間を更に延長する回数は6回までとし、1年間の限度額は720時間を超えないものとする。なお、業務の特性により研究・開発は1日15時間、1ヶ月75時間、1年720時間の範囲内とする。法定休日労働がある場合は、月2回の範囲内とする。</t>
    </r>
    <rPh sb="0" eb="6">
      <t>ジカンガイロウドウオヨ</t>
    </rPh>
    <rPh sb="7" eb="9">
      <t>キュウジツ</t>
    </rPh>
    <rPh sb="9" eb="11">
      <t>ロウドウ</t>
    </rPh>
    <phoneticPr fontId="5"/>
  </si>
  <si>
    <t>以上、本契約の証として本書2通を作成し、甲乙記入捺印の上各1通を保有する。</t>
    <rPh sb="0" eb="2">
      <t>イジョウ</t>
    </rPh>
    <rPh sb="3" eb="6">
      <t>ホンケイヤク</t>
    </rPh>
    <rPh sb="7" eb="8">
      <t>アカシ</t>
    </rPh>
    <rPh sb="11" eb="13">
      <t>ホンショ</t>
    </rPh>
    <rPh sb="14" eb="15">
      <t>ツウ</t>
    </rPh>
    <rPh sb="16" eb="18">
      <t>サクセイ</t>
    </rPh>
    <rPh sb="20" eb="22">
      <t>コウオツ</t>
    </rPh>
    <rPh sb="22" eb="24">
      <t>キニュウ</t>
    </rPh>
    <rPh sb="24" eb="26">
      <t>ナツイン</t>
    </rPh>
    <rPh sb="27" eb="28">
      <t>ウエ</t>
    </rPh>
    <rPh sb="28" eb="29">
      <t>カク</t>
    </rPh>
    <rPh sb="30" eb="31">
      <t>ツウ</t>
    </rPh>
    <rPh sb="32" eb="34">
      <t>ホユウ</t>
    </rPh>
    <phoneticPr fontId="5"/>
  </si>
  <si>
    <t>「甲」</t>
    <rPh sb="1" eb="2">
      <t>コウ</t>
    </rPh>
    <phoneticPr fontId="5"/>
  </si>
  <si>
    <t>「乙」</t>
    <rPh sb="1" eb="2">
      <t>オツ</t>
    </rPh>
    <phoneticPr fontId="5"/>
  </si>
  <si>
    <t>住所</t>
    <rPh sb="0" eb="2">
      <t>ジュウショ</t>
    </rPh>
    <phoneticPr fontId="5"/>
  </si>
  <si>
    <t>名称</t>
    <rPh sb="0" eb="2">
      <t>メイショウ</t>
    </rPh>
    <phoneticPr fontId="5"/>
  </si>
  <si>
    <t>就業条件明示書</t>
    <rPh sb="0" eb="2">
      <t>シュウギョウ</t>
    </rPh>
    <rPh sb="2" eb="4">
      <t>ジョウケン</t>
    </rPh>
    <rPh sb="4" eb="6">
      <t>メイジ</t>
    </rPh>
    <rPh sb="6" eb="7">
      <t>ショ</t>
    </rPh>
    <phoneticPr fontId="5"/>
  </si>
  <si>
    <t>（以下、甲という）は、</t>
    <rPh sb="4" eb="5">
      <t>コウ</t>
    </rPh>
    <phoneticPr fontId="5"/>
  </si>
  <si>
    <t>（以下、乙という）</t>
    <rPh sb="1" eb="3">
      <t>イカ</t>
    </rPh>
    <rPh sb="4" eb="5">
      <t>オツ</t>
    </rPh>
    <phoneticPr fontId="5"/>
  </si>
  <si>
    <t>より、派遣就業について同意を得たので、以下の通り就業条件を明示いたします。</t>
    <rPh sb="3" eb="5">
      <t>ハケン</t>
    </rPh>
    <rPh sb="5" eb="7">
      <t>シュウギョウ</t>
    </rPh>
    <rPh sb="11" eb="13">
      <t>ドウイ</t>
    </rPh>
    <rPh sb="14" eb="15">
      <t>エ</t>
    </rPh>
    <rPh sb="19" eb="21">
      <t>イカ</t>
    </rPh>
    <rPh sb="22" eb="23">
      <t>トオ</t>
    </rPh>
    <rPh sb="29" eb="31">
      <t>メイジ</t>
    </rPh>
    <phoneticPr fontId="5"/>
  </si>
  <si>
    <t>期　　間</t>
    <rPh sb="0" eb="1">
      <t>キ</t>
    </rPh>
    <rPh sb="3" eb="4">
      <t>アイダ</t>
    </rPh>
    <phoneticPr fontId="5"/>
  </si>
  <si>
    <t>派遣対象の種類</t>
    <rPh sb="0" eb="2">
      <t>ハケン</t>
    </rPh>
    <rPh sb="2" eb="4">
      <t>タイショウ</t>
    </rPh>
    <rPh sb="5" eb="7">
      <t>シュルイ</t>
    </rPh>
    <phoneticPr fontId="5"/>
  </si>
  <si>
    <t>組織単位</t>
    <rPh sb="0" eb="2">
      <t>ソシキ</t>
    </rPh>
    <rPh sb="2" eb="4">
      <t>タンイ</t>
    </rPh>
    <phoneticPr fontId="5"/>
  </si>
  <si>
    <t>事業所抵触日</t>
    <rPh sb="0" eb="3">
      <t>ジギョウショ</t>
    </rPh>
    <rPh sb="3" eb="6">
      <t>テイショクビ</t>
    </rPh>
    <phoneticPr fontId="5"/>
  </si>
  <si>
    <t>※雇用期間とは異なる場合があります</t>
    <rPh sb="1" eb="5">
      <t>コヨウキカン</t>
    </rPh>
    <rPh sb="7" eb="8">
      <t>コト</t>
    </rPh>
    <rPh sb="10" eb="12">
      <t>バアイ</t>
    </rPh>
    <phoneticPr fontId="5"/>
  </si>
  <si>
    <t>就業部署における
個人単位の抵触日</t>
    <phoneticPr fontId="5"/>
  </si>
  <si>
    <t>派遣先指定曜日</t>
    <rPh sb="0" eb="2">
      <t>ハケン</t>
    </rPh>
    <rPh sb="2" eb="5">
      <t>サキシテイ</t>
    </rPh>
    <rPh sb="5" eb="7">
      <t>ヨウビ</t>
    </rPh>
    <phoneticPr fontId="5"/>
  </si>
  <si>
    <t>派遣先の施設及び設備について便宜供与する</t>
    <rPh sb="0" eb="3">
      <t>ハケンサキ</t>
    </rPh>
    <rPh sb="4" eb="7">
      <t>シセツオヨ</t>
    </rPh>
    <rPh sb="8" eb="10">
      <t>セツビ</t>
    </rPh>
    <rPh sb="14" eb="16">
      <t>ベンギ</t>
    </rPh>
    <rPh sb="16" eb="18">
      <t>キョウヨ</t>
    </rPh>
    <phoneticPr fontId="5"/>
  </si>
  <si>
    <t>苦情処理
申出先</t>
    <rPh sb="0" eb="2">
      <t>クジョウ</t>
    </rPh>
    <rPh sb="2" eb="4">
      <t>ショリ</t>
    </rPh>
    <rPh sb="5" eb="7">
      <t>モウシデ</t>
    </rPh>
    <rPh sb="7" eb="8">
      <t>サキ</t>
    </rPh>
    <phoneticPr fontId="5"/>
  </si>
  <si>
    <t>派遣元</t>
    <rPh sb="0" eb="2">
      <t>ハケン</t>
    </rPh>
    <rPh sb="2" eb="3">
      <t>モト</t>
    </rPh>
    <phoneticPr fontId="5"/>
  </si>
  <si>
    <r>
      <rPr>
        <b/>
        <sz val="11"/>
        <rFont val="ＭＳ Ｐゴシック"/>
        <family val="3"/>
        <charset val="128"/>
      </rPr>
      <t>契約更新の判断基準</t>
    </r>
    <r>
      <rPr>
        <sz val="12"/>
        <rFont val="ＭＳ Ｐゴシック"/>
        <family val="3"/>
        <charset val="128"/>
      </rPr>
      <t xml:space="preserve">
</t>
    </r>
    <r>
      <rPr>
        <sz val="9"/>
        <rFont val="ＭＳ Ｐゴシック"/>
        <family val="3"/>
        <charset val="128"/>
      </rPr>
      <t>・契約期間満了時の業務量により判断する。　　・派遣労働者の勤務成績、勤務態度により判断する。　　・派遣労働者の能力により判断する。
・会社の経営状況により判断する。　　・派遣労働者が従事する業務の進捗状況により判断する。　　・会社と派遣先との派遣契約の更新の有無により判断する。
なお、契約更新を行わない場合は「有期労働契約の締結、更新及び雇止めに関する基準」に則り、原則契約満了の30日前までにその予告をする。</t>
    </r>
    <r>
      <rPr>
        <b/>
        <sz val="11"/>
        <rFont val="ＭＳ Ｐ明朝"/>
        <family val="1"/>
        <charset val="128"/>
      </rPr>
      <t/>
    </r>
    <rPh sb="0" eb="4">
      <t>ケイヤクコウシン</t>
    </rPh>
    <rPh sb="5" eb="9">
      <t>ハンダンキジュン</t>
    </rPh>
    <rPh sb="11" eb="15">
      <t>ケイヤクキカン</t>
    </rPh>
    <rPh sb="15" eb="18">
      <t>マンリョウジ</t>
    </rPh>
    <rPh sb="19" eb="22">
      <t>ギョウムリョウ</t>
    </rPh>
    <rPh sb="25" eb="27">
      <t>ハンダン</t>
    </rPh>
    <rPh sb="33" eb="38">
      <t>ハケンロウドウシャ</t>
    </rPh>
    <rPh sb="39" eb="41">
      <t>キンム</t>
    </rPh>
    <rPh sb="41" eb="43">
      <t>セイセキ</t>
    </rPh>
    <rPh sb="44" eb="46">
      <t>キンム</t>
    </rPh>
    <rPh sb="46" eb="48">
      <t>タイド</t>
    </rPh>
    <rPh sb="51" eb="53">
      <t>ハンダン</t>
    </rPh>
    <rPh sb="59" eb="61">
      <t>ハケン</t>
    </rPh>
    <rPh sb="61" eb="64">
      <t>ロウドウシャ</t>
    </rPh>
    <rPh sb="65" eb="67">
      <t>ノウリョク</t>
    </rPh>
    <rPh sb="70" eb="72">
      <t>ハンダン</t>
    </rPh>
    <rPh sb="77" eb="79">
      <t>カイシャ</t>
    </rPh>
    <rPh sb="80" eb="84">
      <t>ケイエイジョウキョウ</t>
    </rPh>
    <rPh sb="87" eb="89">
      <t>ハンダン</t>
    </rPh>
    <rPh sb="95" eb="100">
      <t>ハケンロウドウシャ</t>
    </rPh>
    <rPh sb="101" eb="103">
      <t>ジュウジ</t>
    </rPh>
    <rPh sb="105" eb="107">
      <t>ギョウム</t>
    </rPh>
    <rPh sb="108" eb="112">
      <t>シンチョクジョウキョウ</t>
    </rPh>
    <rPh sb="115" eb="117">
      <t>ハンダン</t>
    </rPh>
    <rPh sb="123" eb="125">
      <t>カイシャ</t>
    </rPh>
    <rPh sb="126" eb="129">
      <t>ハケンサキ</t>
    </rPh>
    <rPh sb="131" eb="135">
      <t>ハケンケイヤク</t>
    </rPh>
    <rPh sb="136" eb="138">
      <t>コウシン</t>
    </rPh>
    <rPh sb="139" eb="141">
      <t>ウム</t>
    </rPh>
    <rPh sb="144" eb="146">
      <t>ハンダン</t>
    </rPh>
    <rPh sb="153" eb="157">
      <t>ケイヤクコウシン</t>
    </rPh>
    <rPh sb="158" eb="159">
      <t>オコナ</t>
    </rPh>
    <rPh sb="162" eb="164">
      <t>バアイ</t>
    </rPh>
    <rPh sb="166" eb="172">
      <t>ユウキロウドウケイヤク</t>
    </rPh>
    <rPh sb="173" eb="175">
      <t>テイケツ</t>
    </rPh>
    <rPh sb="176" eb="179">
      <t>コウシンオヨ</t>
    </rPh>
    <rPh sb="180" eb="182">
      <t>ヤトイト</t>
    </rPh>
    <rPh sb="184" eb="185">
      <t>カン</t>
    </rPh>
    <rPh sb="187" eb="189">
      <t>キジュン</t>
    </rPh>
    <rPh sb="191" eb="192">
      <t>ノット</t>
    </rPh>
    <rPh sb="194" eb="196">
      <t>ゲンソク</t>
    </rPh>
    <rPh sb="196" eb="200">
      <t>ケイヤクマンリョウ</t>
    </rPh>
    <rPh sb="203" eb="205">
      <t>ニチマエ</t>
    </rPh>
    <rPh sb="210" eb="212">
      <t>ヨコク</t>
    </rPh>
    <phoneticPr fontId="5"/>
  </si>
  <si>
    <r>
      <rPr>
        <b/>
        <sz val="11"/>
        <rFont val="ＭＳ Ｐゴシック"/>
        <family val="3"/>
        <charset val="128"/>
      </rPr>
      <t>派遣労働者の雇用安定を図るために</t>
    </r>
    <r>
      <rPr>
        <sz val="12"/>
        <rFont val="ＭＳ Ｐゴシック"/>
        <family val="3"/>
        <charset val="128"/>
      </rPr>
      <t xml:space="preserve">
</t>
    </r>
    <r>
      <rPr>
        <sz val="9"/>
        <rFont val="ＭＳ Ｐゴシック"/>
        <family val="3"/>
        <charset val="128"/>
      </rPr>
      <t>［中途解除］万一、派遣先の起因する事由により中途解除が発生する場合は、派遣先は派遣元と連携をとり、関連会社をあっせんするなど誠意をもって新たな就業機会の確保を図る。また、労働者派遣契約の解除に伴い雇用契約の解除を行おうとする場合には、少なくとも30日前に予告することとし、当該予告を行わぬ場合は労働基準法第20条及び第21条に準じた給付を行う。休業させる場合は、労働基準法第26条に準じた給付を行う。
［雇用安定措置］同一の組織単位に3年間派遣される見込みがあり、派遣終了後も継続就業の希望がある者に対し、雇用継続のために次のような措置を講ずる。
①派遣先への直接雇用の依頼　②新たな派遣先の提供　③派遣元での無期雇用　④その他安定した雇用の継続を図るための措置</t>
    </r>
    <phoneticPr fontId="5"/>
  </si>
  <si>
    <r>
      <rPr>
        <b/>
        <sz val="11"/>
        <rFont val="ＭＳ Ｐゴシック"/>
        <family val="3"/>
        <charset val="128"/>
      </rPr>
      <t>時間外労働及び休日労働について</t>
    </r>
    <r>
      <rPr>
        <sz val="11"/>
        <rFont val="ＭＳ Ｐゴシック"/>
        <family val="3"/>
        <charset val="128"/>
      </rPr>
      <t xml:space="preserve">
</t>
    </r>
    <r>
      <rPr>
        <sz val="9"/>
        <rFont val="ＭＳ Ｐゴシック"/>
        <family val="3"/>
        <charset val="128"/>
      </rPr>
      <t>時間外労働がある場合は、1日8時間、1ヶ月45時間、1年360時間の範囲内とし、また決算、納期の集中等、業務遂行期日に間に合わないときは、就業先の申請に基づき労働者代表に通告し、1ヶ月75時間までこれを延長することできる。この場合、延長時間を更に延長する回数は6回までとし、1年間の限度額は720時間を超えないものとする。なお、業務の特性により研究・開発は1日15時間、1ヶ月75時間、1年720時間の範囲内とする。法定休日労働がある場合は、月2回の範囲内とする。</t>
    </r>
    <phoneticPr fontId="5"/>
  </si>
  <si>
    <t>派遣先への通知 兼 派遣先管理台帳</t>
    <phoneticPr fontId="5"/>
  </si>
  <si>
    <t>は、労働者派遣契約に基づき、当社従業員</t>
    <rPh sb="16" eb="19">
      <t>ジュウギョウイン</t>
    </rPh>
    <phoneticPr fontId="5"/>
  </si>
  <si>
    <t>を派遣することを</t>
    <phoneticPr fontId="5"/>
  </si>
  <si>
    <t>ご通知申し上げます。</t>
    <rPh sb="1" eb="3">
      <t>ツウチ</t>
    </rPh>
    <rPh sb="3" eb="4">
      <t>モウ</t>
    </rPh>
    <rPh sb="5" eb="6">
      <t>ア</t>
    </rPh>
    <phoneticPr fontId="5"/>
  </si>
  <si>
    <t>派遣労働者氏名</t>
    <rPh sb="0" eb="2">
      <t>ハケン</t>
    </rPh>
    <rPh sb="2" eb="5">
      <t>ロウドウシャ</t>
    </rPh>
    <rPh sb="5" eb="7">
      <t>シメイ</t>
    </rPh>
    <phoneticPr fontId="5"/>
  </si>
  <si>
    <t>性別：</t>
    <rPh sb="0" eb="2">
      <t>セイベツ</t>
    </rPh>
    <phoneticPr fontId="5"/>
  </si>
  <si>
    <t>雇用期間の定め：</t>
    <rPh sb="0" eb="2">
      <t>コヨウ</t>
    </rPh>
    <rPh sb="2" eb="4">
      <t>キカン</t>
    </rPh>
    <rPh sb="5" eb="6">
      <t>サダ</t>
    </rPh>
    <phoneticPr fontId="5"/>
  </si>
  <si>
    <t>その他：</t>
    <rPh sb="2" eb="3">
      <t>タ</t>
    </rPh>
    <phoneticPr fontId="5"/>
  </si>
  <si>
    <t>事業所</t>
    <rPh sb="0" eb="3">
      <t>ジギョウショ</t>
    </rPh>
    <phoneticPr fontId="5"/>
  </si>
  <si>
    <t>連絡先：</t>
    <rPh sb="0" eb="3">
      <t>レンラクサキ</t>
    </rPh>
    <phoneticPr fontId="5"/>
  </si>
  <si>
    <t>事業所所在地</t>
    <rPh sb="0" eb="3">
      <t>ジギョウショ</t>
    </rPh>
    <rPh sb="3" eb="6">
      <t>ショザイチ</t>
    </rPh>
    <phoneticPr fontId="5"/>
  </si>
  <si>
    <t>派遣元責任者</t>
    <phoneticPr fontId="5"/>
  </si>
  <si>
    <t>派遣先責任者</t>
    <phoneticPr fontId="5"/>
  </si>
  <si>
    <t>就業状況の詳細</t>
    <rPh sb="0" eb="2">
      <t>シュウギョウ</t>
    </rPh>
    <rPh sb="2" eb="4">
      <t>ジョウキョウ</t>
    </rPh>
    <rPh sb="5" eb="7">
      <t>ショウサイ</t>
    </rPh>
    <phoneticPr fontId="5"/>
  </si>
  <si>
    <t>　雇用保険・社会保険の被保険者資格取得届の提出の有無</t>
    <rPh sb="1" eb="3">
      <t>コヨウ</t>
    </rPh>
    <rPh sb="3" eb="5">
      <t>ホケン</t>
    </rPh>
    <rPh sb="6" eb="8">
      <t>シャカイ</t>
    </rPh>
    <rPh sb="8" eb="10">
      <t>ホケン</t>
    </rPh>
    <rPh sb="11" eb="15">
      <t>ヒホケンシャ</t>
    </rPh>
    <rPh sb="15" eb="17">
      <t>シカク</t>
    </rPh>
    <rPh sb="17" eb="19">
      <t>シュトク</t>
    </rPh>
    <rPh sb="19" eb="20">
      <t>トドケ</t>
    </rPh>
    <rPh sb="21" eb="23">
      <t>テイシュツ</t>
    </rPh>
    <rPh sb="24" eb="26">
      <t>ウム</t>
    </rPh>
    <phoneticPr fontId="5"/>
  </si>
  <si>
    <t>雇用保険</t>
    <phoneticPr fontId="5"/>
  </si>
  <si>
    <t>（理由：</t>
    <rPh sb="1" eb="3">
      <t>リユウ</t>
    </rPh>
    <phoneticPr fontId="5"/>
  </si>
  <si>
    <t>健康保険</t>
    <phoneticPr fontId="5"/>
  </si>
  <si>
    <t>厚生年金保険</t>
    <phoneticPr fontId="5"/>
  </si>
  <si>
    <t>　派遣労働者からの苦情処理状況</t>
    <rPh sb="1" eb="3">
      <t>ハケン</t>
    </rPh>
    <rPh sb="3" eb="6">
      <t>ロウドウシャ</t>
    </rPh>
    <rPh sb="9" eb="11">
      <t>クジョウ</t>
    </rPh>
    <rPh sb="11" eb="13">
      <t>ショリ</t>
    </rPh>
    <rPh sb="13" eb="15">
      <t>ジョウキョウ</t>
    </rPh>
    <phoneticPr fontId="5"/>
  </si>
  <si>
    <t>１</t>
    <phoneticPr fontId="5"/>
  </si>
  <si>
    <t>苦情を申出た日</t>
    <phoneticPr fontId="5"/>
  </si>
  <si>
    <t>苦情内容</t>
    <phoneticPr fontId="5"/>
  </si>
  <si>
    <t>処理状況</t>
    <phoneticPr fontId="5"/>
  </si>
  <si>
    <t>２</t>
    <phoneticPr fontId="5"/>
  </si>
  <si>
    <t>３</t>
    <phoneticPr fontId="5"/>
  </si>
  <si>
    <t>派遣元管理台帳</t>
    <phoneticPr fontId="5"/>
  </si>
  <si>
    <t>生年月日</t>
    <rPh sb="0" eb="2">
      <t>セイネン</t>
    </rPh>
    <rPh sb="2" eb="4">
      <t>ガッピ</t>
    </rPh>
    <phoneticPr fontId="5"/>
  </si>
  <si>
    <t>歳</t>
    <rPh sb="0" eb="1">
      <t>サイ</t>
    </rPh>
    <phoneticPr fontId="5"/>
  </si>
  <si>
    <t>派遣条件・状況</t>
    <rPh sb="0" eb="2">
      <t>ハケン</t>
    </rPh>
    <rPh sb="2" eb="4">
      <t>ジョウケン</t>
    </rPh>
    <rPh sb="5" eb="7">
      <t>ジョウキョウ</t>
    </rPh>
    <phoneticPr fontId="5"/>
  </si>
  <si>
    <t>名　　称</t>
    <rPh sb="0" eb="1">
      <t>ナ</t>
    </rPh>
    <rPh sb="3" eb="4">
      <t>ショウ</t>
    </rPh>
    <phoneticPr fontId="5"/>
  </si>
  <si>
    <t>休　　日</t>
    <rPh sb="0" eb="1">
      <t>キュウ</t>
    </rPh>
    <rPh sb="3" eb="4">
      <t>ヒ</t>
    </rPh>
    <phoneticPr fontId="5"/>
  </si>
  <si>
    <t>締　日</t>
    <rPh sb="0" eb="1">
      <t>シメ</t>
    </rPh>
    <rPh sb="2" eb="3">
      <t>ビ</t>
    </rPh>
    <phoneticPr fontId="5"/>
  </si>
  <si>
    <t>（１）</t>
    <phoneticPr fontId="5"/>
  </si>
  <si>
    <t>（１月当り）</t>
  </si>
  <si>
    <t>賃　金</t>
    <rPh sb="0" eb="1">
      <t>チン</t>
    </rPh>
    <rPh sb="2" eb="3">
      <t>キン</t>
    </rPh>
    <phoneticPr fontId="5"/>
  </si>
  <si>
    <t>その他
手当</t>
    <rPh sb="2" eb="3">
      <t>タ</t>
    </rPh>
    <rPh sb="4" eb="6">
      <t>テアテ</t>
    </rPh>
    <phoneticPr fontId="5"/>
  </si>
  <si>
    <t>所定外賃金については、派遣先規定によるものとし、
給与からの控除は、公租公課協定によるものとする</t>
    <rPh sb="0" eb="2">
      <t>ショテイ</t>
    </rPh>
    <rPh sb="2" eb="3">
      <t>ガイ</t>
    </rPh>
    <rPh sb="3" eb="5">
      <t>チンギン</t>
    </rPh>
    <rPh sb="11" eb="13">
      <t>ハケン</t>
    </rPh>
    <rPh sb="13" eb="14">
      <t>サキ</t>
    </rPh>
    <rPh sb="14" eb="16">
      <t>キテイ</t>
    </rPh>
    <rPh sb="25" eb="27">
      <t>キュウヨ</t>
    </rPh>
    <rPh sb="30" eb="32">
      <t>コウジョ</t>
    </rPh>
    <rPh sb="34" eb="36">
      <t>コウソ</t>
    </rPh>
    <rPh sb="36" eb="38">
      <t>コウカ</t>
    </rPh>
    <rPh sb="38" eb="40">
      <t>キョウテイ</t>
    </rPh>
    <phoneticPr fontId="5"/>
  </si>
  <si>
    <t>支払日</t>
    <rPh sb="0" eb="3">
      <t>シハライビ</t>
    </rPh>
    <phoneticPr fontId="5"/>
  </si>
  <si>
    <t>日締</t>
    <rPh sb="0" eb="1">
      <t>ニチ</t>
    </rPh>
    <rPh sb="1" eb="2">
      <t>シ</t>
    </rPh>
    <phoneticPr fontId="5"/>
  </si>
  <si>
    <t>日支払い</t>
    <rPh sb="0" eb="1">
      <t>ニチ</t>
    </rPh>
    <phoneticPr fontId="5"/>
  </si>
  <si>
    <t>支払方法</t>
    <rPh sb="0" eb="2">
      <t>シハラ</t>
    </rPh>
    <rPh sb="2" eb="4">
      <t>ホウホウ</t>
    </rPh>
    <phoneticPr fontId="5"/>
  </si>
  <si>
    <t>銀行振込みによる支払いとする</t>
    <rPh sb="8" eb="10">
      <t>シハラ</t>
    </rPh>
    <phoneticPr fontId="5"/>
  </si>
  <si>
    <t>その他支払条件</t>
    <rPh sb="2" eb="3">
      <t>タ</t>
    </rPh>
    <rPh sb="3" eb="5">
      <t>シハラ</t>
    </rPh>
    <rPh sb="5" eb="7">
      <t>ジョウケン</t>
    </rPh>
    <phoneticPr fontId="5"/>
  </si>
  <si>
    <t>　休業を取得する派遣先の業務ならびに休業の期間</t>
    <rPh sb="1" eb="3">
      <t>キュウギョウ</t>
    </rPh>
    <rPh sb="4" eb="6">
      <t>シュトク</t>
    </rPh>
    <rPh sb="8" eb="10">
      <t>ハケン</t>
    </rPh>
    <rPh sb="10" eb="11">
      <t>サキ</t>
    </rPh>
    <rPh sb="12" eb="14">
      <t>ギョウム</t>
    </rPh>
    <rPh sb="18" eb="20">
      <t>キュウギョウ</t>
    </rPh>
    <rPh sb="21" eb="23">
      <t>キカン</t>
    </rPh>
    <phoneticPr fontId="5"/>
  </si>
  <si>
    <t>休業取得者</t>
    <rPh sb="0" eb="2">
      <t>キュウギョウ</t>
    </rPh>
    <rPh sb="2" eb="5">
      <t>シュトクシャ</t>
    </rPh>
    <phoneticPr fontId="5"/>
  </si>
  <si>
    <t>業　　務</t>
    <rPh sb="0" eb="1">
      <t>ギョウ</t>
    </rPh>
    <rPh sb="3" eb="4">
      <t>ツトム</t>
    </rPh>
    <phoneticPr fontId="5"/>
  </si>
  <si>
    <t>休業の開始及び終了</t>
    <rPh sb="0" eb="2">
      <t>キュウギョウ</t>
    </rPh>
    <rPh sb="3" eb="5">
      <t>カイシ</t>
    </rPh>
    <rPh sb="5" eb="6">
      <t>オヨ</t>
    </rPh>
    <rPh sb="7" eb="9">
      <t>シュウリョウ</t>
    </rPh>
    <phoneticPr fontId="5"/>
  </si>
  <si>
    <t>派遣労働者雇用契約書（兼 就業条件明示書）</t>
    <rPh sb="0" eb="2">
      <t>ハケン</t>
    </rPh>
    <rPh sb="2" eb="5">
      <t>ロウドウシャ</t>
    </rPh>
    <rPh sb="5" eb="7">
      <t>コヨウ</t>
    </rPh>
    <rPh sb="7" eb="10">
      <t>ケイヤクショ</t>
    </rPh>
    <rPh sb="11" eb="12">
      <t>ケン</t>
    </rPh>
    <rPh sb="13" eb="15">
      <t>シュウギョウ</t>
    </rPh>
    <rPh sb="15" eb="17">
      <t>ジョウケン</t>
    </rPh>
    <rPh sb="17" eb="19">
      <t>メイジ</t>
    </rPh>
    <rPh sb="19" eb="20">
      <t>ショ</t>
    </rPh>
    <phoneticPr fontId="5"/>
  </si>
  <si>
    <t>（以下、乙という）より、</t>
    <rPh sb="1" eb="3">
      <t>イカ</t>
    </rPh>
    <rPh sb="4" eb="5">
      <t>オツ</t>
    </rPh>
    <phoneticPr fontId="5"/>
  </si>
  <si>
    <t xml:space="preserve">  派遣就業について同意を得たので、以下の通り労働契約を締結します。</t>
    <phoneticPr fontId="5"/>
  </si>
  <si>
    <t>2.厚生年金</t>
    <rPh sb="2" eb="4">
      <t>コウセイ</t>
    </rPh>
    <rPh sb="4" eb="6">
      <t>ネンキン</t>
    </rPh>
    <phoneticPr fontId="5"/>
  </si>
  <si>
    <t>（契約更新の判断基準）
・契約期間満了時の業務量により判断する。　　・派遣労働者の勤務成績、勤務態度により判断する。　　・派遣労働者の能力により判断する。　・会社の経営状況により判断する。　　・派遣労働者が従事する業務の進捗状況により判断する。　　・会社と派遣先との派遣契約の更新の有無により判断する。なお、契約更新を行わない場合は「有期労働契約の締結、更新及び雇止めに関する基準」に則り、原則契約満了の30日前までにその予告をする。
（派遣労働者の雇用安定を図るために）
［中途解除］万一、派遣先の起因する事由により中途解除が発生する場合は、派遣先は派遣元と連携をとり、関連会社をあっせんするなど誠意をもって新たな就業機会の確保を図る。また、労働者派遣契約の解除に伴い雇用契約の解除を行おうとする場合には、少なくとも30日前に予告することとし、当該予告を行わぬ場合は労働基準法第20条及び第21条に準じた給付を行う。休業させる場合は、労働基準法第26条に準じた給付を行う。［雇用安定措置］同一の組織単位に3年間派遣される見込みがあり、派遣終了後も継続就業の希望がある者に対し、雇用継続のために次のような措置を講ずる。①派遣先への直接雇用の依頼　②新たな派遣先の提供　③派遣元での無期雇用　④その他安定した雇用の継続を図るための措置
（時間外労働及び休日労働について）
時間外労働がある場合は、1日8時間、1ヶ月45時間、1年360時間の範囲内とし、また決算、納期の集中等、業務遂行期日に間に合わないときは、就業先の申請に基づき労働者代表に通告し、1ヶ月75時間までこれを延長することできる。この場合、延長時間を更に延長する回数は6回までとし、1年間の限度額は720時間を超えないものとする。なお、業務の特性により研究・開発は1日15時間、1ヶ月75時間、1年720時間の範囲内とする。法定休日労働がある場合は、月2回の範囲内とする。
（教育訓練）
１会社は、派遣労働者のキャリア形成を目的として、派遣労働者に段階的かつ体系的な教育訓練を行う。２前項の教育訓練は、有給かつ無償のものとする。３会社は、第１項の教育訓練を実施することが困難であることに合理的な理由がある場合は、派遣労働者に対してキャリアアップに係る自主教材を渡す等の措置を講ずることにより、第１項の教育訓練を行うことができる。この場合、会社は、当該派遣労働者に対して、教材の学習に必要とされる時間数に見合った給与を支払う。
（解雇制限）
会社は、次の理由による解雇を行わない。１無期雇用派遣労働者について、派遣先との契約終了のみを理由とする解雇　２有期雇用派遣労働者について、派遣先との契約終了のみを理由とする有期雇用契約の期間内の解雇
（休業手当）
会社は無期雇用派遣労働者又は有期雇用派遣労働者であるが労働契約期間内に労働者派遣契約が終了した者について、次の派遣先を見つけられない等、使用者の責に帰すべき事由により休業させた場合には、休業手当として、派遣労働者の平均賃金の100分の60を支払う</t>
    <rPh sb="1" eb="5">
      <t>ケイヤクコウシン</t>
    </rPh>
    <rPh sb="6" eb="10">
      <t>ハンダンキジュン</t>
    </rPh>
    <rPh sb="13" eb="17">
      <t>ケイヤクキカン</t>
    </rPh>
    <rPh sb="17" eb="20">
      <t>マンリョウジ</t>
    </rPh>
    <rPh sb="21" eb="24">
      <t>ギョウムリョウ</t>
    </rPh>
    <rPh sb="27" eb="29">
      <t>ハンダン</t>
    </rPh>
    <rPh sb="35" eb="40">
      <t>ハケンロウドウシャ</t>
    </rPh>
    <rPh sb="41" eb="43">
      <t>キンム</t>
    </rPh>
    <rPh sb="43" eb="45">
      <t>セイセキ</t>
    </rPh>
    <rPh sb="46" eb="48">
      <t>キンム</t>
    </rPh>
    <rPh sb="48" eb="50">
      <t>タイド</t>
    </rPh>
    <rPh sb="53" eb="55">
      <t>ハンダン</t>
    </rPh>
    <rPh sb="61" eb="63">
      <t>ハケン</t>
    </rPh>
    <rPh sb="63" eb="66">
      <t>ロウドウシャ</t>
    </rPh>
    <rPh sb="67" eb="69">
      <t>ノウリョク</t>
    </rPh>
    <rPh sb="72" eb="74">
      <t>ハンダン</t>
    </rPh>
    <rPh sb="79" eb="81">
      <t>カイシャ</t>
    </rPh>
    <rPh sb="82" eb="86">
      <t>ケイエイジョウキョウ</t>
    </rPh>
    <rPh sb="89" eb="91">
      <t>ハンダン</t>
    </rPh>
    <rPh sb="97" eb="102">
      <t>ハケンロウドウシャ</t>
    </rPh>
    <rPh sb="103" eb="105">
      <t>ジュウジ</t>
    </rPh>
    <rPh sb="107" eb="109">
      <t>ギョウム</t>
    </rPh>
    <rPh sb="110" eb="114">
      <t>シンチョクジョウキョウ</t>
    </rPh>
    <rPh sb="117" eb="119">
      <t>ハンダン</t>
    </rPh>
    <rPh sb="125" eb="127">
      <t>カイシャ</t>
    </rPh>
    <rPh sb="128" eb="131">
      <t>ハケンサキ</t>
    </rPh>
    <rPh sb="133" eb="137">
      <t>ハケンケイヤク</t>
    </rPh>
    <rPh sb="138" eb="140">
      <t>コウシン</t>
    </rPh>
    <rPh sb="141" eb="143">
      <t>ウム</t>
    </rPh>
    <rPh sb="146" eb="148">
      <t>ハンダン</t>
    </rPh>
    <rPh sb="154" eb="158">
      <t>ケイヤクコウシン</t>
    </rPh>
    <rPh sb="159" eb="160">
      <t>オコナ</t>
    </rPh>
    <rPh sb="163" eb="165">
      <t>バアイ</t>
    </rPh>
    <rPh sb="167" eb="173">
      <t>ユウキロウドウケイヤク</t>
    </rPh>
    <rPh sb="174" eb="176">
      <t>テイケツ</t>
    </rPh>
    <rPh sb="177" eb="180">
      <t>コウシンオヨ</t>
    </rPh>
    <rPh sb="181" eb="183">
      <t>ヤトイト</t>
    </rPh>
    <rPh sb="185" eb="186">
      <t>カン</t>
    </rPh>
    <rPh sb="188" eb="190">
      <t>キジュン</t>
    </rPh>
    <rPh sb="192" eb="193">
      <t>ノット</t>
    </rPh>
    <rPh sb="195" eb="197">
      <t>ゲンソク</t>
    </rPh>
    <rPh sb="197" eb="201">
      <t>ケイヤクマンリョウ</t>
    </rPh>
    <rPh sb="204" eb="206">
      <t>ニチマエ</t>
    </rPh>
    <rPh sb="211" eb="213">
      <t>ヨコク</t>
    </rPh>
    <phoneticPr fontId="5"/>
  </si>
  <si>
    <t>労働者派遣選任通知書</t>
    <rPh sb="0" eb="3">
      <t>ロウドウシャ</t>
    </rPh>
    <rPh sb="3" eb="5">
      <t>ハケン</t>
    </rPh>
    <rPh sb="5" eb="7">
      <t>センニン</t>
    </rPh>
    <rPh sb="7" eb="10">
      <t>ツウチショ</t>
    </rPh>
    <phoneticPr fontId="5"/>
  </si>
  <si>
    <t>労働者派遣個別契約書 （個別管理番号：</t>
    <rPh sb="14" eb="16">
      <t>カンリ</t>
    </rPh>
    <phoneticPr fontId="5"/>
  </si>
  <si>
    <t>）に基づき次の者を選任し、派遣します。</t>
  </si>
  <si>
    <t>No</t>
    <phoneticPr fontId="5"/>
  </si>
  <si>
    <t>性別</t>
    <rPh sb="0" eb="2">
      <t>セイベツ</t>
    </rPh>
    <phoneticPr fontId="5"/>
  </si>
  <si>
    <t>健康保険</t>
    <rPh sb="0" eb="2">
      <t>ケンコウ</t>
    </rPh>
    <rPh sb="2" eb="4">
      <t>ホケン</t>
    </rPh>
    <phoneticPr fontId="5"/>
  </si>
  <si>
    <t>厚生年金</t>
    <rPh sb="0" eb="2">
      <t>コウセイ</t>
    </rPh>
    <rPh sb="2" eb="4">
      <t>ネンキン</t>
    </rPh>
    <phoneticPr fontId="5"/>
  </si>
  <si>
    <t>雇用保険</t>
    <rPh sb="0" eb="2">
      <t>コヨウ</t>
    </rPh>
    <rPh sb="2" eb="4">
      <t>ホケン</t>
    </rPh>
    <phoneticPr fontId="5"/>
  </si>
  <si>
    <t>年　　齢</t>
    <rPh sb="0" eb="1">
      <t>トシ</t>
    </rPh>
    <rPh sb="3" eb="4">
      <t>ヨワイ</t>
    </rPh>
    <phoneticPr fontId="5"/>
  </si>
</sst>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0">
    <numFmt numFmtId="5" formatCode="&quot;¥&quot;#,##0;&quot;¥&quot;\-#,##0"/>
    <numFmt numFmtId="6" formatCode="&quot;¥&quot;#,##0;[Red]&quot;¥&quot;\-#,##0"/>
    <numFmt numFmtId="176" formatCode="0_ "/>
    <numFmt numFmtId="177" formatCode="yyyy&quot;年&quot;m&quot;月&quot;d&quot;日&quot;;@"/>
    <numFmt numFmtId="178" formatCode="#,##0_ "/>
    <numFmt numFmtId="179" formatCode="#,##0.00_ "/>
    <numFmt numFmtId="180" formatCode="0.00_ "/>
    <numFmt numFmtId="181" formatCode="0.0"/>
    <numFmt numFmtId="182" formatCode="&quot;¥&quot;#,##0_);[Red]\(&quot;¥&quot;#,##0\)"/>
    <numFmt numFmtId="183" formatCode="[$¥-411]#,##0"/>
  </numFmts>
  <fonts count="49">
    <font>
      <sz val="11"/>
      <name val="ＭＳ Ｐゴシック"/>
      <family val="3"/>
      <charset val="128"/>
    </font>
    <font>
      <sz val="11"/>
      <color theme="1"/>
      <name val="ＭＳ Ｐゴシック"/>
      <family val="2"/>
      <charset val="128"/>
      <scheme val="minor"/>
    </font>
    <font>
      <sz val="11"/>
      <color theme="1"/>
      <name val="ＭＳ Ｐゴシック"/>
      <family val="2"/>
      <charset val="128"/>
      <scheme val="minor"/>
    </font>
    <font>
      <sz val="11"/>
      <name val="ＭＳ Ｐゴシック"/>
      <family val="3"/>
      <charset val="128"/>
    </font>
    <font>
      <b/>
      <sz val="24"/>
      <name val="MS UI Gothic"/>
      <family val="3"/>
      <charset val="128"/>
    </font>
    <font>
      <sz val="6"/>
      <name val="ＭＳ Ｐゴシック"/>
      <family val="3"/>
      <charset val="128"/>
    </font>
    <font>
      <b/>
      <sz val="12"/>
      <name val="ＭＳ Ｐゴシック"/>
      <family val="3"/>
      <charset val="128"/>
    </font>
    <font>
      <sz val="8"/>
      <name val="ＭＳ Ｐゴシック"/>
      <family val="3"/>
      <charset val="128"/>
    </font>
    <font>
      <b/>
      <sz val="11"/>
      <name val="MS UI Gothic"/>
      <family val="3"/>
      <charset val="128"/>
    </font>
    <font>
      <sz val="9"/>
      <name val="MS UI Gothic"/>
      <family val="3"/>
      <charset val="128"/>
    </font>
    <font>
      <sz val="9"/>
      <name val="ＭＳ Ｐゴシック"/>
      <family val="3"/>
      <charset val="128"/>
    </font>
    <font>
      <b/>
      <sz val="9"/>
      <name val="MS UI Gothic"/>
      <family val="3"/>
      <charset val="128"/>
    </font>
    <font>
      <b/>
      <sz val="26"/>
      <name val="ＭＳ Ｐゴシック"/>
      <family val="3"/>
      <charset val="128"/>
    </font>
    <font>
      <sz val="11"/>
      <color indexed="10"/>
      <name val="ＭＳ Ｐゴシック"/>
      <family val="3"/>
      <charset val="128"/>
    </font>
    <font>
      <sz val="9"/>
      <color indexed="81"/>
      <name val="ＭＳ Ｐゴシック"/>
      <family val="3"/>
      <charset val="128"/>
    </font>
    <font>
      <b/>
      <sz val="9"/>
      <color indexed="81"/>
      <name val="ＭＳ Ｐゴシック"/>
      <family val="3"/>
      <charset val="128"/>
    </font>
    <font>
      <sz val="7"/>
      <name val="ＭＳ Ｐゴシック"/>
      <family val="3"/>
      <charset val="128"/>
    </font>
    <font>
      <b/>
      <sz val="11"/>
      <name val="ＭＳ Ｐゴシック"/>
      <family val="3"/>
      <charset val="128"/>
    </font>
    <font>
      <sz val="8"/>
      <color theme="0"/>
      <name val="ＭＳ Ｐゴシック"/>
      <family val="3"/>
      <charset val="128"/>
    </font>
    <font>
      <sz val="6"/>
      <name val="ＭＳ Ｐゴシック"/>
      <family val="3"/>
      <charset val="128"/>
      <scheme val="minor"/>
    </font>
    <font>
      <u/>
      <sz val="11"/>
      <color indexed="12"/>
      <name val="ＭＳ Ｐゴシック"/>
      <family val="3"/>
      <charset val="128"/>
    </font>
    <font>
      <sz val="8"/>
      <name val="ＭＳ Ｐ明朝"/>
      <family val="1"/>
      <charset val="128"/>
    </font>
    <font>
      <sz val="10"/>
      <color indexed="12"/>
      <name val="ＭＳ Ｐゴシック"/>
      <family val="3"/>
      <charset val="128"/>
    </font>
    <font>
      <sz val="11"/>
      <color indexed="12"/>
      <name val="ＭＳ Ｐゴシック"/>
      <family val="3"/>
      <charset val="128"/>
    </font>
    <font>
      <sz val="11"/>
      <color rgb="FF0000FF"/>
      <name val="ＭＳ Ｐゴシック"/>
      <family val="3"/>
      <charset val="128"/>
    </font>
    <font>
      <sz val="11"/>
      <color theme="1"/>
      <name val="ＭＳ Ｐゴシック"/>
      <family val="3"/>
      <charset val="128"/>
      <scheme val="minor"/>
    </font>
    <font>
      <sz val="12"/>
      <name val="ＭＳ Ｐゴシック"/>
      <family val="3"/>
      <charset val="128"/>
    </font>
    <font>
      <b/>
      <sz val="11"/>
      <name val="ＭＳ Ｐ明朝"/>
      <family val="1"/>
      <charset val="128"/>
    </font>
    <font>
      <sz val="9"/>
      <color indexed="10"/>
      <name val="ＭＳ Ｐゴシック"/>
      <family val="3"/>
      <charset val="128"/>
    </font>
    <font>
      <u/>
      <sz val="9"/>
      <color indexed="12"/>
      <name val="ＭＳ Ｐゴシック"/>
      <family val="3"/>
      <charset val="128"/>
    </font>
    <font>
      <b/>
      <sz val="8"/>
      <color theme="0"/>
      <name val="ＭＳ Ｐゴシック"/>
      <family val="3"/>
      <charset val="128"/>
    </font>
    <font>
      <sz val="14"/>
      <name val="ＭＳ Ｐゴシック"/>
      <family val="3"/>
      <charset val="128"/>
    </font>
    <font>
      <b/>
      <sz val="16"/>
      <name val="ＭＳ Ｐゴシック"/>
      <family val="3"/>
      <charset val="128"/>
    </font>
    <font>
      <sz val="10"/>
      <name val="ＭＳ Ｐゴシック"/>
      <family val="3"/>
      <charset val="128"/>
    </font>
    <font>
      <b/>
      <sz val="10"/>
      <name val="ＭＳ Ｐゴシック"/>
      <family val="3"/>
      <charset val="128"/>
    </font>
    <font>
      <b/>
      <sz val="17"/>
      <name val="ＭＳ Ｐゴシック"/>
      <family val="3"/>
      <charset val="128"/>
    </font>
    <font>
      <sz val="16"/>
      <name val="ＭＳ Ｐゴシック"/>
      <family val="3"/>
      <charset val="128"/>
    </font>
    <font>
      <b/>
      <sz val="18"/>
      <name val="ＭＳ Ｐゴシック"/>
      <family val="3"/>
      <charset val="128"/>
    </font>
    <font>
      <sz val="11"/>
      <name val="ＭＳ Ｐ明朝"/>
      <family val="1"/>
      <charset val="128"/>
    </font>
    <font>
      <sz val="9"/>
      <name val="ＭＳ Ｐ明朝"/>
      <family val="1"/>
      <charset val="128"/>
    </font>
    <font>
      <sz val="10"/>
      <name val="ＭＳ Ｐ明朝"/>
      <family val="1"/>
      <charset val="128"/>
    </font>
    <font>
      <b/>
      <sz val="18"/>
      <name val="ＭＳ Ｐ明朝"/>
      <family val="1"/>
      <charset val="128"/>
    </font>
    <font>
      <sz val="10"/>
      <color rgb="FF000000"/>
      <name val="Arial"/>
      <family val="2"/>
    </font>
    <font>
      <sz val="10"/>
      <color theme="1"/>
      <name val="メイリオ"/>
      <family val="2"/>
      <charset val="128"/>
    </font>
    <font>
      <sz val="10"/>
      <color rgb="FF000000"/>
      <name val="メイリオ"/>
      <family val="2"/>
      <charset val="128"/>
    </font>
    <font>
      <sz val="10"/>
      <color theme="0"/>
      <name val="メイリオ"/>
      <family val="2"/>
      <charset val="128"/>
    </font>
    <font>
      <sz val="10"/>
      <color rgb="FFFFFFFF"/>
      <name val="メイリオ"/>
      <family val="2"/>
      <charset val="128"/>
    </font>
    <font>
      <sz val="10"/>
      <name val="メイリオ"/>
      <family val="2"/>
      <charset val="128"/>
    </font>
    <font>
      <b/>
      <sz val="10"/>
      <color theme="0"/>
      <name val="メイリオ"/>
      <family val="2"/>
      <charset val="128"/>
    </font>
  </fonts>
  <fills count="25">
    <fill>
      <patternFill patternType="none"/>
    </fill>
    <fill>
      <patternFill patternType="gray125"/>
    </fill>
    <fill>
      <patternFill patternType="solid">
        <fgColor indexed="9"/>
        <bgColor indexed="64"/>
      </patternFill>
    </fill>
    <fill>
      <patternFill patternType="solid">
        <fgColor theme="0"/>
        <bgColor indexed="64"/>
      </patternFill>
    </fill>
    <fill>
      <patternFill patternType="solid">
        <fgColor rgb="FFCCFFCC"/>
        <bgColor indexed="64"/>
      </patternFill>
    </fill>
    <fill>
      <patternFill patternType="solid">
        <fgColor rgb="FFFFFF99"/>
        <bgColor indexed="64"/>
      </patternFill>
    </fill>
    <fill>
      <patternFill patternType="solid">
        <fgColor theme="9"/>
        <bgColor indexed="64"/>
      </patternFill>
    </fill>
    <fill>
      <patternFill patternType="solid">
        <fgColor indexed="41"/>
        <bgColor indexed="64"/>
      </patternFill>
    </fill>
    <fill>
      <patternFill patternType="solid">
        <fgColor rgb="FFCCFFFF"/>
        <bgColor indexed="64"/>
      </patternFill>
    </fill>
    <fill>
      <patternFill patternType="solid">
        <fgColor indexed="47"/>
        <bgColor indexed="64"/>
      </patternFill>
    </fill>
    <fill>
      <patternFill patternType="solid">
        <fgColor theme="9" tint="0.39997558519241921"/>
        <bgColor indexed="64"/>
      </patternFill>
    </fill>
    <fill>
      <patternFill patternType="solid">
        <fgColor theme="0" tint="-0.14999847407452621"/>
        <bgColor indexed="64"/>
      </patternFill>
    </fill>
    <fill>
      <patternFill patternType="solid">
        <fgColor rgb="FFFF0000"/>
        <bgColor indexed="64"/>
      </patternFill>
    </fill>
    <fill>
      <patternFill patternType="solid">
        <fgColor rgb="FFFFFF99"/>
        <bgColor indexed="22"/>
      </patternFill>
    </fill>
    <fill>
      <patternFill patternType="solid">
        <fgColor indexed="9"/>
        <bgColor indexed="22"/>
      </patternFill>
    </fill>
    <fill>
      <patternFill patternType="solid">
        <fgColor indexed="13"/>
        <bgColor indexed="64"/>
      </patternFill>
    </fill>
    <fill>
      <patternFill patternType="solid">
        <fgColor theme="0"/>
        <bgColor indexed="22"/>
      </patternFill>
    </fill>
    <fill>
      <patternFill patternType="solid">
        <fgColor rgb="FF999999"/>
        <bgColor rgb="FF999999"/>
      </patternFill>
    </fill>
    <fill>
      <patternFill patternType="solid">
        <fgColor rgb="FFF3F3F3"/>
        <bgColor rgb="FFF3F3F3"/>
      </patternFill>
    </fill>
    <fill>
      <patternFill patternType="solid">
        <fgColor theme="4" tint="-0.499984740745262"/>
        <bgColor rgb="FFC9DAF8"/>
      </patternFill>
    </fill>
    <fill>
      <patternFill patternType="solid">
        <fgColor rgb="FFFFFF00"/>
        <bgColor indexed="64"/>
      </patternFill>
    </fill>
    <fill>
      <patternFill patternType="solid">
        <fgColor rgb="FFCFE2F3"/>
        <bgColor rgb="FFCFE2F3"/>
      </patternFill>
    </fill>
    <fill>
      <patternFill patternType="solid">
        <fgColor rgb="FFFFFF00"/>
        <bgColor rgb="FF000000"/>
      </patternFill>
    </fill>
    <fill>
      <patternFill patternType="solid">
        <fgColor theme="8" tint="0.39997558519241921"/>
        <bgColor indexed="64"/>
      </patternFill>
    </fill>
    <fill>
      <patternFill patternType="solid">
        <fgColor theme="4" tint="0.79998168889431442"/>
        <bgColor indexed="64"/>
      </patternFill>
    </fill>
  </fills>
  <borders count="88">
    <border>
      <left/>
      <right/>
      <top/>
      <bottom/>
      <diagonal/>
    </border>
    <border>
      <left style="dotted">
        <color indexed="64"/>
      </left>
      <right/>
      <top/>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diagonal/>
    </border>
    <border>
      <left/>
      <right/>
      <top/>
      <bottom style="double">
        <color indexed="64"/>
      </bottom>
      <diagonal/>
    </border>
    <border>
      <left style="thin">
        <color indexed="64"/>
      </left>
      <right style="thin">
        <color indexed="64"/>
      </right>
      <top style="thin">
        <color indexed="64"/>
      </top>
      <bottom style="thin">
        <color indexed="64"/>
      </bottom>
      <diagonal/>
    </border>
    <border diagonalUp="1">
      <left style="thin">
        <color indexed="64"/>
      </left>
      <right style="thin">
        <color indexed="64"/>
      </right>
      <top style="thin">
        <color indexed="64"/>
      </top>
      <bottom style="thin">
        <color indexed="64"/>
      </bottom>
      <diagonal style="thin">
        <color indexed="64"/>
      </diagonal>
    </border>
    <border>
      <left style="thin">
        <color indexed="64"/>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top style="double">
        <color indexed="64"/>
      </top>
      <bottom style="thin">
        <color indexed="64"/>
      </bottom>
      <diagonal/>
    </border>
    <border>
      <left style="hair">
        <color indexed="64"/>
      </left>
      <right style="hair">
        <color indexed="64"/>
      </right>
      <top style="hair">
        <color indexed="64"/>
      </top>
      <bottom style="hair">
        <color indexed="64"/>
      </bottom>
      <diagonal/>
    </border>
    <border>
      <left style="hair">
        <color indexed="64"/>
      </left>
      <right style="hair">
        <color indexed="64"/>
      </right>
      <top/>
      <bottom style="hair">
        <color indexed="64"/>
      </bottom>
      <diagonal/>
    </border>
    <border>
      <left style="hair">
        <color indexed="64"/>
      </left>
      <right/>
      <top style="hair">
        <color indexed="64"/>
      </top>
      <bottom style="hair">
        <color indexed="64"/>
      </bottom>
      <diagonal/>
    </border>
    <border>
      <left/>
      <right style="thin">
        <color indexed="64"/>
      </right>
      <top style="double">
        <color indexed="64"/>
      </top>
      <bottom style="thin">
        <color indexed="64"/>
      </bottom>
      <diagonal/>
    </border>
    <border>
      <left style="thin">
        <color indexed="64"/>
      </left>
      <right style="thin">
        <color indexed="64"/>
      </right>
      <top style="double">
        <color indexed="64"/>
      </top>
      <bottom style="thin">
        <color indexed="64"/>
      </bottom>
      <diagonal/>
    </border>
    <border>
      <left style="thin">
        <color indexed="64"/>
      </left>
      <right style="thin">
        <color indexed="64"/>
      </right>
      <top style="thin">
        <color indexed="64"/>
      </top>
      <bottom/>
      <diagonal/>
    </border>
    <border>
      <left/>
      <right/>
      <top style="double">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double">
        <color indexed="64"/>
      </bottom>
      <diagonal/>
    </border>
    <border>
      <left style="thin">
        <color indexed="64"/>
      </left>
      <right/>
      <top style="thin">
        <color indexed="64"/>
      </top>
      <bottom style="double">
        <color indexed="64"/>
      </bottom>
      <diagonal/>
    </border>
    <border>
      <left/>
      <right style="thin">
        <color indexed="64"/>
      </right>
      <top style="thin">
        <color indexed="64"/>
      </top>
      <bottom style="double">
        <color indexed="64"/>
      </bottom>
      <diagonal/>
    </border>
    <border>
      <left/>
      <right/>
      <top style="thin">
        <color indexed="64"/>
      </top>
      <bottom style="double">
        <color indexed="64"/>
      </bottom>
      <diagonal/>
    </border>
    <border>
      <left/>
      <right/>
      <top style="hair">
        <color indexed="64"/>
      </top>
      <bottom/>
      <diagonal/>
    </border>
    <border>
      <left/>
      <right/>
      <top style="hair">
        <color indexed="64"/>
      </top>
      <bottom style="thin">
        <color indexed="64"/>
      </bottom>
      <diagonal/>
    </border>
    <border>
      <left style="dotted">
        <color indexed="64"/>
      </left>
      <right/>
      <top style="hair">
        <color indexed="64"/>
      </top>
      <bottom style="thin">
        <color indexed="64"/>
      </bottom>
      <diagonal/>
    </border>
    <border>
      <left/>
      <right style="thin">
        <color indexed="64"/>
      </right>
      <top style="hair">
        <color indexed="64"/>
      </top>
      <bottom style="hair">
        <color indexed="64"/>
      </bottom>
      <diagonal/>
    </border>
    <border>
      <left/>
      <right/>
      <top style="hair">
        <color indexed="64"/>
      </top>
      <bottom style="hair">
        <color indexed="64"/>
      </bottom>
      <diagonal/>
    </border>
    <border>
      <left style="dotted">
        <color indexed="64"/>
      </left>
      <right/>
      <top style="hair">
        <color indexed="64"/>
      </top>
      <bottom style="hair">
        <color indexed="64"/>
      </bottom>
      <diagonal/>
    </border>
    <border>
      <left style="thin">
        <color indexed="64"/>
      </left>
      <right/>
      <top style="hair">
        <color indexed="64"/>
      </top>
      <bottom style="hair">
        <color indexed="64"/>
      </bottom>
      <diagonal/>
    </border>
    <border>
      <left/>
      <right/>
      <top style="thin">
        <color indexed="64"/>
      </top>
      <bottom style="hair">
        <color indexed="64"/>
      </bottom>
      <diagonal/>
    </border>
    <border>
      <left style="dotted">
        <color indexed="64"/>
      </left>
      <right/>
      <top style="thin">
        <color indexed="64"/>
      </top>
      <bottom style="hair">
        <color indexed="64"/>
      </bottom>
      <diagonal/>
    </border>
    <border>
      <left/>
      <right style="thin">
        <color indexed="64"/>
      </right>
      <top style="thin">
        <color indexed="64"/>
      </top>
      <bottom style="hair">
        <color indexed="64"/>
      </bottom>
      <diagonal/>
    </border>
    <border>
      <left style="thin">
        <color indexed="64"/>
      </left>
      <right/>
      <top style="thin">
        <color indexed="64"/>
      </top>
      <bottom style="hair">
        <color indexed="64"/>
      </bottom>
      <diagonal/>
    </border>
    <border>
      <left style="dotted">
        <color indexed="64"/>
      </left>
      <right/>
      <top style="thin">
        <color indexed="64"/>
      </top>
      <bottom style="thin">
        <color indexed="64"/>
      </bottom>
      <diagonal/>
    </border>
    <border>
      <left/>
      <right style="dotted">
        <color indexed="64"/>
      </right>
      <top style="thin">
        <color indexed="64"/>
      </top>
      <bottom style="thin">
        <color indexed="64"/>
      </bottom>
      <diagonal/>
    </border>
    <border>
      <left style="hair">
        <color indexed="64"/>
      </left>
      <right/>
      <top style="thin">
        <color indexed="64"/>
      </top>
      <bottom style="thin">
        <color indexed="64"/>
      </bottom>
      <diagonal/>
    </border>
    <border>
      <left/>
      <right style="hair">
        <color indexed="64"/>
      </right>
      <top style="thin">
        <color indexed="64"/>
      </top>
      <bottom style="thin">
        <color indexed="64"/>
      </bottom>
      <diagonal/>
    </border>
    <border>
      <left/>
      <right style="thin">
        <color indexed="64"/>
      </right>
      <top style="hair">
        <color indexed="64"/>
      </top>
      <bottom style="thin">
        <color indexed="64"/>
      </bottom>
      <diagonal/>
    </border>
    <border>
      <left style="hair">
        <color indexed="64"/>
      </left>
      <right/>
      <top style="hair">
        <color indexed="64"/>
      </top>
      <bottom style="thin">
        <color indexed="64"/>
      </bottom>
      <diagonal/>
    </border>
    <border>
      <left style="thin">
        <color indexed="64"/>
      </left>
      <right/>
      <top style="hair">
        <color indexed="64"/>
      </top>
      <bottom style="thin">
        <color indexed="64"/>
      </bottom>
      <diagonal/>
    </border>
    <border>
      <left style="hair">
        <color indexed="64"/>
      </left>
      <right/>
      <top style="thin">
        <color indexed="64"/>
      </top>
      <bottom style="hair">
        <color indexed="64"/>
      </bottom>
      <diagonal/>
    </border>
    <border>
      <left style="hair">
        <color indexed="64"/>
      </left>
      <right/>
      <top/>
      <bottom style="thin">
        <color indexed="64"/>
      </bottom>
      <diagonal/>
    </border>
    <border>
      <left/>
      <right style="hair">
        <color indexed="64"/>
      </right>
      <top/>
      <bottom style="thin">
        <color indexed="64"/>
      </bottom>
      <diagonal/>
    </border>
    <border>
      <left style="hair">
        <color indexed="64"/>
      </left>
      <right/>
      <top style="thin">
        <color indexed="64"/>
      </top>
      <bottom/>
      <diagonal/>
    </border>
    <border>
      <left/>
      <right style="hair">
        <color indexed="64"/>
      </right>
      <top style="thin">
        <color indexed="64"/>
      </top>
      <bottom/>
      <diagonal/>
    </border>
    <border>
      <left/>
      <right style="thin">
        <color indexed="64"/>
      </right>
      <top style="hair">
        <color indexed="64"/>
      </top>
      <bottom/>
      <diagonal/>
    </border>
    <border>
      <left style="thin">
        <color indexed="64"/>
      </left>
      <right/>
      <top style="hair">
        <color indexed="64"/>
      </top>
      <bottom/>
      <diagonal/>
    </border>
    <border>
      <left style="hair">
        <color indexed="64"/>
      </left>
      <right/>
      <top style="hair">
        <color indexed="64"/>
      </top>
      <bottom/>
      <diagonal/>
    </border>
    <border>
      <left style="thin">
        <color indexed="64"/>
      </left>
      <right style="thin">
        <color indexed="64"/>
      </right>
      <top/>
      <bottom/>
      <diagonal/>
    </border>
    <border>
      <left/>
      <right style="thin">
        <color indexed="64"/>
      </right>
      <top/>
      <bottom style="dotted">
        <color indexed="64"/>
      </bottom>
      <diagonal/>
    </border>
    <border>
      <left/>
      <right/>
      <top/>
      <bottom style="dotted">
        <color indexed="64"/>
      </bottom>
      <diagonal/>
    </border>
    <border>
      <left style="thin">
        <color indexed="64"/>
      </left>
      <right/>
      <top/>
      <bottom style="dotted">
        <color indexed="64"/>
      </bottom>
      <diagonal/>
    </border>
    <border>
      <left/>
      <right style="thin">
        <color indexed="64"/>
      </right>
      <top style="dotted">
        <color indexed="64"/>
      </top>
      <bottom/>
      <diagonal/>
    </border>
    <border>
      <left/>
      <right/>
      <top style="dotted">
        <color indexed="64"/>
      </top>
      <bottom/>
      <diagonal/>
    </border>
    <border>
      <left style="thin">
        <color indexed="64"/>
      </left>
      <right/>
      <top style="dotted">
        <color indexed="64"/>
      </top>
      <bottom/>
      <diagonal/>
    </border>
    <border>
      <left/>
      <right style="thin">
        <color indexed="64"/>
      </right>
      <top/>
      <bottom style="dashed">
        <color indexed="64"/>
      </bottom>
      <diagonal/>
    </border>
    <border>
      <left/>
      <right/>
      <top/>
      <bottom style="dashed">
        <color indexed="64"/>
      </bottom>
      <diagonal/>
    </border>
    <border>
      <left style="thin">
        <color indexed="64"/>
      </left>
      <right/>
      <top/>
      <bottom style="dashed">
        <color indexed="64"/>
      </bottom>
      <diagonal/>
    </border>
    <border>
      <left/>
      <right style="thin">
        <color indexed="64"/>
      </right>
      <top style="dashed">
        <color indexed="64"/>
      </top>
      <bottom/>
      <diagonal/>
    </border>
    <border>
      <left/>
      <right/>
      <top style="dashed">
        <color indexed="64"/>
      </top>
      <bottom/>
      <diagonal/>
    </border>
    <border>
      <left style="thin">
        <color indexed="64"/>
      </left>
      <right/>
      <top style="dashed">
        <color indexed="64"/>
      </top>
      <bottom/>
      <diagonal/>
    </border>
    <border>
      <left/>
      <right/>
      <top style="thin">
        <color indexed="64"/>
      </top>
      <bottom style="dashed">
        <color indexed="64"/>
      </bottom>
      <diagonal/>
    </border>
    <border>
      <left/>
      <right style="thin">
        <color indexed="64"/>
      </right>
      <top style="thin">
        <color indexed="64"/>
      </top>
      <bottom style="dashed">
        <color indexed="64"/>
      </bottom>
      <diagonal/>
    </border>
    <border>
      <left style="thin">
        <color indexed="64"/>
      </left>
      <right/>
      <top style="thin">
        <color indexed="64"/>
      </top>
      <bottom style="dashed">
        <color indexed="64"/>
      </bottom>
      <diagonal/>
    </border>
    <border>
      <left/>
      <right style="hair">
        <color indexed="64"/>
      </right>
      <top style="hair">
        <color indexed="64"/>
      </top>
      <bottom style="hair">
        <color indexed="64"/>
      </bottom>
      <diagonal/>
    </border>
    <border>
      <left/>
      <right style="thin">
        <color indexed="64"/>
      </right>
      <top/>
      <bottom style="hair">
        <color indexed="64"/>
      </bottom>
      <diagonal/>
    </border>
    <border>
      <left/>
      <right/>
      <top/>
      <bottom style="hair">
        <color indexed="64"/>
      </bottom>
      <diagonal/>
    </border>
    <border>
      <left style="thin">
        <color indexed="64"/>
      </left>
      <right/>
      <top/>
      <bottom style="hair">
        <color indexed="64"/>
      </bottom>
      <diagonal/>
    </border>
    <border>
      <left/>
      <right style="hair">
        <color indexed="64"/>
      </right>
      <top style="hair">
        <color indexed="64"/>
      </top>
      <bottom style="thin">
        <color indexed="64"/>
      </bottom>
      <diagonal/>
    </border>
    <border>
      <left/>
      <right style="thin">
        <color indexed="64"/>
      </right>
      <top style="double">
        <color indexed="64"/>
      </top>
      <bottom/>
      <diagonal/>
    </border>
    <border>
      <left style="thin">
        <color indexed="64"/>
      </left>
      <right/>
      <top style="double">
        <color indexed="64"/>
      </top>
      <bottom/>
      <diagonal/>
    </border>
    <border>
      <left/>
      <right/>
      <top style="double">
        <color indexed="64"/>
      </top>
      <bottom/>
      <diagonal/>
    </border>
    <border>
      <left/>
      <right style="thin">
        <color indexed="64"/>
      </right>
      <top/>
      <bottom style="double">
        <color indexed="64"/>
      </bottom>
      <diagonal/>
    </border>
    <border>
      <left style="thin">
        <color indexed="64"/>
      </left>
      <right/>
      <top/>
      <bottom style="double">
        <color indexed="64"/>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s>
  <cellStyleXfs count="40">
    <xf numFmtId="0" fontId="0" fillId="0" borderId="0">
      <alignment vertical="center"/>
    </xf>
    <xf numFmtId="38" fontId="3" fillId="0" borderId="0" applyFont="0" applyFill="0" applyBorder="0" applyAlignment="0" applyProtection="0">
      <alignment vertical="center"/>
    </xf>
    <xf numFmtId="0" fontId="3" fillId="0" borderId="0"/>
    <xf numFmtId="0" fontId="3" fillId="0" borderId="0">
      <alignment vertical="center"/>
    </xf>
    <xf numFmtId="38" fontId="3" fillId="0" borderId="0" applyFont="0" applyFill="0" applyBorder="0" applyAlignment="0" applyProtection="0"/>
    <xf numFmtId="9" fontId="3" fillId="0" borderId="0" applyFont="0" applyFill="0" applyBorder="0" applyAlignment="0" applyProtection="0">
      <alignment vertical="center"/>
    </xf>
    <xf numFmtId="38" fontId="3" fillId="0" borderId="0" applyFont="0" applyFill="0" applyBorder="0" applyAlignment="0" applyProtection="0">
      <alignment vertical="center"/>
    </xf>
    <xf numFmtId="0" fontId="25" fillId="0" borderId="0">
      <alignment vertical="center"/>
    </xf>
    <xf numFmtId="6" fontId="2" fillId="0" borderId="0" applyFont="0" applyFill="0" applyBorder="0" applyAlignment="0" applyProtection="0">
      <alignment vertical="center"/>
    </xf>
    <xf numFmtId="6" fontId="2" fillId="0" borderId="0" applyFont="0" applyFill="0" applyBorder="0" applyAlignment="0" applyProtection="0">
      <alignment vertical="center"/>
    </xf>
    <xf numFmtId="6" fontId="2" fillId="0" borderId="0" applyFont="0" applyFill="0" applyBorder="0" applyAlignment="0" applyProtection="0">
      <alignment vertical="center"/>
    </xf>
    <xf numFmtId="6" fontId="2" fillId="0" borderId="0" applyFont="0" applyFill="0" applyBorder="0" applyAlignment="0" applyProtection="0">
      <alignment vertical="center"/>
    </xf>
    <xf numFmtId="6" fontId="2" fillId="0" borderId="0" applyFont="0" applyFill="0" applyBorder="0" applyAlignment="0" applyProtection="0">
      <alignment vertical="center"/>
    </xf>
    <xf numFmtId="6" fontId="2" fillId="0" borderId="0" applyFont="0" applyFill="0" applyBorder="0" applyAlignment="0" applyProtection="0">
      <alignment vertical="center"/>
    </xf>
    <xf numFmtId="6" fontId="2" fillId="0" borderId="0" applyFont="0" applyFill="0" applyBorder="0" applyAlignment="0" applyProtection="0">
      <alignment vertical="center"/>
    </xf>
    <xf numFmtId="6" fontId="2" fillId="0" borderId="0" applyFont="0" applyFill="0" applyBorder="0" applyAlignment="0" applyProtection="0">
      <alignment vertical="center"/>
    </xf>
    <xf numFmtId="6" fontId="2" fillId="0" borderId="0" applyFont="0" applyFill="0" applyBorder="0" applyAlignment="0" applyProtection="0">
      <alignment vertical="center"/>
    </xf>
    <xf numFmtId="6" fontId="2" fillId="0" borderId="0" applyFont="0" applyFill="0" applyBorder="0" applyAlignment="0" applyProtection="0">
      <alignment vertical="center"/>
    </xf>
    <xf numFmtId="6" fontId="2" fillId="0" borderId="0" applyFont="0" applyFill="0" applyBorder="0" applyAlignment="0" applyProtection="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3" fillId="0" borderId="0"/>
    <xf numFmtId="0" fontId="20" fillId="0" borderId="0" applyNumberFormat="0" applyFill="0" applyBorder="0" applyAlignment="0" applyProtection="0">
      <alignment vertical="top"/>
      <protection locked="0"/>
    </xf>
    <xf numFmtId="6" fontId="3" fillId="0" borderId="0" applyFont="0" applyFill="0" applyBorder="0" applyAlignment="0" applyProtection="0"/>
    <xf numFmtId="0" fontId="1" fillId="0" borderId="0">
      <alignment vertical="center"/>
    </xf>
    <xf numFmtId="38" fontId="1" fillId="0" borderId="0" applyFont="0" applyFill="0" applyBorder="0" applyAlignment="0" applyProtection="0">
      <alignment vertical="center"/>
    </xf>
    <xf numFmtId="0" fontId="42" fillId="0" borderId="0"/>
  </cellStyleXfs>
  <cellXfs count="1279">
    <xf numFmtId="0" fontId="0" fillId="0" borderId="0" xfId="0">
      <alignment vertical="center"/>
    </xf>
    <xf numFmtId="49" fontId="4" fillId="2" borderId="0" xfId="0" applyNumberFormat="1" applyFont="1" applyFill="1">
      <alignment vertical="center"/>
    </xf>
    <xf numFmtId="0" fontId="0" fillId="2" borderId="0" xfId="0" applyFill="1">
      <alignment vertical="center"/>
    </xf>
    <xf numFmtId="0" fontId="13" fillId="2" borderId="0" xfId="0" applyFont="1" applyFill="1">
      <alignment vertical="center"/>
    </xf>
    <xf numFmtId="0" fontId="0" fillId="2" borderId="0" xfId="0" applyFill="1" applyAlignment="1">
      <alignment vertical="center" wrapText="1"/>
    </xf>
    <xf numFmtId="0" fontId="0" fillId="2" borderId="1" xfId="0" applyFill="1" applyBorder="1">
      <alignment vertical="center"/>
    </xf>
    <xf numFmtId="0" fontId="5" fillId="2" borderId="2" xfId="0" applyFont="1" applyFill="1" applyBorder="1">
      <alignment vertical="center"/>
    </xf>
    <xf numFmtId="0" fontId="5" fillId="2" borderId="3" xfId="0" applyFont="1" applyFill="1" applyBorder="1">
      <alignment vertical="center"/>
    </xf>
    <xf numFmtId="0" fontId="0" fillId="3" borderId="0" xfId="0" applyFill="1">
      <alignment vertical="center"/>
    </xf>
    <xf numFmtId="0" fontId="0" fillId="2" borderId="4" xfId="0" applyFill="1" applyBorder="1">
      <alignment vertical="center"/>
    </xf>
    <xf numFmtId="0" fontId="16" fillId="2" borderId="2" xfId="0" applyFont="1" applyFill="1" applyBorder="1">
      <alignment vertical="center"/>
    </xf>
    <xf numFmtId="0" fontId="16" fillId="2" borderId="3" xfId="0" applyFont="1" applyFill="1" applyBorder="1">
      <alignment vertical="center"/>
    </xf>
    <xf numFmtId="0" fontId="5" fillId="3" borderId="2" xfId="0" applyFont="1" applyFill="1" applyBorder="1">
      <alignment vertical="center"/>
    </xf>
    <xf numFmtId="0" fontId="5" fillId="3" borderId="3" xfId="0" applyFont="1" applyFill="1" applyBorder="1">
      <alignment vertical="center"/>
    </xf>
    <xf numFmtId="0" fontId="16" fillId="3" borderId="2" xfId="0" applyFont="1" applyFill="1" applyBorder="1">
      <alignment vertical="center"/>
    </xf>
    <xf numFmtId="0" fontId="16" fillId="3" borderId="3" xfId="0" applyFont="1" applyFill="1" applyBorder="1">
      <alignment vertical="center"/>
    </xf>
    <xf numFmtId="0" fontId="3" fillId="0" borderId="0" xfId="3" applyAlignment="1">
      <alignment horizontal="left" vertical="center"/>
    </xf>
    <xf numFmtId="0" fontId="22" fillId="9" borderId="17" xfId="3" applyFont="1" applyFill="1" applyBorder="1" applyAlignment="1">
      <alignment horizontal="left" vertical="center"/>
    </xf>
    <xf numFmtId="0" fontId="23" fillId="9" borderId="17" xfId="3" applyFont="1" applyFill="1" applyBorder="1" applyAlignment="1">
      <alignment horizontal="left" vertical="center"/>
    </xf>
    <xf numFmtId="0" fontId="7" fillId="2" borderId="0" xfId="0" applyFont="1" applyFill="1">
      <alignment vertical="center"/>
    </xf>
    <xf numFmtId="0" fontId="12" fillId="3" borderId="0" xfId="0" applyFont="1" applyFill="1">
      <alignment vertical="center"/>
    </xf>
    <xf numFmtId="49" fontId="4" fillId="3" borderId="0" xfId="0" applyNumberFormat="1" applyFont="1" applyFill="1">
      <alignment vertical="center"/>
    </xf>
    <xf numFmtId="0" fontId="9" fillId="3" borderId="0" xfId="0" applyFont="1" applyFill="1" applyAlignment="1">
      <alignment horizontal="right" vertical="center"/>
    </xf>
    <xf numFmtId="0" fontId="10" fillId="3" borderId="0" xfId="0" applyFont="1" applyFill="1" applyAlignment="1">
      <alignment horizontal="right" vertical="center"/>
    </xf>
    <xf numFmtId="0" fontId="6" fillId="3" borderId="5" xfId="0" applyFont="1" applyFill="1" applyBorder="1" applyAlignment="1">
      <alignment vertical="center" shrinkToFit="1"/>
    </xf>
    <xf numFmtId="0" fontId="6" fillId="3" borderId="0" xfId="0" applyFont="1" applyFill="1" applyAlignment="1">
      <alignment vertical="center" shrinkToFit="1"/>
    </xf>
    <xf numFmtId="0" fontId="8" fillId="3" borderId="0" xfId="0" applyFont="1" applyFill="1">
      <alignment vertical="center"/>
    </xf>
    <xf numFmtId="178" fontId="7" fillId="3" borderId="6" xfId="1" applyNumberFormat="1" applyFont="1" applyFill="1" applyBorder="1" applyAlignment="1" applyProtection="1">
      <alignment horizontal="right" vertical="center" shrinkToFit="1"/>
    </xf>
    <xf numFmtId="178" fontId="18" fillId="3" borderId="6" xfId="1" applyNumberFormat="1" applyFont="1" applyFill="1" applyBorder="1" applyAlignment="1" applyProtection="1">
      <alignment horizontal="right" vertical="center" shrinkToFit="1"/>
    </xf>
    <xf numFmtId="0" fontId="7" fillId="3" borderId="0" xfId="0" applyFont="1" applyFill="1" applyAlignment="1">
      <alignment horizontal="center" vertical="center" shrinkToFit="1"/>
    </xf>
    <xf numFmtId="0" fontId="7" fillId="3" borderId="0" xfId="0" applyFont="1" applyFill="1" applyAlignment="1">
      <alignment horizontal="left" vertical="center" shrinkToFit="1"/>
    </xf>
    <xf numFmtId="176" fontId="7" fillId="3" borderId="0" xfId="0" applyNumberFormat="1" applyFont="1" applyFill="1" applyAlignment="1">
      <alignment horizontal="right" vertical="center" shrinkToFit="1"/>
    </xf>
    <xf numFmtId="0" fontId="0" fillId="3" borderId="0" xfId="0" applyFill="1" applyAlignment="1">
      <alignment vertical="center" wrapText="1"/>
    </xf>
    <xf numFmtId="0" fontId="7" fillId="3" borderId="6" xfId="0" applyFont="1" applyFill="1" applyBorder="1" applyAlignment="1">
      <alignment horizontal="center" vertical="center" shrinkToFit="1"/>
    </xf>
    <xf numFmtId="178" fontId="6" fillId="3" borderId="2" xfId="1" applyNumberFormat="1" applyFont="1" applyFill="1" applyBorder="1" applyAlignment="1" applyProtection="1">
      <alignment vertical="center" shrinkToFit="1"/>
    </xf>
    <xf numFmtId="0" fontId="7" fillId="11" borderId="6" xfId="0" applyFont="1" applyFill="1" applyBorder="1" applyAlignment="1">
      <alignment horizontal="center" vertical="center" shrinkToFit="1"/>
    </xf>
    <xf numFmtId="178" fontId="10" fillId="11" borderId="21" xfId="0" applyNumberFormat="1" applyFont="1" applyFill="1" applyBorder="1" applyAlignment="1">
      <alignment horizontal="center" vertical="center" shrinkToFit="1"/>
    </xf>
    <xf numFmtId="178" fontId="10" fillId="11" borderId="22" xfId="0" applyNumberFormat="1" applyFont="1" applyFill="1" applyBorder="1" applyAlignment="1">
      <alignment horizontal="center" vertical="center" shrinkToFit="1"/>
    </xf>
    <xf numFmtId="0" fontId="7" fillId="3" borderId="0" xfId="0" applyFont="1" applyFill="1">
      <alignment vertical="center"/>
    </xf>
    <xf numFmtId="0" fontId="0" fillId="3" borderId="4" xfId="0" applyFill="1" applyBorder="1">
      <alignment vertical="center"/>
    </xf>
    <xf numFmtId="178" fontId="7" fillId="3" borderId="6" xfId="0" applyNumberFormat="1" applyFont="1" applyFill="1" applyBorder="1" applyAlignment="1">
      <alignment horizontal="center" vertical="center" shrinkToFit="1"/>
    </xf>
    <xf numFmtId="179" fontId="7" fillId="3" borderId="6" xfId="0" applyNumberFormat="1" applyFont="1" applyFill="1" applyBorder="1" applyAlignment="1">
      <alignment horizontal="right" vertical="center" shrinkToFit="1"/>
    </xf>
    <xf numFmtId="179" fontId="18" fillId="3" borderId="6" xfId="0" applyNumberFormat="1" applyFont="1" applyFill="1" applyBorder="1" applyAlignment="1">
      <alignment horizontal="right" vertical="center" shrinkToFit="1"/>
    </xf>
    <xf numFmtId="178" fontId="6" fillId="3" borderId="8" xfId="1" applyNumberFormat="1" applyFont="1" applyFill="1" applyBorder="1" applyAlignment="1" applyProtection="1">
      <alignment horizontal="right" vertical="center" shrinkToFit="1"/>
    </xf>
    <xf numFmtId="2" fontId="7" fillId="3" borderId="6" xfId="0" applyNumberFormat="1" applyFont="1" applyFill="1" applyBorder="1" applyAlignment="1">
      <alignment horizontal="right" vertical="center" shrinkToFit="1"/>
    </xf>
    <xf numFmtId="2" fontId="18" fillId="3" borderId="6" xfId="0" applyNumberFormat="1" applyFont="1" applyFill="1" applyBorder="1" applyAlignment="1">
      <alignment horizontal="right" vertical="center" shrinkToFit="1"/>
    </xf>
    <xf numFmtId="0" fontId="18" fillId="3" borderId="6" xfId="0" applyFont="1" applyFill="1" applyBorder="1" applyAlignment="1">
      <alignment horizontal="center" vertical="center" shrinkToFit="1"/>
    </xf>
    <xf numFmtId="178" fontId="7" fillId="3" borderId="22" xfId="1" applyNumberFormat="1" applyFont="1" applyFill="1" applyBorder="1" applyAlignment="1" applyProtection="1">
      <alignment horizontal="right" vertical="center" shrinkToFit="1"/>
    </xf>
    <xf numFmtId="38" fontId="10" fillId="11" borderId="21" xfId="1" applyFont="1" applyFill="1" applyBorder="1" applyAlignment="1" applyProtection="1">
      <alignment horizontal="center" vertical="center" shrinkToFit="1"/>
    </xf>
    <xf numFmtId="38" fontId="10" fillId="11" borderId="25" xfId="1" applyFont="1" applyFill="1" applyBorder="1" applyAlignment="1" applyProtection="1">
      <alignment horizontal="center" vertical="center" shrinkToFit="1"/>
    </xf>
    <xf numFmtId="38" fontId="10" fillId="11" borderId="24" xfId="1" applyFont="1" applyFill="1" applyBorder="1" applyAlignment="1" applyProtection="1">
      <alignment horizontal="center" vertical="center" shrinkToFit="1"/>
    </xf>
    <xf numFmtId="0" fontId="12" fillId="3" borderId="0" xfId="0" applyFont="1" applyFill="1" applyAlignment="1">
      <alignment vertical="center" shrinkToFit="1"/>
    </xf>
    <xf numFmtId="0" fontId="10" fillId="2" borderId="0" xfId="34" applyFont="1" applyFill="1" applyAlignment="1">
      <alignment horizontal="left" vertical="center" shrinkToFit="1"/>
    </xf>
    <xf numFmtId="0" fontId="10" fillId="2" borderId="0" xfId="34" applyFont="1" applyFill="1" applyAlignment="1">
      <alignment horizontal="center" vertical="center" shrinkToFit="1"/>
    </xf>
    <xf numFmtId="0" fontId="10" fillId="2" borderId="0" xfId="34" applyFont="1" applyFill="1" applyAlignment="1">
      <alignment vertical="center" shrinkToFit="1"/>
    </xf>
    <xf numFmtId="0" fontId="10" fillId="3" borderId="0" xfId="34" applyFont="1" applyFill="1" applyAlignment="1">
      <alignment horizontal="left" vertical="center" shrinkToFit="1"/>
    </xf>
    <xf numFmtId="0" fontId="28" fillId="2" borderId="0" xfId="34" applyFont="1" applyFill="1" applyAlignment="1">
      <alignment horizontal="left" vertical="center" shrinkToFit="1"/>
    </xf>
    <xf numFmtId="0" fontId="10" fillId="14" borderId="0" xfId="34" applyFont="1" applyFill="1" applyAlignment="1">
      <alignment horizontal="left" vertical="center" shrinkToFit="1"/>
    </xf>
    <xf numFmtId="0" fontId="10" fillId="2" borderId="0" xfId="34" applyFont="1" applyFill="1" applyAlignment="1">
      <alignment vertical="center"/>
    </xf>
    <xf numFmtId="0" fontId="10" fillId="0" borderId="0" xfId="34" applyFont="1" applyAlignment="1">
      <alignment horizontal="left" vertical="center" shrinkToFit="1"/>
    </xf>
    <xf numFmtId="0" fontId="10" fillId="2" borderId="2" xfId="34" applyFont="1" applyFill="1" applyBorder="1" applyAlignment="1">
      <alignment horizontal="center" vertical="center" shrinkToFit="1"/>
    </xf>
    <xf numFmtId="0" fontId="10" fillId="2" borderId="3" xfId="34" applyFont="1" applyFill="1" applyBorder="1" applyAlignment="1">
      <alignment horizontal="left" vertical="center" shrinkToFit="1"/>
    </xf>
    <xf numFmtId="0" fontId="10" fillId="2" borderId="8" xfId="34" applyFont="1" applyFill="1" applyBorder="1" applyAlignment="1">
      <alignment horizontal="left" vertical="center" shrinkToFit="1"/>
    </xf>
    <xf numFmtId="49" fontId="10" fillId="2" borderId="3" xfId="34" applyNumberFormat="1" applyFont="1" applyFill="1" applyBorder="1" applyAlignment="1">
      <alignment horizontal="left" vertical="center" shrinkToFit="1"/>
    </xf>
    <xf numFmtId="49" fontId="10" fillId="2" borderId="2" xfId="34" applyNumberFormat="1" applyFont="1" applyFill="1" applyBorder="1" applyAlignment="1">
      <alignment horizontal="left" vertical="center" shrinkToFit="1"/>
    </xf>
    <xf numFmtId="0" fontId="10" fillId="2" borderId="10" xfId="34" applyFont="1" applyFill="1" applyBorder="1" applyAlignment="1">
      <alignment horizontal="center" vertical="center" shrinkToFit="1"/>
    </xf>
    <xf numFmtId="0" fontId="10" fillId="2" borderId="0" xfId="34" applyFont="1" applyFill="1" applyAlignment="1">
      <alignment horizontal="left" vertical="center" textRotation="255" shrinkToFit="1"/>
    </xf>
    <xf numFmtId="0" fontId="7" fillId="2" borderId="0" xfId="34" applyFont="1" applyFill="1" applyAlignment="1">
      <alignment horizontal="left" vertical="center" shrinkToFit="1"/>
    </xf>
    <xf numFmtId="0" fontId="7" fillId="2" borderId="0" xfId="34" applyFont="1" applyFill="1" applyAlignment="1">
      <alignment vertical="center" shrinkToFit="1"/>
    </xf>
    <xf numFmtId="0" fontId="7" fillId="2" borderId="3" xfId="34" applyFont="1" applyFill="1" applyBorder="1" applyAlignment="1">
      <alignment vertical="center" shrinkToFit="1"/>
    </xf>
    <xf numFmtId="0" fontId="7" fillId="2" borderId="15" xfId="34" applyFont="1" applyFill="1" applyBorder="1" applyAlignment="1">
      <alignment vertical="center" shrinkToFit="1"/>
    </xf>
    <xf numFmtId="0" fontId="7" fillId="2" borderId="2" xfId="34" applyFont="1" applyFill="1" applyBorder="1" applyAlignment="1">
      <alignment horizontal="center" vertical="center" shrinkToFit="1"/>
    </xf>
    <xf numFmtId="0" fontId="7" fillId="2" borderId="14" xfId="34" applyFont="1" applyFill="1" applyBorder="1" applyAlignment="1">
      <alignment horizontal="center" vertical="center" shrinkToFit="1"/>
    </xf>
    <xf numFmtId="49" fontId="7" fillId="3" borderId="8" xfId="34" applyNumberFormat="1" applyFont="1" applyFill="1" applyBorder="1" applyAlignment="1">
      <alignment vertical="center" shrinkToFit="1"/>
    </xf>
    <xf numFmtId="0" fontId="7" fillId="2" borderId="10" xfId="34" applyFont="1" applyFill="1" applyBorder="1" applyAlignment="1">
      <alignment horizontal="center" vertical="center" shrinkToFit="1"/>
    </xf>
    <xf numFmtId="0" fontId="7" fillId="2" borderId="11" xfId="34" applyFont="1" applyFill="1" applyBorder="1" applyAlignment="1">
      <alignment horizontal="center" vertical="center" shrinkToFit="1"/>
    </xf>
    <xf numFmtId="49" fontId="7" fillId="0" borderId="36" xfId="34" applyNumberFormat="1" applyFont="1" applyBorder="1" applyAlignment="1">
      <alignment horizontal="center" vertical="center" shrinkToFit="1"/>
    </xf>
    <xf numFmtId="0" fontId="7" fillId="2" borderId="36" xfId="34" applyFont="1" applyFill="1" applyBorder="1" applyAlignment="1">
      <alignment horizontal="center" vertical="center" shrinkToFit="1"/>
    </xf>
    <xf numFmtId="49" fontId="7" fillId="2" borderId="36" xfId="34" applyNumberFormat="1" applyFont="1" applyFill="1" applyBorder="1" applyAlignment="1">
      <alignment horizontal="center" vertical="center" shrinkToFit="1"/>
    </xf>
    <xf numFmtId="0" fontId="7" fillId="2" borderId="38" xfId="34" applyFont="1" applyFill="1" applyBorder="1" applyAlignment="1">
      <alignment horizontal="center" vertical="center" shrinkToFit="1"/>
    </xf>
    <xf numFmtId="0" fontId="7" fillId="2" borderId="30" xfId="34" applyFont="1" applyFill="1" applyBorder="1" applyAlignment="1">
      <alignment horizontal="center" vertical="center" shrinkToFit="1"/>
    </xf>
    <xf numFmtId="49" fontId="7" fillId="0" borderId="30" xfId="34" applyNumberFormat="1" applyFont="1" applyBorder="1" applyAlignment="1">
      <alignment horizontal="center" vertical="center" shrinkToFit="1"/>
    </xf>
    <xf numFmtId="49" fontId="7" fillId="2" borderId="30" xfId="34" applyNumberFormat="1" applyFont="1" applyFill="1" applyBorder="1" applyAlignment="1">
      <alignment horizontal="center" vertical="center" shrinkToFit="1"/>
    </xf>
    <xf numFmtId="0" fontId="7" fillId="2" borderId="44" xfId="34" applyFont="1" applyFill="1" applyBorder="1" applyAlignment="1">
      <alignment horizontal="center" vertical="center" shrinkToFit="1"/>
    </xf>
    <xf numFmtId="0" fontId="7" fillId="0" borderId="13" xfId="34" applyFont="1" applyBorder="1" applyAlignment="1">
      <alignment horizontal="center" vertical="center" shrinkToFit="1"/>
    </xf>
    <xf numFmtId="0" fontId="7" fillId="2" borderId="15" xfId="34" applyFont="1" applyFill="1" applyBorder="1" applyAlignment="1">
      <alignment horizontal="center" vertical="center" shrinkToFit="1"/>
    </xf>
    <xf numFmtId="0" fontId="7" fillId="2" borderId="13" xfId="34" applyFont="1" applyFill="1" applyBorder="1" applyAlignment="1">
      <alignment horizontal="center" vertical="center" shrinkToFit="1"/>
    </xf>
    <xf numFmtId="0" fontId="7" fillId="2" borderId="4" xfId="34" applyFont="1" applyFill="1" applyBorder="1" applyAlignment="1">
      <alignment horizontal="center" vertical="center" shrinkToFit="1"/>
    </xf>
    <xf numFmtId="0" fontId="7" fillId="2" borderId="0" xfId="34" applyFont="1" applyFill="1" applyAlignment="1">
      <alignment horizontal="center" vertical="center" shrinkToFit="1"/>
    </xf>
    <xf numFmtId="0" fontId="7" fillId="3" borderId="3" xfId="34" applyFont="1" applyFill="1" applyBorder="1" applyAlignment="1">
      <alignment horizontal="center" vertical="center" shrinkToFit="1"/>
    </xf>
    <xf numFmtId="0" fontId="7" fillId="2" borderId="8" xfId="34" applyFont="1" applyFill="1" applyBorder="1" applyAlignment="1">
      <alignment horizontal="center" vertical="center" shrinkToFit="1"/>
    </xf>
    <xf numFmtId="0" fontId="7" fillId="2" borderId="12" xfId="34" applyFont="1" applyFill="1" applyBorder="1" applyAlignment="1">
      <alignment horizontal="center" vertical="center" shrinkToFit="1"/>
    </xf>
    <xf numFmtId="5" fontId="10" fillId="0" borderId="0" xfId="34" applyNumberFormat="1" applyFont="1" applyAlignment="1">
      <alignment horizontal="left" vertical="center" shrinkToFit="1"/>
    </xf>
    <xf numFmtId="0" fontId="7" fillId="0" borderId="9" xfId="34" applyFont="1" applyBorder="1" applyAlignment="1">
      <alignment horizontal="left" vertical="center" shrinkToFit="1"/>
    </xf>
    <xf numFmtId="0" fontId="7" fillId="2" borderId="10" xfId="34" applyFont="1" applyFill="1" applyBorder="1" applyAlignment="1">
      <alignment horizontal="left" vertical="center" shrinkToFit="1"/>
    </xf>
    <xf numFmtId="0" fontId="7" fillId="2" borderId="11" xfId="34" applyFont="1" applyFill="1" applyBorder="1" applyAlignment="1">
      <alignment horizontal="left" vertical="center" shrinkToFit="1"/>
    </xf>
    <xf numFmtId="0" fontId="7" fillId="2" borderId="14" xfId="34" applyFont="1" applyFill="1" applyBorder="1" applyAlignment="1">
      <alignment horizontal="left" vertical="center" shrinkToFit="1"/>
    </xf>
    <xf numFmtId="0" fontId="7" fillId="2" borderId="15" xfId="34" applyFont="1" applyFill="1" applyBorder="1" applyAlignment="1">
      <alignment horizontal="left" vertical="center" shrinkToFit="1"/>
    </xf>
    <xf numFmtId="0" fontId="7" fillId="0" borderId="10" xfId="34" applyFont="1" applyBorder="1" applyAlignment="1">
      <alignment horizontal="left" vertical="center" shrinkToFit="1"/>
    </xf>
    <xf numFmtId="0" fontId="7" fillId="2" borderId="33" xfId="34" applyFont="1" applyFill="1" applyBorder="1" applyAlignment="1">
      <alignment horizontal="left" vertical="center" shrinkToFit="1"/>
    </xf>
    <xf numFmtId="0" fontId="7" fillId="0" borderId="33" xfId="34" applyFont="1" applyBorder="1" applyAlignment="1">
      <alignment horizontal="left" vertical="center" shrinkToFit="1"/>
    </xf>
    <xf numFmtId="0" fontId="7" fillId="2" borderId="32" xfId="34" applyFont="1" applyFill="1" applyBorder="1" applyAlignment="1">
      <alignment horizontal="left" vertical="center" shrinkToFit="1"/>
    </xf>
    <xf numFmtId="0" fontId="7" fillId="0" borderId="14" xfId="34" applyFont="1" applyBorder="1" applyAlignment="1">
      <alignment horizontal="left" vertical="center" shrinkToFit="1"/>
    </xf>
    <xf numFmtId="0" fontId="7" fillId="0" borderId="0" xfId="34" applyFont="1" applyAlignment="1">
      <alignment horizontal="left" vertical="center" shrinkToFit="1"/>
    </xf>
    <xf numFmtId="0" fontId="7" fillId="2" borderId="12" xfId="34" applyFont="1" applyFill="1" applyBorder="1" applyAlignment="1">
      <alignment horizontal="left" vertical="center" shrinkToFit="1"/>
    </xf>
    <xf numFmtId="5" fontId="7" fillId="3" borderId="42" xfId="34" applyNumberFormat="1" applyFont="1" applyFill="1" applyBorder="1" applyAlignment="1" applyProtection="1">
      <alignment vertical="center" shrinkToFit="1"/>
      <protection locked="0"/>
    </xf>
    <xf numFmtId="5" fontId="7" fillId="3" borderId="2" xfId="34" applyNumberFormat="1" applyFont="1" applyFill="1" applyBorder="1" applyAlignment="1" applyProtection="1">
      <alignment vertical="center" shrinkToFit="1"/>
      <protection locked="0"/>
    </xf>
    <xf numFmtId="5" fontId="7" fillId="3" borderId="3" xfId="34" applyNumberFormat="1" applyFont="1" applyFill="1" applyBorder="1" applyAlignment="1" applyProtection="1">
      <alignment vertical="center" shrinkToFit="1"/>
      <protection locked="0"/>
    </xf>
    <xf numFmtId="0" fontId="10" fillId="16" borderId="0" xfId="34" applyFont="1" applyFill="1" applyAlignment="1" applyProtection="1">
      <alignment horizontal="left" vertical="center" shrinkToFit="1"/>
      <protection locked="0"/>
    </xf>
    <xf numFmtId="0" fontId="10" fillId="16" borderId="0" xfId="34" applyFont="1" applyFill="1" applyAlignment="1">
      <alignment horizontal="left" vertical="center" shrinkToFit="1"/>
    </xf>
    <xf numFmtId="0" fontId="10" fillId="16" borderId="0" xfId="34" applyFont="1" applyFill="1" applyAlignment="1" applyProtection="1">
      <alignment horizontal="center" vertical="center" shrinkToFit="1"/>
      <protection locked="0"/>
    </xf>
    <xf numFmtId="0" fontId="10" fillId="3" borderId="0" xfId="34" applyFont="1" applyFill="1" applyAlignment="1">
      <alignment vertical="center"/>
    </xf>
    <xf numFmtId="0" fontId="32" fillId="2" borderId="0" xfId="2" applyFont="1" applyFill="1" applyAlignment="1">
      <alignment horizontal="center" vertical="center" shrinkToFit="1"/>
    </xf>
    <xf numFmtId="0" fontId="3" fillId="2" borderId="0" xfId="2" applyFill="1" applyAlignment="1">
      <alignment horizontal="center" vertical="center" shrinkToFit="1"/>
    </xf>
    <xf numFmtId="0" fontId="3" fillId="2" borderId="0" xfId="2" applyFill="1" applyAlignment="1">
      <alignment vertical="center" shrinkToFit="1"/>
    </xf>
    <xf numFmtId="0" fontId="34" fillId="2" borderId="0" xfId="2" applyFont="1" applyFill="1" applyAlignment="1">
      <alignment horizontal="right" vertical="center" shrinkToFit="1"/>
    </xf>
    <xf numFmtId="0" fontId="3" fillId="2" borderId="0" xfId="2" applyFill="1" applyAlignment="1">
      <alignment horizontal="left" vertical="center" shrinkToFit="1"/>
    </xf>
    <xf numFmtId="0" fontId="26" fillId="2" borderId="2" xfId="2" applyFont="1" applyFill="1" applyBorder="1" applyAlignment="1">
      <alignment horizontal="left" vertical="center" shrinkToFit="1"/>
    </xf>
    <xf numFmtId="0" fontId="26" fillId="2" borderId="0" xfId="2" applyFont="1" applyFill="1" applyAlignment="1">
      <alignment vertical="center" shrinkToFit="1"/>
    </xf>
    <xf numFmtId="0" fontId="26" fillId="2" borderId="8" xfId="2" applyFont="1" applyFill="1" applyBorder="1" applyAlignment="1">
      <alignment horizontal="left" vertical="center" shrinkToFit="1"/>
    </xf>
    <xf numFmtId="0" fontId="10" fillId="2" borderId="2" xfId="2" applyFont="1" applyFill="1" applyBorder="1" applyAlignment="1">
      <alignment horizontal="center" vertical="center" shrinkToFit="1"/>
    </xf>
    <xf numFmtId="0" fontId="33" fillId="2" borderId="2" xfId="2" applyFont="1" applyFill="1" applyBorder="1" applyAlignment="1">
      <alignment horizontal="left" vertical="center" shrinkToFit="1"/>
    </xf>
    <xf numFmtId="0" fontId="26" fillId="2" borderId="2" xfId="2" applyFont="1" applyFill="1" applyBorder="1" applyAlignment="1">
      <alignment horizontal="center" vertical="center" shrinkToFit="1"/>
    </xf>
    <xf numFmtId="0" fontId="26" fillId="2" borderId="9" xfId="2" applyFont="1" applyFill="1" applyBorder="1" applyAlignment="1">
      <alignment horizontal="left" vertical="center" shrinkToFit="1"/>
    </xf>
    <xf numFmtId="0" fontId="10" fillId="2" borderId="10" xfId="2" applyFont="1" applyFill="1" applyBorder="1" applyAlignment="1">
      <alignment horizontal="center" vertical="center" shrinkToFit="1"/>
    </xf>
    <xf numFmtId="0" fontId="33" fillId="3" borderId="10" xfId="2" applyFont="1" applyFill="1" applyBorder="1" applyAlignment="1">
      <alignment horizontal="left" vertical="center" shrinkToFit="1"/>
    </xf>
    <xf numFmtId="0" fontId="10" fillId="3" borderId="10" xfId="2" applyFont="1" applyFill="1" applyBorder="1" applyAlignment="1">
      <alignment horizontal="center" vertical="center" shrinkToFit="1"/>
    </xf>
    <xf numFmtId="0" fontId="33" fillId="2" borderId="11" xfId="2" applyFont="1" applyFill="1" applyBorder="1" applyAlignment="1">
      <alignment vertical="center" shrinkToFit="1"/>
    </xf>
    <xf numFmtId="0" fontId="26" fillId="2" borderId="14" xfId="2" applyFont="1" applyFill="1" applyBorder="1" applyAlignment="1">
      <alignment horizontal="left" vertical="center" shrinkToFit="1"/>
    </xf>
    <xf numFmtId="0" fontId="26" fillId="2" borderId="15" xfId="2" applyFont="1" applyFill="1" applyBorder="1" applyAlignment="1">
      <alignment horizontal="left" vertical="center" shrinkToFit="1"/>
    </xf>
    <xf numFmtId="0" fontId="26" fillId="2" borderId="11" xfId="2" applyFont="1" applyFill="1" applyBorder="1" applyAlignment="1">
      <alignment horizontal="left" vertical="center" shrinkToFit="1"/>
    </xf>
    <xf numFmtId="176" fontId="26" fillId="2" borderId="15" xfId="2" applyNumberFormat="1" applyFont="1" applyFill="1" applyBorder="1" applyAlignment="1">
      <alignment horizontal="left" vertical="center" shrinkToFit="1"/>
    </xf>
    <xf numFmtId="0" fontId="26" fillId="2" borderId="4" xfId="2" applyFont="1" applyFill="1" applyBorder="1" applyAlignment="1">
      <alignment vertical="center" shrinkToFit="1"/>
    </xf>
    <xf numFmtId="0" fontId="26" fillId="2" borderId="0" xfId="2" applyFont="1" applyFill="1" applyAlignment="1">
      <alignment horizontal="right" vertical="center" shrinkToFit="1"/>
    </xf>
    <xf numFmtId="0" fontId="26" fillId="2" borderId="0" xfId="2" applyFont="1" applyFill="1" applyAlignment="1">
      <alignment horizontal="center" vertical="center" shrinkToFit="1"/>
    </xf>
    <xf numFmtId="0" fontId="26" fillId="2" borderId="12" xfId="2" applyFont="1" applyFill="1" applyBorder="1" applyAlignment="1">
      <alignment vertical="center" shrinkToFit="1"/>
    </xf>
    <xf numFmtId="0" fontId="26" fillId="2" borderId="14" xfId="2" applyFont="1" applyFill="1" applyBorder="1" applyAlignment="1">
      <alignment horizontal="center" vertical="center" shrinkToFit="1"/>
    </xf>
    <xf numFmtId="0" fontId="26" fillId="2" borderId="15" xfId="2" applyFont="1" applyFill="1" applyBorder="1" applyAlignment="1">
      <alignment vertical="center" shrinkToFit="1"/>
    </xf>
    <xf numFmtId="0" fontId="26" fillId="2" borderId="4" xfId="2" applyFont="1" applyFill="1" applyBorder="1" applyAlignment="1">
      <alignment horizontal="center" vertical="center" shrinkToFit="1"/>
    </xf>
    <xf numFmtId="0" fontId="26" fillId="2" borderId="12" xfId="2" applyFont="1" applyFill="1" applyBorder="1" applyAlignment="1">
      <alignment horizontal="center" vertical="center" shrinkToFit="1"/>
    </xf>
    <xf numFmtId="0" fontId="26" fillId="2" borderId="9" xfId="2" applyFont="1" applyFill="1" applyBorder="1" applyAlignment="1">
      <alignment horizontal="center" vertical="center" shrinkToFit="1"/>
    </xf>
    <xf numFmtId="0" fontId="26" fillId="2" borderId="10" xfId="2" applyFont="1" applyFill="1" applyBorder="1" applyAlignment="1">
      <alignment horizontal="center" vertical="center" shrinkToFit="1"/>
    </xf>
    <xf numFmtId="0" fontId="26" fillId="2" borderId="11" xfId="2" applyFont="1" applyFill="1" applyBorder="1" applyAlignment="1">
      <alignment horizontal="center" vertical="center" shrinkToFit="1"/>
    </xf>
    <xf numFmtId="0" fontId="26" fillId="2" borderId="13" xfId="2" applyFont="1" applyFill="1" applyBorder="1" applyAlignment="1">
      <alignment horizontal="center" vertical="center" shrinkToFit="1"/>
    </xf>
    <xf numFmtId="0" fontId="26" fillId="2" borderId="14" xfId="2" applyFont="1" applyFill="1" applyBorder="1" applyAlignment="1">
      <alignment horizontal="right" vertical="center" shrinkToFit="1"/>
    </xf>
    <xf numFmtId="0" fontId="26" fillId="2" borderId="15" xfId="2" applyFont="1" applyFill="1" applyBorder="1" applyAlignment="1">
      <alignment horizontal="center" vertical="center" shrinkToFit="1"/>
    </xf>
    <xf numFmtId="0" fontId="26" fillId="2" borderId="10" xfId="2" applyFont="1" applyFill="1" applyBorder="1" applyAlignment="1">
      <alignment horizontal="right" vertical="center" shrinkToFit="1"/>
    </xf>
    <xf numFmtId="0" fontId="26" fillId="2" borderId="8" xfId="2" applyFont="1" applyFill="1" applyBorder="1" applyAlignment="1">
      <alignment horizontal="center" vertical="center" shrinkToFit="1"/>
    </xf>
    <xf numFmtId="0" fontId="26" fillId="2" borderId="0" xfId="2" applyFont="1" applyFill="1" applyAlignment="1">
      <alignment horizontal="left" vertical="center" shrinkToFit="1"/>
    </xf>
    <xf numFmtId="0" fontId="3" fillId="2" borderId="4" xfId="4" applyNumberFormat="1" applyFont="1" applyFill="1" applyBorder="1" applyAlignment="1" applyProtection="1">
      <alignment horizontal="left" vertical="center" shrinkToFit="1"/>
    </xf>
    <xf numFmtId="0" fontId="31" fillId="2" borderId="0" xfId="4" applyNumberFormat="1" applyFont="1" applyFill="1" applyBorder="1" applyAlignment="1" applyProtection="1">
      <alignment horizontal="center" vertical="center" shrinkToFit="1"/>
    </xf>
    <xf numFmtId="0" fontId="31" fillId="2" borderId="0" xfId="4" applyNumberFormat="1" applyFont="1" applyFill="1" applyBorder="1" applyAlignment="1" applyProtection="1">
      <alignment vertical="center" shrinkToFit="1"/>
    </xf>
    <xf numFmtId="0" fontId="31" fillId="2" borderId="0" xfId="4" applyNumberFormat="1" applyFont="1" applyFill="1" applyBorder="1" applyAlignment="1" applyProtection="1">
      <alignment horizontal="left" vertical="center" shrinkToFit="1"/>
    </xf>
    <xf numFmtId="0" fontId="31" fillId="2" borderId="12" xfId="4" applyNumberFormat="1" applyFont="1" applyFill="1" applyBorder="1" applyAlignment="1" applyProtection="1">
      <alignment vertical="center" shrinkToFit="1"/>
    </xf>
    <xf numFmtId="0" fontId="3" fillId="2" borderId="0" xfId="4" applyNumberFormat="1" applyFont="1" applyFill="1" applyBorder="1" applyAlignment="1" applyProtection="1">
      <alignment horizontal="left" vertical="center" shrinkToFit="1"/>
    </xf>
    <xf numFmtId="0" fontId="3" fillId="2" borderId="0" xfId="4" applyNumberFormat="1" applyFont="1" applyFill="1" applyBorder="1" applyAlignment="1" applyProtection="1">
      <alignment vertical="center" shrinkToFit="1"/>
    </xf>
    <xf numFmtId="0" fontId="3" fillId="2" borderId="12" xfId="4" applyNumberFormat="1" applyFont="1" applyFill="1" applyBorder="1" applyAlignment="1" applyProtection="1">
      <alignment vertical="center" shrinkToFit="1"/>
    </xf>
    <xf numFmtId="0" fontId="3" fillId="2" borderId="0" xfId="4" applyNumberFormat="1" applyFont="1" applyFill="1" applyBorder="1" applyAlignment="1" applyProtection="1">
      <alignment horizontal="center" vertical="center" shrinkToFit="1"/>
    </xf>
    <xf numFmtId="0" fontId="26" fillId="2" borderId="13" xfId="4" applyNumberFormat="1" applyFont="1" applyFill="1" applyBorder="1" applyAlignment="1" applyProtection="1">
      <alignment horizontal="right" vertical="center" shrinkToFit="1"/>
    </xf>
    <xf numFmtId="0" fontId="26" fillId="2" borderId="14" xfId="4" applyNumberFormat="1" applyFont="1" applyFill="1" applyBorder="1" applyAlignment="1" applyProtection="1">
      <alignment horizontal="right" vertical="center" shrinkToFit="1"/>
    </xf>
    <xf numFmtId="0" fontId="26" fillId="2" borderId="14" xfId="4" applyNumberFormat="1" applyFont="1" applyFill="1" applyBorder="1" applyAlignment="1" applyProtection="1">
      <alignment horizontal="center" vertical="center" shrinkToFit="1"/>
    </xf>
    <xf numFmtId="0" fontId="26" fillId="2" borderId="0" xfId="4" applyNumberFormat="1" applyFont="1" applyFill="1" applyBorder="1" applyAlignment="1" applyProtection="1">
      <alignment horizontal="center" vertical="center" shrinkToFit="1"/>
    </xf>
    <xf numFmtId="0" fontId="26" fillId="2" borderId="0" xfId="4" applyNumberFormat="1" applyFont="1" applyFill="1" applyBorder="1" applyAlignment="1" applyProtection="1">
      <alignment horizontal="left" vertical="center" shrinkToFit="1"/>
    </xf>
    <xf numFmtId="0" fontId="26" fillId="2" borderId="0" xfId="4" applyNumberFormat="1" applyFont="1" applyFill="1" applyBorder="1" applyAlignment="1" applyProtection="1">
      <alignment vertical="center" shrinkToFit="1"/>
    </xf>
    <xf numFmtId="0" fontId="26" fillId="2" borderId="12" xfId="4" applyNumberFormat="1" applyFont="1" applyFill="1" applyBorder="1" applyAlignment="1" applyProtection="1">
      <alignment vertical="center" shrinkToFit="1"/>
    </xf>
    <xf numFmtId="0" fontId="26" fillId="2" borderId="13" xfId="2" applyFont="1" applyFill="1" applyBorder="1" applyAlignment="1">
      <alignment vertical="center" shrinkToFit="1"/>
    </xf>
    <xf numFmtId="0" fontId="26" fillId="2" borderId="3" xfId="2" applyFont="1" applyFill="1" applyBorder="1" applyAlignment="1">
      <alignment horizontal="left" vertical="center" shrinkToFit="1"/>
    </xf>
    <xf numFmtId="0" fontId="26" fillId="2" borderId="2" xfId="2" applyFont="1" applyFill="1" applyBorder="1" applyAlignment="1">
      <alignment vertical="center" shrinkToFit="1"/>
    </xf>
    <xf numFmtId="0" fontId="26" fillId="2" borderId="3" xfId="2" applyFont="1" applyFill="1" applyBorder="1" applyAlignment="1">
      <alignment vertical="center" shrinkToFit="1"/>
    </xf>
    <xf numFmtId="0" fontId="26" fillId="2" borderId="3" xfId="2" applyFont="1" applyFill="1" applyBorder="1" applyAlignment="1">
      <alignment horizontal="center" vertical="center" shrinkToFit="1"/>
    </xf>
    <xf numFmtId="0" fontId="26" fillId="2" borderId="13" xfId="2" applyFont="1" applyFill="1" applyBorder="1" applyAlignment="1">
      <alignment horizontal="left" vertical="center" shrinkToFit="1"/>
    </xf>
    <xf numFmtId="0" fontId="26" fillId="2" borderId="0" xfId="2" applyFont="1" applyFill="1" applyAlignment="1">
      <alignment horizontal="center" vertical="center" textRotation="255" shrinkToFit="1"/>
    </xf>
    <xf numFmtId="0" fontId="26" fillId="2" borderId="10" xfId="2" applyFont="1" applyFill="1" applyBorder="1" applyAlignment="1">
      <alignment horizontal="center" vertical="center" wrapText="1" shrinkToFit="1"/>
    </xf>
    <xf numFmtId="0" fontId="26" fillId="2" borderId="10" xfId="2" applyFont="1" applyFill="1" applyBorder="1" applyAlignment="1">
      <alignment horizontal="left" vertical="center" shrinkToFit="1"/>
    </xf>
    <xf numFmtId="0" fontId="33" fillId="2" borderId="0" xfId="2" applyFont="1" applyFill="1" applyAlignment="1">
      <alignment vertical="center" shrinkToFit="1"/>
    </xf>
    <xf numFmtId="0" fontId="33" fillId="2" borderId="0" xfId="2" applyFont="1" applyFill="1" applyAlignment="1">
      <alignment horizontal="center" vertical="center" shrinkToFit="1"/>
    </xf>
    <xf numFmtId="0" fontId="26" fillId="2" borderId="8" xfId="2" applyFont="1" applyFill="1" applyBorder="1" applyAlignment="1">
      <alignment vertical="top" shrinkToFit="1"/>
    </xf>
    <xf numFmtId="0" fontId="26" fillId="2" borderId="8" xfId="2" applyFont="1" applyFill="1" applyBorder="1" applyAlignment="1">
      <alignment vertical="center" shrinkToFit="1"/>
    </xf>
    <xf numFmtId="0" fontId="26" fillId="2" borderId="9" xfId="2" applyFont="1" applyFill="1" applyBorder="1" applyAlignment="1">
      <alignment vertical="center" shrinkToFit="1"/>
    </xf>
    <xf numFmtId="0" fontId="10" fillId="2" borderId="14" xfId="2" applyFont="1" applyFill="1" applyBorder="1" applyAlignment="1">
      <alignment horizontal="right" vertical="center" shrinkToFit="1"/>
    </xf>
    <xf numFmtId="0" fontId="33" fillId="2" borderId="14" xfId="2" applyFont="1" applyFill="1" applyBorder="1" applyAlignment="1">
      <alignment horizontal="right" vertical="center" shrinkToFit="1"/>
    </xf>
    <xf numFmtId="0" fontId="26" fillId="2" borderId="2" xfId="2" applyFont="1" applyFill="1" applyBorder="1" applyAlignment="1">
      <alignment vertical="center" wrapText="1" shrinkToFit="1"/>
    </xf>
    <xf numFmtId="0" fontId="26" fillId="2" borderId="60" xfId="2" applyFont="1" applyFill="1" applyBorder="1" applyAlignment="1">
      <alignment horizontal="center" vertical="center" shrinkToFit="1"/>
    </xf>
    <xf numFmtId="0" fontId="26" fillId="2" borderId="60" xfId="2" applyFont="1" applyFill="1" applyBorder="1" applyAlignment="1">
      <alignment vertical="center" shrinkToFit="1"/>
    </xf>
    <xf numFmtId="0" fontId="26" fillId="2" borderId="59" xfId="2" applyFont="1" applyFill="1" applyBorder="1" applyAlignment="1">
      <alignment horizontal="center" vertical="center" shrinkToFit="1"/>
    </xf>
    <xf numFmtId="0" fontId="26" fillId="2" borderId="57" xfId="2" applyFont="1" applyFill="1" applyBorder="1" applyAlignment="1">
      <alignment horizontal="center" vertical="center" shrinkToFit="1"/>
    </xf>
    <xf numFmtId="0" fontId="26" fillId="2" borderId="57" xfId="2" applyFont="1" applyFill="1" applyBorder="1" applyAlignment="1">
      <alignment horizontal="right" vertical="center" shrinkToFit="1"/>
    </xf>
    <xf numFmtId="0" fontId="26" fillId="2" borderId="57" xfId="2" applyFont="1" applyFill="1" applyBorder="1" applyAlignment="1">
      <alignment horizontal="left" vertical="center" shrinkToFit="1"/>
    </xf>
    <xf numFmtId="0" fontId="26" fillId="2" borderId="57" xfId="2" applyFont="1" applyFill="1" applyBorder="1" applyAlignment="1">
      <alignment vertical="center" shrinkToFit="1"/>
    </xf>
    <xf numFmtId="0" fontId="26" fillId="2" borderId="56" xfId="2" applyFont="1" applyFill="1" applyBorder="1" applyAlignment="1">
      <alignment horizontal="center" vertical="center" shrinkToFit="1"/>
    </xf>
    <xf numFmtId="0" fontId="26" fillId="2" borderId="11" xfId="2" applyFont="1" applyFill="1" applyBorder="1" applyAlignment="1">
      <alignment vertical="center" shrinkToFit="1"/>
    </xf>
    <xf numFmtId="0" fontId="3" fillId="2" borderId="9" xfId="2" applyFill="1" applyBorder="1" applyAlignment="1">
      <alignment horizontal="center" vertical="center" shrinkToFit="1"/>
    </xf>
    <xf numFmtId="0" fontId="10" fillId="2" borderId="36" xfId="2" applyFont="1" applyFill="1" applyBorder="1" applyAlignment="1">
      <alignment horizontal="left" vertical="center" shrinkToFit="1"/>
    </xf>
    <xf numFmtId="0" fontId="10" fillId="2" borderId="38" xfId="2" applyFont="1" applyFill="1" applyBorder="1" applyAlignment="1">
      <alignment horizontal="left" vertical="center" shrinkToFit="1"/>
    </xf>
    <xf numFmtId="0" fontId="3" fillId="2" borderId="46" xfId="2" applyFill="1" applyBorder="1" applyAlignment="1">
      <alignment horizontal="center" vertical="center" shrinkToFit="1"/>
    </xf>
    <xf numFmtId="0" fontId="3" fillId="2" borderId="30" xfId="2" applyFill="1" applyBorder="1" applyAlignment="1">
      <alignment horizontal="left" vertical="center" shrinkToFit="1"/>
    </xf>
    <xf numFmtId="0" fontId="3" fillId="2" borderId="44" xfId="2" applyFill="1" applyBorder="1" applyAlignment="1">
      <alignment horizontal="left" vertical="center" shrinkToFit="1"/>
    </xf>
    <xf numFmtId="0" fontId="3" fillId="2" borderId="13" xfId="2" applyFill="1" applyBorder="1" applyAlignment="1">
      <alignment horizontal="left" vertical="center" shrinkToFit="1"/>
    </xf>
    <xf numFmtId="0" fontId="3" fillId="2" borderId="3" xfId="2" applyFill="1" applyBorder="1" applyAlignment="1">
      <alignment horizontal="left" vertical="center" shrinkToFit="1"/>
    </xf>
    <xf numFmtId="0" fontId="3" fillId="2" borderId="10" xfId="2" applyFill="1" applyBorder="1" applyAlignment="1">
      <alignment horizontal="right" vertical="center" shrinkToFit="1"/>
    </xf>
    <xf numFmtId="0" fontId="3" fillId="2" borderId="9" xfId="2" applyFill="1" applyBorder="1" applyAlignment="1">
      <alignment horizontal="left" vertical="center" shrinkToFit="1"/>
    </xf>
    <xf numFmtId="0" fontId="3" fillId="2" borderId="10" xfId="2" applyFill="1" applyBorder="1" applyAlignment="1">
      <alignment horizontal="left" vertical="center" shrinkToFit="1"/>
    </xf>
    <xf numFmtId="0" fontId="3" fillId="2" borderId="8" xfId="2" applyFill="1" applyBorder="1" applyAlignment="1">
      <alignment horizontal="center" vertical="center" shrinkToFit="1"/>
    </xf>
    <xf numFmtId="0" fontId="3" fillId="2" borderId="3" xfId="2" applyFill="1" applyBorder="1" applyAlignment="1">
      <alignment vertical="center" shrinkToFit="1"/>
    </xf>
    <xf numFmtId="0" fontId="26" fillId="2" borderId="10" xfId="2" applyFont="1" applyFill="1" applyBorder="1" applyAlignment="1">
      <alignment vertical="center" shrinkToFit="1"/>
    </xf>
    <xf numFmtId="0" fontId="26" fillId="2" borderId="14" xfId="2" applyFont="1" applyFill="1" applyBorder="1" applyAlignment="1">
      <alignment vertical="center" shrinkToFit="1"/>
    </xf>
    <xf numFmtId="0" fontId="3" fillId="2" borderId="8" xfId="2" applyFill="1" applyBorder="1" applyAlignment="1">
      <alignment horizontal="right" vertical="center" shrinkToFit="1"/>
    </xf>
    <xf numFmtId="0" fontId="3" fillId="2" borderId="14" xfId="2" applyFill="1" applyBorder="1" applyAlignment="1">
      <alignment horizontal="center" vertical="center" shrinkToFit="1"/>
    </xf>
    <xf numFmtId="0" fontId="3" fillId="2" borderId="15" xfId="2" applyFill="1" applyBorder="1" applyAlignment="1">
      <alignment horizontal="center" vertical="center" shrinkToFit="1"/>
    </xf>
    <xf numFmtId="0" fontId="3" fillId="2" borderId="10" xfId="2" applyFill="1" applyBorder="1" applyAlignment="1">
      <alignment horizontal="center" vertical="center" shrinkToFit="1"/>
    </xf>
    <xf numFmtId="0" fontId="3" fillId="2" borderId="11" xfId="2" applyFill="1" applyBorder="1" applyAlignment="1">
      <alignment horizontal="center" vertical="center" shrinkToFit="1"/>
    </xf>
    <xf numFmtId="0" fontId="3" fillId="2" borderId="2" xfId="2" applyFill="1" applyBorder="1" applyAlignment="1">
      <alignment horizontal="left" vertical="center" shrinkToFit="1"/>
    </xf>
    <xf numFmtId="0" fontId="3" fillId="2" borderId="2" xfId="2" applyFill="1" applyBorder="1" applyAlignment="1">
      <alignment horizontal="center" vertical="center" shrinkToFit="1"/>
    </xf>
    <xf numFmtId="0" fontId="3" fillId="2" borderId="2" xfId="2" applyFill="1" applyBorder="1" applyAlignment="1">
      <alignment vertical="center" shrinkToFit="1"/>
    </xf>
    <xf numFmtId="0" fontId="33" fillId="2" borderId="10" xfId="2" applyFont="1" applyFill="1" applyBorder="1" applyAlignment="1">
      <alignment horizontal="left" vertical="center" shrinkToFit="1"/>
    </xf>
    <xf numFmtId="0" fontId="33" fillId="0" borderId="11" xfId="2" applyFont="1" applyBorder="1" applyAlignment="1">
      <alignment vertical="center" shrinkToFit="1"/>
    </xf>
    <xf numFmtId="0" fontId="26" fillId="2" borderId="14" xfId="2" applyFont="1" applyFill="1" applyBorder="1" applyAlignment="1">
      <alignment vertical="center" wrapText="1" shrinkToFit="1"/>
    </xf>
    <xf numFmtId="0" fontId="10" fillId="2" borderId="4" xfId="2" applyFont="1" applyFill="1" applyBorder="1" applyAlignment="1">
      <alignment horizontal="left" vertical="center" shrinkToFit="1"/>
    </xf>
    <xf numFmtId="0" fontId="26" fillId="2" borderId="35" xfId="4" applyNumberFormat="1" applyFont="1" applyFill="1" applyBorder="1" applyAlignment="1" applyProtection="1">
      <alignment horizontal="right" vertical="center" shrinkToFit="1"/>
    </xf>
    <xf numFmtId="0" fontId="26" fillId="15" borderId="0" xfId="2" applyFont="1" applyFill="1" applyAlignment="1">
      <alignment horizontal="center" vertical="center" shrinkToFit="1"/>
    </xf>
    <xf numFmtId="0" fontId="26" fillId="2" borderId="46" xfId="4" applyNumberFormat="1" applyFont="1" applyFill="1" applyBorder="1" applyAlignment="1" applyProtection="1">
      <alignment horizontal="right" vertical="center" shrinkToFit="1"/>
    </xf>
    <xf numFmtId="0" fontId="7" fillId="15" borderId="0" xfId="2" applyFont="1" applyFill="1" applyAlignment="1">
      <alignment horizontal="center" vertical="center" shrinkToFit="1"/>
    </xf>
    <xf numFmtId="0" fontId="26" fillId="2" borderId="4" xfId="2" applyFont="1" applyFill="1" applyBorder="1" applyAlignment="1">
      <alignment horizontal="left" vertical="center" shrinkToFit="1"/>
    </xf>
    <xf numFmtId="0" fontId="3" fillId="2" borderId="14" xfId="2" applyFill="1" applyBorder="1" applyAlignment="1">
      <alignment vertical="center" shrinkToFit="1"/>
    </xf>
    <xf numFmtId="0" fontId="3" fillId="0" borderId="4" xfId="2" applyBorder="1" applyAlignment="1">
      <alignment vertical="center" shrinkToFit="1"/>
    </xf>
    <xf numFmtId="0" fontId="3" fillId="0" borderId="0" xfId="2" applyAlignment="1">
      <alignment vertical="center" shrinkToFit="1"/>
    </xf>
    <xf numFmtId="0" fontId="3" fillId="2" borderId="3" xfId="2" applyFill="1" applyBorder="1" applyAlignment="1">
      <alignment horizontal="center" vertical="center" shrinkToFit="1"/>
    </xf>
    <xf numFmtId="0" fontId="26" fillId="2" borderId="2" xfId="2" applyFont="1" applyFill="1" applyBorder="1" applyAlignment="1">
      <alignment horizontal="left" vertical="center" wrapText="1" shrinkToFit="1"/>
    </xf>
    <xf numFmtId="0" fontId="26" fillId="2" borderId="3" xfId="2" applyFont="1" applyFill="1" applyBorder="1" applyAlignment="1">
      <alignment horizontal="left" vertical="center" wrapText="1" shrinkToFit="1"/>
    </xf>
    <xf numFmtId="0" fontId="26" fillId="2" borderId="72" xfId="2" applyFont="1" applyFill="1" applyBorder="1" applyAlignment="1">
      <alignment horizontal="center" vertical="center" shrinkToFit="1"/>
    </xf>
    <xf numFmtId="0" fontId="26" fillId="2" borderId="33" xfId="4" applyNumberFormat="1" applyFont="1" applyFill="1" applyBorder="1" applyAlignment="1" applyProtection="1">
      <alignment horizontal="right" vertical="center" shrinkToFit="1"/>
    </xf>
    <xf numFmtId="0" fontId="26" fillId="2" borderId="52" xfId="2" applyFont="1" applyFill="1" applyBorder="1" applyAlignment="1">
      <alignment horizontal="center" vertical="center" shrinkToFit="1"/>
    </xf>
    <xf numFmtId="0" fontId="26" fillId="2" borderId="32" xfId="2" applyFont="1" applyFill="1" applyBorder="1" applyAlignment="1">
      <alignment horizontal="center" vertical="center" shrinkToFit="1"/>
    </xf>
    <xf numFmtId="0" fontId="31" fillId="2" borderId="3" xfId="4" applyNumberFormat="1" applyFont="1" applyFill="1" applyBorder="1" applyAlignment="1" applyProtection="1">
      <alignment horizontal="left" vertical="center" shrinkToFit="1"/>
    </xf>
    <xf numFmtId="0" fontId="3" fillId="2" borderId="11" xfId="2" applyFill="1" applyBorder="1" applyAlignment="1">
      <alignment horizontal="left" vertical="center" shrinkToFit="1"/>
    </xf>
    <xf numFmtId="0" fontId="33" fillId="2" borderId="0" xfId="2" applyFont="1" applyFill="1" applyAlignment="1">
      <alignment horizontal="left" vertical="center" shrinkToFit="1"/>
    </xf>
    <xf numFmtId="0" fontId="26" fillId="0" borderId="0" xfId="2" applyFont="1" applyAlignment="1">
      <alignment vertical="center" shrinkToFit="1"/>
    </xf>
    <xf numFmtId="0" fontId="3" fillId="2" borderId="0" xfId="2" applyFill="1" applyAlignment="1">
      <alignment horizontal="right" vertical="center" shrinkToFit="1"/>
    </xf>
    <xf numFmtId="0" fontId="3" fillId="0" borderId="0" xfId="2" applyAlignment="1">
      <alignment horizontal="center" vertical="center" shrinkToFit="1"/>
    </xf>
    <xf numFmtId="0" fontId="3" fillId="2" borderId="24" xfId="2" applyFill="1" applyBorder="1" applyAlignment="1">
      <alignment horizontal="center" vertical="center" shrinkToFit="1"/>
    </xf>
    <xf numFmtId="0" fontId="3" fillId="2" borderId="6" xfId="2" applyFill="1" applyBorder="1" applyAlignment="1">
      <alignment horizontal="center" vertical="center" shrinkToFit="1"/>
    </xf>
    <xf numFmtId="0" fontId="26" fillId="3" borderId="0" xfId="2" applyFont="1" applyFill="1" applyAlignment="1">
      <alignment horizontal="center" vertical="center" shrinkToFit="1"/>
    </xf>
    <xf numFmtId="0" fontId="26" fillId="3" borderId="0" xfId="2" applyFont="1" applyFill="1" applyAlignment="1">
      <alignment vertical="center" shrinkToFit="1"/>
    </xf>
    <xf numFmtId="0" fontId="3" fillId="3" borderId="0" xfId="2" applyFill="1" applyAlignment="1">
      <alignment vertical="center" shrinkToFit="1"/>
    </xf>
    <xf numFmtId="0" fontId="26" fillId="3" borderId="0" xfId="2" applyFont="1" applyFill="1" applyAlignment="1">
      <alignment horizontal="right" vertical="center" shrinkToFit="1"/>
    </xf>
    <xf numFmtId="0" fontId="26" fillId="3" borderId="0" xfId="2" applyFont="1" applyFill="1" applyAlignment="1">
      <alignment horizontal="left" vertical="center" shrinkToFit="1"/>
    </xf>
    <xf numFmtId="0" fontId="3" fillId="4" borderId="55" xfId="2" applyFill="1" applyBorder="1" applyAlignment="1" applyProtection="1">
      <alignment horizontal="left" vertical="center" shrinkToFit="1"/>
      <protection locked="0"/>
    </xf>
    <xf numFmtId="0" fontId="0" fillId="4" borderId="21" xfId="2" applyFont="1" applyFill="1" applyBorder="1" applyAlignment="1" applyProtection="1">
      <alignment horizontal="center" vertical="center" shrinkToFit="1"/>
      <protection locked="0"/>
    </xf>
    <xf numFmtId="0" fontId="3" fillId="4" borderId="55" xfId="2" applyFill="1" applyBorder="1" applyAlignment="1" applyProtection="1">
      <alignment horizontal="center" vertical="center" shrinkToFit="1"/>
      <protection locked="0"/>
    </xf>
    <xf numFmtId="0" fontId="3" fillId="4" borderId="6" xfId="2" applyFill="1" applyBorder="1" applyAlignment="1" applyProtection="1">
      <alignment horizontal="left" vertical="center" shrinkToFit="1"/>
      <protection locked="0"/>
    </xf>
    <xf numFmtId="0" fontId="3" fillId="4" borderId="6" xfId="2" applyFill="1" applyBorder="1" applyAlignment="1" applyProtection="1">
      <alignment horizontal="center" vertical="center" shrinkToFit="1"/>
      <protection locked="0"/>
    </xf>
    <xf numFmtId="0" fontId="7" fillId="0" borderId="14" xfId="0" applyFont="1" applyBorder="1" applyAlignment="1">
      <alignment vertical="center" wrapText="1" shrinkToFit="1"/>
    </xf>
    <xf numFmtId="0" fontId="7" fillId="0" borderId="2" xfId="0" applyFont="1" applyBorder="1" applyAlignment="1">
      <alignment vertical="center" shrinkToFit="1"/>
    </xf>
    <xf numFmtId="179" fontId="18" fillId="0" borderId="28" xfId="0" applyNumberFormat="1" applyFont="1" applyBorder="1" applyAlignment="1">
      <alignment horizontal="right" vertical="center" shrinkToFit="1"/>
    </xf>
    <xf numFmtId="178" fontId="7" fillId="0" borderId="28" xfId="0" applyNumberFormat="1" applyFont="1" applyBorder="1" applyAlignment="1">
      <alignment horizontal="center" vertical="center" shrinkToFit="1"/>
    </xf>
    <xf numFmtId="178" fontId="18" fillId="0" borderId="28" xfId="1" applyNumberFormat="1" applyFont="1" applyFill="1" applyBorder="1" applyAlignment="1" applyProtection="1">
      <alignment horizontal="right" vertical="center" shrinkToFit="1"/>
    </xf>
    <xf numFmtId="0" fontId="3" fillId="0" borderId="0" xfId="2"/>
    <xf numFmtId="0" fontId="0" fillId="0" borderId="0" xfId="2" applyFont="1" applyAlignment="1">
      <alignment vertical="center"/>
    </xf>
    <xf numFmtId="0" fontId="3" fillId="0" borderId="0" xfId="2" applyAlignment="1">
      <alignment vertical="center"/>
    </xf>
    <xf numFmtId="0" fontId="3" fillId="0" borderId="0" xfId="3">
      <alignment vertical="center"/>
    </xf>
    <xf numFmtId="0" fontId="22" fillId="9" borderId="17" xfId="2" applyFont="1" applyFill="1" applyBorder="1" applyAlignment="1">
      <alignment vertical="center"/>
    </xf>
    <xf numFmtId="0" fontId="22" fillId="0" borderId="0" xfId="2" applyFont="1" applyAlignment="1">
      <alignment vertical="center"/>
    </xf>
    <xf numFmtId="0" fontId="22" fillId="9" borderId="19" xfId="2" applyFont="1" applyFill="1" applyBorder="1" applyAlignment="1">
      <alignment vertical="center"/>
    </xf>
    <xf numFmtId="38" fontId="22" fillId="9" borderId="17" xfId="4" applyFont="1" applyFill="1" applyBorder="1" applyAlignment="1" applyProtection="1">
      <alignment vertical="center"/>
    </xf>
    <xf numFmtId="0" fontId="3" fillId="7" borderId="17" xfId="3" applyFill="1" applyBorder="1" applyAlignment="1">
      <alignment horizontal="left" vertical="center"/>
    </xf>
    <xf numFmtId="0" fontId="3" fillId="7" borderId="17" xfId="2" applyFill="1" applyBorder="1" applyAlignment="1">
      <alignment vertical="center"/>
    </xf>
    <xf numFmtId="0" fontId="3" fillId="8" borderId="17" xfId="2" applyFill="1" applyBorder="1" applyAlignment="1">
      <alignment vertical="center"/>
    </xf>
    <xf numFmtId="0" fontId="3" fillId="8" borderId="17" xfId="3" applyFill="1" applyBorder="1" applyAlignment="1">
      <alignment horizontal="left" vertical="center"/>
    </xf>
    <xf numFmtId="0" fontId="3" fillId="0" borderId="0" xfId="3" applyAlignment="1">
      <alignment horizontal="left"/>
    </xf>
    <xf numFmtId="38" fontId="3" fillId="8" borderId="17" xfId="4" applyFont="1" applyFill="1" applyBorder="1" applyAlignment="1" applyProtection="1"/>
    <xf numFmtId="0" fontId="3" fillId="7" borderId="17" xfId="2" applyFill="1" applyBorder="1" applyAlignment="1">
      <alignment horizontal="left" vertical="center"/>
    </xf>
    <xf numFmtId="0" fontId="0" fillId="7" borderId="17" xfId="3" applyFont="1" applyFill="1" applyBorder="1" applyAlignment="1">
      <alignment horizontal="left" vertical="center"/>
    </xf>
    <xf numFmtId="0" fontId="3" fillId="7" borderId="17" xfId="3" applyFill="1" applyBorder="1" applyAlignment="1">
      <alignment horizontal="left"/>
    </xf>
    <xf numFmtId="9" fontId="0" fillId="7" borderId="17" xfId="5" applyFont="1" applyFill="1" applyBorder="1" applyAlignment="1" applyProtection="1">
      <alignment horizontal="left"/>
    </xf>
    <xf numFmtId="49" fontId="0" fillId="7" borderId="17" xfId="3" applyNumberFormat="1" applyFont="1" applyFill="1" applyBorder="1" applyAlignment="1">
      <alignment horizontal="left" vertical="center"/>
    </xf>
    <xf numFmtId="0" fontId="0" fillId="7" borderId="17" xfId="2" applyFont="1" applyFill="1" applyBorder="1" applyAlignment="1">
      <alignment vertical="center"/>
    </xf>
    <xf numFmtId="0" fontId="0" fillId="8" borderId="17" xfId="3" applyFont="1" applyFill="1" applyBorder="1" applyAlignment="1">
      <alignment horizontal="left" vertical="center"/>
    </xf>
    <xf numFmtId="0" fontId="3" fillId="7" borderId="18" xfId="3" applyFill="1" applyBorder="1" applyAlignment="1">
      <alignment horizontal="left" vertical="center"/>
    </xf>
    <xf numFmtId="0" fontId="0" fillId="7" borderId="17" xfId="2" applyFont="1" applyFill="1" applyBorder="1" applyAlignment="1">
      <alignment horizontal="left" vertical="center"/>
    </xf>
    <xf numFmtId="0" fontId="38" fillId="2" borderId="0" xfId="3" applyFont="1" applyFill="1">
      <alignment vertical="center"/>
    </xf>
    <xf numFmtId="0" fontId="3" fillId="2" borderId="0" xfId="3" applyFill="1">
      <alignment vertical="center"/>
    </xf>
    <xf numFmtId="0" fontId="7" fillId="2" borderId="0" xfId="3" applyFont="1" applyFill="1">
      <alignment vertical="center"/>
    </xf>
    <xf numFmtId="0" fontId="10" fillId="3" borderId="0" xfId="3" applyFont="1" applyFill="1">
      <alignment vertical="center"/>
    </xf>
    <xf numFmtId="0" fontId="3" fillId="2" borderId="1" xfId="3" applyFill="1" applyBorder="1">
      <alignment vertical="center"/>
    </xf>
    <xf numFmtId="0" fontId="38" fillId="2" borderId="0" xfId="3" applyFont="1" applyFill="1" applyAlignment="1">
      <alignment vertical="center" wrapText="1"/>
    </xf>
    <xf numFmtId="0" fontId="38" fillId="2" borderId="0" xfId="3" applyFont="1" applyFill="1" applyAlignment="1">
      <alignment horizontal="left" vertical="center" wrapText="1"/>
    </xf>
    <xf numFmtId="0" fontId="38" fillId="3" borderId="14" xfId="3" applyFont="1" applyFill="1" applyBorder="1" applyAlignment="1">
      <alignment vertical="center" wrapText="1"/>
    </xf>
    <xf numFmtId="0" fontId="38" fillId="3" borderId="0" xfId="3" applyFont="1" applyFill="1" applyAlignment="1">
      <alignment vertical="center" wrapText="1"/>
    </xf>
    <xf numFmtId="0" fontId="39" fillId="3" borderId="0" xfId="3" applyFont="1" applyFill="1" applyAlignment="1">
      <alignment vertical="center" wrapText="1"/>
    </xf>
    <xf numFmtId="0" fontId="38" fillId="3" borderId="0" xfId="3" applyFont="1" applyFill="1" applyAlignment="1">
      <alignment horizontal="center" vertical="center" wrapText="1"/>
    </xf>
    <xf numFmtId="0" fontId="38" fillId="3" borderId="0" xfId="3" applyFont="1" applyFill="1" applyAlignment="1">
      <alignment horizontal="distributed" vertical="center" wrapText="1"/>
    </xf>
    <xf numFmtId="0" fontId="3" fillId="3" borderId="0" xfId="3" applyFill="1">
      <alignment vertical="center"/>
    </xf>
    <xf numFmtId="38" fontId="10" fillId="3" borderId="0" xfId="6" applyFont="1" applyFill="1" applyBorder="1" applyAlignment="1" applyProtection="1">
      <alignment vertical="center"/>
    </xf>
    <xf numFmtId="9" fontId="10" fillId="3" borderId="0" xfId="3" applyNumberFormat="1" applyFont="1" applyFill="1">
      <alignment vertical="center"/>
    </xf>
    <xf numFmtId="0" fontId="7" fillId="3" borderId="0" xfId="3" applyFont="1" applyFill="1">
      <alignment vertical="center"/>
    </xf>
    <xf numFmtId="180" fontId="10" fillId="3" borderId="0" xfId="3" applyNumberFormat="1" applyFont="1" applyFill="1">
      <alignment vertical="center"/>
    </xf>
    <xf numFmtId="0" fontId="7" fillId="3" borderId="0" xfId="3" applyFont="1" applyFill="1" applyAlignment="1">
      <alignment vertical="center" wrapText="1"/>
    </xf>
    <xf numFmtId="0" fontId="39" fillId="3" borderId="14" xfId="3" applyFont="1" applyFill="1" applyBorder="1" applyAlignment="1">
      <alignment vertical="center" shrinkToFit="1"/>
    </xf>
    <xf numFmtId="0" fontId="3" fillId="2" borderId="4" xfId="3" applyFill="1" applyBorder="1">
      <alignment vertical="center"/>
    </xf>
    <xf numFmtId="0" fontId="16" fillId="2" borderId="3" xfId="3" applyFont="1" applyFill="1" applyBorder="1">
      <alignment vertical="center"/>
    </xf>
    <xf numFmtId="0" fontId="16" fillId="2" borderId="2" xfId="3" applyFont="1" applyFill="1" applyBorder="1">
      <alignment vertical="center"/>
    </xf>
    <xf numFmtId="0" fontId="10" fillId="3" borderId="0" xfId="3" applyFont="1" applyFill="1" applyAlignment="1">
      <alignment vertical="center" wrapText="1"/>
    </xf>
    <xf numFmtId="0" fontId="16" fillId="3" borderId="0" xfId="3" applyFont="1" applyFill="1">
      <alignment vertical="center"/>
    </xf>
    <xf numFmtId="0" fontId="38" fillId="3" borderId="0" xfId="3" applyFont="1" applyFill="1" applyAlignment="1">
      <alignment vertical="center" shrinkToFit="1"/>
    </xf>
    <xf numFmtId="0" fontId="38" fillId="3" borderId="14" xfId="3" applyFont="1" applyFill="1" applyBorder="1" applyAlignment="1">
      <alignment vertical="center" shrinkToFit="1"/>
    </xf>
    <xf numFmtId="0" fontId="38" fillId="3" borderId="15" xfId="3" applyFont="1" applyFill="1" applyBorder="1" applyAlignment="1">
      <alignment vertical="center" shrinkToFit="1"/>
    </xf>
    <xf numFmtId="0" fontId="40" fillId="3" borderId="14" xfId="3" applyFont="1" applyFill="1" applyBorder="1" applyAlignment="1">
      <alignment vertical="center" shrinkToFit="1"/>
    </xf>
    <xf numFmtId="0" fontId="38" fillId="3" borderId="13" xfId="3" applyFont="1" applyFill="1" applyBorder="1" applyAlignment="1">
      <alignment vertical="center" wrapText="1"/>
    </xf>
    <xf numFmtId="0" fontId="38" fillId="3" borderId="12" xfId="3" applyFont="1" applyFill="1" applyBorder="1" applyAlignment="1">
      <alignment vertical="center" shrinkToFit="1"/>
    </xf>
    <xf numFmtId="0" fontId="38" fillId="3" borderId="4" xfId="3" applyFont="1" applyFill="1" applyBorder="1" applyAlignment="1">
      <alignment vertical="center" wrapText="1"/>
    </xf>
    <xf numFmtId="0" fontId="40" fillId="2" borderId="0" xfId="3" applyFont="1" applyFill="1">
      <alignment vertical="center"/>
    </xf>
    <xf numFmtId="0" fontId="40" fillId="3" borderId="0" xfId="3" applyFont="1" applyFill="1" applyAlignment="1">
      <alignment vertical="center" shrinkToFit="1"/>
    </xf>
    <xf numFmtId="0" fontId="40" fillId="3" borderId="0" xfId="3" applyFont="1" applyFill="1" applyAlignment="1">
      <alignment horizontal="center" vertical="center" shrinkToFit="1"/>
    </xf>
    <xf numFmtId="0" fontId="7" fillId="2" borderId="2" xfId="3" applyFont="1" applyFill="1" applyBorder="1" applyAlignment="1">
      <alignment horizontal="center" vertical="center"/>
    </xf>
    <xf numFmtId="0" fontId="38" fillId="3" borderId="11" xfId="3" applyFont="1" applyFill="1" applyBorder="1">
      <alignment vertical="center"/>
    </xf>
    <xf numFmtId="0" fontId="38" fillId="3" borderId="10" xfId="3" applyFont="1" applyFill="1" applyBorder="1">
      <alignment vertical="center"/>
    </xf>
    <xf numFmtId="0" fontId="38" fillId="3" borderId="9" xfId="3" applyFont="1" applyFill="1" applyBorder="1">
      <alignment vertical="center"/>
    </xf>
    <xf numFmtId="0" fontId="38" fillId="3" borderId="14" xfId="3" applyFont="1" applyFill="1" applyBorder="1">
      <alignment vertical="center"/>
    </xf>
    <xf numFmtId="0" fontId="38" fillId="3" borderId="0" xfId="3" applyFont="1" applyFill="1">
      <alignment vertical="center"/>
    </xf>
    <xf numFmtId="0" fontId="21" fillId="3" borderId="0" xfId="3" applyFont="1" applyFill="1" applyAlignment="1">
      <alignment horizontal="right" vertical="center"/>
    </xf>
    <xf numFmtId="0" fontId="21" fillId="3" borderId="0" xfId="3" applyFont="1" applyFill="1">
      <alignment vertical="center"/>
    </xf>
    <xf numFmtId="0" fontId="38" fillId="2" borderId="0" xfId="0" applyFont="1" applyFill="1">
      <alignment vertical="center"/>
    </xf>
    <xf numFmtId="0" fontId="10" fillId="3" borderId="0" xfId="0" applyFont="1" applyFill="1">
      <alignment vertical="center"/>
    </xf>
    <xf numFmtId="0" fontId="38" fillId="2" borderId="0" xfId="0" applyFont="1" applyFill="1" applyAlignment="1">
      <alignment vertical="center" wrapText="1"/>
    </xf>
    <xf numFmtId="0" fontId="38" fillId="2" borderId="0" xfId="0" applyFont="1" applyFill="1" applyAlignment="1">
      <alignment horizontal="left" vertical="center" wrapText="1"/>
    </xf>
    <xf numFmtId="0" fontId="38" fillId="3" borderId="14" xfId="0" applyFont="1" applyFill="1" applyBorder="1" applyAlignment="1">
      <alignment vertical="center" wrapText="1"/>
    </xf>
    <xf numFmtId="0" fontId="38" fillId="3" borderId="0" xfId="0" applyFont="1" applyFill="1" applyAlignment="1">
      <alignment vertical="center" wrapText="1"/>
    </xf>
    <xf numFmtId="0" fontId="39" fillId="3" borderId="0" xfId="0" applyFont="1" applyFill="1" applyAlignment="1">
      <alignment vertical="center" wrapText="1"/>
    </xf>
    <xf numFmtId="0" fontId="38" fillId="3" borderId="0" xfId="0" applyFont="1" applyFill="1" applyAlignment="1">
      <alignment horizontal="center" vertical="center" wrapText="1"/>
    </xf>
    <xf numFmtId="0" fontId="38" fillId="3" borderId="0" xfId="0" applyFont="1" applyFill="1" applyAlignment="1">
      <alignment horizontal="distributed" vertical="center" wrapText="1"/>
    </xf>
    <xf numFmtId="38" fontId="10" fillId="3" borderId="0" xfId="1" applyFont="1" applyFill="1" applyBorder="1" applyAlignment="1" applyProtection="1">
      <alignment vertical="center"/>
    </xf>
    <xf numFmtId="9" fontId="10" fillId="3" borderId="0" xfId="0" applyNumberFormat="1" applyFont="1" applyFill="1">
      <alignment vertical="center"/>
    </xf>
    <xf numFmtId="180" fontId="10" fillId="3" borderId="0" xfId="0" applyNumberFormat="1" applyFont="1" applyFill="1">
      <alignment vertical="center"/>
    </xf>
    <xf numFmtId="0" fontId="7" fillId="3" borderId="0" xfId="0" applyFont="1" applyFill="1" applyAlignment="1">
      <alignment vertical="center" wrapText="1"/>
    </xf>
    <xf numFmtId="0" fontId="39" fillId="3" borderId="14" xfId="0" applyFont="1" applyFill="1" applyBorder="1" applyAlignment="1">
      <alignment vertical="center" shrinkToFit="1"/>
    </xf>
    <xf numFmtId="0" fontId="10" fillId="3" borderId="0" xfId="0" applyFont="1" applyFill="1" applyAlignment="1">
      <alignment vertical="center" wrapText="1"/>
    </xf>
    <xf numFmtId="0" fontId="16" fillId="3" borderId="0" xfId="0" applyFont="1" applyFill="1">
      <alignment vertical="center"/>
    </xf>
    <xf numFmtId="0" fontId="38" fillId="3" borderId="0" xfId="0" applyFont="1" applyFill="1" applyAlignment="1">
      <alignment vertical="center" shrinkToFit="1"/>
    </xf>
    <xf numFmtId="0" fontId="3" fillId="2" borderId="0" xfId="0" applyFont="1" applyFill="1">
      <alignment vertical="center"/>
    </xf>
    <xf numFmtId="0" fontId="40" fillId="3" borderId="14" xfId="0" applyFont="1" applyFill="1" applyBorder="1" applyAlignment="1">
      <alignment vertical="center" shrinkToFit="1"/>
    </xf>
    <xf numFmtId="0" fontId="38" fillId="3" borderId="14" xfId="0" applyFont="1" applyFill="1" applyBorder="1" applyAlignment="1">
      <alignment vertical="center" shrinkToFit="1"/>
    </xf>
    <xf numFmtId="0" fontId="38" fillId="3" borderId="15" xfId="0" applyFont="1" applyFill="1" applyBorder="1" applyAlignment="1">
      <alignment vertical="center" shrinkToFit="1"/>
    </xf>
    <xf numFmtId="0" fontId="38" fillId="3" borderId="13" xfId="0" applyFont="1" applyFill="1" applyBorder="1" applyAlignment="1">
      <alignment vertical="center" wrapText="1"/>
    </xf>
    <xf numFmtId="0" fontId="38" fillId="3" borderId="12" xfId="0" applyFont="1" applyFill="1" applyBorder="1" applyAlignment="1">
      <alignment vertical="center" shrinkToFit="1"/>
    </xf>
    <xf numFmtId="0" fontId="38" fillId="3" borderId="4" xfId="0" applyFont="1" applyFill="1" applyBorder="1" applyAlignment="1">
      <alignment vertical="center" wrapText="1"/>
    </xf>
    <xf numFmtId="0" fontId="40" fillId="2" borderId="0" xfId="0" applyFont="1" applyFill="1">
      <alignment vertical="center"/>
    </xf>
    <xf numFmtId="0" fontId="40" fillId="3" borderId="0" xfId="0" applyFont="1" applyFill="1" applyAlignment="1">
      <alignment vertical="center" shrinkToFit="1"/>
    </xf>
    <xf numFmtId="0" fontId="40" fillId="3" borderId="0" xfId="0" applyFont="1" applyFill="1" applyAlignment="1">
      <alignment horizontal="center" vertical="center" shrinkToFit="1"/>
    </xf>
    <xf numFmtId="0" fontId="38" fillId="3" borderId="11" xfId="0" applyFont="1" applyFill="1" applyBorder="1">
      <alignment vertical="center"/>
    </xf>
    <xf numFmtId="0" fontId="38" fillId="3" borderId="10" xfId="0" applyFont="1" applyFill="1" applyBorder="1">
      <alignment vertical="center"/>
    </xf>
    <xf numFmtId="0" fontId="38" fillId="3" borderId="9" xfId="0" applyFont="1" applyFill="1" applyBorder="1">
      <alignment vertical="center"/>
    </xf>
    <xf numFmtId="0" fontId="38" fillId="3" borderId="14" xfId="0" applyFont="1" applyFill="1" applyBorder="1">
      <alignment vertical="center"/>
    </xf>
    <xf numFmtId="0" fontId="38" fillId="3" borderId="0" xfId="0" applyFont="1" applyFill="1">
      <alignment vertical="center"/>
    </xf>
    <xf numFmtId="0" fontId="21" fillId="3" borderId="0" xfId="0" applyFont="1" applyFill="1" applyAlignment="1">
      <alignment horizontal="right" vertical="center"/>
    </xf>
    <xf numFmtId="0" fontId="21" fillId="3" borderId="0" xfId="0" applyFont="1" applyFill="1">
      <alignment vertical="center"/>
    </xf>
    <xf numFmtId="0" fontId="38" fillId="2" borderId="0" xfId="0" applyFont="1" applyFill="1" applyAlignment="1">
      <alignment horizontal="right" vertical="center"/>
    </xf>
    <xf numFmtId="0" fontId="7" fillId="11" borderId="3" xfId="0" applyFont="1" applyFill="1" applyBorder="1" applyAlignment="1">
      <alignment horizontal="center" vertical="center" shrinkToFit="1"/>
    </xf>
    <xf numFmtId="0" fontId="22" fillId="0" borderId="0" xfId="3" applyFont="1" applyAlignment="1">
      <alignment horizontal="left" vertical="center"/>
    </xf>
    <xf numFmtId="49" fontId="0" fillId="0" borderId="0" xfId="3" applyNumberFormat="1" applyFont="1" applyAlignment="1">
      <alignment horizontal="left" vertical="center"/>
    </xf>
    <xf numFmtId="0" fontId="0" fillId="0" borderId="0" xfId="3" applyFont="1" applyAlignment="1">
      <alignment horizontal="left" vertical="center"/>
    </xf>
    <xf numFmtId="0" fontId="7" fillId="3" borderId="0" xfId="3" applyFont="1" applyFill="1" applyAlignment="1">
      <alignment vertical="center" shrinkToFit="1"/>
    </xf>
    <xf numFmtId="0" fontId="7" fillId="2" borderId="0" xfId="3" applyFont="1" applyFill="1" applyAlignment="1">
      <alignment vertical="center" shrinkToFit="1"/>
    </xf>
    <xf numFmtId="0" fontId="3" fillId="2" borderId="0" xfId="3" applyFill="1" applyAlignment="1">
      <alignment vertical="center" shrinkToFit="1"/>
    </xf>
    <xf numFmtId="0" fontId="7" fillId="3" borderId="0" xfId="0" applyFont="1" applyFill="1" applyAlignment="1">
      <alignment vertical="center" shrinkToFit="1"/>
    </xf>
    <xf numFmtId="0" fontId="7" fillId="3" borderId="0" xfId="0" applyFont="1" applyFill="1" applyProtection="1">
      <alignment vertical="center"/>
      <protection locked="0"/>
    </xf>
    <xf numFmtId="0" fontId="7" fillId="2" borderId="0" xfId="0" applyFont="1" applyFill="1" applyAlignment="1">
      <alignment vertical="center" shrinkToFit="1"/>
    </xf>
    <xf numFmtId="0" fontId="0" fillId="2" borderId="0" xfId="0" applyFill="1" applyAlignment="1">
      <alignment vertical="center" shrinkToFit="1"/>
    </xf>
    <xf numFmtId="0" fontId="0" fillId="3" borderId="1" xfId="0" applyFill="1" applyBorder="1">
      <alignment vertical="center"/>
    </xf>
    <xf numFmtId="177" fontId="7" fillId="3" borderId="0" xfId="0" applyNumberFormat="1" applyFont="1" applyFill="1" applyAlignment="1">
      <alignment vertical="center" shrinkToFit="1"/>
    </xf>
    <xf numFmtId="0" fontId="10" fillId="3" borderId="10" xfId="0" applyFont="1" applyFill="1" applyBorder="1" applyAlignment="1">
      <alignment vertical="center" shrinkToFit="1"/>
    </xf>
    <xf numFmtId="177" fontId="7" fillId="3" borderId="5" xfId="0" applyNumberFormat="1" applyFont="1" applyFill="1" applyBorder="1" applyAlignment="1">
      <alignment vertical="center" shrinkToFit="1"/>
    </xf>
    <xf numFmtId="0" fontId="7" fillId="3" borderId="0" xfId="0" applyFont="1" applyFill="1" applyAlignment="1">
      <alignment vertical="center" wrapText="1" shrinkToFit="1"/>
    </xf>
    <xf numFmtId="178" fontId="7" fillId="3" borderId="6" xfId="1" applyNumberFormat="1" applyFont="1" applyFill="1" applyBorder="1" applyAlignment="1" applyProtection="1">
      <alignment horizontal="center" vertical="center" shrinkToFit="1"/>
    </xf>
    <xf numFmtId="178" fontId="7" fillId="3" borderId="3" xfId="1" applyNumberFormat="1" applyFont="1" applyFill="1" applyBorder="1" applyAlignment="1" applyProtection="1">
      <alignment horizontal="center" vertical="center" shrinkToFit="1"/>
    </xf>
    <xf numFmtId="0" fontId="10" fillId="3" borderId="78" xfId="0" applyFont="1" applyFill="1" applyBorder="1" applyAlignment="1">
      <alignment vertical="center" shrinkToFit="1"/>
    </xf>
    <xf numFmtId="0" fontId="17" fillId="3" borderId="0" xfId="0" applyFont="1" applyFill="1" applyAlignment="1">
      <alignment vertical="center" shrinkToFit="1"/>
    </xf>
    <xf numFmtId="0" fontId="16" fillId="3" borderId="0" xfId="0" applyFont="1" applyFill="1" applyAlignment="1">
      <alignment vertical="center" shrinkToFit="1"/>
    </xf>
    <xf numFmtId="0" fontId="16" fillId="3" borderId="0" xfId="0" applyFont="1" applyFill="1" applyAlignment="1">
      <alignment vertical="center" wrapText="1" shrinkToFit="1"/>
    </xf>
    <xf numFmtId="0" fontId="7" fillId="3" borderId="10" xfId="0" applyFont="1" applyFill="1" applyBorder="1" applyAlignment="1">
      <alignment vertical="center" shrinkToFit="1"/>
    </xf>
    <xf numFmtId="0" fontId="7" fillId="0" borderId="10" xfId="0" applyFont="1" applyBorder="1" applyAlignment="1">
      <alignment vertical="center" shrinkToFit="1"/>
    </xf>
    <xf numFmtId="0" fontId="7" fillId="0" borderId="10" xfId="0" applyFont="1" applyBorder="1" applyProtection="1">
      <alignment vertical="center"/>
      <protection locked="0"/>
    </xf>
    <xf numFmtId="0" fontId="7" fillId="0" borderId="14" xfId="0" applyFont="1" applyBorder="1" applyAlignment="1">
      <alignment vertical="center" shrinkToFit="1"/>
    </xf>
    <xf numFmtId="0" fontId="7" fillId="0" borderId="14" xfId="0" applyFont="1" applyBorder="1" applyProtection="1">
      <alignment vertical="center"/>
      <protection locked="0"/>
    </xf>
    <xf numFmtId="49" fontId="24" fillId="10" borderId="17" xfId="3" applyNumberFormat="1" applyFont="1" applyFill="1" applyBorder="1" applyAlignment="1">
      <alignment horizontal="left" vertical="center"/>
    </xf>
    <xf numFmtId="0" fontId="3" fillId="4" borderId="17" xfId="3" applyFill="1" applyBorder="1" applyAlignment="1" applyProtection="1">
      <alignment horizontal="left" vertical="center"/>
      <protection locked="0"/>
    </xf>
    <xf numFmtId="0" fontId="0" fillId="7" borderId="18" xfId="3" applyFont="1" applyFill="1" applyBorder="1" applyAlignment="1">
      <alignment horizontal="left" vertical="center"/>
    </xf>
    <xf numFmtId="0" fontId="0" fillId="4" borderId="17" xfId="3" applyFont="1" applyFill="1" applyBorder="1" applyAlignment="1" applyProtection="1">
      <alignment horizontal="left" vertical="center"/>
      <protection locked="0"/>
    </xf>
    <xf numFmtId="0" fontId="0" fillId="0" borderId="0" xfId="2" applyFont="1"/>
    <xf numFmtId="0" fontId="22" fillId="9" borderId="17" xfId="0" applyFont="1" applyFill="1" applyBorder="1" applyAlignment="1">
      <alignment horizontal="left" vertical="center"/>
    </xf>
    <xf numFmtId="0" fontId="0" fillId="0" borderId="0" xfId="0" applyAlignment="1">
      <alignment horizontal="left" vertical="center"/>
    </xf>
    <xf numFmtId="0" fontId="3" fillId="4" borderId="17" xfId="0" applyFont="1" applyFill="1" applyBorder="1" applyAlignment="1" applyProtection="1">
      <alignment horizontal="left" vertical="center"/>
      <protection locked="0"/>
    </xf>
    <xf numFmtId="0" fontId="0" fillId="4" borderId="0" xfId="0" applyFill="1" applyAlignment="1" applyProtection="1">
      <alignment horizontal="left" vertical="center"/>
      <protection locked="0"/>
    </xf>
    <xf numFmtId="0" fontId="0" fillId="4" borderId="17" xfId="0" applyFill="1" applyBorder="1" applyAlignment="1" applyProtection="1">
      <alignment horizontal="left" vertical="center"/>
      <protection locked="0"/>
    </xf>
    <xf numFmtId="0" fontId="0" fillId="4" borderId="17" xfId="3" applyFont="1" applyFill="1" applyBorder="1" applyAlignment="1" applyProtection="1">
      <alignment horizontal="left"/>
      <protection locked="0"/>
    </xf>
    <xf numFmtId="0" fontId="3" fillId="4" borderId="17" xfId="3" applyFill="1" applyBorder="1" applyAlignment="1" applyProtection="1">
      <alignment horizontal="left"/>
      <protection locked="0"/>
    </xf>
    <xf numFmtId="38" fontId="0" fillId="0" borderId="0" xfId="1" applyFont="1" applyAlignment="1" applyProtection="1"/>
    <xf numFmtId="38" fontId="3" fillId="0" borderId="0" xfId="1" applyAlignment="1" applyProtection="1"/>
    <xf numFmtId="38" fontId="3" fillId="0" borderId="0" xfId="4" applyFont="1" applyFill="1" applyAlignment="1" applyProtection="1">
      <alignment vertical="center"/>
    </xf>
    <xf numFmtId="38" fontId="3" fillId="0" borderId="0" xfId="1" applyFill="1" applyAlignment="1" applyProtection="1"/>
    <xf numFmtId="38" fontId="0" fillId="0" borderId="0" xfId="4" applyFont="1" applyAlignment="1" applyProtection="1">
      <alignment vertical="center"/>
    </xf>
    <xf numFmtId="38" fontId="0" fillId="0" borderId="17" xfId="4" applyFont="1" applyBorder="1" applyAlignment="1" applyProtection="1">
      <alignment vertical="center"/>
    </xf>
    <xf numFmtId="38" fontId="0" fillId="0" borderId="17" xfId="1" applyFont="1" applyBorder="1" applyAlignment="1" applyProtection="1">
      <alignment vertical="center"/>
    </xf>
    <xf numFmtId="38" fontId="0" fillId="0" borderId="0" xfId="1" applyFont="1" applyBorder="1" applyAlignment="1" applyProtection="1">
      <alignment vertical="center"/>
    </xf>
    <xf numFmtId="14" fontId="3" fillId="4" borderId="0" xfId="3" applyNumberFormat="1" applyFill="1" applyProtection="1">
      <alignment vertical="center"/>
      <protection locked="0"/>
    </xf>
    <xf numFmtId="0" fontId="3" fillId="0" borderId="0" xfId="2" applyProtection="1">
      <protection locked="0"/>
    </xf>
    <xf numFmtId="0" fontId="3" fillId="4" borderId="0" xfId="2" applyFill="1" applyProtection="1">
      <protection locked="0"/>
    </xf>
    <xf numFmtId="0" fontId="3" fillId="0" borderId="0" xfId="3" applyAlignment="1" applyProtection="1">
      <alignment horizontal="left"/>
      <protection locked="0"/>
    </xf>
    <xf numFmtId="0" fontId="3" fillId="8" borderId="17" xfId="2" applyFill="1" applyBorder="1"/>
    <xf numFmtId="38" fontId="3" fillId="8" borderId="17" xfId="4" applyFont="1" applyFill="1" applyBorder="1" applyAlignment="1" applyProtection="1">
      <alignment vertical="center"/>
    </xf>
    <xf numFmtId="38" fontId="3" fillId="0" borderId="17" xfId="1" applyBorder="1" applyAlignment="1" applyProtection="1"/>
    <xf numFmtId="38" fontId="3" fillId="0" borderId="0" xfId="1" applyBorder="1" applyAlignment="1" applyProtection="1"/>
    <xf numFmtId="38" fontId="0" fillId="0" borderId="0" xfId="1" applyFont="1" applyAlignment="1" applyProtection="1">
      <alignment vertical="center"/>
    </xf>
    <xf numFmtId="0" fontId="0" fillId="8" borderId="17" xfId="2" applyFont="1" applyFill="1" applyBorder="1" applyAlignment="1">
      <alignment vertical="center"/>
    </xf>
    <xf numFmtId="0" fontId="43" fillId="0" borderId="0" xfId="39" applyFont="1" applyAlignment="1">
      <alignment vertical="center"/>
    </xf>
    <xf numFmtId="0" fontId="44" fillId="0" borderId="0" xfId="39" applyFont="1" applyAlignment="1">
      <alignment vertical="center"/>
    </xf>
    <xf numFmtId="0" fontId="43" fillId="0" borderId="0" xfId="39" applyFont="1" applyAlignment="1">
      <alignment horizontal="right" vertical="center"/>
    </xf>
    <xf numFmtId="0" fontId="44" fillId="0" borderId="0" xfId="39" applyFont="1" applyAlignment="1">
      <alignment horizontal="right" vertical="center"/>
    </xf>
    <xf numFmtId="0" fontId="45" fillId="17" borderId="81" xfId="39" applyFont="1" applyFill="1" applyBorder="1" applyAlignment="1">
      <alignment horizontal="center" vertical="center"/>
    </xf>
    <xf numFmtId="0" fontId="46" fillId="17" borderId="81" xfId="39" applyFont="1" applyFill="1" applyBorder="1" applyAlignment="1">
      <alignment horizontal="center" vertical="center"/>
    </xf>
    <xf numFmtId="0" fontId="47" fillId="0" borderId="84" xfId="39" applyFont="1" applyBorder="1" applyAlignment="1">
      <alignment vertical="center"/>
    </xf>
    <xf numFmtId="182" fontId="47" fillId="0" borderId="84" xfId="39" applyNumberFormat="1" applyFont="1" applyBorder="1" applyAlignment="1">
      <alignment vertical="center"/>
    </xf>
    <xf numFmtId="182" fontId="43" fillId="0" borderId="81" xfId="39" applyNumberFormat="1" applyFont="1" applyBorder="1" applyAlignment="1">
      <alignment vertical="center"/>
    </xf>
    <xf numFmtId="181" fontId="43" fillId="0" borderId="81" xfId="39" applyNumberFormat="1" applyFont="1" applyBorder="1" applyAlignment="1">
      <alignment vertical="center"/>
    </xf>
    <xf numFmtId="3" fontId="43" fillId="0" borderId="81" xfId="39" applyNumberFormat="1" applyFont="1" applyBorder="1" applyAlignment="1">
      <alignment vertical="center"/>
    </xf>
    <xf numFmtId="3" fontId="44" fillId="0" borderId="81" xfId="39" applyNumberFormat="1" applyFont="1" applyBorder="1" applyAlignment="1">
      <alignment vertical="center"/>
    </xf>
    <xf numFmtId="0" fontId="43" fillId="18" borderId="81" xfId="39" applyFont="1" applyFill="1" applyBorder="1" applyAlignment="1">
      <alignment vertical="center"/>
    </xf>
    <xf numFmtId="182" fontId="43" fillId="18" borderId="81" xfId="39" applyNumberFormat="1" applyFont="1" applyFill="1" applyBorder="1" applyAlignment="1">
      <alignment vertical="center"/>
    </xf>
    <xf numFmtId="181" fontId="43" fillId="0" borderId="0" xfId="39" applyNumberFormat="1" applyFont="1" applyAlignment="1">
      <alignment vertical="center"/>
    </xf>
    <xf numFmtId="3" fontId="43" fillId="0" borderId="0" xfId="39" applyNumberFormat="1" applyFont="1" applyAlignment="1">
      <alignment vertical="center"/>
    </xf>
    <xf numFmtId="3" fontId="44" fillId="0" borderId="0" xfId="39" applyNumberFormat="1" applyFont="1" applyAlignment="1">
      <alignment vertical="center"/>
    </xf>
    <xf numFmtId="0" fontId="43" fillId="0" borderId="81" xfId="39" applyFont="1" applyBorder="1" applyAlignment="1">
      <alignment vertical="center"/>
    </xf>
    <xf numFmtId="0" fontId="44" fillId="21" borderId="6" xfId="0" applyFont="1" applyFill="1" applyBorder="1" applyAlignment="1">
      <alignment horizontal="center" vertical="center"/>
    </xf>
    <xf numFmtId="6" fontId="44" fillId="0" borderId="6" xfId="0" applyNumberFormat="1" applyFont="1" applyBorder="1" applyAlignment="1">
      <alignment horizontal="right" vertical="center"/>
    </xf>
    <xf numFmtId="0" fontId="44" fillId="0" borderId="87" xfId="0" applyFont="1" applyBorder="1" applyAlignment="1">
      <alignment horizontal="center" vertical="center"/>
    </xf>
    <xf numFmtId="6" fontId="44" fillId="0" borderId="87" xfId="0" applyNumberFormat="1" applyFont="1" applyBorder="1">
      <alignment vertical="center"/>
    </xf>
    <xf numFmtId="0" fontId="44" fillId="0" borderId="81" xfId="0" applyFont="1" applyBorder="1" applyAlignment="1">
      <alignment horizontal="center" vertical="center"/>
    </xf>
    <xf numFmtId="6" fontId="44" fillId="0" borderId="81" xfId="0" applyNumberFormat="1" applyFont="1" applyBorder="1">
      <alignment vertical="center"/>
    </xf>
    <xf numFmtId="10" fontId="44" fillId="0" borderId="81" xfId="0" applyNumberFormat="1" applyFont="1" applyBorder="1">
      <alignment vertical="center"/>
    </xf>
    <xf numFmtId="0" fontId="44" fillId="22" borderId="6" xfId="0" applyFont="1" applyFill="1" applyBorder="1" applyAlignment="1">
      <alignment horizontal="center" vertical="center"/>
    </xf>
    <xf numFmtId="0" fontId="48" fillId="19" borderId="81" xfId="0" applyFont="1" applyFill="1" applyBorder="1" applyAlignment="1">
      <alignment horizontal="center" vertical="center"/>
    </xf>
    <xf numFmtId="10" fontId="43" fillId="23" borderId="81" xfId="0" applyNumberFormat="1" applyFont="1" applyFill="1" applyBorder="1" applyAlignment="1">
      <alignment horizontal="center" vertical="center"/>
    </xf>
    <xf numFmtId="183" fontId="43" fillId="20" borderId="81" xfId="0" applyNumberFormat="1" applyFont="1" applyFill="1" applyBorder="1" applyAlignment="1">
      <alignment horizontal="center" vertical="center"/>
    </xf>
    <xf numFmtId="183" fontId="43" fillId="0" borderId="81" xfId="0" applyNumberFormat="1" applyFont="1" applyBorder="1" applyAlignment="1">
      <alignment horizontal="center" vertical="center"/>
    </xf>
    <xf numFmtId="0" fontId="43" fillId="24" borderId="81" xfId="39" applyFont="1" applyFill="1" applyBorder="1" applyAlignment="1">
      <alignment vertical="center"/>
    </xf>
    <xf numFmtId="0" fontId="7" fillId="2" borderId="6" xfId="0" applyFont="1" applyFill="1" applyBorder="1" applyAlignment="1">
      <alignment horizontal="left" vertical="center" shrinkToFit="1"/>
    </xf>
    <xf numFmtId="0" fontId="7" fillId="2" borderId="8" xfId="0" applyFont="1" applyFill="1" applyBorder="1" applyAlignment="1">
      <alignment horizontal="left" vertical="center" shrinkToFit="1"/>
    </xf>
    <xf numFmtId="0" fontId="7" fillId="2" borderId="2" xfId="0" applyFont="1" applyFill="1" applyBorder="1" applyAlignment="1">
      <alignment horizontal="left" vertical="center" shrinkToFit="1"/>
    </xf>
    <xf numFmtId="0" fontId="7" fillId="2" borderId="3" xfId="0" applyFont="1" applyFill="1" applyBorder="1" applyAlignment="1">
      <alignment horizontal="left" vertical="center" shrinkToFit="1"/>
    </xf>
    <xf numFmtId="0" fontId="7" fillId="5" borderId="6" xfId="0" applyFont="1" applyFill="1" applyBorder="1" applyProtection="1">
      <alignment vertical="center"/>
      <protection locked="0"/>
    </xf>
    <xf numFmtId="0" fontId="7" fillId="5" borderId="8" xfId="0" applyFont="1" applyFill="1" applyBorder="1" applyProtection="1">
      <alignment vertical="center"/>
      <protection locked="0"/>
    </xf>
    <xf numFmtId="0" fontId="7" fillId="5" borderId="2" xfId="0" applyFont="1" applyFill="1" applyBorder="1" applyProtection="1">
      <alignment vertical="center"/>
      <protection locked="0"/>
    </xf>
    <xf numFmtId="0" fontId="7" fillId="5" borderId="3" xfId="0" applyFont="1" applyFill="1" applyBorder="1" applyProtection="1">
      <alignment vertical="center"/>
      <protection locked="0"/>
    </xf>
    <xf numFmtId="0" fontId="0" fillId="3" borderId="14" xfId="0" applyFill="1" applyBorder="1" applyAlignment="1">
      <alignment horizontal="center" vertical="center"/>
    </xf>
    <xf numFmtId="0" fontId="7" fillId="3" borderId="0" xfId="0" applyFont="1" applyFill="1" applyAlignment="1">
      <alignment horizontal="left" vertical="center" shrinkToFit="1"/>
    </xf>
    <xf numFmtId="0" fontId="16" fillId="3" borderId="0" xfId="0" applyFont="1" applyFill="1" applyAlignment="1">
      <alignment horizontal="left" vertical="center" shrinkToFit="1"/>
    </xf>
    <xf numFmtId="0" fontId="16" fillId="3" borderId="0" xfId="0" applyFont="1" applyFill="1" applyAlignment="1">
      <alignment horizontal="left" vertical="center" wrapText="1" shrinkToFit="1"/>
    </xf>
    <xf numFmtId="0" fontId="17" fillId="3" borderId="0" xfId="0" applyFont="1" applyFill="1" applyAlignment="1">
      <alignment horizontal="left" vertical="center" shrinkToFit="1"/>
    </xf>
    <xf numFmtId="0" fontId="0" fillId="2" borderId="4" xfId="0" applyFill="1" applyBorder="1" applyAlignment="1">
      <alignment horizontal="center" vertical="center"/>
    </xf>
    <xf numFmtId="0" fontId="0" fillId="2" borderId="0" xfId="0" applyFill="1" applyAlignment="1">
      <alignment horizontal="center" vertical="center"/>
    </xf>
    <xf numFmtId="0" fontId="6" fillId="3" borderId="5" xfId="0" applyFont="1" applyFill="1" applyBorder="1" applyAlignment="1">
      <alignment horizontal="left" vertical="center" shrinkToFit="1"/>
    </xf>
    <xf numFmtId="178" fontId="6" fillId="3" borderId="2" xfId="1" applyNumberFormat="1" applyFont="1" applyFill="1" applyBorder="1" applyAlignment="1" applyProtection="1">
      <alignment horizontal="center" vertical="center" shrinkToFit="1"/>
    </xf>
    <xf numFmtId="178" fontId="6" fillId="3" borderId="3" xfId="1" applyNumberFormat="1" applyFont="1" applyFill="1" applyBorder="1" applyAlignment="1" applyProtection="1">
      <alignment horizontal="center" vertical="center" shrinkToFit="1"/>
    </xf>
    <xf numFmtId="0" fontId="0" fillId="3" borderId="23" xfId="0" applyFill="1" applyBorder="1" applyAlignment="1">
      <alignment horizontal="center" vertical="center"/>
    </xf>
    <xf numFmtId="0" fontId="6" fillId="3" borderId="0" xfId="0" applyFont="1" applyFill="1" applyAlignment="1">
      <alignment horizontal="center" vertical="center"/>
    </xf>
    <xf numFmtId="0" fontId="0" fillId="3" borderId="0" xfId="0" applyFill="1" applyAlignment="1">
      <alignment horizontal="center" vertical="center"/>
    </xf>
    <xf numFmtId="0" fontId="12" fillId="3" borderId="0" xfId="0" applyFont="1" applyFill="1" applyAlignment="1">
      <alignment horizontal="left" vertical="center" shrinkToFit="1"/>
    </xf>
    <xf numFmtId="0" fontId="9" fillId="3" borderId="0" xfId="0" applyFont="1" applyFill="1" applyAlignment="1">
      <alignment horizontal="right" vertical="center" wrapText="1"/>
    </xf>
    <xf numFmtId="0" fontId="7" fillId="4" borderId="6" xfId="0" applyFont="1" applyFill="1" applyBorder="1" applyAlignment="1" applyProtection="1">
      <alignment horizontal="center" vertical="center" wrapText="1"/>
      <protection locked="0"/>
    </xf>
    <xf numFmtId="0" fontId="7" fillId="4" borderId="6" xfId="0" applyFont="1" applyFill="1" applyBorder="1" applyAlignment="1" applyProtection="1">
      <alignment horizontal="left" vertical="center" wrapText="1"/>
      <protection locked="0"/>
    </xf>
    <xf numFmtId="2" fontId="5" fillId="4" borderId="6" xfId="0" applyNumberFormat="1" applyFont="1" applyFill="1" applyBorder="1" applyAlignment="1" applyProtection="1">
      <alignment horizontal="center" vertical="center" shrinkToFit="1"/>
      <protection locked="0"/>
    </xf>
    <xf numFmtId="0" fontId="7" fillId="5" borderId="8" xfId="0" applyFont="1" applyFill="1" applyBorder="1" applyAlignment="1" applyProtection="1">
      <alignment horizontal="center" vertical="center" shrinkToFit="1"/>
      <protection locked="0"/>
    </xf>
    <xf numFmtId="0" fontId="7" fillId="5" borderId="3" xfId="0" applyFont="1" applyFill="1" applyBorder="1" applyAlignment="1" applyProtection="1">
      <alignment horizontal="center" vertical="center" shrinkToFit="1"/>
      <protection locked="0"/>
    </xf>
    <xf numFmtId="0" fontId="7" fillId="3" borderId="6" xfId="0" applyFont="1" applyFill="1" applyBorder="1" applyAlignment="1">
      <alignment horizontal="left" vertical="center" wrapText="1" shrinkToFit="1"/>
    </xf>
    <xf numFmtId="0" fontId="7" fillId="2" borderId="6" xfId="0" applyFont="1" applyFill="1" applyBorder="1" applyAlignment="1">
      <alignment horizontal="center" vertical="center" shrinkToFit="1"/>
    </xf>
    <xf numFmtId="0" fontId="7" fillId="4" borderId="2" xfId="0" applyFont="1" applyFill="1" applyBorder="1" applyAlignment="1" applyProtection="1">
      <alignment horizontal="center" vertical="center"/>
      <protection locked="0"/>
    </xf>
    <xf numFmtId="0" fontId="0" fillId="2" borderId="2" xfId="0" applyFill="1" applyBorder="1" applyAlignment="1">
      <alignment horizontal="center" vertical="center"/>
    </xf>
    <xf numFmtId="0" fontId="7" fillId="4" borderId="8" xfId="0" applyFont="1" applyFill="1" applyBorder="1" applyAlignment="1" applyProtection="1">
      <alignment horizontal="center" vertical="center"/>
      <protection locked="0"/>
    </xf>
    <xf numFmtId="0" fontId="7" fillId="0" borderId="2" xfId="0" applyFont="1" applyBorder="1" applyAlignment="1">
      <alignment horizontal="center" vertical="center" wrapText="1"/>
    </xf>
    <xf numFmtId="178" fontId="7" fillId="4" borderId="2" xfId="0" applyNumberFormat="1" applyFont="1" applyFill="1" applyBorder="1" applyAlignment="1" applyProtection="1">
      <alignment horizontal="center" vertical="center" wrapText="1"/>
      <protection locked="0"/>
    </xf>
    <xf numFmtId="178" fontId="7" fillId="4" borderId="3" xfId="0" applyNumberFormat="1" applyFont="1" applyFill="1" applyBorder="1" applyAlignment="1" applyProtection="1">
      <alignment horizontal="center" vertical="center" wrapText="1"/>
      <protection locked="0"/>
    </xf>
    <xf numFmtId="0" fontId="7" fillId="6" borderId="6" xfId="0" applyFont="1" applyFill="1" applyBorder="1" applyAlignment="1">
      <alignment horizontal="center" vertical="center"/>
    </xf>
    <xf numFmtId="0" fontId="7" fillId="5" borderId="2" xfId="0" applyFont="1" applyFill="1" applyBorder="1" applyAlignment="1" applyProtection="1">
      <alignment horizontal="center" vertical="center" shrinkToFit="1"/>
      <protection locked="0"/>
    </xf>
    <xf numFmtId="38" fontId="7" fillId="4" borderId="6" xfId="1" applyFont="1" applyFill="1" applyBorder="1" applyAlignment="1" applyProtection="1">
      <alignment horizontal="right" vertical="center" shrinkToFit="1"/>
      <protection locked="0"/>
    </xf>
    <xf numFmtId="0" fontId="7" fillId="3" borderId="4" xfId="0" applyFont="1" applyFill="1" applyBorder="1" applyAlignment="1">
      <alignment horizontal="left" vertical="top" wrapText="1"/>
    </xf>
    <xf numFmtId="0" fontId="7" fillId="3" borderId="0" xfId="0" applyFont="1" applyFill="1" applyAlignment="1">
      <alignment horizontal="left" vertical="top" wrapText="1"/>
    </xf>
    <xf numFmtId="0" fontId="7" fillId="3" borderId="12" xfId="0" applyFont="1" applyFill="1" applyBorder="1" applyAlignment="1">
      <alignment horizontal="left" vertical="top" wrapText="1"/>
    </xf>
    <xf numFmtId="0" fontId="7" fillId="3" borderId="13" xfId="0" applyFont="1" applyFill="1" applyBorder="1" applyAlignment="1">
      <alignment horizontal="left" vertical="top" wrapText="1"/>
    </xf>
    <xf numFmtId="0" fontId="7" fillId="3" borderId="14" xfId="0" applyFont="1" applyFill="1" applyBorder="1" applyAlignment="1">
      <alignment horizontal="left" vertical="top" wrapText="1"/>
    </xf>
    <xf numFmtId="0" fontId="7" fillId="3" borderId="15" xfId="0" applyFont="1" applyFill="1" applyBorder="1" applyAlignment="1">
      <alignment horizontal="left" vertical="top" wrapText="1"/>
    </xf>
    <xf numFmtId="178" fontId="7" fillId="3" borderId="9" xfId="1" applyNumberFormat="1" applyFont="1" applyFill="1" applyBorder="1" applyAlignment="1" applyProtection="1">
      <alignment horizontal="right" vertical="center" shrinkToFit="1"/>
    </xf>
    <xf numFmtId="178" fontId="7" fillId="3" borderId="11" xfId="1" applyNumberFormat="1" applyFont="1" applyFill="1" applyBorder="1" applyAlignment="1" applyProtection="1">
      <alignment horizontal="right" vertical="center" shrinkToFit="1"/>
    </xf>
    <xf numFmtId="178" fontId="7" fillId="3" borderId="16" xfId="1" applyNumberFormat="1" applyFont="1" applyFill="1" applyBorder="1" applyAlignment="1" applyProtection="1">
      <alignment horizontal="right" vertical="center" shrinkToFit="1"/>
    </xf>
    <xf numFmtId="178" fontId="7" fillId="3" borderId="20" xfId="1" applyNumberFormat="1" applyFont="1" applyFill="1" applyBorder="1" applyAlignment="1" applyProtection="1">
      <alignment horizontal="right" vertical="center" shrinkToFit="1"/>
    </xf>
    <xf numFmtId="178" fontId="7" fillId="3" borderId="8" xfId="1" applyNumberFormat="1" applyFont="1" applyFill="1" applyBorder="1" applyAlignment="1" applyProtection="1">
      <alignment horizontal="right" vertical="center" shrinkToFit="1"/>
    </xf>
    <xf numFmtId="178" fontId="7" fillId="3" borderId="3" xfId="1" applyNumberFormat="1" applyFont="1" applyFill="1" applyBorder="1" applyAlignment="1" applyProtection="1">
      <alignment horizontal="right" vertical="center" shrinkToFit="1"/>
    </xf>
    <xf numFmtId="9" fontId="10" fillId="5" borderId="6" xfId="0" applyNumberFormat="1" applyFont="1" applyFill="1" applyBorder="1" applyAlignment="1" applyProtection="1">
      <alignment horizontal="center" vertical="center" shrinkToFit="1"/>
      <protection locked="0"/>
    </xf>
    <xf numFmtId="0" fontId="10" fillId="5" borderId="6" xfId="0" applyFont="1" applyFill="1" applyBorder="1" applyAlignment="1" applyProtection="1">
      <alignment horizontal="center" vertical="center" shrinkToFit="1"/>
      <protection locked="0"/>
    </xf>
    <xf numFmtId="0" fontId="0" fillId="3" borderId="9" xfId="0" applyFill="1" applyBorder="1" applyAlignment="1">
      <alignment horizontal="left" vertical="top" wrapText="1"/>
    </xf>
    <xf numFmtId="0" fontId="0" fillId="3" borderId="10" xfId="0" applyFill="1" applyBorder="1" applyAlignment="1">
      <alignment horizontal="left" vertical="top" wrapText="1"/>
    </xf>
    <xf numFmtId="0" fontId="0" fillId="3" borderId="11" xfId="0" applyFill="1" applyBorder="1" applyAlignment="1">
      <alignment horizontal="left" vertical="top" wrapText="1"/>
    </xf>
    <xf numFmtId="0" fontId="7" fillId="0" borderId="7" xfId="0" applyFont="1" applyBorder="1" applyAlignment="1">
      <alignment horizontal="center" vertical="center" wrapText="1"/>
    </xf>
    <xf numFmtId="0" fontId="7" fillId="4" borderId="2" xfId="0" applyFont="1" applyFill="1" applyBorder="1" applyAlignment="1" applyProtection="1">
      <alignment horizontal="left" vertical="center" wrapText="1"/>
      <protection locked="0"/>
    </xf>
    <xf numFmtId="0" fontId="7" fillId="4" borderId="3" xfId="0" applyFont="1" applyFill="1" applyBorder="1" applyAlignment="1" applyProtection="1">
      <alignment horizontal="left" vertical="center" wrapText="1"/>
      <protection locked="0"/>
    </xf>
    <xf numFmtId="0" fontId="7" fillId="4" borderId="9" xfId="0" applyFont="1" applyFill="1" applyBorder="1" applyAlignment="1" applyProtection="1">
      <alignment horizontal="left" vertical="top" wrapText="1"/>
      <protection locked="0"/>
    </xf>
    <xf numFmtId="0" fontId="7" fillId="4" borderId="10" xfId="0" applyFont="1" applyFill="1" applyBorder="1" applyAlignment="1" applyProtection="1">
      <alignment horizontal="left" vertical="top"/>
      <protection locked="0"/>
    </xf>
    <xf numFmtId="0" fontId="7" fillId="4" borderId="11" xfId="0" applyFont="1" applyFill="1" applyBorder="1" applyAlignment="1" applyProtection="1">
      <alignment horizontal="left" vertical="top"/>
      <protection locked="0"/>
    </xf>
    <xf numFmtId="0" fontId="7" fillId="4" borderId="4" xfId="0" applyFont="1" applyFill="1" applyBorder="1" applyAlignment="1" applyProtection="1">
      <alignment horizontal="left" vertical="top"/>
      <protection locked="0"/>
    </xf>
    <xf numFmtId="0" fontId="7" fillId="4" borderId="0" xfId="0" applyFont="1" applyFill="1" applyAlignment="1" applyProtection="1">
      <alignment horizontal="left" vertical="top"/>
      <protection locked="0"/>
    </xf>
    <xf numFmtId="0" fontId="7" fillId="4" borderId="12" xfId="0" applyFont="1" applyFill="1" applyBorder="1" applyAlignment="1" applyProtection="1">
      <alignment horizontal="left" vertical="top"/>
      <protection locked="0"/>
    </xf>
    <xf numFmtId="0" fontId="7" fillId="4" borderId="13" xfId="0" applyFont="1" applyFill="1" applyBorder="1" applyAlignment="1" applyProtection="1">
      <alignment horizontal="left" vertical="top"/>
      <protection locked="0"/>
    </xf>
    <xf numFmtId="0" fontId="7" fillId="4" borderId="14" xfId="0" applyFont="1" applyFill="1" applyBorder="1" applyAlignment="1" applyProtection="1">
      <alignment horizontal="left" vertical="top"/>
      <protection locked="0"/>
    </xf>
    <xf numFmtId="0" fontId="7" fillId="4" borderId="15" xfId="0" applyFont="1" applyFill="1" applyBorder="1" applyAlignment="1" applyProtection="1">
      <alignment horizontal="left" vertical="top"/>
      <protection locked="0"/>
    </xf>
    <xf numFmtId="0" fontId="7" fillId="3" borderId="8" xfId="0" applyFont="1" applyFill="1" applyBorder="1" applyAlignment="1">
      <alignment horizontal="left" vertical="center" wrapText="1" shrinkToFit="1"/>
    </xf>
    <xf numFmtId="0" fontId="7" fillId="3" borderId="2" xfId="0" applyFont="1" applyFill="1" applyBorder="1" applyAlignment="1">
      <alignment horizontal="left" vertical="center" wrapText="1" shrinkToFit="1"/>
    </xf>
    <xf numFmtId="0" fontId="7" fillId="3" borderId="3" xfId="0" applyFont="1" applyFill="1" applyBorder="1" applyAlignment="1">
      <alignment horizontal="left" vertical="center" wrapText="1" shrinkToFit="1"/>
    </xf>
    <xf numFmtId="0" fontId="9" fillId="3" borderId="0" xfId="0" applyFont="1" applyFill="1" applyAlignment="1">
      <alignment horizontal="left" vertical="center" shrinkToFit="1"/>
    </xf>
    <xf numFmtId="0" fontId="11" fillId="3" borderId="0" xfId="0" applyFont="1" applyFill="1" applyAlignment="1">
      <alignment horizontal="left" vertical="center" shrinkToFit="1"/>
    </xf>
    <xf numFmtId="0" fontId="10" fillId="11" borderId="8" xfId="0" applyFont="1" applyFill="1" applyBorder="1" applyAlignment="1">
      <alignment horizontal="center" vertical="center" shrinkToFit="1"/>
    </xf>
    <xf numFmtId="0" fontId="10" fillId="11" borderId="3" xfId="0" applyFont="1" applyFill="1" applyBorder="1" applyAlignment="1">
      <alignment horizontal="center" vertical="center" shrinkToFit="1"/>
    </xf>
    <xf numFmtId="177" fontId="10" fillId="3" borderId="0" xfId="0" applyNumberFormat="1" applyFont="1" applyFill="1" applyAlignment="1">
      <alignment horizontal="left" vertical="center" shrinkToFit="1"/>
    </xf>
    <xf numFmtId="0" fontId="7" fillId="11" borderId="8" xfId="0" applyFont="1" applyFill="1" applyBorder="1" applyAlignment="1">
      <alignment horizontal="center" vertical="center" shrinkToFit="1"/>
    </xf>
    <xf numFmtId="0" fontId="7" fillId="11" borderId="3" xfId="0" applyFont="1" applyFill="1" applyBorder="1" applyAlignment="1">
      <alignment horizontal="center" vertical="center" shrinkToFit="1"/>
    </xf>
    <xf numFmtId="0" fontId="7" fillId="5" borderId="8" xfId="0" applyFont="1" applyFill="1" applyBorder="1" applyAlignment="1" applyProtection="1">
      <alignment horizontal="left" vertical="center"/>
      <protection locked="0"/>
    </xf>
    <xf numFmtId="0" fontId="7" fillId="5" borderId="2" xfId="0" applyFont="1" applyFill="1" applyBorder="1" applyAlignment="1" applyProtection="1">
      <alignment horizontal="left" vertical="center"/>
      <protection locked="0"/>
    </xf>
    <xf numFmtId="0" fontId="7" fillId="5" borderId="3" xfId="0" applyFont="1" applyFill="1" applyBorder="1" applyAlignment="1" applyProtection="1">
      <alignment horizontal="left" vertical="center"/>
      <protection locked="0"/>
    </xf>
    <xf numFmtId="49" fontId="7" fillId="4" borderId="8" xfId="0" applyNumberFormat="1" applyFont="1" applyFill="1" applyBorder="1" applyAlignment="1" applyProtection="1">
      <alignment horizontal="left" vertical="center"/>
      <protection locked="0"/>
    </xf>
    <xf numFmtId="49" fontId="7" fillId="4" borderId="2" xfId="0" applyNumberFormat="1" applyFont="1" applyFill="1" applyBorder="1" applyAlignment="1" applyProtection="1">
      <alignment horizontal="left" vertical="center"/>
      <protection locked="0"/>
    </xf>
    <xf numFmtId="49" fontId="7" fillId="4" borderId="3" xfId="0" applyNumberFormat="1" applyFont="1" applyFill="1" applyBorder="1" applyAlignment="1" applyProtection="1">
      <alignment horizontal="left" vertical="center"/>
      <protection locked="0"/>
    </xf>
    <xf numFmtId="0" fontId="7" fillId="11" borderId="2" xfId="0" applyFont="1" applyFill="1" applyBorder="1" applyAlignment="1">
      <alignment horizontal="center" vertical="center" shrinkToFit="1"/>
    </xf>
    <xf numFmtId="0" fontId="7" fillId="3" borderId="6" xfId="0" applyFont="1" applyFill="1" applyBorder="1" applyAlignment="1">
      <alignment horizontal="left" vertical="center" shrinkToFit="1"/>
    </xf>
    <xf numFmtId="177" fontId="7" fillId="3" borderId="6" xfId="0" applyNumberFormat="1" applyFont="1" applyFill="1" applyBorder="1" applyAlignment="1">
      <alignment horizontal="left" vertical="center" shrinkToFit="1"/>
    </xf>
    <xf numFmtId="0" fontId="7" fillId="2" borderId="6" xfId="0" applyFont="1" applyFill="1" applyBorder="1" applyAlignment="1">
      <alignment horizontal="left" vertical="center" wrapText="1" shrinkToFit="1"/>
    </xf>
    <xf numFmtId="178" fontId="7" fillId="3" borderId="13" xfId="1" applyNumberFormat="1" applyFont="1" applyFill="1" applyBorder="1" applyAlignment="1" applyProtection="1">
      <alignment horizontal="right" vertical="center" shrinkToFit="1"/>
    </xf>
    <xf numFmtId="178" fontId="7" fillId="3" borderId="15" xfId="1" applyNumberFormat="1" applyFont="1" applyFill="1" applyBorder="1" applyAlignment="1" applyProtection="1">
      <alignment horizontal="right" vertical="center" shrinkToFit="1"/>
    </xf>
    <xf numFmtId="0" fontId="7" fillId="3" borderId="9" xfId="0" applyFont="1" applyFill="1" applyBorder="1" applyAlignment="1" applyProtection="1">
      <alignment horizontal="left" vertical="top" wrapText="1"/>
      <protection locked="0"/>
    </xf>
    <xf numFmtId="0" fontId="7" fillId="3" borderId="10" xfId="0" applyFont="1" applyFill="1" applyBorder="1" applyAlignment="1" applyProtection="1">
      <alignment horizontal="left" vertical="top"/>
      <protection locked="0"/>
    </xf>
    <xf numFmtId="0" fontId="7" fillId="3" borderId="11" xfId="0" applyFont="1" applyFill="1" applyBorder="1" applyAlignment="1" applyProtection="1">
      <alignment horizontal="left" vertical="top"/>
      <protection locked="0"/>
    </xf>
    <xf numFmtId="0" fontId="7" fillId="3" borderId="4" xfId="0" applyFont="1" applyFill="1" applyBorder="1" applyAlignment="1" applyProtection="1">
      <alignment horizontal="left" vertical="top"/>
      <protection locked="0"/>
    </xf>
    <xf numFmtId="0" fontId="7" fillId="3" borderId="0" xfId="0" applyFont="1" applyFill="1" applyAlignment="1" applyProtection="1">
      <alignment horizontal="left" vertical="top"/>
      <protection locked="0"/>
    </xf>
    <xf numFmtId="0" fontId="7" fillId="3" borderId="12" xfId="0" applyFont="1" applyFill="1" applyBorder="1" applyAlignment="1" applyProtection="1">
      <alignment horizontal="left" vertical="top"/>
      <protection locked="0"/>
    </xf>
    <xf numFmtId="0" fontId="7" fillId="3" borderId="13" xfId="0" applyFont="1" applyFill="1" applyBorder="1" applyAlignment="1" applyProtection="1">
      <alignment horizontal="left" vertical="top"/>
      <protection locked="0"/>
    </xf>
    <xf numFmtId="0" fontId="7" fillId="3" borderId="14" xfId="0" applyFont="1" applyFill="1" applyBorder="1" applyAlignment="1" applyProtection="1">
      <alignment horizontal="left" vertical="top"/>
      <protection locked="0"/>
    </xf>
    <xf numFmtId="0" fontId="7" fillId="3" borderId="15" xfId="0" applyFont="1" applyFill="1" applyBorder="1" applyAlignment="1" applyProtection="1">
      <alignment horizontal="left" vertical="top"/>
      <protection locked="0"/>
    </xf>
    <xf numFmtId="0" fontId="7" fillId="3" borderId="6" xfId="0" applyFont="1" applyFill="1" applyBorder="1" applyAlignment="1">
      <alignment horizontal="center" vertical="center"/>
    </xf>
    <xf numFmtId="9" fontId="10" fillId="3" borderId="6" xfId="0" applyNumberFormat="1" applyFont="1" applyFill="1" applyBorder="1" applyAlignment="1" applyProtection="1">
      <alignment horizontal="center" vertical="center" shrinkToFit="1"/>
      <protection locked="0"/>
    </xf>
    <xf numFmtId="0" fontId="10" fillId="3" borderId="6" xfId="0" applyFont="1" applyFill="1" applyBorder="1" applyAlignment="1" applyProtection="1">
      <alignment horizontal="center" vertical="center" shrinkToFit="1"/>
      <protection locked="0"/>
    </xf>
    <xf numFmtId="178" fontId="7" fillId="3" borderId="26" xfId="1" applyNumberFormat="1" applyFont="1" applyFill="1" applyBorder="1" applyAlignment="1" applyProtection="1">
      <alignment horizontal="right" vertical="center" shrinkToFit="1"/>
    </xf>
    <xf numFmtId="178" fontId="7" fillId="3" borderId="27" xfId="1" applyNumberFormat="1" applyFont="1" applyFill="1" applyBorder="1" applyAlignment="1" applyProtection="1">
      <alignment horizontal="right" vertical="center" shrinkToFit="1"/>
    </xf>
    <xf numFmtId="0" fontId="7" fillId="3" borderId="8" xfId="0" applyFont="1" applyFill="1" applyBorder="1" applyAlignment="1" applyProtection="1">
      <alignment horizontal="center" vertical="center" shrinkToFit="1"/>
      <protection locked="0"/>
    </xf>
    <xf numFmtId="0" fontId="7" fillId="3" borderId="2" xfId="0" applyFont="1" applyFill="1" applyBorder="1" applyAlignment="1" applyProtection="1">
      <alignment horizontal="center" vertical="center" shrinkToFit="1"/>
      <protection locked="0"/>
    </xf>
    <xf numFmtId="0" fontId="7" fillId="3" borderId="2" xfId="0" applyFont="1" applyFill="1" applyBorder="1" applyAlignment="1">
      <alignment horizontal="center" vertical="center" wrapText="1"/>
    </xf>
    <xf numFmtId="0" fontId="7" fillId="3" borderId="2" xfId="0" applyFont="1" applyFill="1" applyBorder="1" applyAlignment="1" applyProtection="1">
      <alignment horizontal="left" vertical="center" wrapText="1"/>
      <protection locked="0"/>
    </xf>
    <xf numFmtId="0" fontId="7" fillId="3" borderId="3" xfId="0" applyFont="1" applyFill="1" applyBorder="1" applyAlignment="1" applyProtection="1">
      <alignment horizontal="left" vertical="center" wrapText="1"/>
      <protection locked="0"/>
    </xf>
    <xf numFmtId="2" fontId="5" fillId="3" borderId="6" xfId="0" applyNumberFormat="1" applyFont="1" applyFill="1" applyBorder="1" applyAlignment="1" applyProtection="1">
      <alignment horizontal="center" vertical="center" shrinkToFit="1"/>
      <protection locked="0"/>
    </xf>
    <xf numFmtId="0" fontId="7" fillId="3" borderId="7" xfId="0" applyFont="1" applyFill="1" applyBorder="1" applyAlignment="1">
      <alignment horizontal="center" vertical="center" wrapText="1"/>
    </xf>
    <xf numFmtId="38" fontId="7" fillId="3" borderId="6" xfId="1" applyFont="1" applyFill="1" applyBorder="1" applyAlignment="1" applyProtection="1">
      <alignment horizontal="right" vertical="center" shrinkToFit="1"/>
      <protection locked="0"/>
    </xf>
    <xf numFmtId="38" fontId="7" fillId="3" borderId="8" xfId="1" applyFont="1" applyFill="1" applyBorder="1" applyAlignment="1" applyProtection="1">
      <alignment horizontal="left" vertical="center" shrinkToFit="1"/>
    </xf>
    <xf numFmtId="38" fontId="7" fillId="3" borderId="2" xfId="1" applyFont="1" applyFill="1" applyBorder="1" applyAlignment="1" applyProtection="1">
      <alignment horizontal="left" vertical="center" shrinkToFit="1"/>
    </xf>
    <xf numFmtId="38" fontId="7" fillId="3" borderId="3" xfId="1" applyFont="1" applyFill="1" applyBorder="1" applyAlignment="1" applyProtection="1">
      <alignment horizontal="left" vertical="center" shrinkToFit="1"/>
    </xf>
    <xf numFmtId="0" fontId="7" fillId="3" borderId="6" xfId="0" applyFont="1" applyFill="1" applyBorder="1" applyAlignment="1" applyProtection="1">
      <alignment horizontal="center" vertical="center" wrapText="1"/>
      <protection locked="0"/>
    </xf>
    <xf numFmtId="0" fontId="7" fillId="3" borderId="6" xfId="0" applyFont="1" applyFill="1" applyBorder="1" applyAlignment="1" applyProtection="1">
      <alignment horizontal="left" vertical="center" wrapText="1"/>
      <protection locked="0"/>
    </xf>
    <xf numFmtId="0" fontId="7" fillId="3" borderId="8" xfId="0" applyFont="1" applyFill="1" applyBorder="1" applyAlignment="1" applyProtection="1">
      <alignment horizontal="center" vertical="center" wrapText="1"/>
      <protection locked="0"/>
    </xf>
    <xf numFmtId="0" fontId="7" fillId="3" borderId="3" xfId="0" applyFont="1" applyFill="1" applyBorder="1" applyAlignment="1" applyProtection="1">
      <alignment horizontal="center" vertical="center" wrapText="1"/>
      <protection locked="0"/>
    </xf>
    <xf numFmtId="0" fontId="7" fillId="3" borderId="6" xfId="0" applyFont="1" applyFill="1" applyBorder="1" applyAlignment="1">
      <alignment horizontal="center" vertical="center" shrinkToFit="1"/>
    </xf>
    <xf numFmtId="14" fontId="7" fillId="3" borderId="2" xfId="0" applyNumberFormat="1" applyFont="1" applyFill="1" applyBorder="1" applyAlignment="1" applyProtection="1">
      <alignment horizontal="center" vertical="center" wrapText="1"/>
      <protection locked="0"/>
    </xf>
    <xf numFmtId="0" fontId="7" fillId="3" borderId="2" xfId="0" applyFont="1" applyFill="1" applyBorder="1" applyAlignment="1" applyProtection="1">
      <alignment horizontal="center" vertical="center" wrapText="1"/>
      <protection locked="0"/>
    </xf>
    <xf numFmtId="0" fontId="7" fillId="3" borderId="2" xfId="0" applyFont="1" applyFill="1" applyBorder="1" applyAlignment="1" applyProtection="1">
      <alignment horizontal="center" vertical="center"/>
      <protection locked="0"/>
    </xf>
    <xf numFmtId="0" fontId="7" fillId="3" borderId="8" xfId="0" applyFont="1" applyFill="1" applyBorder="1" applyAlignment="1" applyProtection="1">
      <alignment horizontal="center" vertical="center"/>
      <protection locked="0"/>
    </xf>
    <xf numFmtId="0" fontId="0" fillId="3" borderId="2" xfId="0" applyFill="1" applyBorder="1" applyAlignment="1">
      <alignment horizontal="center" vertical="center"/>
    </xf>
    <xf numFmtId="0" fontId="7" fillId="3" borderId="13" xfId="0" applyFont="1" applyFill="1" applyBorder="1" applyAlignment="1">
      <alignment horizontal="left" vertical="center" shrinkToFit="1"/>
    </xf>
    <xf numFmtId="0" fontId="7" fillId="3" borderId="14" xfId="0" applyFont="1" applyFill="1" applyBorder="1" applyAlignment="1">
      <alignment horizontal="left" vertical="center" shrinkToFit="1"/>
    </xf>
    <xf numFmtId="0" fontId="7" fillId="3" borderId="15" xfId="0" applyFont="1" applyFill="1" applyBorder="1" applyAlignment="1">
      <alignment horizontal="left" vertical="center" shrinkToFit="1"/>
    </xf>
    <xf numFmtId="0" fontId="7" fillId="3" borderId="13" xfId="0" applyFont="1" applyFill="1" applyBorder="1" applyAlignment="1" applyProtection="1">
      <alignment horizontal="left" vertical="center"/>
      <protection locked="0"/>
    </xf>
    <xf numFmtId="0" fontId="7" fillId="3" borderId="14" xfId="0" applyFont="1" applyFill="1" applyBorder="1" applyAlignment="1" applyProtection="1">
      <alignment horizontal="left" vertical="center"/>
      <protection locked="0"/>
    </xf>
    <xf numFmtId="0" fontId="7" fillId="3" borderId="15" xfId="0" applyFont="1" applyFill="1" applyBorder="1" applyAlignment="1" applyProtection="1">
      <alignment horizontal="left" vertical="center"/>
      <protection locked="0"/>
    </xf>
    <xf numFmtId="0" fontId="0" fillId="3" borderId="4" xfId="0" applyFill="1" applyBorder="1" applyAlignment="1">
      <alignment horizontal="center" vertical="center"/>
    </xf>
    <xf numFmtId="0" fontId="7" fillId="3" borderId="8" xfId="0" applyFont="1" applyFill="1" applyBorder="1" applyAlignment="1">
      <alignment horizontal="left" vertical="center" shrinkToFit="1"/>
    </xf>
    <xf numFmtId="0" fontId="7" fillId="3" borderId="2" xfId="0" applyFont="1" applyFill="1" applyBorder="1" applyAlignment="1">
      <alignment horizontal="left" vertical="center" shrinkToFit="1"/>
    </xf>
    <xf numFmtId="0" fontId="7" fillId="3" borderId="3" xfId="0" applyFont="1" applyFill="1" applyBorder="1" applyAlignment="1">
      <alignment horizontal="left" vertical="center" shrinkToFit="1"/>
    </xf>
    <xf numFmtId="0" fontId="7" fillId="3" borderId="8" xfId="0" applyFont="1" applyFill="1" applyBorder="1" applyAlignment="1" applyProtection="1">
      <alignment horizontal="left" vertical="center"/>
      <protection locked="0"/>
    </xf>
    <xf numFmtId="0" fontId="7" fillId="3" borderId="2" xfId="0" applyFont="1" applyFill="1" applyBorder="1" applyAlignment="1" applyProtection="1">
      <alignment horizontal="left" vertical="center"/>
      <protection locked="0"/>
    </xf>
    <xf numFmtId="0" fontId="7" fillId="3" borderId="3" xfId="0" applyFont="1" applyFill="1" applyBorder="1" applyAlignment="1" applyProtection="1">
      <alignment horizontal="left" vertical="center"/>
      <protection locked="0"/>
    </xf>
    <xf numFmtId="0" fontId="7" fillId="3" borderId="6" xfId="0" applyFont="1" applyFill="1" applyBorder="1" applyProtection="1">
      <alignment vertical="center"/>
      <protection locked="0"/>
    </xf>
    <xf numFmtId="0" fontId="7" fillId="3" borderId="8" xfId="0" applyFont="1" applyFill="1" applyBorder="1" applyProtection="1">
      <alignment vertical="center"/>
      <protection locked="0"/>
    </xf>
    <xf numFmtId="0" fontId="7" fillId="3" borderId="2" xfId="0" applyFont="1" applyFill="1" applyBorder="1" applyProtection="1">
      <alignment vertical="center"/>
      <protection locked="0"/>
    </xf>
    <xf numFmtId="0" fontId="7" fillId="3" borderId="3" xfId="0" applyFont="1" applyFill="1" applyBorder="1" applyProtection="1">
      <alignment vertical="center"/>
      <protection locked="0"/>
    </xf>
    <xf numFmtId="49" fontId="7" fillId="3" borderId="8" xfId="0" applyNumberFormat="1" applyFont="1" applyFill="1" applyBorder="1" applyAlignment="1" applyProtection="1">
      <alignment horizontal="left" vertical="center"/>
      <protection locked="0"/>
    </xf>
    <xf numFmtId="49" fontId="7" fillId="3" borderId="2" xfId="0" applyNumberFormat="1" applyFont="1" applyFill="1" applyBorder="1" applyAlignment="1" applyProtection="1">
      <alignment horizontal="left" vertical="center"/>
      <protection locked="0"/>
    </xf>
    <xf numFmtId="49" fontId="7" fillId="3" borderId="3" xfId="0" applyNumberFormat="1" applyFont="1" applyFill="1" applyBorder="1" applyAlignment="1" applyProtection="1">
      <alignment horizontal="left" vertical="center"/>
      <protection locked="0"/>
    </xf>
    <xf numFmtId="178" fontId="39" fillId="2" borderId="6" xfId="6" applyNumberFormat="1" applyFont="1" applyFill="1" applyBorder="1" applyAlignment="1" applyProtection="1">
      <alignment horizontal="right" vertical="center" shrinkToFit="1"/>
    </xf>
    <xf numFmtId="0" fontId="7" fillId="5" borderId="6" xfId="3" applyFont="1" applyFill="1" applyBorder="1" applyAlignment="1" applyProtection="1">
      <alignment horizontal="center" vertical="center"/>
      <protection locked="0"/>
    </xf>
    <xf numFmtId="0" fontId="38" fillId="2" borderId="8" xfId="3" applyFont="1" applyFill="1" applyBorder="1" applyAlignment="1">
      <alignment horizontal="center" vertical="center" wrapText="1" shrinkToFit="1"/>
    </xf>
    <xf numFmtId="0" fontId="38" fillId="2" borderId="2" xfId="3" applyFont="1" applyFill="1" applyBorder="1" applyAlignment="1">
      <alignment horizontal="center" vertical="center" wrapText="1" shrinkToFit="1"/>
    </xf>
    <xf numFmtId="0" fontId="39" fillId="2" borderId="8" xfId="3" applyFont="1" applyFill="1" applyBorder="1" applyAlignment="1">
      <alignment horizontal="left" vertical="center" wrapText="1" shrinkToFit="1"/>
    </xf>
    <xf numFmtId="0" fontId="39" fillId="2" borderId="2" xfId="3" applyFont="1" applyFill="1" applyBorder="1" applyAlignment="1">
      <alignment horizontal="left" vertical="center" wrapText="1" shrinkToFit="1"/>
    </xf>
    <xf numFmtId="0" fontId="39" fillId="2" borderId="3" xfId="3" applyFont="1" applyFill="1" applyBorder="1" applyAlignment="1">
      <alignment horizontal="left" vertical="center" wrapText="1" shrinkToFit="1"/>
    </xf>
    <xf numFmtId="180" fontId="39" fillId="2" borderId="8" xfId="3" applyNumberFormat="1" applyFont="1" applyFill="1" applyBorder="1" applyAlignment="1">
      <alignment horizontal="right" vertical="center" shrinkToFit="1"/>
    </xf>
    <xf numFmtId="180" fontId="39" fillId="2" borderId="2" xfId="3" applyNumberFormat="1" applyFont="1" applyFill="1" applyBorder="1" applyAlignment="1">
      <alignment horizontal="right" vertical="center" shrinkToFit="1"/>
    </xf>
    <xf numFmtId="180" fontId="39" fillId="2" borderId="3" xfId="3" applyNumberFormat="1" applyFont="1" applyFill="1" applyBorder="1" applyAlignment="1">
      <alignment horizontal="right" vertical="center" shrinkToFit="1"/>
    </xf>
    <xf numFmtId="0" fontId="39" fillId="2" borderId="8" xfId="3" applyFont="1" applyFill="1" applyBorder="1" applyAlignment="1">
      <alignment horizontal="center" vertical="center" shrinkToFit="1"/>
    </xf>
    <xf numFmtId="0" fontId="39" fillId="2" borderId="2" xfId="3" applyFont="1" applyFill="1" applyBorder="1" applyAlignment="1">
      <alignment horizontal="center" vertical="center" shrinkToFit="1"/>
    </xf>
    <xf numFmtId="0" fontId="39" fillId="2" borderId="3" xfId="3" applyFont="1" applyFill="1" applyBorder="1" applyAlignment="1">
      <alignment horizontal="center" vertical="center" shrinkToFit="1"/>
    </xf>
    <xf numFmtId="38" fontId="39" fillId="2" borderId="3" xfId="6" applyFont="1" applyFill="1" applyBorder="1" applyAlignment="1" applyProtection="1">
      <alignment horizontal="right" vertical="center" shrinkToFit="1"/>
    </xf>
    <xf numFmtId="38" fontId="39" fillId="2" borderId="6" xfId="6" applyFont="1" applyFill="1" applyBorder="1" applyAlignment="1" applyProtection="1">
      <alignment horizontal="right" vertical="center" shrinkToFit="1"/>
    </xf>
    <xf numFmtId="0" fontId="7" fillId="4" borderId="6" xfId="3" applyFont="1" applyFill="1" applyBorder="1" applyAlignment="1" applyProtection="1">
      <alignment horizontal="center" vertical="center"/>
      <protection locked="0"/>
    </xf>
    <xf numFmtId="0" fontId="7" fillId="4" borderId="6" xfId="3" applyFont="1" applyFill="1" applyBorder="1" applyAlignment="1" applyProtection="1">
      <alignment horizontal="left" vertical="center" wrapText="1"/>
      <protection locked="0"/>
    </xf>
    <xf numFmtId="2" fontId="5" fillId="4" borderId="6" xfId="3" applyNumberFormat="1" applyFont="1" applyFill="1" applyBorder="1" applyAlignment="1" applyProtection="1">
      <alignment horizontal="center" vertical="center"/>
      <protection locked="0"/>
    </xf>
    <xf numFmtId="38" fontId="7" fillId="4" borderId="6" xfId="6" applyFont="1" applyFill="1" applyBorder="1" applyAlignment="1" applyProtection="1">
      <alignment horizontal="right" vertical="center"/>
      <protection locked="0"/>
    </xf>
    <xf numFmtId="0" fontId="10" fillId="3" borderId="0" xfId="3" applyFont="1" applyFill="1" applyAlignment="1">
      <alignment horizontal="center" vertical="center"/>
    </xf>
    <xf numFmtId="0" fontId="7" fillId="3" borderId="0" xfId="3" applyFont="1" applyFill="1" applyAlignment="1">
      <alignment horizontal="center" vertical="center"/>
    </xf>
    <xf numFmtId="0" fontId="10" fillId="3" borderId="0" xfId="3" applyFont="1" applyFill="1" applyAlignment="1">
      <alignment horizontal="left" vertical="center"/>
    </xf>
    <xf numFmtId="180" fontId="10" fillId="3" borderId="0" xfId="3" applyNumberFormat="1" applyFont="1" applyFill="1" applyAlignment="1">
      <alignment horizontal="center" vertical="center"/>
    </xf>
    <xf numFmtId="9" fontId="10" fillId="3" borderId="0" xfId="3" applyNumberFormat="1" applyFont="1" applyFill="1" applyAlignment="1">
      <alignment horizontal="left" vertical="center"/>
    </xf>
    <xf numFmtId="38" fontId="10" fillId="3" borderId="0" xfId="6" applyFont="1" applyFill="1" applyBorder="1" applyAlignment="1" applyProtection="1">
      <alignment horizontal="right" vertical="center"/>
    </xf>
    <xf numFmtId="0" fontId="39" fillId="3" borderId="0" xfId="3" applyFont="1" applyFill="1" applyAlignment="1">
      <alignment horizontal="left" vertical="center" shrinkToFit="1"/>
    </xf>
    <xf numFmtId="0" fontId="7" fillId="3" borderId="0" xfId="3" applyFont="1" applyFill="1" applyAlignment="1">
      <alignment horizontal="left" vertical="center"/>
    </xf>
    <xf numFmtId="0" fontId="7" fillId="2" borderId="6" xfId="3" applyFont="1" applyFill="1" applyBorder="1" applyAlignment="1">
      <alignment horizontal="left" vertical="center" shrinkToFit="1"/>
    </xf>
    <xf numFmtId="0" fontId="7" fillId="2" borderId="6" xfId="3" applyFont="1" applyFill="1" applyBorder="1" applyAlignment="1">
      <alignment horizontal="center" vertical="center"/>
    </xf>
    <xf numFmtId="0" fontId="38" fillId="3" borderId="0" xfId="3" applyFont="1" applyFill="1" applyAlignment="1">
      <alignment horizontal="left" vertical="center" shrinkToFit="1"/>
    </xf>
    <xf numFmtId="0" fontId="38" fillId="3" borderId="0" xfId="3" applyFont="1" applyFill="1" applyAlignment="1">
      <alignment horizontal="center" vertical="center" shrinkToFit="1"/>
    </xf>
    <xf numFmtId="0" fontId="7" fillId="4" borderId="6" xfId="3" applyFont="1" applyFill="1" applyBorder="1" applyAlignment="1" applyProtection="1">
      <alignment horizontal="left" vertical="center"/>
      <protection locked="0"/>
    </xf>
    <xf numFmtId="0" fontId="7" fillId="2" borderId="9" xfId="3" applyFont="1" applyFill="1" applyBorder="1" applyAlignment="1">
      <alignment horizontal="left" vertical="center" shrinkToFit="1"/>
    </xf>
    <xf numFmtId="0" fontId="7" fillId="2" borderId="10" xfId="3" applyFont="1" applyFill="1" applyBorder="1" applyAlignment="1">
      <alignment horizontal="left" vertical="center" shrinkToFit="1"/>
    </xf>
    <xf numFmtId="0" fontId="7" fillId="2" borderId="11" xfId="3" applyFont="1" applyFill="1" applyBorder="1" applyAlignment="1">
      <alignment horizontal="left" vertical="center" shrinkToFit="1"/>
    </xf>
    <xf numFmtId="0" fontId="7" fillId="2" borderId="13" xfId="3" applyFont="1" applyFill="1" applyBorder="1" applyAlignment="1">
      <alignment horizontal="left" vertical="center" shrinkToFit="1"/>
    </xf>
    <xf numFmtId="0" fontId="7" fillId="2" borderId="14" xfId="3" applyFont="1" applyFill="1" applyBorder="1" applyAlignment="1">
      <alignment horizontal="left" vertical="center" shrinkToFit="1"/>
    </xf>
    <xf numFmtId="0" fontId="7" fillId="2" borderId="15" xfId="3" applyFont="1" applyFill="1" applyBorder="1" applyAlignment="1">
      <alignment horizontal="left" vertical="center" shrinkToFit="1"/>
    </xf>
    <xf numFmtId="0" fontId="7" fillId="4" borderId="9" xfId="3" applyFont="1" applyFill="1" applyBorder="1" applyAlignment="1" applyProtection="1">
      <alignment horizontal="left" vertical="center" wrapText="1"/>
      <protection locked="0"/>
    </xf>
    <xf numFmtId="0" fontId="7" fillId="4" borderId="10" xfId="3" applyFont="1" applyFill="1" applyBorder="1" applyAlignment="1" applyProtection="1">
      <alignment horizontal="left" vertical="center" wrapText="1"/>
      <protection locked="0"/>
    </xf>
    <xf numFmtId="0" fontId="7" fillId="4" borderId="11" xfId="3" applyFont="1" applyFill="1" applyBorder="1" applyAlignment="1" applyProtection="1">
      <alignment horizontal="left" vertical="center" wrapText="1"/>
      <protection locked="0"/>
    </xf>
    <xf numFmtId="0" fontId="7" fillId="4" borderId="13" xfId="3" applyFont="1" applyFill="1" applyBorder="1" applyAlignment="1" applyProtection="1">
      <alignment horizontal="left" vertical="center" wrapText="1"/>
      <protection locked="0"/>
    </xf>
    <xf numFmtId="0" fontId="7" fillId="4" borderId="14" xfId="3" applyFont="1" applyFill="1" applyBorder="1" applyAlignment="1" applyProtection="1">
      <alignment horizontal="left" vertical="center" wrapText="1"/>
      <protection locked="0"/>
    </xf>
    <xf numFmtId="0" fontId="7" fillId="4" borderId="15" xfId="3" applyFont="1" applyFill="1" applyBorder="1" applyAlignment="1" applyProtection="1">
      <alignment horizontal="left" vertical="center" wrapText="1"/>
      <protection locked="0"/>
    </xf>
    <xf numFmtId="0" fontId="7" fillId="4" borderId="2" xfId="3" applyFont="1" applyFill="1" applyBorder="1" applyAlignment="1" applyProtection="1">
      <alignment horizontal="center" vertical="center"/>
      <protection locked="0"/>
    </xf>
    <xf numFmtId="0" fontId="7" fillId="4" borderId="8" xfId="3" applyFont="1" applyFill="1" applyBorder="1" applyAlignment="1" applyProtection="1">
      <alignment horizontal="center" vertical="center"/>
      <protection locked="0"/>
    </xf>
    <xf numFmtId="0" fontId="7" fillId="3" borderId="10" xfId="3" applyFont="1" applyFill="1" applyBorder="1">
      <alignment vertical="center"/>
    </xf>
    <xf numFmtId="0" fontId="7" fillId="2" borderId="24" xfId="3" applyFont="1" applyFill="1" applyBorder="1" applyAlignment="1">
      <alignment horizontal="left" vertical="center" shrinkToFit="1"/>
    </xf>
    <xf numFmtId="0" fontId="7" fillId="4" borderId="4" xfId="3" applyFont="1" applyFill="1" applyBorder="1" applyAlignment="1" applyProtection="1">
      <alignment horizontal="left" vertical="center" wrapText="1"/>
      <protection locked="0"/>
    </xf>
    <xf numFmtId="0" fontId="7" fillId="4" borderId="0" xfId="3" applyFont="1" applyFill="1" applyAlignment="1" applyProtection="1">
      <alignment horizontal="left" vertical="center" wrapText="1"/>
      <protection locked="0"/>
    </xf>
    <xf numFmtId="0" fontId="7" fillId="4" borderId="12" xfId="3" applyFont="1" applyFill="1" applyBorder="1" applyAlignment="1" applyProtection="1">
      <alignment horizontal="left" vertical="center" wrapText="1"/>
      <protection locked="0"/>
    </xf>
    <xf numFmtId="0" fontId="7" fillId="2" borderId="4" xfId="3" applyFont="1" applyFill="1" applyBorder="1" applyAlignment="1">
      <alignment horizontal="left" vertical="center" shrinkToFit="1"/>
    </xf>
    <xf numFmtId="0" fontId="7" fillId="2" borderId="0" xfId="3" applyFont="1" applyFill="1" applyAlignment="1">
      <alignment horizontal="left" vertical="center" shrinkToFit="1"/>
    </xf>
    <xf numFmtId="0" fontId="7" fillId="2" borderId="12" xfId="3" applyFont="1" applyFill="1" applyBorder="1" applyAlignment="1">
      <alignment horizontal="left" vertical="center" shrinkToFit="1"/>
    </xf>
    <xf numFmtId="0" fontId="39" fillId="3" borderId="14" xfId="3" applyFont="1" applyFill="1" applyBorder="1" applyAlignment="1">
      <alignment horizontal="center" vertical="center" shrinkToFit="1"/>
    </xf>
    <xf numFmtId="0" fontId="3" fillId="2" borderId="2" xfId="3" applyFill="1" applyBorder="1" applyAlignment="1">
      <alignment horizontal="center" vertical="center"/>
    </xf>
    <xf numFmtId="0" fontId="38" fillId="3" borderId="0" xfId="3" applyFont="1" applyFill="1" applyAlignment="1">
      <alignment horizontal="distributed" vertical="center" wrapText="1"/>
    </xf>
    <xf numFmtId="0" fontId="38" fillId="3" borderId="14" xfId="3" applyFont="1" applyFill="1" applyBorder="1" applyAlignment="1">
      <alignment horizontal="distributed" vertical="center" wrapText="1"/>
    </xf>
    <xf numFmtId="0" fontId="38" fillId="3" borderId="0" xfId="3" applyFont="1" applyFill="1" applyAlignment="1">
      <alignment horizontal="center" vertical="center" wrapText="1"/>
    </xf>
    <xf numFmtId="0" fontId="38" fillId="2" borderId="8" xfId="3" applyFont="1" applyFill="1" applyBorder="1" applyAlignment="1">
      <alignment horizontal="center" vertical="center" wrapText="1"/>
    </xf>
    <xf numFmtId="0" fontId="38" fillId="2" borderId="2" xfId="3" applyFont="1" applyFill="1" applyBorder="1" applyAlignment="1">
      <alignment horizontal="center" vertical="center" wrapText="1"/>
    </xf>
    <xf numFmtId="0" fontId="7" fillId="3" borderId="4" xfId="3" applyFont="1" applyFill="1" applyBorder="1" applyAlignment="1">
      <alignment horizontal="center" vertical="center"/>
    </xf>
    <xf numFmtId="0" fontId="7" fillId="3" borderId="13" xfId="3" applyFont="1" applyFill="1" applyBorder="1" applyAlignment="1">
      <alignment horizontal="center" vertical="center"/>
    </xf>
    <xf numFmtId="0" fontId="7" fillId="3" borderId="14" xfId="3" applyFont="1" applyFill="1" applyBorder="1" applyAlignment="1">
      <alignment horizontal="center" vertical="center"/>
    </xf>
    <xf numFmtId="0" fontId="7" fillId="2" borderId="8" xfId="3" applyFont="1" applyFill="1" applyBorder="1" applyAlignment="1">
      <alignment horizontal="left" vertical="center" shrinkToFit="1"/>
    </xf>
    <xf numFmtId="0" fontId="7" fillId="2" borderId="2" xfId="3" applyFont="1" applyFill="1" applyBorder="1" applyAlignment="1">
      <alignment horizontal="left" vertical="center" shrinkToFit="1"/>
    </xf>
    <xf numFmtId="0" fontId="7" fillId="2" borderId="3" xfId="3" applyFont="1" applyFill="1" applyBorder="1" applyAlignment="1">
      <alignment horizontal="left" vertical="center" shrinkToFit="1"/>
    </xf>
    <xf numFmtId="49" fontId="7" fillId="4" borderId="2" xfId="3" applyNumberFormat="1" applyFont="1" applyFill="1" applyBorder="1" applyAlignment="1" applyProtection="1">
      <alignment horizontal="center" vertical="center"/>
      <protection locked="0"/>
    </xf>
    <xf numFmtId="49" fontId="7" fillId="4" borderId="3" xfId="3" applyNumberFormat="1" applyFont="1" applyFill="1" applyBorder="1" applyAlignment="1" applyProtection="1">
      <alignment horizontal="center" vertical="center"/>
      <protection locked="0"/>
    </xf>
    <xf numFmtId="0" fontId="7" fillId="4" borderId="8" xfId="3" applyFont="1" applyFill="1" applyBorder="1" applyAlignment="1" applyProtection="1">
      <alignment horizontal="left" vertical="center"/>
      <protection locked="0"/>
    </xf>
    <xf numFmtId="0" fontId="7" fillId="4" borderId="2" xfId="3" applyFont="1" applyFill="1" applyBorder="1" applyAlignment="1" applyProtection="1">
      <alignment horizontal="left" vertical="center"/>
      <protection locked="0"/>
    </xf>
    <xf numFmtId="0" fontId="7" fillId="4" borderId="3" xfId="3" applyFont="1" applyFill="1" applyBorder="1" applyAlignment="1" applyProtection="1">
      <alignment horizontal="left" vertical="center"/>
      <protection locked="0"/>
    </xf>
    <xf numFmtId="0" fontId="21" fillId="3" borderId="0" xfId="3" applyFont="1" applyFill="1" applyAlignment="1">
      <alignment horizontal="left" vertical="center" wrapText="1"/>
    </xf>
    <xf numFmtId="0" fontId="21" fillId="3" borderId="14" xfId="3" applyFont="1" applyFill="1" applyBorder="1" applyAlignment="1">
      <alignment horizontal="left" vertical="center" wrapText="1"/>
    </xf>
    <xf numFmtId="0" fontId="38" fillId="2" borderId="3" xfId="3" applyFont="1" applyFill="1" applyBorder="1" applyAlignment="1">
      <alignment horizontal="center" vertical="center" wrapText="1"/>
    </xf>
    <xf numFmtId="0" fontId="38" fillId="2" borderId="6" xfId="3" applyFont="1" applyFill="1" applyBorder="1" applyAlignment="1">
      <alignment horizontal="center" vertical="center" wrapText="1"/>
    </xf>
    <xf numFmtId="0" fontId="40" fillId="3" borderId="0" xfId="3" applyFont="1" applyFill="1" applyAlignment="1">
      <alignment horizontal="left" vertical="center" shrinkToFit="1"/>
    </xf>
    <xf numFmtId="0" fontId="40" fillId="3" borderId="12" xfId="3" applyFont="1" applyFill="1" applyBorder="1" applyAlignment="1">
      <alignment horizontal="left" vertical="center" shrinkToFit="1"/>
    </xf>
    <xf numFmtId="0" fontId="40" fillId="3" borderId="14" xfId="3" applyFont="1" applyFill="1" applyBorder="1" applyAlignment="1">
      <alignment horizontal="left" vertical="center" shrinkToFit="1"/>
    </xf>
    <xf numFmtId="0" fontId="40" fillId="3" borderId="15" xfId="3" applyFont="1" applyFill="1" applyBorder="1" applyAlignment="1">
      <alignment horizontal="left" vertical="center" shrinkToFit="1"/>
    </xf>
    <xf numFmtId="0" fontId="39" fillId="3" borderId="14" xfId="3" applyFont="1" applyFill="1" applyBorder="1" applyAlignment="1">
      <alignment horizontal="left" vertical="center" shrinkToFit="1"/>
    </xf>
    <xf numFmtId="0" fontId="39" fillId="3" borderId="0" xfId="3" applyFont="1" applyFill="1" applyAlignment="1">
      <alignment horizontal="left" vertical="center" wrapText="1"/>
    </xf>
    <xf numFmtId="0" fontId="39" fillId="3" borderId="14" xfId="3" applyFont="1" applyFill="1" applyBorder="1" applyAlignment="1">
      <alignment horizontal="left" vertical="center" wrapText="1"/>
    </xf>
    <xf numFmtId="177" fontId="39" fillId="3" borderId="14" xfId="3" applyNumberFormat="1" applyFont="1" applyFill="1" applyBorder="1" applyAlignment="1">
      <alignment horizontal="left" vertical="center" shrinkToFit="1"/>
    </xf>
    <xf numFmtId="0" fontId="41" fillId="3" borderId="0" xfId="3" applyFont="1" applyFill="1" applyAlignment="1">
      <alignment horizontal="center"/>
    </xf>
    <xf numFmtId="0" fontId="38" fillId="3" borderId="14" xfId="3" applyFont="1" applyFill="1" applyBorder="1" applyAlignment="1">
      <alignment horizontal="center" vertical="center" shrinkToFit="1"/>
    </xf>
    <xf numFmtId="5" fontId="39" fillId="3" borderId="14" xfId="3" applyNumberFormat="1" applyFont="1" applyFill="1" applyBorder="1" applyAlignment="1">
      <alignment horizontal="left" vertical="center" wrapText="1"/>
    </xf>
    <xf numFmtId="0" fontId="7" fillId="2" borderId="0" xfId="3" applyFont="1" applyFill="1" applyAlignment="1">
      <alignment horizontal="left" vertical="center"/>
    </xf>
    <xf numFmtId="0" fontId="40" fillId="3" borderId="14" xfId="3" applyFont="1" applyFill="1" applyBorder="1" applyAlignment="1">
      <alignment horizontal="right" vertical="center" shrinkToFit="1"/>
    </xf>
    <xf numFmtId="0" fontId="40" fillId="3" borderId="0" xfId="3" applyFont="1" applyFill="1" applyAlignment="1">
      <alignment horizontal="right" vertical="center" shrinkToFit="1"/>
    </xf>
    <xf numFmtId="0" fontId="38" fillId="3" borderId="0" xfId="3" applyFont="1" applyFill="1" applyAlignment="1">
      <alignment horizontal="right" vertical="center" shrinkToFit="1"/>
    </xf>
    <xf numFmtId="0" fontId="38" fillId="2" borderId="8" xfId="0" applyFont="1" applyFill="1" applyBorder="1" applyAlignment="1">
      <alignment horizontal="center" vertical="center" wrapText="1" shrinkToFit="1"/>
    </xf>
    <xf numFmtId="0" fontId="38" fillId="2" borderId="2" xfId="0" applyFont="1" applyFill="1" applyBorder="1" applyAlignment="1">
      <alignment horizontal="center" vertical="center" wrapText="1" shrinkToFit="1"/>
    </xf>
    <xf numFmtId="0" fontId="39" fillId="2" borderId="8" xfId="0" applyFont="1" applyFill="1" applyBorder="1" applyAlignment="1">
      <alignment horizontal="left" vertical="center" wrapText="1" shrinkToFit="1"/>
    </xf>
    <xf numFmtId="0" fontId="39" fillId="2" borderId="2" xfId="0" applyFont="1" applyFill="1" applyBorder="1" applyAlignment="1">
      <alignment horizontal="left" vertical="center" wrapText="1" shrinkToFit="1"/>
    </xf>
    <xf numFmtId="0" fontId="39" fillId="2" borderId="3" xfId="0" applyFont="1" applyFill="1" applyBorder="1" applyAlignment="1">
      <alignment horizontal="left" vertical="center" wrapText="1" shrinkToFit="1"/>
    </xf>
    <xf numFmtId="180" fontId="39" fillId="2" borderId="8" xfId="0" applyNumberFormat="1" applyFont="1" applyFill="1" applyBorder="1" applyAlignment="1">
      <alignment horizontal="right" vertical="center" shrinkToFit="1"/>
    </xf>
    <xf numFmtId="180" fontId="39" fillId="2" borderId="2" xfId="0" applyNumberFormat="1" applyFont="1" applyFill="1" applyBorder="1" applyAlignment="1">
      <alignment horizontal="right" vertical="center" shrinkToFit="1"/>
    </xf>
    <xf numFmtId="180" fontId="39" fillId="2" borderId="3" xfId="0" applyNumberFormat="1" applyFont="1" applyFill="1" applyBorder="1" applyAlignment="1">
      <alignment horizontal="right" vertical="center" shrinkToFit="1"/>
    </xf>
    <xf numFmtId="0" fontId="39" fillId="2" borderId="8" xfId="0" applyFont="1" applyFill="1" applyBorder="1" applyAlignment="1">
      <alignment horizontal="center" vertical="center" shrinkToFit="1"/>
    </xf>
    <xf numFmtId="0" fontId="39" fillId="2" borderId="2" xfId="0" applyFont="1" applyFill="1" applyBorder="1" applyAlignment="1">
      <alignment horizontal="center" vertical="center" shrinkToFit="1"/>
    </xf>
    <xf numFmtId="0" fontId="39" fillId="2" borderId="3" xfId="0" applyFont="1" applyFill="1" applyBorder="1" applyAlignment="1">
      <alignment horizontal="center" vertical="center" shrinkToFit="1"/>
    </xf>
    <xf numFmtId="38" fontId="39" fillId="2" borderId="3" xfId="1" applyFont="1" applyFill="1" applyBorder="1" applyAlignment="1" applyProtection="1">
      <alignment horizontal="right" vertical="center" shrinkToFit="1"/>
    </xf>
    <xf numFmtId="38" fontId="39" fillId="2" borderId="6" xfId="1" applyFont="1" applyFill="1" applyBorder="1" applyAlignment="1" applyProtection="1">
      <alignment horizontal="right" vertical="center" shrinkToFit="1"/>
    </xf>
    <xf numFmtId="178" fontId="39" fillId="2" borderId="6" xfId="1" applyNumberFormat="1" applyFont="1" applyFill="1" applyBorder="1" applyAlignment="1" applyProtection="1">
      <alignment horizontal="right" vertical="center" shrinkToFit="1"/>
    </xf>
    <xf numFmtId="38" fontId="7" fillId="4" borderId="6" xfId="1" applyFont="1" applyFill="1" applyBorder="1" applyAlignment="1" applyProtection="1">
      <alignment horizontal="right" vertical="center"/>
      <protection locked="0"/>
    </xf>
    <xf numFmtId="0" fontId="7" fillId="4" borderId="6" xfId="0" applyFont="1" applyFill="1" applyBorder="1" applyAlignment="1" applyProtection="1">
      <alignment horizontal="center" vertical="center"/>
      <protection locked="0"/>
    </xf>
    <xf numFmtId="2" fontId="5" fillId="4" borderId="6" xfId="0" applyNumberFormat="1" applyFont="1" applyFill="1" applyBorder="1" applyAlignment="1" applyProtection="1">
      <alignment horizontal="center" vertical="center"/>
      <protection locked="0"/>
    </xf>
    <xf numFmtId="0" fontId="7" fillId="3" borderId="0" xfId="0" applyFont="1" applyFill="1" applyAlignment="1">
      <alignment horizontal="center" vertical="center"/>
    </xf>
    <xf numFmtId="9" fontId="10" fillId="3" borderId="0" xfId="0" applyNumberFormat="1" applyFont="1" applyFill="1" applyAlignment="1">
      <alignment horizontal="left" vertical="center"/>
    </xf>
    <xf numFmtId="0" fontId="10" fillId="3" borderId="0" xfId="0" applyFont="1" applyFill="1" applyAlignment="1">
      <alignment horizontal="left" vertical="center"/>
    </xf>
    <xf numFmtId="0" fontId="10" fillId="3" borderId="0" xfId="0" applyFont="1" applyFill="1" applyAlignment="1">
      <alignment horizontal="center" vertical="center"/>
    </xf>
    <xf numFmtId="38" fontId="10" fillId="3" borderId="0" xfId="1" applyFont="1" applyFill="1" applyBorder="1" applyAlignment="1" applyProtection="1">
      <alignment horizontal="right" vertical="center"/>
    </xf>
    <xf numFmtId="0" fontId="7" fillId="5" borderId="6" xfId="0" applyFont="1" applyFill="1" applyBorder="1" applyAlignment="1" applyProtection="1">
      <alignment horizontal="center" vertical="center"/>
      <protection locked="0"/>
    </xf>
    <xf numFmtId="0" fontId="39" fillId="3" borderId="0" xfId="0" applyFont="1" applyFill="1" applyAlignment="1">
      <alignment horizontal="left" vertical="center" shrinkToFit="1"/>
    </xf>
    <xf numFmtId="0" fontId="7" fillId="2" borderId="9" xfId="0" applyFont="1" applyFill="1" applyBorder="1" applyAlignment="1">
      <alignment horizontal="left" vertical="center" shrinkToFit="1"/>
    </xf>
    <xf numFmtId="0" fontId="7" fillId="2" borderId="10" xfId="0" applyFont="1" applyFill="1" applyBorder="1" applyAlignment="1">
      <alignment horizontal="left" vertical="center" shrinkToFit="1"/>
    </xf>
    <xf numFmtId="0" fontId="7" fillId="2" borderId="11" xfId="0" applyFont="1" applyFill="1" applyBorder="1" applyAlignment="1">
      <alignment horizontal="left" vertical="center" shrinkToFit="1"/>
    </xf>
    <xf numFmtId="0" fontId="7" fillId="2" borderId="13" xfId="0" applyFont="1" applyFill="1" applyBorder="1" applyAlignment="1">
      <alignment horizontal="left" vertical="center" shrinkToFit="1"/>
    </xf>
    <xf numFmtId="0" fontId="7" fillId="2" borderId="14" xfId="0" applyFont="1" applyFill="1" applyBorder="1" applyAlignment="1">
      <alignment horizontal="left" vertical="center" shrinkToFit="1"/>
    </xf>
    <xf numFmtId="0" fontId="7" fillId="2" borderId="15" xfId="0" applyFont="1" applyFill="1" applyBorder="1" applyAlignment="1">
      <alignment horizontal="left" vertical="center" shrinkToFit="1"/>
    </xf>
    <xf numFmtId="0" fontId="7" fillId="4" borderId="9" xfId="0" applyFont="1" applyFill="1" applyBorder="1" applyAlignment="1" applyProtection="1">
      <alignment horizontal="left" vertical="center" wrapText="1"/>
      <protection locked="0"/>
    </xf>
    <xf numFmtId="0" fontId="7" fillId="4" borderId="10" xfId="0" applyFont="1" applyFill="1" applyBorder="1" applyAlignment="1" applyProtection="1">
      <alignment horizontal="left" vertical="center" wrapText="1"/>
      <protection locked="0"/>
    </xf>
    <xf numFmtId="0" fontId="7" fillId="4" borderId="11" xfId="0" applyFont="1" applyFill="1" applyBorder="1" applyAlignment="1" applyProtection="1">
      <alignment horizontal="left" vertical="center" wrapText="1"/>
      <protection locked="0"/>
    </xf>
    <xf numFmtId="0" fontId="7" fillId="4" borderId="13" xfId="0" applyFont="1" applyFill="1" applyBorder="1" applyAlignment="1" applyProtection="1">
      <alignment horizontal="left" vertical="center" wrapText="1"/>
      <protection locked="0"/>
    </xf>
    <xf numFmtId="0" fontId="7" fillId="4" borderId="14" xfId="0" applyFont="1" applyFill="1" applyBorder="1" applyAlignment="1" applyProtection="1">
      <alignment horizontal="left" vertical="center" wrapText="1"/>
      <protection locked="0"/>
    </xf>
    <xf numFmtId="0" fontId="7" fillId="4" borderId="15" xfId="0" applyFont="1" applyFill="1" applyBorder="1" applyAlignment="1" applyProtection="1">
      <alignment horizontal="left" vertical="center" wrapText="1"/>
      <protection locked="0"/>
    </xf>
    <xf numFmtId="0" fontId="7" fillId="4" borderId="6" xfId="0" applyFont="1" applyFill="1" applyBorder="1" applyAlignment="1" applyProtection="1">
      <alignment horizontal="left" vertical="center"/>
      <protection locked="0"/>
    </xf>
    <xf numFmtId="0" fontId="7" fillId="4" borderId="4" xfId="0" applyFont="1" applyFill="1" applyBorder="1" applyAlignment="1" applyProtection="1">
      <alignment horizontal="left" vertical="center" wrapText="1"/>
      <protection locked="0"/>
    </xf>
    <xf numFmtId="0" fontId="7" fillId="4" borderId="0" xfId="0" applyFont="1" applyFill="1" applyAlignment="1" applyProtection="1">
      <alignment horizontal="left" vertical="center" wrapText="1"/>
      <protection locked="0"/>
    </xf>
    <xf numFmtId="0" fontId="7" fillId="4" borderId="12" xfId="0" applyFont="1" applyFill="1" applyBorder="1" applyAlignment="1" applyProtection="1">
      <alignment horizontal="left" vertical="center" wrapText="1"/>
      <protection locked="0"/>
    </xf>
    <xf numFmtId="0" fontId="7" fillId="2" borderId="6" xfId="0" applyFont="1" applyFill="1" applyBorder="1" applyAlignment="1">
      <alignment horizontal="center" vertical="center"/>
    </xf>
    <xf numFmtId="0" fontId="7" fillId="2" borderId="4" xfId="0" applyFont="1" applyFill="1" applyBorder="1" applyAlignment="1">
      <alignment horizontal="left" vertical="center" shrinkToFit="1"/>
    </xf>
    <xf numFmtId="0" fontId="7" fillId="2" borderId="0" xfId="0" applyFont="1" applyFill="1" applyAlignment="1">
      <alignment horizontal="left" vertical="center" shrinkToFit="1"/>
    </xf>
    <xf numFmtId="0" fontId="7" fillId="2" borderId="12" xfId="0" applyFont="1" applyFill="1" applyBorder="1" applyAlignment="1">
      <alignment horizontal="left" vertical="center" shrinkToFit="1"/>
    </xf>
    <xf numFmtId="0" fontId="7" fillId="3" borderId="0" xfId="0" applyFont="1" applyFill="1" applyAlignment="1">
      <alignment horizontal="left" vertical="center"/>
    </xf>
    <xf numFmtId="0" fontId="40" fillId="3" borderId="0" xfId="0" applyFont="1" applyFill="1" applyAlignment="1">
      <alignment horizontal="left" vertical="center" shrinkToFit="1"/>
    </xf>
    <xf numFmtId="0" fontId="40" fillId="3" borderId="12" xfId="0" applyFont="1" applyFill="1" applyBorder="1" applyAlignment="1">
      <alignment horizontal="left" vertical="center" shrinkToFit="1"/>
    </xf>
    <xf numFmtId="0" fontId="38" fillId="3" borderId="0" xfId="0" applyFont="1" applyFill="1" applyAlignment="1">
      <alignment horizontal="center" vertical="center" shrinkToFit="1"/>
    </xf>
    <xf numFmtId="0" fontId="39" fillId="3" borderId="14" xfId="0" applyFont="1" applyFill="1" applyBorder="1" applyAlignment="1">
      <alignment horizontal="center" vertical="center" shrinkToFit="1"/>
    </xf>
    <xf numFmtId="0" fontId="38" fillId="3" borderId="0" xfId="0" applyFont="1" applyFill="1" applyAlignment="1">
      <alignment horizontal="left" vertical="center" shrinkToFit="1"/>
    </xf>
    <xf numFmtId="0" fontId="7" fillId="3" borderId="0" xfId="0" applyFont="1" applyFill="1">
      <alignment vertical="center"/>
    </xf>
    <xf numFmtId="0" fontId="38" fillId="2" borderId="8" xfId="0" applyFont="1" applyFill="1" applyBorder="1" applyAlignment="1">
      <alignment horizontal="center" vertical="center" wrapText="1"/>
    </xf>
    <xf numFmtId="0" fontId="38" fillId="2" borderId="2" xfId="0" applyFont="1" applyFill="1" applyBorder="1" applyAlignment="1">
      <alignment horizontal="center" vertical="center" wrapText="1"/>
    </xf>
    <xf numFmtId="0" fontId="38" fillId="2" borderId="3" xfId="0" applyFont="1" applyFill="1" applyBorder="1" applyAlignment="1">
      <alignment horizontal="center" vertical="center" wrapText="1"/>
    </xf>
    <xf numFmtId="0" fontId="38" fillId="3" borderId="0" xfId="0" applyFont="1" applyFill="1" applyAlignment="1">
      <alignment horizontal="distributed" vertical="center" wrapText="1"/>
    </xf>
    <xf numFmtId="0" fontId="38" fillId="3" borderId="14" xfId="0" applyFont="1" applyFill="1" applyBorder="1" applyAlignment="1">
      <alignment horizontal="distributed" vertical="center" wrapText="1"/>
    </xf>
    <xf numFmtId="0" fontId="21" fillId="3" borderId="0" xfId="0" applyFont="1" applyFill="1" applyAlignment="1">
      <alignment horizontal="left" vertical="center" wrapText="1"/>
    </xf>
    <xf numFmtId="0" fontId="21" fillId="3" borderId="14" xfId="0" applyFont="1" applyFill="1" applyBorder="1" applyAlignment="1">
      <alignment horizontal="left" vertical="center" wrapText="1"/>
    </xf>
    <xf numFmtId="0" fontId="38" fillId="3" borderId="14" xfId="0" applyFont="1" applyFill="1" applyBorder="1" applyAlignment="1">
      <alignment horizontal="center" vertical="center" shrinkToFit="1"/>
    </xf>
    <xf numFmtId="0" fontId="39" fillId="3" borderId="0" xfId="0" applyFont="1" applyFill="1" applyAlignment="1">
      <alignment horizontal="left" vertical="center" wrapText="1"/>
    </xf>
    <xf numFmtId="0" fontId="39" fillId="3" borderId="14" xfId="0" applyFont="1" applyFill="1" applyBorder="1" applyAlignment="1">
      <alignment horizontal="left" vertical="center" wrapText="1"/>
    </xf>
    <xf numFmtId="5" fontId="39" fillId="3" borderId="14" xfId="0" applyNumberFormat="1" applyFont="1" applyFill="1" applyBorder="1" applyAlignment="1">
      <alignment horizontal="left" vertical="center" wrapText="1"/>
    </xf>
    <xf numFmtId="0" fontId="39" fillId="3" borderId="14" xfId="0" applyFont="1" applyFill="1" applyBorder="1" applyAlignment="1">
      <alignment horizontal="left" vertical="center" shrinkToFit="1"/>
    </xf>
    <xf numFmtId="0" fontId="41" fillId="3" borderId="0" xfId="0" applyFont="1" applyFill="1" applyAlignment="1">
      <alignment horizontal="center"/>
    </xf>
    <xf numFmtId="0" fontId="38" fillId="3" borderId="0" xfId="0" applyFont="1" applyFill="1" applyAlignment="1">
      <alignment horizontal="center" vertical="center" wrapText="1"/>
    </xf>
    <xf numFmtId="0" fontId="38" fillId="2" borderId="6" xfId="0" applyFont="1" applyFill="1" applyBorder="1" applyAlignment="1">
      <alignment horizontal="center" vertical="center" wrapText="1"/>
    </xf>
    <xf numFmtId="0" fontId="38" fillId="3" borderId="0" xfId="0" applyFont="1" applyFill="1" applyAlignment="1">
      <alignment horizontal="right" vertical="center" shrinkToFit="1"/>
    </xf>
    <xf numFmtId="0" fontId="40" fillId="3" borderId="0" xfId="0" applyFont="1" applyFill="1" applyAlignment="1">
      <alignment horizontal="right" vertical="center" shrinkToFit="1"/>
    </xf>
    <xf numFmtId="0" fontId="40" fillId="3" borderId="14" xfId="0" applyFont="1" applyFill="1" applyBorder="1" applyAlignment="1">
      <alignment horizontal="right" vertical="center" shrinkToFit="1"/>
    </xf>
    <xf numFmtId="177" fontId="39" fillId="3" borderId="14" xfId="0" applyNumberFormat="1" applyFont="1" applyFill="1" applyBorder="1" applyAlignment="1">
      <alignment horizontal="left" vertical="center" shrinkToFit="1"/>
    </xf>
    <xf numFmtId="0" fontId="40" fillId="3" borderId="14" xfId="0" applyFont="1" applyFill="1" applyBorder="1" applyAlignment="1">
      <alignment horizontal="left" vertical="center" shrinkToFit="1"/>
    </xf>
    <xf numFmtId="0" fontId="40" fillId="3" borderId="15" xfId="0" applyFont="1" applyFill="1" applyBorder="1" applyAlignment="1">
      <alignment horizontal="left" vertical="center" shrinkToFit="1"/>
    </xf>
    <xf numFmtId="0" fontId="7" fillId="2" borderId="0" xfId="0" applyFont="1" applyFill="1" applyAlignment="1">
      <alignment horizontal="left" vertical="center"/>
    </xf>
    <xf numFmtId="0" fontId="7" fillId="5" borderId="6" xfId="0" applyFont="1" applyFill="1" applyBorder="1" applyAlignment="1" applyProtection="1">
      <alignment horizontal="center" vertical="center" shrinkToFit="1"/>
      <protection locked="0"/>
    </xf>
    <xf numFmtId="38" fontId="7" fillId="3" borderId="0" xfId="1" applyFont="1" applyFill="1" applyBorder="1" applyAlignment="1" applyProtection="1">
      <alignment horizontal="right" vertical="center" shrinkToFit="1"/>
      <protection locked="0"/>
    </xf>
    <xf numFmtId="0" fontId="7" fillId="3" borderId="0" xfId="0" applyFont="1" applyFill="1" applyAlignment="1">
      <alignment horizontal="center" vertical="center" shrinkToFit="1"/>
    </xf>
    <xf numFmtId="0" fontId="7" fillId="3" borderId="0" xfId="0" applyFont="1" applyFill="1" applyAlignment="1" applyProtection="1">
      <alignment horizontal="left" vertical="center" wrapText="1"/>
      <protection locked="0"/>
    </xf>
    <xf numFmtId="0" fontId="7" fillId="3" borderId="0" xfId="0" applyFont="1" applyFill="1" applyAlignment="1">
      <alignment horizontal="left" wrapText="1" shrinkToFit="1"/>
    </xf>
    <xf numFmtId="0" fontId="7" fillId="3" borderId="0" xfId="0" applyFont="1" applyFill="1" applyAlignment="1">
      <alignment horizontal="left" vertical="top" wrapText="1" shrinkToFit="1"/>
    </xf>
    <xf numFmtId="0" fontId="7" fillId="5" borderId="13" xfId="0" applyFont="1" applyFill="1" applyBorder="1" applyProtection="1">
      <alignment vertical="center"/>
      <protection locked="0"/>
    </xf>
    <xf numFmtId="0" fontId="7" fillId="5" borderId="14" xfId="0" applyFont="1" applyFill="1" applyBorder="1" applyProtection="1">
      <alignment vertical="center"/>
      <protection locked="0"/>
    </xf>
    <xf numFmtId="0" fontId="7" fillId="5" borderId="15" xfId="0" applyFont="1" applyFill="1" applyBorder="1" applyProtection="1">
      <alignment vertical="center"/>
      <protection locked="0"/>
    </xf>
    <xf numFmtId="0" fontId="7" fillId="2" borderId="22" xfId="0" applyFont="1" applyFill="1" applyBorder="1" applyAlignment="1">
      <alignment horizontal="left" vertical="center" shrinkToFit="1"/>
    </xf>
    <xf numFmtId="0" fontId="7" fillId="5" borderId="22" xfId="0" applyFont="1" applyFill="1" applyBorder="1" applyProtection="1">
      <alignment vertical="center"/>
      <protection locked="0"/>
    </xf>
    <xf numFmtId="0" fontId="7" fillId="4" borderId="8" xfId="0" applyFont="1" applyFill="1" applyBorder="1" applyAlignment="1" applyProtection="1">
      <alignment horizontal="left" vertical="center" wrapText="1"/>
      <protection locked="0"/>
    </xf>
    <xf numFmtId="0" fontId="10" fillId="3" borderId="5" xfId="0" applyFont="1" applyFill="1" applyBorder="1" applyAlignment="1">
      <alignment horizontal="center" vertical="center" shrinkToFit="1"/>
    </xf>
    <xf numFmtId="0" fontId="7" fillId="3" borderId="6" xfId="0" applyFont="1" applyFill="1" applyBorder="1" applyAlignment="1" applyProtection="1">
      <alignment horizontal="center" vertical="center" shrinkToFit="1"/>
      <protection locked="0"/>
    </xf>
    <xf numFmtId="178" fontId="7" fillId="3" borderId="2" xfId="0" applyNumberFormat="1" applyFont="1" applyFill="1" applyBorder="1" applyAlignment="1" applyProtection="1">
      <alignment horizontal="center" vertical="center" wrapText="1"/>
      <protection locked="0"/>
    </xf>
    <xf numFmtId="178" fontId="7" fillId="3" borderId="3" xfId="0" applyNumberFormat="1" applyFont="1" applyFill="1" applyBorder="1" applyAlignment="1" applyProtection="1">
      <alignment horizontal="center" vertical="center" wrapText="1"/>
      <protection locked="0"/>
    </xf>
    <xf numFmtId="0" fontId="43" fillId="18" borderId="82" xfId="39" applyFont="1" applyFill="1" applyBorder="1" applyAlignment="1">
      <alignment vertical="center"/>
    </xf>
    <xf numFmtId="0" fontId="47" fillId="0" borderId="83" xfId="39" applyFont="1" applyBorder="1" applyAlignment="1">
      <alignment vertical="center"/>
    </xf>
    <xf numFmtId="0" fontId="47" fillId="0" borderId="84" xfId="39" applyFont="1" applyBorder="1" applyAlignment="1">
      <alignment vertical="center"/>
    </xf>
    <xf numFmtId="0" fontId="43" fillId="18" borderId="85" xfId="39" applyFont="1" applyFill="1" applyBorder="1" applyAlignment="1">
      <alignment vertical="center"/>
    </xf>
    <xf numFmtId="0" fontId="47" fillId="0" borderId="86" xfId="39" applyFont="1" applyBorder="1" applyAlignment="1">
      <alignment vertical="center"/>
    </xf>
    <xf numFmtId="0" fontId="47" fillId="0" borderId="87" xfId="39" applyFont="1" applyBorder="1" applyAlignment="1">
      <alignment vertical="center"/>
    </xf>
    <xf numFmtId="0" fontId="43" fillId="18" borderId="85" xfId="39" applyFont="1" applyFill="1" applyBorder="1" applyAlignment="1">
      <alignment horizontal="left" vertical="center"/>
    </xf>
    <xf numFmtId="0" fontId="43" fillId="18" borderId="85" xfId="39" applyFont="1" applyFill="1" applyBorder="1" applyAlignment="1">
      <alignment vertical="center" wrapText="1"/>
    </xf>
    <xf numFmtId="178" fontId="7" fillId="3" borderId="28" xfId="1" applyNumberFormat="1" applyFont="1" applyFill="1" applyBorder="1" applyAlignment="1" applyProtection="1">
      <alignment horizontal="right" vertical="center" shrinkToFit="1"/>
    </xf>
    <xf numFmtId="178" fontId="7" fillId="0" borderId="28" xfId="1" applyNumberFormat="1" applyFont="1" applyFill="1" applyBorder="1" applyAlignment="1" applyProtection="1">
      <alignment horizontal="right" vertical="center" shrinkToFit="1"/>
    </xf>
    <xf numFmtId="178" fontId="6" fillId="3" borderId="14" xfId="1" applyNumberFormat="1" applyFont="1" applyFill="1" applyBorder="1" applyAlignment="1" applyProtection="1">
      <alignment horizontal="right" vertical="center" shrinkToFit="1"/>
    </xf>
    <xf numFmtId="178" fontId="7" fillId="3" borderId="14" xfId="1" applyNumberFormat="1" applyFont="1" applyFill="1" applyBorder="1" applyAlignment="1" applyProtection="1">
      <alignment horizontal="right" vertical="center" shrinkToFit="1"/>
    </xf>
    <xf numFmtId="0" fontId="7" fillId="3" borderId="3" xfId="0" applyFont="1" applyFill="1" applyBorder="1" applyAlignment="1" applyProtection="1">
      <alignment horizontal="center" vertical="center" shrinkToFit="1"/>
      <protection locked="0"/>
    </xf>
    <xf numFmtId="38" fontId="7" fillId="3" borderId="8" xfId="1" applyFont="1" applyFill="1" applyBorder="1" applyAlignment="1" applyProtection="1">
      <alignment horizontal="right" vertical="center" shrinkToFit="1"/>
      <protection locked="0"/>
    </xf>
    <xf numFmtId="38" fontId="7" fillId="3" borderId="2" xfId="1" applyFont="1" applyFill="1" applyBorder="1" applyAlignment="1" applyProtection="1">
      <alignment horizontal="right" vertical="center" shrinkToFit="1"/>
      <protection locked="0"/>
    </xf>
    <xf numFmtId="38" fontId="7" fillId="3" borderId="3" xfId="1" applyFont="1" applyFill="1" applyBorder="1" applyAlignment="1" applyProtection="1">
      <alignment horizontal="right" vertical="center" shrinkToFit="1"/>
      <protection locked="0"/>
    </xf>
    <xf numFmtId="0" fontId="7" fillId="4" borderId="10" xfId="0" applyFont="1" applyFill="1" applyBorder="1" applyAlignment="1" applyProtection="1">
      <alignment horizontal="left" vertical="top" wrapText="1"/>
      <protection locked="0"/>
    </xf>
    <xf numFmtId="0" fontId="7" fillId="4" borderId="11" xfId="0" applyFont="1" applyFill="1" applyBorder="1" applyAlignment="1" applyProtection="1">
      <alignment horizontal="left" vertical="top" wrapText="1"/>
      <protection locked="0"/>
    </xf>
    <xf numFmtId="0" fontId="7" fillId="4" borderId="4" xfId="0" applyFont="1" applyFill="1" applyBorder="1" applyAlignment="1" applyProtection="1">
      <alignment horizontal="left" vertical="top" wrapText="1"/>
      <protection locked="0"/>
    </xf>
    <xf numFmtId="0" fontId="7" fillId="4" borderId="0" xfId="0" applyFont="1" applyFill="1" applyAlignment="1" applyProtection="1">
      <alignment horizontal="left" vertical="top" wrapText="1"/>
      <protection locked="0"/>
    </xf>
    <xf numFmtId="0" fontId="7" fillId="4" borderId="12" xfId="0" applyFont="1" applyFill="1" applyBorder="1" applyAlignment="1" applyProtection="1">
      <alignment horizontal="left" vertical="top" wrapText="1"/>
      <protection locked="0"/>
    </xf>
    <xf numFmtId="0" fontId="7" fillId="4" borderId="13" xfId="0" applyFont="1" applyFill="1" applyBorder="1" applyAlignment="1" applyProtection="1">
      <alignment horizontal="left" vertical="top" wrapText="1"/>
      <protection locked="0"/>
    </xf>
    <xf numFmtId="0" fontId="7" fillId="4" borderId="14" xfId="0" applyFont="1" applyFill="1" applyBorder="1" applyAlignment="1" applyProtection="1">
      <alignment horizontal="left" vertical="top" wrapText="1"/>
      <protection locked="0"/>
    </xf>
    <xf numFmtId="0" fontId="7" fillId="4" borderId="15" xfId="0" applyFont="1" applyFill="1" applyBorder="1" applyAlignment="1" applyProtection="1">
      <alignment horizontal="left" vertical="top" wrapText="1"/>
      <protection locked="0"/>
    </xf>
    <xf numFmtId="178" fontId="7" fillId="0" borderId="2" xfId="1" applyNumberFormat="1" applyFont="1" applyFill="1" applyBorder="1" applyAlignment="1" applyProtection="1">
      <alignment horizontal="right" vertical="center" shrinkToFit="1"/>
    </xf>
    <xf numFmtId="0" fontId="7" fillId="3" borderId="8" xfId="0" applyFont="1" applyFill="1" applyBorder="1" applyAlignment="1" applyProtection="1">
      <alignment horizontal="left" vertical="center" wrapText="1"/>
      <protection locked="0"/>
    </xf>
    <xf numFmtId="2" fontId="5" fillId="3" borderId="8" xfId="0" applyNumberFormat="1" applyFont="1" applyFill="1" applyBorder="1" applyAlignment="1" applyProtection="1">
      <alignment horizontal="center" vertical="center" shrinkToFit="1"/>
      <protection locked="0"/>
    </xf>
    <xf numFmtId="2" fontId="5" fillId="3" borderId="3" xfId="0" applyNumberFormat="1" applyFont="1" applyFill="1" applyBorder="1" applyAlignment="1" applyProtection="1">
      <alignment horizontal="center" vertical="center" shrinkToFit="1"/>
      <protection locked="0"/>
    </xf>
    <xf numFmtId="178" fontId="10" fillId="3" borderId="14" xfId="0" applyNumberFormat="1" applyFont="1" applyFill="1" applyBorder="1" applyAlignment="1">
      <alignment horizontal="right" vertical="center" shrinkToFit="1"/>
    </xf>
    <xf numFmtId="178" fontId="10" fillId="3" borderId="28" xfId="0" applyNumberFormat="1" applyFont="1" applyFill="1" applyBorder="1" applyAlignment="1">
      <alignment horizontal="right" vertical="center" shrinkToFit="1"/>
    </xf>
    <xf numFmtId="178" fontId="6" fillId="3" borderId="14" xfId="0" applyNumberFormat="1" applyFont="1" applyFill="1" applyBorder="1" applyAlignment="1">
      <alignment horizontal="right" vertical="center" shrinkToFit="1"/>
    </xf>
    <xf numFmtId="0" fontId="7" fillId="0" borderId="14" xfId="0" applyFont="1" applyBorder="1" applyAlignment="1">
      <alignment horizontal="center" vertical="center" wrapText="1" shrinkToFit="1"/>
    </xf>
    <xf numFmtId="0" fontId="7" fillId="0" borderId="2" xfId="0" applyFont="1" applyBorder="1" applyAlignment="1">
      <alignment horizontal="center" vertical="center" wrapText="1" shrinkToFit="1"/>
    </xf>
    <xf numFmtId="178" fontId="7" fillId="0" borderId="14" xfId="1" applyNumberFormat="1" applyFont="1" applyFill="1" applyBorder="1" applyAlignment="1" applyProtection="1">
      <alignment horizontal="right" vertical="center" shrinkToFit="1"/>
    </xf>
    <xf numFmtId="14" fontId="7" fillId="4" borderId="2" xfId="0" applyNumberFormat="1" applyFont="1" applyFill="1" applyBorder="1" applyAlignment="1" applyProtection="1">
      <alignment horizontal="center" vertical="center" wrapText="1"/>
      <protection locked="0"/>
    </xf>
    <xf numFmtId="0" fontId="7" fillId="4" borderId="2" xfId="0" applyFont="1" applyFill="1" applyBorder="1" applyAlignment="1" applyProtection="1">
      <alignment horizontal="center" vertical="center" wrapText="1"/>
      <protection locked="0"/>
    </xf>
    <xf numFmtId="0" fontId="7" fillId="4" borderId="3" xfId="0" applyFont="1" applyFill="1" applyBorder="1" applyAlignment="1" applyProtection="1">
      <alignment horizontal="center" vertical="center" wrapText="1"/>
      <protection locked="0"/>
    </xf>
    <xf numFmtId="0" fontId="7" fillId="0" borderId="28" xfId="0" applyFont="1" applyBorder="1" applyAlignment="1">
      <alignment horizontal="center" vertical="center" wrapText="1" shrinkToFit="1"/>
    </xf>
    <xf numFmtId="0" fontId="7" fillId="0" borderId="14" xfId="0" applyFont="1" applyBorder="1" applyAlignment="1">
      <alignment horizontal="left" vertical="center" wrapText="1" shrinkToFit="1"/>
    </xf>
    <xf numFmtId="0" fontId="7" fillId="0" borderId="28" xfId="0" applyFont="1" applyBorder="1" applyAlignment="1">
      <alignment horizontal="left" vertical="center" wrapText="1" shrinkToFit="1"/>
    </xf>
    <xf numFmtId="0" fontId="16" fillId="3" borderId="0" xfId="0" applyFont="1" applyFill="1" applyAlignment="1">
      <alignment horizontal="left" vertical="top" shrinkToFit="1"/>
    </xf>
    <xf numFmtId="0" fontId="16" fillId="3" borderId="0" xfId="0" applyFont="1" applyFill="1" applyAlignment="1">
      <alignment horizontal="left" vertical="top" wrapText="1" shrinkToFit="1"/>
    </xf>
    <xf numFmtId="9" fontId="10" fillId="3" borderId="6" xfId="0" applyNumberFormat="1" applyFont="1" applyFill="1" applyBorder="1" applyAlignment="1">
      <alignment horizontal="center" vertical="center" shrinkToFit="1"/>
    </xf>
    <xf numFmtId="0" fontId="10" fillId="3" borderId="6" xfId="0" applyFont="1" applyFill="1" applyBorder="1" applyAlignment="1">
      <alignment horizontal="center" vertical="center" shrinkToFit="1"/>
    </xf>
    <xf numFmtId="0" fontId="12" fillId="3" borderId="0" xfId="0" applyFont="1" applyFill="1" applyAlignment="1">
      <alignment horizontal="right" vertical="center" shrinkToFit="1"/>
    </xf>
    <xf numFmtId="0" fontId="12" fillId="3" borderId="0" xfId="0" applyFont="1" applyFill="1" applyAlignment="1">
      <alignment horizontal="center" vertical="center" shrinkToFit="1"/>
    </xf>
    <xf numFmtId="0" fontId="7" fillId="2" borderId="2" xfId="0" applyFont="1" applyFill="1" applyBorder="1" applyAlignment="1">
      <alignment horizontal="center" vertical="center" shrinkToFit="1"/>
    </xf>
    <xf numFmtId="0" fontId="7" fillId="2" borderId="3" xfId="0" applyFont="1" applyFill="1" applyBorder="1" applyAlignment="1">
      <alignment horizontal="center" vertical="center" shrinkToFit="1"/>
    </xf>
    <xf numFmtId="0" fontId="7" fillId="2" borderId="8" xfId="0" applyFont="1" applyFill="1" applyBorder="1" applyAlignment="1">
      <alignment horizontal="center" vertical="center" shrinkToFit="1"/>
    </xf>
    <xf numFmtId="0" fontId="7" fillId="4" borderId="2" xfId="0" applyFont="1" applyFill="1" applyBorder="1" applyAlignment="1" applyProtection="1">
      <alignment horizontal="center" vertical="center" shrinkToFit="1"/>
      <protection locked="0"/>
    </xf>
    <xf numFmtId="14" fontId="10" fillId="2" borderId="6" xfId="34" applyNumberFormat="1" applyFont="1" applyFill="1" applyBorder="1" applyAlignment="1">
      <alignment horizontal="center" vertical="center" shrinkToFit="1"/>
    </xf>
    <xf numFmtId="0" fontId="10" fillId="16" borderId="6" xfId="34" applyFont="1" applyFill="1" applyBorder="1" applyAlignment="1" applyProtection="1">
      <alignment horizontal="center" vertical="center" shrinkToFit="1"/>
      <protection locked="0"/>
    </xf>
    <xf numFmtId="0" fontId="31" fillId="2" borderId="0" xfId="34" applyFont="1" applyFill="1" applyAlignment="1">
      <alignment horizontal="center" vertical="center" shrinkToFit="1"/>
    </xf>
    <xf numFmtId="0" fontId="7" fillId="5" borderId="33" xfId="34" applyFont="1" applyFill="1" applyBorder="1" applyAlignment="1" applyProtection="1">
      <alignment horizontal="left" vertical="center" shrinkToFit="1"/>
      <protection locked="0"/>
    </xf>
    <xf numFmtId="5" fontId="7" fillId="5" borderId="9" xfId="34" applyNumberFormat="1" applyFont="1" applyFill="1" applyBorder="1" applyAlignment="1" applyProtection="1">
      <alignment horizontal="center" vertical="center" shrinkToFit="1"/>
      <protection locked="0"/>
    </xf>
    <xf numFmtId="5" fontId="7" fillId="5" borderId="10" xfId="34" applyNumberFormat="1" applyFont="1" applyFill="1" applyBorder="1" applyAlignment="1" applyProtection="1">
      <alignment horizontal="center" vertical="center" shrinkToFit="1"/>
      <protection locked="0"/>
    </xf>
    <xf numFmtId="5" fontId="7" fillId="5" borderId="11" xfId="34" applyNumberFormat="1" applyFont="1" applyFill="1" applyBorder="1" applyAlignment="1" applyProtection="1">
      <alignment horizontal="center" vertical="center" shrinkToFit="1"/>
      <protection locked="0"/>
    </xf>
    <xf numFmtId="5" fontId="7" fillId="5" borderId="13" xfId="34" applyNumberFormat="1" applyFont="1" applyFill="1" applyBorder="1" applyAlignment="1" applyProtection="1">
      <alignment horizontal="center" vertical="center" shrinkToFit="1"/>
      <protection locked="0"/>
    </xf>
    <xf numFmtId="5" fontId="7" fillId="5" borderId="14" xfId="34" applyNumberFormat="1" applyFont="1" applyFill="1" applyBorder="1" applyAlignment="1" applyProtection="1">
      <alignment horizontal="center" vertical="center" shrinkToFit="1"/>
      <protection locked="0"/>
    </xf>
    <xf numFmtId="5" fontId="7" fillId="5" borderId="15" xfId="34" applyNumberFormat="1" applyFont="1" applyFill="1" applyBorder="1" applyAlignment="1" applyProtection="1">
      <alignment horizontal="center" vertical="center" shrinkToFit="1"/>
      <protection locked="0"/>
    </xf>
    <xf numFmtId="0" fontId="7" fillId="5" borderId="10" xfId="34" applyFont="1" applyFill="1" applyBorder="1" applyAlignment="1" applyProtection="1">
      <alignment horizontal="center" vertical="center" shrinkToFit="1"/>
      <protection locked="0"/>
    </xf>
    <xf numFmtId="0" fontId="7" fillId="5" borderId="14" xfId="34" applyFont="1" applyFill="1" applyBorder="1" applyAlignment="1" applyProtection="1">
      <alignment horizontal="center" vertical="center" shrinkToFit="1"/>
      <protection locked="0"/>
    </xf>
    <xf numFmtId="0" fontId="7" fillId="5" borderId="36" xfId="34" applyFont="1" applyFill="1" applyBorder="1" applyAlignment="1" applyProtection="1">
      <alignment horizontal="left" vertical="center" shrinkToFit="1"/>
      <protection locked="0"/>
    </xf>
    <xf numFmtId="0" fontId="7" fillId="2" borderId="10" xfId="34" applyFont="1" applyFill="1" applyBorder="1" applyAlignment="1">
      <alignment horizontal="left" vertical="center" shrinkToFit="1"/>
    </xf>
    <xf numFmtId="38" fontId="7" fillId="4" borderId="9" xfId="4" applyFont="1" applyFill="1" applyBorder="1" applyAlignment="1" applyProtection="1">
      <alignment horizontal="center" vertical="center" shrinkToFit="1"/>
      <protection locked="0"/>
    </xf>
    <xf numFmtId="38" fontId="7" fillId="4" borderId="10" xfId="4" applyFont="1" applyFill="1" applyBorder="1" applyAlignment="1" applyProtection="1">
      <alignment horizontal="center" vertical="center" shrinkToFit="1"/>
      <protection locked="0"/>
    </xf>
    <xf numFmtId="38" fontId="7" fillId="4" borderId="11" xfId="4" applyFont="1" applyFill="1" applyBorder="1" applyAlignment="1" applyProtection="1">
      <alignment horizontal="center" vertical="center" shrinkToFit="1"/>
      <protection locked="0"/>
    </xf>
    <xf numFmtId="38" fontId="7" fillId="4" borderId="13" xfId="4" applyFont="1" applyFill="1" applyBorder="1" applyAlignment="1" applyProtection="1">
      <alignment horizontal="center" vertical="center" shrinkToFit="1"/>
      <protection locked="0"/>
    </xf>
    <xf numFmtId="38" fontId="7" fillId="4" borderId="14" xfId="4" applyFont="1" applyFill="1" applyBorder="1" applyAlignment="1" applyProtection="1">
      <alignment horizontal="center" vertical="center" shrinkToFit="1"/>
      <protection locked="0"/>
    </xf>
    <xf numFmtId="38" fontId="7" fillId="4" borderId="15" xfId="4" applyFont="1" applyFill="1" applyBorder="1" applyAlignment="1" applyProtection="1">
      <alignment horizontal="center" vertical="center" shrinkToFit="1"/>
      <protection locked="0"/>
    </xf>
    <xf numFmtId="5" fontId="7" fillId="4" borderId="42" xfId="34" applyNumberFormat="1" applyFont="1" applyFill="1" applyBorder="1" applyAlignment="1" applyProtection="1">
      <alignment horizontal="left" vertical="center" shrinkToFit="1"/>
      <protection locked="0"/>
    </xf>
    <xf numFmtId="5" fontId="7" fillId="4" borderId="2" xfId="34" applyNumberFormat="1" applyFont="1" applyFill="1" applyBorder="1" applyAlignment="1" applyProtection="1">
      <alignment horizontal="left" vertical="center" shrinkToFit="1"/>
      <protection locked="0"/>
    </xf>
    <xf numFmtId="5" fontId="7" fillId="4" borderId="43" xfId="34" applyNumberFormat="1" applyFont="1" applyFill="1" applyBorder="1" applyAlignment="1" applyProtection="1">
      <alignment horizontal="left" vertical="center" shrinkToFit="1"/>
      <protection locked="0"/>
    </xf>
    <xf numFmtId="0" fontId="7" fillId="0" borderId="37" xfId="34" applyFont="1" applyBorder="1" applyAlignment="1">
      <alignment horizontal="left" vertical="center" shrinkToFit="1"/>
    </xf>
    <xf numFmtId="0" fontId="7" fillId="0" borderId="36" xfId="34" applyFont="1" applyBorder="1" applyAlignment="1">
      <alignment horizontal="left" vertical="center" shrinkToFit="1"/>
    </xf>
    <xf numFmtId="0" fontId="7" fillId="3" borderId="2" xfId="34" applyFont="1" applyFill="1" applyBorder="1" applyAlignment="1">
      <alignment horizontal="center" vertical="center" shrinkToFit="1"/>
    </xf>
    <xf numFmtId="0" fontId="7" fillId="2" borderId="2" xfId="34" applyFont="1" applyFill="1" applyBorder="1" applyAlignment="1">
      <alignment horizontal="left" vertical="center" shrinkToFit="1"/>
    </xf>
    <xf numFmtId="0" fontId="7" fillId="3" borderId="3" xfId="34" applyFont="1" applyFill="1" applyBorder="1" applyAlignment="1">
      <alignment horizontal="left" vertical="center" shrinkToFit="1"/>
    </xf>
    <xf numFmtId="0" fontId="7" fillId="5" borderId="2" xfId="34" applyFont="1" applyFill="1" applyBorder="1" applyAlignment="1" applyProtection="1">
      <alignment horizontal="center" vertical="center" shrinkToFit="1"/>
      <protection locked="0"/>
    </xf>
    <xf numFmtId="0" fontId="7" fillId="0" borderId="0" xfId="34" applyFont="1" applyAlignment="1">
      <alignment horizontal="left" vertical="center" shrinkToFit="1"/>
    </xf>
    <xf numFmtId="0" fontId="7" fillId="0" borderId="14" xfId="34" applyFont="1" applyBorder="1" applyAlignment="1">
      <alignment horizontal="left" vertical="center" shrinkToFit="1"/>
    </xf>
    <xf numFmtId="0" fontId="7" fillId="3" borderId="8" xfId="34" applyFont="1" applyFill="1" applyBorder="1" applyAlignment="1">
      <alignment horizontal="center" vertical="center" shrinkToFit="1"/>
    </xf>
    <xf numFmtId="0" fontId="7" fillId="2" borderId="6" xfId="34" applyFont="1" applyFill="1" applyBorder="1" applyAlignment="1">
      <alignment horizontal="left" vertical="center" shrinkToFit="1"/>
    </xf>
    <xf numFmtId="0" fontId="7" fillId="3" borderId="10" xfId="34" applyFont="1" applyFill="1" applyBorder="1" applyAlignment="1">
      <alignment horizontal="center" vertical="center" shrinkToFit="1"/>
    </xf>
    <xf numFmtId="0" fontId="7" fillId="3" borderId="11" xfId="34" applyFont="1" applyFill="1" applyBorder="1" applyAlignment="1">
      <alignment horizontal="center" vertical="center" shrinkToFit="1"/>
    </xf>
    <xf numFmtId="0" fontId="7" fillId="2" borderId="0" xfId="34" applyFont="1" applyFill="1" applyAlignment="1">
      <alignment horizontal="center" vertical="center" shrinkToFit="1"/>
    </xf>
    <xf numFmtId="0" fontId="7" fillId="2" borderId="12" xfId="34" applyFont="1" applyFill="1" applyBorder="1" applyAlignment="1">
      <alignment horizontal="center" vertical="center" shrinkToFit="1"/>
    </xf>
    <xf numFmtId="0" fontId="7" fillId="3" borderId="3" xfId="34" applyFont="1" applyFill="1" applyBorder="1" applyAlignment="1">
      <alignment horizontal="center" vertical="center" shrinkToFit="1"/>
    </xf>
    <xf numFmtId="0" fontId="7" fillId="5" borderId="40" xfId="34" applyFont="1" applyFill="1" applyBorder="1" applyAlignment="1" applyProtection="1">
      <alignment horizontal="center" vertical="center" shrinkToFit="1"/>
      <protection locked="0"/>
    </xf>
    <xf numFmtId="49" fontId="10" fillId="4" borderId="2" xfId="34" applyNumberFormat="1" applyFont="1" applyFill="1" applyBorder="1" applyAlignment="1" applyProtection="1">
      <alignment horizontal="center" vertical="center" shrinkToFit="1"/>
      <protection locked="0"/>
    </xf>
    <xf numFmtId="0" fontId="7" fillId="2" borderId="33" xfId="34" applyFont="1" applyFill="1" applyBorder="1" applyAlignment="1">
      <alignment horizontal="left" vertical="center" shrinkToFit="1"/>
    </xf>
    <xf numFmtId="0" fontId="7" fillId="0" borderId="33" xfId="34" applyFont="1" applyBorder="1" applyAlignment="1">
      <alignment horizontal="left" vertical="center" shrinkToFit="1"/>
    </xf>
    <xf numFmtId="0" fontId="7" fillId="2" borderId="35" xfId="34" applyFont="1" applyFill="1" applyBorder="1" applyAlignment="1">
      <alignment horizontal="left" vertical="center" shrinkToFit="1"/>
    </xf>
    <xf numFmtId="0" fontId="7" fillId="2" borderId="13" xfId="34" applyFont="1" applyFill="1" applyBorder="1" applyAlignment="1">
      <alignment horizontal="left" vertical="center" shrinkToFit="1"/>
    </xf>
    <xf numFmtId="0" fontId="7" fillId="2" borderId="14" xfId="34" applyFont="1" applyFill="1" applyBorder="1" applyAlignment="1">
      <alignment horizontal="left" vertical="center" shrinkToFit="1"/>
    </xf>
    <xf numFmtId="0" fontId="7" fillId="0" borderId="34" xfId="34" applyFont="1" applyBorder="1" applyAlignment="1">
      <alignment horizontal="left" vertical="center" shrinkToFit="1"/>
    </xf>
    <xf numFmtId="0" fontId="7" fillId="5" borderId="30" xfId="34" applyFont="1" applyFill="1" applyBorder="1" applyAlignment="1" applyProtection="1">
      <alignment horizontal="left" vertical="center" shrinkToFit="1"/>
      <protection locked="0"/>
    </xf>
    <xf numFmtId="0" fontId="7" fillId="0" borderId="31" xfId="34" applyFont="1" applyBorder="1" applyAlignment="1">
      <alignment horizontal="left" vertical="center" shrinkToFit="1"/>
    </xf>
    <xf numFmtId="0" fontId="7" fillId="0" borderId="30" xfId="34" applyFont="1" applyBorder="1" applyAlignment="1">
      <alignment horizontal="left" vertical="center" shrinkToFit="1"/>
    </xf>
    <xf numFmtId="0" fontId="7" fillId="4" borderId="6" xfId="34" applyFont="1" applyFill="1" applyBorder="1" applyAlignment="1" applyProtection="1">
      <alignment horizontal="left" vertical="center" shrinkToFit="1"/>
      <protection locked="0"/>
    </xf>
    <xf numFmtId="0" fontId="7" fillId="4" borderId="24" xfId="34" applyFont="1" applyFill="1" applyBorder="1" applyAlignment="1" applyProtection="1">
      <alignment horizontal="left" vertical="center" shrinkToFit="1"/>
      <protection locked="0"/>
    </xf>
    <xf numFmtId="49" fontId="7" fillId="4" borderId="22" xfId="34" applyNumberFormat="1" applyFont="1" applyFill="1" applyBorder="1" applyAlignment="1" applyProtection="1">
      <alignment horizontal="left" vertical="center" shrinkToFit="1"/>
      <protection locked="0"/>
    </xf>
    <xf numFmtId="0" fontId="7" fillId="3" borderId="8" xfId="34" applyFont="1" applyFill="1" applyBorder="1" applyAlignment="1">
      <alignment horizontal="left" vertical="center" shrinkToFit="1"/>
    </xf>
    <xf numFmtId="0" fontId="7" fillId="3" borderId="14" xfId="34" applyFont="1" applyFill="1" applyBorder="1" applyAlignment="1">
      <alignment horizontal="center" vertical="center" shrinkToFit="1"/>
    </xf>
    <xf numFmtId="0" fontId="7" fillId="3" borderId="15" xfId="34" applyFont="1" applyFill="1" applyBorder="1" applyAlignment="1">
      <alignment horizontal="center" vertical="center" shrinkToFit="1"/>
    </xf>
    <xf numFmtId="0" fontId="7" fillId="2" borderId="9" xfId="34" applyFont="1" applyFill="1" applyBorder="1" applyAlignment="1">
      <alignment horizontal="left" vertical="center" shrinkToFit="1"/>
    </xf>
    <xf numFmtId="0" fontId="7" fillId="2" borderId="11" xfId="34" applyFont="1" applyFill="1" applyBorder="1" applyAlignment="1">
      <alignment horizontal="left" vertical="center" shrinkToFit="1"/>
    </xf>
    <xf numFmtId="0" fontId="7" fillId="2" borderId="15" xfId="34" applyFont="1" applyFill="1" applyBorder="1" applyAlignment="1">
      <alignment horizontal="left" vertical="center" shrinkToFit="1"/>
    </xf>
    <xf numFmtId="0" fontId="7" fillId="2" borderId="6" xfId="34" applyFont="1" applyFill="1" applyBorder="1" applyAlignment="1">
      <alignment horizontal="center" vertical="center" shrinkToFit="1"/>
    </xf>
    <xf numFmtId="0" fontId="10" fillId="2" borderId="9" xfId="34" applyFont="1" applyFill="1" applyBorder="1" applyAlignment="1">
      <alignment horizontal="left" vertical="center" textRotation="255" shrinkToFit="1"/>
    </xf>
    <xf numFmtId="0" fontId="10" fillId="2" borderId="11" xfId="34" applyFont="1" applyFill="1" applyBorder="1" applyAlignment="1">
      <alignment horizontal="left" vertical="center" textRotation="255" shrinkToFit="1"/>
    </xf>
    <xf numFmtId="0" fontId="10" fillId="2" borderId="4" xfId="34" applyFont="1" applyFill="1" applyBorder="1" applyAlignment="1">
      <alignment horizontal="left" vertical="center" textRotation="255" shrinkToFit="1"/>
    </xf>
    <xf numFmtId="0" fontId="10" fillId="2" borderId="12" xfId="34" applyFont="1" applyFill="1" applyBorder="1" applyAlignment="1">
      <alignment horizontal="left" vertical="center" textRotation="255" shrinkToFit="1"/>
    </xf>
    <xf numFmtId="0" fontId="10" fillId="2" borderId="13" xfId="34" applyFont="1" applyFill="1" applyBorder="1" applyAlignment="1">
      <alignment horizontal="left" vertical="center" textRotation="255" shrinkToFit="1"/>
    </xf>
    <xf numFmtId="0" fontId="10" fillId="2" borderId="15" xfId="34" applyFont="1" applyFill="1" applyBorder="1" applyAlignment="1">
      <alignment horizontal="left" vertical="center" textRotation="255" shrinkToFit="1"/>
    </xf>
    <xf numFmtId="0" fontId="10" fillId="2" borderId="10" xfId="34" applyFont="1" applyFill="1" applyBorder="1" applyAlignment="1">
      <alignment horizontal="left" vertical="center" textRotation="255" shrinkToFit="1"/>
    </xf>
    <xf numFmtId="0" fontId="10" fillId="2" borderId="0" xfId="34" applyFont="1" applyFill="1" applyAlignment="1">
      <alignment horizontal="left" vertical="center" textRotation="255" shrinkToFit="1"/>
    </xf>
    <xf numFmtId="0" fontId="10" fillId="2" borderId="14" xfId="34" applyFont="1" applyFill="1" applyBorder="1" applyAlignment="1">
      <alignment horizontal="left" vertical="center" textRotation="255" shrinkToFit="1"/>
    </xf>
    <xf numFmtId="0" fontId="10" fillId="4" borderId="2" xfId="34" applyFont="1" applyFill="1" applyBorder="1" applyAlignment="1" applyProtection="1">
      <alignment horizontal="center" vertical="center" shrinkToFit="1"/>
      <protection locked="0"/>
    </xf>
    <xf numFmtId="49" fontId="7" fillId="4" borderId="10" xfId="34" applyNumberFormat="1" applyFont="1" applyFill="1" applyBorder="1" applyAlignment="1" applyProtection="1">
      <alignment horizontal="center" vertical="center" shrinkToFit="1"/>
      <protection locked="0"/>
    </xf>
    <xf numFmtId="49" fontId="7" fillId="4" borderId="11" xfId="34" applyNumberFormat="1" applyFont="1" applyFill="1" applyBorder="1" applyAlignment="1" applyProtection="1">
      <alignment horizontal="center" vertical="center" shrinkToFit="1"/>
      <protection locked="0"/>
    </xf>
    <xf numFmtId="49" fontId="7" fillId="4" borderId="8" xfId="34" applyNumberFormat="1" applyFont="1" applyFill="1" applyBorder="1" applyAlignment="1" applyProtection="1">
      <alignment horizontal="left" vertical="center" shrinkToFit="1"/>
      <protection locked="0"/>
    </xf>
    <xf numFmtId="49" fontId="7" fillId="4" borderId="2" xfId="34" applyNumberFormat="1" applyFont="1" applyFill="1" applyBorder="1" applyAlignment="1" applyProtection="1">
      <alignment horizontal="left" vertical="center" shrinkToFit="1"/>
      <protection locked="0"/>
    </xf>
    <xf numFmtId="49" fontId="7" fillId="4" borderId="3" xfId="34" applyNumberFormat="1" applyFont="1" applyFill="1" applyBorder="1" applyAlignment="1" applyProtection="1">
      <alignment horizontal="left" vertical="center" shrinkToFit="1"/>
      <protection locked="0"/>
    </xf>
    <xf numFmtId="0" fontId="7" fillId="2" borderId="3" xfId="34" applyFont="1" applyFill="1" applyBorder="1" applyAlignment="1">
      <alignment horizontal="left" vertical="center" shrinkToFit="1"/>
    </xf>
    <xf numFmtId="0" fontId="7" fillId="0" borderId="2" xfId="34" applyFont="1" applyBorder="1" applyAlignment="1">
      <alignment horizontal="center" vertical="center" shrinkToFit="1"/>
    </xf>
    <xf numFmtId="0" fontId="7" fillId="0" borderId="3" xfId="34" applyFont="1" applyBorder="1" applyAlignment="1">
      <alignment horizontal="center" vertical="center" shrinkToFit="1"/>
    </xf>
    <xf numFmtId="49" fontId="7" fillId="4" borderId="36" xfId="34" applyNumberFormat="1" applyFont="1" applyFill="1" applyBorder="1" applyAlignment="1" applyProtection="1">
      <alignment horizontal="center" vertical="center" shrinkToFit="1"/>
      <protection locked="0"/>
    </xf>
    <xf numFmtId="49" fontId="7" fillId="4" borderId="2" xfId="34" applyNumberFormat="1" applyFont="1" applyFill="1" applyBorder="1" applyAlignment="1" applyProtection="1">
      <alignment horizontal="center" vertical="center" shrinkToFit="1"/>
      <protection locked="0"/>
    </xf>
    <xf numFmtId="49" fontId="7" fillId="4" borderId="6" xfId="34" applyNumberFormat="1" applyFont="1" applyFill="1" applyBorder="1" applyAlignment="1" applyProtection="1">
      <alignment horizontal="left" vertical="center" shrinkToFit="1"/>
      <protection locked="0"/>
    </xf>
    <xf numFmtId="0" fontId="10" fillId="2" borderId="12" xfId="34" applyFont="1" applyFill="1" applyBorder="1" applyAlignment="1">
      <alignment horizontal="left" vertical="center" shrinkToFit="1"/>
    </xf>
    <xf numFmtId="0" fontId="10" fillId="3" borderId="15" xfId="34" applyFont="1" applyFill="1" applyBorder="1" applyAlignment="1">
      <alignment horizontal="left" vertical="center" shrinkToFit="1"/>
    </xf>
    <xf numFmtId="0" fontId="7" fillId="2" borderId="47" xfId="34" applyFont="1" applyFill="1" applyBorder="1" applyAlignment="1">
      <alignment horizontal="center" vertical="center" shrinkToFit="1"/>
    </xf>
    <xf numFmtId="0" fontId="7" fillId="2" borderId="36" xfId="34" applyFont="1" applyFill="1" applyBorder="1" applyAlignment="1">
      <alignment horizontal="center" vertical="center" shrinkToFit="1"/>
    </xf>
    <xf numFmtId="0" fontId="7" fillId="5" borderId="0" xfId="34" applyFont="1" applyFill="1" applyAlignment="1" applyProtection="1">
      <alignment horizontal="left" vertical="center" shrinkToFit="1"/>
      <protection locked="0"/>
    </xf>
    <xf numFmtId="0" fontId="7" fillId="5" borderId="10" xfId="34" applyFont="1" applyFill="1" applyBorder="1" applyAlignment="1" applyProtection="1">
      <alignment horizontal="left" vertical="center" shrinkToFit="1"/>
      <protection locked="0"/>
    </xf>
    <xf numFmtId="0" fontId="7" fillId="5" borderId="14" xfId="34" applyFont="1" applyFill="1" applyBorder="1" applyAlignment="1" applyProtection="1">
      <alignment horizontal="left" vertical="center" shrinkToFit="1"/>
      <protection locked="0"/>
    </xf>
    <xf numFmtId="49" fontId="7" fillId="4" borderId="14" xfId="34" applyNumberFormat="1" applyFont="1" applyFill="1" applyBorder="1" applyAlignment="1" applyProtection="1">
      <alignment horizontal="center" vertical="center" shrinkToFit="1"/>
      <protection locked="0"/>
    </xf>
    <xf numFmtId="49" fontId="7" fillId="4" borderId="0" xfId="34" applyNumberFormat="1" applyFont="1" applyFill="1" applyAlignment="1" applyProtection="1">
      <alignment horizontal="center" vertical="center" shrinkToFit="1"/>
      <protection locked="0"/>
    </xf>
    <xf numFmtId="0" fontId="7" fillId="2" borderId="0" xfId="34" applyFont="1" applyFill="1" applyAlignment="1">
      <alignment horizontal="left" vertical="center" shrinkToFit="1"/>
    </xf>
    <xf numFmtId="0" fontId="7" fillId="2" borderId="12" xfId="34" applyFont="1" applyFill="1" applyBorder="1" applyAlignment="1">
      <alignment horizontal="left" vertical="center" shrinkToFit="1"/>
    </xf>
    <xf numFmtId="0" fontId="7" fillId="2" borderId="4" xfId="34" applyFont="1" applyFill="1" applyBorder="1" applyAlignment="1">
      <alignment horizontal="left" vertical="center" shrinkToFit="1"/>
    </xf>
    <xf numFmtId="38" fontId="7" fillId="2" borderId="9" xfId="4" applyFont="1" applyFill="1" applyBorder="1" applyAlignment="1" applyProtection="1">
      <alignment horizontal="center" vertical="center" shrinkToFit="1"/>
    </xf>
    <xf numFmtId="38" fontId="7" fillId="2" borderId="10" xfId="4" applyFont="1" applyFill="1" applyBorder="1" applyAlignment="1" applyProtection="1">
      <alignment horizontal="center" vertical="center" shrinkToFit="1"/>
    </xf>
    <xf numFmtId="38" fontId="7" fillId="2" borderId="11" xfId="4" applyFont="1" applyFill="1" applyBorder="1" applyAlignment="1" applyProtection="1">
      <alignment horizontal="center" vertical="center" shrinkToFit="1"/>
    </xf>
    <xf numFmtId="38" fontId="7" fillId="2" borderId="13" xfId="4" applyFont="1" applyFill="1" applyBorder="1" applyAlignment="1" applyProtection="1">
      <alignment horizontal="center" vertical="center" shrinkToFit="1"/>
    </xf>
    <xf numFmtId="38" fontId="7" fillId="2" borderId="14" xfId="4" applyFont="1" applyFill="1" applyBorder="1" applyAlignment="1" applyProtection="1">
      <alignment horizontal="center" vertical="center" shrinkToFit="1"/>
    </xf>
    <xf numFmtId="38" fontId="7" fillId="2" borderId="15" xfId="4" applyFont="1" applyFill="1" applyBorder="1" applyAlignment="1" applyProtection="1">
      <alignment horizontal="center" vertical="center" shrinkToFit="1"/>
    </xf>
    <xf numFmtId="0" fontId="30" fillId="12" borderId="9" xfId="34" applyFont="1" applyFill="1" applyBorder="1" applyAlignment="1">
      <alignment horizontal="center" vertical="center" shrinkToFit="1"/>
    </xf>
    <xf numFmtId="0" fontId="30" fillId="12" borderId="10" xfId="34" applyFont="1" applyFill="1" applyBorder="1" applyAlignment="1">
      <alignment horizontal="center" vertical="center" shrinkToFit="1"/>
    </xf>
    <xf numFmtId="0" fontId="30" fillId="12" borderId="11" xfId="34" applyFont="1" applyFill="1" applyBorder="1" applyAlignment="1">
      <alignment horizontal="center" vertical="center" shrinkToFit="1"/>
    </xf>
    <xf numFmtId="0" fontId="30" fillId="12" borderId="13" xfId="34" applyFont="1" applyFill="1" applyBorder="1" applyAlignment="1">
      <alignment horizontal="center" vertical="center" shrinkToFit="1"/>
    </xf>
    <xf numFmtId="0" fontId="30" fillId="12" borderId="14" xfId="34" applyFont="1" applyFill="1" applyBorder="1" applyAlignment="1">
      <alignment horizontal="center" vertical="center" shrinkToFit="1"/>
    </xf>
    <xf numFmtId="0" fontId="30" fillId="12" borderId="15" xfId="34" applyFont="1" applyFill="1" applyBorder="1" applyAlignment="1">
      <alignment horizontal="center" vertical="center" shrinkToFit="1"/>
    </xf>
    <xf numFmtId="0" fontId="10" fillId="2" borderId="6" xfId="34" applyFont="1" applyFill="1" applyBorder="1" applyAlignment="1">
      <alignment horizontal="left" vertical="center" textRotation="255" shrinkToFit="1"/>
    </xf>
    <xf numFmtId="0" fontId="7" fillId="3" borderId="13" xfId="34" applyFont="1" applyFill="1" applyBorder="1" applyAlignment="1">
      <alignment horizontal="center" vertical="center" shrinkToFit="1"/>
    </xf>
    <xf numFmtId="0" fontId="7" fillId="4" borderId="39" xfId="34" applyFont="1" applyFill="1" applyBorder="1" applyAlignment="1" applyProtection="1">
      <alignment horizontal="left" vertical="center" shrinkToFit="1"/>
      <protection locked="0"/>
    </xf>
    <xf numFmtId="0" fontId="7" fillId="4" borderId="36" xfId="34" applyFont="1" applyFill="1" applyBorder="1" applyAlignment="1" applyProtection="1">
      <alignment horizontal="left" vertical="center" shrinkToFit="1"/>
      <protection locked="0"/>
    </xf>
    <xf numFmtId="0" fontId="7" fillId="4" borderId="38" xfId="34" applyFont="1" applyFill="1" applyBorder="1" applyAlignment="1" applyProtection="1">
      <alignment horizontal="left" vertical="center" shrinkToFit="1"/>
      <protection locked="0"/>
    </xf>
    <xf numFmtId="49" fontId="7" fillId="4" borderId="30" xfId="34" applyNumberFormat="1" applyFont="1" applyFill="1" applyBorder="1" applyAlignment="1" applyProtection="1">
      <alignment horizontal="center" vertical="center" shrinkToFit="1"/>
      <protection locked="0"/>
    </xf>
    <xf numFmtId="49" fontId="7" fillId="4" borderId="44" xfId="34" applyNumberFormat="1" applyFont="1" applyFill="1" applyBorder="1" applyAlignment="1" applyProtection="1">
      <alignment horizontal="center" vertical="center" shrinkToFit="1"/>
      <protection locked="0"/>
    </xf>
    <xf numFmtId="0" fontId="7" fillId="3" borderId="9" xfId="34" applyFont="1" applyFill="1" applyBorder="1" applyAlignment="1">
      <alignment horizontal="center" vertical="center" shrinkToFit="1"/>
    </xf>
    <xf numFmtId="0" fontId="7" fillId="5" borderId="8" xfId="34" applyFont="1" applyFill="1" applyBorder="1" applyAlignment="1" applyProtection="1">
      <alignment horizontal="left" vertical="center" shrinkToFit="1"/>
      <protection locked="0"/>
    </xf>
    <xf numFmtId="0" fontId="7" fillId="5" borderId="2" xfId="34" applyFont="1" applyFill="1" applyBorder="1" applyAlignment="1" applyProtection="1">
      <alignment horizontal="left" vertical="center" shrinkToFit="1"/>
      <protection locked="0"/>
    </xf>
    <xf numFmtId="0" fontId="7" fillId="4" borderId="14" xfId="34" applyFont="1" applyFill="1" applyBorder="1" applyAlignment="1" applyProtection="1">
      <alignment horizontal="center" vertical="center" shrinkToFit="1"/>
      <protection locked="0"/>
    </xf>
    <xf numFmtId="0" fontId="10" fillId="2" borderId="6" xfId="34" applyFont="1" applyFill="1" applyBorder="1" applyAlignment="1">
      <alignment horizontal="left" vertical="center" textRotation="255" wrapText="1" shrinkToFit="1"/>
    </xf>
    <xf numFmtId="0" fontId="7" fillId="2" borderId="22" xfId="34" applyFont="1" applyFill="1" applyBorder="1" applyAlignment="1">
      <alignment horizontal="left" vertical="center" shrinkToFit="1"/>
    </xf>
    <xf numFmtId="0" fontId="7" fillId="5" borderId="41" xfId="34" applyFont="1" applyFill="1" applyBorder="1" applyAlignment="1" applyProtection="1">
      <alignment horizontal="center" vertical="center" shrinkToFit="1"/>
      <protection locked="0"/>
    </xf>
    <xf numFmtId="0" fontId="10" fillId="4" borderId="29" xfId="34" applyFont="1" applyFill="1" applyBorder="1" applyAlignment="1" applyProtection="1">
      <alignment horizontal="left" vertical="center" shrinkToFit="1"/>
      <protection locked="0"/>
    </xf>
    <xf numFmtId="0" fontId="10" fillId="4" borderId="52" xfId="34" applyFont="1" applyFill="1" applyBorder="1" applyAlignment="1" applyProtection="1">
      <alignment horizontal="left" vertical="center" shrinkToFit="1"/>
      <protection locked="0"/>
    </xf>
    <xf numFmtId="0" fontId="10" fillId="4" borderId="14" xfId="34" applyFont="1" applyFill="1" applyBorder="1" applyAlignment="1" applyProtection="1">
      <alignment horizontal="left" vertical="center" shrinkToFit="1"/>
      <protection locked="0"/>
    </xf>
    <xf numFmtId="0" fontId="10" fillId="4" borderId="15" xfId="34" applyFont="1" applyFill="1" applyBorder="1" applyAlignment="1" applyProtection="1">
      <alignment horizontal="left" vertical="center" shrinkToFit="1"/>
      <protection locked="0"/>
    </xf>
    <xf numFmtId="0" fontId="30" fillId="12" borderId="6" xfId="34" applyFont="1" applyFill="1" applyBorder="1" applyAlignment="1">
      <alignment horizontal="left" vertical="center" shrinkToFit="1"/>
    </xf>
    <xf numFmtId="0" fontId="7" fillId="2" borderId="24" xfId="34" applyFont="1" applyFill="1" applyBorder="1" applyAlignment="1">
      <alignment horizontal="left" vertical="center" shrinkToFit="1"/>
    </xf>
    <xf numFmtId="0" fontId="10" fillId="2" borderId="8" xfId="34" applyFont="1" applyFill="1" applyBorder="1" applyAlignment="1">
      <alignment horizontal="left" vertical="center" shrinkToFit="1"/>
    </xf>
    <xf numFmtId="0" fontId="10" fillId="2" borderId="2" xfId="34" applyFont="1" applyFill="1" applyBorder="1" applyAlignment="1">
      <alignment horizontal="left" vertical="center" shrinkToFit="1"/>
    </xf>
    <xf numFmtId="0" fontId="10" fillId="3" borderId="3" xfId="34" applyFont="1" applyFill="1" applyBorder="1" applyAlignment="1">
      <alignment horizontal="left" vertical="center" shrinkToFit="1"/>
    </xf>
    <xf numFmtId="0" fontId="7" fillId="4" borderId="8" xfId="34" applyFont="1" applyFill="1" applyBorder="1" applyAlignment="1" applyProtection="1">
      <alignment horizontal="left" vertical="center" shrinkToFit="1"/>
      <protection locked="0"/>
    </xf>
    <xf numFmtId="0" fontId="7" fillId="4" borderId="2" xfId="34" applyFont="1" applyFill="1" applyBorder="1" applyAlignment="1" applyProtection="1">
      <alignment horizontal="left" vertical="center" shrinkToFit="1"/>
      <protection locked="0"/>
    </xf>
    <xf numFmtId="0" fontId="7" fillId="4" borderId="14" xfId="34" applyFont="1" applyFill="1" applyBorder="1" applyAlignment="1" applyProtection="1">
      <alignment horizontal="left" vertical="center" shrinkToFit="1"/>
      <protection locked="0"/>
    </xf>
    <xf numFmtId="0" fontId="7" fillId="2" borderId="4" xfId="34" applyFont="1" applyFill="1" applyBorder="1" applyAlignment="1">
      <alignment horizontal="center" vertical="center" shrinkToFit="1"/>
    </xf>
    <xf numFmtId="0" fontId="7" fillId="5" borderId="11" xfId="34" applyFont="1" applyFill="1" applyBorder="1" applyAlignment="1" applyProtection="1">
      <alignment horizontal="center" vertical="center" shrinkToFit="1"/>
      <protection locked="0"/>
    </xf>
    <xf numFmtId="0" fontId="7" fillId="5" borderId="15" xfId="34" applyFont="1" applyFill="1" applyBorder="1" applyAlignment="1" applyProtection="1">
      <alignment horizontal="center" vertical="center" shrinkToFit="1"/>
      <protection locked="0"/>
    </xf>
    <xf numFmtId="0" fontId="7" fillId="4" borderId="3" xfId="34" applyFont="1" applyFill="1" applyBorder="1" applyAlignment="1" applyProtection="1">
      <alignment horizontal="left" vertical="center" shrinkToFit="1"/>
      <protection locked="0"/>
    </xf>
    <xf numFmtId="0" fontId="7" fillId="4" borderId="50" xfId="34" applyFont="1" applyFill="1" applyBorder="1" applyAlignment="1" applyProtection="1">
      <alignment horizontal="left" vertical="center" shrinkToFit="1"/>
      <protection locked="0"/>
    </xf>
    <xf numFmtId="0" fontId="7" fillId="4" borderId="10" xfId="34" applyFont="1" applyFill="1" applyBorder="1" applyAlignment="1" applyProtection="1">
      <alignment horizontal="left" vertical="center" shrinkToFit="1"/>
      <protection locked="0"/>
    </xf>
    <xf numFmtId="0" fontId="7" fillId="4" borderId="11" xfId="34" applyFont="1" applyFill="1" applyBorder="1" applyAlignment="1" applyProtection="1">
      <alignment horizontal="left" vertical="center" shrinkToFit="1"/>
      <protection locked="0"/>
    </xf>
    <xf numFmtId="0" fontId="7" fillId="4" borderId="48" xfId="34" applyFont="1" applyFill="1" applyBorder="1" applyAlignment="1" applyProtection="1">
      <alignment horizontal="left" vertical="center" shrinkToFit="1"/>
      <protection locked="0"/>
    </xf>
    <xf numFmtId="0" fontId="7" fillId="4" borderId="15" xfId="34" applyFont="1" applyFill="1" applyBorder="1" applyAlignment="1" applyProtection="1">
      <alignment horizontal="left" vertical="center" shrinkToFit="1"/>
      <protection locked="0"/>
    </xf>
    <xf numFmtId="49" fontId="7" fillId="4" borderId="51" xfId="34" applyNumberFormat="1" applyFont="1" applyFill="1" applyBorder="1" applyAlignment="1" applyProtection="1">
      <alignment horizontal="center" vertical="center" shrinkToFit="1"/>
      <protection locked="0"/>
    </xf>
    <xf numFmtId="49" fontId="7" fillId="4" borderId="49" xfId="34" applyNumberFormat="1" applyFont="1" applyFill="1" applyBorder="1" applyAlignment="1" applyProtection="1">
      <alignment horizontal="center" vertical="center" shrinkToFit="1"/>
      <protection locked="0"/>
    </xf>
    <xf numFmtId="0" fontId="7" fillId="5" borderId="9" xfId="34" applyFont="1" applyFill="1" applyBorder="1" applyAlignment="1" applyProtection="1">
      <alignment horizontal="left" vertical="center" shrinkToFit="1"/>
      <protection locked="0"/>
    </xf>
    <xf numFmtId="0" fontId="7" fillId="0" borderId="2" xfId="34" applyFont="1" applyBorder="1" applyAlignment="1" applyProtection="1">
      <alignment horizontal="center" vertical="center" shrinkToFit="1"/>
      <protection locked="0"/>
    </xf>
    <xf numFmtId="0" fontId="7" fillId="0" borderId="3" xfId="34" applyFont="1" applyBorder="1" applyAlignment="1" applyProtection="1">
      <alignment horizontal="center" vertical="center" shrinkToFit="1"/>
      <protection locked="0"/>
    </xf>
    <xf numFmtId="0" fontId="7" fillId="2" borderId="45" xfId="34" applyFont="1" applyFill="1" applyBorder="1" applyAlignment="1">
      <alignment horizontal="center" vertical="center" shrinkToFit="1"/>
    </xf>
    <xf numFmtId="0" fontId="7" fillId="2" borderId="30" xfId="34" applyFont="1" applyFill="1" applyBorder="1" applyAlignment="1">
      <alignment horizontal="center" vertical="center" shrinkToFit="1"/>
    </xf>
    <xf numFmtId="0" fontId="7" fillId="5" borderId="8" xfId="34" applyFont="1" applyFill="1" applyBorder="1" applyAlignment="1" applyProtection="1">
      <alignment horizontal="center" vertical="center" shrinkToFit="1"/>
      <protection locked="0"/>
    </xf>
    <xf numFmtId="0" fontId="7" fillId="5" borderId="3" xfId="34" applyFont="1" applyFill="1" applyBorder="1" applyAlignment="1" applyProtection="1">
      <alignment horizontal="center" vertical="center" shrinkToFit="1"/>
      <protection locked="0"/>
    </xf>
    <xf numFmtId="0" fontId="7" fillId="2" borderId="46" xfId="34" applyFont="1" applyFill="1" applyBorder="1" applyAlignment="1">
      <alignment horizontal="center" vertical="center" shrinkToFit="1"/>
    </xf>
    <xf numFmtId="0" fontId="7" fillId="5" borderId="30" xfId="34" applyFont="1" applyFill="1" applyBorder="1" applyAlignment="1" applyProtection="1">
      <alignment horizontal="center" vertical="center" shrinkToFit="1"/>
      <protection locked="0"/>
    </xf>
    <xf numFmtId="0" fontId="10" fillId="2" borderId="39" xfId="34" applyFont="1" applyFill="1" applyBorder="1" applyAlignment="1">
      <alignment horizontal="right" vertical="center" shrinkToFit="1"/>
    </xf>
    <xf numFmtId="0" fontId="10" fillId="2" borderId="36" xfId="34" applyFont="1" applyFill="1" applyBorder="1" applyAlignment="1">
      <alignment horizontal="right" vertical="center" shrinkToFit="1"/>
    </xf>
    <xf numFmtId="0" fontId="10" fillId="13" borderId="6" xfId="34" applyFont="1" applyFill="1" applyBorder="1" applyAlignment="1" applyProtection="1">
      <alignment horizontal="center" vertical="center" shrinkToFit="1"/>
      <protection locked="0"/>
    </xf>
    <xf numFmtId="0" fontId="10" fillId="4" borderId="54" xfId="34" applyFont="1" applyFill="1" applyBorder="1" applyAlignment="1" applyProtection="1">
      <alignment horizontal="left" vertical="center" shrinkToFit="1"/>
      <protection locked="0"/>
    </xf>
    <xf numFmtId="0" fontId="10" fillId="4" borderId="48" xfId="34" applyFont="1" applyFill="1" applyBorder="1" applyAlignment="1" applyProtection="1">
      <alignment horizontal="left" vertical="center" shrinkToFit="1"/>
      <protection locked="0"/>
    </xf>
    <xf numFmtId="0" fontId="10" fillId="2" borderId="9" xfId="34" applyFont="1" applyFill="1" applyBorder="1" applyAlignment="1">
      <alignment horizontal="left" vertical="center" shrinkToFit="1"/>
    </xf>
    <xf numFmtId="0" fontId="10" fillId="2" borderId="10" xfId="34" applyFont="1" applyFill="1" applyBorder="1" applyAlignment="1">
      <alignment horizontal="left" vertical="center" shrinkToFit="1"/>
    </xf>
    <xf numFmtId="0" fontId="10" fillId="3" borderId="11" xfId="34" applyFont="1" applyFill="1" applyBorder="1" applyAlignment="1">
      <alignment horizontal="left" vertical="center" shrinkToFit="1"/>
    </xf>
    <xf numFmtId="0" fontId="10" fillId="2" borderId="4" xfId="34" applyFont="1" applyFill="1" applyBorder="1" applyAlignment="1">
      <alignment horizontal="left" vertical="center" shrinkToFit="1"/>
    </xf>
    <xf numFmtId="0" fontId="10" fillId="3" borderId="0" xfId="34" applyFont="1" applyFill="1" applyAlignment="1">
      <alignment horizontal="left" vertical="center" shrinkToFit="1"/>
    </xf>
    <xf numFmtId="0" fontId="10" fillId="2" borderId="13" xfId="34" applyFont="1" applyFill="1" applyBorder="1" applyAlignment="1">
      <alignment horizontal="left" vertical="center" shrinkToFit="1"/>
    </xf>
    <xf numFmtId="0" fontId="10" fillId="2" borderId="14" xfId="34" applyFont="1" applyFill="1" applyBorder="1" applyAlignment="1">
      <alignment horizontal="left" vertical="center" shrinkToFit="1"/>
    </xf>
    <xf numFmtId="0" fontId="10" fillId="4" borderId="47" xfId="34" applyFont="1" applyFill="1" applyBorder="1" applyAlignment="1" applyProtection="1">
      <alignment horizontal="left" vertical="center" shrinkToFit="1"/>
      <protection locked="0"/>
    </xf>
    <xf numFmtId="0" fontId="10" fillId="4" borderId="36" xfId="34" applyFont="1" applyFill="1" applyBorder="1" applyAlignment="1" applyProtection="1">
      <alignment horizontal="left" vertical="center" shrinkToFit="1"/>
      <protection locked="0"/>
    </xf>
    <xf numFmtId="0" fontId="10" fillId="4" borderId="38" xfId="34" applyFont="1" applyFill="1" applyBorder="1" applyAlignment="1" applyProtection="1">
      <alignment horizontal="left" vertical="center" shrinkToFit="1"/>
      <protection locked="0"/>
    </xf>
    <xf numFmtId="0" fontId="10" fillId="13" borderId="6" xfId="34" applyFont="1" applyFill="1" applyBorder="1" applyAlignment="1" applyProtection="1">
      <alignment horizontal="left" vertical="center" shrinkToFit="1"/>
      <protection locked="0"/>
    </xf>
    <xf numFmtId="0" fontId="10" fillId="4" borderId="0" xfId="34" applyFont="1" applyFill="1" applyAlignment="1" applyProtection="1">
      <alignment horizontal="left" vertical="center" shrinkToFit="1"/>
      <protection locked="0"/>
    </xf>
    <xf numFmtId="5" fontId="7" fillId="3" borderId="42" xfId="34" applyNumberFormat="1" applyFont="1" applyFill="1" applyBorder="1" applyAlignment="1">
      <alignment horizontal="center" vertical="center" shrinkToFit="1"/>
    </xf>
    <xf numFmtId="5" fontId="7" fillId="3" borderId="2" xfId="34" applyNumberFormat="1" applyFont="1" applyFill="1" applyBorder="1" applyAlignment="1">
      <alignment horizontal="center" vertical="center" shrinkToFit="1"/>
    </xf>
    <xf numFmtId="5" fontId="7" fillId="3" borderId="43" xfId="34" applyNumberFormat="1" applyFont="1" applyFill="1" applyBorder="1" applyAlignment="1">
      <alignment horizontal="center" vertical="center" shrinkToFit="1"/>
    </xf>
    <xf numFmtId="0" fontId="30" fillId="12" borderId="8" xfId="34" applyFont="1" applyFill="1" applyBorder="1" applyAlignment="1">
      <alignment horizontal="center" vertical="center" shrinkToFit="1"/>
    </xf>
    <xf numFmtId="0" fontId="30" fillId="12" borderId="2" xfId="34" applyFont="1" applyFill="1" applyBorder="1" applyAlignment="1">
      <alignment horizontal="center" vertical="center" shrinkToFit="1"/>
    </xf>
    <xf numFmtId="0" fontId="30" fillId="12" borderId="3" xfId="34" applyFont="1" applyFill="1" applyBorder="1" applyAlignment="1">
      <alignment horizontal="center" vertical="center" shrinkToFit="1"/>
    </xf>
    <xf numFmtId="0" fontId="7" fillId="0" borderId="8" xfId="34" applyFont="1" applyBorder="1" applyAlignment="1">
      <alignment horizontal="left" vertical="center" shrinkToFit="1"/>
    </xf>
    <xf numFmtId="0" fontId="7" fillId="0" borderId="2" xfId="34" applyFont="1" applyBorder="1" applyAlignment="1">
      <alignment horizontal="left" vertical="center" shrinkToFit="1"/>
    </xf>
    <xf numFmtId="0" fontId="7" fillId="0" borderId="3" xfId="34" applyFont="1" applyBorder="1" applyAlignment="1">
      <alignment horizontal="left" vertical="center" shrinkToFit="1"/>
    </xf>
    <xf numFmtId="0" fontId="7" fillId="0" borderId="8" xfId="34" applyFont="1" applyBorder="1" applyAlignment="1">
      <alignment horizontal="center" vertical="center" shrinkToFit="1"/>
    </xf>
    <xf numFmtId="0" fontId="7" fillId="4" borderId="13" xfId="34" applyFont="1" applyFill="1" applyBorder="1" applyAlignment="1" applyProtection="1">
      <alignment horizontal="left" vertical="center" shrinkToFit="1"/>
      <protection locked="0"/>
    </xf>
    <xf numFmtId="0" fontId="10" fillId="3" borderId="53" xfId="34" applyFont="1" applyFill="1" applyBorder="1" applyAlignment="1">
      <alignment horizontal="center" vertical="center" shrinkToFit="1"/>
    </xf>
    <xf numFmtId="0" fontId="10" fillId="3" borderId="29" xfId="34" applyFont="1" applyFill="1" applyBorder="1" applyAlignment="1">
      <alignment horizontal="center" vertical="center" shrinkToFit="1"/>
    </xf>
    <xf numFmtId="0" fontId="10" fillId="3" borderId="13" xfId="34" applyFont="1" applyFill="1" applyBorder="1" applyAlignment="1">
      <alignment horizontal="center" vertical="center" shrinkToFit="1"/>
    </xf>
    <xf numFmtId="0" fontId="10" fillId="3" borderId="14" xfId="34" applyFont="1" applyFill="1" applyBorder="1" applyAlignment="1">
      <alignment horizontal="center" vertical="center" shrinkToFit="1"/>
    </xf>
    <xf numFmtId="0" fontId="7" fillId="0" borderId="8" xfId="34" applyFont="1" applyBorder="1" applyAlignment="1">
      <alignment vertical="center" shrinkToFit="1"/>
    </xf>
    <xf numFmtId="0" fontId="7" fillId="0" borderId="2" xfId="34" applyFont="1" applyBorder="1" applyAlignment="1">
      <alignment vertical="center" shrinkToFit="1"/>
    </xf>
    <xf numFmtId="0" fontId="29" fillId="2" borderId="0" xfId="35" applyFont="1" applyFill="1" applyBorder="1" applyAlignment="1" applyProtection="1">
      <alignment horizontal="left" vertical="center" shrinkToFit="1"/>
    </xf>
    <xf numFmtId="0" fontId="10" fillId="2" borderId="9" xfId="34" applyFont="1" applyFill="1" applyBorder="1" applyAlignment="1">
      <alignment horizontal="left" vertical="center" wrapText="1" shrinkToFit="1"/>
    </xf>
    <xf numFmtId="0" fontId="10" fillId="3" borderId="2" xfId="34" applyFont="1" applyFill="1" applyBorder="1" applyAlignment="1">
      <alignment horizontal="left" vertical="center" shrinkToFit="1"/>
    </xf>
    <xf numFmtId="0" fontId="10" fillId="4" borderId="2" xfId="34" applyFont="1" applyFill="1" applyBorder="1" applyAlignment="1" applyProtection="1">
      <alignment horizontal="left" vertical="center" shrinkToFit="1"/>
      <protection locked="0"/>
    </xf>
    <xf numFmtId="0" fontId="10" fillId="2" borderId="2" xfId="34" applyFont="1" applyFill="1" applyBorder="1" applyAlignment="1">
      <alignment horizontal="center" vertical="center" shrinkToFit="1"/>
    </xf>
    <xf numFmtId="0" fontId="10" fillId="5" borderId="10" xfId="34" applyFont="1" applyFill="1" applyBorder="1" applyAlignment="1" applyProtection="1">
      <alignment horizontal="left" vertical="center" shrinkToFit="1"/>
      <protection locked="0"/>
    </xf>
    <xf numFmtId="0" fontId="10" fillId="5" borderId="11" xfId="34" applyFont="1" applyFill="1" applyBorder="1" applyAlignment="1" applyProtection="1">
      <alignment horizontal="left" vertical="center" shrinkToFit="1"/>
      <protection locked="0"/>
    </xf>
    <xf numFmtId="0" fontId="10" fillId="5" borderId="14" xfId="34" applyFont="1" applyFill="1" applyBorder="1" applyAlignment="1" applyProtection="1">
      <alignment horizontal="left" vertical="center" shrinkToFit="1"/>
      <protection locked="0"/>
    </xf>
    <xf numFmtId="0" fontId="10" fillId="5" borderId="15" xfId="34" applyFont="1" applyFill="1" applyBorder="1" applyAlignment="1" applyProtection="1">
      <alignment horizontal="left" vertical="center" shrinkToFit="1"/>
      <protection locked="0"/>
    </xf>
    <xf numFmtId="0" fontId="10" fillId="2" borderId="8" xfId="34" applyFont="1" applyFill="1" applyBorder="1" applyAlignment="1">
      <alignment horizontal="center" vertical="center" shrinkToFit="1"/>
    </xf>
    <xf numFmtId="0" fontId="10" fillId="2" borderId="36" xfId="34" applyFont="1" applyFill="1" applyBorder="1" applyAlignment="1">
      <alignment horizontal="left" vertical="center" shrinkToFit="1"/>
    </xf>
    <xf numFmtId="49" fontId="10" fillId="4" borderId="10" xfId="34" applyNumberFormat="1" applyFont="1" applyFill="1" applyBorder="1" applyAlignment="1" applyProtection="1">
      <alignment horizontal="left" vertical="center" shrinkToFit="1"/>
      <protection locked="0"/>
    </xf>
    <xf numFmtId="49" fontId="10" fillId="4" borderId="0" xfId="34" applyNumberFormat="1" applyFont="1" applyFill="1" applyAlignment="1" applyProtection="1">
      <alignment horizontal="left" vertical="center" shrinkToFit="1"/>
      <protection locked="0"/>
    </xf>
    <xf numFmtId="49" fontId="10" fillId="4" borderId="14" xfId="34" applyNumberFormat="1" applyFont="1" applyFill="1" applyBorder="1" applyAlignment="1" applyProtection="1">
      <alignment horizontal="left" vertical="center" shrinkToFit="1"/>
      <protection locked="0"/>
    </xf>
    <xf numFmtId="0" fontId="10" fillId="4" borderId="50" xfId="34" applyFont="1" applyFill="1" applyBorder="1" applyAlignment="1" applyProtection="1">
      <alignment horizontal="left" vertical="center" shrinkToFit="1"/>
      <protection locked="0"/>
    </xf>
    <xf numFmtId="0" fontId="10" fillId="4" borderId="10" xfId="34" applyFont="1" applyFill="1" applyBorder="1" applyAlignment="1" applyProtection="1">
      <alignment horizontal="left" vertical="center" shrinkToFit="1"/>
      <protection locked="0"/>
    </xf>
    <xf numFmtId="0" fontId="7" fillId="4" borderId="2" xfId="34" applyFont="1" applyFill="1" applyBorder="1" applyAlignment="1" applyProtection="1">
      <alignment horizontal="center" vertical="center" shrinkToFit="1"/>
      <protection locked="0"/>
    </xf>
    <xf numFmtId="0" fontId="7" fillId="4" borderId="3" xfId="34" applyFont="1" applyFill="1" applyBorder="1" applyAlignment="1" applyProtection="1">
      <alignment horizontal="center" vertical="center" shrinkToFit="1"/>
      <protection locked="0"/>
    </xf>
    <xf numFmtId="0" fontId="7" fillId="3" borderId="9" xfId="34" applyFont="1" applyFill="1" applyBorder="1" applyAlignment="1">
      <alignment horizontal="center" vertical="center" textRotation="255" shrinkToFit="1"/>
    </xf>
    <xf numFmtId="0" fontId="7" fillId="3" borderId="13" xfId="34" applyFont="1" applyFill="1" applyBorder="1" applyAlignment="1">
      <alignment horizontal="center" vertical="center" textRotation="255" shrinkToFit="1"/>
    </xf>
    <xf numFmtId="0" fontId="7" fillId="2" borderId="9" xfId="34" applyFont="1" applyFill="1" applyBorder="1" applyAlignment="1">
      <alignment horizontal="center" vertical="center" wrapText="1" shrinkToFit="1"/>
    </xf>
    <xf numFmtId="0" fontId="7" fillId="2" borderId="4" xfId="34" applyFont="1" applyFill="1" applyBorder="1" applyAlignment="1">
      <alignment horizontal="center" vertical="center" wrapText="1" shrinkToFit="1"/>
    </xf>
    <xf numFmtId="0" fontId="7" fillId="2" borderId="13" xfId="34" applyFont="1" applyFill="1" applyBorder="1" applyAlignment="1">
      <alignment horizontal="center" vertical="center" wrapText="1" shrinkToFit="1"/>
    </xf>
    <xf numFmtId="0" fontId="10" fillId="2" borderId="6" xfId="34" applyFont="1" applyFill="1" applyBorder="1" applyAlignment="1">
      <alignment horizontal="center" vertical="center" textRotation="255" shrinkToFit="1"/>
    </xf>
    <xf numFmtId="0" fontId="26" fillId="2" borderId="2" xfId="2" applyFont="1" applyFill="1" applyBorder="1" applyAlignment="1">
      <alignment horizontal="left" vertical="center" shrinkToFit="1"/>
    </xf>
    <xf numFmtId="0" fontId="26" fillId="2" borderId="3" xfId="2" applyFont="1" applyFill="1" applyBorder="1" applyAlignment="1">
      <alignment horizontal="left" vertical="center" shrinkToFit="1"/>
    </xf>
    <xf numFmtId="0" fontId="3" fillId="2" borderId="0" xfId="4" applyNumberFormat="1" applyFont="1" applyFill="1" applyBorder="1" applyAlignment="1" applyProtection="1">
      <alignment horizontal="center" vertical="center" shrinkToFit="1"/>
    </xf>
    <xf numFmtId="0" fontId="26" fillId="2" borderId="13" xfId="2" applyFont="1" applyFill="1" applyBorder="1" applyAlignment="1">
      <alignment horizontal="center" vertical="center" shrinkToFit="1"/>
    </xf>
    <xf numFmtId="0" fontId="26" fillId="2" borderId="14" xfId="2" applyFont="1" applyFill="1" applyBorder="1" applyAlignment="1">
      <alignment horizontal="center" vertical="center" shrinkToFit="1"/>
    </xf>
    <xf numFmtId="0" fontId="26" fillId="2" borderId="15" xfId="2" applyFont="1" applyFill="1" applyBorder="1" applyAlignment="1">
      <alignment horizontal="center" vertical="center" shrinkToFit="1"/>
    </xf>
    <xf numFmtId="0" fontId="26" fillId="2" borderId="22" xfId="2" applyFont="1" applyFill="1" applyBorder="1" applyAlignment="1">
      <alignment horizontal="center" vertical="center" shrinkToFit="1"/>
    </xf>
    <xf numFmtId="0" fontId="26" fillId="2" borderId="6" xfId="2" applyFont="1" applyFill="1" applyBorder="1" applyAlignment="1">
      <alignment horizontal="center" vertical="center" shrinkToFit="1"/>
    </xf>
    <xf numFmtId="0" fontId="26" fillId="2" borderId="2" xfId="2" applyFont="1" applyFill="1" applyBorder="1" applyAlignment="1">
      <alignment horizontal="center" vertical="center" shrinkToFit="1"/>
    </xf>
    <xf numFmtId="0" fontId="3" fillId="2" borderId="4" xfId="4" applyNumberFormat="1" applyFont="1" applyFill="1" applyBorder="1" applyAlignment="1" applyProtection="1">
      <alignment horizontal="right" vertical="center" shrinkToFit="1"/>
    </xf>
    <xf numFmtId="0" fontId="3" fillId="2" borderId="0" xfId="4" applyNumberFormat="1" applyFont="1" applyFill="1" applyBorder="1" applyAlignment="1" applyProtection="1">
      <alignment horizontal="right" vertical="center" shrinkToFit="1"/>
    </xf>
    <xf numFmtId="0" fontId="26" fillId="2" borderId="8" xfId="2" applyFont="1" applyFill="1" applyBorder="1" applyAlignment="1">
      <alignment horizontal="center" vertical="center" shrinkToFit="1"/>
    </xf>
    <xf numFmtId="0" fontId="26" fillId="2" borderId="24" xfId="2" applyFont="1" applyFill="1" applyBorder="1" applyAlignment="1">
      <alignment horizontal="center" vertical="center" shrinkToFit="1"/>
    </xf>
    <xf numFmtId="0" fontId="3" fillId="2" borderId="14" xfId="2" applyFill="1" applyBorder="1" applyAlignment="1">
      <alignment horizontal="left" vertical="center" shrinkToFit="1"/>
    </xf>
    <xf numFmtId="0" fontId="26" fillId="2" borderId="3" xfId="2" applyFont="1" applyFill="1" applyBorder="1" applyAlignment="1">
      <alignment horizontal="center" vertical="center" shrinkToFit="1"/>
    </xf>
    <xf numFmtId="38" fontId="3" fillId="2" borderId="0" xfId="4" applyFont="1" applyFill="1" applyBorder="1" applyAlignment="1" applyProtection="1">
      <alignment horizontal="left" vertical="center" shrinkToFit="1"/>
    </xf>
    <xf numFmtId="0" fontId="26" fillId="2" borderId="0" xfId="2" applyFont="1" applyFill="1" applyAlignment="1">
      <alignment horizontal="left" vertical="center" shrinkToFit="1"/>
    </xf>
    <xf numFmtId="0" fontId="3" fillId="3" borderId="0" xfId="2" applyFill="1" applyAlignment="1">
      <alignment horizontal="left" vertical="center" shrinkToFit="1"/>
    </xf>
    <xf numFmtId="0" fontId="26" fillId="2" borderId="9" xfId="2" applyFont="1" applyFill="1" applyBorder="1" applyAlignment="1">
      <alignment horizontal="center" vertical="center" shrinkToFit="1"/>
    </xf>
    <xf numFmtId="0" fontId="26" fillId="2" borderId="10" xfId="2" applyFont="1" applyFill="1" applyBorder="1" applyAlignment="1">
      <alignment horizontal="center" vertical="center" shrinkToFit="1"/>
    </xf>
    <xf numFmtId="0" fontId="26" fillId="2" borderId="11" xfId="2" applyFont="1" applyFill="1" applyBorder="1" applyAlignment="1">
      <alignment horizontal="center" vertical="center" shrinkToFit="1"/>
    </xf>
    <xf numFmtId="0" fontId="0" fillId="2" borderId="0" xfId="2" applyFont="1" applyFill="1" applyAlignment="1">
      <alignment horizontal="left" vertical="center" wrapText="1" shrinkToFit="1"/>
    </xf>
    <xf numFmtId="0" fontId="3" fillId="2" borderId="0" xfId="2" applyFill="1" applyAlignment="1">
      <alignment horizontal="left" vertical="center" wrapText="1" shrinkToFit="1"/>
    </xf>
    <xf numFmtId="0" fontId="3" fillId="2" borderId="8" xfId="2" applyFill="1" applyBorder="1" applyAlignment="1">
      <alignment horizontal="center" vertical="center" wrapText="1" shrinkToFit="1"/>
    </xf>
    <xf numFmtId="0" fontId="3" fillId="2" borderId="2" xfId="2" applyFill="1" applyBorder="1" applyAlignment="1">
      <alignment horizontal="center" vertical="center" shrinkToFit="1"/>
    </xf>
    <xf numFmtId="0" fontId="3" fillId="2" borderId="3" xfId="2" applyFill="1" applyBorder="1" applyAlignment="1">
      <alignment horizontal="center" vertical="center" shrinkToFit="1"/>
    </xf>
    <xf numFmtId="0" fontId="26" fillId="2" borderId="9" xfId="2" applyFont="1" applyFill="1" applyBorder="1" applyAlignment="1">
      <alignment horizontal="center" vertical="center" textRotation="255" shrinkToFit="1"/>
    </xf>
    <xf numFmtId="0" fontId="26" fillId="2" borderId="4" xfId="2" applyFont="1" applyFill="1" applyBorder="1" applyAlignment="1">
      <alignment horizontal="center" vertical="center" textRotation="255" shrinkToFit="1"/>
    </xf>
    <xf numFmtId="0" fontId="26" fillId="2" borderId="13" xfId="2" applyFont="1" applyFill="1" applyBorder="1" applyAlignment="1">
      <alignment horizontal="center" vertical="center" textRotation="255" shrinkToFit="1"/>
    </xf>
    <xf numFmtId="0" fontId="26" fillId="2" borderId="8" xfId="2" applyFont="1" applyFill="1" applyBorder="1" applyAlignment="1">
      <alignment horizontal="center" vertical="center" wrapText="1" shrinkToFit="1"/>
    </xf>
    <xf numFmtId="0" fontId="26" fillId="2" borderId="8" xfId="2" applyFont="1" applyFill="1" applyBorder="1" applyAlignment="1">
      <alignment horizontal="left" vertical="center" shrinkToFit="1"/>
    </xf>
    <xf numFmtId="0" fontId="33" fillId="2" borderId="0" xfId="2" applyFont="1" applyFill="1" applyAlignment="1">
      <alignment horizontal="center" vertical="center" shrinkToFit="1"/>
    </xf>
    <xf numFmtId="0" fontId="3" fillId="2" borderId="0" xfId="2" applyFill="1" applyAlignment="1">
      <alignment horizontal="left" vertical="center" shrinkToFit="1"/>
    </xf>
    <xf numFmtId="0" fontId="0" fillId="2" borderId="14" xfId="2" applyFont="1" applyFill="1" applyBorder="1" applyAlignment="1">
      <alignment horizontal="left" vertical="center" shrinkToFit="1"/>
    </xf>
    <xf numFmtId="0" fontId="3" fillId="2" borderId="0" xfId="2" applyFill="1" applyAlignment="1">
      <alignment horizontal="center" vertical="center" shrinkToFit="1"/>
    </xf>
    <xf numFmtId="0" fontId="33" fillId="2" borderId="2" xfId="2" applyFont="1" applyFill="1" applyBorder="1" applyAlignment="1">
      <alignment horizontal="center" vertical="center" shrinkToFit="1"/>
    </xf>
    <xf numFmtId="0" fontId="26" fillId="2" borderId="6" xfId="2" applyFont="1" applyFill="1" applyBorder="1" applyAlignment="1">
      <alignment horizontal="center" vertical="center" textRotation="255" shrinkToFit="1"/>
    </xf>
    <xf numFmtId="0" fontId="26" fillId="2" borderId="0" xfId="2" applyFont="1" applyFill="1" applyAlignment="1">
      <alignment horizontal="center" vertical="center" shrinkToFit="1"/>
    </xf>
    <xf numFmtId="0" fontId="26" fillId="2" borderId="14" xfId="2" applyFont="1" applyFill="1" applyBorder="1" applyAlignment="1">
      <alignment horizontal="left" vertical="center" shrinkToFit="1"/>
    </xf>
    <xf numFmtId="0" fontId="26" fillId="2" borderId="55" xfId="2" applyFont="1" applyFill="1" applyBorder="1" applyAlignment="1">
      <alignment horizontal="center" vertical="center" shrinkToFit="1"/>
    </xf>
    <xf numFmtId="0" fontId="3" fillId="2" borderId="10" xfId="2" applyFill="1" applyBorder="1" applyAlignment="1">
      <alignment horizontal="left" vertical="center" shrinkToFit="1"/>
    </xf>
    <xf numFmtId="0" fontId="26" fillId="2" borderId="14" xfId="2" applyFont="1" applyFill="1" applyBorder="1" applyAlignment="1">
      <alignment horizontal="right" vertical="center" shrinkToFit="1"/>
    </xf>
    <xf numFmtId="0" fontId="33" fillId="3" borderId="10" xfId="2" applyFont="1" applyFill="1" applyBorder="1" applyAlignment="1">
      <alignment horizontal="left" vertical="center" shrinkToFit="1"/>
    </xf>
    <xf numFmtId="176" fontId="26" fillId="2" borderId="13" xfId="2" applyNumberFormat="1" applyFont="1" applyFill="1" applyBorder="1" applyAlignment="1">
      <alignment horizontal="center" vertical="center" shrinkToFit="1"/>
    </xf>
    <xf numFmtId="176" fontId="26" fillId="2" borderId="14" xfId="2" applyNumberFormat="1" applyFont="1" applyFill="1" applyBorder="1" applyAlignment="1">
      <alignment horizontal="center" vertical="center" shrinkToFit="1"/>
    </xf>
    <xf numFmtId="176" fontId="3" fillId="2" borderId="14" xfId="2" applyNumberFormat="1" applyFill="1" applyBorder="1" applyAlignment="1" applyProtection="1">
      <alignment horizontal="left" vertical="center" shrinkToFit="1"/>
      <protection locked="0"/>
    </xf>
    <xf numFmtId="0" fontId="0" fillId="2" borderId="0" xfId="2" applyFont="1" applyFill="1" applyAlignment="1">
      <alignment horizontal="center" vertical="center" shrinkToFit="1"/>
    </xf>
    <xf numFmtId="0" fontId="32" fillId="2" borderId="0" xfId="2" applyFont="1" applyFill="1" applyAlignment="1">
      <alignment horizontal="center" vertical="center" shrinkToFit="1"/>
    </xf>
    <xf numFmtId="0" fontId="3" fillId="2" borderId="0" xfId="2" applyFill="1" applyAlignment="1">
      <alignment horizontal="right" vertical="center" shrinkToFit="1"/>
    </xf>
    <xf numFmtId="38" fontId="3" fillId="2" borderId="0" xfId="4" applyFont="1" applyFill="1" applyBorder="1" applyAlignment="1" applyProtection="1">
      <alignment horizontal="right" vertical="center" shrinkToFit="1"/>
    </xf>
    <xf numFmtId="0" fontId="26" fillId="2" borderId="0" xfId="2" applyFont="1" applyFill="1" applyAlignment="1">
      <alignment horizontal="right" vertical="center" shrinkToFit="1"/>
    </xf>
    <xf numFmtId="0" fontId="26" fillId="2" borderId="4" xfId="2" applyFont="1" applyFill="1" applyBorder="1" applyAlignment="1">
      <alignment horizontal="center" vertical="center" shrinkToFit="1"/>
    </xf>
    <xf numFmtId="0" fontId="26" fillId="2" borderId="12" xfId="2" applyFont="1" applyFill="1" applyBorder="1" applyAlignment="1">
      <alignment horizontal="center" vertical="center" shrinkToFit="1"/>
    </xf>
    <xf numFmtId="0" fontId="26" fillId="3" borderId="0" xfId="2" applyFont="1" applyFill="1" applyAlignment="1">
      <alignment horizontal="left" vertical="center" shrinkToFit="1"/>
    </xf>
    <xf numFmtId="0" fontId="3" fillId="2" borderId="0" xfId="4" applyNumberFormat="1" applyFont="1" applyFill="1" applyBorder="1" applyAlignment="1" applyProtection="1">
      <alignment horizontal="left" vertical="center" shrinkToFit="1"/>
    </xf>
    <xf numFmtId="0" fontId="3" fillId="2" borderId="12" xfId="4" applyNumberFormat="1" applyFont="1" applyFill="1" applyBorder="1" applyAlignment="1" applyProtection="1">
      <alignment horizontal="left" vertical="center" shrinkToFit="1"/>
    </xf>
    <xf numFmtId="0" fontId="26" fillId="2" borderId="9" xfId="2" applyFont="1" applyFill="1" applyBorder="1" applyAlignment="1">
      <alignment horizontal="center" vertical="center" wrapText="1" shrinkToFit="1"/>
    </xf>
    <xf numFmtId="0" fontId="26" fillId="3" borderId="0" xfId="2" applyFont="1" applyFill="1" applyAlignment="1">
      <alignment horizontal="center" vertical="center" shrinkToFit="1"/>
    </xf>
    <xf numFmtId="0" fontId="26" fillId="2" borderId="10" xfId="2" applyFont="1" applyFill="1" applyBorder="1" applyAlignment="1">
      <alignment horizontal="left" vertical="center" shrinkToFit="1"/>
    </xf>
    <xf numFmtId="0" fontId="26" fillId="2" borderId="22" xfId="2" applyFont="1" applyFill="1" applyBorder="1" applyAlignment="1">
      <alignment horizontal="center" vertical="center" textRotation="255" shrinkToFit="1"/>
    </xf>
    <xf numFmtId="0" fontId="26" fillId="2" borderId="55" xfId="2" applyFont="1" applyFill="1" applyBorder="1" applyAlignment="1">
      <alignment horizontal="center" vertical="center" textRotation="255" shrinkToFit="1"/>
    </xf>
    <xf numFmtId="0" fontId="26" fillId="2" borderId="24" xfId="2" applyFont="1" applyFill="1" applyBorder="1" applyAlignment="1">
      <alignment horizontal="center" vertical="center" textRotation="255" shrinkToFit="1"/>
    </xf>
    <xf numFmtId="6" fontId="31" fillId="2" borderId="0" xfId="36" applyFont="1" applyFill="1" applyBorder="1" applyAlignment="1" applyProtection="1">
      <alignment horizontal="center" vertical="center" shrinkToFit="1"/>
    </xf>
    <xf numFmtId="49" fontId="26" fillId="2" borderId="0" xfId="2" applyNumberFormat="1" applyFont="1" applyFill="1" applyAlignment="1">
      <alignment horizontal="left" vertical="center" wrapText="1" shrinkToFit="1"/>
    </xf>
    <xf numFmtId="0" fontId="26" fillId="2" borderId="60" xfId="2" applyFont="1" applyFill="1" applyBorder="1" applyAlignment="1">
      <alignment horizontal="center" vertical="center" shrinkToFit="1"/>
    </xf>
    <xf numFmtId="49" fontId="26" fillId="2" borderId="0" xfId="2" applyNumberFormat="1" applyFont="1" applyFill="1" applyAlignment="1">
      <alignment vertical="center" wrapText="1" shrinkToFit="1"/>
    </xf>
    <xf numFmtId="0" fontId="3" fillId="2" borderId="9" xfId="2" applyFill="1" applyBorder="1" applyAlignment="1">
      <alignment horizontal="center" vertical="center" wrapText="1" shrinkToFit="1"/>
    </xf>
    <xf numFmtId="0" fontId="3" fillId="2" borderId="11" xfId="2" applyFill="1" applyBorder="1" applyAlignment="1">
      <alignment horizontal="center" vertical="center" shrinkToFit="1"/>
    </xf>
    <xf numFmtId="0" fontId="3" fillId="2" borderId="4" xfId="2" applyFill="1" applyBorder="1" applyAlignment="1">
      <alignment horizontal="center" vertical="center" shrinkToFit="1"/>
    </xf>
    <xf numFmtId="0" fontId="3" fillId="2" borderId="12" xfId="2" applyFill="1" applyBorder="1" applyAlignment="1">
      <alignment horizontal="center" vertical="center" shrinkToFit="1"/>
    </xf>
    <xf numFmtId="0" fontId="3" fillId="2" borderId="13" xfId="2" applyFill="1" applyBorder="1" applyAlignment="1">
      <alignment horizontal="center" vertical="center" shrinkToFit="1"/>
    </xf>
    <xf numFmtId="0" fontId="3" fillId="2" borderId="15" xfId="2" applyFill="1" applyBorder="1" applyAlignment="1">
      <alignment horizontal="center" vertical="center" shrinkToFit="1"/>
    </xf>
    <xf numFmtId="0" fontId="26" fillId="2" borderId="61" xfId="2" applyFont="1" applyFill="1" applyBorder="1" applyAlignment="1">
      <alignment horizontal="center" vertical="center" shrinkToFit="1"/>
    </xf>
    <xf numFmtId="0" fontId="26" fillId="2" borderId="59" xfId="2" applyFont="1" applyFill="1" applyBorder="1" applyAlignment="1">
      <alignment horizontal="center" vertical="center" shrinkToFit="1"/>
    </xf>
    <xf numFmtId="0" fontId="26" fillId="2" borderId="8" xfId="2" applyFont="1" applyFill="1" applyBorder="1" applyAlignment="1">
      <alignment horizontal="left" vertical="top" shrinkToFit="1"/>
    </xf>
    <xf numFmtId="0" fontId="26" fillId="2" borderId="2" xfId="2" applyFont="1" applyFill="1" applyBorder="1" applyAlignment="1">
      <alignment horizontal="left" vertical="top" shrinkToFit="1"/>
    </xf>
    <xf numFmtId="0" fontId="26" fillId="2" borderId="3" xfId="2" applyFont="1" applyFill="1" applyBorder="1" applyAlignment="1">
      <alignment horizontal="left" vertical="top" shrinkToFit="1"/>
    </xf>
    <xf numFmtId="0" fontId="33" fillId="2" borderId="14" xfId="2" applyFont="1" applyFill="1" applyBorder="1" applyAlignment="1">
      <alignment horizontal="left" vertical="center" shrinkToFit="1"/>
    </xf>
    <xf numFmtId="0" fontId="33" fillId="2" borderId="15" xfId="2" applyFont="1" applyFill="1" applyBorder="1" applyAlignment="1">
      <alignment horizontal="left" vertical="center" shrinkToFit="1"/>
    </xf>
    <xf numFmtId="0" fontId="26" fillId="2" borderId="58" xfId="2" applyFont="1" applyFill="1" applyBorder="1" applyAlignment="1">
      <alignment horizontal="center" vertical="center" shrinkToFit="1"/>
    </xf>
    <xf numFmtId="0" fontId="26" fillId="2" borderId="57" xfId="2" applyFont="1" applyFill="1" applyBorder="1" applyAlignment="1">
      <alignment horizontal="center" vertical="center" shrinkToFit="1"/>
    </xf>
    <xf numFmtId="0" fontId="26" fillId="2" borderId="56" xfId="2" applyFont="1" applyFill="1" applyBorder="1" applyAlignment="1">
      <alignment horizontal="center" vertical="center" shrinkToFit="1"/>
    </xf>
    <xf numFmtId="0" fontId="26" fillId="2" borderId="2" xfId="2" applyFont="1" applyFill="1" applyBorder="1" applyAlignment="1">
      <alignment horizontal="left" vertical="center" wrapText="1" shrinkToFit="1"/>
    </xf>
    <xf numFmtId="0" fontId="26" fillId="2" borderId="3" xfId="2" applyFont="1" applyFill="1" applyBorder="1" applyAlignment="1">
      <alignment horizontal="left" vertical="center" wrapText="1" shrinkToFit="1"/>
    </xf>
    <xf numFmtId="0" fontId="33" fillId="2" borderId="0" xfId="2" applyFont="1" applyFill="1" applyAlignment="1">
      <alignment horizontal="left" vertical="center" shrinkToFit="1"/>
    </xf>
    <xf numFmtId="0" fontId="35" fillId="2" borderId="0" xfId="2" applyFont="1" applyFill="1" applyAlignment="1">
      <alignment horizontal="center" vertical="center" shrinkToFit="1"/>
    </xf>
    <xf numFmtId="0" fontId="26" fillId="2" borderId="11" xfId="2" applyFont="1" applyFill="1" applyBorder="1" applyAlignment="1">
      <alignment horizontal="left" vertical="center" shrinkToFit="1"/>
    </xf>
    <xf numFmtId="0" fontId="3" fillId="2" borderId="22" xfId="2" applyFill="1" applyBorder="1" applyAlignment="1">
      <alignment horizontal="center" vertical="center" shrinkToFit="1"/>
    </xf>
    <xf numFmtId="0" fontId="3" fillId="2" borderId="55" xfId="2" applyFill="1" applyBorder="1" applyAlignment="1">
      <alignment horizontal="center" vertical="center" shrinkToFit="1"/>
    </xf>
    <xf numFmtId="0" fontId="3" fillId="2" borderId="24" xfId="2" applyFill="1" applyBorder="1" applyAlignment="1">
      <alignment horizontal="center" vertical="center" shrinkToFit="1"/>
    </xf>
    <xf numFmtId="0" fontId="3" fillId="2" borderId="9" xfId="2" applyFill="1" applyBorder="1" applyAlignment="1">
      <alignment horizontal="center" vertical="center" shrinkToFit="1"/>
    </xf>
    <xf numFmtId="0" fontId="3" fillId="2" borderId="10" xfId="2" applyFill="1" applyBorder="1" applyAlignment="1">
      <alignment horizontal="center" vertical="center" shrinkToFit="1"/>
    </xf>
    <xf numFmtId="0" fontId="3" fillId="2" borderId="14" xfId="2" applyFill="1" applyBorder="1" applyAlignment="1">
      <alignment horizontal="center" vertical="center" shrinkToFit="1"/>
    </xf>
    <xf numFmtId="0" fontId="3" fillId="2" borderId="4" xfId="2" applyFill="1" applyBorder="1" applyAlignment="1">
      <alignment horizontal="left" vertical="center" shrinkToFit="1"/>
    </xf>
    <xf numFmtId="0" fontId="3" fillId="2" borderId="12" xfId="2" applyFill="1" applyBorder="1" applyAlignment="1">
      <alignment horizontal="left" vertical="center" shrinkToFit="1"/>
    </xf>
    <xf numFmtId="0" fontId="3" fillId="2" borderId="13" xfId="2" applyFill="1" applyBorder="1" applyAlignment="1">
      <alignment horizontal="left" vertical="center" shrinkToFit="1"/>
    </xf>
    <xf numFmtId="0" fontId="3" fillId="2" borderId="15" xfId="2" applyFill="1" applyBorder="1" applyAlignment="1">
      <alignment horizontal="left" vertical="center" shrinkToFit="1"/>
    </xf>
    <xf numFmtId="0" fontId="3" fillId="2" borderId="67" xfId="2" applyFill="1" applyBorder="1" applyAlignment="1">
      <alignment horizontal="left" vertical="center" shrinkToFit="1"/>
    </xf>
    <xf numFmtId="0" fontId="3" fillId="2" borderId="66" xfId="2" applyFill="1" applyBorder="1" applyAlignment="1">
      <alignment horizontal="left" vertical="center" shrinkToFit="1"/>
    </xf>
    <xf numFmtId="0" fontId="3" fillId="2" borderId="65" xfId="2" applyFill="1" applyBorder="1" applyAlignment="1">
      <alignment horizontal="left" vertical="center" shrinkToFit="1"/>
    </xf>
    <xf numFmtId="0" fontId="3" fillId="2" borderId="64" xfId="2" applyFill="1" applyBorder="1" applyAlignment="1">
      <alignment horizontal="left" vertical="center" shrinkToFit="1"/>
    </xf>
    <xf numFmtId="0" fontId="3" fillId="2" borderId="63" xfId="2" applyFill="1" applyBorder="1" applyAlignment="1">
      <alignment horizontal="left" vertical="center" shrinkToFit="1"/>
    </xf>
    <xf numFmtId="0" fontId="3" fillId="2" borderId="62" xfId="2" applyFill="1" applyBorder="1" applyAlignment="1">
      <alignment horizontal="left" vertical="center" shrinkToFit="1"/>
    </xf>
    <xf numFmtId="0" fontId="3" fillId="2" borderId="68" xfId="2" applyFill="1" applyBorder="1" applyAlignment="1">
      <alignment horizontal="right" vertical="center" shrinkToFit="1"/>
    </xf>
    <xf numFmtId="0" fontId="3" fillId="2" borderId="67" xfId="2" applyFill="1" applyBorder="1" applyAlignment="1">
      <alignment horizontal="center" vertical="center" shrinkToFit="1"/>
    </xf>
    <xf numFmtId="0" fontId="3" fillId="2" borderId="66" xfId="2" applyFill="1" applyBorder="1" applyAlignment="1">
      <alignment horizontal="center" vertical="center" shrinkToFit="1"/>
    </xf>
    <xf numFmtId="0" fontId="3" fillId="2" borderId="65" xfId="2" applyFill="1" applyBorder="1" applyAlignment="1">
      <alignment horizontal="center" vertical="center" shrinkToFit="1"/>
    </xf>
    <xf numFmtId="0" fontId="3" fillId="2" borderId="64" xfId="2" applyFill="1" applyBorder="1" applyAlignment="1">
      <alignment horizontal="center" vertical="center" shrinkToFit="1"/>
    </xf>
    <xf numFmtId="0" fontId="3" fillId="2" borderId="63" xfId="2" applyFill="1" applyBorder="1" applyAlignment="1">
      <alignment horizontal="center" vertical="center" shrinkToFit="1"/>
    </xf>
    <xf numFmtId="0" fontId="3" fillId="2" borderId="62" xfId="2" applyFill="1" applyBorder="1" applyAlignment="1">
      <alignment horizontal="center" vertical="center" shrinkToFit="1"/>
    </xf>
    <xf numFmtId="0" fontId="26" fillId="2" borderId="10" xfId="2" applyFont="1" applyFill="1" applyBorder="1" applyAlignment="1">
      <alignment horizontal="center" vertical="center" wrapText="1" shrinkToFit="1"/>
    </xf>
    <xf numFmtId="0" fontId="26" fillId="2" borderId="60" xfId="2" applyFont="1" applyFill="1" applyBorder="1" applyAlignment="1">
      <alignment horizontal="left" vertical="center" shrinkToFit="1"/>
    </xf>
    <xf numFmtId="0" fontId="3" fillId="2" borderId="6" xfId="2" applyFill="1" applyBorder="1" applyAlignment="1">
      <alignment horizontal="center" vertical="center" shrinkToFit="1"/>
    </xf>
    <xf numFmtId="0" fontId="3" fillId="2" borderId="8" xfId="2" applyFill="1" applyBorder="1" applyAlignment="1">
      <alignment horizontal="center" vertical="center" shrinkToFit="1"/>
    </xf>
    <xf numFmtId="0" fontId="3" fillId="2" borderId="2" xfId="2" applyFill="1" applyBorder="1" applyAlignment="1">
      <alignment horizontal="left" vertical="center" shrinkToFit="1"/>
    </xf>
    <xf numFmtId="0" fontId="3" fillId="2" borderId="3" xfId="2" applyFill="1" applyBorder="1" applyAlignment="1">
      <alignment horizontal="left" vertical="center" shrinkToFit="1"/>
    </xf>
    <xf numFmtId="0" fontId="3" fillId="3" borderId="2" xfId="2" applyFill="1" applyBorder="1" applyAlignment="1">
      <alignment horizontal="left" vertical="center" shrinkToFit="1"/>
    </xf>
    <xf numFmtId="0" fontId="3" fillId="3" borderId="10" xfId="2" applyFill="1" applyBorder="1" applyAlignment="1">
      <alignment horizontal="left" vertical="center" shrinkToFit="1"/>
    </xf>
    <xf numFmtId="0" fontId="3" fillId="2" borderId="22" xfId="2" applyFill="1" applyBorder="1" applyAlignment="1">
      <alignment horizontal="center" vertical="center" textRotation="255" shrinkToFit="1"/>
    </xf>
    <xf numFmtId="0" fontId="3" fillId="2" borderId="55" xfId="2" applyFill="1" applyBorder="1" applyAlignment="1">
      <alignment horizontal="center" vertical="center" textRotation="255" shrinkToFit="1"/>
    </xf>
    <xf numFmtId="0" fontId="3" fillId="2" borderId="10" xfId="2" applyFill="1" applyBorder="1" applyAlignment="1">
      <alignment horizontal="right" vertical="center" shrinkToFit="1"/>
    </xf>
    <xf numFmtId="0" fontId="3" fillId="2" borderId="14" xfId="2" applyFill="1" applyBorder="1" applyAlignment="1">
      <alignment horizontal="right" vertical="center" shrinkToFit="1"/>
    </xf>
    <xf numFmtId="0" fontId="3" fillId="2" borderId="9" xfId="2" applyFill="1" applyBorder="1" applyAlignment="1">
      <alignment horizontal="right" vertical="center" shrinkToFit="1"/>
    </xf>
    <xf numFmtId="0" fontId="3" fillId="2" borderId="24" xfId="2" applyFill="1" applyBorder="1" applyAlignment="1">
      <alignment horizontal="center" vertical="center" textRotation="255" shrinkToFit="1"/>
    </xf>
    <xf numFmtId="0" fontId="10" fillId="2" borderId="36" xfId="2" applyFont="1" applyFill="1" applyBorder="1" applyAlignment="1">
      <alignment horizontal="right" vertical="center" shrinkToFit="1"/>
    </xf>
    <xf numFmtId="0" fontId="26" fillId="2" borderId="13" xfId="2" applyFont="1" applyFill="1" applyBorder="1" applyAlignment="1">
      <alignment horizontal="right" vertical="center" shrinkToFit="1"/>
    </xf>
    <xf numFmtId="0" fontId="3" fillId="2" borderId="11" xfId="2" applyFill="1" applyBorder="1" applyAlignment="1">
      <alignment horizontal="left" vertical="center" shrinkToFit="1"/>
    </xf>
    <xf numFmtId="0" fontId="3" fillId="2" borderId="30" xfId="2" applyFill="1" applyBorder="1" applyAlignment="1">
      <alignment horizontal="center" vertical="center" shrinkToFit="1"/>
    </xf>
    <xf numFmtId="0" fontId="10" fillId="2" borderId="36" xfId="2" applyFont="1" applyFill="1" applyBorder="1" applyAlignment="1">
      <alignment horizontal="center" vertical="center" shrinkToFit="1"/>
    </xf>
    <xf numFmtId="0" fontId="3" fillId="2" borderId="13" xfId="2" applyFill="1" applyBorder="1" applyAlignment="1">
      <alignment horizontal="right" vertical="center" shrinkToFit="1"/>
    </xf>
    <xf numFmtId="0" fontId="3" fillId="2" borderId="30" xfId="2" applyFill="1" applyBorder="1" applyAlignment="1">
      <alignment horizontal="right" vertical="center" shrinkToFit="1"/>
    </xf>
    <xf numFmtId="0" fontId="3" fillId="3" borderId="3" xfId="2" applyFill="1" applyBorder="1" applyAlignment="1">
      <alignment horizontal="left" vertical="center" shrinkToFit="1"/>
    </xf>
    <xf numFmtId="176" fontId="26" fillId="2" borderId="13" xfId="2" applyNumberFormat="1" applyFont="1" applyFill="1" applyBorder="1" applyAlignment="1">
      <alignment horizontal="right" vertical="center" shrinkToFit="1"/>
    </xf>
    <xf numFmtId="176" fontId="26" fillId="2" borderId="14" xfId="2" applyNumberFormat="1" applyFont="1" applyFill="1" applyBorder="1" applyAlignment="1">
      <alignment horizontal="right" vertical="center" shrinkToFit="1"/>
    </xf>
    <xf numFmtId="0" fontId="3" fillId="0" borderId="2" xfId="2" applyBorder="1" applyAlignment="1">
      <alignment vertical="center" shrinkToFit="1"/>
    </xf>
    <xf numFmtId="0" fontId="3" fillId="0" borderId="3" xfId="2" applyBorder="1" applyAlignment="1">
      <alignment vertical="center" shrinkToFit="1"/>
    </xf>
    <xf numFmtId="0" fontId="10" fillId="2" borderId="10" xfId="2" applyFont="1" applyFill="1" applyBorder="1" applyAlignment="1">
      <alignment horizontal="right" vertical="center" shrinkToFit="1"/>
    </xf>
    <xf numFmtId="0" fontId="33" fillId="2" borderId="36" xfId="2" applyFont="1" applyFill="1" applyBorder="1" applyAlignment="1">
      <alignment horizontal="left" vertical="center" shrinkToFit="1"/>
    </xf>
    <xf numFmtId="0" fontId="33" fillId="2" borderId="38" xfId="2" applyFont="1" applyFill="1" applyBorder="1" applyAlignment="1">
      <alignment horizontal="left" vertical="center" shrinkToFit="1"/>
    </xf>
    <xf numFmtId="0" fontId="10" fillId="2" borderId="74" xfId="2" applyFont="1" applyFill="1" applyBorder="1" applyAlignment="1">
      <alignment horizontal="right" vertical="center" shrinkToFit="1"/>
    </xf>
    <xf numFmtId="0" fontId="10" fillId="2" borderId="73" xfId="2" applyFont="1" applyFill="1" applyBorder="1" applyAlignment="1">
      <alignment horizontal="right" vertical="center" shrinkToFit="1"/>
    </xf>
    <xf numFmtId="0" fontId="26" fillId="2" borderId="6" xfId="2" applyFont="1" applyFill="1" applyBorder="1" applyAlignment="1">
      <alignment horizontal="center" vertical="center" wrapText="1" shrinkToFit="1"/>
    </xf>
    <xf numFmtId="0" fontId="33" fillId="2" borderId="35" xfId="2" applyFont="1" applyFill="1" applyBorder="1" applyAlignment="1">
      <alignment horizontal="center" vertical="center" shrinkToFit="1"/>
    </xf>
    <xf numFmtId="0" fontId="33" fillId="2" borderId="33" xfId="2" applyFont="1" applyFill="1" applyBorder="1" applyAlignment="1">
      <alignment horizontal="center" vertical="center" shrinkToFit="1"/>
    </xf>
    <xf numFmtId="0" fontId="26" fillId="2" borderId="33" xfId="4" applyNumberFormat="1" applyFont="1" applyFill="1" applyBorder="1" applyAlignment="1" applyProtection="1">
      <alignment horizontal="right" vertical="center" shrinkToFit="1"/>
    </xf>
    <xf numFmtId="0" fontId="26" fillId="2" borderId="71" xfId="4" applyNumberFormat="1" applyFont="1" applyFill="1" applyBorder="1" applyAlignment="1" applyProtection="1">
      <alignment horizontal="right" vertical="center" shrinkToFit="1"/>
    </xf>
    <xf numFmtId="0" fontId="10" fillId="2" borderId="10" xfId="2" applyFont="1" applyFill="1" applyBorder="1" applyAlignment="1">
      <alignment horizontal="left" vertical="center" shrinkToFit="1"/>
    </xf>
    <xf numFmtId="0" fontId="10" fillId="2" borderId="11" xfId="2" applyFont="1" applyFill="1" applyBorder="1" applyAlignment="1">
      <alignment horizontal="left" vertical="center" shrinkToFit="1"/>
    </xf>
    <xf numFmtId="0" fontId="10" fillId="2" borderId="29" xfId="2" applyFont="1" applyFill="1" applyBorder="1" applyAlignment="1">
      <alignment horizontal="left" vertical="center" shrinkToFit="1"/>
    </xf>
    <xf numFmtId="0" fontId="10" fillId="2" borderId="52" xfId="2" applyFont="1" applyFill="1" applyBorder="1" applyAlignment="1">
      <alignment horizontal="left" vertical="center" shrinkToFit="1"/>
    </xf>
    <xf numFmtId="38" fontId="26" fillId="2" borderId="19" xfId="4" applyFont="1" applyFill="1" applyBorder="1" applyAlignment="1" applyProtection="1">
      <alignment horizontal="center" vertical="center" shrinkToFit="1"/>
    </xf>
    <xf numFmtId="38" fontId="26" fillId="2" borderId="33" xfId="4" applyFont="1" applyFill="1" applyBorder="1" applyAlignment="1" applyProtection="1">
      <alignment horizontal="center" vertical="center" shrinkToFit="1"/>
    </xf>
    <xf numFmtId="0" fontId="26" fillId="2" borderId="33" xfId="4" applyNumberFormat="1" applyFont="1" applyFill="1" applyBorder="1" applyAlignment="1" applyProtection="1">
      <alignment horizontal="center" vertical="center" shrinkToFit="1"/>
    </xf>
    <xf numFmtId="0" fontId="26" fillId="2" borderId="32" xfId="4" applyNumberFormat="1" applyFont="1" applyFill="1" applyBorder="1" applyAlignment="1" applyProtection="1">
      <alignment horizontal="center" vertical="center" shrinkToFit="1"/>
    </xf>
    <xf numFmtId="0" fontId="10" fillId="2" borderId="53" xfId="2" applyFont="1" applyFill="1" applyBorder="1" applyAlignment="1">
      <alignment horizontal="right" vertical="center" shrinkToFit="1"/>
    </xf>
    <xf numFmtId="0" fontId="10" fillId="2" borderId="29" xfId="2" applyFont="1" applyFill="1" applyBorder="1" applyAlignment="1">
      <alignment horizontal="right" vertical="center" shrinkToFit="1"/>
    </xf>
    <xf numFmtId="6" fontId="36" fillId="2" borderId="9" xfId="36" applyFont="1" applyFill="1" applyBorder="1" applyAlignment="1" applyProtection="1">
      <alignment horizontal="center" vertical="center" shrinkToFit="1"/>
    </xf>
    <xf numFmtId="6" fontId="36" fillId="2" borderId="10" xfId="36" applyFont="1" applyFill="1" applyBorder="1" applyAlignment="1" applyProtection="1">
      <alignment horizontal="center" vertical="center" shrinkToFit="1"/>
    </xf>
    <xf numFmtId="6" fontId="36" fillId="2" borderId="74" xfId="36" applyFont="1" applyFill="1" applyBorder="1" applyAlignment="1" applyProtection="1">
      <alignment horizontal="center" vertical="center" shrinkToFit="1"/>
    </xf>
    <xf numFmtId="6" fontId="36" fillId="2" borderId="73" xfId="36" applyFont="1" applyFill="1" applyBorder="1" applyAlignment="1" applyProtection="1">
      <alignment horizontal="center" vertical="center" shrinkToFit="1"/>
    </xf>
    <xf numFmtId="0" fontId="10" fillId="2" borderId="73" xfId="2" applyFont="1" applyFill="1" applyBorder="1" applyAlignment="1">
      <alignment horizontal="left" vertical="center" shrinkToFit="1"/>
    </xf>
    <xf numFmtId="0" fontId="10" fillId="2" borderId="72" xfId="2" applyFont="1" applyFill="1" applyBorder="1" applyAlignment="1">
      <alignment horizontal="left" vertical="center" shrinkToFit="1"/>
    </xf>
    <xf numFmtId="0" fontId="26" fillId="2" borderId="29" xfId="4" applyNumberFormat="1" applyFont="1" applyFill="1" applyBorder="1" applyAlignment="1" applyProtection="1">
      <alignment horizontal="center" vertical="center" shrinkToFit="1"/>
    </xf>
    <xf numFmtId="38" fontId="26" fillId="2" borderId="0" xfId="4" applyFont="1" applyFill="1" applyBorder="1" applyAlignment="1" applyProtection="1">
      <alignment horizontal="center" vertical="center" shrinkToFit="1"/>
    </xf>
    <xf numFmtId="0" fontId="3" fillId="0" borderId="10" xfId="2" applyBorder="1" applyAlignment="1">
      <alignment vertical="center" shrinkToFit="1"/>
    </xf>
    <xf numFmtId="0" fontId="3" fillId="0" borderId="11" xfId="2" applyBorder="1" applyAlignment="1">
      <alignment vertical="center" shrinkToFit="1"/>
    </xf>
    <xf numFmtId="0" fontId="3" fillId="0" borderId="13" xfId="2" applyBorder="1" applyAlignment="1">
      <alignment vertical="center" shrinkToFit="1"/>
    </xf>
    <xf numFmtId="0" fontId="3" fillId="0" borderId="14" xfId="2" applyBorder="1" applyAlignment="1">
      <alignment vertical="center" shrinkToFit="1"/>
    </xf>
    <xf numFmtId="0" fontId="3" fillId="0" borderId="15" xfId="2" applyBorder="1" applyAlignment="1">
      <alignment vertical="center" shrinkToFit="1"/>
    </xf>
    <xf numFmtId="0" fontId="3" fillId="0" borderId="2" xfId="2" applyBorder="1" applyAlignment="1">
      <alignment horizontal="left" vertical="center" shrinkToFit="1"/>
    </xf>
    <xf numFmtId="0" fontId="3" fillId="0" borderId="3" xfId="2" applyBorder="1" applyAlignment="1">
      <alignment horizontal="left" vertical="center" shrinkToFit="1"/>
    </xf>
    <xf numFmtId="0" fontId="3" fillId="0" borderId="55" xfId="2" applyBorder="1" applyAlignment="1">
      <alignment vertical="center" shrinkToFit="1"/>
    </xf>
    <xf numFmtId="0" fontId="3" fillId="0" borderId="24" xfId="2" applyBorder="1" applyAlignment="1">
      <alignment vertical="center" shrinkToFit="1"/>
    </xf>
    <xf numFmtId="0" fontId="10" fillId="2" borderId="0" xfId="2" applyFont="1" applyFill="1" applyAlignment="1">
      <alignment horizontal="right" vertical="center" shrinkToFit="1"/>
    </xf>
    <xf numFmtId="0" fontId="3" fillId="2" borderId="70" xfId="2" applyFill="1" applyBorder="1" applyAlignment="1">
      <alignment horizontal="center" vertical="center" shrinkToFit="1"/>
    </xf>
    <xf numFmtId="0" fontId="3" fillId="0" borderId="68" xfId="2" applyBorder="1" applyAlignment="1">
      <alignment vertical="center" shrinkToFit="1"/>
    </xf>
    <xf numFmtId="0" fontId="3" fillId="0" borderId="69" xfId="2" applyBorder="1" applyAlignment="1">
      <alignment vertical="center" shrinkToFit="1"/>
    </xf>
    <xf numFmtId="0" fontId="3" fillId="0" borderId="66" xfId="2" applyBorder="1" applyAlignment="1">
      <alignment vertical="center" shrinkToFit="1"/>
    </xf>
    <xf numFmtId="0" fontId="3" fillId="0" borderId="65" xfId="2" applyBorder="1" applyAlignment="1">
      <alignment vertical="center" shrinkToFit="1"/>
    </xf>
    <xf numFmtId="0" fontId="3" fillId="0" borderId="64" xfId="2" applyBorder="1" applyAlignment="1">
      <alignment vertical="center" shrinkToFit="1"/>
    </xf>
    <xf numFmtId="0" fontId="3" fillId="0" borderId="63" xfId="2" applyBorder="1" applyAlignment="1">
      <alignment vertical="center" shrinkToFit="1"/>
    </xf>
    <xf numFmtId="0" fontId="3" fillId="0" borderId="62" xfId="2" applyBorder="1" applyAlignment="1">
      <alignment vertical="center" shrinkToFit="1"/>
    </xf>
    <xf numFmtId="0" fontId="10" fillId="2" borderId="14" xfId="2" applyFont="1" applyFill="1" applyBorder="1" applyAlignment="1">
      <alignment horizontal="left" vertical="center" shrinkToFit="1"/>
    </xf>
    <xf numFmtId="0" fontId="10" fillId="2" borderId="15" xfId="2" applyFont="1" applyFill="1" applyBorder="1" applyAlignment="1">
      <alignment horizontal="left" vertical="center" shrinkToFit="1"/>
    </xf>
    <xf numFmtId="0" fontId="33" fillId="2" borderId="9" xfId="2" applyFont="1" applyFill="1" applyBorder="1" applyAlignment="1">
      <alignment horizontal="center" vertical="center" shrinkToFit="1"/>
    </xf>
    <xf numFmtId="0" fontId="33" fillId="2" borderId="10" xfId="2" applyFont="1" applyFill="1" applyBorder="1" applyAlignment="1">
      <alignment horizontal="center" vertical="center" shrinkToFit="1"/>
    </xf>
    <xf numFmtId="0" fontId="33" fillId="2" borderId="8" xfId="2" applyFont="1" applyFill="1" applyBorder="1" applyAlignment="1">
      <alignment horizontal="center" vertical="center" shrinkToFit="1"/>
    </xf>
    <xf numFmtId="0" fontId="33" fillId="2" borderId="3" xfId="2" applyFont="1" applyFill="1" applyBorder="1" applyAlignment="1">
      <alignment horizontal="center" vertical="center" shrinkToFit="1"/>
    </xf>
    <xf numFmtId="0" fontId="33" fillId="2" borderId="46" xfId="2" applyFont="1" applyFill="1" applyBorder="1" applyAlignment="1">
      <alignment horizontal="left" vertical="center" shrinkToFit="1"/>
    </xf>
    <xf numFmtId="0" fontId="33" fillId="2" borderId="30" xfId="2" applyFont="1" applyFill="1" applyBorder="1" applyAlignment="1">
      <alignment horizontal="left" vertical="center" shrinkToFit="1"/>
    </xf>
    <xf numFmtId="0" fontId="33" fillId="2" borderId="44" xfId="2" applyFont="1" applyFill="1" applyBorder="1" applyAlignment="1">
      <alignment horizontal="left" vertical="center" shrinkToFit="1"/>
    </xf>
    <xf numFmtId="0" fontId="3" fillId="0" borderId="14" xfId="2" applyBorder="1" applyAlignment="1">
      <alignment horizontal="left" vertical="center" shrinkToFit="1"/>
    </xf>
    <xf numFmtId="0" fontId="26" fillId="2" borderId="30" xfId="4" applyNumberFormat="1" applyFont="1" applyFill="1" applyBorder="1" applyAlignment="1" applyProtection="1">
      <alignment horizontal="center" vertical="center" shrinkToFit="1"/>
    </xf>
    <xf numFmtId="0" fontId="26" fillId="2" borderId="44" xfId="4" applyNumberFormat="1" applyFont="1" applyFill="1" applyBorder="1" applyAlignment="1" applyProtection="1">
      <alignment horizontal="center" vertical="center" shrinkToFit="1"/>
    </xf>
    <xf numFmtId="0" fontId="10" fillId="2" borderId="8" xfId="36" applyNumberFormat="1" applyFont="1" applyFill="1" applyBorder="1" applyAlignment="1" applyProtection="1">
      <alignment horizontal="center" vertical="center" wrapText="1" shrinkToFit="1"/>
    </xf>
    <xf numFmtId="0" fontId="3" fillId="2" borderId="2" xfId="2" applyFill="1" applyBorder="1" applyAlignment="1">
      <alignment vertical="center" shrinkToFit="1"/>
    </xf>
    <xf numFmtId="0" fontId="3" fillId="2" borderId="3" xfId="2" applyFill="1" applyBorder="1" applyAlignment="1">
      <alignment vertical="center" shrinkToFit="1"/>
    </xf>
    <xf numFmtId="0" fontId="33" fillId="2" borderId="33" xfId="2" applyFont="1" applyFill="1" applyBorder="1" applyAlignment="1">
      <alignment horizontal="left" vertical="center" shrinkToFit="1"/>
    </xf>
    <xf numFmtId="0" fontId="33" fillId="2" borderId="32" xfId="2" applyFont="1" applyFill="1" applyBorder="1" applyAlignment="1">
      <alignment horizontal="left" vertical="center" shrinkToFit="1"/>
    </xf>
    <xf numFmtId="0" fontId="26" fillId="2" borderId="8" xfId="2" applyFont="1" applyFill="1" applyBorder="1" applyAlignment="1">
      <alignment horizontal="right" vertical="center" shrinkToFit="1"/>
    </xf>
    <xf numFmtId="0" fontId="26" fillId="2" borderId="2" xfId="2" applyFont="1" applyFill="1" applyBorder="1" applyAlignment="1">
      <alignment horizontal="right" vertical="center" shrinkToFit="1"/>
    </xf>
    <xf numFmtId="0" fontId="3" fillId="0" borderId="2" xfId="2" applyBorder="1" applyAlignment="1">
      <alignment horizontal="center" vertical="center" shrinkToFit="1"/>
    </xf>
    <xf numFmtId="0" fontId="26" fillId="2" borderId="10" xfId="4" applyNumberFormat="1" applyFont="1" applyFill="1" applyBorder="1" applyAlignment="1" applyProtection="1">
      <alignment horizontal="center" vertical="center" shrinkToFit="1"/>
    </xf>
    <xf numFmtId="0" fontId="10" fillId="2" borderId="9" xfId="4" applyNumberFormat="1" applyFont="1" applyFill="1" applyBorder="1" applyAlignment="1" applyProtection="1">
      <alignment horizontal="center" vertical="center" wrapText="1" shrinkToFit="1"/>
    </xf>
    <xf numFmtId="0" fontId="10" fillId="2" borderId="11" xfId="4" applyNumberFormat="1" applyFont="1" applyFill="1" applyBorder="1" applyAlignment="1" applyProtection="1">
      <alignment horizontal="center" vertical="center" wrapText="1" shrinkToFit="1"/>
    </xf>
    <xf numFmtId="0" fontId="10" fillId="2" borderId="4" xfId="4" applyNumberFormat="1" applyFont="1" applyFill="1" applyBorder="1" applyAlignment="1" applyProtection="1">
      <alignment horizontal="center" vertical="center" wrapText="1" shrinkToFit="1"/>
    </xf>
    <xf numFmtId="0" fontId="10" fillId="2" borderId="12" xfId="4" applyNumberFormat="1" applyFont="1" applyFill="1" applyBorder="1" applyAlignment="1" applyProtection="1">
      <alignment horizontal="center" vertical="center" wrapText="1" shrinkToFit="1"/>
    </xf>
    <xf numFmtId="0" fontId="10" fillId="2" borderId="13" xfId="4" applyNumberFormat="1" applyFont="1" applyFill="1" applyBorder="1" applyAlignment="1" applyProtection="1">
      <alignment horizontal="center" vertical="center" wrapText="1" shrinkToFit="1"/>
    </xf>
    <xf numFmtId="0" fontId="10" fillId="2" borderId="15" xfId="4" applyNumberFormat="1" applyFont="1" applyFill="1" applyBorder="1" applyAlignment="1" applyProtection="1">
      <alignment horizontal="center" vertical="center" wrapText="1" shrinkToFit="1"/>
    </xf>
    <xf numFmtId="38" fontId="26" fillId="2" borderId="73" xfId="4" applyFont="1" applyFill="1" applyBorder="1" applyAlignment="1" applyProtection="1">
      <alignment horizontal="center" vertical="center" shrinkToFit="1"/>
    </xf>
    <xf numFmtId="0" fontId="26" fillId="3" borderId="0" xfId="2" applyFont="1" applyFill="1" applyAlignment="1">
      <alignment horizontal="center" vertical="center" textRotation="255" shrinkToFit="1"/>
    </xf>
    <xf numFmtId="0" fontId="10" fillId="2" borderId="46" xfId="2" applyFont="1" applyFill="1" applyBorder="1" applyAlignment="1">
      <alignment horizontal="left" vertical="center" shrinkToFit="1"/>
    </xf>
    <xf numFmtId="0" fontId="10" fillId="2" borderId="30" xfId="2" applyFont="1" applyFill="1" applyBorder="1" applyAlignment="1">
      <alignment horizontal="left" vertical="center" shrinkToFit="1"/>
    </xf>
    <xf numFmtId="0" fontId="10" fillId="2" borderId="44" xfId="2" applyFont="1" applyFill="1" applyBorder="1" applyAlignment="1">
      <alignment horizontal="left" vertical="center" shrinkToFit="1"/>
    </xf>
    <xf numFmtId="0" fontId="26" fillId="2" borderId="0" xfId="4" applyNumberFormat="1" applyFont="1" applyFill="1" applyBorder="1" applyAlignment="1" applyProtection="1">
      <alignment horizontal="center" vertical="center" shrinkToFit="1"/>
    </xf>
    <xf numFmtId="0" fontId="10" fillId="2" borderId="0" xfId="2" applyFont="1" applyFill="1" applyAlignment="1">
      <alignment horizontal="left" vertical="center" shrinkToFit="1"/>
    </xf>
    <xf numFmtId="0" fontId="3" fillId="3" borderId="0" xfId="2" applyFill="1" applyAlignment="1">
      <alignment horizontal="center" vertical="center" shrinkToFit="1"/>
    </xf>
    <xf numFmtId="49" fontId="16" fillId="2" borderId="0" xfId="2" applyNumberFormat="1" applyFont="1" applyFill="1" applyAlignment="1">
      <alignment horizontal="left" vertical="top" wrapText="1" shrinkToFit="1"/>
    </xf>
    <xf numFmtId="0" fontId="26" fillId="2" borderId="36" xfId="2" applyFont="1" applyFill="1" applyBorder="1" applyAlignment="1">
      <alignment horizontal="left" vertical="center" shrinkToFit="1"/>
    </xf>
    <xf numFmtId="0" fontId="26" fillId="2" borderId="33" xfId="2" applyFont="1" applyFill="1" applyBorder="1" applyAlignment="1">
      <alignment horizontal="left" vertical="center" shrinkToFit="1"/>
    </xf>
    <xf numFmtId="0" fontId="26" fillId="2" borderId="10" xfId="2" applyFont="1" applyFill="1" applyBorder="1" applyAlignment="1">
      <alignment horizontal="left" vertical="center" wrapText="1" shrinkToFit="1"/>
    </xf>
    <xf numFmtId="0" fontId="26" fillId="2" borderId="11" xfId="2" applyFont="1" applyFill="1" applyBorder="1" applyAlignment="1">
      <alignment horizontal="left" vertical="center" wrapText="1" shrinkToFit="1"/>
    </xf>
    <xf numFmtId="0" fontId="26" fillId="2" borderId="30" xfId="4" applyNumberFormat="1" applyFont="1" applyFill="1" applyBorder="1" applyAlignment="1" applyProtection="1">
      <alignment horizontal="right" vertical="center" shrinkToFit="1"/>
    </xf>
    <xf numFmtId="0" fontId="26" fillId="2" borderId="75" xfId="4" applyNumberFormat="1" applyFont="1" applyFill="1" applyBorder="1" applyAlignment="1" applyProtection="1">
      <alignment horizontal="right" vertical="center" shrinkToFit="1"/>
    </xf>
    <xf numFmtId="38" fontId="26" fillId="2" borderId="14" xfId="4" applyFont="1" applyFill="1" applyBorder="1" applyAlignment="1" applyProtection="1">
      <alignment horizontal="center" vertical="center" shrinkToFit="1"/>
    </xf>
    <xf numFmtId="0" fontId="10" fillId="2" borderId="4" xfId="2" applyFont="1" applyFill="1" applyBorder="1" applyAlignment="1">
      <alignment horizontal="right" vertical="center" shrinkToFit="1"/>
    </xf>
    <xf numFmtId="6" fontId="36" fillId="2" borderId="4" xfId="36" applyFont="1" applyFill="1" applyBorder="1" applyAlignment="1" applyProtection="1">
      <alignment horizontal="center" vertical="center" shrinkToFit="1"/>
    </xf>
    <xf numFmtId="6" fontId="36" fillId="2" borderId="0" xfId="36" applyFont="1" applyFill="1" applyBorder="1" applyAlignment="1" applyProtection="1">
      <alignment horizontal="center" vertical="center" shrinkToFit="1"/>
    </xf>
    <xf numFmtId="6" fontId="36" fillId="2" borderId="12" xfId="36" applyFont="1" applyFill="1" applyBorder="1" applyAlignment="1" applyProtection="1">
      <alignment horizontal="center" vertical="center" shrinkToFit="1"/>
    </xf>
    <xf numFmtId="6" fontId="36" fillId="2" borderId="72" xfId="36" applyFont="1" applyFill="1" applyBorder="1" applyAlignment="1" applyProtection="1">
      <alignment horizontal="center" vertical="center" shrinkToFit="1"/>
    </xf>
    <xf numFmtId="0" fontId="26" fillId="2" borderId="39" xfId="2" applyFont="1" applyFill="1" applyBorder="1" applyAlignment="1">
      <alignment horizontal="center" vertical="center" shrinkToFit="1"/>
    </xf>
    <xf numFmtId="0" fontId="26" fillId="2" borderId="36" xfId="2" applyFont="1" applyFill="1" applyBorder="1" applyAlignment="1">
      <alignment horizontal="center" vertical="center" shrinkToFit="1"/>
    </xf>
    <xf numFmtId="0" fontId="10" fillId="2" borderId="13" xfId="2" applyFont="1" applyFill="1" applyBorder="1" applyAlignment="1">
      <alignment horizontal="right" vertical="center" shrinkToFit="1"/>
    </xf>
    <xf numFmtId="0" fontId="10" fillId="2" borderId="14" xfId="2" applyFont="1" applyFill="1" applyBorder="1" applyAlignment="1">
      <alignment horizontal="right" vertical="center" shrinkToFit="1"/>
    </xf>
    <xf numFmtId="38" fontId="26" fillId="2" borderId="45" xfId="4" applyFont="1" applyFill="1" applyBorder="1" applyAlignment="1" applyProtection="1">
      <alignment horizontal="center" vertical="center" shrinkToFit="1"/>
    </xf>
    <xf numFmtId="38" fontId="26" fillId="2" borderId="30" xfId="4" applyFont="1" applyFill="1" applyBorder="1" applyAlignment="1" applyProtection="1">
      <alignment horizontal="center" vertical="center" shrinkToFit="1"/>
    </xf>
    <xf numFmtId="0" fontId="26" fillId="2" borderId="35" xfId="2" applyFont="1" applyFill="1" applyBorder="1" applyAlignment="1">
      <alignment horizontal="center" vertical="center" shrinkToFit="1"/>
    </xf>
    <xf numFmtId="0" fontId="26" fillId="2" borderId="33" xfId="2" applyFont="1" applyFill="1" applyBorder="1" applyAlignment="1">
      <alignment horizontal="center" vertical="center" shrinkToFit="1"/>
    </xf>
    <xf numFmtId="0" fontId="10" fillId="4" borderId="6" xfId="2" applyFont="1" applyFill="1" applyBorder="1" applyAlignment="1" applyProtection="1">
      <alignment horizontal="center" vertical="center" shrinkToFit="1"/>
      <protection locked="0"/>
    </xf>
    <xf numFmtId="0" fontId="3" fillId="4" borderId="6" xfId="2" applyFill="1" applyBorder="1" applyAlignment="1" applyProtection="1">
      <alignment horizontal="center" vertical="center" shrinkToFit="1"/>
      <protection locked="0"/>
    </xf>
    <xf numFmtId="0" fontId="26" fillId="2" borderId="10" xfId="2" applyFont="1" applyFill="1" applyBorder="1" applyAlignment="1">
      <alignment horizontal="right" vertical="center" shrinkToFit="1"/>
    </xf>
    <xf numFmtId="0" fontId="26" fillId="2" borderId="25" xfId="2" applyFont="1" applyFill="1" applyBorder="1" applyAlignment="1">
      <alignment horizontal="center" vertical="center" shrinkToFit="1"/>
    </xf>
    <xf numFmtId="0" fontId="10" fillId="4" borderId="77" xfId="2" applyFont="1" applyFill="1" applyBorder="1" applyAlignment="1" applyProtection="1">
      <alignment horizontal="center" vertical="center" shrinkToFit="1"/>
      <protection locked="0"/>
    </xf>
    <xf numFmtId="0" fontId="10" fillId="4" borderId="78" xfId="2" applyFont="1" applyFill="1" applyBorder="1" applyAlignment="1" applyProtection="1">
      <alignment horizontal="center" vertical="center" shrinkToFit="1"/>
      <protection locked="0"/>
    </xf>
    <xf numFmtId="0" fontId="10" fillId="4" borderId="76" xfId="2" applyFont="1" applyFill="1" applyBorder="1" applyAlignment="1" applyProtection="1">
      <alignment horizontal="center" vertical="center" shrinkToFit="1"/>
      <protection locked="0"/>
    </xf>
    <xf numFmtId="0" fontId="3" fillId="4" borderId="77" xfId="2" applyFill="1" applyBorder="1" applyAlignment="1" applyProtection="1">
      <alignment horizontal="center" vertical="center" shrinkToFit="1"/>
      <protection locked="0"/>
    </xf>
    <xf numFmtId="0" fontId="3" fillId="4" borderId="76" xfId="2" applyFill="1" applyBorder="1" applyAlignment="1" applyProtection="1">
      <alignment horizontal="center" vertical="center" shrinkToFit="1"/>
      <protection locked="0"/>
    </xf>
    <xf numFmtId="0" fontId="26" fillId="2" borderId="80" xfId="2" applyFont="1" applyFill="1" applyBorder="1" applyAlignment="1">
      <alignment horizontal="center" vertical="center" shrinkToFit="1"/>
    </xf>
    <xf numFmtId="0" fontId="26" fillId="2" borderId="79" xfId="2" applyFont="1" applyFill="1" applyBorder="1" applyAlignment="1">
      <alignment horizontal="center" vertical="center" shrinkToFit="1"/>
    </xf>
    <xf numFmtId="0" fontId="37" fillId="2" borderId="0" xfId="2" applyFont="1" applyFill="1" applyAlignment="1">
      <alignment horizontal="center" vertical="center" shrinkToFit="1"/>
    </xf>
    <xf numFmtId="0" fontId="3" fillId="2" borderId="25" xfId="2" applyFill="1" applyBorder="1" applyAlignment="1">
      <alignment horizontal="center" vertical="center" shrinkToFit="1"/>
    </xf>
    <xf numFmtId="0" fontId="26" fillId="2" borderId="5" xfId="2" applyFont="1" applyFill="1" applyBorder="1" applyAlignment="1">
      <alignment horizontal="center" vertical="center" shrinkToFit="1"/>
    </xf>
  </cellXfs>
  <cellStyles count="40">
    <cellStyle name="パーセント 2" xfId="5" xr:uid="{00000000-0005-0000-0000-000000000000}"/>
    <cellStyle name="ハイパーリンク" xfId="35" builtinId="8"/>
    <cellStyle name="桁区切り" xfId="1" builtinId="6"/>
    <cellStyle name="桁区切り 2" xfId="6" xr:uid="{00000000-0005-0000-0000-000003000000}"/>
    <cellStyle name="桁区切り 2 2" xfId="4" xr:uid="{00000000-0005-0000-0000-000004000000}"/>
    <cellStyle name="桁区切り 3" xfId="38" xr:uid="{00000000-0005-0000-0000-000005000000}"/>
    <cellStyle name="通貨 2" xfId="8" xr:uid="{00000000-0005-0000-0000-000006000000}"/>
    <cellStyle name="通貨 2 2" xfId="9" xr:uid="{00000000-0005-0000-0000-000007000000}"/>
    <cellStyle name="通貨 2 2 2" xfId="10" xr:uid="{00000000-0005-0000-0000-000008000000}"/>
    <cellStyle name="通貨 2 2 3" xfId="11" xr:uid="{00000000-0005-0000-0000-000009000000}"/>
    <cellStyle name="通貨 2 2 4" xfId="12" xr:uid="{00000000-0005-0000-0000-00000A000000}"/>
    <cellStyle name="通貨 2 2 4 2" xfId="13" xr:uid="{00000000-0005-0000-0000-00000B000000}"/>
    <cellStyle name="通貨 3" xfId="14" xr:uid="{00000000-0005-0000-0000-00000C000000}"/>
    <cellStyle name="通貨 3 2" xfId="15" xr:uid="{00000000-0005-0000-0000-00000D000000}"/>
    <cellStyle name="通貨 3 3" xfId="16" xr:uid="{00000000-0005-0000-0000-00000E000000}"/>
    <cellStyle name="通貨 3 4" xfId="17" xr:uid="{00000000-0005-0000-0000-00000F000000}"/>
    <cellStyle name="通貨 3 4 2" xfId="18" xr:uid="{00000000-0005-0000-0000-000010000000}"/>
    <cellStyle name="通貨 4" xfId="36" xr:uid="{00000000-0005-0000-0000-000011000000}"/>
    <cellStyle name="標準" xfId="0" builtinId="0"/>
    <cellStyle name="標準 2" xfId="3" xr:uid="{00000000-0005-0000-0000-000013000000}"/>
    <cellStyle name="標準 2 2" xfId="2" xr:uid="{00000000-0005-0000-0000-000014000000}"/>
    <cellStyle name="標準 3" xfId="7" xr:uid="{00000000-0005-0000-0000-000015000000}"/>
    <cellStyle name="標準 4" xfId="19" xr:uid="{00000000-0005-0000-0000-000016000000}"/>
    <cellStyle name="標準 4 2" xfId="20" xr:uid="{00000000-0005-0000-0000-000017000000}"/>
    <cellStyle name="標準 4 2 2" xfId="21" xr:uid="{00000000-0005-0000-0000-000018000000}"/>
    <cellStyle name="標準 4 2 2 2" xfId="22" xr:uid="{00000000-0005-0000-0000-000019000000}"/>
    <cellStyle name="標準 4 2 2 3" xfId="23" xr:uid="{00000000-0005-0000-0000-00001A000000}"/>
    <cellStyle name="標準 4 2 3" xfId="24" xr:uid="{00000000-0005-0000-0000-00001B000000}"/>
    <cellStyle name="標準 4 2 3 2" xfId="25" xr:uid="{00000000-0005-0000-0000-00001C000000}"/>
    <cellStyle name="標準 4 2 4" xfId="26" xr:uid="{00000000-0005-0000-0000-00001D000000}"/>
    <cellStyle name="標準 4 2 5" xfId="27" xr:uid="{00000000-0005-0000-0000-00001E000000}"/>
    <cellStyle name="標準 4 2 5 2" xfId="28" xr:uid="{00000000-0005-0000-0000-00001F000000}"/>
    <cellStyle name="標準 5" xfId="29" xr:uid="{00000000-0005-0000-0000-000020000000}"/>
    <cellStyle name="標準 5 2" xfId="30" xr:uid="{00000000-0005-0000-0000-000021000000}"/>
    <cellStyle name="標準 5 3" xfId="31" xr:uid="{00000000-0005-0000-0000-000022000000}"/>
    <cellStyle name="標準 5 4" xfId="32" xr:uid="{00000000-0005-0000-0000-000023000000}"/>
    <cellStyle name="標準 5 4 2" xfId="33" xr:uid="{00000000-0005-0000-0000-000024000000}"/>
    <cellStyle name="標準 6" xfId="34" xr:uid="{00000000-0005-0000-0000-000025000000}"/>
    <cellStyle name="標準 7" xfId="37" xr:uid="{00000000-0005-0000-0000-000026000000}"/>
    <cellStyle name="標準 8" xfId="39" xr:uid="{00000000-0005-0000-0000-000027000000}"/>
  </cellStyles>
  <dxfs count="2">
    <dxf>
      <font>
        <color auto="1"/>
      </font>
      <fill>
        <patternFill>
          <bgColor theme="1" tint="0.499984740745262"/>
        </patternFill>
      </fill>
    </dxf>
    <dxf>
      <font>
        <color auto="1"/>
      </font>
      <fill>
        <patternFill>
          <bgColor theme="1" tint="0.499984740745262"/>
        </patternFill>
      </fill>
    </dxf>
  </dxfs>
  <tableStyles count="0" defaultTableStyle="TableStyleMedium2" defaultPivotStyle="PivotStyleLight16"/>
  <colors>
    <mruColors>
      <color rgb="FFFFFF99"/>
      <color rgb="FFCCFFCC"/>
      <color rgb="FFCCFF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styles" Target="styles.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externalLink" Target="externalLinks/externalLink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calcChain" Target="calcChain.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sharedStrings" Target="sharedStrings.xml"/><Relationship Id="rId30" Type="http://schemas.openxmlformats.org/officeDocument/2006/relationships/customXml" Target="../customXml/item2.xml"/></Relationships>
</file>

<file path=xl/drawings/drawing1.xml><?xml version="1.0" encoding="utf-8"?>
<xdr:wsDr xmlns:xdr="http://schemas.openxmlformats.org/drawingml/2006/spreadsheetDrawing" xmlns:a="http://schemas.openxmlformats.org/drawingml/2006/main">
  <xdr:twoCellAnchor>
    <xdr:from>
      <xdr:col>35</xdr:col>
      <xdr:colOff>19050</xdr:colOff>
      <xdr:row>6</xdr:row>
      <xdr:rowOff>104775</xdr:rowOff>
    </xdr:from>
    <xdr:to>
      <xdr:col>45</xdr:col>
      <xdr:colOff>514350</xdr:colOff>
      <xdr:row>6</xdr:row>
      <xdr:rowOff>104775</xdr:rowOff>
    </xdr:to>
    <xdr:sp macro="" textlink="">
      <xdr:nvSpPr>
        <xdr:cNvPr id="1305" name="Line 2">
          <a:extLst>
            <a:ext uri="{FF2B5EF4-FFF2-40B4-BE49-F238E27FC236}">
              <a16:creationId xmlns:a16="http://schemas.microsoft.com/office/drawing/2014/main" id="{00000000-0008-0000-0100-000019050000}"/>
            </a:ext>
          </a:extLst>
        </xdr:cNvPr>
        <xdr:cNvSpPr>
          <a:spLocks noChangeShapeType="1"/>
        </xdr:cNvSpPr>
      </xdr:nvSpPr>
      <xdr:spPr bwMode="auto">
        <a:xfrm flipV="1">
          <a:off x="4352925" y="790575"/>
          <a:ext cx="7248525" cy="0"/>
        </a:xfrm>
        <a:prstGeom prst="line">
          <a:avLst/>
        </a:prstGeom>
        <a:noFill/>
        <a:ln w="44450">
          <a:solidFill>
            <a:schemeClr val="tx2"/>
          </a:solidFill>
          <a:round/>
          <a:headEnd/>
          <a:tailEnd/>
        </a:ln>
        <a:extLst>
          <a:ext uri="{909E8E84-426E-40DD-AFC4-6F175D3DCCD1}">
            <a14:hiddenFill xmlns:a14="http://schemas.microsoft.com/office/drawing/2010/main">
              <a:noFill/>
            </a14:hiddenFill>
          </a:ext>
        </a:extLst>
      </xdr:spPr>
    </xdr:sp>
    <xdr:clientData/>
  </xdr:twoCellAnchor>
  <xdr:twoCellAnchor>
    <xdr:from>
      <xdr:col>35</xdr:col>
      <xdr:colOff>19050</xdr:colOff>
      <xdr:row>49</xdr:row>
      <xdr:rowOff>104775</xdr:rowOff>
    </xdr:from>
    <xdr:to>
      <xdr:col>45</xdr:col>
      <xdr:colOff>504825</xdr:colOff>
      <xdr:row>49</xdr:row>
      <xdr:rowOff>104775</xdr:rowOff>
    </xdr:to>
    <xdr:sp macro="" textlink="">
      <xdr:nvSpPr>
        <xdr:cNvPr id="1307" name="Line 12">
          <a:extLst>
            <a:ext uri="{FF2B5EF4-FFF2-40B4-BE49-F238E27FC236}">
              <a16:creationId xmlns:a16="http://schemas.microsoft.com/office/drawing/2014/main" id="{00000000-0008-0000-0100-00001B050000}"/>
            </a:ext>
          </a:extLst>
        </xdr:cNvPr>
        <xdr:cNvSpPr>
          <a:spLocks noChangeShapeType="1"/>
        </xdr:cNvSpPr>
      </xdr:nvSpPr>
      <xdr:spPr bwMode="auto">
        <a:xfrm>
          <a:off x="4352925" y="11258550"/>
          <a:ext cx="7239000" cy="0"/>
        </a:xfrm>
        <a:prstGeom prst="line">
          <a:avLst/>
        </a:prstGeom>
        <a:noFill/>
        <a:ln w="44450">
          <a:solidFill>
            <a:schemeClr val="tx2"/>
          </a:solidFill>
          <a:round/>
          <a:headEnd/>
          <a:tailEnd/>
        </a:ln>
        <a:extLst>
          <a:ext uri="{909E8E84-426E-40DD-AFC4-6F175D3DCCD1}">
            <a14:hiddenFill xmlns:a14="http://schemas.microsoft.com/office/drawing/2010/main">
              <a:noFill/>
            </a14:hiddenFill>
          </a:ext>
        </a:extLst>
      </xdr:spPr>
    </xdr:sp>
    <xdr:clientData/>
  </xdr:twoCellAnchor>
</xdr:wsDr>
</file>

<file path=xl/drawings/drawing2.xml><?xml version="1.0" encoding="utf-8"?>
<xdr:wsDr xmlns:xdr="http://schemas.openxmlformats.org/drawingml/2006/spreadsheetDrawing" xmlns:a="http://schemas.openxmlformats.org/drawingml/2006/main">
  <xdr:twoCellAnchor>
    <xdr:from>
      <xdr:col>35</xdr:col>
      <xdr:colOff>19050</xdr:colOff>
      <xdr:row>6</xdr:row>
      <xdr:rowOff>104775</xdr:rowOff>
    </xdr:from>
    <xdr:to>
      <xdr:col>45</xdr:col>
      <xdr:colOff>514350</xdr:colOff>
      <xdr:row>6</xdr:row>
      <xdr:rowOff>104775</xdr:rowOff>
    </xdr:to>
    <xdr:sp macro="" textlink="">
      <xdr:nvSpPr>
        <xdr:cNvPr id="2" name="Line 2">
          <a:extLst>
            <a:ext uri="{FF2B5EF4-FFF2-40B4-BE49-F238E27FC236}">
              <a16:creationId xmlns:a16="http://schemas.microsoft.com/office/drawing/2014/main" id="{00000000-0008-0000-0200-000002000000}"/>
            </a:ext>
          </a:extLst>
        </xdr:cNvPr>
        <xdr:cNvSpPr>
          <a:spLocks noChangeShapeType="1"/>
        </xdr:cNvSpPr>
      </xdr:nvSpPr>
      <xdr:spPr bwMode="auto">
        <a:xfrm flipV="1">
          <a:off x="4352925" y="790575"/>
          <a:ext cx="7105650" cy="0"/>
        </a:xfrm>
        <a:prstGeom prst="line">
          <a:avLst/>
        </a:prstGeom>
        <a:noFill/>
        <a:ln w="44450">
          <a:solidFill>
            <a:schemeClr val="tx2"/>
          </a:solidFill>
          <a:round/>
          <a:headEnd/>
          <a:tailEnd/>
        </a:ln>
        <a:extLst>
          <a:ext uri="{909E8E84-426E-40DD-AFC4-6F175D3DCCD1}">
            <a14:hiddenFill xmlns:a14="http://schemas.microsoft.com/office/drawing/2010/main">
              <a:noFill/>
            </a14:hiddenFill>
          </a:ext>
        </a:extLst>
      </xdr:spPr>
    </xdr:sp>
    <xdr:clientData/>
  </xdr:twoCellAnchor>
  <xdr:twoCellAnchor>
    <xdr:from>
      <xdr:col>35</xdr:col>
      <xdr:colOff>19050</xdr:colOff>
      <xdr:row>49</xdr:row>
      <xdr:rowOff>104775</xdr:rowOff>
    </xdr:from>
    <xdr:to>
      <xdr:col>45</xdr:col>
      <xdr:colOff>504825</xdr:colOff>
      <xdr:row>49</xdr:row>
      <xdr:rowOff>104775</xdr:rowOff>
    </xdr:to>
    <xdr:sp macro="" textlink="">
      <xdr:nvSpPr>
        <xdr:cNvPr id="3" name="Line 12">
          <a:extLst>
            <a:ext uri="{FF2B5EF4-FFF2-40B4-BE49-F238E27FC236}">
              <a16:creationId xmlns:a16="http://schemas.microsoft.com/office/drawing/2014/main" id="{00000000-0008-0000-0200-000003000000}"/>
            </a:ext>
          </a:extLst>
        </xdr:cNvPr>
        <xdr:cNvSpPr>
          <a:spLocks noChangeShapeType="1"/>
        </xdr:cNvSpPr>
      </xdr:nvSpPr>
      <xdr:spPr bwMode="auto">
        <a:xfrm>
          <a:off x="4352925" y="10858500"/>
          <a:ext cx="7096125" cy="0"/>
        </a:xfrm>
        <a:prstGeom prst="line">
          <a:avLst/>
        </a:prstGeom>
        <a:noFill/>
        <a:ln w="44450">
          <a:solidFill>
            <a:schemeClr val="tx2"/>
          </a:solidFill>
          <a:round/>
          <a:headEnd/>
          <a:tailEnd/>
        </a:ln>
        <a:extLst>
          <a:ext uri="{909E8E84-426E-40DD-AFC4-6F175D3DCCD1}">
            <a14:hiddenFill xmlns:a14="http://schemas.microsoft.com/office/drawing/2010/main">
              <a:noFill/>
            </a14:hiddenFill>
          </a:ext>
        </a:extLst>
      </xdr:spPr>
    </xdr:sp>
    <xdr:clientData/>
  </xdr:twoCellAnchor>
  <xdr:twoCellAnchor editAs="oneCell">
    <xdr:from>
      <xdr:col>20</xdr:col>
      <xdr:colOff>28575</xdr:colOff>
      <xdr:row>3</xdr:row>
      <xdr:rowOff>19050</xdr:rowOff>
    </xdr:from>
    <xdr:to>
      <xdr:col>30</xdr:col>
      <xdr:colOff>114299</xdr:colOff>
      <xdr:row>7</xdr:row>
      <xdr:rowOff>76200</xdr:rowOff>
    </xdr:to>
    <xdr:sp macro="" textlink="">
      <xdr:nvSpPr>
        <xdr:cNvPr id="4" name="Text Box 56">
          <a:extLst>
            <a:ext uri="{FF2B5EF4-FFF2-40B4-BE49-F238E27FC236}">
              <a16:creationId xmlns:a16="http://schemas.microsoft.com/office/drawing/2014/main" id="{00000000-0008-0000-0200-000004000000}"/>
            </a:ext>
          </a:extLst>
        </xdr:cNvPr>
        <xdr:cNvSpPr txBox="1">
          <a:spLocks noChangeArrowheads="1"/>
        </xdr:cNvSpPr>
      </xdr:nvSpPr>
      <xdr:spPr bwMode="auto">
        <a:xfrm>
          <a:off x="2505075" y="361950"/>
          <a:ext cx="1333499" cy="742950"/>
        </a:xfrm>
        <a:prstGeom prst="rect">
          <a:avLst/>
        </a:prstGeom>
        <a:solidFill>
          <a:srgbClr xmlns:mc="http://schemas.openxmlformats.org/markup-compatibility/2006" xmlns:a14="http://schemas.microsoft.com/office/drawing/2010/main" val="FF0000" mc:Ignorable="a14" a14:legacySpreadsheetColorIndex="10"/>
        </a:solidFill>
        <a:ln>
          <a:noFill/>
        </a:ln>
        <a:effectLst/>
        <a:extLst>
          <a:ext uri="{91240B29-F687-4F45-9708-019B960494DF}">
            <a14:hiddenLine xmlns:a14="http://schemas.microsoft.com/office/drawing/2010/main" w="38100" algn="ctr">
              <a:solidFill>
                <a:srgbClr xmlns:mc="http://schemas.openxmlformats.org/markup-compatibility/2006" val="3366FF" mc:Ignorable="a14" a14:legacySpreadsheetColorIndex="48"/>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36576" tIns="18288" rIns="0" bIns="0" anchor="t" upright="1"/>
        <a:lstStyle/>
        <a:p>
          <a:pPr algn="l" rtl="0">
            <a:lnSpc>
              <a:spcPts val="1300"/>
            </a:lnSpc>
            <a:defRPr sz="1000"/>
          </a:pPr>
          <a:r>
            <a:rPr lang="ja-JP" altLang="en-US" sz="800" b="0" i="0" u="none" strike="noStrike" baseline="0">
              <a:solidFill>
                <a:schemeClr val="bg1"/>
              </a:solidFill>
              <a:latin typeface="ＭＳ Ｐゴシック"/>
              <a:ea typeface="ＭＳ Ｐゴシック"/>
            </a:rPr>
            <a:t>注文書と同じ内容が反映されます。セルの編集はできないのでオブジェクト等で編集対応お願いします。</a:t>
          </a: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38</xdr:col>
      <xdr:colOff>85725</xdr:colOff>
      <xdr:row>1</xdr:row>
      <xdr:rowOff>161925</xdr:rowOff>
    </xdr:from>
    <xdr:to>
      <xdr:col>41</xdr:col>
      <xdr:colOff>161925</xdr:colOff>
      <xdr:row>6</xdr:row>
      <xdr:rowOff>28575</xdr:rowOff>
    </xdr:to>
    <xdr:sp macro="" textlink="">
      <xdr:nvSpPr>
        <xdr:cNvPr id="2" name="Rectangle 1">
          <a:extLst>
            <a:ext uri="{FF2B5EF4-FFF2-40B4-BE49-F238E27FC236}">
              <a16:creationId xmlns:a16="http://schemas.microsoft.com/office/drawing/2014/main" id="{00000000-0008-0000-0300-000002000000}"/>
            </a:ext>
          </a:extLst>
        </xdr:cNvPr>
        <xdr:cNvSpPr>
          <a:spLocks noChangeArrowheads="1"/>
        </xdr:cNvSpPr>
      </xdr:nvSpPr>
      <xdr:spPr bwMode="auto">
        <a:xfrm>
          <a:off x="7686675" y="333375"/>
          <a:ext cx="676275" cy="723900"/>
        </a:xfrm>
        <a:prstGeom prst="rect">
          <a:avLst/>
        </a:prstGeom>
        <a:solidFill>
          <a:srgbClr val="FFFFFF"/>
        </a:solidFill>
        <a:ln w="9525" cap="rnd">
          <a:solidFill>
            <a:srgbClr val="000000"/>
          </a:solidFill>
          <a:prstDash val="sysDot"/>
          <a:miter lim="800000"/>
          <a:headEnd/>
          <a:tailEnd/>
        </a:ln>
      </xdr:spPr>
      <xdr:txBody>
        <a:bodyPr vertOverflow="clip" wrap="square" lIns="91440" tIns="45720" rIns="91440" bIns="45720" anchor="t" upright="1"/>
        <a:lstStyle/>
        <a:p>
          <a:pPr algn="ctr" rtl="0">
            <a:defRPr sz="1000"/>
          </a:pPr>
          <a:r>
            <a:rPr lang="ja-JP" altLang="en-US" sz="800" b="0" i="0" u="none" strike="noStrike" baseline="0">
              <a:solidFill>
                <a:srgbClr val="000000"/>
              </a:solidFill>
              <a:latin typeface="ＭＳ 明朝"/>
              <a:ea typeface="ＭＳ 明朝"/>
            </a:rPr>
            <a:t>収入印紙</a:t>
          </a:r>
          <a:endParaRPr lang="ja-JP" altLang="en-US" sz="800" b="0" i="0" u="none" strike="noStrike" baseline="0">
            <a:solidFill>
              <a:srgbClr val="000000"/>
            </a:solidFill>
            <a:latin typeface="Times New Roman"/>
            <a:ea typeface="ＭＳ 明朝"/>
            <a:cs typeface="Times New Roman"/>
          </a:endParaRPr>
        </a:p>
        <a:p>
          <a:pPr algn="ctr" rtl="0">
            <a:lnSpc>
              <a:spcPts val="800"/>
            </a:lnSpc>
            <a:defRPr sz="1000"/>
          </a:pPr>
          <a:endParaRPr lang="ja-JP" altLang="en-US" sz="800" b="0" i="0" u="none" strike="noStrike" baseline="0">
            <a:solidFill>
              <a:srgbClr val="000000"/>
            </a:solidFill>
            <a:latin typeface="Times New Roman"/>
            <a:ea typeface="ＭＳ 明朝"/>
            <a:cs typeface="Times New Roman"/>
          </a:endParaRPr>
        </a:p>
        <a:p>
          <a:pPr algn="ctr" rtl="0">
            <a:lnSpc>
              <a:spcPts val="800"/>
            </a:lnSpc>
            <a:defRPr sz="1000"/>
          </a:pPr>
          <a:endParaRPr lang="ja-JP" altLang="en-US" sz="800" b="0" i="0" u="none" strike="noStrike" baseline="0">
            <a:solidFill>
              <a:srgbClr val="000000"/>
            </a:solidFill>
            <a:latin typeface="Times New Roman"/>
            <a:cs typeface="Times New Roman"/>
          </a:endParaRPr>
        </a:p>
      </xdr:txBody>
    </xdr:sp>
    <xdr:clientData/>
  </xdr:twoCellAnchor>
  <xdr:twoCellAnchor>
    <xdr:from>
      <xdr:col>41</xdr:col>
      <xdr:colOff>0</xdr:colOff>
      <xdr:row>3</xdr:row>
      <xdr:rowOff>28575</xdr:rowOff>
    </xdr:from>
    <xdr:to>
      <xdr:col>42</xdr:col>
      <xdr:colOff>152400</xdr:colOff>
      <xdr:row>5</xdr:row>
      <xdr:rowOff>47625</xdr:rowOff>
    </xdr:to>
    <xdr:sp macro="" textlink="">
      <xdr:nvSpPr>
        <xdr:cNvPr id="3" name="Oval 2">
          <a:extLst>
            <a:ext uri="{FF2B5EF4-FFF2-40B4-BE49-F238E27FC236}">
              <a16:creationId xmlns:a16="http://schemas.microsoft.com/office/drawing/2014/main" id="{00000000-0008-0000-0300-000003000000}"/>
            </a:ext>
          </a:extLst>
        </xdr:cNvPr>
        <xdr:cNvSpPr>
          <a:spLocks noChangeArrowheads="1"/>
        </xdr:cNvSpPr>
      </xdr:nvSpPr>
      <xdr:spPr bwMode="auto">
        <a:xfrm>
          <a:off x="8201025" y="542925"/>
          <a:ext cx="352425" cy="361950"/>
        </a:xfrm>
        <a:prstGeom prst="ellipse">
          <a:avLst/>
        </a:prstGeom>
        <a:solidFill>
          <a:srgbClr val="FFFFFF"/>
        </a:solidFill>
        <a:ln w="9525" cap="rnd">
          <a:solidFill>
            <a:srgbClr val="000000"/>
          </a:solidFill>
          <a:prstDash val="sysDot"/>
          <a:round/>
          <a:headEnd/>
          <a:tailEnd/>
        </a:ln>
      </xdr:spPr>
      <xdr:txBody>
        <a:bodyPr vertOverflow="clip" wrap="square" lIns="91440" tIns="45720" rIns="91440" bIns="45720" anchor="t" upright="1"/>
        <a:lstStyle/>
        <a:p>
          <a:pPr algn="l" rtl="0">
            <a:lnSpc>
              <a:spcPts val="900"/>
            </a:lnSpc>
            <a:defRPr sz="1000"/>
          </a:pPr>
          <a:r>
            <a:rPr lang="ja-JP" altLang="en-US" sz="800" b="0" i="0" u="none" strike="noStrike" baseline="0">
              <a:solidFill>
                <a:srgbClr val="000000"/>
              </a:solidFill>
              <a:latin typeface="ＭＳ 明朝"/>
              <a:ea typeface="ＭＳ 明朝"/>
            </a:rPr>
            <a:t>印</a:t>
          </a:r>
          <a:endParaRPr lang="ja-JP" altLang="en-US" sz="800" b="0" i="0" u="none" strike="noStrike" baseline="0">
            <a:solidFill>
              <a:srgbClr val="000000"/>
            </a:solidFill>
            <a:latin typeface="Times New Roman"/>
            <a:ea typeface="ＭＳ 明朝"/>
            <a:cs typeface="Times New Roman"/>
          </a:endParaRPr>
        </a:p>
        <a:p>
          <a:pPr algn="l" rtl="0">
            <a:lnSpc>
              <a:spcPts val="700"/>
            </a:lnSpc>
            <a:defRPr sz="1000"/>
          </a:pPr>
          <a:endParaRPr lang="ja-JP" altLang="en-US" sz="800" b="0" i="0" u="none" strike="noStrike" baseline="0">
            <a:solidFill>
              <a:srgbClr val="000000"/>
            </a:solidFill>
            <a:latin typeface="Times New Roman"/>
            <a:cs typeface="Times New Roman"/>
          </a:endParaRPr>
        </a:p>
      </xdr:txBody>
    </xdr:sp>
    <xdr:clientData/>
  </xdr:twoCellAnchor>
  <xdr:twoCellAnchor>
    <xdr:from>
      <xdr:col>37</xdr:col>
      <xdr:colOff>123825</xdr:colOff>
      <xdr:row>3</xdr:row>
      <xdr:rowOff>9525</xdr:rowOff>
    </xdr:from>
    <xdr:to>
      <xdr:col>39</xdr:col>
      <xdr:colOff>76200</xdr:colOff>
      <xdr:row>5</xdr:row>
      <xdr:rowOff>28575</xdr:rowOff>
    </xdr:to>
    <xdr:sp macro="" textlink="">
      <xdr:nvSpPr>
        <xdr:cNvPr id="4" name="Oval 5">
          <a:extLst>
            <a:ext uri="{FF2B5EF4-FFF2-40B4-BE49-F238E27FC236}">
              <a16:creationId xmlns:a16="http://schemas.microsoft.com/office/drawing/2014/main" id="{00000000-0008-0000-0300-000004000000}"/>
            </a:ext>
          </a:extLst>
        </xdr:cNvPr>
        <xdr:cNvSpPr>
          <a:spLocks noChangeArrowheads="1"/>
        </xdr:cNvSpPr>
      </xdr:nvSpPr>
      <xdr:spPr bwMode="auto">
        <a:xfrm>
          <a:off x="7524750" y="523875"/>
          <a:ext cx="352425" cy="361950"/>
        </a:xfrm>
        <a:prstGeom prst="ellipse">
          <a:avLst/>
        </a:prstGeom>
        <a:solidFill>
          <a:srgbClr val="FFFFFF"/>
        </a:solidFill>
        <a:ln w="9525" cap="rnd">
          <a:solidFill>
            <a:srgbClr val="000000"/>
          </a:solidFill>
          <a:prstDash val="sysDot"/>
          <a:round/>
          <a:headEnd/>
          <a:tailEnd/>
        </a:ln>
      </xdr:spPr>
      <xdr:txBody>
        <a:bodyPr vertOverflow="clip" wrap="square" lIns="91440" tIns="45720" rIns="91440" bIns="45720" anchor="t" upright="1"/>
        <a:lstStyle/>
        <a:p>
          <a:pPr algn="l" rtl="0">
            <a:lnSpc>
              <a:spcPts val="900"/>
            </a:lnSpc>
            <a:defRPr sz="1000"/>
          </a:pPr>
          <a:r>
            <a:rPr lang="ja-JP" altLang="en-US" sz="800" b="0" i="0" u="none" strike="noStrike" baseline="0">
              <a:solidFill>
                <a:srgbClr val="000000"/>
              </a:solidFill>
              <a:latin typeface="ＭＳ 明朝"/>
              <a:ea typeface="ＭＳ 明朝"/>
            </a:rPr>
            <a:t>印</a:t>
          </a:r>
          <a:endParaRPr lang="ja-JP" altLang="en-US" sz="800" b="0" i="0" u="none" strike="noStrike" baseline="0">
            <a:solidFill>
              <a:srgbClr val="000000"/>
            </a:solidFill>
            <a:latin typeface="Times New Roman"/>
            <a:ea typeface="ＭＳ 明朝"/>
            <a:cs typeface="Times New Roman"/>
          </a:endParaRPr>
        </a:p>
        <a:p>
          <a:pPr algn="l" rtl="0">
            <a:lnSpc>
              <a:spcPts val="700"/>
            </a:lnSpc>
            <a:defRPr sz="1000"/>
          </a:pPr>
          <a:endParaRPr lang="ja-JP" altLang="en-US" sz="800" b="0" i="0" u="none" strike="noStrike" baseline="0">
            <a:solidFill>
              <a:srgbClr val="000000"/>
            </a:solidFill>
            <a:latin typeface="Times New Roman"/>
            <a:cs typeface="Times New Roman"/>
          </a:endParaRPr>
        </a:p>
      </xdr:txBody>
    </xdr:sp>
    <xdr:clientData/>
  </xdr:twoCellAnchor>
  <xdr:oneCellAnchor>
    <xdr:from>
      <xdr:col>1</xdr:col>
      <xdr:colOff>19051</xdr:colOff>
      <xdr:row>0</xdr:row>
      <xdr:rowOff>61706</xdr:rowOff>
    </xdr:from>
    <xdr:ext cx="3829049" cy="201850"/>
    <xdr:sp macro="" textlink="">
      <xdr:nvSpPr>
        <xdr:cNvPr id="5" name="Text Box 201">
          <a:extLst>
            <a:ext uri="{FF2B5EF4-FFF2-40B4-BE49-F238E27FC236}">
              <a16:creationId xmlns:a16="http://schemas.microsoft.com/office/drawing/2014/main" id="{00000000-0008-0000-0300-000005000000}"/>
            </a:ext>
          </a:extLst>
        </xdr:cNvPr>
        <xdr:cNvSpPr txBox="1">
          <a:spLocks noChangeArrowheads="1"/>
        </xdr:cNvSpPr>
      </xdr:nvSpPr>
      <xdr:spPr bwMode="auto">
        <a:xfrm>
          <a:off x="142876" y="61706"/>
          <a:ext cx="3829049" cy="2018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wrap="square" lIns="18288" tIns="18288" rIns="0" bIns="0" anchor="t" upright="1">
          <a:spAutoFit/>
        </a:bodyPr>
        <a:lstStyle/>
        <a:p>
          <a:pPr algn="l" rtl="0">
            <a:defRPr sz="1000"/>
          </a:pPr>
          <a:r>
            <a:rPr lang="ja-JP" altLang="en-US" sz="1100" b="0" i="0" u="none" strike="noStrike" baseline="0">
              <a:solidFill>
                <a:srgbClr val="FF6600"/>
              </a:solidFill>
              <a:latin typeface="ＭＳ Ｐゴシック"/>
              <a:ea typeface="ＭＳ Ｐゴシック"/>
            </a:rPr>
            <a:t>※下記セルを埋めて個別契約書を作成します。</a:t>
          </a:r>
          <a:endParaRPr lang="ja-JP" altLang="en-US"/>
        </a:p>
      </xdr:txBody>
    </xdr:sp>
    <xdr:clientData/>
  </xdr:oneCellAnchor>
</xdr:wsDr>
</file>

<file path=xl/drawings/drawing4.xml><?xml version="1.0" encoding="utf-8"?>
<xdr:wsDr xmlns:xdr="http://schemas.openxmlformats.org/drawingml/2006/spreadsheetDrawing" xmlns:a="http://schemas.openxmlformats.org/drawingml/2006/main">
  <xdr:twoCellAnchor>
    <xdr:from>
      <xdr:col>38</xdr:col>
      <xdr:colOff>85725</xdr:colOff>
      <xdr:row>1</xdr:row>
      <xdr:rowOff>161925</xdr:rowOff>
    </xdr:from>
    <xdr:to>
      <xdr:col>41</xdr:col>
      <xdr:colOff>161925</xdr:colOff>
      <xdr:row>6</xdr:row>
      <xdr:rowOff>28575</xdr:rowOff>
    </xdr:to>
    <xdr:sp macro="" textlink="">
      <xdr:nvSpPr>
        <xdr:cNvPr id="2" name="Rectangle 1">
          <a:extLst>
            <a:ext uri="{FF2B5EF4-FFF2-40B4-BE49-F238E27FC236}">
              <a16:creationId xmlns:a16="http://schemas.microsoft.com/office/drawing/2014/main" id="{00000000-0008-0000-0400-000002000000}"/>
            </a:ext>
          </a:extLst>
        </xdr:cNvPr>
        <xdr:cNvSpPr>
          <a:spLocks noChangeArrowheads="1"/>
        </xdr:cNvSpPr>
      </xdr:nvSpPr>
      <xdr:spPr bwMode="auto">
        <a:xfrm>
          <a:off x="7686675" y="333375"/>
          <a:ext cx="676275" cy="723900"/>
        </a:xfrm>
        <a:prstGeom prst="rect">
          <a:avLst/>
        </a:prstGeom>
        <a:solidFill>
          <a:srgbClr val="FFFFFF"/>
        </a:solidFill>
        <a:ln w="9525" cap="rnd">
          <a:solidFill>
            <a:srgbClr val="000000"/>
          </a:solidFill>
          <a:prstDash val="sysDot"/>
          <a:miter lim="800000"/>
          <a:headEnd/>
          <a:tailEnd/>
        </a:ln>
      </xdr:spPr>
      <xdr:txBody>
        <a:bodyPr vertOverflow="clip" wrap="square" lIns="91440" tIns="45720" rIns="91440" bIns="45720" anchor="t" upright="1"/>
        <a:lstStyle/>
        <a:p>
          <a:pPr algn="ctr" rtl="0">
            <a:defRPr sz="1000"/>
          </a:pPr>
          <a:r>
            <a:rPr lang="ja-JP" altLang="en-US" sz="800" b="0" i="0" u="none" strike="noStrike" baseline="0">
              <a:solidFill>
                <a:srgbClr val="000000"/>
              </a:solidFill>
              <a:latin typeface="ＭＳ 明朝"/>
              <a:ea typeface="ＭＳ 明朝"/>
            </a:rPr>
            <a:t>収入印紙</a:t>
          </a:r>
          <a:endParaRPr lang="ja-JP" altLang="en-US" sz="800" b="0" i="0" u="none" strike="noStrike" baseline="0">
            <a:solidFill>
              <a:srgbClr val="000000"/>
            </a:solidFill>
            <a:latin typeface="Times New Roman"/>
            <a:ea typeface="ＭＳ 明朝"/>
            <a:cs typeface="Times New Roman"/>
          </a:endParaRPr>
        </a:p>
        <a:p>
          <a:pPr algn="ctr" rtl="0">
            <a:lnSpc>
              <a:spcPts val="800"/>
            </a:lnSpc>
            <a:defRPr sz="1000"/>
          </a:pPr>
          <a:endParaRPr lang="ja-JP" altLang="en-US" sz="800" b="0" i="0" u="none" strike="noStrike" baseline="0">
            <a:solidFill>
              <a:srgbClr val="000000"/>
            </a:solidFill>
            <a:latin typeface="Times New Roman"/>
            <a:ea typeface="ＭＳ 明朝"/>
            <a:cs typeface="Times New Roman"/>
          </a:endParaRPr>
        </a:p>
        <a:p>
          <a:pPr algn="ctr" rtl="0">
            <a:lnSpc>
              <a:spcPts val="800"/>
            </a:lnSpc>
            <a:defRPr sz="1000"/>
          </a:pPr>
          <a:endParaRPr lang="ja-JP" altLang="en-US" sz="800" b="0" i="0" u="none" strike="noStrike" baseline="0">
            <a:solidFill>
              <a:srgbClr val="000000"/>
            </a:solidFill>
            <a:latin typeface="Times New Roman"/>
            <a:cs typeface="Times New Roman"/>
          </a:endParaRPr>
        </a:p>
      </xdr:txBody>
    </xdr:sp>
    <xdr:clientData/>
  </xdr:twoCellAnchor>
  <xdr:twoCellAnchor>
    <xdr:from>
      <xdr:col>41</xdr:col>
      <xdr:colOff>0</xdr:colOff>
      <xdr:row>3</xdr:row>
      <xdr:rowOff>28575</xdr:rowOff>
    </xdr:from>
    <xdr:to>
      <xdr:col>42</xdr:col>
      <xdr:colOff>152400</xdr:colOff>
      <xdr:row>5</xdr:row>
      <xdr:rowOff>47625</xdr:rowOff>
    </xdr:to>
    <xdr:sp macro="" textlink="">
      <xdr:nvSpPr>
        <xdr:cNvPr id="3" name="Oval 2">
          <a:extLst>
            <a:ext uri="{FF2B5EF4-FFF2-40B4-BE49-F238E27FC236}">
              <a16:creationId xmlns:a16="http://schemas.microsoft.com/office/drawing/2014/main" id="{00000000-0008-0000-0400-000003000000}"/>
            </a:ext>
          </a:extLst>
        </xdr:cNvPr>
        <xdr:cNvSpPr>
          <a:spLocks noChangeArrowheads="1"/>
        </xdr:cNvSpPr>
      </xdr:nvSpPr>
      <xdr:spPr bwMode="auto">
        <a:xfrm>
          <a:off x="8201025" y="542925"/>
          <a:ext cx="352425" cy="361950"/>
        </a:xfrm>
        <a:prstGeom prst="ellipse">
          <a:avLst/>
        </a:prstGeom>
        <a:solidFill>
          <a:srgbClr val="FFFFFF"/>
        </a:solidFill>
        <a:ln w="9525" cap="rnd">
          <a:solidFill>
            <a:srgbClr val="000000"/>
          </a:solidFill>
          <a:prstDash val="sysDot"/>
          <a:round/>
          <a:headEnd/>
          <a:tailEnd/>
        </a:ln>
      </xdr:spPr>
      <xdr:txBody>
        <a:bodyPr vertOverflow="clip" wrap="square" lIns="91440" tIns="45720" rIns="91440" bIns="45720" anchor="t" upright="1"/>
        <a:lstStyle/>
        <a:p>
          <a:pPr algn="l" rtl="0">
            <a:lnSpc>
              <a:spcPts val="900"/>
            </a:lnSpc>
            <a:defRPr sz="1000"/>
          </a:pPr>
          <a:r>
            <a:rPr lang="ja-JP" altLang="en-US" sz="800" b="0" i="0" u="none" strike="noStrike" baseline="0">
              <a:solidFill>
                <a:srgbClr val="000000"/>
              </a:solidFill>
              <a:latin typeface="ＭＳ 明朝"/>
              <a:ea typeface="ＭＳ 明朝"/>
            </a:rPr>
            <a:t>印</a:t>
          </a:r>
          <a:endParaRPr lang="ja-JP" altLang="en-US" sz="800" b="0" i="0" u="none" strike="noStrike" baseline="0">
            <a:solidFill>
              <a:srgbClr val="000000"/>
            </a:solidFill>
            <a:latin typeface="Times New Roman"/>
            <a:ea typeface="ＭＳ 明朝"/>
            <a:cs typeface="Times New Roman"/>
          </a:endParaRPr>
        </a:p>
        <a:p>
          <a:pPr algn="l" rtl="0">
            <a:lnSpc>
              <a:spcPts val="700"/>
            </a:lnSpc>
            <a:defRPr sz="1000"/>
          </a:pPr>
          <a:endParaRPr lang="ja-JP" altLang="en-US" sz="800" b="0" i="0" u="none" strike="noStrike" baseline="0">
            <a:solidFill>
              <a:srgbClr val="000000"/>
            </a:solidFill>
            <a:latin typeface="Times New Roman"/>
            <a:cs typeface="Times New Roman"/>
          </a:endParaRPr>
        </a:p>
      </xdr:txBody>
    </xdr:sp>
    <xdr:clientData/>
  </xdr:twoCellAnchor>
  <xdr:twoCellAnchor>
    <xdr:from>
      <xdr:col>37</xdr:col>
      <xdr:colOff>123825</xdr:colOff>
      <xdr:row>3</xdr:row>
      <xdr:rowOff>9525</xdr:rowOff>
    </xdr:from>
    <xdr:to>
      <xdr:col>39</xdr:col>
      <xdr:colOff>76200</xdr:colOff>
      <xdr:row>5</xdr:row>
      <xdr:rowOff>28575</xdr:rowOff>
    </xdr:to>
    <xdr:sp macro="" textlink="">
      <xdr:nvSpPr>
        <xdr:cNvPr id="4" name="Oval 5">
          <a:extLst>
            <a:ext uri="{FF2B5EF4-FFF2-40B4-BE49-F238E27FC236}">
              <a16:creationId xmlns:a16="http://schemas.microsoft.com/office/drawing/2014/main" id="{00000000-0008-0000-0400-000004000000}"/>
            </a:ext>
          </a:extLst>
        </xdr:cNvPr>
        <xdr:cNvSpPr>
          <a:spLocks noChangeArrowheads="1"/>
        </xdr:cNvSpPr>
      </xdr:nvSpPr>
      <xdr:spPr bwMode="auto">
        <a:xfrm>
          <a:off x="7524750" y="523875"/>
          <a:ext cx="352425" cy="361950"/>
        </a:xfrm>
        <a:prstGeom prst="ellipse">
          <a:avLst/>
        </a:prstGeom>
        <a:solidFill>
          <a:srgbClr val="FFFFFF"/>
        </a:solidFill>
        <a:ln w="9525" cap="rnd">
          <a:solidFill>
            <a:srgbClr val="000000"/>
          </a:solidFill>
          <a:prstDash val="sysDot"/>
          <a:round/>
          <a:headEnd/>
          <a:tailEnd/>
        </a:ln>
      </xdr:spPr>
      <xdr:txBody>
        <a:bodyPr vertOverflow="clip" wrap="square" lIns="91440" tIns="45720" rIns="91440" bIns="45720" anchor="t" upright="1"/>
        <a:lstStyle/>
        <a:p>
          <a:pPr algn="l" rtl="0">
            <a:lnSpc>
              <a:spcPts val="900"/>
            </a:lnSpc>
            <a:defRPr sz="1000"/>
          </a:pPr>
          <a:r>
            <a:rPr lang="ja-JP" altLang="en-US" sz="800" b="0" i="0" u="none" strike="noStrike" baseline="0">
              <a:solidFill>
                <a:srgbClr val="000000"/>
              </a:solidFill>
              <a:latin typeface="ＭＳ 明朝"/>
              <a:ea typeface="ＭＳ 明朝"/>
            </a:rPr>
            <a:t>印</a:t>
          </a:r>
          <a:endParaRPr lang="ja-JP" altLang="en-US" sz="800" b="0" i="0" u="none" strike="noStrike" baseline="0">
            <a:solidFill>
              <a:srgbClr val="000000"/>
            </a:solidFill>
            <a:latin typeface="Times New Roman"/>
            <a:ea typeface="ＭＳ 明朝"/>
            <a:cs typeface="Times New Roman"/>
          </a:endParaRPr>
        </a:p>
        <a:p>
          <a:pPr algn="l" rtl="0">
            <a:lnSpc>
              <a:spcPts val="700"/>
            </a:lnSpc>
            <a:defRPr sz="1000"/>
          </a:pPr>
          <a:endParaRPr lang="ja-JP" altLang="en-US" sz="800" b="0" i="0" u="none" strike="noStrike" baseline="0">
            <a:solidFill>
              <a:srgbClr val="000000"/>
            </a:solidFill>
            <a:latin typeface="Times New Roman"/>
            <a:cs typeface="Times New Roman"/>
          </a:endParaRPr>
        </a:p>
      </xdr:txBody>
    </xdr:sp>
    <xdr:clientData/>
  </xdr:twoCellAnchor>
  <xdr:oneCellAnchor>
    <xdr:from>
      <xdr:col>1</xdr:col>
      <xdr:colOff>14081</xdr:colOff>
      <xdr:row>0</xdr:row>
      <xdr:rowOff>71231</xdr:rowOff>
    </xdr:from>
    <xdr:ext cx="2809936" cy="201850"/>
    <xdr:sp macro="" textlink="">
      <xdr:nvSpPr>
        <xdr:cNvPr id="5" name="Text Box 201">
          <a:extLst>
            <a:ext uri="{FF2B5EF4-FFF2-40B4-BE49-F238E27FC236}">
              <a16:creationId xmlns:a16="http://schemas.microsoft.com/office/drawing/2014/main" id="{00000000-0008-0000-0400-000005000000}"/>
            </a:ext>
          </a:extLst>
        </xdr:cNvPr>
        <xdr:cNvSpPr txBox="1">
          <a:spLocks noChangeArrowheads="1"/>
        </xdr:cNvSpPr>
      </xdr:nvSpPr>
      <xdr:spPr bwMode="auto">
        <a:xfrm>
          <a:off x="214106" y="71231"/>
          <a:ext cx="2809936" cy="2018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wrap="none" lIns="18288" tIns="18288" rIns="0" bIns="0" anchor="t" upright="1">
          <a:spAutoFit/>
        </a:bodyPr>
        <a:lstStyle/>
        <a:p>
          <a:pPr algn="l" rtl="0">
            <a:defRPr sz="1000"/>
          </a:pPr>
          <a:r>
            <a:rPr lang="ja-JP" altLang="en-US" sz="1100" b="0" i="0" u="none" strike="noStrike" baseline="0">
              <a:solidFill>
                <a:srgbClr val="FF6600"/>
              </a:solidFill>
              <a:latin typeface="ＭＳ Ｐゴシック"/>
              <a:ea typeface="ＭＳ Ｐゴシック"/>
            </a:rPr>
            <a:t>※下記セルを埋めて個別契約書を作成します。</a:t>
          </a:r>
          <a:endParaRPr lang="ja-JP" altLang="en-US"/>
        </a:p>
      </xdr:txBody>
    </xdr:sp>
    <xdr:clientData/>
  </xdr:oneCellAnchor>
</xdr:wsDr>
</file>

<file path=xl/drawings/drawing5.xml><?xml version="1.0" encoding="utf-8"?>
<xdr:wsDr xmlns:xdr="http://schemas.openxmlformats.org/drawingml/2006/spreadsheetDrawing" xmlns:a="http://schemas.openxmlformats.org/drawingml/2006/main">
  <xdr:twoCellAnchor>
    <xdr:from>
      <xdr:col>35</xdr:col>
      <xdr:colOff>19050</xdr:colOff>
      <xdr:row>6</xdr:row>
      <xdr:rowOff>104775</xdr:rowOff>
    </xdr:from>
    <xdr:to>
      <xdr:col>45</xdr:col>
      <xdr:colOff>514350</xdr:colOff>
      <xdr:row>6</xdr:row>
      <xdr:rowOff>104775</xdr:rowOff>
    </xdr:to>
    <xdr:sp macro="" textlink="">
      <xdr:nvSpPr>
        <xdr:cNvPr id="2" name="Line 2">
          <a:extLst>
            <a:ext uri="{FF2B5EF4-FFF2-40B4-BE49-F238E27FC236}">
              <a16:creationId xmlns:a16="http://schemas.microsoft.com/office/drawing/2014/main" id="{00000000-0008-0000-0500-000002000000}"/>
            </a:ext>
          </a:extLst>
        </xdr:cNvPr>
        <xdr:cNvSpPr>
          <a:spLocks noChangeShapeType="1"/>
        </xdr:cNvSpPr>
      </xdr:nvSpPr>
      <xdr:spPr bwMode="auto">
        <a:xfrm flipV="1">
          <a:off x="4352925" y="1133475"/>
          <a:ext cx="7105650" cy="0"/>
        </a:xfrm>
        <a:prstGeom prst="line">
          <a:avLst/>
        </a:prstGeom>
        <a:noFill/>
        <a:ln w="44450">
          <a:solidFill>
            <a:schemeClr val="tx2"/>
          </a:solidFill>
          <a:round/>
          <a:headEnd/>
          <a:tailEnd/>
        </a:ln>
        <a:extLst>
          <a:ext uri="{909E8E84-426E-40DD-AFC4-6F175D3DCCD1}">
            <a14:hiddenFill xmlns:a14="http://schemas.microsoft.com/office/drawing/2010/main">
              <a:noFill/>
            </a14:hiddenFill>
          </a:ext>
        </a:extLst>
      </xdr:spPr>
    </xdr:sp>
    <xdr:clientData/>
  </xdr:twoCellAnchor>
  <xdr:twoCellAnchor>
    <xdr:from>
      <xdr:col>35</xdr:col>
      <xdr:colOff>19050</xdr:colOff>
      <xdr:row>42</xdr:row>
      <xdr:rowOff>104775</xdr:rowOff>
    </xdr:from>
    <xdr:to>
      <xdr:col>45</xdr:col>
      <xdr:colOff>504825</xdr:colOff>
      <xdr:row>42</xdr:row>
      <xdr:rowOff>104775</xdr:rowOff>
    </xdr:to>
    <xdr:sp macro="" textlink="">
      <xdr:nvSpPr>
        <xdr:cNvPr id="3" name="Line 12">
          <a:extLst>
            <a:ext uri="{FF2B5EF4-FFF2-40B4-BE49-F238E27FC236}">
              <a16:creationId xmlns:a16="http://schemas.microsoft.com/office/drawing/2014/main" id="{00000000-0008-0000-0500-000003000000}"/>
            </a:ext>
          </a:extLst>
        </xdr:cNvPr>
        <xdr:cNvSpPr>
          <a:spLocks noChangeShapeType="1"/>
        </xdr:cNvSpPr>
      </xdr:nvSpPr>
      <xdr:spPr bwMode="auto">
        <a:xfrm>
          <a:off x="4352925" y="11201400"/>
          <a:ext cx="7096125" cy="0"/>
        </a:xfrm>
        <a:prstGeom prst="line">
          <a:avLst/>
        </a:prstGeom>
        <a:noFill/>
        <a:ln w="44450">
          <a:solidFill>
            <a:schemeClr val="tx2"/>
          </a:solidFill>
          <a:round/>
          <a:headEnd/>
          <a:tailEnd/>
        </a:ln>
        <a:extLst>
          <a:ext uri="{909E8E84-426E-40DD-AFC4-6F175D3DCCD1}">
            <a14:hiddenFill xmlns:a14="http://schemas.microsoft.com/office/drawing/2010/main">
              <a:noFill/>
            </a14:hiddenFill>
          </a:ext>
        </a:extLst>
      </xdr:spPr>
    </xdr:sp>
    <xdr:clientData/>
  </xdr:twoCellAnchor>
</xdr:wsDr>
</file>

<file path=xl/drawings/drawing6.xml><?xml version="1.0" encoding="utf-8"?>
<xdr:wsDr xmlns:xdr="http://schemas.openxmlformats.org/drawingml/2006/spreadsheetDrawing" xmlns:a="http://schemas.openxmlformats.org/drawingml/2006/main">
  <xdr:twoCellAnchor>
    <xdr:from>
      <xdr:col>35</xdr:col>
      <xdr:colOff>19050</xdr:colOff>
      <xdr:row>6</xdr:row>
      <xdr:rowOff>104775</xdr:rowOff>
    </xdr:from>
    <xdr:to>
      <xdr:col>45</xdr:col>
      <xdr:colOff>514350</xdr:colOff>
      <xdr:row>6</xdr:row>
      <xdr:rowOff>104775</xdr:rowOff>
    </xdr:to>
    <xdr:sp macro="" textlink="">
      <xdr:nvSpPr>
        <xdr:cNvPr id="2" name="Line 2">
          <a:extLst>
            <a:ext uri="{FF2B5EF4-FFF2-40B4-BE49-F238E27FC236}">
              <a16:creationId xmlns:a16="http://schemas.microsoft.com/office/drawing/2014/main" id="{00000000-0008-0000-0600-000002000000}"/>
            </a:ext>
          </a:extLst>
        </xdr:cNvPr>
        <xdr:cNvSpPr>
          <a:spLocks noChangeShapeType="1"/>
        </xdr:cNvSpPr>
      </xdr:nvSpPr>
      <xdr:spPr bwMode="auto">
        <a:xfrm flipV="1">
          <a:off x="4352925" y="1133475"/>
          <a:ext cx="7105650" cy="0"/>
        </a:xfrm>
        <a:prstGeom prst="line">
          <a:avLst/>
        </a:prstGeom>
        <a:noFill/>
        <a:ln w="44450">
          <a:solidFill>
            <a:schemeClr val="tx2"/>
          </a:solidFill>
          <a:round/>
          <a:headEnd/>
          <a:tailEnd/>
        </a:ln>
        <a:extLst>
          <a:ext uri="{909E8E84-426E-40DD-AFC4-6F175D3DCCD1}">
            <a14:hiddenFill xmlns:a14="http://schemas.microsoft.com/office/drawing/2010/main">
              <a:noFill/>
            </a14:hiddenFill>
          </a:ext>
        </a:extLst>
      </xdr:spPr>
    </xdr:sp>
    <xdr:clientData/>
  </xdr:twoCellAnchor>
  <xdr:twoCellAnchor>
    <xdr:from>
      <xdr:col>35</xdr:col>
      <xdr:colOff>19050</xdr:colOff>
      <xdr:row>42</xdr:row>
      <xdr:rowOff>104775</xdr:rowOff>
    </xdr:from>
    <xdr:to>
      <xdr:col>45</xdr:col>
      <xdr:colOff>504825</xdr:colOff>
      <xdr:row>42</xdr:row>
      <xdr:rowOff>104775</xdr:rowOff>
    </xdr:to>
    <xdr:sp macro="" textlink="">
      <xdr:nvSpPr>
        <xdr:cNvPr id="3" name="Line 12">
          <a:extLst>
            <a:ext uri="{FF2B5EF4-FFF2-40B4-BE49-F238E27FC236}">
              <a16:creationId xmlns:a16="http://schemas.microsoft.com/office/drawing/2014/main" id="{00000000-0008-0000-0600-000003000000}"/>
            </a:ext>
          </a:extLst>
        </xdr:cNvPr>
        <xdr:cNvSpPr>
          <a:spLocks noChangeShapeType="1"/>
        </xdr:cNvSpPr>
      </xdr:nvSpPr>
      <xdr:spPr bwMode="auto">
        <a:xfrm>
          <a:off x="4352925" y="10458450"/>
          <a:ext cx="7096125" cy="0"/>
        </a:xfrm>
        <a:prstGeom prst="line">
          <a:avLst/>
        </a:prstGeom>
        <a:noFill/>
        <a:ln w="44450">
          <a:solidFill>
            <a:schemeClr val="tx2"/>
          </a:solidFill>
          <a:round/>
          <a:headEnd/>
          <a:tailEnd/>
        </a:ln>
        <a:extLst>
          <a:ext uri="{909E8E84-426E-40DD-AFC4-6F175D3DCCD1}">
            <a14:hiddenFill xmlns:a14="http://schemas.microsoft.com/office/drawing/2010/main">
              <a:noFill/>
            </a14:hiddenFill>
          </a:ext>
        </a:extLst>
      </xdr:spPr>
    </xdr:sp>
    <xdr:clientData/>
  </xdr:twoCellAnchor>
  <xdr:twoCellAnchor editAs="oneCell">
    <xdr:from>
      <xdr:col>20</xdr:col>
      <xdr:colOff>66675</xdr:colOff>
      <xdr:row>3</xdr:row>
      <xdr:rowOff>76200</xdr:rowOff>
    </xdr:from>
    <xdr:to>
      <xdr:col>31</xdr:col>
      <xdr:colOff>38099</xdr:colOff>
      <xdr:row>7</xdr:row>
      <xdr:rowOff>133350</xdr:rowOff>
    </xdr:to>
    <xdr:sp macro="" textlink="">
      <xdr:nvSpPr>
        <xdr:cNvPr id="4" name="Text Box 56">
          <a:extLst>
            <a:ext uri="{FF2B5EF4-FFF2-40B4-BE49-F238E27FC236}">
              <a16:creationId xmlns:a16="http://schemas.microsoft.com/office/drawing/2014/main" id="{00000000-0008-0000-0600-000004000000}"/>
            </a:ext>
          </a:extLst>
        </xdr:cNvPr>
        <xdr:cNvSpPr txBox="1">
          <a:spLocks noChangeArrowheads="1"/>
        </xdr:cNvSpPr>
      </xdr:nvSpPr>
      <xdr:spPr bwMode="auto">
        <a:xfrm>
          <a:off x="2543175" y="590550"/>
          <a:ext cx="1333499" cy="742950"/>
        </a:xfrm>
        <a:prstGeom prst="rect">
          <a:avLst/>
        </a:prstGeom>
        <a:solidFill>
          <a:srgbClr xmlns:mc="http://schemas.openxmlformats.org/markup-compatibility/2006" xmlns:a14="http://schemas.microsoft.com/office/drawing/2010/main" val="FF0000" mc:Ignorable="a14" a14:legacySpreadsheetColorIndex="10"/>
        </a:solidFill>
        <a:ln>
          <a:noFill/>
        </a:ln>
        <a:effectLst/>
        <a:extLst>
          <a:ext uri="{91240B29-F687-4F45-9708-019B960494DF}">
            <a14:hiddenLine xmlns:a14="http://schemas.microsoft.com/office/drawing/2010/main" w="38100" algn="ctr">
              <a:solidFill>
                <a:srgbClr xmlns:mc="http://schemas.openxmlformats.org/markup-compatibility/2006" val="3366FF" mc:Ignorable="a14" a14:legacySpreadsheetColorIndex="48"/>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36576" tIns="18288" rIns="0" bIns="0" anchor="t" upright="1"/>
        <a:lstStyle/>
        <a:p>
          <a:pPr algn="l" rtl="0">
            <a:lnSpc>
              <a:spcPts val="1300"/>
            </a:lnSpc>
            <a:defRPr sz="1000"/>
          </a:pPr>
          <a:r>
            <a:rPr lang="ja-JP" altLang="en-US" sz="800" b="0" i="0" u="none" strike="noStrike" baseline="0">
              <a:solidFill>
                <a:schemeClr val="bg1"/>
              </a:solidFill>
              <a:latin typeface="ＭＳ Ｐゴシック"/>
              <a:ea typeface="ＭＳ Ｐゴシック"/>
            </a:rPr>
            <a:t>納品書と同じ内容が反映されます。セルの編集はできないのでオブジェクト等で編集対応お願いします。</a:t>
          </a:r>
        </a:p>
      </xdr:txBody>
    </xdr:sp>
    <xdr:clientData/>
  </xdr:twoCellAnchor>
</xdr:wsDr>
</file>

<file path=xl/drawings/drawing7.xml><?xml version="1.0" encoding="utf-8"?>
<xdr:wsDr xmlns:xdr="http://schemas.openxmlformats.org/drawingml/2006/spreadsheetDrawing" xmlns:a="http://schemas.openxmlformats.org/drawingml/2006/main">
  <xdr:twoCellAnchor>
    <xdr:from>
      <xdr:col>35</xdr:col>
      <xdr:colOff>19050</xdr:colOff>
      <xdr:row>6</xdr:row>
      <xdr:rowOff>104775</xdr:rowOff>
    </xdr:from>
    <xdr:to>
      <xdr:col>45</xdr:col>
      <xdr:colOff>514350</xdr:colOff>
      <xdr:row>6</xdr:row>
      <xdr:rowOff>104775</xdr:rowOff>
    </xdr:to>
    <xdr:sp macro="" textlink="">
      <xdr:nvSpPr>
        <xdr:cNvPr id="2" name="Line 2">
          <a:extLst>
            <a:ext uri="{FF2B5EF4-FFF2-40B4-BE49-F238E27FC236}">
              <a16:creationId xmlns:a16="http://schemas.microsoft.com/office/drawing/2014/main" id="{00000000-0008-0000-0E00-000002000000}"/>
            </a:ext>
          </a:extLst>
        </xdr:cNvPr>
        <xdr:cNvSpPr>
          <a:spLocks noChangeShapeType="1"/>
        </xdr:cNvSpPr>
      </xdr:nvSpPr>
      <xdr:spPr bwMode="auto">
        <a:xfrm flipV="1">
          <a:off x="24022050" y="1133475"/>
          <a:ext cx="7353300" cy="0"/>
        </a:xfrm>
        <a:prstGeom prst="line">
          <a:avLst/>
        </a:prstGeom>
        <a:noFill/>
        <a:ln w="44450">
          <a:solidFill>
            <a:schemeClr val="tx2"/>
          </a:solidFill>
          <a:round/>
          <a:headEnd/>
          <a:tailEnd/>
        </a:ln>
        <a:extLst>
          <a:ext uri="{909E8E84-426E-40DD-AFC4-6F175D3DCCD1}">
            <a14:hiddenFill xmlns:a14="http://schemas.microsoft.com/office/drawing/2010/main">
              <a:noFill/>
            </a14:hiddenFill>
          </a:ext>
        </a:extLst>
      </xdr:spPr>
    </xdr:sp>
    <xdr:clientData/>
  </xdr:twoCellAnchor>
  <xdr:twoCellAnchor>
    <xdr:from>
      <xdr:col>35</xdr:col>
      <xdr:colOff>19050</xdr:colOff>
      <xdr:row>49</xdr:row>
      <xdr:rowOff>66675</xdr:rowOff>
    </xdr:from>
    <xdr:to>
      <xdr:col>45</xdr:col>
      <xdr:colOff>504825</xdr:colOff>
      <xdr:row>49</xdr:row>
      <xdr:rowOff>66675</xdr:rowOff>
    </xdr:to>
    <xdr:sp macro="" textlink="">
      <xdr:nvSpPr>
        <xdr:cNvPr id="3" name="Line 12">
          <a:extLst>
            <a:ext uri="{FF2B5EF4-FFF2-40B4-BE49-F238E27FC236}">
              <a16:creationId xmlns:a16="http://schemas.microsoft.com/office/drawing/2014/main" id="{00000000-0008-0000-0E00-000003000000}"/>
            </a:ext>
          </a:extLst>
        </xdr:cNvPr>
        <xdr:cNvSpPr>
          <a:spLocks noChangeShapeType="1"/>
        </xdr:cNvSpPr>
      </xdr:nvSpPr>
      <xdr:spPr bwMode="auto">
        <a:xfrm>
          <a:off x="24022050" y="8467725"/>
          <a:ext cx="7343775" cy="0"/>
        </a:xfrm>
        <a:prstGeom prst="line">
          <a:avLst/>
        </a:prstGeom>
        <a:noFill/>
        <a:ln w="44450">
          <a:solidFill>
            <a:schemeClr val="tx2"/>
          </a:solidFill>
          <a:round/>
          <a:headEnd/>
          <a:tailEnd/>
        </a:ln>
        <a:extLst>
          <a:ext uri="{909E8E84-426E-40DD-AFC4-6F175D3DCCD1}">
            <a14:hiddenFill xmlns:a14="http://schemas.microsoft.com/office/drawing/2010/main">
              <a:noFill/>
            </a14:hiddenFill>
          </a:ext>
        </a:extLst>
      </xdr:spPr>
    </xdr:sp>
    <xdr:clientData/>
  </xdr:twoCellAnchor>
  <xdr:twoCellAnchor>
    <xdr:from>
      <xdr:col>43</xdr:col>
      <xdr:colOff>495300</xdr:colOff>
      <xdr:row>16</xdr:row>
      <xdr:rowOff>38100</xdr:rowOff>
    </xdr:from>
    <xdr:to>
      <xdr:col>46</xdr:col>
      <xdr:colOff>15505</xdr:colOff>
      <xdr:row>19</xdr:row>
      <xdr:rowOff>73294</xdr:rowOff>
    </xdr:to>
    <xdr:grpSp>
      <xdr:nvGrpSpPr>
        <xdr:cNvPr id="8" name="Group 9">
          <a:extLst>
            <a:ext uri="{FF2B5EF4-FFF2-40B4-BE49-F238E27FC236}">
              <a16:creationId xmlns:a16="http://schemas.microsoft.com/office/drawing/2014/main" id="{00000000-0008-0000-0E00-000008000000}"/>
            </a:ext>
          </a:extLst>
        </xdr:cNvPr>
        <xdr:cNvGrpSpPr>
          <a:grpSpLocks/>
        </xdr:cNvGrpSpPr>
      </xdr:nvGrpSpPr>
      <xdr:grpSpPr bwMode="auto">
        <a:xfrm>
          <a:off x="9931400" y="3505200"/>
          <a:ext cx="1653805" cy="479694"/>
          <a:chOff x="513" y="268"/>
          <a:chExt cx="156" cy="50"/>
        </a:xfrm>
      </xdr:grpSpPr>
      <xdr:sp macro="" textlink="">
        <xdr:nvSpPr>
          <xdr:cNvPr id="9" name="Rectangle 6">
            <a:extLst>
              <a:ext uri="{FF2B5EF4-FFF2-40B4-BE49-F238E27FC236}">
                <a16:creationId xmlns:a16="http://schemas.microsoft.com/office/drawing/2014/main" id="{00000000-0008-0000-0E00-000009000000}"/>
              </a:ext>
            </a:extLst>
          </xdr:cNvPr>
          <xdr:cNvSpPr>
            <a:spLocks noChangeArrowheads="1"/>
          </xdr:cNvSpPr>
        </xdr:nvSpPr>
        <xdr:spPr bwMode="auto">
          <a:xfrm>
            <a:off x="513" y="268"/>
            <a:ext cx="52" cy="50"/>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sp macro="" textlink="">
        <xdr:nvSpPr>
          <xdr:cNvPr id="10" name="Rectangle 7">
            <a:extLst>
              <a:ext uri="{FF2B5EF4-FFF2-40B4-BE49-F238E27FC236}">
                <a16:creationId xmlns:a16="http://schemas.microsoft.com/office/drawing/2014/main" id="{00000000-0008-0000-0E00-00000A000000}"/>
              </a:ext>
            </a:extLst>
          </xdr:cNvPr>
          <xdr:cNvSpPr>
            <a:spLocks noChangeArrowheads="1"/>
          </xdr:cNvSpPr>
        </xdr:nvSpPr>
        <xdr:spPr bwMode="auto">
          <a:xfrm>
            <a:off x="565" y="268"/>
            <a:ext cx="52" cy="50"/>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sp macro="" textlink="">
        <xdr:nvSpPr>
          <xdr:cNvPr id="11" name="Rectangle 8">
            <a:extLst>
              <a:ext uri="{FF2B5EF4-FFF2-40B4-BE49-F238E27FC236}">
                <a16:creationId xmlns:a16="http://schemas.microsoft.com/office/drawing/2014/main" id="{00000000-0008-0000-0E00-00000B000000}"/>
              </a:ext>
            </a:extLst>
          </xdr:cNvPr>
          <xdr:cNvSpPr>
            <a:spLocks noChangeArrowheads="1"/>
          </xdr:cNvSpPr>
        </xdr:nvSpPr>
        <xdr:spPr bwMode="auto">
          <a:xfrm>
            <a:off x="617" y="268"/>
            <a:ext cx="52" cy="50"/>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grpSp>
    <xdr:clientData/>
  </xdr:twoCellAnchor>
</xdr:wsDr>
</file>

<file path=xl/drawings/drawing8.xml><?xml version="1.0" encoding="utf-8"?>
<xdr:wsDr xmlns:xdr="http://schemas.openxmlformats.org/drawingml/2006/spreadsheetDrawing" xmlns:a="http://schemas.openxmlformats.org/drawingml/2006/main">
  <xdr:twoCellAnchor>
    <xdr:from>
      <xdr:col>35</xdr:col>
      <xdr:colOff>19050</xdr:colOff>
      <xdr:row>6</xdr:row>
      <xdr:rowOff>104775</xdr:rowOff>
    </xdr:from>
    <xdr:to>
      <xdr:col>45</xdr:col>
      <xdr:colOff>514350</xdr:colOff>
      <xdr:row>6</xdr:row>
      <xdr:rowOff>104775</xdr:rowOff>
    </xdr:to>
    <xdr:sp macro="" textlink="">
      <xdr:nvSpPr>
        <xdr:cNvPr id="2" name="Line 2">
          <a:extLst>
            <a:ext uri="{FF2B5EF4-FFF2-40B4-BE49-F238E27FC236}">
              <a16:creationId xmlns:a16="http://schemas.microsoft.com/office/drawing/2014/main" id="{00000000-0008-0000-0F00-000002000000}"/>
            </a:ext>
          </a:extLst>
        </xdr:cNvPr>
        <xdr:cNvSpPr>
          <a:spLocks noChangeShapeType="1"/>
        </xdr:cNvSpPr>
      </xdr:nvSpPr>
      <xdr:spPr bwMode="auto">
        <a:xfrm flipV="1">
          <a:off x="4352925" y="1133475"/>
          <a:ext cx="7105650" cy="0"/>
        </a:xfrm>
        <a:prstGeom prst="line">
          <a:avLst/>
        </a:prstGeom>
        <a:noFill/>
        <a:ln w="44450">
          <a:solidFill>
            <a:schemeClr val="tx2"/>
          </a:solidFill>
          <a:round/>
          <a:headEnd/>
          <a:tailEnd/>
        </a:ln>
        <a:extLst>
          <a:ext uri="{909E8E84-426E-40DD-AFC4-6F175D3DCCD1}">
            <a14:hiddenFill xmlns:a14="http://schemas.microsoft.com/office/drawing/2010/main">
              <a:noFill/>
            </a14:hiddenFill>
          </a:ext>
        </a:extLst>
      </xdr:spPr>
    </xdr:sp>
    <xdr:clientData/>
  </xdr:twoCellAnchor>
  <xdr:twoCellAnchor>
    <xdr:from>
      <xdr:col>35</xdr:col>
      <xdr:colOff>19050</xdr:colOff>
      <xdr:row>51</xdr:row>
      <xdr:rowOff>104775</xdr:rowOff>
    </xdr:from>
    <xdr:to>
      <xdr:col>45</xdr:col>
      <xdr:colOff>504825</xdr:colOff>
      <xdr:row>51</xdr:row>
      <xdr:rowOff>104775</xdr:rowOff>
    </xdr:to>
    <xdr:sp macro="" textlink="">
      <xdr:nvSpPr>
        <xdr:cNvPr id="3" name="Line 12">
          <a:extLst>
            <a:ext uri="{FF2B5EF4-FFF2-40B4-BE49-F238E27FC236}">
              <a16:creationId xmlns:a16="http://schemas.microsoft.com/office/drawing/2014/main" id="{00000000-0008-0000-0F00-000003000000}"/>
            </a:ext>
          </a:extLst>
        </xdr:cNvPr>
        <xdr:cNvSpPr>
          <a:spLocks noChangeShapeType="1"/>
        </xdr:cNvSpPr>
      </xdr:nvSpPr>
      <xdr:spPr bwMode="auto">
        <a:xfrm>
          <a:off x="4352925" y="11201400"/>
          <a:ext cx="7096125" cy="0"/>
        </a:xfrm>
        <a:prstGeom prst="line">
          <a:avLst/>
        </a:prstGeom>
        <a:noFill/>
        <a:ln w="44450">
          <a:solidFill>
            <a:schemeClr val="tx2"/>
          </a:solidFill>
          <a:round/>
          <a:headEnd/>
          <a:tailEnd/>
        </a:ln>
        <a:extLst>
          <a:ext uri="{909E8E84-426E-40DD-AFC4-6F175D3DCCD1}">
            <a14:hiddenFill xmlns:a14="http://schemas.microsoft.com/office/drawing/2010/main">
              <a:noFill/>
            </a14:hiddenFill>
          </a:ext>
        </a:extLst>
      </xdr:spPr>
    </xdr:sp>
    <xdr:clientData/>
  </xdr:twoCellAnchor>
</xdr:wsDr>
</file>

<file path=xl/drawings/drawing9.xml><?xml version="1.0" encoding="utf-8"?>
<xdr:wsDr xmlns:xdr="http://schemas.openxmlformats.org/drawingml/2006/spreadsheetDrawing" xmlns:a="http://schemas.openxmlformats.org/drawingml/2006/main">
  <xdr:twoCellAnchor>
    <xdr:from>
      <xdr:col>35</xdr:col>
      <xdr:colOff>19050</xdr:colOff>
      <xdr:row>6</xdr:row>
      <xdr:rowOff>104775</xdr:rowOff>
    </xdr:from>
    <xdr:to>
      <xdr:col>45</xdr:col>
      <xdr:colOff>514350</xdr:colOff>
      <xdr:row>6</xdr:row>
      <xdr:rowOff>104775</xdr:rowOff>
    </xdr:to>
    <xdr:sp macro="" textlink="">
      <xdr:nvSpPr>
        <xdr:cNvPr id="2" name="Line 2">
          <a:extLst>
            <a:ext uri="{FF2B5EF4-FFF2-40B4-BE49-F238E27FC236}">
              <a16:creationId xmlns:a16="http://schemas.microsoft.com/office/drawing/2014/main" id="{00000000-0008-0000-1000-000002000000}"/>
            </a:ext>
          </a:extLst>
        </xdr:cNvPr>
        <xdr:cNvSpPr>
          <a:spLocks noChangeShapeType="1"/>
        </xdr:cNvSpPr>
      </xdr:nvSpPr>
      <xdr:spPr bwMode="auto">
        <a:xfrm flipV="1">
          <a:off x="4352925" y="1133475"/>
          <a:ext cx="7105650" cy="0"/>
        </a:xfrm>
        <a:prstGeom prst="line">
          <a:avLst/>
        </a:prstGeom>
        <a:noFill/>
        <a:ln w="44450">
          <a:solidFill>
            <a:schemeClr val="tx2"/>
          </a:solidFill>
          <a:round/>
          <a:headEnd/>
          <a:tailEnd/>
        </a:ln>
        <a:extLst>
          <a:ext uri="{909E8E84-426E-40DD-AFC4-6F175D3DCCD1}">
            <a14:hiddenFill xmlns:a14="http://schemas.microsoft.com/office/drawing/2010/main">
              <a:noFill/>
            </a14:hiddenFill>
          </a:ext>
        </a:extLst>
      </xdr:spPr>
    </xdr:sp>
    <xdr:clientData/>
  </xdr:twoCellAnchor>
  <xdr:twoCellAnchor>
    <xdr:from>
      <xdr:col>35</xdr:col>
      <xdr:colOff>19050</xdr:colOff>
      <xdr:row>51</xdr:row>
      <xdr:rowOff>104775</xdr:rowOff>
    </xdr:from>
    <xdr:to>
      <xdr:col>45</xdr:col>
      <xdr:colOff>504825</xdr:colOff>
      <xdr:row>51</xdr:row>
      <xdr:rowOff>104775</xdr:rowOff>
    </xdr:to>
    <xdr:sp macro="" textlink="">
      <xdr:nvSpPr>
        <xdr:cNvPr id="3" name="Line 12">
          <a:extLst>
            <a:ext uri="{FF2B5EF4-FFF2-40B4-BE49-F238E27FC236}">
              <a16:creationId xmlns:a16="http://schemas.microsoft.com/office/drawing/2014/main" id="{00000000-0008-0000-1000-000003000000}"/>
            </a:ext>
          </a:extLst>
        </xdr:cNvPr>
        <xdr:cNvSpPr>
          <a:spLocks noChangeShapeType="1"/>
        </xdr:cNvSpPr>
      </xdr:nvSpPr>
      <xdr:spPr bwMode="auto">
        <a:xfrm>
          <a:off x="4352925" y="12163425"/>
          <a:ext cx="7096125" cy="0"/>
        </a:xfrm>
        <a:prstGeom prst="line">
          <a:avLst/>
        </a:prstGeom>
        <a:noFill/>
        <a:ln w="44450">
          <a:solidFill>
            <a:schemeClr val="tx2"/>
          </a:solidFill>
          <a:round/>
          <a:headEnd/>
          <a:tailEnd/>
        </a:ln>
        <a:extLst>
          <a:ext uri="{909E8E84-426E-40DD-AFC4-6F175D3DCCD1}">
            <a14:hiddenFill xmlns:a14="http://schemas.microsoft.com/office/drawing/2010/main">
              <a:noFill/>
            </a14:hiddenFill>
          </a:ext>
        </a:extLst>
      </xdr:spPr>
    </xdr:sp>
    <xdr:clientData/>
  </xdr:twoCellAnchor>
</xdr:wsDr>
</file>

<file path=xl/drawings/drawing10.xml><?xml version="1.0" encoding="utf-8"?>
<xdr:wsDr xmlns:xdr="http://schemas.openxmlformats.org/drawingml/2006/spreadsheetDrawing" xmlns:a="http://schemas.openxmlformats.org/drawingml/2006/main">
  <xdr:twoCellAnchor>
    <xdr:from>
      <xdr:col>35</xdr:col>
      <xdr:colOff>19050</xdr:colOff>
      <xdr:row>6</xdr:row>
      <xdr:rowOff>104775</xdr:rowOff>
    </xdr:from>
    <xdr:to>
      <xdr:col>45</xdr:col>
      <xdr:colOff>514350</xdr:colOff>
      <xdr:row>6</xdr:row>
      <xdr:rowOff>104775</xdr:rowOff>
    </xdr:to>
    <xdr:sp macro="" textlink="">
      <xdr:nvSpPr>
        <xdr:cNvPr id="2" name="Line 2">
          <a:extLst>
            <a:ext uri="{FF2B5EF4-FFF2-40B4-BE49-F238E27FC236}">
              <a16:creationId xmlns:a16="http://schemas.microsoft.com/office/drawing/2014/main" id="{00000000-0008-0000-1100-000002000000}"/>
            </a:ext>
          </a:extLst>
        </xdr:cNvPr>
        <xdr:cNvSpPr>
          <a:spLocks noChangeShapeType="1"/>
        </xdr:cNvSpPr>
      </xdr:nvSpPr>
      <xdr:spPr bwMode="auto">
        <a:xfrm flipV="1">
          <a:off x="4352925" y="1133475"/>
          <a:ext cx="7105650" cy="0"/>
        </a:xfrm>
        <a:prstGeom prst="line">
          <a:avLst/>
        </a:prstGeom>
        <a:noFill/>
        <a:ln w="44450">
          <a:solidFill>
            <a:schemeClr val="tx2"/>
          </a:solidFill>
          <a:round/>
          <a:headEnd/>
          <a:tailEnd/>
        </a:ln>
        <a:extLst>
          <a:ext uri="{909E8E84-426E-40DD-AFC4-6F175D3DCCD1}">
            <a14:hiddenFill xmlns:a14="http://schemas.microsoft.com/office/drawing/2010/main">
              <a:noFill/>
            </a14:hiddenFill>
          </a:ext>
        </a:extLst>
      </xdr:spPr>
    </xdr:sp>
    <xdr:clientData/>
  </xdr:twoCellAnchor>
  <xdr:twoCellAnchor>
    <xdr:from>
      <xdr:col>35</xdr:col>
      <xdr:colOff>19050</xdr:colOff>
      <xdr:row>51</xdr:row>
      <xdr:rowOff>104775</xdr:rowOff>
    </xdr:from>
    <xdr:to>
      <xdr:col>45</xdr:col>
      <xdr:colOff>504825</xdr:colOff>
      <xdr:row>51</xdr:row>
      <xdr:rowOff>104775</xdr:rowOff>
    </xdr:to>
    <xdr:sp macro="" textlink="">
      <xdr:nvSpPr>
        <xdr:cNvPr id="3" name="Line 12">
          <a:extLst>
            <a:ext uri="{FF2B5EF4-FFF2-40B4-BE49-F238E27FC236}">
              <a16:creationId xmlns:a16="http://schemas.microsoft.com/office/drawing/2014/main" id="{00000000-0008-0000-1100-000003000000}"/>
            </a:ext>
          </a:extLst>
        </xdr:cNvPr>
        <xdr:cNvSpPr>
          <a:spLocks noChangeShapeType="1"/>
        </xdr:cNvSpPr>
      </xdr:nvSpPr>
      <xdr:spPr bwMode="auto">
        <a:xfrm>
          <a:off x="4352925" y="12163425"/>
          <a:ext cx="7096125" cy="0"/>
        </a:xfrm>
        <a:prstGeom prst="line">
          <a:avLst/>
        </a:prstGeom>
        <a:noFill/>
        <a:ln w="44450">
          <a:solidFill>
            <a:schemeClr val="tx2"/>
          </a:solidFill>
          <a:round/>
          <a:headEnd/>
          <a:tailEnd/>
        </a:ln>
        <a:extLst>
          <a:ext uri="{909E8E84-426E-40DD-AFC4-6F175D3DCCD1}">
            <a14:hiddenFill xmlns:a14="http://schemas.microsoft.com/office/drawing/2010/main">
              <a:noFill/>
            </a14:hiddenFill>
          </a:ext>
        </a:extLst>
      </xdr:spPr>
    </xdr:sp>
    <xdr:clientData/>
  </xdr:twoCellAnchor>
</xdr:wsDr>
</file>

<file path=xl/drawings/drawing11.xml><?xml version="1.0" encoding="utf-8"?>
<xdr:wsDr xmlns:xdr="http://schemas.openxmlformats.org/drawingml/2006/spreadsheetDrawing" xmlns:a="http://schemas.openxmlformats.org/drawingml/2006/main">
  <xdr:twoCellAnchor>
    <xdr:from>
      <xdr:col>10</xdr:col>
      <xdr:colOff>952500</xdr:colOff>
      <xdr:row>54</xdr:row>
      <xdr:rowOff>123825</xdr:rowOff>
    </xdr:from>
    <xdr:to>
      <xdr:col>10</xdr:col>
      <xdr:colOff>1276350</xdr:colOff>
      <xdr:row>56</xdr:row>
      <xdr:rowOff>9525</xdr:rowOff>
    </xdr:to>
    <xdr:sp macro="" textlink="">
      <xdr:nvSpPr>
        <xdr:cNvPr id="2" name="Text Box 39">
          <a:extLst>
            <a:ext uri="{FF2B5EF4-FFF2-40B4-BE49-F238E27FC236}">
              <a16:creationId xmlns:a16="http://schemas.microsoft.com/office/drawing/2014/main" id="{00000000-0008-0000-1300-000002000000}"/>
            </a:ext>
          </a:extLst>
        </xdr:cNvPr>
        <xdr:cNvSpPr txBox="1">
          <a:spLocks noChangeArrowheads="1"/>
        </xdr:cNvSpPr>
      </xdr:nvSpPr>
      <xdr:spPr bwMode="auto">
        <a:xfrm>
          <a:off x="3876675" y="9848850"/>
          <a:ext cx="0" cy="2476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0" bIns="0" anchor="t" upright="1"/>
        <a:lstStyle/>
        <a:p>
          <a:pPr algn="l" rtl="0">
            <a:defRPr sz="1000"/>
          </a:pPr>
          <a:r>
            <a:rPr lang="ja-JP" altLang="en-US" sz="1100" b="0" i="0" u="none" strike="noStrike" baseline="0">
              <a:solidFill>
                <a:srgbClr val="000000"/>
              </a:solidFill>
              <a:latin typeface="ＭＳ 明朝"/>
              <a:ea typeface="ＭＳ 明朝"/>
            </a:rPr>
            <a:t>印</a:t>
          </a:r>
        </a:p>
      </xdr:txBody>
    </xdr:sp>
    <xdr:clientData/>
  </xdr:twoCellAnchor>
  <xdr:twoCellAnchor>
    <xdr:from>
      <xdr:col>22</xdr:col>
      <xdr:colOff>952500</xdr:colOff>
      <xdr:row>54</xdr:row>
      <xdr:rowOff>123825</xdr:rowOff>
    </xdr:from>
    <xdr:to>
      <xdr:col>22</xdr:col>
      <xdr:colOff>1276350</xdr:colOff>
      <xdr:row>56</xdr:row>
      <xdr:rowOff>9525</xdr:rowOff>
    </xdr:to>
    <xdr:sp macro="" textlink="">
      <xdr:nvSpPr>
        <xdr:cNvPr id="6" name="Text Box 67">
          <a:extLst>
            <a:ext uri="{FF2B5EF4-FFF2-40B4-BE49-F238E27FC236}">
              <a16:creationId xmlns:a16="http://schemas.microsoft.com/office/drawing/2014/main" id="{00000000-0008-0000-1300-000006000000}"/>
            </a:ext>
          </a:extLst>
        </xdr:cNvPr>
        <xdr:cNvSpPr txBox="1">
          <a:spLocks noChangeArrowheads="1"/>
        </xdr:cNvSpPr>
      </xdr:nvSpPr>
      <xdr:spPr bwMode="auto">
        <a:xfrm>
          <a:off x="8105775" y="9848850"/>
          <a:ext cx="0" cy="2476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0" bIns="0" anchor="t" upright="1"/>
        <a:lstStyle/>
        <a:p>
          <a:pPr algn="l" rtl="0">
            <a:defRPr sz="1000"/>
          </a:pPr>
          <a:r>
            <a:rPr lang="ja-JP" altLang="en-US" sz="1100" b="0" i="0" u="none" strike="noStrike" baseline="0">
              <a:solidFill>
                <a:srgbClr val="000000"/>
              </a:solidFill>
              <a:latin typeface="ＭＳ 明朝"/>
              <a:ea typeface="ＭＳ 明朝"/>
            </a:rPr>
            <a:t>印</a:t>
          </a:r>
        </a:p>
      </xdr:txBody>
    </xdr:sp>
    <xdr:clientData/>
  </xdr:twoCellAnchor>
  <xdr:twoCellAnchor>
    <xdr:from>
      <xdr:col>10</xdr:col>
      <xdr:colOff>952500</xdr:colOff>
      <xdr:row>54</xdr:row>
      <xdr:rowOff>123825</xdr:rowOff>
    </xdr:from>
    <xdr:to>
      <xdr:col>10</xdr:col>
      <xdr:colOff>1276350</xdr:colOff>
      <xdr:row>56</xdr:row>
      <xdr:rowOff>9525</xdr:rowOff>
    </xdr:to>
    <xdr:sp macro="" textlink="">
      <xdr:nvSpPr>
        <xdr:cNvPr id="7" name="Text Box 89">
          <a:extLst>
            <a:ext uri="{FF2B5EF4-FFF2-40B4-BE49-F238E27FC236}">
              <a16:creationId xmlns:a16="http://schemas.microsoft.com/office/drawing/2014/main" id="{00000000-0008-0000-1300-000007000000}"/>
            </a:ext>
          </a:extLst>
        </xdr:cNvPr>
        <xdr:cNvSpPr txBox="1">
          <a:spLocks noChangeArrowheads="1"/>
        </xdr:cNvSpPr>
      </xdr:nvSpPr>
      <xdr:spPr bwMode="auto">
        <a:xfrm>
          <a:off x="3876675" y="9848850"/>
          <a:ext cx="0" cy="2476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0" bIns="0" anchor="t" upright="1"/>
        <a:lstStyle/>
        <a:p>
          <a:pPr algn="l" rtl="0">
            <a:defRPr sz="1000"/>
          </a:pPr>
          <a:r>
            <a:rPr lang="ja-JP" altLang="en-US" sz="1100" b="0" i="0" u="none" strike="noStrike" baseline="0">
              <a:solidFill>
                <a:srgbClr val="000000"/>
              </a:solidFill>
              <a:latin typeface="ＭＳ 明朝"/>
              <a:ea typeface="ＭＳ 明朝"/>
            </a:rPr>
            <a:t>印</a:t>
          </a:r>
        </a:p>
      </xdr:txBody>
    </xdr:sp>
    <xdr:clientData/>
  </xdr:twoCellAnchor>
  <xdr:twoCellAnchor>
    <xdr:from>
      <xdr:col>10</xdr:col>
      <xdr:colOff>952500</xdr:colOff>
      <xdr:row>54</xdr:row>
      <xdr:rowOff>123825</xdr:rowOff>
    </xdr:from>
    <xdr:to>
      <xdr:col>10</xdr:col>
      <xdr:colOff>1276350</xdr:colOff>
      <xdr:row>56</xdr:row>
      <xdr:rowOff>9525</xdr:rowOff>
    </xdr:to>
    <xdr:sp macro="" textlink="">
      <xdr:nvSpPr>
        <xdr:cNvPr id="8" name="Text Box 90">
          <a:extLst>
            <a:ext uri="{FF2B5EF4-FFF2-40B4-BE49-F238E27FC236}">
              <a16:creationId xmlns:a16="http://schemas.microsoft.com/office/drawing/2014/main" id="{00000000-0008-0000-1300-000008000000}"/>
            </a:ext>
          </a:extLst>
        </xdr:cNvPr>
        <xdr:cNvSpPr txBox="1">
          <a:spLocks noChangeArrowheads="1"/>
        </xdr:cNvSpPr>
      </xdr:nvSpPr>
      <xdr:spPr bwMode="auto">
        <a:xfrm>
          <a:off x="3876675" y="9848850"/>
          <a:ext cx="0" cy="2476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0" bIns="0" anchor="t" upright="1"/>
        <a:lstStyle/>
        <a:p>
          <a:pPr algn="l" rtl="0">
            <a:defRPr sz="1000"/>
          </a:pPr>
          <a:r>
            <a:rPr lang="ja-JP" altLang="en-US" sz="1100" b="0" i="0" u="none" strike="noStrike" baseline="0">
              <a:solidFill>
                <a:srgbClr val="000000"/>
              </a:solidFill>
              <a:latin typeface="ＭＳ 明朝"/>
              <a:ea typeface="ＭＳ 明朝"/>
            </a:rPr>
            <a:t>印</a:t>
          </a:r>
        </a:p>
      </xdr:txBody>
    </xdr:sp>
    <xdr:clientData/>
  </xdr:twoCellAnchor>
  <xdr:twoCellAnchor>
    <xdr:from>
      <xdr:col>10</xdr:col>
      <xdr:colOff>952500</xdr:colOff>
      <xdr:row>54</xdr:row>
      <xdr:rowOff>123825</xdr:rowOff>
    </xdr:from>
    <xdr:to>
      <xdr:col>10</xdr:col>
      <xdr:colOff>1276350</xdr:colOff>
      <xdr:row>56</xdr:row>
      <xdr:rowOff>9525</xdr:rowOff>
    </xdr:to>
    <xdr:sp macro="" textlink="">
      <xdr:nvSpPr>
        <xdr:cNvPr id="9" name="Text Box 91">
          <a:extLst>
            <a:ext uri="{FF2B5EF4-FFF2-40B4-BE49-F238E27FC236}">
              <a16:creationId xmlns:a16="http://schemas.microsoft.com/office/drawing/2014/main" id="{00000000-0008-0000-1300-000009000000}"/>
            </a:ext>
          </a:extLst>
        </xdr:cNvPr>
        <xdr:cNvSpPr txBox="1">
          <a:spLocks noChangeArrowheads="1"/>
        </xdr:cNvSpPr>
      </xdr:nvSpPr>
      <xdr:spPr bwMode="auto">
        <a:xfrm>
          <a:off x="3876675" y="9848850"/>
          <a:ext cx="0" cy="2476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0" bIns="0" anchor="t" upright="1"/>
        <a:lstStyle/>
        <a:p>
          <a:pPr algn="l" rtl="0">
            <a:defRPr sz="1000"/>
          </a:pPr>
          <a:r>
            <a:rPr lang="ja-JP" altLang="en-US" sz="1100" b="0" i="0" u="none" strike="noStrike" baseline="0">
              <a:solidFill>
                <a:srgbClr val="000000"/>
              </a:solidFill>
              <a:latin typeface="ＭＳ 明朝"/>
              <a:ea typeface="ＭＳ 明朝"/>
            </a:rPr>
            <a:t>印</a:t>
          </a:r>
        </a:p>
      </xdr:txBody>
    </xdr:sp>
    <xdr:clientData/>
  </xdr:twoCellAnchor>
  <xdr:twoCellAnchor>
    <xdr:from>
      <xdr:col>10</xdr:col>
      <xdr:colOff>952500</xdr:colOff>
      <xdr:row>54</xdr:row>
      <xdr:rowOff>123825</xdr:rowOff>
    </xdr:from>
    <xdr:to>
      <xdr:col>10</xdr:col>
      <xdr:colOff>1276350</xdr:colOff>
      <xdr:row>56</xdr:row>
      <xdr:rowOff>9525</xdr:rowOff>
    </xdr:to>
    <xdr:sp macro="" textlink="">
      <xdr:nvSpPr>
        <xdr:cNvPr id="10" name="Text Box 92">
          <a:extLst>
            <a:ext uri="{FF2B5EF4-FFF2-40B4-BE49-F238E27FC236}">
              <a16:creationId xmlns:a16="http://schemas.microsoft.com/office/drawing/2014/main" id="{00000000-0008-0000-1300-00000A000000}"/>
            </a:ext>
          </a:extLst>
        </xdr:cNvPr>
        <xdr:cNvSpPr txBox="1">
          <a:spLocks noChangeArrowheads="1"/>
        </xdr:cNvSpPr>
      </xdr:nvSpPr>
      <xdr:spPr bwMode="auto">
        <a:xfrm>
          <a:off x="3876675" y="9848850"/>
          <a:ext cx="0" cy="2476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0" bIns="0" anchor="t" upright="1"/>
        <a:lstStyle/>
        <a:p>
          <a:pPr algn="l" rtl="0">
            <a:defRPr sz="1000"/>
          </a:pPr>
          <a:r>
            <a:rPr lang="ja-JP" altLang="en-US" sz="1100" b="0" i="0" u="none" strike="noStrike" baseline="0">
              <a:solidFill>
                <a:srgbClr val="000000"/>
              </a:solidFill>
              <a:latin typeface="ＭＳ 明朝"/>
              <a:ea typeface="ＭＳ 明朝"/>
            </a:rPr>
            <a:t>印</a:t>
          </a:r>
        </a:p>
      </xdr:txBody>
    </xdr:sp>
    <xdr:clientData/>
  </xdr:twoCellAnchor>
</xdr:wsDr>
</file>

<file path=xl/drawings/drawing12.xml><?xml version="1.0" encoding="utf-8"?>
<xdr:wsDr xmlns:xdr="http://schemas.openxmlformats.org/drawingml/2006/spreadsheetDrawing" xmlns:a="http://schemas.openxmlformats.org/drawingml/2006/main">
  <xdr:twoCellAnchor>
    <xdr:from>
      <xdr:col>11</xdr:col>
      <xdr:colOff>952500</xdr:colOff>
      <xdr:row>42</xdr:row>
      <xdr:rowOff>123825</xdr:rowOff>
    </xdr:from>
    <xdr:to>
      <xdr:col>11</xdr:col>
      <xdr:colOff>1276350</xdr:colOff>
      <xdr:row>44</xdr:row>
      <xdr:rowOff>9525</xdr:rowOff>
    </xdr:to>
    <xdr:sp macro="" textlink="">
      <xdr:nvSpPr>
        <xdr:cNvPr id="2" name="Text Box 1">
          <a:extLst>
            <a:ext uri="{FF2B5EF4-FFF2-40B4-BE49-F238E27FC236}">
              <a16:creationId xmlns:a16="http://schemas.microsoft.com/office/drawing/2014/main" id="{00000000-0008-0000-1400-000002000000}"/>
            </a:ext>
          </a:extLst>
        </xdr:cNvPr>
        <xdr:cNvSpPr txBox="1">
          <a:spLocks noChangeArrowheads="1"/>
        </xdr:cNvSpPr>
      </xdr:nvSpPr>
      <xdr:spPr bwMode="auto">
        <a:xfrm>
          <a:off x="4229100" y="7686675"/>
          <a:ext cx="0" cy="2476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0" bIns="0" anchor="t" upright="1"/>
        <a:lstStyle/>
        <a:p>
          <a:pPr algn="l" rtl="0">
            <a:defRPr sz="1000"/>
          </a:pPr>
          <a:r>
            <a:rPr lang="ja-JP" altLang="en-US" sz="1100" b="0" i="0" u="none" strike="noStrike" baseline="0">
              <a:solidFill>
                <a:srgbClr val="000000"/>
              </a:solidFill>
              <a:latin typeface="ＭＳ 明朝"/>
              <a:ea typeface="ＭＳ 明朝"/>
            </a:rPr>
            <a:t>印</a:t>
          </a:r>
        </a:p>
      </xdr:txBody>
    </xdr:sp>
    <xdr:clientData/>
  </xdr:twoCellAnchor>
  <xdr:twoCellAnchor>
    <xdr:from>
      <xdr:col>23</xdr:col>
      <xdr:colOff>952500</xdr:colOff>
      <xdr:row>42</xdr:row>
      <xdr:rowOff>123825</xdr:rowOff>
    </xdr:from>
    <xdr:to>
      <xdr:col>23</xdr:col>
      <xdr:colOff>1276350</xdr:colOff>
      <xdr:row>44</xdr:row>
      <xdr:rowOff>9525</xdr:rowOff>
    </xdr:to>
    <xdr:sp macro="" textlink="">
      <xdr:nvSpPr>
        <xdr:cNvPr id="3" name="Text Box 2">
          <a:extLst>
            <a:ext uri="{FF2B5EF4-FFF2-40B4-BE49-F238E27FC236}">
              <a16:creationId xmlns:a16="http://schemas.microsoft.com/office/drawing/2014/main" id="{00000000-0008-0000-1400-000003000000}"/>
            </a:ext>
          </a:extLst>
        </xdr:cNvPr>
        <xdr:cNvSpPr txBox="1">
          <a:spLocks noChangeArrowheads="1"/>
        </xdr:cNvSpPr>
      </xdr:nvSpPr>
      <xdr:spPr bwMode="auto">
        <a:xfrm>
          <a:off x="8458200" y="7686675"/>
          <a:ext cx="0" cy="2476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0" bIns="0" anchor="t" upright="1"/>
        <a:lstStyle/>
        <a:p>
          <a:pPr algn="l" rtl="0">
            <a:defRPr sz="1000"/>
          </a:pPr>
          <a:r>
            <a:rPr lang="ja-JP" altLang="en-US" sz="1100" b="0" i="0" u="none" strike="noStrike" baseline="0">
              <a:solidFill>
                <a:srgbClr val="000000"/>
              </a:solidFill>
              <a:latin typeface="ＭＳ 明朝"/>
              <a:ea typeface="ＭＳ 明朝"/>
            </a:rPr>
            <a:t>印</a:t>
          </a:r>
        </a:p>
      </xdr:txBody>
    </xdr:sp>
    <xdr:clientData/>
  </xdr:twoCellAnchor>
  <xdr:twoCellAnchor>
    <xdr:from>
      <xdr:col>24</xdr:col>
      <xdr:colOff>952500</xdr:colOff>
      <xdr:row>42</xdr:row>
      <xdr:rowOff>123825</xdr:rowOff>
    </xdr:from>
    <xdr:to>
      <xdr:col>24</xdr:col>
      <xdr:colOff>1276350</xdr:colOff>
      <xdr:row>44</xdr:row>
      <xdr:rowOff>9525</xdr:rowOff>
    </xdr:to>
    <xdr:sp macro="" textlink="">
      <xdr:nvSpPr>
        <xdr:cNvPr id="5" name="Text Box 6">
          <a:extLst>
            <a:ext uri="{FF2B5EF4-FFF2-40B4-BE49-F238E27FC236}">
              <a16:creationId xmlns:a16="http://schemas.microsoft.com/office/drawing/2014/main" id="{00000000-0008-0000-1400-000005000000}"/>
            </a:ext>
          </a:extLst>
        </xdr:cNvPr>
        <xdr:cNvSpPr txBox="1">
          <a:spLocks noChangeArrowheads="1"/>
        </xdr:cNvSpPr>
      </xdr:nvSpPr>
      <xdr:spPr bwMode="auto">
        <a:xfrm>
          <a:off x="8810625" y="7686675"/>
          <a:ext cx="0" cy="2476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0" bIns="0" anchor="t" upright="1"/>
        <a:lstStyle/>
        <a:p>
          <a:pPr algn="l" rtl="0">
            <a:defRPr sz="1000"/>
          </a:pPr>
          <a:r>
            <a:rPr lang="ja-JP" altLang="en-US" sz="1100" b="0" i="0" u="none" strike="noStrike" baseline="0">
              <a:solidFill>
                <a:srgbClr val="000000"/>
              </a:solidFill>
              <a:latin typeface="ＭＳ 明朝"/>
              <a:ea typeface="ＭＳ 明朝"/>
            </a:rPr>
            <a:t>印</a:t>
          </a:r>
        </a:p>
      </xdr:txBody>
    </xdr:sp>
    <xdr:clientData/>
  </xdr:twoCellAnchor>
  <xdr:twoCellAnchor>
    <xdr:from>
      <xdr:col>10</xdr:col>
      <xdr:colOff>952500</xdr:colOff>
      <xdr:row>42</xdr:row>
      <xdr:rowOff>123825</xdr:rowOff>
    </xdr:from>
    <xdr:to>
      <xdr:col>10</xdr:col>
      <xdr:colOff>1276350</xdr:colOff>
      <xdr:row>44</xdr:row>
      <xdr:rowOff>9525</xdr:rowOff>
    </xdr:to>
    <xdr:sp macro="" textlink="">
      <xdr:nvSpPr>
        <xdr:cNvPr id="6" name="Text Box 7">
          <a:extLst>
            <a:ext uri="{FF2B5EF4-FFF2-40B4-BE49-F238E27FC236}">
              <a16:creationId xmlns:a16="http://schemas.microsoft.com/office/drawing/2014/main" id="{00000000-0008-0000-1400-000006000000}"/>
            </a:ext>
          </a:extLst>
        </xdr:cNvPr>
        <xdr:cNvSpPr txBox="1">
          <a:spLocks noChangeArrowheads="1"/>
        </xdr:cNvSpPr>
      </xdr:nvSpPr>
      <xdr:spPr bwMode="auto">
        <a:xfrm>
          <a:off x="3876675" y="7686675"/>
          <a:ext cx="0" cy="2476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0" bIns="0" anchor="t" upright="1"/>
        <a:lstStyle/>
        <a:p>
          <a:pPr algn="l" rtl="0">
            <a:defRPr sz="1000"/>
          </a:pPr>
          <a:r>
            <a:rPr lang="ja-JP" altLang="en-US" sz="1100" b="0" i="0" u="none" strike="noStrike" baseline="0">
              <a:solidFill>
                <a:srgbClr val="000000"/>
              </a:solidFill>
              <a:latin typeface="ＭＳ 明朝"/>
              <a:ea typeface="ＭＳ 明朝"/>
            </a:rPr>
            <a:t>印</a:t>
          </a:r>
        </a:p>
      </xdr:txBody>
    </xdr:sp>
    <xdr:clientData/>
  </xdr:twoCellAnchor>
  <xdr:twoCellAnchor>
    <xdr:from>
      <xdr:col>23</xdr:col>
      <xdr:colOff>952500</xdr:colOff>
      <xdr:row>42</xdr:row>
      <xdr:rowOff>123825</xdr:rowOff>
    </xdr:from>
    <xdr:to>
      <xdr:col>23</xdr:col>
      <xdr:colOff>1276350</xdr:colOff>
      <xdr:row>44</xdr:row>
      <xdr:rowOff>9525</xdr:rowOff>
    </xdr:to>
    <xdr:sp macro="" textlink="">
      <xdr:nvSpPr>
        <xdr:cNvPr id="7" name="Text Box 8">
          <a:extLst>
            <a:ext uri="{FF2B5EF4-FFF2-40B4-BE49-F238E27FC236}">
              <a16:creationId xmlns:a16="http://schemas.microsoft.com/office/drawing/2014/main" id="{00000000-0008-0000-1400-000007000000}"/>
            </a:ext>
          </a:extLst>
        </xdr:cNvPr>
        <xdr:cNvSpPr txBox="1">
          <a:spLocks noChangeArrowheads="1"/>
        </xdr:cNvSpPr>
      </xdr:nvSpPr>
      <xdr:spPr bwMode="auto">
        <a:xfrm>
          <a:off x="8458200" y="7686675"/>
          <a:ext cx="0" cy="2476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0" bIns="0" anchor="t" upright="1"/>
        <a:lstStyle/>
        <a:p>
          <a:pPr algn="l" rtl="0">
            <a:defRPr sz="1000"/>
          </a:pPr>
          <a:r>
            <a:rPr lang="ja-JP" altLang="en-US" sz="1100" b="0" i="0" u="none" strike="noStrike" baseline="0">
              <a:solidFill>
                <a:srgbClr val="000000"/>
              </a:solidFill>
              <a:latin typeface="ＭＳ 明朝"/>
              <a:ea typeface="ＭＳ 明朝"/>
            </a:rPr>
            <a:t>印</a:t>
          </a:r>
        </a:p>
      </xdr:txBody>
    </xdr:sp>
    <xdr:clientData/>
  </xdr:twoCellAnchor>
  <xdr:twoCellAnchor>
    <xdr:from>
      <xdr:col>23</xdr:col>
      <xdr:colOff>952500</xdr:colOff>
      <xdr:row>42</xdr:row>
      <xdr:rowOff>123825</xdr:rowOff>
    </xdr:from>
    <xdr:to>
      <xdr:col>23</xdr:col>
      <xdr:colOff>1276350</xdr:colOff>
      <xdr:row>44</xdr:row>
      <xdr:rowOff>9525</xdr:rowOff>
    </xdr:to>
    <xdr:sp macro="" textlink="">
      <xdr:nvSpPr>
        <xdr:cNvPr id="8" name="Text Box 9">
          <a:extLst>
            <a:ext uri="{FF2B5EF4-FFF2-40B4-BE49-F238E27FC236}">
              <a16:creationId xmlns:a16="http://schemas.microsoft.com/office/drawing/2014/main" id="{00000000-0008-0000-1400-000008000000}"/>
            </a:ext>
          </a:extLst>
        </xdr:cNvPr>
        <xdr:cNvSpPr txBox="1">
          <a:spLocks noChangeArrowheads="1"/>
        </xdr:cNvSpPr>
      </xdr:nvSpPr>
      <xdr:spPr bwMode="auto">
        <a:xfrm>
          <a:off x="8458200" y="7686675"/>
          <a:ext cx="0" cy="2476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0" bIns="0" anchor="t" upright="1"/>
        <a:lstStyle/>
        <a:p>
          <a:pPr algn="l" rtl="0">
            <a:defRPr sz="1000"/>
          </a:pPr>
          <a:r>
            <a:rPr lang="ja-JP" altLang="en-US" sz="1100" b="0" i="0" u="none" strike="noStrike" baseline="0">
              <a:solidFill>
                <a:srgbClr val="000000"/>
              </a:solidFill>
              <a:latin typeface="ＭＳ 明朝"/>
              <a:ea typeface="ＭＳ 明朝"/>
            </a:rPr>
            <a:t>印</a:t>
          </a:r>
        </a:p>
      </xdr:txBody>
    </xdr:sp>
    <xdr:clientData/>
  </xdr:twoCellAnchor>
  <xdr:twoCellAnchor>
    <xdr:from>
      <xdr:col>10</xdr:col>
      <xdr:colOff>952500</xdr:colOff>
      <xdr:row>42</xdr:row>
      <xdr:rowOff>123825</xdr:rowOff>
    </xdr:from>
    <xdr:to>
      <xdr:col>10</xdr:col>
      <xdr:colOff>1276350</xdr:colOff>
      <xdr:row>44</xdr:row>
      <xdr:rowOff>9525</xdr:rowOff>
    </xdr:to>
    <xdr:sp macro="" textlink="">
      <xdr:nvSpPr>
        <xdr:cNvPr id="9" name="Text Box 10">
          <a:extLst>
            <a:ext uri="{FF2B5EF4-FFF2-40B4-BE49-F238E27FC236}">
              <a16:creationId xmlns:a16="http://schemas.microsoft.com/office/drawing/2014/main" id="{00000000-0008-0000-1400-000009000000}"/>
            </a:ext>
          </a:extLst>
        </xdr:cNvPr>
        <xdr:cNvSpPr txBox="1">
          <a:spLocks noChangeArrowheads="1"/>
        </xdr:cNvSpPr>
      </xdr:nvSpPr>
      <xdr:spPr bwMode="auto">
        <a:xfrm>
          <a:off x="3876675" y="7686675"/>
          <a:ext cx="0" cy="2476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0" bIns="0" anchor="t" upright="1"/>
        <a:lstStyle/>
        <a:p>
          <a:pPr algn="l" rtl="0">
            <a:defRPr sz="1000"/>
          </a:pPr>
          <a:r>
            <a:rPr lang="ja-JP" altLang="en-US" sz="1100" b="0" i="0" u="none" strike="noStrike" baseline="0">
              <a:solidFill>
                <a:srgbClr val="000000"/>
              </a:solidFill>
              <a:latin typeface="ＭＳ 明朝"/>
              <a:ea typeface="ＭＳ 明朝"/>
            </a:rPr>
            <a:t>印</a:t>
          </a:r>
        </a:p>
      </xdr:txBody>
    </xdr:sp>
    <xdr:clientData/>
  </xdr:twoCellAnchor>
  <xdr:twoCellAnchor>
    <xdr:from>
      <xdr:col>11</xdr:col>
      <xdr:colOff>952500</xdr:colOff>
      <xdr:row>42</xdr:row>
      <xdr:rowOff>123825</xdr:rowOff>
    </xdr:from>
    <xdr:to>
      <xdr:col>11</xdr:col>
      <xdr:colOff>1276350</xdr:colOff>
      <xdr:row>44</xdr:row>
      <xdr:rowOff>9525</xdr:rowOff>
    </xdr:to>
    <xdr:sp macro="" textlink="">
      <xdr:nvSpPr>
        <xdr:cNvPr id="10" name="Text Box 11">
          <a:extLst>
            <a:ext uri="{FF2B5EF4-FFF2-40B4-BE49-F238E27FC236}">
              <a16:creationId xmlns:a16="http://schemas.microsoft.com/office/drawing/2014/main" id="{00000000-0008-0000-1400-00000A000000}"/>
            </a:ext>
          </a:extLst>
        </xdr:cNvPr>
        <xdr:cNvSpPr txBox="1">
          <a:spLocks noChangeArrowheads="1"/>
        </xdr:cNvSpPr>
      </xdr:nvSpPr>
      <xdr:spPr bwMode="auto">
        <a:xfrm>
          <a:off x="4229100" y="7686675"/>
          <a:ext cx="0" cy="2476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0" bIns="0" anchor="t" upright="1"/>
        <a:lstStyle/>
        <a:p>
          <a:pPr algn="l" rtl="0">
            <a:defRPr sz="1000"/>
          </a:pPr>
          <a:r>
            <a:rPr lang="ja-JP" altLang="en-US" sz="1100" b="0" i="0" u="none" strike="noStrike" baseline="0">
              <a:solidFill>
                <a:srgbClr val="000000"/>
              </a:solidFill>
              <a:latin typeface="ＭＳ 明朝"/>
              <a:ea typeface="ＭＳ 明朝"/>
            </a:rPr>
            <a:t>印</a:t>
          </a:r>
        </a:p>
      </xdr:txBody>
    </xdr:sp>
    <xdr:clientData/>
  </xdr:twoCellAnchor>
  <xdr:twoCellAnchor>
    <xdr:from>
      <xdr:col>10</xdr:col>
      <xdr:colOff>952500</xdr:colOff>
      <xdr:row>42</xdr:row>
      <xdr:rowOff>123825</xdr:rowOff>
    </xdr:from>
    <xdr:to>
      <xdr:col>10</xdr:col>
      <xdr:colOff>1276350</xdr:colOff>
      <xdr:row>44</xdr:row>
      <xdr:rowOff>9525</xdr:rowOff>
    </xdr:to>
    <xdr:sp macro="" textlink="">
      <xdr:nvSpPr>
        <xdr:cNvPr id="11" name="Text Box 12">
          <a:extLst>
            <a:ext uri="{FF2B5EF4-FFF2-40B4-BE49-F238E27FC236}">
              <a16:creationId xmlns:a16="http://schemas.microsoft.com/office/drawing/2014/main" id="{00000000-0008-0000-1400-00000B000000}"/>
            </a:ext>
          </a:extLst>
        </xdr:cNvPr>
        <xdr:cNvSpPr txBox="1">
          <a:spLocks noChangeArrowheads="1"/>
        </xdr:cNvSpPr>
      </xdr:nvSpPr>
      <xdr:spPr bwMode="auto">
        <a:xfrm>
          <a:off x="3876675" y="7686675"/>
          <a:ext cx="0" cy="2476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0" bIns="0" anchor="t" upright="1"/>
        <a:lstStyle/>
        <a:p>
          <a:pPr algn="l" rtl="0">
            <a:defRPr sz="1000"/>
          </a:pPr>
          <a:r>
            <a:rPr lang="ja-JP" altLang="en-US" sz="1100" b="0" i="0" u="none" strike="noStrike" baseline="0">
              <a:solidFill>
                <a:srgbClr val="000000"/>
              </a:solidFill>
              <a:latin typeface="ＭＳ 明朝"/>
              <a:ea typeface="ＭＳ 明朝"/>
            </a:rPr>
            <a:t>印</a:t>
          </a:r>
        </a:p>
      </xdr:txBody>
    </xdr:sp>
    <xdr:clientData/>
  </xdr:twoCellAnchor>
  <xdr:twoCellAnchor>
    <xdr:from>
      <xdr:col>10</xdr:col>
      <xdr:colOff>952500</xdr:colOff>
      <xdr:row>42</xdr:row>
      <xdr:rowOff>123825</xdr:rowOff>
    </xdr:from>
    <xdr:to>
      <xdr:col>10</xdr:col>
      <xdr:colOff>1276350</xdr:colOff>
      <xdr:row>44</xdr:row>
      <xdr:rowOff>9525</xdr:rowOff>
    </xdr:to>
    <xdr:sp macro="" textlink="">
      <xdr:nvSpPr>
        <xdr:cNvPr id="12" name="Text Box 13">
          <a:extLst>
            <a:ext uri="{FF2B5EF4-FFF2-40B4-BE49-F238E27FC236}">
              <a16:creationId xmlns:a16="http://schemas.microsoft.com/office/drawing/2014/main" id="{00000000-0008-0000-1400-00000C000000}"/>
            </a:ext>
          </a:extLst>
        </xdr:cNvPr>
        <xdr:cNvSpPr txBox="1">
          <a:spLocks noChangeArrowheads="1"/>
        </xdr:cNvSpPr>
      </xdr:nvSpPr>
      <xdr:spPr bwMode="auto">
        <a:xfrm>
          <a:off x="3876675" y="7686675"/>
          <a:ext cx="0" cy="2476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0" bIns="0" anchor="t" upright="1"/>
        <a:lstStyle/>
        <a:p>
          <a:pPr algn="l" rtl="0">
            <a:defRPr sz="1000"/>
          </a:pPr>
          <a:r>
            <a:rPr lang="ja-JP" altLang="en-US" sz="1100" b="0" i="0" u="none" strike="noStrike" baseline="0">
              <a:solidFill>
                <a:srgbClr val="000000"/>
              </a:solidFill>
              <a:latin typeface="ＭＳ 明朝"/>
              <a:ea typeface="ＭＳ 明朝"/>
            </a:rPr>
            <a:t>印</a:t>
          </a:r>
        </a:p>
      </xdr:txBody>
    </xdr:sp>
    <xdr:clientData/>
  </xdr:twoCellAnchor>
  <xdr:twoCellAnchor>
    <xdr:from>
      <xdr:col>10</xdr:col>
      <xdr:colOff>952500</xdr:colOff>
      <xdr:row>42</xdr:row>
      <xdr:rowOff>123825</xdr:rowOff>
    </xdr:from>
    <xdr:to>
      <xdr:col>10</xdr:col>
      <xdr:colOff>1276350</xdr:colOff>
      <xdr:row>44</xdr:row>
      <xdr:rowOff>9525</xdr:rowOff>
    </xdr:to>
    <xdr:sp macro="" textlink="">
      <xdr:nvSpPr>
        <xdr:cNvPr id="13" name="Text Box 14">
          <a:extLst>
            <a:ext uri="{FF2B5EF4-FFF2-40B4-BE49-F238E27FC236}">
              <a16:creationId xmlns:a16="http://schemas.microsoft.com/office/drawing/2014/main" id="{00000000-0008-0000-1400-00000D000000}"/>
            </a:ext>
          </a:extLst>
        </xdr:cNvPr>
        <xdr:cNvSpPr txBox="1">
          <a:spLocks noChangeArrowheads="1"/>
        </xdr:cNvSpPr>
      </xdr:nvSpPr>
      <xdr:spPr bwMode="auto">
        <a:xfrm>
          <a:off x="3876675" y="7686675"/>
          <a:ext cx="0" cy="2476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0" bIns="0" anchor="t" upright="1"/>
        <a:lstStyle/>
        <a:p>
          <a:pPr algn="l" rtl="0">
            <a:defRPr sz="1000"/>
          </a:pPr>
          <a:r>
            <a:rPr lang="ja-JP" altLang="en-US" sz="1100" b="0" i="0" u="none" strike="noStrike" baseline="0">
              <a:solidFill>
                <a:srgbClr val="000000"/>
              </a:solidFill>
              <a:latin typeface="ＭＳ 明朝"/>
              <a:ea typeface="ＭＳ 明朝"/>
            </a:rPr>
            <a:t>印</a:t>
          </a:r>
        </a:p>
      </xdr:txBody>
    </xdr:sp>
    <xdr:clientData/>
  </xdr:twoCellAnchor>
  <xdr:twoCellAnchor>
    <xdr:from>
      <xdr:col>11</xdr:col>
      <xdr:colOff>952500</xdr:colOff>
      <xdr:row>42</xdr:row>
      <xdr:rowOff>123825</xdr:rowOff>
    </xdr:from>
    <xdr:to>
      <xdr:col>11</xdr:col>
      <xdr:colOff>1276350</xdr:colOff>
      <xdr:row>44</xdr:row>
      <xdr:rowOff>9525</xdr:rowOff>
    </xdr:to>
    <xdr:sp macro="" textlink="">
      <xdr:nvSpPr>
        <xdr:cNvPr id="14" name="Text Box 15">
          <a:extLst>
            <a:ext uri="{FF2B5EF4-FFF2-40B4-BE49-F238E27FC236}">
              <a16:creationId xmlns:a16="http://schemas.microsoft.com/office/drawing/2014/main" id="{00000000-0008-0000-1400-00000E000000}"/>
            </a:ext>
          </a:extLst>
        </xdr:cNvPr>
        <xdr:cNvSpPr txBox="1">
          <a:spLocks noChangeArrowheads="1"/>
        </xdr:cNvSpPr>
      </xdr:nvSpPr>
      <xdr:spPr bwMode="auto">
        <a:xfrm>
          <a:off x="4229100" y="7686675"/>
          <a:ext cx="0" cy="2476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0" bIns="0" anchor="t" upright="1"/>
        <a:lstStyle/>
        <a:p>
          <a:pPr algn="l" rtl="0">
            <a:defRPr sz="1000"/>
          </a:pPr>
          <a:r>
            <a:rPr lang="ja-JP" altLang="en-US" sz="1100" b="0" i="0" u="none" strike="noStrike" baseline="0">
              <a:solidFill>
                <a:srgbClr val="000000"/>
              </a:solidFill>
              <a:latin typeface="ＭＳ 明朝"/>
              <a:ea typeface="ＭＳ 明朝"/>
            </a:rPr>
            <a:t>印</a:t>
          </a:r>
        </a:p>
      </xdr:txBody>
    </xdr:sp>
    <xdr:clientData/>
  </xdr:twoCellAnchor>
  <xdr:twoCellAnchor>
    <xdr:from>
      <xdr:col>10</xdr:col>
      <xdr:colOff>952500</xdr:colOff>
      <xdr:row>42</xdr:row>
      <xdr:rowOff>123825</xdr:rowOff>
    </xdr:from>
    <xdr:to>
      <xdr:col>10</xdr:col>
      <xdr:colOff>1276350</xdr:colOff>
      <xdr:row>44</xdr:row>
      <xdr:rowOff>9525</xdr:rowOff>
    </xdr:to>
    <xdr:sp macro="" textlink="">
      <xdr:nvSpPr>
        <xdr:cNvPr id="15" name="Text Box 16">
          <a:extLst>
            <a:ext uri="{FF2B5EF4-FFF2-40B4-BE49-F238E27FC236}">
              <a16:creationId xmlns:a16="http://schemas.microsoft.com/office/drawing/2014/main" id="{00000000-0008-0000-1400-00000F000000}"/>
            </a:ext>
          </a:extLst>
        </xdr:cNvPr>
        <xdr:cNvSpPr txBox="1">
          <a:spLocks noChangeArrowheads="1"/>
        </xdr:cNvSpPr>
      </xdr:nvSpPr>
      <xdr:spPr bwMode="auto">
        <a:xfrm>
          <a:off x="3876675" y="7686675"/>
          <a:ext cx="0" cy="2476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0" bIns="0" anchor="t" upright="1"/>
        <a:lstStyle/>
        <a:p>
          <a:pPr algn="l" rtl="0">
            <a:defRPr sz="1000"/>
          </a:pPr>
          <a:r>
            <a:rPr lang="ja-JP" altLang="en-US" sz="1100" b="0" i="0" u="none" strike="noStrike" baseline="0">
              <a:solidFill>
                <a:srgbClr val="000000"/>
              </a:solidFill>
              <a:latin typeface="ＭＳ 明朝"/>
              <a:ea typeface="ＭＳ 明朝"/>
            </a:rPr>
            <a:t>印</a:t>
          </a:r>
        </a:p>
      </xdr:txBody>
    </xdr:sp>
    <xdr:clientData/>
  </xdr:twoCellAnchor>
  <xdr:twoCellAnchor>
    <xdr:from>
      <xdr:col>10</xdr:col>
      <xdr:colOff>952500</xdr:colOff>
      <xdr:row>42</xdr:row>
      <xdr:rowOff>123825</xdr:rowOff>
    </xdr:from>
    <xdr:to>
      <xdr:col>10</xdr:col>
      <xdr:colOff>1276350</xdr:colOff>
      <xdr:row>44</xdr:row>
      <xdr:rowOff>9525</xdr:rowOff>
    </xdr:to>
    <xdr:sp macro="" textlink="">
      <xdr:nvSpPr>
        <xdr:cNvPr id="16" name="Text Box 17">
          <a:extLst>
            <a:ext uri="{FF2B5EF4-FFF2-40B4-BE49-F238E27FC236}">
              <a16:creationId xmlns:a16="http://schemas.microsoft.com/office/drawing/2014/main" id="{00000000-0008-0000-1400-000010000000}"/>
            </a:ext>
          </a:extLst>
        </xdr:cNvPr>
        <xdr:cNvSpPr txBox="1">
          <a:spLocks noChangeArrowheads="1"/>
        </xdr:cNvSpPr>
      </xdr:nvSpPr>
      <xdr:spPr bwMode="auto">
        <a:xfrm>
          <a:off x="3876675" y="7686675"/>
          <a:ext cx="0" cy="2476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0" bIns="0" anchor="t" upright="1"/>
        <a:lstStyle/>
        <a:p>
          <a:pPr algn="l" rtl="0">
            <a:defRPr sz="1000"/>
          </a:pPr>
          <a:r>
            <a:rPr lang="ja-JP" altLang="en-US" sz="1100" b="0" i="0" u="none" strike="noStrike" baseline="0">
              <a:solidFill>
                <a:srgbClr val="000000"/>
              </a:solidFill>
              <a:latin typeface="ＭＳ 明朝"/>
              <a:ea typeface="ＭＳ 明朝"/>
            </a:rPr>
            <a:t>印</a:t>
          </a:r>
        </a:p>
      </xdr:txBody>
    </xdr:sp>
    <xdr:clientData/>
  </xdr:twoCellAnchor>
  <xdr:twoCellAnchor>
    <xdr:from>
      <xdr:col>24</xdr:col>
      <xdr:colOff>952500</xdr:colOff>
      <xdr:row>42</xdr:row>
      <xdr:rowOff>123825</xdr:rowOff>
    </xdr:from>
    <xdr:to>
      <xdr:col>24</xdr:col>
      <xdr:colOff>1276350</xdr:colOff>
      <xdr:row>44</xdr:row>
      <xdr:rowOff>9525</xdr:rowOff>
    </xdr:to>
    <xdr:sp macro="" textlink="">
      <xdr:nvSpPr>
        <xdr:cNvPr id="17" name="Text Box 1">
          <a:extLst>
            <a:ext uri="{FF2B5EF4-FFF2-40B4-BE49-F238E27FC236}">
              <a16:creationId xmlns:a16="http://schemas.microsoft.com/office/drawing/2014/main" id="{00000000-0008-0000-1400-000011000000}"/>
            </a:ext>
          </a:extLst>
        </xdr:cNvPr>
        <xdr:cNvSpPr txBox="1">
          <a:spLocks noChangeArrowheads="1"/>
        </xdr:cNvSpPr>
      </xdr:nvSpPr>
      <xdr:spPr bwMode="auto">
        <a:xfrm>
          <a:off x="8810625" y="7686675"/>
          <a:ext cx="0" cy="2476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0" bIns="0" anchor="t" upright="1"/>
        <a:lstStyle/>
        <a:p>
          <a:pPr algn="l" rtl="0">
            <a:defRPr sz="1000"/>
          </a:pPr>
          <a:r>
            <a:rPr lang="ja-JP" altLang="en-US" sz="1100" b="0" i="0" u="none" strike="noStrike" baseline="0">
              <a:solidFill>
                <a:srgbClr val="000000"/>
              </a:solidFill>
              <a:latin typeface="ＭＳ 明朝"/>
              <a:ea typeface="ＭＳ 明朝"/>
            </a:rPr>
            <a:t>印</a:t>
          </a:r>
        </a:p>
      </xdr:txBody>
    </xdr:sp>
    <xdr:clientData/>
  </xdr:twoCellAnchor>
  <xdr:twoCellAnchor>
    <xdr:from>
      <xdr:col>23</xdr:col>
      <xdr:colOff>952500</xdr:colOff>
      <xdr:row>42</xdr:row>
      <xdr:rowOff>123825</xdr:rowOff>
    </xdr:from>
    <xdr:to>
      <xdr:col>23</xdr:col>
      <xdr:colOff>1276350</xdr:colOff>
      <xdr:row>44</xdr:row>
      <xdr:rowOff>9525</xdr:rowOff>
    </xdr:to>
    <xdr:sp macro="" textlink="">
      <xdr:nvSpPr>
        <xdr:cNvPr id="18" name="Text Box 7">
          <a:extLst>
            <a:ext uri="{FF2B5EF4-FFF2-40B4-BE49-F238E27FC236}">
              <a16:creationId xmlns:a16="http://schemas.microsoft.com/office/drawing/2014/main" id="{00000000-0008-0000-1400-000012000000}"/>
            </a:ext>
          </a:extLst>
        </xdr:cNvPr>
        <xdr:cNvSpPr txBox="1">
          <a:spLocks noChangeArrowheads="1"/>
        </xdr:cNvSpPr>
      </xdr:nvSpPr>
      <xdr:spPr bwMode="auto">
        <a:xfrm>
          <a:off x="8458200" y="7686675"/>
          <a:ext cx="0" cy="2476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0" bIns="0" anchor="t" upright="1"/>
        <a:lstStyle/>
        <a:p>
          <a:pPr algn="l" rtl="0">
            <a:defRPr sz="1000"/>
          </a:pPr>
          <a:r>
            <a:rPr lang="ja-JP" altLang="en-US" sz="1100" b="0" i="0" u="none" strike="noStrike" baseline="0">
              <a:solidFill>
                <a:srgbClr val="000000"/>
              </a:solidFill>
              <a:latin typeface="ＭＳ 明朝"/>
              <a:ea typeface="ＭＳ 明朝"/>
            </a:rPr>
            <a:t>印</a:t>
          </a:r>
        </a:p>
      </xdr:txBody>
    </xdr:sp>
    <xdr:clientData/>
  </xdr:twoCellAnchor>
  <xdr:twoCellAnchor>
    <xdr:from>
      <xdr:col>23</xdr:col>
      <xdr:colOff>952500</xdr:colOff>
      <xdr:row>42</xdr:row>
      <xdr:rowOff>123825</xdr:rowOff>
    </xdr:from>
    <xdr:to>
      <xdr:col>23</xdr:col>
      <xdr:colOff>1276350</xdr:colOff>
      <xdr:row>44</xdr:row>
      <xdr:rowOff>9525</xdr:rowOff>
    </xdr:to>
    <xdr:sp macro="" textlink="">
      <xdr:nvSpPr>
        <xdr:cNvPr id="19" name="Text Box 10">
          <a:extLst>
            <a:ext uri="{FF2B5EF4-FFF2-40B4-BE49-F238E27FC236}">
              <a16:creationId xmlns:a16="http://schemas.microsoft.com/office/drawing/2014/main" id="{00000000-0008-0000-1400-000013000000}"/>
            </a:ext>
          </a:extLst>
        </xdr:cNvPr>
        <xdr:cNvSpPr txBox="1">
          <a:spLocks noChangeArrowheads="1"/>
        </xdr:cNvSpPr>
      </xdr:nvSpPr>
      <xdr:spPr bwMode="auto">
        <a:xfrm>
          <a:off x="8458200" y="7686675"/>
          <a:ext cx="0" cy="2476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0" bIns="0" anchor="t" upright="1"/>
        <a:lstStyle/>
        <a:p>
          <a:pPr algn="l" rtl="0">
            <a:defRPr sz="1000"/>
          </a:pPr>
          <a:r>
            <a:rPr lang="ja-JP" altLang="en-US" sz="1100" b="0" i="0" u="none" strike="noStrike" baseline="0">
              <a:solidFill>
                <a:srgbClr val="000000"/>
              </a:solidFill>
              <a:latin typeface="ＭＳ 明朝"/>
              <a:ea typeface="ＭＳ 明朝"/>
            </a:rPr>
            <a:t>印</a:t>
          </a:r>
        </a:p>
      </xdr:txBody>
    </xdr:sp>
    <xdr:clientData/>
  </xdr:twoCellAnchor>
  <xdr:twoCellAnchor>
    <xdr:from>
      <xdr:col>24</xdr:col>
      <xdr:colOff>952500</xdr:colOff>
      <xdr:row>42</xdr:row>
      <xdr:rowOff>123825</xdr:rowOff>
    </xdr:from>
    <xdr:to>
      <xdr:col>24</xdr:col>
      <xdr:colOff>1276350</xdr:colOff>
      <xdr:row>44</xdr:row>
      <xdr:rowOff>9525</xdr:rowOff>
    </xdr:to>
    <xdr:sp macro="" textlink="">
      <xdr:nvSpPr>
        <xdr:cNvPr id="20" name="Text Box 11">
          <a:extLst>
            <a:ext uri="{FF2B5EF4-FFF2-40B4-BE49-F238E27FC236}">
              <a16:creationId xmlns:a16="http://schemas.microsoft.com/office/drawing/2014/main" id="{00000000-0008-0000-1400-000014000000}"/>
            </a:ext>
          </a:extLst>
        </xdr:cNvPr>
        <xdr:cNvSpPr txBox="1">
          <a:spLocks noChangeArrowheads="1"/>
        </xdr:cNvSpPr>
      </xdr:nvSpPr>
      <xdr:spPr bwMode="auto">
        <a:xfrm>
          <a:off x="8810625" y="7686675"/>
          <a:ext cx="0" cy="2476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0" bIns="0" anchor="t" upright="1"/>
        <a:lstStyle/>
        <a:p>
          <a:pPr algn="l" rtl="0">
            <a:defRPr sz="1000"/>
          </a:pPr>
          <a:r>
            <a:rPr lang="ja-JP" altLang="en-US" sz="1100" b="0" i="0" u="none" strike="noStrike" baseline="0">
              <a:solidFill>
                <a:srgbClr val="000000"/>
              </a:solidFill>
              <a:latin typeface="ＭＳ 明朝"/>
              <a:ea typeface="ＭＳ 明朝"/>
            </a:rPr>
            <a:t>印</a:t>
          </a:r>
        </a:p>
      </xdr:txBody>
    </xdr:sp>
    <xdr:clientData/>
  </xdr:twoCellAnchor>
  <xdr:twoCellAnchor>
    <xdr:from>
      <xdr:col>23</xdr:col>
      <xdr:colOff>952500</xdr:colOff>
      <xdr:row>42</xdr:row>
      <xdr:rowOff>123825</xdr:rowOff>
    </xdr:from>
    <xdr:to>
      <xdr:col>23</xdr:col>
      <xdr:colOff>1276350</xdr:colOff>
      <xdr:row>44</xdr:row>
      <xdr:rowOff>9525</xdr:rowOff>
    </xdr:to>
    <xdr:sp macro="" textlink="">
      <xdr:nvSpPr>
        <xdr:cNvPr id="21" name="Text Box 12">
          <a:extLst>
            <a:ext uri="{FF2B5EF4-FFF2-40B4-BE49-F238E27FC236}">
              <a16:creationId xmlns:a16="http://schemas.microsoft.com/office/drawing/2014/main" id="{00000000-0008-0000-1400-000015000000}"/>
            </a:ext>
          </a:extLst>
        </xdr:cNvPr>
        <xdr:cNvSpPr txBox="1">
          <a:spLocks noChangeArrowheads="1"/>
        </xdr:cNvSpPr>
      </xdr:nvSpPr>
      <xdr:spPr bwMode="auto">
        <a:xfrm>
          <a:off x="8458200" y="7686675"/>
          <a:ext cx="0" cy="2476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0" bIns="0" anchor="t" upright="1"/>
        <a:lstStyle/>
        <a:p>
          <a:pPr algn="l" rtl="0">
            <a:defRPr sz="1000"/>
          </a:pPr>
          <a:r>
            <a:rPr lang="ja-JP" altLang="en-US" sz="1100" b="0" i="0" u="none" strike="noStrike" baseline="0">
              <a:solidFill>
                <a:srgbClr val="000000"/>
              </a:solidFill>
              <a:latin typeface="ＭＳ 明朝"/>
              <a:ea typeface="ＭＳ 明朝"/>
            </a:rPr>
            <a:t>印</a:t>
          </a:r>
        </a:p>
      </xdr:txBody>
    </xdr:sp>
    <xdr:clientData/>
  </xdr:twoCellAnchor>
  <xdr:twoCellAnchor>
    <xdr:from>
      <xdr:col>23</xdr:col>
      <xdr:colOff>952500</xdr:colOff>
      <xdr:row>42</xdr:row>
      <xdr:rowOff>123825</xdr:rowOff>
    </xdr:from>
    <xdr:to>
      <xdr:col>23</xdr:col>
      <xdr:colOff>1276350</xdr:colOff>
      <xdr:row>44</xdr:row>
      <xdr:rowOff>9525</xdr:rowOff>
    </xdr:to>
    <xdr:sp macro="" textlink="">
      <xdr:nvSpPr>
        <xdr:cNvPr id="22" name="Text Box 13">
          <a:extLst>
            <a:ext uri="{FF2B5EF4-FFF2-40B4-BE49-F238E27FC236}">
              <a16:creationId xmlns:a16="http://schemas.microsoft.com/office/drawing/2014/main" id="{00000000-0008-0000-1400-000016000000}"/>
            </a:ext>
          </a:extLst>
        </xdr:cNvPr>
        <xdr:cNvSpPr txBox="1">
          <a:spLocks noChangeArrowheads="1"/>
        </xdr:cNvSpPr>
      </xdr:nvSpPr>
      <xdr:spPr bwMode="auto">
        <a:xfrm>
          <a:off x="8458200" y="7686675"/>
          <a:ext cx="0" cy="2476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0" bIns="0" anchor="t" upright="1"/>
        <a:lstStyle/>
        <a:p>
          <a:pPr algn="l" rtl="0">
            <a:defRPr sz="1000"/>
          </a:pPr>
          <a:r>
            <a:rPr lang="ja-JP" altLang="en-US" sz="1100" b="0" i="0" u="none" strike="noStrike" baseline="0">
              <a:solidFill>
                <a:srgbClr val="000000"/>
              </a:solidFill>
              <a:latin typeface="ＭＳ 明朝"/>
              <a:ea typeface="ＭＳ 明朝"/>
            </a:rPr>
            <a:t>印</a:t>
          </a:r>
        </a:p>
      </xdr:txBody>
    </xdr:sp>
    <xdr:clientData/>
  </xdr:twoCellAnchor>
  <xdr:twoCellAnchor>
    <xdr:from>
      <xdr:col>23</xdr:col>
      <xdr:colOff>952500</xdr:colOff>
      <xdr:row>42</xdr:row>
      <xdr:rowOff>123825</xdr:rowOff>
    </xdr:from>
    <xdr:to>
      <xdr:col>23</xdr:col>
      <xdr:colOff>1276350</xdr:colOff>
      <xdr:row>44</xdr:row>
      <xdr:rowOff>9525</xdr:rowOff>
    </xdr:to>
    <xdr:sp macro="" textlink="">
      <xdr:nvSpPr>
        <xdr:cNvPr id="23" name="Text Box 14">
          <a:extLst>
            <a:ext uri="{FF2B5EF4-FFF2-40B4-BE49-F238E27FC236}">
              <a16:creationId xmlns:a16="http://schemas.microsoft.com/office/drawing/2014/main" id="{00000000-0008-0000-1400-000017000000}"/>
            </a:ext>
          </a:extLst>
        </xdr:cNvPr>
        <xdr:cNvSpPr txBox="1">
          <a:spLocks noChangeArrowheads="1"/>
        </xdr:cNvSpPr>
      </xdr:nvSpPr>
      <xdr:spPr bwMode="auto">
        <a:xfrm>
          <a:off x="8458200" y="7686675"/>
          <a:ext cx="0" cy="2476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0" bIns="0" anchor="t" upright="1"/>
        <a:lstStyle/>
        <a:p>
          <a:pPr algn="l" rtl="0">
            <a:defRPr sz="1000"/>
          </a:pPr>
          <a:r>
            <a:rPr lang="ja-JP" altLang="en-US" sz="1100" b="0" i="0" u="none" strike="noStrike" baseline="0">
              <a:solidFill>
                <a:srgbClr val="000000"/>
              </a:solidFill>
              <a:latin typeface="ＭＳ 明朝"/>
              <a:ea typeface="ＭＳ 明朝"/>
            </a:rPr>
            <a:t>印</a:t>
          </a:r>
        </a:p>
      </xdr:txBody>
    </xdr:sp>
    <xdr:clientData/>
  </xdr:twoCellAnchor>
  <xdr:twoCellAnchor>
    <xdr:from>
      <xdr:col>24</xdr:col>
      <xdr:colOff>952500</xdr:colOff>
      <xdr:row>42</xdr:row>
      <xdr:rowOff>123825</xdr:rowOff>
    </xdr:from>
    <xdr:to>
      <xdr:col>24</xdr:col>
      <xdr:colOff>1276350</xdr:colOff>
      <xdr:row>44</xdr:row>
      <xdr:rowOff>9525</xdr:rowOff>
    </xdr:to>
    <xdr:sp macro="" textlink="">
      <xdr:nvSpPr>
        <xdr:cNvPr id="24" name="Text Box 15">
          <a:extLst>
            <a:ext uri="{FF2B5EF4-FFF2-40B4-BE49-F238E27FC236}">
              <a16:creationId xmlns:a16="http://schemas.microsoft.com/office/drawing/2014/main" id="{00000000-0008-0000-1400-000018000000}"/>
            </a:ext>
          </a:extLst>
        </xdr:cNvPr>
        <xdr:cNvSpPr txBox="1">
          <a:spLocks noChangeArrowheads="1"/>
        </xdr:cNvSpPr>
      </xdr:nvSpPr>
      <xdr:spPr bwMode="auto">
        <a:xfrm>
          <a:off x="8810625" y="7686675"/>
          <a:ext cx="0" cy="2476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0" bIns="0" anchor="t" upright="1"/>
        <a:lstStyle/>
        <a:p>
          <a:pPr algn="l" rtl="0">
            <a:defRPr sz="1000"/>
          </a:pPr>
          <a:r>
            <a:rPr lang="ja-JP" altLang="en-US" sz="1100" b="0" i="0" u="none" strike="noStrike" baseline="0">
              <a:solidFill>
                <a:srgbClr val="000000"/>
              </a:solidFill>
              <a:latin typeface="ＭＳ 明朝"/>
              <a:ea typeface="ＭＳ 明朝"/>
            </a:rPr>
            <a:t>印</a:t>
          </a:r>
        </a:p>
      </xdr:txBody>
    </xdr:sp>
    <xdr:clientData/>
  </xdr:twoCellAnchor>
  <xdr:twoCellAnchor>
    <xdr:from>
      <xdr:col>23</xdr:col>
      <xdr:colOff>952500</xdr:colOff>
      <xdr:row>42</xdr:row>
      <xdr:rowOff>123825</xdr:rowOff>
    </xdr:from>
    <xdr:to>
      <xdr:col>23</xdr:col>
      <xdr:colOff>1276350</xdr:colOff>
      <xdr:row>44</xdr:row>
      <xdr:rowOff>9525</xdr:rowOff>
    </xdr:to>
    <xdr:sp macro="" textlink="">
      <xdr:nvSpPr>
        <xdr:cNvPr id="25" name="Text Box 16">
          <a:extLst>
            <a:ext uri="{FF2B5EF4-FFF2-40B4-BE49-F238E27FC236}">
              <a16:creationId xmlns:a16="http://schemas.microsoft.com/office/drawing/2014/main" id="{00000000-0008-0000-1400-000019000000}"/>
            </a:ext>
          </a:extLst>
        </xdr:cNvPr>
        <xdr:cNvSpPr txBox="1">
          <a:spLocks noChangeArrowheads="1"/>
        </xdr:cNvSpPr>
      </xdr:nvSpPr>
      <xdr:spPr bwMode="auto">
        <a:xfrm>
          <a:off x="8458200" y="7686675"/>
          <a:ext cx="0" cy="2476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0" bIns="0" anchor="t" upright="1"/>
        <a:lstStyle/>
        <a:p>
          <a:pPr algn="l" rtl="0">
            <a:defRPr sz="1000"/>
          </a:pPr>
          <a:r>
            <a:rPr lang="ja-JP" altLang="en-US" sz="1100" b="0" i="0" u="none" strike="noStrike" baseline="0">
              <a:solidFill>
                <a:srgbClr val="000000"/>
              </a:solidFill>
              <a:latin typeface="ＭＳ 明朝"/>
              <a:ea typeface="ＭＳ 明朝"/>
            </a:rPr>
            <a:t>印</a:t>
          </a:r>
        </a:p>
      </xdr:txBody>
    </xdr:sp>
    <xdr:clientData/>
  </xdr:twoCellAnchor>
  <xdr:twoCellAnchor>
    <xdr:from>
      <xdr:col>23</xdr:col>
      <xdr:colOff>952500</xdr:colOff>
      <xdr:row>42</xdr:row>
      <xdr:rowOff>123825</xdr:rowOff>
    </xdr:from>
    <xdr:to>
      <xdr:col>23</xdr:col>
      <xdr:colOff>1276350</xdr:colOff>
      <xdr:row>44</xdr:row>
      <xdr:rowOff>9525</xdr:rowOff>
    </xdr:to>
    <xdr:sp macro="" textlink="">
      <xdr:nvSpPr>
        <xdr:cNvPr id="26" name="Text Box 17">
          <a:extLst>
            <a:ext uri="{FF2B5EF4-FFF2-40B4-BE49-F238E27FC236}">
              <a16:creationId xmlns:a16="http://schemas.microsoft.com/office/drawing/2014/main" id="{00000000-0008-0000-1400-00001A000000}"/>
            </a:ext>
          </a:extLst>
        </xdr:cNvPr>
        <xdr:cNvSpPr txBox="1">
          <a:spLocks noChangeArrowheads="1"/>
        </xdr:cNvSpPr>
      </xdr:nvSpPr>
      <xdr:spPr bwMode="auto">
        <a:xfrm>
          <a:off x="8458200" y="7686675"/>
          <a:ext cx="0" cy="2476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0" bIns="0" anchor="t" upright="1"/>
        <a:lstStyle/>
        <a:p>
          <a:pPr algn="l" rtl="0">
            <a:defRPr sz="1000"/>
          </a:pPr>
          <a:r>
            <a:rPr lang="ja-JP" altLang="en-US" sz="1100" b="0" i="0" u="none" strike="noStrike" baseline="0">
              <a:solidFill>
                <a:srgbClr val="000000"/>
              </a:solidFill>
              <a:latin typeface="ＭＳ 明朝"/>
              <a:ea typeface="ＭＳ 明朝"/>
            </a:rPr>
            <a:t>印</a:t>
          </a:r>
        </a:p>
      </xdr:txBody>
    </xdr:sp>
    <xdr:clientData/>
  </xdr:twoCellAnchor>
</xdr:wsDr>
</file>

<file path=xl/drawings/drawing13.xml><?xml version="1.0" encoding="utf-8"?>
<xdr:wsDr xmlns:xdr="http://schemas.openxmlformats.org/drawingml/2006/spreadsheetDrawing" xmlns:a="http://schemas.openxmlformats.org/drawingml/2006/main">
  <xdr:twoCellAnchor>
    <xdr:from>
      <xdr:col>11</xdr:col>
      <xdr:colOff>952500</xdr:colOff>
      <xdr:row>55</xdr:row>
      <xdr:rowOff>123825</xdr:rowOff>
    </xdr:from>
    <xdr:to>
      <xdr:col>11</xdr:col>
      <xdr:colOff>1276350</xdr:colOff>
      <xdr:row>57</xdr:row>
      <xdr:rowOff>9525</xdr:rowOff>
    </xdr:to>
    <xdr:sp macro="" textlink="">
      <xdr:nvSpPr>
        <xdr:cNvPr id="2" name="Text Box 1">
          <a:extLst>
            <a:ext uri="{FF2B5EF4-FFF2-40B4-BE49-F238E27FC236}">
              <a16:creationId xmlns:a16="http://schemas.microsoft.com/office/drawing/2014/main" id="{00000000-0008-0000-1700-000002000000}"/>
            </a:ext>
          </a:extLst>
        </xdr:cNvPr>
        <xdr:cNvSpPr txBox="1">
          <a:spLocks noChangeArrowheads="1"/>
        </xdr:cNvSpPr>
      </xdr:nvSpPr>
      <xdr:spPr bwMode="auto">
        <a:xfrm>
          <a:off x="4229100" y="10039350"/>
          <a:ext cx="0" cy="2476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0" bIns="0" anchor="t" upright="1"/>
        <a:lstStyle/>
        <a:p>
          <a:pPr algn="l" rtl="0">
            <a:defRPr sz="1000"/>
          </a:pPr>
          <a:r>
            <a:rPr lang="ja-JP" altLang="en-US" sz="1100" b="0" i="0" u="none" strike="noStrike" baseline="0">
              <a:solidFill>
                <a:srgbClr val="000000"/>
              </a:solidFill>
              <a:latin typeface="ＭＳ 明朝"/>
              <a:ea typeface="ＭＳ 明朝"/>
            </a:rPr>
            <a:t>印</a:t>
          </a:r>
        </a:p>
      </xdr:txBody>
    </xdr:sp>
    <xdr:clientData/>
  </xdr:twoCellAnchor>
  <xdr:twoCellAnchor>
    <xdr:from>
      <xdr:col>23</xdr:col>
      <xdr:colOff>952500</xdr:colOff>
      <xdr:row>55</xdr:row>
      <xdr:rowOff>123825</xdr:rowOff>
    </xdr:from>
    <xdr:to>
      <xdr:col>23</xdr:col>
      <xdr:colOff>1276350</xdr:colOff>
      <xdr:row>57</xdr:row>
      <xdr:rowOff>9525</xdr:rowOff>
    </xdr:to>
    <xdr:sp macro="" textlink="">
      <xdr:nvSpPr>
        <xdr:cNvPr id="3" name="Text Box 2">
          <a:extLst>
            <a:ext uri="{FF2B5EF4-FFF2-40B4-BE49-F238E27FC236}">
              <a16:creationId xmlns:a16="http://schemas.microsoft.com/office/drawing/2014/main" id="{00000000-0008-0000-1700-000003000000}"/>
            </a:ext>
          </a:extLst>
        </xdr:cNvPr>
        <xdr:cNvSpPr txBox="1">
          <a:spLocks noChangeArrowheads="1"/>
        </xdr:cNvSpPr>
      </xdr:nvSpPr>
      <xdr:spPr bwMode="auto">
        <a:xfrm>
          <a:off x="8458200" y="10039350"/>
          <a:ext cx="0" cy="2476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0" bIns="0" anchor="t" upright="1"/>
        <a:lstStyle/>
        <a:p>
          <a:pPr algn="l" rtl="0">
            <a:defRPr sz="1000"/>
          </a:pPr>
          <a:r>
            <a:rPr lang="ja-JP" altLang="en-US" sz="1100" b="0" i="0" u="none" strike="noStrike" baseline="0">
              <a:solidFill>
                <a:srgbClr val="000000"/>
              </a:solidFill>
              <a:latin typeface="ＭＳ 明朝"/>
              <a:ea typeface="ＭＳ 明朝"/>
            </a:rPr>
            <a:t>印</a:t>
          </a:r>
        </a:p>
      </xdr:txBody>
    </xdr:sp>
    <xdr:clientData/>
  </xdr:twoCellAnchor>
  <xdr:twoCellAnchor>
    <xdr:from>
      <xdr:col>24</xdr:col>
      <xdr:colOff>952500</xdr:colOff>
      <xdr:row>55</xdr:row>
      <xdr:rowOff>123825</xdr:rowOff>
    </xdr:from>
    <xdr:to>
      <xdr:col>24</xdr:col>
      <xdr:colOff>1276350</xdr:colOff>
      <xdr:row>57</xdr:row>
      <xdr:rowOff>9525</xdr:rowOff>
    </xdr:to>
    <xdr:sp macro="" textlink="">
      <xdr:nvSpPr>
        <xdr:cNvPr id="6" name="Text Box 14">
          <a:extLst>
            <a:ext uri="{FF2B5EF4-FFF2-40B4-BE49-F238E27FC236}">
              <a16:creationId xmlns:a16="http://schemas.microsoft.com/office/drawing/2014/main" id="{00000000-0008-0000-1700-000006000000}"/>
            </a:ext>
          </a:extLst>
        </xdr:cNvPr>
        <xdr:cNvSpPr txBox="1">
          <a:spLocks noChangeArrowheads="1"/>
        </xdr:cNvSpPr>
      </xdr:nvSpPr>
      <xdr:spPr bwMode="auto">
        <a:xfrm>
          <a:off x="8810625" y="10039350"/>
          <a:ext cx="0" cy="2476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0" bIns="0" anchor="t" upright="1"/>
        <a:lstStyle/>
        <a:p>
          <a:pPr algn="l" rtl="0">
            <a:defRPr sz="1000"/>
          </a:pPr>
          <a:r>
            <a:rPr lang="ja-JP" altLang="en-US" sz="1100" b="0" i="0" u="none" strike="noStrike" baseline="0">
              <a:solidFill>
                <a:srgbClr val="000000"/>
              </a:solidFill>
              <a:latin typeface="ＭＳ 明朝"/>
              <a:ea typeface="ＭＳ 明朝"/>
            </a:rPr>
            <a:t>印</a:t>
          </a:r>
        </a:p>
      </xdr:txBody>
    </xdr:sp>
    <xdr:clientData/>
  </xdr:twoCellAnchor>
</xdr:wsDr>
</file>

<file path=xl/externalLinks/_rels/externalLink1.xml.rels><?xml version="1.0" encoding="UTF-8" standalone="yes"?>
<Relationships xmlns="http://schemas.openxmlformats.org/package/2006/relationships"><Relationship Id="rId2" Type="http://schemas.microsoft.com/office/2019/04/relationships/externalLinkLongPath" Target="https://arigp.sharepoint.com/Users/tomokazu.tateishi/Library/CloudStorage/OneDrive-&#65313;&#65330;&#12450;&#12488;&#12441;&#12495;&#12441;&#12531;&#12473;&#12488;&#12486;&#12463;&#12494;&#12525;&#12471;&#12441;&#26666;&#24335;&#20250;&#31038;/UIUX&#12486;&#12441;&#12469;&#12441;&#12452;&#12531;&#35506;/01_&#12501;&#12442;&#12525;&#12471;&#12441;&#12455;&#12463;&#12488;/220401_&#38450;&#34907;&#30465;&#26696;&#20214;/03_&#20316;&#25104;&#12486;&#12441;&#12540;&#12479;/&#26376;&#22577;/2024&#24180;/2024&#24180;04&#26376;/&#20316;&#25104;&#29992;&#12486;&#12441;&#12540;&#12479;/192.168.1.100/162_&#35211;&#31309;&#26360;/&#38619;&#24418;_&#35211;&#31309;&#26360;/yymmdd&#65374;yymmdd_&#20849;&#36890;_&#22996;&#35351;_&#20491;&#21029;_ARI_(&#12463;&#12521;&#12452;&#12450;&#12531;&#12488;&#21517;)_(&#24467;&#20107;&#32773;&#21517;&#12539;&#12497;&#12540;&#12488;&#12490;&#12540;&#21517;)_(&#26696;&#20214;&#21517;)_Ver9.999.xlsx?42BFC9AA" TargetMode="External"/><Relationship Id="rId1" Type="http://schemas.openxmlformats.org/officeDocument/2006/relationships/externalLinkPath" Target="file:///42BFC9AA/yymmdd&#65374;yymmdd_&#20849;&#36890;_&#22996;&#35351;_&#20491;&#21029;_ARI_(&#12463;&#12521;&#12452;&#12450;&#12531;&#12488;&#21517;)_(&#24467;&#20107;&#32773;&#21517;&#12539;&#12497;&#12540;&#12488;&#12490;&#12540;&#21517;)_(&#26696;&#20214;&#21517;)_Ver9.999.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マスタ170329"/>
    </sheetNames>
    <sheetDataSet>
      <sheetData sheetId="0" refreshError="1"/>
    </sheetDataSet>
  </externalBook>
</externalLink>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xmlns:mc="http://schemas.openxmlformats.org/markup-compatibility/2006" xmlns:a14="http://schemas.microsoft.com/office/drawing/2010/main" val="410000" mc:Ignorable="a14" a14:legacySpreadsheetColorIndex="65"/>
        </a:solidFill>
        <a:ln w="38100" cap="flat" cmpd="sng" algn="ctr">
          <a:solidFill>
            <a:srgbClr xmlns:mc="http://schemas.openxmlformats.org/markup-compatibility/2006" xmlns:a14="http://schemas.microsoft.com/office/drawing/2010/main" val="300000" mc:Ignorable="a14" a14:legacySpreadsheetColorIndex="48"/>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spDef>
    <a:lnDef>
      <a:spPr bwMode="auto">
        <a:xfrm>
          <a:off x="0" y="0"/>
          <a:ext cx="1" cy="1"/>
        </a:xfrm>
        <a:custGeom>
          <a:avLst/>
          <a:gdLst/>
          <a:ahLst/>
          <a:cxnLst/>
          <a:rect l="0" t="0" r="0" b="0"/>
          <a:pathLst/>
        </a:custGeom>
        <a:solidFill>
          <a:srgbClr xmlns:mc="http://schemas.openxmlformats.org/markup-compatibility/2006" xmlns:a14="http://schemas.microsoft.com/office/drawing/2010/main" val="410000" mc:Ignorable="a14" a14:legacySpreadsheetColorIndex="65"/>
        </a:solidFill>
        <a:ln w="38100" cap="flat" cmpd="sng" algn="ctr">
          <a:solidFill>
            <a:srgbClr xmlns:mc="http://schemas.openxmlformats.org/markup-compatibility/2006" xmlns:a14="http://schemas.microsoft.com/office/drawing/2010/main" val="300000" mc:Ignorable="a14" a14:legacySpreadsheetColorIndex="48"/>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2.bin"/><Relationship Id="rId4" Type="http://schemas.openxmlformats.org/officeDocument/2006/relationships/comments" Target="../comments1.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5.xml"/><Relationship Id="rId1" Type="http://schemas.openxmlformats.org/officeDocument/2006/relationships/printerSettings" Target="../printerSettings/printerSettings6.bin"/><Relationship Id="rId4" Type="http://schemas.openxmlformats.org/officeDocument/2006/relationships/comments" Target="../comments2.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7.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3.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drawing" Target="../drawings/drawing7.xml"/><Relationship Id="rId1" Type="http://schemas.openxmlformats.org/officeDocument/2006/relationships/printerSettings" Target="../printerSettings/printerSettings10.bin"/><Relationship Id="rId4" Type="http://schemas.openxmlformats.org/officeDocument/2006/relationships/comments" Target="../comments3.xml"/></Relationships>
</file>

<file path=xl/worksheets/_rels/sheet14.xml.rels><?xml version="1.0" encoding="UTF-8" standalone="yes"?>
<Relationships xmlns="http://schemas.openxmlformats.org/package/2006/relationships"><Relationship Id="rId3" Type="http://schemas.openxmlformats.org/officeDocument/2006/relationships/vmlDrawing" Target="../drawings/vmlDrawing4.vml"/><Relationship Id="rId2" Type="http://schemas.openxmlformats.org/officeDocument/2006/relationships/drawing" Target="../drawings/drawing8.xml"/><Relationship Id="rId1" Type="http://schemas.openxmlformats.org/officeDocument/2006/relationships/printerSettings" Target="../printerSettings/printerSettings11.bin"/><Relationship Id="rId4" Type="http://schemas.openxmlformats.org/officeDocument/2006/relationships/comments" Target="../comments4.xml"/></Relationships>
</file>

<file path=xl/worksheets/_rels/sheet15.xml.rels><?xml version="1.0" encoding="UTF-8" standalone="yes"?>
<Relationships xmlns="http://schemas.openxmlformats.org/package/2006/relationships"><Relationship Id="rId3" Type="http://schemas.openxmlformats.org/officeDocument/2006/relationships/vmlDrawing" Target="../drawings/vmlDrawing5.vml"/><Relationship Id="rId2" Type="http://schemas.openxmlformats.org/officeDocument/2006/relationships/drawing" Target="../drawings/drawing9.xml"/><Relationship Id="rId1" Type="http://schemas.openxmlformats.org/officeDocument/2006/relationships/printerSettings" Target="../printerSettings/printerSettings12.bin"/><Relationship Id="rId4" Type="http://schemas.openxmlformats.org/officeDocument/2006/relationships/comments" Target="../comments5.xml"/></Relationships>
</file>

<file path=xl/worksheets/_rels/sheet16.xml.rels><?xml version="1.0" encoding="UTF-8" standalone="yes"?>
<Relationships xmlns="http://schemas.openxmlformats.org/package/2006/relationships"><Relationship Id="rId3" Type="http://schemas.openxmlformats.org/officeDocument/2006/relationships/vmlDrawing" Target="../drawings/vmlDrawing6.vml"/><Relationship Id="rId2" Type="http://schemas.openxmlformats.org/officeDocument/2006/relationships/drawing" Target="../drawings/drawing10.xml"/><Relationship Id="rId1" Type="http://schemas.openxmlformats.org/officeDocument/2006/relationships/printerSettings" Target="../printerSettings/printerSettings13.bin"/><Relationship Id="rId4" Type="http://schemas.openxmlformats.org/officeDocument/2006/relationships/comments" Target="../comments6.xml"/></Relationships>
</file>

<file path=xl/worksheets/_rels/sheet17.xml.rels><?xml version="1.0" encoding="UTF-8" standalone="yes"?>
<Relationships xmlns="http://schemas.openxmlformats.org/package/2006/relationships"><Relationship Id="rId3" Type="http://schemas.openxmlformats.org/officeDocument/2006/relationships/comments" Target="../comments7.xml"/><Relationship Id="rId2" Type="http://schemas.openxmlformats.org/officeDocument/2006/relationships/vmlDrawing" Target="../drawings/vmlDrawing7.vml"/><Relationship Id="rId1" Type="http://schemas.openxmlformats.org/officeDocument/2006/relationships/printerSettings" Target="../printerSettings/printerSettings14.bin"/></Relationships>
</file>

<file path=xl/worksheets/_rels/sheet18.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rinterSettings" Target="../printerSettings/printerSettings15.bin"/></Relationships>
</file>

<file path=xl/worksheets/_rels/sheet19.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printerSettings" Target="../printerSettings/printerSettings16.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22.xml.rels><?xml version="1.0" encoding="UTF-8" standalone="yes"?>
<Relationships xmlns="http://schemas.openxmlformats.org/package/2006/relationships"><Relationship Id="rId2" Type="http://schemas.openxmlformats.org/officeDocument/2006/relationships/drawing" Target="../drawings/drawing13.xml"/><Relationship Id="rId1" Type="http://schemas.openxmlformats.org/officeDocument/2006/relationships/printerSettings" Target="../printerSettings/printerSettings19.bin"/></Relationships>
</file>

<file path=xl/worksheets/_rels/sheet23.xml.rels><?xml version="1.0" encoding="UTF-8" standalone="yes"?>
<Relationships xmlns="http://schemas.openxmlformats.org/package/2006/relationships"><Relationship Id="rId3" Type="http://schemas.openxmlformats.org/officeDocument/2006/relationships/comments" Target="../comments8.xml"/><Relationship Id="rId2" Type="http://schemas.openxmlformats.org/officeDocument/2006/relationships/vmlDrawing" Target="../drawings/vmlDrawing8.vml"/><Relationship Id="rId1" Type="http://schemas.openxmlformats.org/officeDocument/2006/relationships/printerSettings" Target="../printerSettings/printerSettings20.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4"/>
  <dimension ref="A1:KV903"/>
  <sheetViews>
    <sheetView showGridLines="0" topLeftCell="JV1" zoomScaleNormal="100" workbookViewId="0"/>
  </sheetViews>
  <sheetFormatPr baseColWidth="10" defaultColWidth="8.33203125" defaultRowHeight="14" outlineLevelCol="1"/>
  <cols>
    <col min="1" max="1" width="12.1640625" style="256" hidden="1" customWidth="1" outlineLevel="1"/>
    <col min="2" max="2" width="8.33203125" style="256" hidden="1" customWidth="1" outlineLevel="1"/>
    <col min="3" max="3" width="8.33203125" style="16" hidden="1" customWidth="1" outlineLevel="1"/>
    <col min="4" max="5" width="8.33203125" style="256" hidden="1" customWidth="1" outlineLevel="1"/>
    <col min="6" max="14" width="8.33203125" style="16" hidden="1" customWidth="1" outlineLevel="1"/>
    <col min="15" max="16" width="8.33203125" style="256" hidden="1" customWidth="1" outlineLevel="1"/>
    <col min="17" max="17" width="8.33203125" style="258" hidden="1" customWidth="1" outlineLevel="1"/>
    <col min="18" max="18" width="8.33203125" style="256" hidden="1" customWidth="1" outlineLevel="1"/>
    <col min="19" max="19" width="8.33203125" style="258" hidden="1" customWidth="1" outlineLevel="1"/>
    <col min="20" max="20" width="8.33203125" style="256" hidden="1" customWidth="1" outlineLevel="1"/>
    <col min="21" max="21" width="8.33203125" style="258" hidden="1" customWidth="1" outlineLevel="1"/>
    <col min="22" max="24" width="8.33203125" style="256" hidden="1" customWidth="1" outlineLevel="1"/>
    <col min="25" max="28" width="8.33203125" style="258" hidden="1" customWidth="1" outlineLevel="1"/>
    <col min="29" max="30" width="8.33203125" style="16" hidden="1" customWidth="1" outlineLevel="1"/>
    <col min="31" max="31" width="8.33203125" style="258" hidden="1" customWidth="1" outlineLevel="1"/>
    <col min="32" max="32" width="8.33203125" style="256" hidden="1" customWidth="1" outlineLevel="1"/>
    <col min="33" max="33" width="8.33203125" style="258" hidden="1" customWidth="1" outlineLevel="1"/>
    <col min="34" max="34" width="8.33203125" style="256" hidden="1" customWidth="1" outlineLevel="1"/>
    <col min="35" max="35" width="8.33203125" style="258" hidden="1" customWidth="1" outlineLevel="1"/>
    <col min="36" max="36" width="8.33203125" style="256" hidden="1" customWidth="1" outlineLevel="1"/>
    <col min="37" max="57" width="8.33203125" style="258" hidden="1" customWidth="1" outlineLevel="1"/>
    <col min="58" max="66" width="8.33203125" style="399" hidden="1" customWidth="1" outlineLevel="1"/>
    <col min="67" max="81" width="8.33203125" style="411" hidden="1" customWidth="1" outlineLevel="1"/>
    <col min="82" max="84" width="8.33203125" style="16" hidden="1" customWidth="1" outlineLevel="1"/>
    <col min="85" max="85" width="8.33203125" style="256" hidden="1" customWidth="1" outlineLevel="1"/>
    <col min="86" max="86" width="8.33203125" style="259" hidden="1" customWidth="1" outlineLevel="1"/>
    <col min="87" max="87" width="8.33203125" style="256" hidden="1" customWidth="1" outlineLevel="1"/>
    <col min="88" max="88" width="8.33203125" style="259" hidden="1" customWidth="1" outlineLevel="1"/>
    <col min="89" max="90" width="8.33203125" style="16" hidden="1" customWidth="1" outlineLevel="1"/>
    <col min="91" max="130" width="8.33203125" style="256" hidden="1" customWidth="1" outlineLevel="1"/>
    <col min="131" max="140" width="8.33203125" style="16" hidden="1" customWidth="1" outlineLevel="1"/>
    <col min="141" max="212" width="8.33203125" style="256" hidden="1" customWidth="1" outlineLevel="1"/>
    <col min="213" max="213" width="8.33203125" style="258" hidden="1" customWidth="1" outlineLevel="1"/>
    <col min="214" max="214" width="8.33203125" style="256" hidden="1" customWidth="1" outlineLevel="1"/>
    <col min="215" max="215" width="8.33203125" style="258" hidden="1" customWidth="1" outlineLevel="1"/>
    <col min="216" max="264" width="8.33203125" style="256" hidden="1" customWidth="1" outlineLevel="1"/>
    <col min="265" max="278" width="8.33203125" style="256" hidden="1" customWidth="1" outlineLevel="1" collapsed="1"/>
    <col min="279" max="281" width="8.33203125" style="256" hidden="1" customWidth="1" outlineLevel="1"/>
    <col min="282" max="282" width="8.33203125" style="256" collapsed="1"/>
    <col min="283" max="299" width="8.33203125" style="256"/>
    <col min="300" max="302" width="8.33203125" style="256" collapsed="1"/>
    <col min="303" max="303" width="8.33203125" style="256" hidden="1" customWidth="1"/>
    <col min="304" max="304" width="8.33203125" style="256" hidden="1" customWidth="1" collapsed="1"/>
    <col min="305" max="305" width="0" style="256" hidden="1" customWidth="1" collapsed="1"/>
    <col min="306" max="306" width="8.33203125" style="256" collapsed="1"/>
    <col min="307" max="307" width="0" style="256" hidden="1" customWidth="1" outlineLevel="1"/>
    <col min="308" max="308" width="8.33203125" style="256" outlineLevel="1" collapsed="1"/>
    <col min="309" max="16384" width="8.33203125" style="256" outlineLevel="1"/>
  </cols>
  <sheetData>
    <row r="1" spans="1:263">
      <c r="C1" s="257" t="s">
        <v>0</v>
      </c>
      <c r="E1" s="257" t="s">
        <v>0</v>
      </c>
      <c r="F1" s="256"/>
      <c r="G1" s="257" t="s">
        <v>0</v>
      </c>
      <c r="I1" s="257" t="s">
        <v>0</v>
      </c>
      <c r="K1" s="257" t="s">
        <v>0</v>
      </c>
      <c r="M1" s="257" t="s">
        <v>0</v>
      </c>
      <c r="N1" s="256"/>
      <c r="O1" s="359" t="s">
        <v>0</v>
      </c>
      <c r="P1" s="16"/>
      <c r="Q1" s="257" t="s">
        <v>0</v>
      </c>
      <c r="S1" s="257" t="s">
        <v>0</v>
      </c>
      <c r="U1" s="257" t="s">
        <v>0</v>
      </c>
      <c r="W1" s="257" t="s">
        <v>0</v>
      </c>
      <c r="Y1" s="257" t="s">
        <v>0</v>
      </c>
      <c r="Z1" s="256"/>
      <c r="AA1" s="16" t="s">
        <v>0</v>
      </c>
      <c r="AB1" s="256"/>
      <c r="AC1" s="257" t="s">
        <v>0</v>
      </c>
      <c r="AD1" s="258"/>
      <c r="AE1" s="257" t="s">
        <v>0</v>
      </c>
      <c r="AF1" s="258"/>
      <c r="AG1" s="257" t="s">
        <v>0</v>
      </c>
      <c r="AH1" s="16"/>
      <c r="AI1" s="257" t="s">
        <v>0</v>
      </c>
      <c r="AK1" s="257" t="s">
        <v>0</v>
      </c>
      <c r="AL1" s="256"/>
      <c r="AM1" s="257" t="s">
        <v>0</v>
      </c>
      <c r="AN1" s="256"/>
      <c r="AO1" s="257" t="s">
        <v>0</v>
      </c>
      <c r="AP1" s="256"/>
      <c r="AQ1" s="257" t="s">
        <v>0</v>
      </c>
      <c r="AR1" s="256"/>
      <c r="AS1" s="257" t="s">
        <v>0</v>
      </c>
      <c r="AT1" s="256"/>
      <c r="AU1" s="257" t="s">
        <v>0</v>
      </c>
      <c r="AW1" s="257" t="s">
        <v>0</v>
      </c>
      <c r="AX1" s="256"/>
      <c r="AY1" s="257" t="s">
        <v>0</v>
      </c>
      <c r="AZ1" s="256"/>
      <c r="BA1" s="257" t="s">
        <v>0</v>
      </c>
      <c r="BC1" s="257" t="s">
        <v>0</v>
      </c>
      <c r="BE1" s="257" t="s">
        <v>0</v>
      </c>
      <c r="BF1" s="258"/>
      <c r="BG1" s="257" t="s">
        <v>0</v>
      </c>
      <c r="BH1" s="256"/>
      <c r="BI1" s="387" t="s">
        <v>1</v>
      </c>
      <c r="BJ1" s="256"/>
      <c r="BK1" s="387" t="s">
        <v>1</v>
      </c>
      <c r="BL1" s="256"/>
      <c r="BM1" s="387" t="s">
        <v>1</v>
      </c>
      <c r="BN1" s="256"/>
      <c r="BO1" s="395" t="s">
        <v>1</v>
      </c>
      <c r="BP1" s="396"/>
      <c r="BQ1" s="395" t="s">
        <v>1</v>
      </c>
      <c r="BR1" s="395"/>
      <c r="BS1" s="257" t="s">
        <v>0</v>
      </c>
      <c r="BT1" s="395"/>
      <c r="BU1" s="395"/>
      <c r="BV1" s="395"/>
      <c r="BW1" s="395"/>
      <c r="BX1" s="395"/>
      <c r="BY1" s="395"/>
      <c r="BZ1" s="395"/>
      <c r="CA1" s="395"/>
      <c r="CB1" s="395"/>
      <c r="CC1" s="395"/>
      <c r="CE1" s="256"/>
      <c r="CG1" s="16" t="s">
        <v>2</v>
      </c>
      <c r="CI1" s="16" t="s">
        <v>2</v>
      </c>
      <c r="CK1" s="16" t="s">
        <v>2</v>
      </c>
      <c r="CM1" s="16" t="s">
        <v>2</v>
      </c>
      <c r="CO1" s="16" t="s">
        <v>2</v>
      </c>
      <c r="CQ1" s="16" t="s">
        <v>2</v>
      </c>
      <c r="CS1" s="16" t="s">
        <v>2</v>
      </c>
      <c r="CU1" s="16" t="s">
        <v>2</v>
      </c>
      <c r="CW1" s="16" t="s">
        <v>2</v>
      </c>
      <c r="CY1" s="16" t="s">
        <v>2</v>
      </c>
      <c r="DA1" s="16" t="s">
        <v>2</v>
      </c>
      <c r="DC1" s="16" t="s">
        <v>2</v>
      </c>
      <c r="DE1" s="16" t="s">
        <v>2</v>
      </c>
      <c r="DG1" s="16" t="s">
        <v>2</v>
      </c>
      <c r="DI1" s="16" t="s">
        <v>2</v>
      </c>
      <c r="DK1" s="16" t="s">
        <v>2</v>
      </c>
      <c r="EA1" s="16" t="s">
        <v>3</v>
      </c>
      <c r="EC1" s="16" t="s">
        <v>3</v>
      </c>
      <c r="EE1" s="16" t="s">
        <v>3</v>
      </c>
      <c r="EG1" s="16" t="s">
        <v>3</v>
      </c>
      <c r="EI1" s="16" t="s">
        <v>3</v>
      </c>
      <c r="EY1" s="16" t="s">
        <v>4</v>
      </c>
      <c r="FA1" s="16" t="s">
        <v>4</v>
      </c>
      <c r="FC1" s="16" t="s">
        <v>4</v>
      </c>
      <c r="FE1" s="16" t="s">
        <v>4</v>
      </c>
      <c r="FG1" s="16" t="s">
        <v>4</v>
      </c>
      <c r="FI1" s="16" t="s">
        <v>4</v>
      </c>
      <c r="FK1" s="16" t="s">
        <v>4</v>
      </c>
      <c r="FM1" s="16" t="s">
        <v>4</v>
      </c>
      <c r="FO1" s="16" t="s">
        <v>4</v>
      </c>
      <c r="FQ1" s="16" t="s">
        <v>4</v>
      </c>
      <c r="FS1" s="16" t="s">
        <v>4</v>
      </c>
      <c r="FU1" s="16" t="s">
        <v>4</v>
      </c>
      <c r="FW1" s="16" t="s">
        <v>4</v>
      </c>
      <c r="FY1" s="16" t="s">
        <v>4</v>
      </c>
      <c r="GA1" s="16" t="s">
        <v>4</v>
      </c>
      <c r="GC1" s="16" t="s">
        <v>4</v>
      </c>
      <c r="GE1" s="16" t="s">
        <v>4</v>
      </c>
      <c r="GG1" s="16" t="s">
        <v>4</v>
      </c>
      <c r="GI1" s="16" t="s">
        <v>4</v>
      </c>
      <c r="GK1" s="16" t="s">
        <v>4</v>
      </c>
      <c r="GM1" s="16" t="s">
        <v>4</v>
      </c>
      <c r="GO1" s="16" t="s">
        <v>4</v>
      </c>
      <c r="GQ1" s="16"/>
      <c r="HE1" s="257" t="s">
        <v>5</v>
      </c>
      <c r="HG1" s="257" t="s">
        <v>5</v>
      </c>
      <c r="HI1" s="16" t="s">
        <v>5</v>
      </c>
      <c r="HK1" s="16" t="s">
        <v>5</v>
      </c>
      <c r="HM1" s="16" t="s">
        <v>5</v>
      </c>
      <c r="HO1" s="16" t="s">
        <v>5</v>
      </c>
      <c r="HQ1" s="16" t="s">
        <v>5</v>
      </c>
      <c r="HS1" s="16" t="s">
        <v>5</v>
      </c>
      <c r="HU1" s="16" t="s">
        <v>5</v>
      </c>
      <c r="HW1" s="16" t="s">
        <v>5</v>
      </c>
      <c r="HY1" s="16" t="s">
        <v>5</v>
      </c>
      <c r="IA1" s="16" t="s">
        <v>5</v>
      </c>
      <c r="IC1" s="16" t="s">
        <v>5</v>
      </c>
      <c r="IE1" s="16" t="s">
        <v>5</v>
      </c>
      <c r="IG1" s="16" t="s">
        <v>5</v>
      </c>
      <c r="II1" s="16" t="s">
        <v>5</v>
      </c>
      <c r="IK1" s="16" t="s">
        <v>5</v>
      </c>
      <c r="IM1" s="16" t="s">
        <v>5</v>
      </c>
      <c r="IO1" s="16" t="s">
        <v>5</v>
      </c>
      <c r="IQ1" s="16" t="s">
        <v>5</v>
      </c>
      <c r="IS1" s="16" t="s">
        <v>5</v>
      </c>
      <c r="IU1" s="16" t="s">
        <v>5</v>
      </c>
      <c r="IW1" s="16" t="s">
        <v>5</v>
      </c>
      <c r="IY1" s="16" t="s">
        <v>5</v>
      </c>
      <c r="JA1" s="16" t="s">
        <v>5</v>
      </c>
      <c r="JC1" s="16" t="s">
        <v>5</v>
      </c>
    </row>
    <row r="2" spans="1:263">
      <c r="F2" s="256"/>
      <c r="G2" s="256"/>
      <c r="N2" s="256"/>
      <c r="O2" s="16"/>
      <c r="P2" s="16"/>
      <c r="Q2" s="16"/>
      <c r="S2" s="16"/>
      <c r="W2" s="16"/>
      <c r="Y2" s="16"/>
      <c r="Z2" s="256"/>
      <c r="AA2" s="16"/>
      <c r="AB2" s="256"/>
      <c r="AD2" s="258"/>
      <c r="AE2" s="16"/>
      <c r="AF2" s="258"/>
      <c r="AG2" s="16"/>
      <c r="AH2" s="16"/>
      <c r="AI2" s="16"/>
      <c r="AK2" s="16"/>
      <c r="AL2" s="256"/>
      <c r="AM2" s="16"/>
      <c r="AN2" s="256"/>
      <c r="AO2" s="16"/>
      <c r="AP2" s="256"/>
      <c r="AQ2" s="16"/>
      <c r="AR2" s="256"/>
      <c r="AT2" s="256"/>
      <c r="AX2" s="256"/>
      <c r="AZ2" s="256"/>
      <c r="BF2" s="258"/>
      <c r="BG2" s="397"/>
      <c r="BH2" s="256"/>
      <c r="BI2" s="256"/>
      <c r="BJ2" s="256"/>
      <c r="BK2" s="256"/>
      <c r="BL2" s="256"/>
      <c r="BM2" s="256"/>
      <c r="BN2" s="256"/>
      <c r="BO2" s="398"/>
      <c r="BP2" s="398"/>
      <c r="BQ2" s="398"/>
      <c r="BR2" s="398"/>
      <c r="BS2" s="258"/>
      <c r="BT2" s="398"/>
      <c r="BU2" s="398"/>
      <c r="BV2" s="398"/>
      <c r="BW2" s="398"/>
      <c r="BX2" s="398"/>
      <c r="BY2" s="398"/>
      <c r="BZ2" s="398"/>
      <c r="CA2" s="398"/>
      <c r="CB2" s="398"/>
      <c r="CC2" s="398"/>
      <c r="CE2" s="256"/>
      <c r="CG2" s="16"/>
      <c r="CI2" s="16"/>
      <c r="CM2" s="16"/>
      <c r="CO2" s="16"/>
      <c r="CQ2" s="16"/>
      <c r="CS2" s="16"/>
      <c r="CU2" s="16"/>
      <c r="CW2" s="16"/>
      <c r="CY2" s="16"/>
      <c r="DA2" s="16"/>
      <c r="DC2" s="16"/>
      <c r="DE2" s="16"/>
      <c r="DG2" s="16"/>
      <c r="DI2" s="16"/>
      <c r="DK2" s="16"/>
      <c r="EY2" s="16"/>
      <c r="FA2" s="16"/>
      <c r="FC2" s="16"/>
      <c r="FE2" s="16"/>
      <c r="FG2" s="16"/>
      <c r="FI2" s="16"/>
      <c r="FK2" s="16"/>
      <c r="FM2" s="16"/>
      <c r="FO2" s="16"/>
      <c r="FQ2" s="16"/>
      <c r="FS2" s="16"/>
      <c r="FU2" s="16"/>
      <c r="FW2" s="16"/>
      <c r="FY2" s="16"/>
      <c r="GA2" s="16"/>
      <c r="GC2" s="16"/>
      <c r="GE2" s="16"/>
      <c r="GG2" s="16"/>
      <c r="GI2" s="16"/>
      <c r="GK2" s="16"/>
      <c r="GM2" s="16"/>
      <c r="GO2" s="16"/>
      <c r="GQ2" s="16"/>
      <c r="HE2" s="16"/>
      <c r="HG2" s="16"/>
      <c r="HI2" s="16"/>
      <c r="HK2" s="16"/>
      <c r="HM2" s="16"/>
      <c r="HO2" s="16"/>
      <c r="HQ2" s="16"/>
      <c r="HS2" s="16"/>
      <c r="HU2" s="16"/>
      <c r="HW2" s="16"/>
      <c r="HY2" s="16"/>
      <c r="IA2" s="16"/>
      <c r="IC2" s="16"/>
      <c r="IE2" s="16"/>
      <c r="IG2" s="16"/>
      <c r="II2" s="16"/>
      <c r="IK2" s="16"/>
      <c r="IM2" s="16"/>
      <c r="IO2" s="16"/>
      <c r="IQ2" s="16"/>
      <c r="IS2" s="16"/>
      <c r="IU2" s="16"/>
      <c r="IW2" s="16"/>
      <c r="IY2" s="16"/>
      <c r="JA2" s="16"/>
      <c r="JC2" s="16"/>
    </row>
    <row r="3" spans="1:263">
      <c r="A3" s="383" t="s">
        <v>6</v>
      </c>
      <c r="C3" s="17" t="s">
        <v>7</v>
      </c>
      <c r="E3" s="388" t="s">
        <v>8</v>
      </c>
      <c r="F3" s="389" t="s">
        <v>9</v>
      </c>
      <c r="G3" s="388" t="s">
        <v>10</v>
      </c>
      <c r="H3" s="389" t="s">
        <v>9</v>
      </c>
      <c r="I3" s="388" t="s">
        <v>11</v>
      </c>
      <c r="J3" s="389" t="s">
        <v>9</v>
      </c>
      <c r="K3" s="388" t="s">
        <v>12</v>
      </c>
      <c r="L3" s="389" t="s">
        <v>9</v>
      </c>
      <c r="M3" s="388" t="s">
        <v>13</v>
      </c>
      <c r="N3" s="256"/>
      <c r="O3" s="18" t="s">
        <v>14</v>
      </c>
      <c r="P3" s="16"/>
      <c r="Q3" s="17" t="s">
        <v>15</v>
      </c>
      <c r="S3" s="17" t="s">
        <v>16</v>
      </c>
      <c r="U3" s="260" t="s">
        <v>17</v>
      </c>
      <c r="W3" s="260" t="s">
        <v>18</v>
      </c>
      <c r="Y3" s="260" t="s">
        <v>19</v>
      </c>
      <c r="Z3" s="256"/>
      <c r="AA3" s="17" t="s">
        <v>20</v>
      </c>
      <c r="AB3" s="256"/>
      <c r="AC3" s="260" t="s">
        <v>21</v>
      </c>
      <c r="AD3" s="261"/>
      <c r="AE3" s="260" t="s">
        <v>22</v>
      </c>
      <c r="AF3" s="261"/>
      <c r="AG3" s="17" t="s">
        <v>23</v>
      </c>
      <c r="AH3" s="16"/>
      <c r="AI3" s="17" t="s">
        <v>24</v>
      </c>
      <c r="AK3" s="17" t="s">
        <v>25</v>
      </c>
      <c r="AL3" s="256"/>
      <c r="AM3" s="17" t="s">
        <v>26</v>
      </c>
      <c r="AN3" s="256"/>
      <c r="AO3" s="17" t="s">
        <v>27</v>
      </c>
      <c r="AP3" s="256"/>
      <c r="AQ3" s="17" t="s">
        <v>28</v>
      </c>
      <c r="AR3" s="256"/>
      <c r="AS3" s="260" t="s">
        <v>29</v>
      </c>
      <c r="AT3" s="256"/>
      <c r="AU3" s="260" t="s">
        <v>30</v>
      </c>
      <c r="AW3" s="260" t="s">
        <v>31</v>
      </c>
      <c r="AX3" s="256"/>
      <c r="AY3" s="260" t="s">
        <v>32</v>
      </c>
      <c r="AZ3" s="256"/>
      <c r="BA3" s="260" t="s">
        <v>33</v>
      </c>
      <c r="BC3" s="262" t="s">
        <v>34</v>
      </c>
      <c r="BE3" s="263" t="s">
        <v>35</v>
      </c>
      <c r="BF3" s="258"/>
      <c r="BG3" s="263" t="s">
        <v>36</v>
      </c>
      <c r="BI3" s="400" t="s">
        <v>37</v>
      </c>
      <c r="BK3" s="400" t="s">
        <v>38</v>
      </c>
      <c r="BM3" s="400" t="s">
        <v>39</v>
      </c>
      <c r="BO3" s="401" t="s">
        <v>40</v>
      </c>
      <c r="BP3" s="396"/>
      <c r="BQ3" s="401" t="s">
        <v>41</v>
      </c>
      <c r="BR3" s="402"/>
      <c r="BS3" s="262" t="s">
        <v>42</v>
      </c>
      <c r="BT3" s="402"/>
      <c r="BU3" s="402"/>
      <c r="BV3" s="402"/>
      <c r="BW3" s="402"/>
      <c r="BX3" s="402"/>
      <c r="BY3" s="402"/>
      <c r="BZ3" s="402"/>
      <c r="CA3" s="402"/>
      <c r="CB3" s="402"/>
      <c r="CC3" s="402"/>
      <c r="CD3" s="256"/>
      <c r="CE3" s="256"/>
      <c r="CG3" s="17" t="s">
        <v>43</v>
      </c>
      <c r="CI3" s="17" t="s">
        <v>44</v>
      </c>
      <c r="CK3" s="17" t="s">
        <v>45</v>
      </c>
      <c r="CM3" s="17" t="s">
        <v>46</v>
      </c>
      <c r="CO3" s="17" t="s">
        <v>47</v>
      </c>
      <c r="CQ3" s="17" t="s">
        <v>47</v>
      </c>
      <c r="CS3" s="17" t="s">
        <v>47</v>
      </c>
      <c r="CU3" s="17" t="s">
        <v>48</v>
      </c>
      <c r="CW3" s="17" t="s">
        <v>49</v>
      </c>
      <c r="CY3" s="17" t="s">
        <v>50</v>
      </c>
      <c r="DA3" s="17" t="s">
        <v>51</v>
      </c>
      <c r="DC3" s="17" t="s">
        <v>52</v>
      </c>
      <c r="DE3" s="17" t="s">
        <v>53</v>
      </c>
      <c r="DG3" s="17" t="s">
        <v>54</v>
      </c>
      <c r="DI3" s="17" t="s">
        <v>54</v>
      </c>
      <c r="DK3" s="17" t="s">
        <v>54</v>
      </c>
      <c r="EA3" s="17" t="s">
        <v>55</v>
      </c>
      <c r="EC3" s="18" t="s">
        <v>56</v>
      </c>
      <c r="EE3" s="18" t="s">
        <v>57</v>
      </c>
      <c r="EG3" s="18" t="s">
        <v>58</v>
      </c>
      <c r="EI3" s="18" t="s">
        <v>59</v>
      </c>
      <c r="EY3" s="17" t="s">
        <v>54</v>
      </c>
      <c r="FA3" s="17" t="s">
        <v>54</v>
      </c>
      <c r="FC3" s="17" t="s">
        <v>54</v>
      </c>
      <c r="FE3" s="17" t="s">
        <v>54</v>
      </c>
      <c r="FG3" s="17" t="s">
        <v>54</v>
      </c>
      <c r="FI3" s="17" t="s">
        <v>54</v>
      </c>
      <c r="FK3" s="17" t="s">
        <v>54</v>
      </c>
      <c r="FM3" s="17" t="s">
        <v>54</v>
      </c>
      <c r="FO3" s="17" t="s">
        <v>54</v>
      </c>
      <c r="FQ3" s="17" t="s">
        <v>54</v>
      </c>
      <c r="FS3" s="17" t="s">
        <v>54</v>
      </c>
      <c r="FU3" s="17" t="s">
        <v>54</v>
      </c>
      <c r="FW3" s="17" t="s">
        <v>54</v>
      </c>
      <c r="FY3" s="17" t="s">
        <v>54</v>
      </c>
      <c r="GA3" s="17" t="s">
        <v>54</v>
      </c>
      <c r="GC3" s="17" t="s">
        <v>54</v>
      </c>
      <c r="GE3" s="17" t="s">
        <v>54</v>
      </c>
      <c r="GG3" s="17" t="s">
        <v>54</v>
      </c>
      <c r="GI3" s="17" t="s">
        <v>54</v>
      </c>
      <c r="GK3" s="17" t="s">
        <v>54</v>
      </c>
      <c r="GM3" s="17" t="s">
        <v>54</v>
      </c>
      <c r="GO3" s="17" t="s">
        <v>54</v>
      </c>
      <c r="GQ3" s="357"/>
      <c r="HE3" s="17" t="s">
        <v>54</v>
      </c>
      <c r="HG3" s="17" t="s">
        <v>54</v>
      </c>
      <c r="HI3" s="17" t="s">
        <v>54</v>
      </c>
      <c r="HK3" s="17" t="s">
        <v>54</v>
      </c>
      <c r="HM3" s="17" t="s">
        <v>54</v>
      </c>
      <c r="HO3" s="17" t="s">
        <v>54</v>
      </c>
      <c r="HQ3" s="17" t="s">
        <v>54</v>
      </c>
      <c r="HS3" s="17" t="s">
        <v>54</v>
      </c>
      <c r="HU3" s="17" t="s">
        <v>54</v>
      </c>
      <c r="HW3" s="17" t="s">
        <v>54</v>
      </c>
      <c r="HY3" s="17" t="s">
        <v>54</v>
      </c>
      <c r="IA3" s="17" t="s">
        <v>54</v>
      </c>
      <c r="IC3" s="17" t="s">
        <v>54</v>
      </c>
      <c r="IE3" s="17" t="s">
        <v>54</v>
      </c>
      <c r="IG3" s="17" t="s">
        <v>54</v>
      </c>
      <c r="II3" s="17" t="s">
        <v>54</v>
      </c>
      <c r="IK3" s="17" t="s">
        <v>54</v>
      </c>
      <c r="IM3" s="17" t="s">
        <v>54</v>
      </c>
      <c r="IO3" s="17" t="s">
        <v>54</v>
      </c>
      <c r="IQ3" s="17" t="s">
        <v>54</v>
      </c>
      <c r="IS3" s="17" t="s">
        <v>54</v>
      </c>
      <c r="IU3" s="17" t="s">
        <v>54</v>
      </c>
      <c r="IW3" s="17" t="s">
        <v>54</v>
      </c>
      <c r="IY3" s="17" t="s">
        <v>54</v>
      </c>
      <c r="JA3" s="17" t="s">
        <v>54</v>
      </c>
      <c r="JC3" s="17" t="s">
        <v>54</v>
      </c>
    </row>
    <row r="4" spans="1:263">
      <c r="A4" s="403">
        <v>42948</v>
      </c>
      <c r="C4" s="384"/>
      <c r="D4" s="404"/>
      <c r="E4" s="390"/>
      <c r="F4" s="391"/>
      <c r="G4" s="390"/>
      <c r="H4" s="391"/>
      <c r="I4" s="392"/>
      <c r="J4" s="391"/>
      <c r="K4" s="392"/>
      <c r="L4" s="391"/>
      <c r="M4" s="392"/>
      <c r="N4" s="405"/>
      <c r="O4" s="384"/>
      <c r="P4" s="406"/>
      <c r="Q4" s="264"/>
      <c r="S4" s="264"/>
      <c r="U4" s="265"/>
      <c r="W4" s="265"/>
      <c r="Y4" s="265"/>
      <c r="Z4" s="256"/>
      <c r="AA4" s="264"/>
      <c r="AB4" s="256"/>
      <c r="AC4" s="265"/>
      <c r="AD4" s="258"/>
      <c r="AE4" s="265"/>
      <c r="AF4" s="258"/>
      <c r="AG4" s="264"/>
      <c r="AH4" s="16"/>
      <c r="AI4" s="264"/>
      <c r="AK4" s="264"/>
      <c r="AL4" s="256"/>
      <c r="AM4" s="267"/>
      <c r="AN4" s="256"/>
      <c r="AO4" s="267"/>
      <c r="AP4" s="256"/>
      <c r="AQ4" s="267"/>
      <c r="AR4" s="256"/>
      <c r="AS4" s="266"/>
      <c r="AT4" s="256"/>
      <c r="AU4" s="266"/>
      <c r="AW4" s="266"/>
      <c r="AX4" s="256"/>
      <c r="AY4" s="265"/>
      <c r="AZ4" s="256"/>
      <c r="BA4" s="265"/>
      <c r="BC4" s="407"/>
      <c r="BE4" s="407"/>
      <c r="BF4" s="258"/>
      <c r="BG4" s="408"/>
      <c r="BI4" s="400"/>
      <c r="BK4" s="400"/>
      <c r="BM4" s="400"/>
      <c r="BO4" s="401"/>
      <c r="BP4" s="396"/>
      <c r="BQ4" s="401"/>
      <c r="BR4" s="402"/>
      <c r="BS4" s="407"/>
      <c r="BT4" s="402"/>
      <c r="BU4" s="402"/>
      <c r="BV4" s="402"/>
      <c r="BW4" s="402"/>
      <c r="BX4" s="402"/>
      <c r="BY4" s="402"/>
      <c r="BZ4" s="402"/>
      <c r="CA4" s="402"/>
      <c r="CB4" s="402"/>
      <c r="CC4" s="402"/>
      <c r="CD4" s="256"/>
      <c r="CE4" s="256"/>
      <c r="CG4" s="264"/>
      <c r="CI4" s="264"/>
      <c r="CK4" s="264"/>
      <c r="CM4" s="264"/>
      <c r="CO4" s="264"/>
      <c r="CQ4" s="264"/>
      <c r="CS4" s="264"/>
      <c r="CU4" s="264"/>
      <c r="CW4" s="264"/>
      <c r="CY4" s="264"/>
      <c r="DA4" s="264"/>
      <c r="DC4" s="264"/>
      <c r="DE4" s="264"/>
      <c r="DG4" s="264"/>
      <c r="DI4" s="264"/>
      <c r="DK4" s="264"/>
      <c r="EA4" s="264"/>
      <c r="EC4" s="264"/>
      <c r="ED4" s="268"/>
      <c r="EE4" s="264"/>
      <c r="EF4" s="268"/>
      <c r="EG4" s="264"/>
      <c r="EH4" s="268"/>
      <c r="EI4" s="264"/>
      <c r="EY4" s="264"/>
      <c r="FA4" s="264"/>
      <c r="FC4" s="264"/>
      <c r="FE4" s="264"/>
      <c r="FG4" s="264"/>
      <c r="FI4" s="264"/>
      <c r="FK4" s="264"/>
      <c r="FM4" s="264"/>
      <c r="FO4" s="264"/>
      <c r="FQ4" s="264"/>
      <c r="FS4" s="264"/>
      <c r="FU4" s="264"/>
      <c r="FW4" s="264"/>
      <c r="FY4" s="264"/>
      <c r="GA4" s="264"/>
      <c r="GC4" s="264"/>
      <c r="GE4" s="264"/>
      <c r="GG4" s="264"/>
      <c r="GI4" s="264"/>
      <c r="GK4" s="264"/>
      <c r="GM4" s="264"/>
      <c r="GO4" s="264"/>
      <c r="GQ4" s="16"/>
      <c r="HE4" s="265"/>
      <c r="HG4" s="265"/>
      <c r="HI4" s="264"/>
      <c r="HK4" s="264"/>
      <c r="HM4" s="264"/>
      <c r="HO4" s="264"/>
      <c r="HQ4" s="264"/>
      <c r="HS4" s="264"/>
      <c r="HU4" s="264"/>
      <c r="HW4" s="264"/>
      <c r="HY4" s="264"/>
      <c r="IA4" s="264"/>
      <c r="IC4" s="264"/>
      <c r="IE4" s="264"/>
      <c r="IG4" s="264"/>
      <c r="II4" s="264"/>
      <c r="IK4" s="264"/>
      <c r="IM4" s="264"/>
      <c r="IO4" s="264"/>
      <c r="IQ4" s="264"/>
      <c r="IS4" s="264"/>
      <c r="IU4" s="264"/>
      <c r="IW4" s="264"/>
      <c r="IY4" s="264"/>
      <c r="JA4" s="264"/>
      <c r="JC4" s="264"/>
    </row>
    <row r="5" spans="1:263">
      <c r="C5" s="384" t="s">
        <v>60</v>
      </c>
      <c r="D5" s="404"/>
      <c r="E5" s="392" t="s">
        <v>61</v>
      </c>
      <c r="F5" s="391" t="s">
        <v>62</v>
      </c>
      <c r="G5" s="392" t="s">
        <v>63</v>
      </c>
      <c r="H5" s="391" t="s">
        <v>63</v>
      </c>
      <c r="I5" s="392" t="s">
        <v>64</v>
      </c>
      <c r="J5" s="391" t="s">
        <v>65</v>
      </c>
      <c r="K5" s="392" t="s">
        <v>66</v>
      </c>
      <c r="L5" s="391" t="s">
        <v>67</v>
      </c>
      <c r="M5" s="390" t="s">
        <v>68</v>
      </c>
      <c r="N5" s="405"/>
      <c r="O5" s="394" t="s">
        <v>61</v>
      </c>
      <c r="P5" s="406"/>
      <c r="Q5" s="264" t="s">
        <v>69</v>
      </c>
      <c r="S5" s="271" t="s">
        <v>70</v>
      </c>
      <c r="U5" s="265" t="s">
        <v>29</v>
      </c>
      <c r="W5" s="265" t="s">
        <v>71</v>
      </c>
      <c r="Y5" s="265" t="s">
        <v>72</v>
      </c>
      <c r="Z5" s="256"/>
      <c r="AA5" s="271" t="s">
        <v>73</v>
      </c>
      <c r="AB5" s="256"/>
      <c r="AC5" s="265" t="s">
        <v>74</v>
      </c>
      <c r="AD5" s="258"/>
      <c r="AE5" s="265" t="s">
        <v>75</v>
      </c>
      <c r="AF5" s="258"/>
      <c r="AG5" s="264" t="s">
        <v>76</v>
      </c>
      <c r="AH5" s="16"/>
      <c r="AI5" s="271" t="s">
        <v>77</v>
      </c>
      <c r="AK5" s="271" t="s">
        <v>78</v>
      </c>
      <c r="AL5" s="256"/>
      <c r="AM5" s="267" t="s">
        <v>79</v>
      </c>
      <c r="AN5" s="256"/>
      <c r="AO5" s="267" t="s">
        <v>80</v>
      </c>
      <c r="AP5" s="256"/>
      <c r="AQ5" s="267" t="s">
        <v>80</v>
      </c>
      <c r="AR5" s="256"/>
      <c r="AS5" s="269">
        <v>467000</v>
      </c>
      <c r="AT5" s="256"/>
      <c r="AU5" s="269"/>
      <c r="AW5" s="269">
        <v>170000</v>
      </c>
      <c r="AX5" s="256"/>
      <c r="AY5" s="270" t="str">
        <f t="shared" ref="AY5:AY68" si="0">MID(BA5,1,1)&amp;" "&amp;MID(BA5,2,1)&amp;" "&amp;MID(BA5,3,LEN(BA5))</f>
        <v>1 - A</v>
      </c>
      <c r="AZ5" s="256"/>
      <c r="BA5" s="270" t="s">
        <v>81</v>
      </c>
      <c r="BC5" s="266" t="s">
        <v>82</v>
      </c>
      <c r="BE5" s="408">
        <v>4000000</v>
      </c>
      <c r="BF5" s="258"/>
      <c r="BG5" s="408">
        <v>2000000</v>
      </c>
      <c r="BI5" s="400" t="s">
        <v>82</v>
      </c>
      <c r="BK5" s="400">
        <v>4000000</v>
      </c>
      <c r="BM5" s="400" t="str">
        <f t="shared" ref="BM5:BM57" si="1">AM5</f>
        <v>代表付</v>
      </c>
      <c r="BO5" s="401">
        <v>0</v>
      </c>
      <c r="BP5" s="396"/>
      <c r="BQ5" s="401">
        <v>0</v>
      </c>
      <c r="BR5" s="402"/>
      <c r="BS5" s="412" t="s">
        <v>83</v>
      </c>
      <c r="BT5" s="402"/>
      <c r="BU5" s="402"/>
      <c r="BV5" s="402"/>
      <c r="BW5" s="402"/>
      <c r="BX5" s="402"/>
      <c r="BY5" s="402"/>
      <c r="BZ5" s="402"/>
      <c r="CA5" s="402"/>
      <c r="CB5" s="402"/>
      <c r="CC5" s="402"/>
      <c r="CD5" s="256"/>
      <c r="CE5" s="256"/>
      <c r="CG5" s="264" t="s">
        <v>84</v>
      </c>
      <c r="CI5" s="271" t="s">
        <v>85</v>
      </c>
      <c r="CK5" s="264" t="s">
        <v>86</v>
      </c>
      <c r="CM5" s="271" t="s">
        <v>87</v>
      </c>
      <c r="CO5" s="264"/>
      <c r="CQ5" s="264"/>
      <c r="CS5" s="264"/>
      <c r="CU5" s="264"/>
      <c r="CW5" s="264"/>
      <c r="CY5" s="264"/>
      <c r="DA5" s="264"/>
      <c r="DC5" s="271" t="s">
        <v>88</v>
      </c>
      <c r="DE5" s="271" t="s">
        <v>89</v>
      </c>
      <c r="DG5" s="271" t="s">
        <v>90</v>
      </c>
      <c r="DI5" s="271" t="s">
        <v>91</v>
      </c>
      <c r="DK5" s="264" t="s">
        <v>92</v>
      </c>
      <c r="EA5" s="271" t="s">
        <v>93</v>
      </c>
      <c r="EC5" s="272" t="s">
        <v>94</v>
      </c>
      <c r="ED5" s="268"/>
      <c r="EE5" s="272" t="s">
        <v>95</v>
      </c>
      <c r="EF5" s="268"/>
      <c r="EG5" s="272" t="s">
        <v>96</v>
      </c>
      <c r="EH5" s="268"/>
      <c r="EI5" s="273" t="s">
        <v>97</v>
      </c>
      <c r="EY5" s="264" t="s">
        <v>98</v>
      </c>
      <c r="FA5" s="264" t="s">
        <v>99</v>
      </c>
      <c r="FC5" s="264" t="s">
        <v>100</v>
      </c>
      <c r="FE5" s="271" t="s">
        <v>101</v>
      </c>
      <c r="FG5" s="271" t="s">
        <v>102</v>
      </c>
      <c r="FI5" s="271" t="s">
        <v>103</v>
      </c>
      <c r="FK5" s="264" t="s">
        <v>104</v>
      </c>
      <c r="FM5" s="264" t="s">
        <v>105</v>
      </c>
      <c r="FO5" s="264" t="s">
        <v>106</v>
      </c>
      <c r="FQ5" s="271" t="s">
        <v>107</v>
      </c>
      <c r="FS5" s="271" t="s">
        <v>108</v>
      </c>
      <c r="FU5" s="271" t="s">
        <v>109</v>
      </c>
      <c r="FW5" s="271" t="s">
        <v>110</v>
      </c>
      <c r="FY5" s="271" t="s">
        <v>111</v>
      </c>
      <c r="GA5" s="271" t="s">
        <v>112</v>
      </c>
      <c r="GC5" s="271">
        <v>1</v>
      </c>
      <c r="GE5" s="271" t="s">
        <v>113</v>
      </c>
      <c r="GG5" s="271" t="s">
        <v>114</v>
      </c>
      <c r="GI5" s="271" t="s">
        <v>115</v>
      </c>
      <c r="GK5" s="271" t="s">
        <v>116</v>
      </c>
      <c r="GM5" s="274" t="s">
        <v>117</v>
      </c>
      <c r="GO5" s="274" t="s">
        <v>118</v>
      </c>
      <c r="GQ5" s="358"/>
      <c r="HE5" s="271" t="s">
        <v>119</v>
      </c>
      <c r="HG5" s="275" t="s">
        <v>120</v>
      </c>
      <c r="HI5" s="264">
        <v>1</v>
      </c>
      <c r="HK5" s="271" t="s">
        <v>121</v>
      </c>
      <c r="HM5" s="264" t="s">
        <v>122</v>
      </c>
      <c r="HO5" s="264">
        <v>10</v>
      </c>
      <c r="HQ5" s="264" t="s">
        <v>123</v>
      </c>
      <c r="HS5" s="264" t="s">
        <v>124</v>
      </c>
      <c r="HU5" s="264" t="s">
        <v>125</v>
      </c>
      <c r="HW5" s="264" t="s">
        <v>126</v>
      </c>
      <c r="HY5" s="264" t="s">
        <v>127</v>
      </c>
      <c r="IA5" s="264" t="s">
        <v>128</v>
      </c>
      <c r="IC5" s="264" t="s">
        <v>129</v>
      </c>
      <c r="IE5" s="264" t="s">
        <v>130</v>
      </c>
      <c r="IG5" s="264" t="s">
        <v>131</v>
      </c>
      <c r="II5" s="264" t="s">
        <v>132</v>
      </c>
      <c r="IK5" s="271" t="s">
        <v>133</v>
      </c>
      <c r="IM5" s="264" t="s">
        <v>134</v>
      </c>
      <c r="IO5" s="264" t="s">
        <v>135</v>
      </c>
      <c r="IQ5" s="264" t="s">
        <v>136</v>
      </c>
      <c r="IS5" s="264" t="s">
        <v>137</v>
      </c>
      <c r="IU5" s="264" t="s">
        <v>138</v>
      </c>
      <c r="IW5" s="264" t="s">
        <v>139</v>
      </c>
      <c r="IY5" s="264" t="s">
        <v>140</v>
      </c>
      <c r="JA5" s="264" t="s">
        <v>141</v>
      </c>
      <c r="JC5" s="264"/>
    </row>
    <row r="6" spans="1:263">
      <c r="C6" s="384" t="s">
        <v>142</v>
      </c>
      <c r="D6" s="404"/>
      <c r="E6" s="392" t="s">
        <v>143</v>
      </c>
      <c r="F6" s="391" t="s">
        <v>144</v>
      </c>
      <c r="G6" s="392" t="s">
        <v>145</v>
      </c>
      <c r="H6" s="391" t="s">
        <v>145</v>
      </c>
      <c r="I6" s="392" t="s">
        <v>146</v>
      </c>
      <c r="J6" s="391" t="s">
        <v>147</v>
      </c>
      <c r="K6" s="392" t="s">
        <v>148</v>
      </c>
      <c r="L6" s="391" t="s">
        <v>149</v>
      </c>
      <c r="M6" s="390" t="s">
        <v>150</v>
      </c>
      <c r="N6" s="405"/>
      <c r="O6" s="394" t="s">
        <v>151</v>
      </c>
      <c r="P6" s="406"/>
      <c r="Q6" s="264" t="s">
        <v>152</v>
      </c>
      <c r="S6" s="271" t="s">
        <v>153</v>
      </c>
      <c r="U6" s="265" t="s">
        <v>154</v>
      </c>
      <c r="W6" s="265" t="s">
        <v>155</v>
      </c>
      <c r="Y6" s="265" t="s">
        <v>156</v>
      </c>
      <c r="Z6" s="256"/>
      <c r="AA6" s="271" t="s">
        <v>157</v>
      </c>
      <c r="AB6" s="256"/>
      <c r="AC6" s="265" t="s">
        <v>158</v>
      </c>
      <c r="AD6" s="258"/>
      <c r="AE6" s="265" t="s">
        <v>159</v>
      </c>
      <c r="AF6" s="258"/>
      <c r="AG6" s="264" t="s">
        <v>160</v>
      </c>
      <c r="AH6" s="16"/>
      <c r="AI6" s="271" t="s">
        <v>161</v>
      </c>
      <c r="AK6" s="271" t="s">
        <v>162</v>
      </c>
      <c r="AL6" s="256"/>
      <c r="AM6" s="267" t="s">
        <v>163</v>
      </c>
      <c r="AN6" s="256"/>
      <c r="AO6" s="267" t="s">
        <v>164</v>
      </c>
      <c r="AP6" s="256"/>
      <c r="AQ6" s="267" t="s">
        <v>164</v>
      </c>
      <c r="AR6" s="256"/>
      <c r="AS6" s="269">
        <v>457000</v>
      </c>
      <c r="AT6" s="256"/>
      <c r="AU6" s="269"/>
      <c r="AW6" s="269">
        <v>170000</v>
      </c>
      <c r="AX6" s="256"/>
      <c r="AY6" s="270" t="str">
        <f t="shared" si="0"/>
        <v>1 - B</v>
      </c>
      <c r="AZ6" s="256"/>
      <c r="BA6" s="270" t="s">
        <v>165</v>
      </c>
      <c r="BC6" s="266" t="s">
        <v>166</v>
      </c>
      <c r="BE6" s="408">
        <v>3500000</v>
      </c>
      <c r="BF6" s="258"/>
      <c r="BG6" s="408">
        <v>1950000</v>
      </c>
      <c r="BI6" s="400" t="s">
        <v>166</v>
      </c>
      <c r="BK6" s="400">
        <v>3500000</v>
      </c>
      <c r="BM6" s="400" t="str">
        <f t="shared" si="1"/>
        <v>本社付</v>
      </c>
      <c r="BO6" s="401">
        <v>0</v>
      </c>
      <c r="BP6" s="396"/>
      <c r="BQ6" s="401">
        <v>0</v>
      </c>
      <c r="BR6" s="402"/>
      <c r="BS6" s="412" t="s">
        <v>167</v>
      </c>
      <c r="BT6" s="402"/>
      <c r="BU6" s="402"/>
      <c r="BV6" s="402"/>
      <c r="BW6" s="402"/>
      <c r="BX6" s="402"/>
      <c r="BY6" s="402"/>
      <c r="BZ6" s="402"/>
      <c r="CA6" s="402"/>
      <c r="CB6" s="402"/>
      <c r="CC6" s="402"/>
      <c r="CD6" s="256"/>
      <c r="CE6" s="256"/>
      <c r="CG6" s="264" t="s">
        <v>168</v>
      </c>
      <c r="CI6" s="271" t="s">
        <v>169</v>
      </c>
      <c r="CK6" s="271" t="s">
        <v>170</v>
      </c>
      <c r="CM6" s="264" t="s">
        <v>171</v>
      </c>
      <c r="CO6" s="264" t="s">
        <v>172</v>
      </c>
      <c r="CQ6" s="264" t="s">
        <v>173</v>
      </c>
      <c r="CS6" s="264" t="s">
        <v>174</v>
      </c>
      <c r="CU6" s="271" t="s">
        <v>175</v>
      </c>
      <c r="CW6" s="271" t="s">
        <v>176</v>
      </c>
      <c r="CY6" s="264"/>
      <c r="DA6" s="264"/>
      <c r="DC6" s="271" t="s">
        <v>177</v>
      </c>
      <c r="DE6" s="271" t="s">
        <v>178</v>
      </c>
      <c r="DG6" s="271" t="s">
        <v>179</v>
      </c>
      <c r="DI6" s="271" t="s">
        <v>180</v>
      </c>
      <c r="DK6" s="264" t="s">
        <v>181</v>
      </c>
      <c r="EA6" s="271" t="s">
        <v>182</v>
      </c>
      <c r="EC6" s="272" t="s">
        <v>183</v>
      </c>
      <c r="ED6" s="268"/>
      <c r="EE6" s="272" t="s">
        <v>184</v>
      </c>
      <c r="EF6" s="268"/>
      <c r="EG6" s="272" t="s">
        <v>185</v>
      </c>
      <c r="EH6" s="268"/>
      <c r="EI6" s="273">
        <v>0.01</v>
      </c>
      <c r="EY6" s="264" t="s">
        <v>186</v>
      </c>
      <c r="FA6" s="264" t="s">
        <v>187</v>
      </c>
      <c r="FC6" s="264" t="s">
        <v>188</v>
      </c>
      <c r="FE6" s="271" t="s">
        <v>186</v>
      </c>
      <c r="FG6" s="271" t="s">
        <v>189</v>
      </c>
      <c r="FI6" s="271" t="s">
        <v>190</v>
      </c>
      <c r="FK6" s="264" t="s">
        <v>191</v>
      </c>
      <c r="FM6" s="264" t="s">
        <v>192</v>
      </c>
      <c r="FO6" s="264" t="s">
        <v>193</v>
      </c>
      <c r="FQ6" s="271" t="s">
        <v>194</v>
      </c>
      <c r="FS6" s="271" t="s">
        <v>195</v>
      </c>
      <c r="FU6" s="271" t="s">
        <v>196</v>
      </c>
      <c r="FW6" s="271" t="s">
        <v>197</v>
      </c>
      <c r="FY6" s="271" t="s">
        <v>198</v>
      </c>
      <c r="GA6" s="271" t="s">
        <v>199</v>
      </c>
      <c r="GC6" s="271">
        <v>2</v>
      </c>
      <c r="GE6" s="271" t="s">
        <v>200</v>
      </c>
      <c r="GG6" s="271" t="s">
        <v>201</v>
      </c>
      <c r="GI6" s="271" t="s">
        <v>202</v>
      </c>
      <c r="GK6" s="271" t="s">
        <v>203</v>
      </c>
      <c r="GM6" s="264" t="s">
        <v>164</v>
      </c>
      <c r="GO6" s="271" t="s">
        <v>204</v>
      </c>
      <c r="GQ6" s="359"/>
      <c r="HE6" s="271" t="s">
        <v>205</v>
      </c>
      <c r="HG6" s="275" t="s">
        <v>206</v>
      </c>
      <c r="HI6" s="264">
        <v>5</v>
      </c>
      <c r="HK6" s="271"/>
      <c r="HM6" s="264" t="s">
        <v>207</v>
      </c>
      <c r="HO6" s="264">
        <v>15</v>
      </c>
      <c r="HQ6" s="264" t="s">
        <v>208</v>
      </c>
      <c r="HS6" s="264" t="s">
        <v>209</v>
      </c>
      <c r="HU6" s="264" t="s">
        <v>210</v>
      </c>
      <c r="HW6" s="264" t="s">
        <v>211</v>
      </c>
      <c r="HY6" s="264" t="s">
        <v>212</v>
      </c>
      <c r="IA6" s="264" t="s">
        <v>213</v>
      </c>
      <c r="IC6" s="264" t="s">
        <v>214</v>
      </c>
      <c r="IE6" s="264" t="s">
        <v>215</v>
      </c>
      <c r="IG6" s="264" t="s">
        <v>216</v>
      </c>
      <c r="II6" s="264" t="s">
        <v>217</v>
      </c>
      <c r="IK6" s="264" t="s">
        <v>137</v>
      </c>
      <c r="IM6" s="264" t="s">
        <v>218</v>
      </c>
      <c r="IO6" s="264" t="s">
        <v>219</v>
      </c>
      <c r="IQ6" s="264" t="s">
        <v>128</v>
      </c>
      <c r="IS6" s="264" t="s">
        <v>220</v>
      </c>
      <c r="IU6" s="264" t="s">
        <v>221</v>
      </c>
      <c r="IW6" s="264" t="s">
        <v>164</v>
      </c>
      <c r="IY6" s="264" t="s">
        <v>164</v>
      </c>
      <c r="JA6" s="264" t="s">
        <v>222</v>
      </c>
      <c r="JC6" s="264" t="s">
        <v>164</v>
      </c>
    </row>
    <row r="7" spans="1:263">
      <c r="C7" s="384" t="s">
        <v>223</v>
      </c>
      <c r="D7" s="404"/>
      <c r="E7" s="392" t="s">
        <v>224</v>
      </c>
      <c r="F7" s="391" t="s">
        <v>225</v>
      </c>
      <c r="G7" s="392" t="s">
        <v>226</v>
      </c>
      <c r="H7" s="391" t="s">
        <v>227</v>
      </c>
      <c r="I7" s="392" t="s">
        <v>228</v>
      </c>
      <c r="J7" s="391" t="s">
        <v>229</v>
      </c>
      <c r="K7" s="392" t="s">
        <v>230</v>
      </c>
      <c r="L7" s="391" t="s">
        <v>231</v>
      </c>
      <c r="M7" s="390" t="s">
        <v>232</v>
      </c>
      <c r="N7" s="405"/>
      <c r="O7" s="394" t="s">
        <v>233</v>
      </c>
      <c r="P7" s="406"/>
      <c r="Q7" s="264" t="s">
        <v>234</v>
      </c>
      <c r="S7" s="271" t="s">
        <v>235</v>
      </c>
      <c r="U7" s="265" t="s">
        <v>236</v>
      </c>
      <c r="W7" s="265" t="s">
        <v>237</v>
      </c>
      <c r="Y7" s="265" t="s">
        <v>238</v>
      </c>
      <c r="Z7" s="256"/>
      <c r="AA7" s="271" t="s">
        <v>239</v>
      </c>
      <c r="AB7" s="256"/>
      <c r="AC7" s="265" t="s">
        <v>240</v>
      </c>
      <c r="AD7" s="258"/>
      <c r="AE7" s="265" t="s">
        <v>241</v>
      </c>
      <c r="AF7" s="258"/>
      <c r="AG7" s="264" t="s">
        <v>242</v>
      </c>
      <c r="AH7" s="16"/>
      <c r="AI7" s="271" t="s">
        <v>243</v>
      </c>
      <c r="AK7" s="271" t="s">
        <v>244</v>
      </c>
      <c r="AL7" s="256"/>
      <c r="AM7" s="267" t="s">
        <v>245</v>
      </c>
      <c r="AN7" s="256"/>
      <c r="AO7" s="267" t="s">
        <v>234</v>
      </c>
      <c r="AP7" s="256"/>
      <c r="AQ7" s="267" t="s">
        <v>234</v>
      </c>
      <c r="AR7" s="256"/>
      <c r="AS7" s="269">
        <v>447000</v>
      </c>
      <c r="AT7" s="256"/>
      <c r="AU7" s="269"/>
      <c r="AW7" s="269">
        <v>170000</v>
      </c>
      <c r="AX7" s="256"/>
      <c r="AY7" s="270" t="str">
        <f t="shared" si="0"/>
        <v>1 - C</v>
      </c>
      <c r="AZ7" s="256"/>
      <c r="BA7" s="270" t="s">
        <v>246</v>
      </c>
      <c r="BC7" s="266" t="s">
        <v>247</v>
      </c>
      <c r="BE7" s="408">
        <v>3000000</v>
      </c>
      <c r="BF7" s="258"/>
      <c r="BG7" s="408">
        <v>1800000</v>
      </c>
      <c r="BI7" s="400" t="s">
        <v>247</v>
      </c>
      <c r="BK7" s="400">
        <v>3000000</v>
      </c>
      <c r="BM7" s="400" t="str">
        <f t="shared" si="1"/>
        <v>本部付</v>
      </c>
      <c r="BO7" s="401">
        <v>0</v>
      </c>
      <c r="BP7" s="396"/>
      <c r="BQ7" s="401">
        <v>0</v>
      </c>
      <c r="BR7" s="402"/>
      <c r="BS7" s="412" t="s">
        <v>248</v>
      </c>
      <c r="BT7" s="402"/>
      <c r="BU7" s="402"/>
      <c r="BV7" s="402"/>
      <c r="BW7" s="402"/>
      <c r="BX7" s="402"/>
      <c r="BY7" s="402"/>
      <c r="BZ7" s="402"/>
      <c r="CA7" s="402"/>
      <c r="CB7" s="402"/>
      <c r="CC7" s="402"/>
      <c r="CD7" s="256"/>
      <c r="CE7" s="256"/>
      <c r="CG7" s="264" t="s">
        <v>249</v>
      </c>
      <c r="CI7" s="271" t="s">
        <v>250</v>
      </c>
      <c r="CK7" s="271" t="s">
        <v>251</v>
      </c>
      <c r="CM7" s="264" t="s">
        <v>252</v>
      </c>
      <c r="CO7" s="264" t="s">
        <v>253</v>
      </c>
      <c r="CQ7" s="264" t="s">
        <v>254</v>
      </c>
      <c r="CS7" s="264" t="s">
        <v>255</v>
      </c>
      <c r="CU7" s="271" t="s">
        <v>175</v>
      </c>
      <c r="CW7" s="271" t="s">
        <v>256</v>
      </c>
      <c r="CY7" s="271" t="s">
        <v>257</v>
      </c>
      <c r="DA7" s="271" t="s">
        <v>258</v>
      </c>
      <c r="DC7" s="264" t="s">
        <v>259</v>
      </c>
      <c r="DE7" s="264" t="s">
        <v>234</v>
      </c>
      <c r="DG7" s="271" t="s">
        <v>234</v>
      </c>
      <c r="DI7" s="264" t="s">
        <v>234</v>
      </c>
      <c r="DK7" s="271" t="s">
        <v>260</v>
      </c>
      <c r="EA7" s="271" t="s">
        <v>261</v>
      </c>
      <c r="EC7" s="272" t="s">
        <v>262</v>
      </c>
      <c r="ED7" s="268"/>
      <c r="EE7" s="272" t="s">
        <v>263</v>
      </c>
      <c r="EF7" s="268"/>
      <c r="EG7" s="272" t="s">
        <v>264</v>
      </c>
      <c r="EH7" s="268"/>
      <c r="EI7" s="273">
        <v>0.02</v>
      </c>
      <c r="EY7" s="264" t="s">
        <v>265</v>
      </c>
      <c r="FA7" s="271" t="s">
        <v>266</v>
      </c>
      <c r="FC7" s="271" t="s">
        <v>267</v>
      </c>
      <c r="FE7" s="271" t="s">
        <v>265</v>
      </c>
      <c r="FG7" s="264" t="s">
        <v>234</v>
      </c>
      <c r="FI7" s="264" t="s">
        <v>234</v>
      </c>
      <c r="FK7" s="264" t="s">
        <v>234</v>
      </c>
      <c r="FM7" s="276" t="s">
        <v>268</v>
      </c>
      <c r="FO7" s="264" t="s">
        <v>269</v>
      </c>
      <c r="FQ7" s="264" t="s">
        <v>234</v>
      </c>
      <c r="FS7" s="264" t="s">
        <v>234</v>
      </c>
      <c r="FU7" s="264" t="s">
        <v>234</v>
      </c>
      <c r="FW7" s="271" t="s">
        <v>270</v>
      </c>
      <c r="FY7" s="271" t="s">
        <v>271</v>
      </c>
      <c r="GA7" s="264" t="s">
        <v>234</v>
      </c>
      <c r="GC7" s="264">
        <v>3</v>
      </c>
      <c r="GE7" s="271" t="s">
        <v>272</v>
      </c>
      <c r="GG7" s="264" t="s">
        <v>234</v>
      </c>
      <c r="GI7" s="264" t="s">
        <v>234</v>
      </c>
      <c r="GK7" s="271" t="s">
        <v>273</v>
      </c>
      <c r="GM7" s="264" t="s">
        <v>234</v>
      </c>
      <c r="GO7" s="264" t="s">
        <v>234</v>
      </c>
      <c r="GQ7" s="16"/>
      <c r="HE7" s="271" t="s">
        <v>274</v>
      </c>
      <c r="HG7" s="271" t="s">
        <v>275</v>
      </c>
      <c r="HI7" s="264">
        <v>6</v>
      </c>
      <c r="HK7" s="271" t="s">
        <v>276</v>
      </c>
      <c r="HM7" s="264" t="s">
        <v>277</v>
      </c>
      <c r="HO7" s="264">
        <v>20</v>
      </c>
      <c r="HQ7" s="264" t="s">
        <v>193</v>
      </c>
      <c r="HS7" s="264" t="s">
        <v>278</v>
      </c>
      <c r="HU7" s="264" t="s">
        <v>279</v>
      </c>
      <c r="HW7" s="264" t="s">
        <v>280</v>
      </c>
      <c r="HY7" s="264" t="s">
        <v>281</v>
      </c>
      <c r="IA7" s="264" t="s">
        <v>282</v>
      </c>
      <c r="IC7" s="264" t="s">
        <v>283</v>
      </c>
      <c r="IE7" s="264" t="s">
        <v>284</v>
      </c>
      <c r="IG7" s="264" t="s">
        <v>285</v>
      </c>
      <c r="II7" s="264" t="s">
        <v>286</v>
      </c>
      <c r="IK7" s="264" t="s">
        <v>220</v>
      </c>
      <c r="IM7" s="264" t="s">
        <v>234</v>
      </c>
      <c r="IO7" s="264" t="s">
        <v>287</v>
      </c>
      <c r="IQ7" s="264" t="s">
        <v>288</v>
      </c>
      <c r="IS7" s="264" t="s">
        <v>289</v>
      </c>
      <c r="IU7" s="264" t="s">
        <v>290</v>
      </c>
      <c r="IW7" s="264" t="s">
        <v>234</v>
      </c>
      <c r="IY7" s="264" t="s">
        <v>234</v>
      </c>
      <c r="JA7" s="264" t="s">
        <v>291</v>
      </c>
      <c r="JC7" s="264" t="s">
        <v>234</v>
      </c>
    </row>
    <row r="8" spans="1:263">
      <c r="C8" s="384" t="s">
        <v>292</v>
      </c>
      <c r="D8" s="404"/>
      <c r="E8" s="392" t="s">
        <v>293</v>
      </c>
      <c r="F8" s="391" t="s">
        <v>294</v>
      </c>
      <c r="G8" s="392" t="s">
        <v>295</v>
      </c>
      <c r="H8" s="391" t="s">
        <v>296</v>
      </c>
      <c r="I8" s="392" t="s">
        <v>297</v>
      </c>
      <c r="J8" s="391" t="s">
        <v>298</v>
      </c>
      <c r="K8" s="392" t="s">
        <v>299</v>
      </c>
      <c r="L8" s="391" t="s">
        <v>300</v>
      </c>
      <c r="M8" s="390" t="s">
        <v>301</v>
      </c>
      <c r="N8" s="405"/>
      <c r="O8" s="393" t="s">
        <v>302</v>
      </c>
      <c r="P8" s="406"/>
      <c r="Q8" s="264" t="s">
        <v>303</v>
      </c>
      <c r="S8" s="271" t="s">
        <v>304</v>
      </c>
      <c r="U8" s="275" t="s">
        <v>305</v>
      </c>
      <c r="W8" s="265" t="s">
        <v>306</v>
      </c>
      <c r="Y8" s="265" t="s">
        <v>307</v>
      </c>
      <c r="Z8" s="256"/>
      <c r="AA8" s="264" t="s">
        <v>303</v>
      </c>
      <c r="AB8" s="256"/>
      <c r="AC8" s="265" t="s">
        <v>308</v>
      </c>
      <c r="AD8" s="258"/>
      <c r="AE8" s="265" t="s">
        <v>309</v>
      </c>
      <c r="AF8" s="258"/>
      <c r="AG8" s="264" t="s">
        <v>310</v>
      </c>
      <c r="AH8" s="16"/>
      <c r="AI8" s="271" t="s">
        <v>311</v>
      </c>
      <c r="AK8" s="271" t="s">
        <v>312</v>
      </c>
      <c r="AL8" s="256"/>
      <c r="AM8" s="267" t="s">
        <v>313</v>
      </c>
      <c r="AN8" s="256"/>
      <c r="AO8" s="267" t="s">
        <v>303</v>
      </c>
      <c r="AP8" s="256"/>
      <c r="AQ8" s="267" t="s">
        <v>303</v>
      </c>
      <c r="AR8" s="256"/>
      <c r="AS8" s="269">
        <v>437000</v>
      </c>
      <c r="AT8" s="256"/>
      <c r="AU8" s="269"/>
      <c r="AW8" s="269">
        <v>170000</v>
      </c>
      <c r="AX8" s="256"/>
      <c r="AY8" s="270" t="str">
        <f t="shared" si="0"/>
        <v>1 - D</v>
      </c>
      <c r="AZ8" s="256"/>
      <c r="BA8" s="270" t="s">
        <v>314</v>
      </c>
      <c r="BC8" s="266" t="s">
        <v>315</v>
      </c>
      <c r="BE8" s="408">
        <v>2500000</v>
      </c>
      <c r="BF8" s="258"/>
      <c r="BG8" s="408">
        <v>1750000</v>
      </c>
      <c r="BI8" s="400" t="s">
        <v>247</v>
      </c>
      <c r="BK8" s="400">
        <v>3000000</v>
      </c>
      <c r="BM8" s="400" t="str">
        <f t="shared" si="1"/>
        <v>事業部付</v>
      </c>
      <c r="BO8" s="401">
        <v>0</v>
      </c>
      <c r="BP8" s="396"/>
      <c r="BQ8" s="401">
        <v>0</v>
      </c>
      <c r="BR8" s="402"/>
      <c r="BS8" s="412" t="s">
        <v>316</v>
      </c>
      <c r="BT8" s="402"/>
      <c r="BU8" s="402"/>
      <c r="BV8" s="402"/>
      <c r="BW8" s="402"/>
      <c r="BX8" s="402"/>
      <c r="BY8" s="402"/>
      <c r="BZ8" s="402"/>
      <c r="CA8" s="402"/>
      <c r="CB8" s="402"/>
      <c r="CC8" s="402"/>
      <c r="CD8" s="256"/>
      <c r="CE8" s="256"/>
      <c r="CG8" s="271" t="s">
        <v>317</v>
      </c>
      <c r="CI8" s="271" t="s">
        <v>318</v>
      </c>
      <c r="CK8" s="271" t="s">
        <v>319</v>
      </c>
      <c r="CM8" s="264" t="s">
        <v>320</v>
      </c>
      <c r="CO8" s="264" t="s">
        <v>321</v>
      </c>
      <c r="CQ8" s="264" t="s">
        <v>322</v>
      </c>
      <c r="CS8" s="264" t="s">
        <v>323</v>
      </c>
      <c r="CU8" s="271" t="s">
        <v>324</v>
      </c>
      <c r="CW8" s="271" t="s">
        <v>325</v>
      </c>
      <c r="CY8" s="271" t="s">
        <v>326</v>
      </c>
      <c r="DA8" s="271" t="s">
        <v>327</v>
      </c>
      <c r="DC8" s="264" t="s">
        <v>328</v>
      </c>
      <c r="DE8" s="264" t="s">
        <v>303</v>
      </c>
      <c r="DG8" s="264" t="s">
        <v>303</v>
      </c>
      <c r="DI8" s="264" t="s">
        <v>303</v>
      </c>
      <c r="DK8" s="271" t="s">
        <v>329</v>
      </c>
      <c r="EA8" s="271" t="s">
        <v>330</v>
      </c>
      <c r="EC8" s="272" t="s">
        <v>331</v>
      </c>
      <c r="ED8" s="268"/>
      <c r="EE8" s="272" t="s">
        <v>332</v>
      </c>
      <c r="EF8" s="268"/>
      <c r="EG8" s="272" t="s">
        <v>333</v>
      </c>
      <c r="EH8" s="268"/>
      <c r="EI8" s="273">
        <v>0.03</v>
      </c>
      <c r="EY8" s="264" t="s">
        <v>334</v>
      </c>
      <c r="FA8" s="271" t="s">
        <v>335</v>
      </c>
      <c r="FC8" s="271" t="s">
        <v>336</v>
      </c>
      <c r="FE8" s="271" t="s">
        <v>334</v>
      </c>
      <c r="FG8" s="264" t="s">
        <v>303</v>
      </c>
      <c r="FI8" s="264" t="s">
        <v>303</v>
      </c>
      <c r="FK8" s="264" t="s">
        <v>303</v>
      </c>
      <c r="FM8" s="271" t="s">
        <v>337</v>
      </c>
      <c r="FO8" s="264" t="s">
        <v>338</v>
      </c>
      <c r="FQ8" s="264" t="s">
        <v>303</v>
      </c>
      <c r="FS8" s="264" t="s">
        <v>303</v>
      </c>
      <c r="FU8" s="264" t="s">
        <v>303</v>
      </c>
      <c r="FW8" s="271" t="s">
        <v>339</v>
      </c>
      <c r="FY8" s="271" t="s">
        <v>340</v>
      </c>
      <c r="GA8" s="264" t="s">
        <v>303</v>
      </c>
      <c r="GC8" s="264">
        <v>4</v>
      </c>
      <c r="GE8" s="271" t="s">
        <v>341</v>
      </c>
      <c r="GG8" s="264" t="s">
        <v>303</v>
      </c>
      <c r="GI8" s="264" t="s">
        <v>303</v>
      </c>
      <c r="GK8" s="271" t="s">
        <v>342</v>
      </c>
      <c r="GM8" s="264" t="s">
        <v>303</v>
      </c>
      <c r="GO8" s="264" t="s">
        <v>303</v>
      </c>
      <c r="GQ8" s="16"/>
      <c r="HE8" s="271" t="s">
        <v>343</v>
      </c>
      <c r="HG8" s="264" t="s">
        <v>303</v>
      </c>
      <c r="HI8" s="264">
        <v>10</v>
      </c>
      <c r="HK8" s="271"/>
      <c r="HM8" s="264" t="s">
        <v>344</v>
      </c>
      <c r="HO8" s="264">
        <v>25</v>
      </c>
      <c r="HQ8" s="264" t="s">
        <v>303</v>
      </c>
      <c r="HS8" s="264" t="s">
        <v>345</v>
      </c>
      <c r="HU8" s="264" t="s">
        <v>303</v>
      </c>
      <c r="HW8" s="264" t="s">
        <v>303</v>
      </c>
      <c r="HY8" s="264" t="s">
        <v>303</v>
      </c>
      <c r="IA8" s="264" t="s">
        <v>303</v>
      </c>
      <c r="IC8" s="264" t="s">
        <v>346</v>
      </c>
      <c r="IE8" s="264" t="s">
        <v>303</v>
      </c>
      <c r="IG8" s="264" t="s">
        <v>303</v>
      </c>
      <c r="II8" s="264" t="s">
        <v>303</v>
      </c>
      <c r="IK8" s="264" t="s">
        <v>303</v>
      </c>
      <c r="IM8" s="264" t="s">
        <v>303</v>
      </c>
      <c r="IO8" s="264" t="s">
        <v>303</v>
      </c>
      <c r="IQ8" s="264" t="s">
        <v>303</v>
      </c>
      <c r="IS8" s="264" t="s">
        <v>303</v>
      </c>
      <c r="IU8" s="264" t="s">
        <v>303</v>
      </c>
      <c r="IW8" s="264" t="s">
        <v>303</v>
      </c>
      <c r="IY8" s="264" t="s">
        <v>303</v>
      </c>
      <c r="JA8" s="264" t="s">
        <v>303</v>
      </c>
      <c r="JC8" s="264" t="s">
        <v>303</v>
      </c>
    </row>
    <row r="9" spans="1:263">
      <c r="C9" s="384" t="s">
        <v>347</v>
      </c>
      <c r="D9" s="404"/>
      <c r="E9" s="392" t="s">
        <v>348</v>
      </c>
      <c r="F9" s="391" t="s">
        <v>349</v>
      </c>
      <c r="G9" s="392" t="s">
        <v>350</v>
      </c>
      <c r="H9" s="391" t="s">
        <v>351</v>
      </c>
      <c r="I9" s="392" t="s">
        <v>352</v>
      </c>
      <c r="J9" s="391" t="s">
        <v>353</v>
      </c>
      <c r="K9" s="392" t="s">
        <v>354</v>
      </c>
      <c r="L9" s="391" t="s">
        <v>355</v>
      </c>
      <c r="M9" s="390" t="s">
        <v>356</v>
      </c>
      <c r="N9" s="405"/>
      <c r="O9" s="393" t="s">
        <v>357</v>
      </c>
      <c r="P9" s="406"/>
      <c r="Q9" s="264" t="s">
        <v>358</v>
      </c>
      <c r="S9" s="271" t="s">
        <v>359</v>
      </c>
      <c r="U9" s="265" t="s">
        <v>360</v>
      </c>
      <c r="W9" s="265" t="s">
        <v>361</v>
      </c>
      <c r="Y9" s="265" t="s">
        <v>362</v>
      </c>
      <c r="Z9" s="256"/>
      <c r="AA9" s="264" t="s">
        <v>358</v>
      </c>
      <c r="AB9" s="256"/>
      <c r="AC9" s="265" t="s">
        <v>363</v>
      </c>
      <c r="AD9" s="258"/>
      <c r="AE9" s="264" t="s">
        <v>358</v>
      </c>
      <c r="AF9" s="258"/>
      <c r="AG9" s="264" t="s">
        <v>364</v>
      </c>
      <c r="AH9" s="16"/>
      <c r="AI9" s="264" t="s">
        <v>356</v>
      </c>
      <c r="AK9" s="271" t="s">
        <v>365</v>
      </c>
      <c r="AL9" s="256"/>
      <c r="AM9" s="267" t="s">
        <v>366</v>
      </c>
      <c r="AN9" s="256"/>
      <c r="AO9" s="267" t="s">
        <v>358</v>
      </c>
      <c r="AP9" s="256"/>
      <c r="AQ9" s="267" t="s">
        <v>358</v>
      </c>
      <c r="AR9" s="256"/>
      <c r="AS9" s="269">
        <v>427000</v>
      </c>
      <c r="AT9" s="256"/>
      <c r="AU9" s="269"/>
      <c r="AW9" s="269">
        <v>170000</v>
      </c>
      <c r="AX9" s="256"/>
      <c r="AY9" s="270" t="str">
        <f t="shared" si="0"/>
        <v>1 - E</v>
      </c>
      <c r="AZ9" s="256"/>
      <c r="BA9" s="270" t="s">
        <v>367</v>
      </c>
      <c r="BC9" s="266" t="s">
        <v>368</v>
      </c>
      <c r="BE9" s="408">
        <v>2300000</v>
      </c>
      <c r="BF9" s="258"/>
      <c r="BG9" s="408">
        <v>1700000</v>
      </c>
      <c r="BI9" s="400" t="s">
        <v>247</v>
      </c>
      <c r="BK9" s="400">
        <v>3000000</v>
      </c>
      <c r="BM9" s="400" t="str">
        <f t="shared" si="1"/>
        <v>統括部付</v>
      </c>
      <c r="BO9" s="401">
        <v>0</v>
      </c>
      <c r="BP9" s="396"/>
      <c r="BQ9" s="401">
        <v>0</v>
      </c>
      <c r="BR9" s="402"/>
      <c r="BS9" s="412" t="s">
        <v>369</v>
      </c>
      <c r="BT9" s="402"/>
      <c r="BU9" s="402"/>
      <c r="BV9" s="402"/>
      <c r="BW9" s="402"/>
      <c r="BX9" s="402"/>
      <c r="BY9" s="402"/>
      <c r="BZ9" s="402"/>
      <c r="CA9" s="402"/>
      <c r="CB9" s="402"/>
      <c r="CC9" s="402"/>
      <c r="CD9" s="256"/>
      <c r="CE9" s="256"/>
      <c r="CG9" s="271" t="s">
        <v>370</v>
      </c>
      <c r="CI9" s="271" t="s">
        <v>371</v>
      </c>
      <c r="CK9" s="385" t="s">
        <v>372</v>
      </c>
      <c r="CM9" s="264" t="s">
        <v>373</v>
      </c>
      <c r="CO9" s="264" t="s">
        <v>374</v>
      </c>
      <c r="CQ9" s="264" t="s">
        <v>375</v>
      </c>
      <c r="CS9" s="264" t="s">
        <v>376</v>
      </c>
      <c r="CU9" s="271" t="s">
        <v>377</v>
      </c>
      <c r="CW9" s="271" t="s">
        <v>378</v>
      </c>
      <c r="CY9" s="271" t="s">
        <v>379</v>
      </c>
      <c r="DA9" s="271" t="s">
        <v>380</v>
      </c>
      <c r="DC9" s="264" t="s">
        <v>358</v>
      </c>
      <c r="DE9" s="264" t="s">
        <v>358</v>
      </c>
      <c r="DG9" s="264" t="s">
        <v>358</v>
      </c>
      <c r="DI9" s="264" t="s">
        <v>358</v>
      </c>
      <c r="DK9" s="264" t="s">
        <v>358</v>
      </c>
      <c r="EA9" s="271" t="s">
        <v>381</v>
      </c>
      <c r="EC9" s="272" t="s">
        <v>382</v>
      </c>
      <c r="ED9" s="268"/>
      <c r="EE9" s="272" t="s">
        <v>383</v>
      </c>
      <c r="EF9" s="268"/>
      <c r="EG9" s="272" t="s">
        <v>384</v>
      </c>
      <c r="EH9" s="268"/>
      <c r="EI9" s="273">
        <v>0.04</v>
      </c>
      <c r="EY9" s="264" t="s">
        <v>358</v>
      </c>
      <c r="FA9" s="264" t="s">
        <v>358</v>
      </c>
      <c r="FC9" s="264" t="s">
        <v>358</v>
      </c>
      <c r="FE9" s="264" t="s">
        <v>358</v>
      </c>
      <c r="FG9" s="264" t="s">
        <v>358</v>
      </c>
      <c r="FI9" s="264" t="s">
        <v>358</v>
      </c>
      <c r="FK9" s="264" t="s">
        <v>358</v>
      </c>
      <c r="FM9" s="267" t="s">
        <v>358</v>
      </c>
      <c r="FO9" s="264" t="s">
        <v>385</v>
      </c>
      <c r="FQ9" s="264" t="s">
        <v>358</v>
      </c>
      <c r="FS9" s="264" t="s">
        <v>358</v>
      </c>
      <c r="FU9" s="264" t="s">
        <v>358</v>
      </c>
      <c r="FW9" s="271" t="s">
        <v>386</v>
      </c>
      <c r="FY9" s="271" t="s">
        <v>387</v>
      </c>
      <c r="GA9" s="264" t="s">
        <v>358</v>
      </c>
      <c r="GC9" s="264">
        <v>5</v>
      </c>
      <c r="GE9" s="264" t="s">
        <v>388</v>
      </c>
      <c r="GG9" s="264" t="s">
        <v>358</v>
      </c>
      <c r="GI9" s="264" t="s">
        <v>358</v>
      </c>
      <c r="GK9" s="271" t="s">
        <v>389</v>
      </c>
      <c r="GM9" s="264" t="s">
        <v>358</v>
      </c>
      <c r="GO9" s="264" t="s">
        <v>358</v>
      </c>
      <c r="GQ9" s="16"/>
      <c r="HE9" s="271"/>
      <c r="HG9" s="264" t="s">
        <v>358</v>
      </c>
      <c r="HI9" s="264">
        <v>15</v>
      </c>
      <c r="HK9" s="271" t="s">
        <v>390</v>
      </c>
      <c r="HM9" s="264" t="s">
        <v>391</v>
      </c>
      <c r="HO9" s="264">
        <v>30</v>
      </c>
      <c r="HQ9" s="264" t="s">
        <v>358</v>
      </c>
      <c r="HS9" s="264" t="s">
        <v>392</v>
      </c>
      <c r="HU9" s="264" t="s">
        <v>358</v>
      </c>
      <c r="HW9" s="264" t="s">
        <v>358</v>
      </c>
      <c r="HY9" s="264" t="s">
        <v>358</v>
      </c>
      <c r="IA9" s="264" t="s">
        <v>358</v>
      </c>
      <c r="IC9" s="264" t="s">
        <v>393</v>
      </c>
      <c r="IE9" s="264" t="s">
        <v>358</v>
      </c>
      <c r="IG9" s="264" t="s">
        <v>358</v>
      </c>
      <c r="II9" s="264" t="s">
        <v>358</v>
      </c>
      <c r="IK9" s="264" t="s">
        <v>358</v>
      </c>
      <c r="IM9" s="264" t="s">
        <v>358</v>
      </c>
      <c r="IO9" s="264" t="s">
        <v>358</v>
      </c>
      <c r="IQ9" s="264" t="s">
        <v>358</v>
      </c>
      <c r="IS9" s="264" t="s">
        <v>358</v>
      </c>
      <c r="IU9" s="264" t="s">
        <v>358</v>
      </c>
      <c r="IW9" s="264" t="s">
        <v>358</v>
      </c>
      <c r="IY9" s="264" t="s">
        <v>358</v>
      </c>
      <c r="JA9" s="264" t="s">
        <v>358</v>
      </c>
      <c r="JC9" s="264" t="s">
        <v>358</v>
      </c>
    </row>
    <row r="10" spans="1:263">
      <c r="C10" s="384"/>
      <c r="D10" s="404"/>
      <c r="E10" s="392" t="s">
        <v>394</v>
      </c>
      <c r="F10" s="391" t="s">
        <v>395</v>
      </c>
      <c r="G10" s="392" t="s">
        <v>396</v>
      </c>
      <c r="H10" s="391" t="s">
        <v>397</v>
      </c>
      <c r="I10" s="392" t="s">
        <v>398</v>
      </c>
      <c r="J10" s="391" t="s">
        <v>399</v>
      </c>
      <c r="K10" s="392" t="s">
        <v>400</v>
      </c>
      <c r="L10" s="391" t="s">
        <v>401</v>
      </c>
      <c r="M10" s="390" t="s">
        <v>402</v>
      </c>
      <c r="N10" s="405"/>
      <c r="O10" s="393" t="s">
        <v>403</v>
      </c>
      <c r="P10" s="406"/>
      <c r="Q10" s="264" t="s">
        <v>404</v>
      </c>
      <c r="S10" s="271" t="s">
        <v>405</v>
      </c>
      <c r="U10" s="275" t="s">
        <v>406</v>
      </c>
      <c r="W10" s="265" t="s">
        <v>407</v>
      </c>
      <c r="Y10" s="265" t="s">
        <v>408</v>
      </c>
      <c r="Z10" s="256"/>
      <c r="AA10" s="264" t="s">
        <v>404</v>
      </c>
      <c r="AB10" s="256"/>
      <c r="AC10" s="265" t="s">
        <v>409</v>
      </c>
      <c r="AD10" s="258"/>
      <c r="AE10" s="264" t="s">
        <v>404</v>
      </c>
      <c r="AF10" s="258"/>
      <c r="AG10" s="264" t="s">
        <v>410</v>
      </c>
      <c r="AH10" s="16"/>
      <c r="AI10" s="264" t="s">
        <v>404</v>
      </c>
      <c r="AK10" s="264" t="s">
        <v>404</v>
      </c>
      <c r="AL10" s="256"/>
      <c r="AM10" s="267" t="s">
        <v>411</v>
      </c>
      <c r="AN10" s="256"/>
      <c r="AO10" s="267" t="s">
        <v>404</v>
      </c>
      <c r="AP10" s="256"/>
      <c r="AQ10" s="267" t="s">
        <v>404</v>
      </c>
      <c r="AR10" s="256"/>
      <c r="AS10" s="269">
        <v>417000</v>
      </c>
      <c r="AT10" s="256"/>
      <c r="AU10" s="269"/>
      <c r="AW10" s="269">
        <v>170000</v>
      </c>
      <c r="AX10" s="256"/>
      <c r="AY10" s="270" t="str">
        <f t="shared" si="0"/>
        <v>1 - F</v>
      </c>
      <c r="AZ10" s="256"/>
      <c r="BA10" s="270" t="s">
        <v>412</v>
      </c>
      <c r="BC10" s="266" t="s">
        <v>413</v>
      </c>
      <c r="BE10" s="408">
        <v>2000000</v>
      </c>
      <c r="BF10" s="258"/>
      <c r="BG10" s="408">
        <v>1650000</v>
      </c>
      <c r="BI10" s="400" t="s">
        <v>315</v>
      </c>
      <c r="BK10" s="400">
        <v>2500000</v>
      </c>
      <c r="BM10" s="400" t="str">
        <f t="shared" si="1"/>
        <v>ユニット付</v>
      </c>
      <c r="BO10" s="401">
        <v>0</v>
      </c>
      <c r="BP10" s="396"/>
      <c r="BQ10" s="401">
        <v>0</v>
      </c>
      <c r="BR10" s="402"/>
      <c r="BS10" s="412" t="s">
        <v>414</v>
      </c>
      <c r="BT10" s="402"/>
      <c r="BU10" s="402"/>
      <c r="BV10" s="402"/>
      <c r="BW10" s="402"/>
      <c r="BX10" s="402"/>
      <c r="BY10" s="402"/>
      <c r="BZ10" s="402"/>
      <c r="CA10" s="402"/>
      <c r="CB10" s="402"/>
      <c r="CC10" s="402"/>
      <c r="CD10" s="256"/>
      <c r="CE10" s="256"/>
      <c r="CG10" s="271" t="s">
        <v>415</v>
      </c>
      <c r="CI10" s="271" t="s">
        <v>416</v>
      </c>
      <c r="CK10" s="264" t="s">
        <v>404</v>
      </c>
      <c r="CM10" s="271" t="s">
        <v>417</v>
      </c>
      <c r="CO10" s="271" t="s">
        <v>418</v>
      </c>
      <c r="CQ10" s="271" t="s">
        <v>419</v>
      </c>
      <c r="CS10" s="271" t="s">
        <v>420</v>
      </c>
      <c r="CU10" s="271" t="s">
        <v>421</v>
      </c>
      <c r="CW10" s="271" t="s">
        <v>422</v>
      </c>
      <c r="CY10" s="271"/>
      <c r="DA10" s="271"/>
      <c r="DC10" s="264" t="s">
        <v>404</v>
      </c>
      <c r="DE10" s="264" t="s">
        <v>404</v>
      </c>
      <c r="DG10" s="264" t="s">
        <v>404</v>
      </c>
      <c r="DI10" s="264" t="s">
        <v>404</v>
      </c>
      <c r="DK10" s="264" t="s">
        <v>404</v>
      </c>
      <c r="EA10" s="264" t="s">
        <v>404</v>
      </c>
      <c r="EC10" s="272" t="s">
        <v>423</v>
      </c>
      <c r="ED10" s="268"/>
      <c r="EE10" s="272" t="s">
        <v>424</v>
      </c>
      <c r="EF10" s="268"/>
      <c r="EG10" s="272" t="s">
        <v>425</v>
      </c>
      <c r="EH10" s="268"/>
      <c r="EI10" s="273">
        <v>0.05</v>
      </c>
      <c r="EY10" s="264" t="s">
        <v>404</v>
      </c>
      <c r="FA10" s="264" t="s">
        <v>404</v>
      </c>
      <c r="FC10" s="264" t="s">
        <v>404</v>
      </c>
      <c r="FE10" s="264" t="s">
        <v>404</v>
      </c>
      <c r="FG10" s="264" t="s">
        <v>404</v>
      </c>
      <c r="FI10" s="264" t="s">
        <v>404</v>
      </c>
      <c r="FK10" s="264" t="s">
        <v>404</v>
      </c>
      <c r="FM10" s="264" t="s">
        <v>404</v>
      </c>
      <c r="FO10" s="264" t="s">
        <v>426</v>
      </c>
      <c r="FQ10" s="264" t="s">
        <v>404</v>
      </c>
      <c r="FS10" s="264" t="s">
        <v>404</v>
      </c>
      <c r="FU10" s="264" t="s">
        <v>404</v>
      </c>
      <c r="FW10" s="271" t="s">
        <v>427</v>
      </c>
      <c r="FY10" s="271" t="s">
        <v>428</v>
      </c>
      <c r="GA10" s="264" t="s">
        <v>404</v>
      </c>
      <c r="GC10" s="264">
        <v>6</v>
      </c>
      <c r="GE10" s="264" t="s">
        <v>429</v>
      </c>
      <c r="GG10" s="264" t="s">
        <v>404</v>
      </c>
      <c r="GI10" s="264" t="s">
        <v>404</v>
      </c>
      <c r="GK10" s="271" t="s">
        <v>430</v>
      </c>
      <c r="GM10" s="264" t="s">
        <v>404</v>
      </c>
      <c r="GO10" s="264" t="s">
        <v>404</v>
      </c>
      <c r="GQ10" s="16"/>
      <c r="HE10" s="271" t="s">
        <v>431</v>
      </c>
      <c r="HG10" s="264" t="s">
        <v>404</v>
      </c>
      <c r="HI10" s="264">
        <v>20</v>
      </c>
      <c r="HK10" s="271"/>
      <c r="HM10" s="264" t="s">
        <v>432</v>
      </c>
      <c r="HO10" s="264" t="s">
        <v>433</v>
      </c>
      <c r="HQ10" s="264" t="s">
        <v>404</v>
      </c>
      <c r="HS10" s="264" t="s">
        <v>404</v>
      </c>
      <c r="HU10" s="264" t="s">
        <v>404</v>
      </c>
      <c r="HW10" s="264" t="s">
        <v>404</v>
      </c>
      <c r="HY10" s="264" t="s">
        <v>404</v>
      </c>
      <c r="IA10" s="264" t="s">
        <v>404</v>
      </c>
      <c r="IC10" s="264" t="s">
        <v>434</v>
      </c>
      <c r="IE10" s="264" t="s">
        <v>404</v>
      </c>
      <c r="IG10" s="264" t="s">
        <v>404</v>
      </c>
      <c r="II10" s="264" t="s">
        <v>404</v>
      </c>
      <c r="IK10" s="264" t="s">
        <v>404</v>
      </c>
      <c r="IM10" s="264" t="s">
        <v>404</v>
      </c>
      <c r="IO10" s="264" t="s">
        <v>404</v>
      </c>
      <c r="IQ10" s="264" t="s">
        <v>404</v>
      </c>
      <c r="IS10" s="264" t="s">
        <v>404</v>
      </c>
      <c r="IU10" s="264" t="s">
        <v>404</v>
      </c>
      <c r="IW10" s="264" t="s">
        <v>404</v>
      </c>
      <c r="IY10" s="264" t="s">
        <v>404</v>
      </c>
      <c r="JA10" s="264" t="s">
        <v>404</v>
      </c>
      <c r="JC10" s="264" t="s">
        <v>404</v>
      </c>
    </row>
    <row r="11" spans="1:263">
      <c r="C11" s="386" t="s">
        <v>435</v>
      </c>
      <c r="D11" s="404"/>
      <c r="E11" s="392" t="s">
        <v>436</v>
      </c>
      <c r="F11" s="391" t="s">
        <v>437</v>
      </c>
      <c r="G11" s="392" t="s">
        <v>438</v>
      </c>
      <c r="H11" s="391" t="s">
        <v>439</v>
      </c>
      <c r="I11" s="392" t="s">
        <v>440</v>
      </c>
      <c r="J11" s="391" t="s">
        <v>441</v>
      </c>
      <c r="K11" s="392" t="s">
        <v>442</v>
      </c>
      <c r="L11" s="391" t="s">
        <v>443</v>
      </c>
      <c r="M11" s="390" t="s">
        <v>444</v>
      </c>
      <c r="N11" s="405"/>
      <c r="O11" s="393" t="s">
        <v>445</v>
      </c>
      <c r="P11" s="406"/>
      <c r="Q11" s="264" t="s">
        <v>446</v>
      </c>
      <c r="S11" s="271" t="s">
        <v>447</v>
      </c>
      <c r="U11" s="275" t="s">
        <v>448</v>
      </c>
      <c r="W11" s="265" t="s">
        <v>449</v>
      </c>
      <c r="Y11" s="265" t="s">
        <v>450</v>
      </c>
      <c r="Z11" s="256"/>
      <c r="AA11" s="264" t="s">
        <v>446</v>
      </c>
      <c r="AB11" s="256"/>
      <c r="AC11" s="265" t="s">
        <v>451</v>
      </c>
      <c r="AD11" s="258"/>
      <c r="AE11" s="264" t="s">
        <v>446</v>
      </c>
      <c r="AF11" s="258"/>
      <c r="AG11" s="264" t="s">
        <v>452</v>
      </c>
      <c r="AH11" s="16"/>
      <c r="AI11" s="264" t="s">
        <v>444</v>
      </c>
      <c r="AK11" s="264" t="s">
        <v>444</v>
      </c>
      <c r="AL11" s="256"/>
      <c r="AM11" s="267" t="s">
        <v>453</v>
      </c>
      <c r="AN11" s="256"/>
      <c r="AO11" s="267" t="s">
        <v>446</v>
      </c>
      <c r="AP11" s="256"/>
      <c r="AQ11" s="267" t="s">
        <v>446</v>
      </c>
      <c r="AR11" s="256"/>
      <c r="AS11" s="269">
        <v>407000</v>
      </c>
      <c r="AT11" s="256"/>
      <c r="AU11" s="269"/>
      <c r="AW11" s="269">
        <v>155000</v>
      </c>
      <c r="AX11" s="256"/>
      <c r="AY11" s="270" t="str">
        <f t="shared" si="0"/>
        <v>1 - G</v>
      </c>
      <c r="AZ11" s="256"/>
      <c r="BA11" s="270" t="s">
        <v>454</v>
      </c>
      <c r="BC11" s="266" t="s">
        <v>455</v>
      </c>
      <c r="BE11" s="408">
        <v>1900000</v>
      </c>
      <c r="BF11" s="258"/>
      <c r="BG11" s="408">
        <v>1600000</v>
      </c>
      <c r="BI11" s="400" t="s">
        <v>315</v>
      </c>
      <c r="BK11" s="400">
        <v>2500000</v>
      </c>
      <c r="BM11" s="400" t="str">
        <f t="shared" si="1"/>
        <v>部付</v>
      </c>
      <c r="BO11" s="401">
        <v>0</v>
      </c>
      <c r="BP11" s="396"/>
      <c r="BQ11" s="401">
        <v>0</v>
      </c>
      <c r="BR11" s="402"/>
      <c r="BS11" s="412" t="s">
        <v>456</v>
      </c>
      <c r="BT11" s="402"/>
      <c r="BU11" s="402"/>
      <c r="BV11" s="402"/>
      <c r="BW11" s="402"/>
      <c r="BX11" s="402"/>
      <c r="BY11" s="402"/>
      <c r="BZ11" s="402"/>
      <c r="CA11" s="402"/>
      <c r="CB11" s="402"/>
      <c r="CC11" s="402"/>
      <c r="CD11" s="256"/>
      <c r="CE11" s="256"/>
      <c r="CG11" s="264" t="s">
        <v>457</v>
      </c>
      <c r="CI11" s="264" t="s">
        <v>446</v>
      </c>
      <c r="CK11" s="277" t="s">
        <v>444</v>
      </c>
      <c r="CM11" s="271" t="s">
        <v>458</v>
      </c>
      <c r="CO11" s="271" t="s">
        <v>459</v>
      </c>
      <c r="CQ11" s="271" t="s">
        <v>460</v>
      </c>
      <c r="CS11" s="271" t="s">
        <v>461</v>
      </c>
      <c r="CU11" s="271" t="s">
        <v>421</v>
      </c>
      <c r="CW11" s="271" t="s">
        <v>422</v>
      </c>
      <c r="CY11" s="271" t="s">
        <v>462</v>
      </c>
      <c r="DA11" s="271" t="s">
        <v>463</v>
      </c>
      <c r="DC11" s="264" t="s">
        <v>446</v>
      </c>
      <c r="DE11" s="264" t="s">
        <v>446</v>
      </c>
      <c r="DG11" s="264" t="s">
        <v>446</v>
      </c>
      <c r="DI11" s="264" t="s">
        <v>446</v>
      </c>
      <c r="DK11" s="264" t="s">
        <v>446</v>
      </c>
      <c r="EA11" s="264" t="s">
        <v>444</v>
      </c>
      <c r="EC11" s="272" t="s">
        <v>464</v>
      </c>
      <c r="ED11" s="268"/>
      <c r="EE11" s="272" t="s">
        <v>465</v>
      </c>
      <c r="EF11" s="268"/>
      <c r="EG11" s="272" t="s">
        <v>466</v>
      </c>
      <c r="EH11" s="268"/>
      <c r="EI11" s="273">
        <v>0.06</v>
      </c>
      <c r="EY11" s="264" t="s">
        <v>446</v>
      </c>
      <c r="FA11" s="264" t="s">
        <v>446</v>
      </c>
      <c r="FC11" s="264" t="s">
        <v>446</v>
      </c>
      <c r="FE11" s="264" t="s">
        <v>446</v>
      </c>
      <c r="FG11" s="264" t="s">
        <v>446</v>
      </c>
      <c r="FI11" s="264" t="s">
        <v>446</v>
      </c>
      <c r="FK11" s="264" t="s">
        <v>446</v>
      </c>
      <c r="FM11" s="264" t="s">
        <v>446</v>
      </c>
      <c r="FO11" s="264" t="s">
        <v>467</v>
      </c>
      <c r="FQ11" s="264" t="s">
        <v>446</v>
      </c>
      <c r="FS11" s="264" t="s">
        <v>446</v>
      </c>
      <c r="FU11" s="264" t="s">
        <v>446</v>
      </c>
      <c r="FW11" s="271" t="s">
        <v>468</v>
      </c>
      <c r="FY11" s="264" t="s">
        <v>446</v>
      </c>
      <c r="GA11" s="264" t="s">
        <v>446</v>
      </c>
      <c r="GC11" s="264">
        <v>7</v>
      </c>
      <c r="GE11" s="264" t="s">
        <v>469</v>
      </c>
      <c r="GG11" s="264" t="s">
        <v>446</v>
      </c>
      <c r="GI11" s="264" t="s">
        <v>446</v>
      </c>
      <c r="GK11" s="271" t="s">
        <v>470</v>
      </c>
      <c r="GM11" s="264" t="s">
        <v>446</v>
      </c>
      <c r="GO11" s="264" t="s">
        <v>446</v>
      </c>
      <c r="GQ11" s="16"/>
      <c r="HE11" s="271" t="s">
        <v>343</v>
      </c>
      <c r="HG11" s="264" t="s">
        <v>446</v>
      </c>
      <c r="HI11" s="264">
        <v>30</v>
      </c>
      <c r="HK11" s="271" t="s">
        <v>471</v>
      </c>
      <c r="HM11" s="264" t="s">
        <v>446</v>
      </c>
      <c r="HO11" s="264" t="s">
        <v>446</v>
      </c>
      <c r="HQ11" s="264" t="s">
        <v>446</v>
      </c>
      <c r="HS11" s="264" t="s">
        <v>446</v>
      </c>
      <c r="HU11" s="264" t="s">
        <v>446</v>
      </c>
      <c r="HW11" s="264" t="s">
        <v>446</v>
      </c>
      <c r="HY11" s="264" t="s">
        <v>446</v>
      </c>
      <c r="IA11" s="264" t="s">
        <v>446</v>
      </c>
      <c r="IC11" s="264" t="s">
        <v>472</v>
      </c>
      <c r="IE11" s="264" t="s">
        <v>446</v>
      </c>
      <c r="IG11" s="264" t="s">
        <v>446</v>
      </c>
      <c r="II11" s="264" t="s">
        <v>446</v>
      </c>
      <c r="IK11" s="264" t="s">
        <v>446</v>
      </c>
      <c r="IM11" s="264" t="s">
        <v>446</v>
      </c>
      <c r="IO11" s="264" t="s">
        <v>446</v>
      </c>
      <c r="IQ11" s="264" t="s">
        <v>446</v>
      </c>
      <c r="IS11" s="264" t="s">
        <v>446</v>
      </c>
      <c r="IU11" s="264" t="s">
        <v>446</v>
      </c>
      <c r="IW11" s="264" t="s">
        <v>446</v>
      </c>
      <c r="IY11" s="264" t="s">
        <v>446</v>
      </c>
      <c r="JA11" s="264" t="s">
        <v>446</v>
      </c>
      <c r="JC11" s="264" t="s">
        <v>446</v>
      </c>
    </row>
    <row r="12" spans="1:263">
      <c r="C12" s="384" t="s">
        <v>473</v>
      </c>
      <c r="D12" s="404"/>
      <c r="E12" s="392" t="s">
        <v>474</v>
      </c>
      <c r="F12" s="391" t="s">
        <v>475</v>
      </c>
      <c r="G12" s="392" t="s">
        <v>476</v>
      </c>
      <c r="H12" s="391" t="s">
        <v>477</v>
      </c>
      <c r="I12" s="392" t="s">
        <v>478</v>
      </c>
      <c r="J12" s="391" t="s">
        <v>479</v>
      </c>
      <c r="K12" s="392" t="s">
        <v>480</v>
      </c>
      <c r="L12" s="391" t="s">
        <v>481</v>
      </c>
      <c r="M12" s="390" t="s">
        <v>482</v>
      </c>
      <c r="N12" s="405"/>
      <c r="O12" s="393" t="s">
        <v>483</v>
      </c>
      <c r="P12" s="406"/>
      <c r="Q12" s="264" t="s">
        <v>484</v>
      </c>
      <c r="S12" s="271" t="s">
        <v>485</v>
      </c>
      <c r="U12" s="265" t="s">
        <v>486</v>
      </c>
      <c r="W12" s="265" t="s">
        <v>487</v>
      </c>
      <c r="Y12" s="264" t="s">
        <v>484</v>
      </c>
      <c r="Z12" s="256"/>
      <c r="AA12" s="264" t="s">
        <v>484</v>
      </c>
      <c r="AB12" s="256"/>
      <c r="AC12" s="265" t="s">
        <v>488</v>
      </c>
      <c r="AD12" s="258"/>
      <c r="AE12" s="264" t="s">
        <v>484</v>
      </c>
      <c r="AF12" s="258"/>
      <c r="AG12" s="264" t="s">
        <v>489</v>
      </c>
      <c r="AH12" s="16"/>
      <c r="AI12" s="264" t="s">
        <v>484</v>
      </c>
      <c r="AK12" s="264" t="s">
        <v>484</v>
      </c>
      <c r="AL12" s="256"/>
      <c r="AM12" s="267" t="s">
        <v>490</v>
      </c>
      <c r="AN12" s="256"/>
      <c r="AO12" s="267" t="s">
        <v>484</v>
      </c>
      <c r="AP12" s="256"/>
      <c r="AQ12" s="267" t="s">
        <v>484</v>
      </c>
      <c r="AR12" s="256"/>
      <c r="AS12" s="269">
        <v>397000</v>
      </c>
      <c r="AT12" s="256"/>
      <c r="AU12" s="269"/>
      <c r="AW12" s="269">
        <v>155000</v>
      </c>
      <c r="AX12" s="256"/>
      <c r="AY12" s="270" t="str">
        <f t="shared" si="0"/>
        <v>1 - H</v>
      </c>
      <c r="AZ12" s="256"/>
      <c r="BA12" s="270" t="s">
        <v>491</v>
      </c>
      <c r="BC12" s="266" t="s">
        <v>492</v>
      </c>
      <c r="BE12" s="408">
        <v>1800000</v>
      </c>
      <c r="BF12" s="258"/>
      <c r="BG12" s="408">
        <v>1550000</v>
      </c>
      <c r="BI12" s="400" t="s">
        <v>315</v>
      </c>
      <c r="BK12" s="400">
        <v>2500000</v>
      </c>
      <c r="BM12" s="400" t="str">
        <f t="shared" si="1"/>
        <v>室付</v>
      </c>
      <c r="BO12" s="401">
        <v>0</v>
      </c>
      <c r="BP12" s="396"/>
      <c r="BQ12" s="401">
        <v>0</v>
      </c>
      <c r="BR12" s="402"/>
      <c r="BS12" s="412" t="s">
        <v>493</v>
      </c>
      <c r="BT12" s="402"/>
      <c r="BU12" s="402"/>
      <c r="BV12" s="402"/>
      <c r="BW12" s="402"/>
      <c r="BX12" s="402"/>
      <c r="BY12" s="402"/>
      <c r="BZ12" s="402"/>
      <c r="CA12" s="402"/>
      <c r="CB12" s="402"/>
      <c r="CC12" s="402"/>
      <c r="CD12" s="256"/>
      <c r="CE12" s="256"/>
      <c r="CG12" s="271" t="s">
        <v>494</v>
      </c>
      <c r="CI12" s="264" t="s">
        <v>484</v>
      </c>
      <c r="CK12" s="264" t="s">
        <v>484</v>
      </c>
      <c r="CM12" s="271" t="s">
        <v>495</v>
      </c>
      <c r="CO12" s="271" t="s">
        <v>496</v>
      </c>
      <c r="CQ12" s="271" t="s">
        <v>497</v>
      </c>
      <c r="CS12" s="271" t="s">
        <v>498</v>
      </c>
      <c r="CU12" s="271" t="s">
        <v>499</v>
      </c>
      <c r="CW12" s="271" t="s">
        <v>500</v>
      </c>
      <c r="CY12" s="271" t="s">
        <v>501</v>
      </c>
      <c r="DA12" s="271" t="s">
        <v>502</v>
      </c>
      <c r="DC12" s="264" t="s">
        <v>484</v>
      </c>
      <c r="DE12" s="264" t="s">
        <v>484</v>
      </c>
      <c r="DG12" s="264" t="s">
        <v>484</v>
      </c>
      <c r="DI12" s="264" t="s">
        <v>484</v>
      </c>
      <c r="DK12" s="264" t="s">
        <v>484</v>
      </c>
      <c r="EA12" s="264" t="s">
        <v>484</v>
      </c>
      <c r="EC12" s="272" t="s">
        <v>503</v>
      </c>
      <c r="ED12" s="268"/>
      <c r="EE12" s="272" t="s">
        <v>504</v>
      </c>
      <c r="EF12" s="268"/>
      <c r="EG12" s="272" t="s">
        <v>505</v>
      </c>
      <c r="EH12" s="268"/>
      <c r="EI12" s="273">
        <v>7.0000000000000007E-2</v>
      </c>
      <c r="EY12" s="264" t="s">
        <v>484</v>
      </c>
      <c r="FA12" s="264" t="s">
        <v>484</v>
      </c>
      <c r="FC12" s="264" t="s">
        <v>484</v>
      </c>
      <c r="FE12" s="264" t="s">
        <v>484</v>
      </c>
      <c r="FG12" s="264" t="s">
        <v>484</v>
      </c>
      <c r="FI12" s="264" t="s">
        <v>484</v>
      </c>
      <c r="FK12" s="264" t="s">
        <v>484</v>
      </c>
      <c r="FM12" s="264" t="s">
        <v>484</v>
      </c>
      <c r="FO12" s="264" t="s">
        <v>506</v>
      </c>
      <c r="FQ12" s="264" t="s">
        <v>484</v>
      </c>
      <c r="FS12" s="264" t="s">
        <v>484</v>
      </c>
      <c r="FU12" s="264" t="s">
        <v>484</v>
      </c>
      <c r="FW12" s="271" t="s">
        <v>507</v>
      </c>
      <c r="FY12" s="264" t="s">
        <v>484</v>
      </c>
      <c r="GA12" s="264" t="s">
        <v>484</v>
      </c>
      <c r="GC12" s="264">
        <v>8</v>
      </c>
      <c r="GE12" s="264" t="s">
        <v>508</v>
      </c>
      <c r="GG12" s="264" t="s">
        <v>484</v>
      </c>
      <c r="GI12" s="264" t="s">
        <v>484</v>
      </c>
      <c r="GK12" s="271" t="s">
        <v>509</v>
      </c>
      <c r="GM12" s="264" t="s">
        <v>484</v>
      </c>
      <c r="GO12" s="264" t="s">
        <v>484</v>
      </c>
      <c r="GQ12" s="16"/>
      <c r="HE12" s="264" t="s">
        <v>484</v>
      </c>
      <c r="HG12" s="264" t="s">
        <v>484</v>
      </c>
      <c r="HI12" s="264">
        <v>60</v>
      </c>
      <c r="HK12" s="271"/>
      <c r="HM12" s="264" t="s">
        <v>484</v>
      </c>
      <c r="HO12" s="264" t="s">
        <v>484</v>
      </c>
      <c r="HQ12" s="264" t="s">
        <v>484</v>
      </c>
      <c r="HS12" s="264" t="s">
        <v>484</v>
      </c>
      <c r="HU12" s="264" t="s">
        <v>484</v>
      </c>
      <c r="HW12" s="264" t="s">
        <v>484</v>
      </c>
      <c r="HY12" s="264" t="s">
        <v>484</v>
      </c>
      <c r="IA12" s="264" t="s">
        <v>484</v>
      </c>
      <c r="IC12" s="264" t="s">
        <v>510</v>
      </c>
      <c r="IE12" s="264" t="s">
        <v>484</v>
      </c>
      <c r="IG12" s="264" t="s">
        <v>484</v>
      </c>
      <c r="II12" s="264" t="s">
        <v>484</v>
      </c>
      <c r="IK12" s="264" t="s">
        <v>484</v>
      </c>
      <c r="IM12" s="264" t="s">
        <v>484</v>
      </c>
      <c r="IO12" s="264" t="s">
        <v>484</v>
      </c>
      <c r="IQ12" s="264" t="s">
        <v>484</v>
      </c>
      <c r="IS12" s="264" t="s">
        <v>484</v>
      </c>
      <c r="IU12" s="264" t="s">
        <v>484</v>
      </c>
      <c r="IW12" s="264" t="s">
        <v>484</v>
      </c>
      <c r="IY12" s="264" t="s">
        <v>484</v>
      </c>
      <c r="JA12" s="264" t="s">
        <v>484</v>
      </c>
      <c r="JC12" s="264" t="s">
        <v>484</v>
      </c>
    </row>
    <row r="13" spans="1:263">
      <c r="C13" s="384"/>
      <c r="D13" s="404"/>
      <c r="E13" s="392" t="s">
        <v>511</v>
      </c>
      <c r="F13" s="391" t="s">
        <v>512</v>
      </c>
      <c r="G13" s="392" t="s">
        <v>513</v>
      </c>
      <c r="H13" s="391" t="s">
        <v>514</v>
      </c>
      <c r="I13" s="392" t="s">
        <v>515</v>
      </c>
      <c r="J13" s="391" t="s">
        <v>516</v>
      </c>
      <c r="K13" s="392" t="s">
        <v>517</v>
      </c>
      <c r="L13" s="391" t="s">
        <v>518</v>
      </c>
      <c r="M13" s="390" t="s">
        <v>519</v>
      </c>
      <c r="N13" s="405"/>
      <c r="O13" s="393" t="s">
        <v>520</v>
      </c>
      <c r="P13" s="406"/>
      <c r="Q13" s="264" t="s">
        <v>521</v>
      </c>
      <c r="S13" s="271" t="s">
        <v>522</v>
      </c>
      <c r="U13" s="265" t="s">
        <v>523</v>
      </c>
      <c r="W13" s="265" t="s">
        <v>524</v>
      </c>
      <c r="Y13" s="264" t="s">
        <v>521</v>
      </c>
      <c r="Z13" s="256"/>
      <c r="AA13" s="264" t="s">
        <v>521</v>
      </c>
      <c r="AB13" s="256"/>
      <c r="AC13" s="265" t="s">
        <v>525</v>
      </c>
      <c r="AD13" s="258"/>
      <c r="AE13" s="264" t="s">
        <v>521</v>
      </c>
      <c r="AF13" s="258"/>
      <c r="AG13" s="264" t="s">
        <v>519</v>
      </c>
      <c r="AH13" s="16"/>
      <c r="AI13" s="264" t="s">
        <v>519</v>
      </c>
      <c r="AK13" s="264" t="s">
        <v>519</v>
      </c>
      <c r="AL13" s="256"/>
      <c r="AM13" s="267" t="s">
        <v>526</v>
      </c>
      <c r="AN13" s="256"/>
      <c r="AO13" s="267" t="s">
        <v>521</v>
      </c>
      <c r="AP13" s="256"/>
      <c r="AQ13" s="267" t="s">
        <v>521</v>
      </c>
      <c r="AR13" s="256"/>
      <c r="AS13" s="269">
        <v>387000</v>
      </c>
      <c r="AT13" s="256"/>
      <c r="AU13" s="269"/>
      <c r="AW13" s="269">
        <v>155000</v>
      </c>
      <c r="AX13" s="256"/>
      <c r="AY13" s="270" t="str">
        <f t="shared" si="0"/>
        <v>1 - I</v>
      </c>
      <c r="AZ13" s="256"/>
      <c r="BA13" s="270" t="s">
        <v>527</v>
      </c>
      <c r="BC13" s="266" t="s">
        <v>528</v>
      </c>
      <c r="BE13" s="408">
        <v>1700000</v>
      </c>
      <c r="BF13" s="258"/>
      <c r="BG13" s="408">
        <v>1500000</v>
      </c>
      <c r="BI13" s="400" t="s">
        <v>368</v>
      </c>
      <c r="BK13" s="400">
        <v>2300000</v>
      </c>
      <c r="BM13" s="400" t="str">
        <f t="shared" si="1"/>
        <v>課付</v>
      </c>
      <c r="BO13" s="401">
        <v>0</v>
      </c>
      <c r="BP13" s="396"/>
      <c r="BQ13" s="401">
        <v>0</v>
      </c>
      <c r="BR13" s="402"/>
      <c r="BS13" s="412" t="s">
        <v>529</v>
      </c>
      <c r="BT13" s="402"/>
      <c r="BU13" s="402"/>
      <c r="BV13" s="402"/>
      <c r="BW13" s="402"/>
      <c r="BX13" s="402"/>
      <c r="BY13" s="402"/>
      <c r="BZ13" s="402"/>
      <c r="CA13" s="402"/>
      <c r="CB13" s="402"/>
      <c r="CC13" s="402"/>
      <c r="CD13" s="256"/>
      <c r="CE13" s="256"/>
      <c r="CG13" s="264" t="s">
        <v>530</v>
      </c>
      <c r="CI13" s="264" t="s">
        <v>521</v>
      </c>
      <c r="CK13" s="277" t="s">
        <v>519</v>
      </c>
      <c r="CM13" s="264" t="s">
        <v>521</v>
      </c>
      <c r="CO13" s="271" t="s">
        <v>531</v>
      </c>
      <c r="CQ13" s="271" t="s">
        <v>532</v>
      </c>
      <c r="CS13" s="271" t="s">
        <v>533</v>
      </c>
      <c r="CU13" s="271" t="s">
        <v>534</v>
      </c>
      <c r="CW13" s="271" t="s">
        <v>535</v>
      </c>
      <c r="CY13" s="271" t="s">
        <v>536</v>
      </c>
      <c r="DA13" s="271" t="s">
        <v>537</v>
      </c>
      <c r="DC13" s="264" t="s">
        <v>521</v>
      </c>
      <c r="DE13" s="264" t="s">
        <v>521</v>
      </c>
      <c r="DG13" s="264" t="s">
        <v>521</v>
      </c>
      <c r="DI13" s="264" t="s">
        <v>521</v>
      </c>
      <c r="DK13" s="264" t="s">
        <v>521</v>
      </c>
      <c r="EA13" s="264" t="s">
        <v>519</v>
      </c>
      <c r="EC13" s="272" t="s">
        <v>538</v>
      </c>
      <c r="ED13" s="268"/>
      <c r="EE13" s="272" t="s">
        <v>539</v>
      </c>
      <c r="EF13" s="268"/>
      <c r="EG13" s="272" t="s">
        <v>540</v>
      </c>
      <c r="EH13" s="268"/>
      <c r="EI13" s="273">
        <v>0.08</v>
      </c>
      <c r="EY13" s="264" t="s">
        <v>521</v>
      </c>
      <c r="FA13" s="264" t="s">
        <v>521</v>
      </c>
      <c r="FC13" s="264" t="s">
        <v>521</v>
      </c>
      <c r="FE13" s="264" t="s">
        <v>521</v>
      </c>
      <c r="FG13" s="264" t="s">
        <v>521</v>
      </c>
      <c r="FI13" s="264" t="s">
        <v>521</v>
      </c>
      <c r="FK13" s="264" t="s">
        <v>521</v>
      </c>
      <c r="FM13" s="264" t="s">
        <v>521</v>
      </c>
      <c r="FO13" s="271" t="s">
        <v>541</v>
      </c>
      <c r="FQ13" s="264" t="s">
        <v>521</v>
      </c>
      <c r="FS13" s="264" t="s">
        <v>521</v>
      </c>
      <c r="FU13" s="264" t="s">
        <v>521</v>
      </c>
      <c r="FW13" s="271" t="s">
        <v>542</v>
      </c>
      <c r="FY13" s="264" t="s">
        <v>521</v>
      </c>
      <c r="GA13" s="264" t="s">
        <v>521</v>
      </c>
      <c r="GC13" s="264">
        <v>9</v>
      </c>
      <c r="GE13" s="264" t="s">
        <v>543</v>
      </c>
      <c r="GG13" s="264" t="s">
        <v>521</v>
      </c>
      <c r="GI13" s="264" t="s">
        <v>521</v>
      </c>
      <c r="GK13" s="264" t="s">
        <v>521</v>
      </c>
      <c r="GM13" s="264" t="s">
        <v>521</v>
      </c>
      <c r="GO13" s="264" t="s">
        <v>521</v>
      </c>
      <c r="GQ13" s="16"/>
      <c r="HE13" s="264" t="s">
        <v>521</v>
      </c>
      <c r="HG13" s="264" t="s">
        <v>521</v>
      </c>
      <c r="HI13" s="264" t="s">
        <v>521</v>
      </c>
      <c r="HK13" s="271" t="s">
        <v>544</v>
      </c>
      <c r="HM13" s="264" t="s">
        <v>521</v>
      </c>
      <c r="HO13" s="264" t="s">
        <v>521</v>
      </c>
      <c r="HQ13" s="264" t="s">
        <v>521</v>
      </c>
      <c r="HS13" s="264" t="s">
        <v>521</v>
      </c>
      <c r="HU13" s="264" t="s">
        <v>521</v>
      </c>
      <c r="HW13" s="264" t="s">
        <v>521</v>
      </c>
      <c r="HY13" s="264" t="s">
        <v>521</v>
      </c>
      <c r="IA13" s="264" t="s">
        <v>521</v>
      </c>
      <c r="IC13" s="264" t="s">
        <v>545</v>
      </c>
      <c r="IE13" s="264" t="s">
        <v>521</v>
      </c>
      <c r="IG13" s="264" t="s">
        <v>521</v>
      </c>
      <c r="II13" s="264" t="s">
        <v>521</v>
      </c>
      <c r="IK13" s="264" t="s">
        <v>521</v>
      </c>
      <c r="IM13" s="264" t="s">
        <v>521</v>
      </c>
      <c r="IO13" s="264" t="s">
        <v>521</v>
      </c>
      <c r="IQ13" s="264" t="s">
        <v>521</v>
      </c>
      <c r="IS13" s="264" t="s">
        <v>521</v>
      </c>
      <c r="IU13" s="264" t="s">
        <v>521</v>
      </c>
      <c r="IW13" s="264" t="s">
        <v>521</v>
      </c>
      <c r="IY13" s="264" t="s">
        <v>521</v>
      </c>
      <c r="JA13" s="264" t="s">
        <v>521</v>
      </c>
      <c r="JC13" s="264" t="s">
        <v>521</v>
      </c>
    </row>
    <row r="14" spans="1:263">
      <c r="C14" s="386" t="s">
        <v>546</v>
      </c>
      <c r="D14" s="404"/>
      <c r="E14" s="392" t="s">
        <v>547</v>
      </c>
      <c r="F14" s="391" t="s">
        <v>548</v>
      </c>
      <c r="G14" s="392" t="s">
        <v>549</v>
      </c>
      <c r="H14" s="391" t="s">
        <v>550</v>
      </c>
      <c r="I14" s="392" t="s">
        <v>551</v>
      </c>
      <c r="J14" s="391" t="s">
        <v>552</v>
      </c>
      <c r="K14" s="392" t="s">
        <v>553</v>
      </c>
      <c r="L14" s="391" t="s">
        <v>554</v>
      </c>
      <c r="M14" s="390" t="s">
        <v>555</v>
      </c>
      <c r="N14" s="405"/>
      <c r="O14" s="394" t="s">
        <v>556</v>
      </c>
      <c r="P14" s="406"/>
      <c r="Q14" s="264" t="s">
        <v>557</v>
      </c>
      <c r="S14" s="271" t="s">
        <v>558</v>
      </c>
      <c r="U14" s="265" t="s">
        <v>559</v>
      </c>
      <c r="W14" s="265" t="s">
        <v>560</v>
      </c>
      <c r="Y14" s="264" t="s">
        <v>557</v>
      </c>
      <c r="Z14" s="256"/>
      <c r="AA14" s="264" t="s">
        <v>557</v>
      </c>
      <c r="AB14" s="256"/>
      <c r="AC14" s="265" t="s">
        <v>561</v>
      </c>
      <c r="AD14" s="258"/>
      <c r="AE14" s="264" t="s">
        <v>557</v>
      </c>
      <c r="AF14" s="258"/>
      <c r="AG14" s="264" t="s">
        <v>557</v>
      </c>
      <c r="AH14" s="16"/>
      <c r="AI14" s="264" t="s">
        <v>557</v>
      </c>
      <c r="AK14" s="264" t="s">
        <v>557</v>
      </c>
      <c r="AL14" s="256"/>
      <c r="AM14" s="267" t="s">
        <v>91</v>
      </c>
      <c r="AN14" s="256"/>
      <c r="AO14" s="267" t="s">
        <v>557</v>
      </c>
      <c r="AP14" s="256"/>
      <c r="AQ14" s="267" t="s">
        <v>557</v>
      </c>
      <c r="AR14" s="256"/>
      <c r="AS14" s="269">
        <v>377000</v>
      </c>
      <c r="AT14" s="256"/>
      <c r="AU14" s="269"/>
      <c r="AW14" s="269">
        <v>155000</v>
      </c>
      <c r="AX14" s="256"/>
      <c r="AY14" s="270" t="str">
        <f t="shared" si="0"/>
        <v>1 - J</v>
      </c>
      <c r="AZ14" s="256"/>
      <c r="BA14" s="270" t="s">
        <v>562</v>
      </c>
      <c r="BC14" s="266" t="s">
        <v>563</v>
      </c>
      <c r="BE14" s="408">
        <v>1600000</v>
      </c>
      <c r="BF14" s="258"/>
      <c r="BG14" s="408">
        <v>1450000</v>
      </c>
      <c r="BI14" s="400" t="s">
        <v>368</v>
      </c>
      <c r="BK14" s="400">
        <v>2300000</v>
      </c>
      <c r="BM14" s="400" t="str">
        <f t="shared" si="1"/>
        <v>代表取締役社長</v>
      </c>
      <c r="BO14" s="409">
        <v>4000000</v>
      </c>
      <c r="BP14" s="396"/>
      <c r="BQ14" s="409">
        <v>2000000</v>
      </c>
      <c r="BR14" s="410"/>
      <c r="BS14" s="412" t="s">
        <v>564</v>
      </c>
      <c r="BT14" s="410"/>
      <c r="BU14" s="410"/>
      <c r="BV14" s="410"/>
      <c r="BW14" s="410"/>
      <c r="BX14" s="410"/>
      <c r="BY14" s="410"/>
      <c r="BZ14" s="410"/>
      <c r="CA14" s="410"/>
      <c r="CB14" s="410"/>
      <c r="CC14" s="410"/>
      <c r="CD14" s="256"/>
      <c r="CE14" s="256"/>
      <c r="CG14" s="271" t="s">
        <v>565</v>
      </c>
      <c r="CI14" s="264" t="s">
        <v>557</v>
      </c>
      <c r="CK14" s="264" t="s">
        <v>557</v>
      </c>
      <c r="CM14" s="264" t="s">
        <v>557</v>
      </c>
      <c r="CO14" s="271" t="s">
        <v>566</v>
      </c>
      <c r="CQ14" s="271"/>
      <c r="CS14" s="271" t="s">
        <v>567</v>
      </c>
      <c r="CU14" s="264" t="s">
        <v>557</v>
      </c>
      <c r="CW14" s="264" t="s">
        <v>557</v>
      </c>
      <c r="CY14" s="264" t="s">
        <v>557</v>
      </c>
      <c r="DA14" s="264" t="s">
        <v>557</v>
      </c>
      <c r="DC14" s="264" t="s">
        <v>557</v>
      </c>
      <c r="DE14" s="264" t="s">
        <v>557</v>
      </c>
      <c r="DG14" s="264" t="s">
        <v>557</v>
      </c>
      <c r="DI14" s="264" t="s">
        <v>557</v>
      </c>
      <c r="DK14" s="264" t="s">
        <v>557</v>
      </c>
      <c r="EA14" s="264" t="s">
        <v>557</v>
      </c>
      <c r="EC14" s="272" t="s">
        <v>568</v>
      </c>
      <c r="ED14" s="268"/>
      <c r="EE14" s="272" t="s">
        <v>569</v>
      </c>
      <c r="EF14" s="268"/>
      <c r="EG14" s="272" t="s">
        <v>570</v>
      </c>
      <c r="EH14" s="268"/>
      <c r="EI14" s="273">
        <v>0.09</v>
      </c>
      <c r="EY14" s="264" t="s">
        <v>557</v>
      </c>
      <c r="FA14" s="264" t="s">
        <v>557</v>
      </c>
      <c r="FC14" s="264" t="s">
        <v>557</v>
      </c>
      <c r="FE14" s="264" t="s">
        <v>557</v>
      </c>
      <c r="FG14" s="264" t="s">
        <v>557</v>
      </c>
      <c r="FI14" s="264" t="s">
        <v>557</v>
      </c>
      <c r="FK14" s="264" t="s">
        <v>557</v>
      </c>
      <c r="FM14" s="264" t="s">
        <v>557</v>
      </c>
      <c r="FO14" s="271" t="s">
        <v>571</v>
      </c>
      <c r="FQ14" s="264" t="s">
        <v>557</v>
      </c>
      <c r="FS14" s="264" t="s">
        <v>557</v>
      </c>
      <c r="FU14" s="264" t="s">
        <v>557</v>
      </c>
      <c r="FW14" s="271" t="s">
        <v>572</v>
      </c>
      <c r="FY14" s="264" t="s">
        <v>557</v>
      </c>
      <c r="GA14" s="264" t="s">
        <v>557</v>
      </c>
      <c r="GC14" s="264">
        <v>10</v>
      </c>
      <c r="GE14" s="264" t="s">
        <v>573</v>
      </c>
      <c r="GG14" s="264" t="s">
        <v>557</v>
      </c>
      <c r="GI14" s="264" t="s">
        <v>557</v>
      </c>
      <c r="GK14" s="264" t="s">
        <v>557</v>
      </c>
      <c r="GM14" s="264" t="s">
        <v>557</v>
      </c>
      <c r="GO14" s="264" t="s">
        <v>557</v>
      </c>
      <c r="GQ14" s="16"/>
      <c r="HE14" s="264" t="s">
        <v>557</v>
      </c>
      <c r="HG14" s="264" t="s">
        <v>557</v>
      </c>
      <c r="HI14" s="264" t="s">
        <v>557</v>
      </c>
      <c r="HK14" s="271"/>
      <c r="HM14" s="264" t="s">
        <v>557</v>
      </c>
      <c r="HO14" s="264" t="s">
        <v>557</v>
      </c>
      <c r="HQ14" s="264" t="s">
        <v>557</v>
      </c>
      <c r="HS14" s="264" t="s">
        <v>557</v>
      </c>
      <c r="HU14" s="264" t="s">
        <v>557</v>
      </c>
      <c r="HW14" s="264" t="s">
        <v>557</v>
      </c>
      <c r="HY14" s="264" t="s">
        <v>557</v>
      </c>
      <c r="IA14" s="264" t="s">
        <v>557</v>
      </c>
      <c r="IC14" s="264" t="s">
        <v>574</v>
      </c>
      <c r="IE14" s="264" t="s">
        <v>557</v>
      </c>
      <c r="IG14" s="264" t="s">
        <v>557</v>
      </c>
      <c r="II14" s="264" t="s">
        <v>557</v>
      </c>
      <c r="IK14" s="264" t="s">
        <v>557</v>
      </c>
      <c r="IM14" s="264" t="s">
        <v>557</v>
      </c>
      <c r="IO14" s="264" t="s">
        <v>557</v>
      </c>
      <c r="IQ14" s="264" t="s">
        <v>557</v>
      </c>
      <c r="IS14" s="264" t="s">
        <v>557</v>
      </c>
      <c r="IU14" s="264" t="s">
        <v>557</v>
      </c>
      <c r="IW14" s="264" t="s">
        <v>557</v>
      </c>
      <c r="IY14" s="264" t="s">
        <v>557</v>
      </c>
      <c r="JA14" s="264" t="s">
        <v>557</v>
      </c>
      <c r="JC14" s="264" t="s">
        <v>557</v>
      </c>
    </row>
    <row r="15" spans="1:263">
      <c r="C15" s="384" t="s">
        <v>575</v>
      </c>
      <c r="D15" s="404"/>
      <c r="E15" s="392" t="s">
        <v>576</v>
      </c>
      <c r="F15" s="391" t="s">
        <v>577</v>
      </c>
      <c r="G15" s="392" t="s">
        <v>578</v>
      </c>
      <c r="H15" s="391" t="s">
        <v>579</v>
      </c>
      <c r="I15" s="392" t="s">
        <v>580</v>
      </c>
      <c r="J15" s="391" t="s">
        <v>581</v>
      </c>
      <c r="K15" s="392" t="s">
        <v>582</v>
      </c>
      <c r="L15" s="391" t="s">
        <v>583</v>
      </c>
      <c r="M15" s="390" t="s">
        <v>584</v>
      </c>
      <c r="N15" s="405"/>
      <c r="O15" s="394" t="s">
        <v>585</v>
      </c>
      <c r="P15" s="406"/>
      <c r="Q15" s="264" t="s">
        <v>586</v>
      </c>
      <c r="S15" s="271" t="s">
        <v>587</v>
      </c>
      <c r="U15" s="265" t="s">
        <v>588</v>
      </c>
      <c r="W15" s="275" t="s">
        <v>589</v>
      </c>
      <c r="Y15" s="264" t="s">
        <v>586</v>
      </c>
      <c r="Z15" s="256"/>
      <c r="AA15" s="264" t="s">
        <v>586</v>
      </c>
      <c r="AB15" s="256"/>
      <c r="AC15" s="265" t="s">
        <v>590</v>
      </c>
      <c r="AD15" s="258"/>
      <c r="AE15" s="264" t="s">
        <v>586</v>
      </c>
      <c r="AF15" s="258"/>
      <c r="AG15" s="264" t="s">
        <v>584</v>
      </c>
      <c r="AH15" s="16"/>
      <c r="AI15" s="264" t="s">
        <v>584</v>
      </c>
      <c r="AK15" s="264" t="s">
        <v>584</v>
      </c>
      <c r="AL15" s="256"/>
      <c r="AM15" s="267" t="s">
        <v>591</v>
      </c>
      <c r="AN15" s="256"/>
      <c r="AO15" s="267" t="s">
        <v>586</v>
      </c>
      <c r="AP15" s="256"/>
      <c r="AQ15" s="267" t="s">
        <v>586</v>
      </c>
      <c r="AR15" s="256"/>
      <c r="AS15" s="269">
        <v>417000</v>
      </c>
      <c r="AT15" s="256"/>
      <c r="AU15" s="269"/>
      <c r="AW15" s="269">
        <v>140000</v>
      </c>
      <c r="AX15" s="256"/>
      <c r="AY15" s="270" t="str">
        <f t="shared" si="0"/>
        <v>2 - A</v>
      </c>
      <c r="AZ15" s="256"/>
      <c r="BA15" s="270" t="s">
        <v>592</v>
      </c>
      <c r="BC15" s="266" t="s">
        <v>593</v>
      </c>
      <c r="BE15" s="408">
        <v>1500000</v>
      </c>
      <c r="BF15" s="258"/>
      <c r="BG15" s="408">
        <v>1400000</v>
      </c>
      <c r="BI15" s="400" t="s">
        <v>413</v>
      </c>
      <c r="BK15" s="400">
        <v>2000000</v>
      </c>
      <c r="BM15" s="400" t="str">
        <f t="shared" si="1"/>
        <v>代表取締役</v>
      </c>
      <c r="BO15" s="409">
        <v>4000000</v>
      </c>
      <c r="BP15" s="396"/>
      <c r="BQ15" s="409">
        <v>2000000</v>
      </c>
      <c r="BR15" s="410"/>
      <c r="BS15" s="412" t="s">
        <v>594</v>
      </c>
      <c r="BT15" s="410"/>
      <c r="BU15" s="410"/>
      <c r="BV15" s="410"/>
      <c r="BW15" s="410"/>
      <c r="BX15" s="410"/>
      <c r="BY15" s="410"/>
      <c r="BZ15" s="410"/>
      <c r="CA15" s="410"/>
      <c r="CB15" s="410"/>
      <c r="CC15" s="410"/>
      <c r="CD15" s="256"/>
      <c r="CE15" s="256"/>
      <c r="CG15" s="264" t="s">
        <v>586</v>
      </c>
      <c r="CI15" s="264" t="s">
        <v>586</v>
      </c>
      <c r="CK15" s="264" t="s">
        <v>584</v>
      </c>
      <c r="CM15" s="264" t="s">
        <v>586</v>
      </c>
      <c r="CO15" s="271" t="s">
        <v>595</v>
      </c>
      <c r="CQ15" s="271" t="s">
        <v>596</v>
      </c>
      <c r="CS15" s="271" t="s">
        <v>597</v>
      </c>
      <c r="CU15" s="264" t="s">
        <v>586</v>
      </c>
      <c r="CW15" s="264" t="s">
        <v>586</v>
      </c>
      <c r="CY15" s="264" t="s">
        <v>586</v>
      </c>
      <c r="DA15" s="264" t="s">
        <v>586</v>
      </c>
      <c r="DC15" s="264" t="s">
        <v>586</v>
      </c>
      <c r="DE15" s="264" t="s">
        <v>586</v>
      </c>
      <c r="DG15" s="264" t="s">
        <v>586</v>
      </c>
      <c r="DI15" s="264" t="s">
        <v>586</v>
      </c>
      <c r="DK15" s="264" t="s">
        <v>586</v>
      </c>
      <c r="EA15" s="264" t="s">
        <v>584</v>
      </c>
      <c r="EC15" s="272" t="s">
        <v>598</v>
      </c>
      <c r="ED15" s="268"/>
      <c r="EE15" s="272" t="s">
        <v>599</v>
      </c>
      <c r="EF15" s="268"/>
      <c r="EG15" s="272" t="s">
        <v>600</v>
      </c>
      <c r="EH15" s="268"/>
      <c r="EI15" s="273">
        <v>0.1</v>
      </c>
      <c r="EY15" s="264" t="s">
        <v>586</v>
      </c>
      <c r="FA15" s="264" t="s">
        <v>586</v>
      </c>
      <c r="FC15" s="264" t="s">
        <v>586</v>
      </c>
      <c r="FE15" s="264" t="s">
        <v>586</v>
      </c>
      <c r="FG15" s="264" t="s">
        <v>586</v>
      </c>
      <c r="FI15" s="264" t="s">
        <v>586</v>
      </c>
      <c r="FK15" s="264" t="s">
        <v>586</v>
      </c>
      <c r="FM15" s="264" t="s">
        <v>586</v>
      </c>
      <c r="FO15" s="271" t="s">
        <v>601</v>
      </c>
      <c r="FQ15" s="264" t="s">
        <v>586</v>
      </c>
      <c r="FS15" s="264" t="s">
        <v>586</v>
      </c>
      <c r="FU15" s="264" t="s">
        <v>586</v>
      </c>
      <c r="FW15" s="271" t="s">
        <v>602</v>
      </c>
      <c r="FY15" s="264" t="s">
        <v>586</v>
      </c>
      <c r="GA15" s="264" t="s">
        <v>586</v>
      </c>
      <c r="GC15" s="264">
        <v>11</v>
      </c>
      <c r="GE15" s="264" t="s">
        <v>603</v>
      </c>
      <c r="GG15" s="264" t="s">
        <v>586</v>
      </c>
      <c r="GI15" s="264" t="s">
        <v>586</v>
      </c>
      <c r="GK15" s="264" t="s">
        <v>586</v>
      </c>
      <c r="GM15" s="264" t="s">
        <v>586</v>
      </c>
      <c r="GO15" s="264" t="s">
        <v>586</v>
      </c>
      <c r="GQ15" s="16"/>
      <c r="HE15" s="264" t="s">
        <v>586</v>
      </c>
      <c r="HG15" s="264" t="s">
        <v>586</v>
      </c>
      <c r="HI15" s="264" t="s">
        <v>586</v>
      </c>
      <c r="HK15" s="271" t="s">
        <v>604</v>
      </c>
      <c r="HM15" s="264" t="s">
        <v>586</v>
      </c>
      <c r="HO15" s="264" t="s">
        <v>586</v>
      </c>
      <c r="HQ15" s="264" t="s">
        <v>586</v>
      </c>
      <c r="HS15" s="264" t="s">
        <v>586</v>
      </c>
      <c r="HU15" s="264" t="s">
        <v>586</v>
      </c>
      <c r="HW15" s="264" t="s">
        <v>586</v>
      </c>
      <c r="HY15" s="264" t="s">
        <v>586</v>
      </c>
      <c r="IA15" s="264" t="s">
        <v>586</v>
      </c>
      <c r="IC15" s="264" t="s">
        <v>605</v>
      </c>
      <c r="IE15" s="264" t="s">
        <v>586</v>
      </c>
      <c r="IG15" s="264" t="s">
        <v>586</v>
      </c>
      <c r="II15" s="264" t="s">
        <v>586</v>
      </c>
      <c r="IK15" s="264" t="s">
        <v>586</v>
      </c>
      <c r="IM15" s="264" t="s">
        <v>586</v>
      </c>
      <c r="IO15" s="264" t="s">
        <v>586</v>
      </c>
      <c r="IQ15" s="264" t="s">
        <v>586</v>
      </c>
      <c r="IS15" s="264" t="s">
        <v>586</v>
      </c>
      <c r="IU15" s="264" t="s">
        <v>586</v>
      </c>
      <c r="IW15" s="264" t="s">
        <v>586</v>
      </c>
      <c r="IY15" s="264" t="s">
        <v>586</v>
      </c>
      <c r="JA15" s="264" t="s">
        <v>586</v>
      </c>
      <c r="JC15" s="264" t="s">
        <v>586</v>
      </c>
    </row>
    <row r="16" spans="1:263">
      <c r="C16" s="384"/>
      <c r="D16" s="404"/>
      <c r="E16" s="392" t="s">
        <v>606</v>
      </c>
      <c r="F16" s="391" t="s">
        <v>607</v>
      </c>
      <c r="G16" s="392" t="s">
        <v>608</v>
      </c>
      <c r="H16" s="391" t="s">
        <v>609</v>
      </c>
      <c r="I16" s="392" t="s">
        <v>610</v>
      </c>
      <c r="J16" s="391" t="s">
        <v>611</v>
      </c>
      <c r="K16" s="392" t="s">
        <v>612</v>
      </c>
      <c r="L16" s="391" t="s">
        <v>613</v>
      </c>
      <c r="M16" s="390" t="s">
        <v>614</v>
      </c>
      <c r="N16" s="405"/>
      <c r="O16" s="394" t="s">
        <v>615</v>
      </c>
      <c r="P16" s="406"/>
      <c r="Q16" s="264" t="s">
        <v>616</v>
      </c>
      <c r="S16" s="271" t="s">
        <v>617</v>
      </c>
      <c r="U16" s="265" t="s">
        <v>618</v>
      </c>
      <c r="W16" s="275" t="s">
        <v>619</v>
      </c>
      <c r="Y16" s="264" t="s">
        <v>616</v>
      </c>
      <c r="Z16" s="256"/>
      <c r="AA16" s="264" t="s">
        <v>616</v>
      </c>
      <c r="AB16" s="256"/>
      <c r="AC16" s="265" t="s">
        <v>620</v>
      </c>
      <c r="AD16" s="258"/>
      <c r="AE16" s="264" t="s">
        <v>616</v>
      </c>
      <c r="AF16" s="258"/>
      <c r="AG16" s="264" t="s">
        <v>616</v>
      </c>
      <c r="AH16" s="16"/>
      <c r="AI16" s="264" t="s">
        <v>616</v>
      </c>
      <c r="AK16" s="264" t="s">
        <v>616</v>
      </c>
      <c r="AL16" s="256"/>
      <c r="AM16" s="267" t="s">
        <v>621</v>
      </c>
      <c r="AN16" s="256"/>
      <c r="AO16" s="267" t="s">
        <v>616</v>
      </c>
      <c r="AP16" s="256"/>
      <c r="AQ16" s="267" t="s">
        <v>616</v>
      </c>
      <c r="AR16" s="256"/>
      <c r="AS16" s="269">
        <v>408000</v>
      </c>
      <c r="AT16" s="256"/>
      <c r="AU16" s="269"/>
      <c r="AW16" s="269">
        <v>140000</v>
      </c>
      <c r="AX16" s="256"/>
      <c r="AY16" s="270" t="str">
        <f t="shared" si="0"/>
        <v>2 - B</v>
      </c>
      <c r="AZ16" s="256"/>
      <c r="BA16" s="270" t="s">
        <v>622</v>
      </c>
      <c r="BC16" s="266" t="s">
        <v>623</v>
      </c>
      <c r="BE16" s="408">
        <v>1400000</v>
      </c>
      <c r="BF16" s="258"/>
      <c r="BG16" s="408">
        <v>1350000</v>
      </c>
      <c r="BI16" s="400" t="s">
        <v>413</v>
      </c>
      <c r="BK16" s="400">
        <v>2000000</v>
      </c>
      <c r="BM16" s="400" t="str">
        <f t="shared" si="1"/>
        <v>専務取締役</v>
      </c>
      <c r="BO16" s="409">
        <v>4000000</v>
      </c>
      <c r="BP16" s="396"/>
      <c r="BQ16" s="409">
        <v>2000000</v>
      </c>
      <c r="BR16" s="410"/>
      <c r="BS16" s="412" t="s">
        <v>624</v>
      </c>
      <c r="BT16" s="410"/>
      <c r="BU16" s="410"/>
      <c r="BV16" s="410"/>
      <c r="BW16" s="410"/>
      <c r="BX16" s="410"/>
      <c r="BY16" s="410"/>
      <c r="BZ16" s="410"/>
      <c r="CA16" s="410"/>
      <c r="CB16" s="410"/>
      <c r="CC16" s="410"/>
      <c r="CD16" s="256"/>
      <c r="CE16" s="256"/>
      <c r="CG16" s="264" t="s">
        <v>616</v>
      </c>
      <c r="CI16" s="264" t="s">
        <v>616</v>
      </c>
      <c r="CK16" s="264" t="s">
        <v>616</v>
      </c>
      <c r="CM16" s="264" t="s">
        <v>616</v>
      </c>
      <c r="CO16" s="271" t="s">
        <v>625</v>
      </c>
      <c r="CQ16" s="271" t="s">
        <v>626</v>
      </c>
      <c r="CS16" s="271" t="s">
        <v>627</v>
      </c>
      <c r="CU16" s="264" t="s">
        <v>616</v>
      </c>
      <c r="CW16" s="264" t="s">
        <v>616</v>
      </c>
      <c r="CY16" s="264" t="s">
        <v>616</v>
      </c>
      <c r="DA16" s="264" t="s">
        <v>616</v>
      </c>
      <c r="DC16" s="264" t="s">
        <v>616</v>
      </c>
      <c r="DE16" s="264" t="s">
        <v>616</v>
      </c>
      <c r="DG16" s="264" t="s">
        <v>616</v>
      </c>
      <c r="DI16" s="264" t="s">
        <v>616</v>
      </c>
      <c r="DK16" s="264" t="s">
        <v>616</v>
      </c>
      <c r="EA16" s="264" t="s">
        <v>616</v>
      </c>
      <c r="EC16" s="272" t="s">
        <v>628</v>
      </c>
      <c r="ED16" s="268"/>
      <c r="EE16" s="272" t="s">
        <v>629</v>
      </c>
      <c r="EF16" s="268"/>
      <c r="EG16" s="272" t="s">
        <v>630</v>
      </c>
      <c r="EH16" s="268"/>
      <c r="EI16" s="273">
        <v>0.11</v>
      </c>
      <c r="EY16" s="264" t="s">
        <v>616</v>
      </c>
      <c r="FA16" s="264" t="s">
        <v>616</v>
      </c>
      <c r="FC16" s="264" t="s">
        <v>616</v>
      </c>
      <c r="FE16" s="264" t="s">
        <v>616</v>
      </c>
      <c r="FG16" s="264" t="s">
        <v>616</v>
      </c>
      <c r="FI16" s="264" t="s">
        <v>616</v>
      </c>
      <c r="FK16" s="264" t="s">
        <v>616</v>
      </c>
      <c r="FM16" s="264" t="s">
        <v>616</v>
      </c>
      <c r="FO16" s="271" t="s">
        <v>631</v>
      </c>
      <c r="FQ16" s="264" t="s">
        <v>616</v>
      </c>
      <c r="FS16" s="264" t="s">
        <v>616</v>
      </c>
      <c r="FU16" s="264" t="s">
        <v>616</v>
      </c>
      <c r="FW16" s="271" t="s">
        <v>632</v>
      </c>
      <c r="FY16" s="264" t="s">
        <v>616</v>
      </c>
      <c r="GA16" s="264" t="s">
        <v>616</v>
      </c>
      <c r="GC16" s="264">
        <v>12</v>
      </c>
      <c r="GE16" s="271" t="s">
        <v>633</v>
      </c>
      <c r="GG16" s="264" t="s">
        <v>616</v>
      </c>
      <c r="GI16" s="264" t="s">
        <v>616</v>
      </c>
      <c r="GK16" s="264" t="s">
        <v>616</v>
      </c>
      <c r="GM16" s="264" t="s">
        <v>616</v>
      </c>
      <c r="GO16" s="264" t="s">
        <v>616</v>
      </c>
      <c r="GQ16" s="16"/>
      <c r="HE16" s="264" t="s">
        <v>616</v>
      </c>
      <c r="HG16" s="264" t="s">
        <v>616</v>
      </c>
      <c r="HI16" s="264" t="s">
        <v>616</v>
      </c>
      <c r="HK16" s="271"/>
      <c r="HM16" s="264" t="s">
        <v>616</v>
      </c>
      <c r="HO16" s="264" t="s">
        <v>616</v>
      </c>
      <c r="HQ16" s="264" t="s">
        <v>616</v>
      </c>
      <c r="HS16" s="264" t="s">
        <v>616</v>
      </c>
      <c r="HU16" s="264" t="s">
        <v>616</v>
      </c>
      <c r="HW16" s="264" t="s">
        <v>616</v>
      </c>
      <c r="HY16" s="264" t="s">
        <v>616</v>
      </c>
      <c r="IA16" s="264" t="s">
        <v>616</v>
      </c>
      <c r="IC16" s="264" t="s">
        <v>634</v>
      </c>
      <c r="IE16" s="264" t="s">
        <v>616</v>
      </c>
      <c r="IG16" s="264" t="s">
        <v>616</v>
      </c>
      <c r="II16" s="264" t="s">
        <v>616</v>
      </c>
      <c r="IK16" s="264" t="s">
        <v>616</v>
      </c>
      <c r="IM16" s="264" t="s">
        <v>616</v>
      </c>
      <c r="IO16" s="264" t="s">
        <v>616</v>
      </c>
      <c r="IQ16" s="264" t="s">
        <v>616</v>
      </c>
      <c r="IS16" s="264" t="s">
        <v>616</v>
      </c>
      <c r="IU16" s="264" t="s">
        <v>616</v>
      </c>
      <c r="IW16" s="264" t="s">
        <v>616</v>
      </c>
      <c r="IY16" s="264" t="s">
        <v>616</v>
      </c>
      <c r="JA16" s="264" t="s">
        <v>616</v>
      </c>
      <c r="JC16" s="264" t="s">
        <v>616</v>
      </c>
    </row>
    <row r="17" spans="3:263">
      <c r="C17" s="384" t="s">
        <v>635</v>
      </c>
      <c r="D17" s="404"/>
      <c r="E17" s="392" t="s">
        <v>636</v>
      </c>
      <c r="F17" s="391" t="s">
        <v>637</v>
      </c>
      <c r="G17" s="392" t="s">
        <v>638</v>
      </c>
      <c r="H17" s="391" t="s">
        <v>639</v>
      </c>
      <c r="I17" s="392" t="s">
        <v>640</v>
      </c>
      <c r="J17" s="391" t="s">
        <v>641</v>
      </c>
      <c r="K17" s="392" t="s">
        <v>642</v>
      </c>
      <c r="L17" s="391" t="s">
        <v>643</v>
      </c>
      <c r="M17" s="390" t="s">
        <v>644</v>
      </c>
      <c r="N17" s="405"/>
      <c r="O17" s="394" t="s">
        <v>645</v>
      </c>
      <c r="P17" s="406"/>
      <c r="Q17" s="264" t="s">
        <v>646</v>
      </c>
      <c r="S17" s="264" t="s">
        <v>646</v>
      </c>
      <c r="U17" s="265" t="s">
        <v>647</v>
      </c>
      <c r="W17" s="264" t="s">
        <v>646</v>
      </c>
      <c r="Y17" s="264" t="s">
        <v>646</v>
      </c>
      <c r="Z17" s="256"/>
      <c r="AA17" s="264" t="s">
        <v>646</v>
      </c>
      <c r="AB17" s="256"/>
      <c r="AC17" s="264" t="s">
        <v>646</v>
      </c>
      <c r="AD17" s="258"/>
      <c r="AE17" s="264" t="s">
        <v>646</v>
      </c>
      <c r="AF17" s="258"/>
      <c r="AG17" s="264" t="s">
        <v>644</v>
      </c>
      <c r="AH17" s="16"/>
      <c r="AI17" s="264" t="s">
        <v>644</v>
      </c>
      <c r="AK17" s="264" t="s">
        <v>644</v>
      </c>
      <c r="AL17" s="256"/>
      <c r="AM17" s="267" t="s">
        <v>648</v>
      </c>
      <c r="AN17" s="256"/>
      <c r="AO17" s="267" t="s">
        <v>646</v>
      </c>
      <c r="AP17" s="256"/>
      <c r="AQ17" s="267" t="s">
        <v>646</v>
      </c>
      <c r="AR17" s="256"/>
      <c r="AS17" s="269">
        <v>399000</v>
      </c>
      <c r="AT17" s="256"/>
      <c r="AU17" s="269"/>
      <c r="AW17" s="269">
        <v>140000</v>
      </c>
      <c r="AX17" s="256"/>
      <c r="AY17" s="270" t="str">
        <f t="shared" si="0"/>
        <v>2 - C</v>
      </c>
      <c r="AZ17" s="256"/>
      <c r="BA17" s="270" t="s">
        <v>649</v>
      </c>
      <c r="BC17" s="266" t="s">
        <v>650</v>
      </c>
      <c r="BE17" s="408">
        <v>1300000</v>
      </c>
      <c r="BF17" s="258"/>
      <c r="BG17" s="408">
        <v>1300000</v>
      </c>
      <c r="BI17" s="400" t="s">
        <v>455</v>
      </c>
      <c r="BK17" s="400">
        <v>1900000</v>
      </c>
      <c r="BM17" s="400" t="str">
        <f t="shared" si="1"/>
        <v>常務取締役</v>
      </c>
      <c r="BO17" s="409">
        <v>4000000</v>
      </c>
      <c r="BP17" s="396"/>
      <c r="BQ17" s="409">
        <v>2000000</v>
      </c>
      <c r="BR17" s="410"/>
      <c r="BS17" s="412" t="s">
        <v>651</v>
      </c>
      <c r="BT17" s="410"/>
      <c r="BU17" s="410"/>
      <c r="BV17" s="410"/>
      <c r="BW17" s="410"/>
      <c r="BX17" s="410"/>
      <c r="BY17" s="410"/>
      <c r="BZ17" s="410"/>
      <c r="CA17" s="410"/>
      <c r="CB17" s="410"/>
      <c r="CC17" s="410"/>
      <c r="CD17" s="256"/>
      <c r="CE17" s="256"/>
      <c r="CG17" s="264" t="s">
        <v>646</v>
      </c>
      <c r="CI17" s="264" t="s">
        <v>646</v>
      </c>
      <c r="CK17" s="264" t="s">
        <v>644</v>
      </c>
      <c r="CM17" s="264" t="s">
        <v>646</v>
      </c>
      <c r="CO17" s="264" t="s">
        <v>646</v>
      </c>
      <c r="CQ17" s="264" t="s">
        <v>646</v>
      </c>
      <c r="CS17" s="264" t="s">
        <v>646</v>
      </c>
      <c r="CU17" s="264" t="s">
        <v>646</v>
      </c>
      <c r="CW17" s="264" t="s">
        <v>646</v>
      </c>
      <c r="CY17" s="264" t="s">
        <v>646</v>
      </c>
      <c r="DA17" s="264" t="s">
        <v>646</v>
      </c>
      <c r="DC17" s="264" t="s">
        <v>646</v>
      </c>
      <c r="DE17" s="264" t="s">
        <v>646</v>
      </c>
      <c r="DG17" s="264" t="s">
        <v>646</v>
      </c>
      <c r="DI17" s="264" t="s">
        <v>646</v>
      </c>
      <c r="DK17" s="264" t="s">
        <v>646</v>
      </c>
      <c r="EA17" s="264" t="s">
        <v>644</v>
      </c>
      <c r="EC17" s="272" t="s">
        <v>652</v>
      </c>
      <c r="ED17" s="268"/>
      <c r="EE17" s="272" t="s">
        <v>653</v>
      </c>
      <c r="EF17" s="268"/>
      <c r="EG17" s="272" t="s">
        <v>654</v>
      </c>
      <c r="EH17" s="268"/>
      <c r="EI17" s="273">
        <v>0.12</v>
      </c>
      <c r="EY17" s="264" t="s">
        <v>646</v>
      </c>
      <c r="FA17" s="264" t="s">
        <v>646</v>
      </c>
      <c r="FC17" s="264" t="s">
        <v>646</v>
      </c>
      <c r="FE17" s="264" t="s">
        <v>646</v>
      </c>
      <c r="FG17" s="264" t="s">
        <v>646</v>
      </c>
      <c r="FI17" s="264" t="s">
        <v>646</v>
      </c>
      <c r="FK17" s="264" t="s">
        <v>646</v>
      </c>
      <c r="FM17" s="264" t="s">
        <v>646</v>
      </c>
      <c r="FO17" s="271" t="s">
        <v>655</v>
      </c>
      <c r="FQ17" s="264" t="s">
        <v>646</v>
      </c>
      <c r="FS17" s="264" t="s">
        <v>646</v>
      </c>
      <c r="FU17" s="264" t="s">
        <v>646</v>
      </c>
      <c r="FW17" s="271" t="s">
        <v>656</v>
      </c>
      <c r="FY17" s="264" t="s">
        <v>646</v>
      </c>
      <c r="GA17" s="264" t="s">
        <v>646</v>
      </c>
      <c r="GC17" s="264" t="s">
        <v>646</v>
      </c>
      <c r="GE17" s="264" t="s">
        <v>646</v>
      </c>
      <c r="GG17" s="264" t="s">
        <v>646</v>
      </c>
      <c r="GI17" s="264" t="s">
        <v>646</v>
      </c>
      <c r="GK17" s="264" t="s">
        <v>646</v>
      </c>
      <c r="GM17" s="264" t="s">
        <v>646</v>
      </c>
      <c r="GO17" s="264" t="s">
        <v>646</v>
      </c>
      <c r="GQ17" s="16"/>
      <c r="HE17" s="264" t="s">
        <v>646</v>
      </c>
      <c r="HG17" s="264" t="s">
        <v>646</v>
      </c>
      <c r="HI17" s="264" t="s">
        <v>646</v>
      </c>
      <c r="HK17" s="271" t="s">
        <v>657</v>
      </c>
      <c r="HM17" s="264" t="s">
        <v>646</v>
      </c>
      <c r="HO17" s="264" t="s">
        <v>646</v>
      </c>
      <c r="HQ17" s="264" t="s">
        <v>646</v>
      </c>
      <c r="HS17" s="264" t="s">
        <v>646</v>
      </c>
      <c r="HU17" s="264" t="s">
        <v>646</v>
      </c>
      <c r="HW17" s="264" t="s">
        <v>646</v>
      </c>
      <c r="HY17" s="264" t="s">
        <v>646</v>
      </c>
      <c r="IA17" s="264" t="s">
        <v>646</v>
      </c>
      <c r="IC17" s="264" t="s">
        <v>646</v>
      </c>
      <c r="IE17" s="264" t="s">
        <v>646</v>
      </c>
      <c r="IG17" s="264" t="s">
        <v>646</v>
      </c>
      <c r="II17" s="264" t="s">
        <v>646</v>
      </c>
      <c r="IK17" s="264" t="s">
        <v>646</v>
      </c>
      <c r="IM17" s="264" t="s">
        <v>646</v>
      </c>
      <c r="IO17" s="264" t="s">
        <v>646</v>
      </c>
      <c r="IQ17" s="264" t="s">
        <v>646</v>
      </c>
      <c r="IS17" s="264" t="s">
        <v>646</v>
      </c>
      <c r="IU17" s="264" t="s">
        <v>646</v>
      </c>
      <c r="IW17" s="264" t="s">
        <v>646</v>
      </c>
      <c r="IY17" s="264" t="s">
        <v>646</v>
      </c>
      <c r="JA17" s="264" t="s">
        <v>646</v>
      </c>
      <c r="JC17" s="264" t="s">
        <v>646</v>
      </c>
    </row>
    <row r="18" spans="3:263">
      <c r="C18" s="384" t="s">
        <v>658</v>
      </c>
      <c r="D18" s="404"/>
      <c r="E18" s="392" t="s">
        <v>79</v>
      </c>
      <c r="F18" s="391" t="s">
        <v>659</v>
      </c>
      <c r="G18" s="392" t="s">
        <v>660</v>
      </c>
      <c r="H18" s="391" t="s">
        <v>661</v>
      </c>
      <c r="I18" s="392" t="s">
        <v>662</v>
      </c>
      <c r="J18" s="391" t="s">
        <v>663</v>
      </c>
      <c r="K18" s="392" t="s">
        <v>664</v>
      </c>
      <c r="L18" s="391" t="s">
        <v>665</v>
      </c>
      <c r="M18" s="390" t="s">
        <v>666</v>
      </c>
      <c r="N18" s="405"/>
      <c r="O18" s="394" t="s">
        <v>667</v>
      </c>
      <c r="P18" s="406"/>
      <c r="Q18" s="264" t="s">
        <v>668</v>
      </c>
      <c r="S18" s="264" t="s">
        <v>668</v>
      </c>
      <c r="U18" s="275" t="s">
        <v>669</v>
      </c>
      <c r="W18" s="264" t="s">
        <v>668</v>
      </c>
      <c r="Y18" s="264" t="s">
        <v>668</v>
      </c>
      <c r="Z18" s="256"/>
      <c r="AA18" s="264" t="s">
        <v>668</v>
      </c>
      <c r="AB18" s="256"/>
      <c r="AC18" s="264" t="s">
        <v>668</v>
      </c>
      <c r="AD18" s="258"/>
      <c r="AE18" s="264" t="s">
        <v>668</v>
      </c>
      <c r="AF18" s="258"/>
      <c r="AG18" s="264" t="s">
        <v>668</v>
      </c>
      <c r="AH18" s="16"/>
      <c r="AI18" s="264" t="s">
        <v>668</v>
      </c>
      <c r="AK18" s="264" t="s">
        <v>668</v>
      </c>
      <c r="AL18" s="256"/>
      <c r="AM18" s="267" t="s">
        <v>670</v>
      </c>
      <c r="AN18" s="256"/>
      <c r="AO18" s="267" t="s">
        <v>668</v>
      </c>
      <c r="AP18" s="256"/>
      <c r="AQ18" s="267" t="s">
        <v>668</v>
      </c>
      <c r="AR18" s="256"/>
      <c r="AS18" s="269">
        <v>390000</v>
      </c>
      <c r="AT18" s="256"/>
      <c r="AU18" s="269"/>
      <c r="AW18" s="269">
        <v>140000</v>
      </c>
      <c r="AX18" s="256"/>
      <c r="AY18" s="270" t="str">
        <f t="shared" si="0"/>
        <v>2 - D</v>
      </c>
      <c r="AZ18" s="256"/>
      <c r="BA18" s="270" t="s">
        <v>671</v>
      </c>
      <c r="BC18" s="266" t="s">
        <v>672</v>
      </c>
      <c r="BE18" s="408">
        <v>1200000</v>
      </c>
      <c r="BF18" s="258"/>
      <c r="BG18" s="408">
        <v>1250000</v>
      </c>
      <c r="BI18" s="400" t="s">
        <v>492</v>
      </c>
      <c r="BK18" s="400">
        <v>1800000</v>
      </c>
      <c r="BM18" s="400" t="str">
        <f t="shared" si="1"/>
        <v>取締役</v>
      </c>
      <c r="BO18" s="409">
        <v>4000000</v>
      </c>
      <c r="BP18" s="396"/>
      <c r="BQ18" s="409">
        <v>2000000</v>
      </c>
      <c r="BR18" s="410"/>
      <c r="BS18" s="266" t="s">
        <v>672</v>
      </c>
      <c r="BT18" s="410"/>
      <c r="BU18" s="410"/>
      <c r="BV18" s="410"/>
      <c r="BW18" s="410"/>
      <c r="BX18" s="410"/>
      <c r="BY18" s="410"/>
      <c r="BZ18" s="410"/>
      <c r="CA18" s="410"/>
      <c r="CB18" s="410"/>
      <c r="CC18" s="410"/>
      <c r="CD18" s="256"/>
      <c r="CE18" s="256"/>
      <c r="CG18" s="264" t="s">
        <v>668</v>
      </c>
      <c r="CI18" s="264" t="s">
        <v>668</v>
      </c>
      <c r="CK18" s="264" t="s">
        <v>668</v>
      </c>
      <c r="CM18" s="264" t="s">
        <v>668</v>
      </c>
      <c r="CO18" s="264" t="s">
        <v>668</v>
      </c>
      <c r="CQ18" s="264" t="s">
        <v>668</v>
      </c>
      <c r="CS18" s="264" t="s">
        <v>668</v>
      </c>
      <c r="CU18" s="264" t="s">
        <v>668</v>
      </c>
      <c r="CW18" s="264" t="s">
        <v>668</v>
      </c>
      <c r="CY18" s="264" t="s">
        <v>668</v>
      </c>
      <c r="DA18" s="264" t="s">
        <v>668</v>
      </c>
      <c r="DC18" s="264" t="s">
        <v>668</v>
      </c>
      <c r="DE18" s="264" t="s">
        <v>668</v>
      </c>
      <c r="DG18" s="264" t="s">
        <v>668</v>
      </c>
      <c r="DI18" s="264" t="s">
        <v>668</v>
      </c>
      <c r="DK18" s="264" t="s">
        <v>668</v>
      </c>
      <c r="EA18" s="264" t="s">
        <v>668</v>
      </c>
      <c r="EC18" s="272" t="s">
        <v>673</v>
      </c>
      <c r="ED18" s="268"/>
      <c r="EE18" s="272" t="s">
        <v>674</v>
      </c>
      <c r="EF18" s="268"/>
      <c r="EG18" s="272" t="s">
        <v>675</v>
      </c>
      <c r="EH18" s="268"/>
      <c r="EI18" s="273">
        <v>0.13</v>
      </c>
      <c r="EY18" s="264" t="s">
        <v>668</v>
      </c>
      <c r="FA18" s="264" t="s">
        <v>668</v>
      </c>
      <c r="FC18" s="264" t="s">
        <v>668</v>
      </c>
      <c r="FE18" s="264" t="s">
        <v>668</v>
      </c>
      <c r="FG18" s="264" t="s">
        <v>668</v>
      </c>
      <c r="FI18" s="264" t="s">
        <v>668</v>
      </c>
      <c r="FK18" s="264" t="s">
        <v>668</v>
      </c>
      <c r="FM18" s="264" t="s">
        <v>668</v>
      </c>
      <c r="FO18" s="264" t="s">
        <v>668</v>
      </c>
      <c r="FQ18" s="264" t="s">
        <v>668</v>
      </c>
      <c r="FS18" s="264" t="s">
        <v>668</v>
      </c>
      <c r="FU18" s="264" t="s">
        <v>668</v>
      </c>
      <c r="FW18" s="271" t="s">
        <v>676</v>
      </c>
      <c r="FY18" s="264" t="s">
        <v>668</v>
      </c>
      <c r="GA18" s="264" t="s">
        <v>668</v>
      </c>
      <c r="GC18" s="264" t="s">
        <v>668</v>
      </c>
      <c r="GE18" s="264" t="s">
        <v>668</v>
      </c>
      <c r="GG18" s="264" t="s">
        <v>668</v>
      </c>
      <c r="GI18" s="264" t="s">
        <v>668</v>
      </c>
      <c r="GK18" s="264" t="s">
        <v>668</v>
      </c>
      <c r="GM18" s="264" t="s">
        <v>668</v>
      </c>
      <c r="GO18" s="264" t="s">
        <v>668</v>
      </c>
      <c r="GQ18" s="16"/>
      <c r="HE18" s="264" t="s">
        <v>668</v>
      </c>
      <c r="HG18" s="264" t="s">
        <v>668</v>
      </c>
      <c r="HI18" s="264" t="s">
        <v>668</v>
      </c>
      <c r="HK18" s="264" t="s">
        <v>668</v>
      </c>
      <c r="HM18" s="264" t="s">
        <v>668</v>
      </c>
      <c r="HO18" s="264" t="s">
        <v>668</v>
      </c>
      <c r="HQ18" s="264" t="s">
        <v>668</v>
      </c>
      <c r="HS18" s="264" t="s">
        <v>668</v>
      </c>
      <c r="HU18" s="264" t="s">
        <v>668</v>
      </c>
      <c r="HW18" s="264" t="s">
        <v>668</v>
      </c>
      <c r="HY18" s="264" t="s">
        <v>668</v>
      </c>
      <c r="IA18" s="264" t="s">
        <v>668</v>
      </c>
      <c r="IC18" s="264" t="s">
        <v>668</v>
      </c>
      <c r="IE18" s="264" t="s">
        <v>668</v>
      </c>
      <c r="IG18" s="264" t="s">
        <v>668</v>
      </c>
      <c r="II18" s="264" t="s">
        <v>668</v>
      </c>
      <c r="IK18" s="264" t="s">
        <v>668</v>
      </c>
      <c r="IM18" s="264" t="s">
        <v>668</v>
      </c>
      <c r="IO18" s="264" t="s">
        <v>668</v>
      </c>
      <c r="IQ18" s="264" t="s">
        <v>668</v>
      </c>
      <c r="IS18" s="264" t="s">
        <v>668</v>
      </c>
      <c r="IU18" s="264" t="s">
        <v>668</v>
      </c>
      <c r="IW18" s="264" t="s">
        <v>668</v>
      </c>
      <c r="IY18" s="264" t="s">
        <v>668</v>
      </c>
      <c r="JA18" s="264" t="s">
        <v>668</v>
      </c>
      <c r="JC18" s="264" t="s">
        <v>668</v>
      </c>
    </row>
    <row r="19" spans="3:263">
      <c r="C19" s="384" t="s">
        <v>677</v>
      </c>
      <c r="D19" s="404"/>
      <c r="E19" s="392" t="s">
        <v>678</v>
      </c>
      <c r="F19" s="391" t="s">
        <v>679</v>
      </c>
      <c r="G19" s="392" t="s">
        <v>680</v>
      </c>
      <c r="H19" s="391" t="s">
        <v>681</v>
      </c>
      <c r="I19" s="392" t="s">
        <v>682</v>
      </c>
      <c r="J19" s="391" t="s">
        <v>683</v>
      </c>
      <c r="K19" s="392" t="s">
        <v>684</v>
      </c>
      <c r="L19" s="391" t="s">
        <v>685</v>
      </c>
      <c r="M19" s="390" t="s">
        <v>686</v>
      </c>
      <c r="N19" s="405"/>
      <c r="O19" s="394" t="s">
        <v>687</v>
      </c>
      <c r="P19" s="406"/>
      <c r="Q19" s="264" t="s">
        <v>688</v>
      </c>
      <c r="S19" s="264" t="s">
        <v>688</v>
      </c>
      <c r="U19" s="271" t="s">
        <v>689</v>
      </c>
      <c r="W19" s="264" t="s">
        <v>688</v>
      </c>
      <c r="Y19" s="264" t="s">
        <v>688</v>
      </c>
      <c r="Z19" s="256"/>
      <c r="AA19" s="264" t="s">
        <v>688</v>
      </c>
      <c r="AB19" s="256"/>
      <c r="AC19" s="264" t="s">
        <v>688</v>
      </c>
      <c r="AD19" s="258"/>
      <c r="AE19" s="264" t="s">
        <v>688</v>
      </c>
      <c r="AF19" s="258"/>
      <c r="AG19" s="264" t="s">
        <v>686</v>
      </c>
      <c r="AH19" s="16"/>
      <c r="AI19" s="264" t="s">
        <v>686</v>
      </c>
      <c r="AK19" s="264" t="s">
        <v>686</v>
      </c>
      <c r="AL19" s="256"/>
      <c r="AM19" s="267" t="s">
        <v>690</v>
      </c>
      <c r="AN19" s="256"/>
      <c r="AO19" s="267" t="s">
        <v>688</v>
      </c>
      <c r="AP19" s="256"/>
      <c r="AQ19" s="267" t="s">
        <v>688</v>
      </c>
      <c r="AR19" s="256"/>
      <c r="AS19" s="269">
        <v>381000</v>
      </c>
      <c r="AT19" s="256"/>
      <c r="AU19" s="269"/>
      <c r="AW19" s="269">
        <v>140000</v>
      </c>
      <c r="AX19" s="256"/>
      <c r="AY19" s="270" t="str">
        <f t="shared" si="0"/>
        <v>2 - E</v>
      </c>
      <c r="AZ19" s="256"/>
      <c r="BA19" s="270" t="s">
        <v>691</v>
      </c>
      <c r="BC19" s="266" t="s">
        <v>692</v>
      </c>
      <c r="BE19" s="408">
        <v>1100000</v>
      </c>
      <c r="BF19" s="258"/>
      <c r="BG19" s="408">
        <v>1200000</v>
      </c>
      <c r="BI19" s="400" t="s">
        <v>528</v>
      </c>
      <c r="BK19" s="400">
        <v>1700000</v>
      </c>
      <c r="BM19" s="400" t="str">
        <f t="shared" si="1"/>
        <v>取締役執行役員</v>
      </c>
      <c r="BO19" s="409">
        <v>4000000</v>
      </c>
      <c r="BP19" s="396"/>
      <c r="BQ19" s="409">
        <v>2000000</v>
      </c>
      <c r="BR19" s="410"/>
      <c r="BS19" s="266" t="s">
        <v>692</v>
      </c>
      <c r="BT19" s="410"/>
      <c r="BU19" s="410"/>
      <c r="BV19" s="410"/>
      <c r="BW19" s="410"/>
      <c r="BX19" s="410"/>
      <c r="BY19" s="410"/>
      <c r="BZ19" s="410"/>
      <c r="CA19" s="410"/>
      <c r="CB19" s="410"/>
      <c r="CC19" s="410"/>
      <c r="CD19" s="256"/>
      <c r="CE19" s="256"/>
      <c r="CG19" s="264" t="s">
        <v>688</v>
      </c>
      <c r="CI19" s="264" t="s">
        <v>688</v>
      </c>
      <c r="CK19" s="264" t="s">
        <v>686</v>
      </c>
      <c r="CM19" s="264" t="s">
        <v>688</v>
      </c>
      <c r="CO19" s="264" t="s">
        <v>688</v>
      </c>
      <c r="CQ19" s="264" t="s">
        <v>688</v>
      </c>
      <c r="CS19" s="264" t="s">
        <v>688</v>
      </c>
      <c r="CU19" s="264" t="s">
        <v>688</v>
      </c>
      <c r="CW19" s="264" t="s">
        <v>688</v>
      </c>
      <c r="CY19" s="264" t="s">
        <v>688</v>
      </c>
      <c r="DA19" s="264" t="s">
        <v>688</v>
      </c>
      <c r="DC19" s="264" t="s">
        <v>688</v>
      </c>
      <c r="DE19" s="264" t="s">
        <v>688</v>
      </c>
      <c r="DG19" s="264" t="s">
        <v>688</v>
      </c>
      <c r="DI19" s="264" t="s">
        <v>688</v>
      </c>
      <c r="DK19" s="264" t="s">
        <v>688</v>
      </c>
      <c r="EA19" s="264" t="s">
        <v>686</v>
      </c>
      <c r="EC19" s="272" t="s">
        <v>693</v>
      </c>
      <c r="ED19" s="268"/>
      <c r="EE19" s="272" t="s">
        <v>694</v>
      </c>
      <c r="EF19" s="268"/>
      <c r="EG19" s="272" t="s">
        <v>695</v>
      </c>
      <c r="EH19" s="268"/>
      <c r="EI19" s="273">
        <v>0.14000000000000001</v>
      </c>
      <c r="EY19" s="264" t="s">
        <v>688</v>
      </c>
      <c r="FA19" s="264" t="s">
        <v>688</v>
      </c>
      <c r="FC19" s="264" t="s">
        <v>688</v>
      </c>
      <c r="FE19" s="264" t="s">
        <v>688</v>
      </c>
      <c r="FG19" s="264" t="s">
        <v>688</v>
      </c>
      <c r="FI19" s="264" t="s">
        <v>688</v>
      </c>
      <c r="FK19" s="264" t="s">
        <v>688</v>
      </c>
      <c r="FM19" s="264" t="s">
        <v>688</v>
      </c>
      <c r="FO19" s="264" t="s">
        <v>688</v>
      </c>
      <c r="FQ19" s="264" t="s">
        <v>688</v>
      </c>
      <c r="FS19" s="264" t="s">
        <v>688</v>
      </c>
      <c r="FU19" s="264" t="s">
        <v>688</v>
      </c>
      <c r="FW19" s="271" t="s">
        <v>696</v>
      </c>
      <c r="FY19" s="264" t="s">
        <v>688</v>
      </c>
      <c r="GA19" s="264" t="s">
        <v>688</v>
      </c>
      <c r="GC19" s="264" t="s">
        <v>688</v>
      </c>
      <c r="GE19" s="264" t="s">
        <v>688</v>
      </c>
      <c r="GG19" s="264" t="s">
        <v>688</v>
      </c>
      <c r="GI19" s="264" t="s">
        <v>688</v>
      </c>
      <c r="GK19" s="264" t="s">
        <v>688</v>
      </c>
      <c r="GM19" s="264" t="s">
        <v>688</v>
      </c>
      <c r="GO19" s="264" t="s">
        <v>688</v>
      </c>
      <c r="GQ19" s="16"/>
      <c r="HE19" s="264" t="s">
        <v>688</v>
      </c>
      <c r="HG19" s="264" t="s">
        <v>688</v>
      </c>
      <c r="HI19" s="264" t="s">
        <v>688</v>
      </c>
      <c r="HK19" s="264" t="s">
        <v>688</v>
      </c>
      <c r="HM19" s="264" t="s">
        <v>688</v>
      </c>
      <c r="HO19" s="264" t="s">
        <v>688</v>
      </c>
      <c r="HQ19" s="264" t="s">
        <v>688</v>
      </c>
      <c r="HS19" s="264" t="s">
        <v>688</v>
      </c>
      <c r="HU19" s="264" t="s">
        <v>688</v>
      </c>
      <c r="HW19" s="264" t="s">
        <v>688</v>
      </c>
      <c r="HY19" s="264" t="s">
        <v>688</v>
      </c>
      <c r="IA19" s="264" t="s">
        <v>688</v>
      </c>
      <c r="IC19" s="264" t="s">
        <v>688</v>
      </c>
      <c r="IE19" s="264" t="s">
        <v>688</v>
      </c>
      <c r="IG19" s="264" t="s">
        <v>688</v>
      </c>
      <c r="II19" s="264" t="s">
        <v>688</v>
      </c>
      <c r="IK19" s="264" t="s">
        <v>688</v>
      </c>
      <c r="IM19" s="264" t="s">
        <v>688</v>
      </c>
      <c r="IO19" s="264" t="s">
        <v>688</v>
      </c>
      <c r="IQ19" s="264" t="s">
        <v>688</v>
      </c>
      <c r="IS19" s="264" t="s">
        <v>688</v>
      </c>
      <c r="IU19" s="264" t="s">
        <v>688</v>
      </c>
      <c r="IW19" s="264" t="s">
        <v>688</v>
      </c>
      <c r="IY19" s="264" t="s">
        <v>688</v>
      </c>
      <c r="JA19" s="264" t="s">
        <v>688</v>
      </c>
      <c r="JC19" s="264" t="s">
        <v>688</v>
      </c>
    </row>
    <row r="20" spans="3:263">
      <c r="C20" s="384"/>
      <c r="D20" s="404"/>
      <c r="E20" s="392" t="s">
        <v>445</v>
      </c>
      <c r="F20" s="391" t="s">
        <v>697</v>
      </c>
      <c r="G20" s="392" t="s">
        <v>698</v>
      </c>
      <c r="H20" s="391" t="s">
        <v>699</v>
      </c>
      <c r="I20" s="392" t="s">
        <v>700</v>
      </c>
      <c r="J20" s="391" t="s">
        <v>701</v>
      </c>
      <c r="K20" s="392" t="s">
        <v>702</v>
      </c>
      <c r="L20" s="391" t="s">
        <v>703</v>
      </c>
      <c r="M20" s="390" t="s">
        <v>704</v>
      </c>
      <c r="N20" s="405"/>
      <c r="O20" s="394" t="s">
        <v>705</v>
      </c>
      <c r="P20" s="406"/>
      <c r="Q20" s="264" t="s">
        <v>706</v>
      </c>
      <c r="S20" s="264" t="s">
        <v>706</v>
      </c>
      <c r="U20" s="271" t="s">
        <v>707</v>
      </c>
      <c r="W20" s="264" t="s">
        <v>706</v>
      </c>
      <c r="Y20" s="264" t="s">
        <v>706</v>
      </c>
      <c r="Z20" s="256"/>
      <c r="AA20" s="264" t="s">
        <v>706</v>
      </c>
      <c r="AB20" s="256"/>
      <c r="AC20" s="264" t="s">
        <v>706</v>
      </c>
      <c r="AD20" s="258"/>
      <c r="AE20" s="264" t="s">
        <v>706</v>
      </c>
      <c r="AF20" s="258"/>
      <c r="AG20" s="264" t="s">
        <v>706</v>
      </c>
      <c r="AH20" s="16"/>
      <c r="AI20" s="264" t="s">
        <v>706</v>
      </c>
      <c r="AK20" s="264" t="s">
        <v>706</v>
      </c>
      <c r="AL20" s="256"/>
      <c r="AM20" s="267" t="s">
        <v>708</v>
      </c>
      <c r="AN20" s="256"/>
      <c r="AO20" s="267" t="s">
        <v>706</v>
      </c>
      <c r="AP20" s="256"/>
      <c r="AQ20" s="267" t="s">
        <v>706</v>
      </c>
      <c r="AR20" s="256"/>
      <c r="AS20" s="269">
        <v>372000</v>
      </c>
      <c r="AT20" s="256"/>
      <c r="AU20" s="269"/>
      <c r="AW20" s="269">
        <v>140000</v>
      </c>
      <c r="AX20" s="256"/>
      <c r="AY20" s="270" t="str">
        <f t="shared" si="0"/>
        <v>2 - F</v>
      </c>
      <c r="AZ20" s="256"/>
      <c r="BA20" s="270" t="s">
        <v>709</v>
      </c>
      <c r="BC20" s="266" t="s">
        <v>710</v>
      </c>
      <c r="BE20" s="408">
        <v>1000000</v>
      </c>
      <c r="BF20" s="258"/>
      <c r="BG20" s="408">
        <v>1150000</v>
      </c>
      <c r="BI20" s="400" t="s">
        <v>528</v>
      </c>
      <c r="BK20" s="400">
        <v>1700000</v>
      </c>
      <c r="BM20" s="400" t="str">
        <f t="shared" si="1"/>
        <v>社外取締役</v>
      </c>
      <c r="BO20" s="409">
        <v>4000000</v>
      </c>
      <c r="BP20" s="396"/>
      <c r="BQ20" s="409">
        <v>2000000</v>
      </c>
      <c r="BR20" s="410"/>
      <c r="BS20" s="266" t="s">
        <v>710</v>
      </c>
      <c r="BT20" s="410"/>
      <c r="BU20" s="410"/>
      <c r="BV20" s="410"/>
      <c r="BW20" s="410"/>
      <c r="BX20" s="410"/>
      <c r="BY20" s="410"/>
      <c r="BZ20" s="410"/>
      <c r="CA20" s="410"/>
      <c r="CB20" s="410"/>
      <c r="CC20" s="410"/>
      <c r="CD20" s="256"/>
      <c r="CE20" s="256"/>
      <c r="CG20" s="264" t="s">
        <v>706</v>
      </c>
      <c r="CI20" s="264" t="s">
        <v>706</v>
      </c>
      <c r="CK20" s="264" t="s">
        <v>706</v>
      </c>
      <c r="CM20" s="264" t="s">
        <v>706</v>
      </c>
      <c r="CO20" s="264" t="s">
        <v>706</v>
      </c>
      <c r="CQ20" s="264" t="s">
        <v>706</v>
      </c>
      <c r="CS20" s="264" t="s">
        <v>706</v>
      </c>
      <c r="CU20" s="264" t="s">
        <v>706</v>
      </c>
      <c r="CW20" s="264" t="s">
        <v>706</v>
      </c>
      <c r="CY20" s="264" t="s">
        <v>706</v>
      </c>
      <c r="DA20" s="264" t="s">
        <v>706</v>
      </c>
      <c r="DC20" s="264" t="s">
        <v>706</v>
      </c>
      <c r="DE20" s="264" t="s">
        <v>706</v>
      </c>
      <c r="DG20" s="264" t="s">
        <v>706</v>
      </c>
      <c r="DI20" s="264" t="s">
        <v>706</v>
      </c>
      <c r="DK20" s="264" t="s">
        <v>706</v>
      </c>
      <c r="EA20" s="264" t="s">
        <v>706</v>
      </c>
      <c r="EC20" s="272" t="s">
        <v>711</v>
      </c>
      <c r="ED20" s="268"/>
      <c r="EE20" s="272" t="s">
        <v>712</v>
      </c>
      <c r="EF20" s="268"/>
      <c r="EG20" s="272" t="s">
        <v>713</v>
      </c>
      <c r="EH20" s="268"/>
      <c r="EI20" s="273">
        <v>0.15</v>
      </c>
      <c r="EY20" s="264" t="s">
        <v>706</v>
      </c>
      <c r="FA20" s="264" t="s">
        <v>706</v>
      </c>
      <c r="FC20" s="264" t="s">
        <v>706</v>
      </c>
      <c r="FE20" s="264" t="s">
        <v>706</v>
      </c>
      <c r="FG20" s="264" t="s">
        <v>706</v>
      </c>
      <c r="FI20" s="264" t="s">
        <v>706</v>
      </c>
      <c r="FK20" s="264" t="s">
        <v>706</v>
      </c>
      <c r="FM20" s="264" t="s">
        <v>706</v>
      </c>
      <c r="FO20" s="264" t="s">
        <v>706</v>
      </c>
      <c r="FQ20" s="264" t="s">
        <v>706</v>
      </c>
      <c r="FS20" s="264" t="s">
        <v>706</v>
      </c>
      <c r="FU20" s="264" t="s">
        <v>706</v>
      </c>
      <c r="FW20" s="271" t="s">
        <v>714</v>
      </c>
      <c r="FY20" s="264" t="s">
        <v>706</v>
      </c>
      <c r="GA20" s="264" t="s">
        <v>706</v>
      </c>
      <c r="GC20" s="264" t="s">
        <v>706</v>
      </c>
      <c r="GE20" s="264" t="s">
        <v>706</v>
      </c>
      <c r="GG20" s="264" t="s">
        <v>706</v>
      </c>
      <c r="GI20" s="264" t="s">
        <v>706</v>
      </c>
      <c r="GK20" s="264" t="s">
        <v>706</v>
      </c>
      <c r="GM20" s="264" t="s">
        <v>706</v>
      </c>
      <c r="GO20" s="264" t="s">
        <v>706</v>
      </c>
      <c r="GQ20" s="16"/>
      <c r="HE20" s="264" t="s">
        <v>706</v>
      </c>
      <c r="HG20" s="264" t="s">
        <v>706</v>
      </c>
      <c r="HI20" s="264" t="s">
        <v>706</v>
      </c>
      <c r="HK20" s="264" t="s">
        <v>706</v>
      </c>
      <c r="HM20" s="264" t="s">
        <v>706</v>
      </c>
      <c r="HO20" s="264" t="s">
        <v>706</v>
      </c>
      <c r="HQ20" s="264" t="s">
        <v>706</v>
      </c>
      <c r="HS20" s="264" t="s">
        <v>706</v>
      </c>
      <c r="HU20" s="264" t="s">
        <v>706</v>
      </c>
      <c r="HW20" s="264" t="s">
        <v>706</v>
      </c>
      <c r="HY20" s="264" t="s">
        <v>706</v>
      </c>
      <c r="IA20" s="264" t="s">
        <v>706</v>
      </c>
      <c r="IC20" s="264" t="s">
        <v>706</v>
      </c>
      <c r="IE20" s="264" t="s">
        <v>706</v>
      </c>
      <c r="IG20" s="264" t="s">
        <v>706</v>
      </c>
      <c r="II20" s="264" t="s">
        <v>706</v>
      </c>
      <c r="IK20" s="264" t="s">
        <v>706</v>
      </c>
      <c r="IM20" s="264" t="s">
        <v>706</v>
      </c>
      <c r="IO20" s="264" t="s">
        <v>706</v>
      </c>
      <c r="IQ20" s="264" t="s">
        <v>706</v>
      </c>
      <c r="IS20" s="264" t="s">
        <v>706</v>
      </c>
      <c r="IU20" s="264" t="s">
        <v>706</v>
      </c>
      <c r="IW20" s="264" t="s">
        <v>706</v>
      </c>
      <c r="IY20" s="264" t="s">
        <v>706</v>
      </c>
      <c r="JA20" s="264" t="s">
        <v>706</v>
      </c>
      <c r="JC20" s="264" t="s">
        <v>706</v>
      </c>
    </row>
    <row r="21" spans="3:263">
      <c r="C21" s="384" t="s">
        <v>715</v>
      </c>
      <c r="D21" s="404"/>
      <c r="E21" s="392" t="s">
        <v>520</v>
      </c>
      <c r="F21" s="391" t="s">
        <v>716</v>
      </c>
      <c r="G21" s="392" t="s">
        <v>717</v>
      </c>
      <c r="H21" s="391" t="s">
        <v>320</v>
      </c>
      <c r="I21" s="392" t="s">
        <v>718</v>
      </c>
      <c r="J21" s="391" t="s">
        <v>719</v>
      </c>
      <c r="K21" s="392" t="s">
        <v>720</v>
      </c>
      <c r="L21" s="391" t="s">
        <v>721</v>
      </c>
      <c r="M21" s="390" t="s">
        <v>722</v>
      </c>
      <c r="N21" s="405"/>
      <c r="O21" s="394" t="s">
        <v>723</v>
      </c>
      <c r="P21" s="406"/>
      <c r="Q21" s="264" t="s">
        <v>724</v>
      </c>
      <c r="S21" s="264" t="s">
        <v>724</v>
      </c>
      <c r="U21" s="264" t="s">
        <v>724</v>
      </c>
      <c r="W21" s="264" t="s">
        <v>724</v>
      </c>
      <c r="Y21" s="264" t="s">
        <v>724</v>
      </c>
      <c r="Z21" s="256"/>
      <c r="AA21" s="264" t="s">
        <v>724</v>
      </c>
      <c r="AB21" s="256"/>
      <c r="AC21" s="264" t="s">
        <v>724</v>
      </c>
      <c r="AD21" s="258"/>
      <c r="AE21" s="264" t="s">
        <v>724</v>
      </c>
      <c r="AF21" s="258"/>
      <c r="AG21" s="264" t="s">
        <v>722</v>
      </c>
      <c r="AH21" s="16"/>
      <c r="AI21" s="264" t="s">
        <v>722</v>
      </c>
      <c r="AK21" s="264" t="s">
        <v>722</v>
      </c>
      <c r="AL21" s="256"/>
      <c r="AM21" s="267" t="s">
        <v>725</v>
      </c>
      <c r="AN21" s="256"/>
      <c r="AO21" s="267" t="s">
        <v>724</v>
      </c>
      <c r="AP21" s="256"/>
      <c r="AQ21" s="267" t="s">
        <v>724</v>
      </c>
      <c r="AR21" s="256"/>
      <c r="AS21" s="269">
        <v>363000</v>
      </c>
      <c r="AT21" s="256"/>
      <c r="AU21" s="269"/>
      <c r="AW21" s="269">
        <v>135000</v>
      </c>
      <c r="AX21" s="256"/>
      <c r="AY21" s="270" t="str">
        <f t="shared" si="0"/>
        <v>2 - G</v>
      </c>
      <c r="AZ21" s="256"/>
      <c r="BA21" s="270" t="s">
        <v>726</v>
      </c>
      <c r="BC21" s="266" t="s">
        <v>727</v>
      </c>
      <c r="BE21" s="408">
        <v>950000</v>
      </c>
      <c r="BF21" s="258"/>
      <c r="BG21" s="408">
        <v>1100000</v>
      </c>
      <c r="BI21" s="400" t="s">
        <v>563</v>
      </c>
      <c r="BK21" s="400">
        <v>1600000</v>
      </c>
      <c r="BM21" s="400" t="str">
        <f t="shared" si="1"/>
        <v>監査役</v>
      </c>
      <c r="BO21" s="409">
        <v>4000000</v>
      </c>
      <c r="BP21" s="396"/>
      <c r="BQ21" s="409">
        <v>2000000</v>
      </c>
      <c r="BR21" s="410"/>
      <c r="BS21" s="266" t="s">
        <v>727</v>
      </c>
      <c r="BT21" s="410"/>
      <c r="BU21" s="410"/>
      <c r="BV21" s="410"/>
      <c r="BW21" s="410"/>
      <c r="BX21" s="410"/>
      <c r="BY21" s="410"/>
      <c r="BZ21" s="410"/>
      <c r="CA21" s="410"/>
      <c r="CB21" s="410"/>
      <c r="CC21" s="410"/>
      <c r="CD21" s="256"/>
      <c r="CE21" s="256"/>
      <c r="CG21" s="264" t="s">
        <v>724</v>
      </c>
      <c r="CI21" s="264" t="s">
        <v>724</v>
      </c>
      <c r="CK21" s="264" t="s">
        <v>722</v>
      </c>
      <c r="CM21" s="264" t="s">
        <v>724</v>
      </c>
      <c r="CO21" s="264" t="s">
        <v>724</v>
      </c>
      <c r="CQ21" s="264" t="s">
        <v>724</v>
      </c>
      <c r="CS21" s="264" t="s">
        <v>724</v>
      </c>
      <c r="CU21" s="264" t="s">
        <v>724</v>
      </c>
      <c r="CW21" s="264" t="s">
        <v>724</v>
      </c>
      <c r="CY21" s="264" t="s">
        <v>724</v>
      </c>
      <c r="DA21" s="264" t="s">
        <v>724</v>
      </c>
      <c r="DC21" s="264" t="s">
        <v>724</v>
      </c>
      <c r="DE21" s="264" t="s">
        <v>724</v>
      </c>
      <c r="DG21" s="264" t="s">
        <v>724</v>
      </c>
      <c r="DI21" s="264" t="s">
        <v>724</v>
      </c>
      <c r="DK21" s="264" t="s">
        <v>724</v>
      </c>
      <c r="EA21" s="264" t="s">
        <v>722</v>
      </c>
      <c r="EC21" s="272" t="s">
        <v>728</v>
      </c>
      <c r="ED21" s="268"/>
      <c r="EE21" s="272" t="s">
        <v>729</v>
      </c>
      <c r="EF21" s="268"/>
      <c r="EG21" s="272" t="s">
        <v>730</v>
      </c>
      <c r="EH21" s="268"/>
      <c r="EI21" s="273">
        <v>0.16</v>
      </c>
      <c r="EY21" s="264" t="s">
        <v>724</v>
      </c>
      <c r="FA21" s="264" t="s">
        <v>724</v>
      </c>
      <c r="FC21" s="264" t="s">
        <v>724</v>
      </c>
      <c r="FE21" s="264" t="s">
        <v>724</v>
      </c>
      <c r="FG21" s="264" t="s">
        <v>724</v>
      </c>
      <c r="FI21" s="264" t="s">
        <v>724</v>
      </c>
      <c r="FK21" s="264" t="s">
        <v>724</v>
      </c>
      <c r="FM21" s="264" t="s">
        <v>724</v>
      </c>
      <c r="FO21" s="264" t="s">
        <v>724</v>
      </c>
      <c r="FQ21" s="264" t="s">
        <v>724</v>
      </c>
      <c r="FS21" s="264" t="s">
        <v>724</v>
      </c>
      <c r="FU21" s="264" t="s">
        <v>724</v>
      </c>
      <c r="FW21" s="271" t="s">
        <v>731</v>
      </c>
      <c r="FY21" s="264" t="s">
        <v>724</v>
      </c>
      <c r="GA21" s="264" t="s">
        <v>724</v>
      </c>
      <c r="GC21" s="264" t="s">
        <v>724</v>
      </c>
      <c r="GE21" s="264" t="s">
        <v>724</v>
      </c>
      <c r="GG21" s="264" t="s">
        <v>724</v>
      </c>
      <c r="GI21" s="264" t="s">
        <v>724</v>
      </c>
      <c r="GK21" s="264" t="s">
        <v>724</v>
      </c>
      <c r="GM21" s="264" t="s">
        <v>724</v>
      </c>
      <c r="GO21" s="264" t="s">
        <v>724</v>
      </c>
      <c r="GQ21" s="16"/>
      <c r="HE21" s="264" t="s">
        <v>724</v>
      </c>
      <c r="HG21" s="264" t="s">
        <v>724</v>
      </c>
      <c r="HI21" s="264" t="s">
        <v>724</v>
      </c>
      <c r="HK21" s="264" t="s">
        <v>724</v>
      </c>
      <c r="HM21" s="264" t="s">
        <v>724</v>
      </c>
      <c r="HO21" s="264" t="s">
        <v>724</v>
      </c>
      <c r="HQ21" s="264" t="s">
        <v>724</v>
      </c>
      <c r="HS21" s="264" t="s">
        <v>724</v>
      </c>
      <c r="HU21" s="264" t="s">
        <v>724</v>
      </c>
      <c r="HW21" s="264" t="s">
        <v>724</v>
      </c>
      <c r="HY21" s="264" t="s">
        <v>724</v>
      </c>
      <c r="IA21" s="264" t="s">
        <v>724</v>
      </c>
      <c r="IC21" s="264" t="s">
        <v>724</v>
      </c>
      <c r="IE21" s="264" t="s">
        <v>724</v>
      </c>
      <c r="IG21" s="264" t="s">
        <v>724</v>
      </c>
      <c r="II21" s="264" t="s">
        <v>724</v>
      </c>
      <c r="IK21" s="264" t="s">
        <v>724</v>
      </c>
      <c r="IM21" s="264" t="s">
        <v>724</v>
      </c>
      <c r="IO21" s="264" t="s">
        <v>724</v>
      </c>
      <c r="IQ21" s="264" t="s">
        <v>724</v>
      </c>
      <c r="IS21" s="264" t="s">
        <v>724</v>
      </c>
      <c r="IU21" s="264" t="s">
        <v>724</v>
      </c>
      <c r="IW21" s="264" t="s">
        <v>724</v>
      </c>
      <c r="IY21" s="264" t="s">
        <v>724</v>
      </c>
      <c r="JA21" s="264" t="s">
        <v>724</v>
      </c>
      <c r="JC21" s="264" t="s">
        <v>724</v>
      </c>
    </row>
    <row r="22" spans="3:263">
      <c r="C22" s="384" t="s">
        <v>732</v>
      </c>
      <c r="D22" s="404"/>
      <c r="E22" s="392" t="s">
        <v>302</v>
      </c>
      <c r="F22" s="391" t="s">
        <v>733</v>
      </c>
      <c r="G22" s="392" t="s">
        <v>734</v>
      </c>
      <c r="H22" s="391" t="s">
        <v>735</v>
      </c>
      <c r="I22" s="392" t="s">
        <v>736</v>
      </c>
      <c r="J22" s="391" t="s">
        <v>737</v>
      </c>
      <c r="K22" s="392" t="s">
        <v>738</v>
      </c>
      <c r="L22" s="391" t="s">
        <v>739</v>
      </c>
      <c r="M22" s="390" t="s">
        <v>740</v>
      </c>
      <c r="N22" s="405"/>
      <c r="O22" s="394" t="s">
        <v>741</v>
      </c>
      <c r="P22" s="406"/>
      <c r="Q22" s="264" t="s">
        <v>742</v>
      </c>
      <c r="S22" s="264" t="s">
        <v>742</v>
      </c>
      <c r="U22" s="264" t="s">
        <v>742</v>
      </c>
      <c r="W22" s="264" t="s">
        <v>742</v>
      </c>
      <c r="Y22" s="264" t="s">
        <v>742</v>
      </c>
      <c r="Z22" s="256"/>
      <c r="AA22" s="264" t="s">
        <v>742</v>
      </c>
      <c r="AB22" s="256"/>
      <c r="AC22" s="264" t="s">
        <v>742</v>
      </c>
      <c r="AD22" s="258"/>
      <c r="AE22" s="264" t="s">
        <v>742</v>
      </c>
      <c r="AF22" s="258"/>
      <c r="AG22" s="264" t="s">
        <v>742</v>
      </c>
      <c r="AH22" s="16"/>
      <c r="AI22" s="264" t="s">
        <v>742</v>
      </c>
      <c r="AK22" s="264" t="s">
        <v>742</v>
      </c>
      <c r="AL22" s="256"/>
      <c r="AM22" s="267" t="s">
        <v>743</v>
      </c>
      <c r="AN22" s="256"/>
      <c r="AO22" s="267" t="s">
        <v>742</v>
      </c>
      <c r="AP22" s="256"/>
      <c r="AQ22" s="267" t="s">
        <v>742</v>
      </c>
      <c r="AR22" s="256"/>
      <c r="AS22" s="269">
        <v>354000</v>
      </c>
      <c r="AT22" s="256"/>
      <c r="AU22" s="269"/>
      <c r="AW22" s="269">
        <v>135000</v>
      </c>
      <c r="AX22" s="256"/>
      <c r="AY22" s="270" t="str">
        <f t="shared" si="0"/>
        <v>2 - H</v>
      </c>
      <c r="AZ22" s="256"/>
      <c r="BA22" s="270" t="s">
        <v>744</v>
      </c>
      <c r="BC22" s="266" t="s">
        <v>745</v>
      </c>
      <c r="BE22" s="408">
        <v>900000</v>
      </c>
      <c r="BF22" s="258"/>
      <c r="BG22" s="408">
        <v>1050000</v>
      </c>
      <c r="BI22" s="400" t="s">
        <v>593</v>
      </c>
      <c r="BK22" s="400">
        <v>1500000</v>
      </c>
      <c r="BM22" s="400" t="str">
        <f t="shared" si="1"/>
        <v>社外監査役</v>
      </c>
      <c r="BO22" s="409">
        <v>4000000</v>
      </c>
      <c r="BP22" s="396"/>
      <c r="BQ22" s="409">
        <v>2000000</v>
      </c>
      <c r="BR22" s="410"/>
      <c r="BS22" s="266" t="s">
        <v>745</v>
      </c>
      <c r="BT22" s="410"/>
      <c r="BU22" s="410"/>
      <c r="BV22" s="410"/>
      <c r="BW22" s="410"/>
      <c r="BX22" s="410"/>
      <c r="BY22" s="410"/>
      <c r="BZ22" s="410"/>
      <c r="CA22" s="410"/>
      <c r="CB22" s="410"/>
      <c r="CC22" s="410"/>
      <c r="CD22" s="256"/>
      <c r="CE22" s="256"/>
      <c r="CG22" s="264" t="s">
        <v>742</v>
      </c>
      <c r="CI22" s="264" t="s">
        <v>742</v>
      </c>
      <c r="CK22" s="264" t="s">
        <v>742</v>
      </c>
      <c r="CM22" s="264" t="s">
        <v>742</v>
      </c>
      <c r="CO22" s="264" t="s">
        <v>742</v>
      </c>
      <c r="CQ22" s="264" t="s">
        <v>742</v>
      </c>
      <c r="CS22" s="264" t="s">
        <v>742</v>
      </c>
      <c r="CU22" s="264" t="s">
        <v>742</v>
      </c>
      <c r="CW22" s="264" t="s">
        <v>742</v>
      </c>
      <c r="CY22" s="264" t="s">
        <v>742</v>
      </c>
      <c r="DA22" s="264" t="s">
        <v>742</v>
      </c>
      <c r="DC22" s="264" t="s">
        <v>742</v>
      </c>
      <c r="DE22" s="264" t="s">
        <v>742</v>
      </c>
      <c r="DG22" s="264" t="s">
        <v>742</v>
      </c>
      <c r="DI22" s="264" t="s">
        <v>742</v>
      </c>
      <c r="DK22" s="264" t="s">
        <v>742</v>
      </c>
      <c r="EA22" s="264" t="s">
        <v>742</v>
      </c>
      <c r="EC22" s="272" t="s">
        <v>746</v>
      </c>
      <c r="ED22" s="268"/>
      <c r="EE22" s="272" t="s">
        <v>747</v>
      </c>
      <c r="EF22" s="268"/>
      <c r="EG22" s="272" t="s">
        <v>748</v>
      </c>
      <c r="EH22" s="268"/>
      <c r="EI22" s="273">
        <v>0.17</v>
      </c>
      <c r="EY22" s="264" t="s">
        <v>742</v>
      </c>
      <c r="FA22" s="264" t="s">
        <v>742</v>
      </c>
      <c r="FC22" s="264" t="s">
        <v>742</v>
      </c>
      <c r="FE22" s="264" t="s">
        <v>742</v>
      </c>
      <c r="FG22" s="264" t="s">
        <v>742</v>
      </c>
      <c r="FI22" s="264" t="s">
        <v>742</v>
      </c>
      <c r="FK22" s="264" t="s">
        <v>742</v>
      </c>
      <c r="FM22" s="264" t="s">
        <v>742</v>
      </c>
      <c r="FO22" s="264" t="s">
        <v>742</v>
      </c>
      <c r="FQ22" s="264" t="s">
        <v>742</v>
      </c>
      <c r="FS22" s="264" t="s">
        <v>742</v>
      </c>
      <c r="FU22" s="264" t="s">
        <v>742</v>
      </c>
      <c r="FW22" s="271" t="s">
        <v>749</v>
      </c>
      <c r="FY22" s="264" t="s">
        <v>742</v>
      </c>
      <c r="GA22" s="264" t="s">
        <v>742</v>
      </c>
      <c r="GC22" s="264" t="s">
        <v>742</v>
      </c>
      <c r="GE22" s="264" t="s">
        <v>742</v>
      </c>
      <c r="GG22" s="264" t="s">
        <v>742</v>
      </c>
      <c r="GI22" s="264" t="s">
        <v>742</v>
      </c>
      <c r="GK22" s="264" t="s">
        <v>742</v>
      </c>
      <c r="GM22" s="264" t="s">
        <v>742</v>
      </c>
      <c r="GO22" s="264" t="s">
        <v>742</v>
      </c>
      <c r="GQ22" s="16"/>
      <c r="HE22" s="264" t="s">
        <v>742</v>
      </c>
      <c r="HG22" s="264" t="s">
        <v>742</v>
      </c>
      <c r="HI22" s="264" t="s">
        <v>742</v>
      </c>
      <c r="HK22" s="264" t="s">
        <v>742</v>
      </c>
      <c r="HM22" s="264" t="s">
        <v>742</v>
      </c>
      <c r="HO22" s="264" t="s">
        <v>742</v>
      </c>
      <c r="HQ22" s="264" t="s">
        <v>742</v>
      </c>
      <c r="HS22" s="264" t="s">
        <v>742</v>
      </c>
      <c r="HU22" s="264" t="s">
        <v>742</v>
      </c>
      <c r="HW22" s="264" t="s">
        <v>742</v>
      </c>
      <c r="HY22" s="264" t="s">
        <v>742</v>
      </c>
      <c r="IA22" s="264" t="s">
        <v>742</v>
      </c>
      <c r="IC22" s="264" t="s">
        <v>742</v>
      </c>
      <c r="IE22" s="264" t="s">
        <v>742</v>
      </c>
      <c r="IG22" s="264" t="s">
        <v>742</v>
      </c>
      <c r="II22" s="264" t="s">
        <v>742</v>
      </c>
      <c r="IK22" s="264" t="s">
        <v>742</v>
      </c>
      <c r="IM22" s="264" t="s">
        <v>742</v>
      </c>
      <c r="IO22" s="264" t="s">
        <v>742</v>
      </c>
      <c r="IQ22" s="264" t="s">
        <v>742</v>
      </c>
      <c r="IS22" s="264" t="s">
        <v>742</v>
      </c>
      <c r="IU22" s="264" t="s">
        <v>742</v>
      </c>
      <c r="IW22" s="264" t="s">
        <v>742</v>
      </c>
      <c r="IY22" s="264" t="s">
        <v>742</v>
      </c>
      <c r="JA22" s="264" t="s">
        <v>742</v>
      </c>
      <c r="JC22" s="264" t="s">
        <v>742</v>
      </c>
    </row>
    <row r="23" spans="3:263">
      <c r="C23" s="384"/>
      <c r="D23" s="404"/>
      <c r="E23" s="392" t="s">
        <v>750</v>
      </c>
      <c r="F23" s="391" t="s">
        <v>751</v>
      </c>
      <c r="G23" s="392" t="s">
        <v>752</v>
      </c>
      <c r="H23" s="391" t="s">
        <v>753</v>
      </c>
      <c r="I23" s="392" t="s">
        <v>754</v>
      </c>
      <c r="J23" s="391" t="s">
        <v>755</v>
      </c>
      <c r="K23" s="392" t="s">
        <v>756</v>
      </c>
      <c r="L23" s="391" t="s">
        <v>757</v>
      </c>
      <c r="M23" s="390" t="s">
        <v>758</v>
      </c>
      <c r="N23" s="405"/>
      <c r="O23" s="394" t="s">
        <v>759</v>
      </c>
      <c r="P23" s="406"/>
      <c r="Q23" s="264" t="s">
        <v>760</v>
      </c>
      <c r="S23" s="264" t="s">
        <v>760</v>
      </c>
      <c r="U23" s="264" t="s">
        <v>760</v>
      </c>
      <c r="W23" s="264" t="s">
        <v>760</v>
      </c>
      <c r="Y23" s="264" t="s">
        <v>760</v>
      </c>
      <c r="Z23" s="256"/>
      <c r="AA23" s="264" t="s">
        <v>760</v>
      </c>
      <c r="AB23" s="256"/>
      <c r="AC23" s="264" t="s">
        <v>760</v>
      </c>
      <c r="AD23" s="258"/>
      <c r="AE23" s="264" t="s">
        <v>760</v>
      </c>
      <c r="AF23" s="258"/>
      <c r="AG23" s="264" t="s">
        <v>758</v>
      </c>
      <c r="AH23" s="16"/>
      <c r="AI23" s="264" t="s">
        <v>758</v>
      </c>
      <c r="AK23" s="264" t="s">
        <v>758</v>
      </c>
      <c r="AL23" s="256"/>
      <c r="AM23" s="267" t="s">
        <v>761</v>
      </c>
      <c r="AN23" s="256"/>
      <c r="AO23" s="267" t="s">
        <v>760</v>
      </c>
      <c r="AP23" s="256"/>
      <c r="AQ23" s="267" t="s">
        <v>760</v>
      </c>
      <c r="AR23" s="256"/>
      <c r="AS23" s="269">
        <v>345000</v>
      </c>
      <c r="AT23" s="256"/>
      <c r="AU23" s="269"/>
      <c r="AW23" s="269">
        <v>135000</v>
      </c>
      <c r="AX23" s="256"/>
      <c r="AY23" s="270" t="str">
        <f t="shared" si="0"/>
        <v>2 - I</v>
      </c>
      <c r="AZ23" s="256"/>
      <c r="BA23" s="270" t="s">
        <v>762</v>
      </c>
      <c r="BC23" s="266" t="s">
        <v>763</v>
      </c>
      <c r="BE23" s="408">
        <v>850000</v>
      </c>
      <c r="BF23" s="258"/>
      <c r="BG23" s="408">
        <v>1000000</v>
      </c>
      <c r="BI23" s="400" t="s">
        <v>623</v>
      </c>
      <c r="BK23" s="400">
        <v>1400000</v>
      </c>
      <c r="BM23" s="400" t="str">
        <f t="shared" si="1"/>
        <v>担当執行役員</v>
      </c>
      <c r="BO23" s="409">
        <v>4000000</v>
      </c>
      <c r="BP23" s="396"/>
      <c r="BQ23" s="409">
        <v>2000000</v>
      </c>
      <c r="BR23" s="410"/>
      <c r="BS23" s="266" t="s">
        <v>763</v>
      </c>
      <c r="BT23" s="410"/>
      <c r="BU23" s="410"/>
      <c r="BV23" s="410"/>
      <c r="BW23" s="410"/>
      <c r="BX23" s="410"/>
      <c r="BY23" s="410"/>
      <c r="BZ23" s="410"/>
      <c r="CA23" s="410"/>
      <c r="CB23" s="410"/>
      <c r="CC23" s="410"/>
      <c r="CD23" s="256"/>
      <c r="CE23" s="256"/>
      <c r="CG23" s="264" t="s">
        <v>760</v>
      </c>
      <c r="CI23" s="264" t="s">
        <v>760</v>
      </c>
      <c r="CK23" s="264" t="s">
        <v>758</v>
      </c>
      <c r="CM23" s="264" t="s">
        <v>760</v>
      </c>
      <c r="CO23" s="264" t="s">
        <v>760</v>
      </c>
      <c r="CQ23" s="264" t="s">
        <v>760</v>
      </c>
      <c r="CS23" s="264" t="s">
        <v>760</v>
      </c>
      <c r="CU23" s="264" t="s">
        <v>760</v>
      </c>
      <c r="CW23" s="264" t="s">
        <v>760</v>
      </c>
      <c r="CY23" s="264" t="s">
        <v>760</v>
      </c>
      <c r="DA23" s="264" t="s">
        <v>760</v>
      </c>
      <c r="DC23" s="264" t="s">
        <v>760</v>
      </c>
      <c r="DE23" s="264" t="s">
        <v>760</v>
      </c>
      <c r="DG23" s="264" t="s">
        <v>760</v>
      </c>
      <c r="DI23" s="264" t="s">
        <v>760</v>
      </c>
      <c r="DK23" s="264" t="s">
        <v>760</v>
      </c>
      <c r="EA23" s="264" t="s">
        <v>758</v>
      </c>
      <c r="EC23" s="272" t="s">
        <v>764</v>
      </c>
      <c r="ED23" s="268"/>
      <c r="EE23" s="272" t="s">
        <v>765</v>
      </c>
      <c r="EF23" s="268"/>
      <c r="EG23" s="272" t="s">
        <v>766</v>
      </c>
      <c r="EH23" s="268"/>
      <c r="EI23" s="273">
        <v>0.18</v>
      </c>
      <c r="EY23" s="264" t="s">
        <v>760</v>
      </c>
      <c r="FA23" s="264" t="s">
        <v>760</v>
      </c>
      <c r="FC23" s="264" t="s">
        <v>760</v>
      </c>
      <c r="FE23" s="264" t="s">
        <v>760</v>
      </c>
      <c r="FG23" s="264" t="s">
        <v>760</v>
      </c>
      <c r="FI23" s="264" t="s">
        <v>760</v>
      </c>
      <c r="FK23" s="264" t="s">
        <v>760</v>
      </c>
      <c r="FM23" s="264" t="s">
        <v>760</v>
      </c>
      <c r="FO23" s="264" t="s">
        <v>760</v>
      </c>
      <c r="FQ23" s="264" t="s">
        <v>760</v>
      </c>
      <c r="FS23" s="264" t="s">
        <v>760</v>
      </c>
      <c r="FU23" s="264" t="s">
        <v>760</v>
      </c>
      <c r="FW23" s="271" t="s">
        <v>767</v>
      </c>
      <c r="FY23" s="264" t="s">
        <v>760</v>
      </c>
      <c r="GA23" s="264" t="s">
        <v>760</v>
      </c>
      <c r="GC23" s="264" t="s">
        <v>760</v>
      </c>
      <c r="GE23" s="264" t="s">
        <v>760</v>
      </c>
      <c r="GG23" s="264" t="s">
        <v>760</v>
      </c>
      <c r="GI23" s="264" t="s">
        <v>760</v>
      </c>
      <c r="GK23" s="264" t="s">
        <v>760</v>
      </c>
      <c r="GM23" s="264" t="s">
        <v>760</v>
      </c>
      <c r="GO23" s="264" t="s">
        <v>760</v>
      </c>
      <c r="GQ23" s="16"/>
      <c r="HE23" s="264" t="s">
        <v>760</v>
      </c>
      <c r="HG23" s="264" t="s">
        <v>760</v>
      </c>
      <c r="HI23" s="264" t="s">
        <v>760</v>
      </c>
      <c r="HK23" s="264" t="s">
        <v>760</v>
      </c>
      <c r="HM23" s="264" t="s">
        <v>760</v>
      </c>
      <c r="HO23" s="264" t="s">
        <v>760</v>
      </c>
      <c r="HQ23" s="264" t="s">
        <v>760</v>
      </c>
      <c r="HS23" s="264" t="s">
        <v>760</v>
      </c>
      <c r="HU23" s="264" t="s">
        <v>760</v>
      </c>
      <c r="HW23" s="264" t="s">
        <v>760</v>
      </c>
      <c r="HY23" s="264" t="s">
        <v>760</v>
      </c>
      <c r="IA23" s="264" t="s">
        <v>760</v>
      </c>
      <c r="IC23" s="264" t="s">
        <v>760</v>
      </c>
      <c r="IE23" s="264" t="s">
        <v>760</v>
      </c>
      <c r="IG23" s="264" t="s">
        <v>760</v>
      </c>
      <c r="II23" s="264" t="s">
        <v>760</v>
      </c>
      <c r="IK23" s="264" t="s">
        <v>760</v>
      </c>
      <c r="IM23" s="264" t="s">
        <v>760</v>
      </c>
      <c r="IO23" s="264" t="s">
        <v>760</v>
      </c>
      <c r="IQ23" s="264" t="s">
        <v>760</v>
      </c>
      <c r="IS23" s="264" t="s">
        <v>760</v>
      </c>
      <c r="IU23" s="264" t="s">
        <v>760</v>
      </c>
      <c r="IW23" s="264" t="s">
        <v>760</v>
      </c>
      <c r="IY23" s="264" t="s">
        <v>760</v>
      </c>
      <c r="JA23" s="264" t="s">
        <v>760</v>
      </c>
      <c r="JC23" s="264" t="s">
        <v>760</v>
      </c>
    </row>
    <row r="24" spans="3:263">
      <c r="C24" s="384" t="s">
        <v>768</v>
      </c>
      <c r="D24" s="404"/>
      <c r="E24" s="392" t="s">
        <v>483</v>
      </c>
      <c r="F24" s="391" t="s">
        <v>769</v>
      </c>
      <c r="G24" s="392" t="s">
        <v>770</v>
      </c>
      <c r="H24" s="391" t="s">
        <v>771</v>
      </c>
      <c r="I24" s="392" t="s">
        <v>772</v>
      </c>
      <c r="J24" s="391" t="s">
        <v>773</v>
      </c>
      <c r="K24" s="392" t="s">
        <v>774</v>
      </c>
      <c r="L24" s="391" t="s">
        <v>775</v>
      </c>
      <c r="M24" s="390" t="s">
        <v>776</v>
      </c>
      <c r="N24" s="405"/>
      <c r="O24" s="394" t="s">
        <v>777</v>
      </c>
      <c r="P24" s="406"/>
      <c r="Q24" s="264" t="s">
        <v>778</v>
      </c>
      <c r="S24" s="264" t="s">
        <v>778</v>
      </c>
      <c r="U24" s="264" t="s">
        <v>778</v>
      </c>
      <c r="W24" s="264" t="s">
        <v>778</v>
      </c>
      <c r="Y24" s="264" t="s">
        <v>778</v>
      </c>
      <c r="Z24" s="256"/>
      <c r="AA24" s="264" t="s">
        <v>778</v>
      </c>
      <c r="AB24" s="256"/>
      <c r="AC24" s="264" t="s">
        <v>778</v>
      </c>
      <c r="AD24" s="258"/>
      <c r="AE24" s="264" t="s">
        <v>778</v>
      </c>
      <c r="AF24" s="258"/>
      <c r="AG24" s="264" t="s">
        <v>778</v>
      </c>
      <c r="AH24" s="16"/>
      <c r="AI24" s="264" t="s">
        <v>778</v>
      </c>
      <c r="AK24" s="264" t="s">
        <v>778</v>
      </c>
      <c r="AL24" s="256"/>
      <c r="AM24" s="267" t="s">
        <v>779</v>
      </c>
      <c r="AN24" s="256"/>
      <c r="AO24" s="267" t="s">
        <v>778</v>
      </c>
      <c r="AP24" s="256"/>
      <c r="AQ24" s="267" t="s">
        <v>778</v>
      </c>
      <c r="AR24" s="256"/>
      <c r="AS24" s="269">
        <v>336000</v>
      </c>
      <c r="AT24" s="256"/>
      <c r="AU24" s="269"/>
      <c r="AW24" s="269">
        <v>135000</v>
      </c>
      <c r="AX24" s="256"/>
      <c r="AY24" s="270" t="str">
        <f t="shared" si="0"/>
        <v>2 - J</v>
      </c>
      <c r="AZ24" s="256"/>
      <c r="BA24" s="270" t="s">
        <v>780</v>
      </c>
      <c r="BC24" s="266" t="s">
        <v>781</v>
      </c>
      <c r="BE24" s="408">
        <v>800000</v>
      </c>
      <c r="BF24" s="258"/>
      <c r="BG24" s="408">
        <v>980000</v>
      </c>
      <c r="BI24" s="400" t="s">
        <v>623</v>
      </c>
      <c r="BK24" s="400">
        <v>1400000</v>
      </c>
      <c r="BM24" s="400" t="str">
        <f t="shared" si="1"/>
        <v>本部長</v>
      </c>
      <c r="BO24" s="409">
        <v>4000000</v>
      </c>
      <c r="BP24" s="396"/>
      <c r="BQ24" s="409">
        <v>2000000</v>
      </c>
      <c r="BR24" s="410"/>
      <c r="BS24" s="266" t="s">
        <v>781</v>
      </c>
      <c r="BT24" s="410"/>
      <c r="BU24" s="410"/>
      <c r="BV24" s="410"/>
      <c r="BW24" s="410"/>
      <c r="BX24" s="410"/>
      <c r="BY24" s="410"/>
      <c r="BZ24" s="410"/>
      <c r="CA24" s="410"/>
      <c r="CB24" s="410"/>
      <c r="CC24" s="410"/>
      <c r="CD24" s="256"/>
      <c r="CE24" s="256"/>
      <c r="CG24" s="264" t="s">
        <v>778</v>
      </c>
      <c r="CI24" s="264" t="s">
        <v>778</v>
      </c>
      <c r="CK24" s="264" t="s">
        <v>778</v>
      </c>
      <c r="CM24" s="264" t="s">
        <v>778</v>
      </c>
      <c r="CO24" s="264" t="s">
        <v>778</v>
      </c>
      <c r="CQ24" s="264" t="s">
        <v>778</v>
      </c>
      <c r="CS24" s="264" t="s">
        <v>778</v>
      </c>
      <c r="CU24" s="264" t="s">
        <v>778</v>
      </c>
      <c r="CW24" s="264" t="s">
        <v>778</v>
      </c>
      <c r="CY24" s="264" t="s">
        <v>778</v>
      </c>
      <c r="DA24" s="264" t="s">
        <v>778</v>
      </c>
      <c r="DC24" s="264" t="s">
        <v>778</v>
      </c>
      <c r="DE24" s="264" t="s">
        <v>778</v>
      </c>
      <c r="DG24" s="264" t="s">
        <v>778</v>
      </c>
      <c r="DI24" s="264" t="s">
        <v>778</v>
      </c>
      <c r="DK24" s="264" t="s">
        <v>778</v>
      </c>
      <c r="EA24" s="264" t="s">
        <v>778</v>
      </c>
      <c r="EC24" s="272" t="s">
        <v>782</v>
      </c>
      <c r="ED24" s="268"/>
      <c r="EE24" s="272" t="s">
        <v>783</v>
      </c>
      <c r="EF24" s="268"/>
      <c r="EG24" s="272" t="s">
        <v>778</v>
      </c>
      <c r="EH24" s="268"/>
      <c r="EI24" s="273">
        <v>0.19</v>
      </c>
      <c r="EY24" s="264" t="s">
        <v>778</v>
      </c>
      <c r="FA24" s="264" t="s">
        <v>778</v>
      </c>
      <c r="FC24" s="264" t="s">
        <v>778</v>
      </c>
      <c r="FE24" s="264" t="s">
        <v>778</v>
      </c>
      <c r="FG24" s="264" t="s">
        <v>778</v>
      </c>
      <c r="FI24" s="264" t="s">
        <v>778</v>
      </c>
      <c r="FK24" s="264" t="s">
        <v>778</v>
      </c>
      <c r="FM24" s="264" t="s">
        <v>778</v>
      </c>
      <c r="FO24" s="264" t="s">
        <v>778</v>
      </c>
      <c r="FQ24" s="264" t="s">
        <v>778</v>
      </c>
      <c r="FS24" s="264" t="s">
        <v>778</v>
      </c>
      <c r="FU24" s="264" t="s">
        <v>778</v>
      </c>
      <c r="FW24" s="271" t="s">
        <v>784</v>
      </c>
      <c r="FY24" s="264" t="s">
        <v>778</v>
      </c>
      <c r="GA24" s="264" t="s">
        <v>778</v>
      </c>
      <c r="GC24" s="264" t="s">
        <v>778</v>
      </c>
      <c r="GE24" s="264" t="s">
        <v>778</v>
      </c>
      <c r="GG24" s="264" t="s">
        <v>778</v>
      </c>
      <c r="GI24" s="264" t="s">
        <v>778</v>
      </c>
      <c r="GK24" s="264" t="s">
        <v>778</v>
      </c>
      <c r="GM24" s="264" t="s">
        <v>778</v>
      </c>
      <c r="GO24" s="264" t="s">
        <v>778</v>
      </c>
      <c r="GQ24" s="16"/>
      <c r="HE24" s="264" t="s">
        <v>778</v>
      </c>
      <c r="HG24" s="264" t="s">
        <v>778</v>
      </c>
      <c r="HI24" s="264" t="s">
        <v>778</v>
      </c>
      <c r="HK24" s="264" t="s">
        <v>778</v>
      </c>
      <c r="HM24" s="264" t="s">
        <v>778</v>
      </c>
      <c r="HO24" s="264" t="s">
        <v>778</v>
      </c>
      <c r="HQ24" s="264" t="s">
        <v>778</v>
      </c>
      <c r="HS24" s="264" t="s">
        <v>778</v>
      </c>
      <c r="HU24" s="264" t="s">
        <v>778</v>
      </c>
      <c r="HW24" s="264" t="s">
        <v>778</v>
      </c>
      <c r="HY24" s="264" t="s">
        <v>778</v>
      </c>
      <c r="IA24" s="264" t="s">
        <v>778</v>
      </c>
      <c r="IC24" s="264" t="s">
        <v>778</v>
      </c>
      <c r="IE24" s="264" t="s">
        <v>778</v>
      </c>
      <c r="IG24" s="264" t="s">
        <v>778</v>
      </c>
      <c r="II24" s="264" t="s">
        <v>778</v>
      </c>
      <c r="IK24" s="264" t="s">
        <v>778</v>
      </c>
      <c r="IM24" s="264" t="s">
        <v>778</v>
      </c>
      <c r="IO24" s="264" t="s">
        <v>778</v>
      </c>
      <c r="IQ24" s="264" t="s">
        <v>778</v>
      </c>
      <c r="IS24" s="264" t="s">
        <v>778</v>
      </c>
      <c r="IU24" s="264" t="s">
        <v>778</v>
      </c>
      <c r="IW24" s="264" t="s">
        <v>778</v>
      </c>
      <c r="IY24" s="264" t="s">
        <v>778</v>
      </c>
      <c r="JA24" s="264" t="s">
        <v>778</v>
      </c>
      <c r="JC24" s="264" t="s">
        <v>778</v>
      </c>
    </row>
    <row r="25" spans="3:263">
      <c r="C25" s="384" t="s">
        <v>785</v>
      </c>
      <c r="D25" s="404"/>
      <c r="E25" s="392" t="s">
        <v>556</v>
      </c>
      <c r="F25" s="391"/>
      <c r="G25" s="392" t="s">
        <v>786</v>
      </c>
      <c r="H25" s="391" t="s">
        <v>787</v>
      </c>
      <c r="I25" s="392" t="s">
        <v>788</v>
      </c>
      <c r="J25" s="391" t="s">
        <v>789</v>
      </c>
      <c r="K25" s="392" t="s">
        <v>790</v>
      </c>
      <c r="L25" s="391" t="s">
        <v>791</v>
      </c>
      <c r="M25" s="390" t="s">
        <v>792</v>
      </c>
      <c r="N25" s="405"/>
      <c r="O25" s="394" t="s">
        <v>793</v>
      </c>
      <c r="P25" s="406"/>
      <c r="Q25" s="264" t="s">
        <v>556</v>
      </c>
      <c r="S25" s="264" t="s">
        <v>556</v>
      </c>
      <c r="U25" s="264" t="s">
        <v>556</v>
      </c>
      <c r="W25" s="264" t="s">
        <v>556</v>
      </c>
      <c r="Y25" s="264" t="s">
        <v>556</v>
      </c>
      <c r="Z25" s="256"/>
      <c r="AA25" s="264" t="s">
        <v>556</v>
      </c>
      <c r="AB25" s="256"/>
      <c r="AC25" s="264" t="s">
        <v>556</v>
      </c>
      <c r="AD25" s="258"/>
      <c r="AE25" s="264" t="s">
        <v>556</v>
      </c>
      <c r="AF25" s="258"/>
      <c r="AG25" s="264" t="s">
        <v>792</v>
      </c>
      <c r="AH25" s="16"/>
      <c r="AI25" s="264" t="s">
        <v>792</v>
      </c>
      <c r="AK25" s="264" t="s">
        <v>792</v>
      </c>
      <c r="AL25" s="256"/>
      <c r="AM25" s="267" t="s">
        <v>794</v>
      </c>
      <c r="AN25" s="256"/>
      <c r="AO25" s="267" t="s">
        <v>556</v>
      </c>
      <c r="AP25" s="256"/>
      <c r="AQ25" s="267" t="s">
        <v>556</v>
      </c>
      <c r="AR25" s="256"/>
      <c r="AS25" s="269">
        <v>372000</v>
      </c>
      <c r="AT25" s="256"/>
      <c r="AU25" s="269"/>
      <c r="AW25" s="269">
        <v>120000</v>
      </c>
      <c r="AX25" s="256"/>
      <c r="AY25" s="270" t="str">
        <f t="shared" si="0"/>
        <v>3 - A</v>
      </c>
      <c r="AZ25" s="256"/>
      <c r="BA25" s="270" t="s">
        <v>795</v>
      </c>
      <c r="BC25" s="266" t="s">
        <v>796</v>
      </c>
      <c r="BE25" s="408">
        <v>750000</v>
      </c>
      <c r="BF25" s="258"/>
      <c r="BG25" s="408">
        <v>950000</v>
      </c>
      <c r="BI25" s="400" t="s">
        <v>623</v>
      </c>
      <c r="BK25" s="400">
        <v>1400000</v>
      </c>
      <c r="BM25" s="400" t="str">
        <f t="shared" si="1"/>
        <v>本部長代行</v>
      </c>
      <c r="BO25" s="409">
        <v>4000000</v>
      </c>
      <c r="BP25" s="396"/>
      <c r="BQ25" s="409">
        <v>2000000</v>
      </c>
      <c r="BR25" s="410"/>
      <c r="BS25" s="266" t="s">
        <v>796</v>
      </c>
      <c r="BT25" s="410"/>
      <c r="BU25" s="410"/>
      <c r="BV25" s="410"/>
      <c r="BW25" s="410"/>
      <c r="BX25" s="410"/>
      <c r="BY25" s="410"/>
      <c r="BZ25" s="410"/>
      <c r="CA25" s="410"/>
      <c r="CB25" s="410"/>
      <c r="CC25" s="410"/>
      <c r="CD25" s="256"/>
      <c r="CE25" s="256"/>
      <c r="CG25" s="264" t="s">
        <v>556</v>
      </c>
      <c r="CI25" s="264" t="s">
        <v>556</v>
      </c>
      <c r="CK25" s="264" t="s">
        <v>792</v>
      </c>
      <c r="CM25" s="264" t="s">
        <v>556</v>
      </c>
      <c r="CO25" s="264" t="s">
        <v>556</v>
      </c>
      <c r="CQ25" s="264" t="s">
        <v>556</v>
      </c>
      <c r="CS25" s="264" t="s">
        <v>556</v>
      </c>
      <c r="CU25" s="264" t="s">
        <v>556</v>
      </c>
      <c r="CW25" s="264" t="s">
        <v>556</v>
      </c>
      <c r="CY25" s="264" t="s">
        <v>556</v>
      </c>
      <c r="DA25" s="264" t="s">
        <v>556</v>
      </c>
      <c r="DC25" s="264" t="s">
        <v>556</v>
      </c>
      <c r="DE25" s="264" t="s">
        <v>556</v>
      </c>
      <c r="DG25" s="264" t="s">
        <v>556</v>
      </c>
      <c r="DI25" s="264" t="s">
        <v>556</v>
      </c>
      <c r="DK25" s="264" t="s">
        <v>556</v>
      </c>
      <c r="EA25" s="264" t="s">
        <v>792</v>
      </c>
      <c r="EC25" s="272" t="s">
        <v>797</v>
      </c>
      <c r="ED25" s="268"/>
      <c r="EE25" s="272" t="s">
        <v>798</v>
      </c>
      <c r="EF25" s="268"/>
      <c r="EG25" s="272" t="s">
        <v>556</v>
      </c>
      <c r="EH25" s="268"/>
      <c r="EI25" s="273">
        <v>0.2</v>
      </c>
      <c r="EY25" s="264" t="s">
        <v>556</v>
      </c>
      <c r="FA25" s="264" t="s">
        <v>556</v>
      </c>
      <c r="FC25" s="264" t="s">
        <v>556</v>
      </c>
      <c r="FE25" s="264" t="s">
        <v>556</v>
      </c>
      <c r="FG25" s="264" t="s">
        <v>556</v>
      </c>
      <c r="FI25" s="264" t="s">
        <v>556</v>
      </c>
      <c r="FK25" s="264" t="s">
        <v>556</v>
      </c>
      <c r="FM25" s="264" t="s">
        <v>556</v>
      </c>
      <c r="FO25" s="264" t="s">
        <v>556</v>
      </c>
      <c r="FQ25" s="264" t="s">
        <v>556</v>
      </c>
      <c r="FS25" s="264" t="s">
        <v>556</v>
      </c>
      <c r="FU25" s="264" t="s">
        <v>556</v>
      </c>
      <c r="FW25" s="271" t="s">
        <v>799</v>
      </c>
      <c r="FY25" s="264" t="s">
        <v>556</v>
      </c>
      <c r="GA25" s="264" t="s">
        <v>556</v>
      </c>
      <c r="GC25" s="264" t="s">
        <v>556</v>
      </c>
      <c r="GE25" s="264" t="s">
        <v>556</v>
      </c>
      <c r="GG25" s="264" t="s">
        <v>556</v>
      </c>
      <c r="GI25" s="264" t="s">
        <v>556</v>
      </c>
      <c r="GK25" s="264" t="s">
        <v>556</v>
      </c>
      <c r="GM25" s="264" t="s">
        <v>556</v>
      </c>
      <c r="GO25" s="264" t="s">
        <v>556</v>
      </c>
      <c r="GQ25" s="16"/>
      <c r="HE25" s="264" t="s">
        <v>556</v>
      </c>
      <c r="HG25" s="264" t="s">
        <v>556</v>
      </c>
      <c r="HI25" s="264" t="s">
        <v>556</v>
      </c>
      <c r="HK25" s="264" t="s">
        <v>556</v>
      </c>
      <c r="HM25" s="264" t="s">
        <v>556</v>
      </c>
      <c r="HO25" s="264" t="s">
        <v>556</v>
      </c>
      <c r="HQ25" s="264" t="s">
        <v>556</v>
      </c>
      <c r="HS25" s="264" t="s">
        <v>556</v>
      </c>
      <c r="HU25" s="264" t="s">
        <v>556</v>
      </c>
      <c r="HW25" s="264" t="s">
        <v>556</v>
      </c>
      <c r="HY25" s="264" t="s">
        <v>556</v>
      </c>
      <c r="IA25" s="264" t="s">
        <v>556</v>
      </c>
      <c r="IC25" s="264" t="s">
        <v>556</v>
      </c>
      <c r="IE25" s="264" t="s">
        <v>556</v>
      </c>
      <c r="IG25" s="264" t="s">
        <v>556</v>
      </c>
      <c r="II25" s="264" t="s">
        <v>556</v>
      </c>
      <c r="IK25" s="264" t="s">
        <v>556</v>
      </c>
      <c r="IM25" s="264" t="s">
        <v>556</v>
      </c>
      <c r="IO25" s="264" t="s">
        <v>556</v>
      </c>
      <c r="IQ25" s="264" t="s">
        <v>556</v>
      </c>
      <c r="IS25" s="264" t="s">
        <v>556</v>
      </c>
      <c r="IU25" s="264" t="s">
        <v>556</v>
      </c>
      <c r="IW25" s="264" t="s">
        <v>556</v>
      </c>
      <c r="IY25" s="264" t="s">
        <v>556</v>
      </c>
      <c r="JA25" s="264" t="s">
        <v>556</v>
      </c>
      <c r="JC25" s="264" t="s">
        <v>556</v>
      </c>
    </row>
    <row r="26" spans="3:263">
      <c r="C26" s="384" t="s">
        <v>800</v>
      </c>
      <c r="D26" s="404"/>
      <c r="E26" s="392" t="s">
        <v>585</v>
      </c>
      <c r="F26" s="391"/>
      <c r="G26" s="392" t="s">
        <v>801</v>
      </c>
      <c r="H26" s="391" t="s">
        <v>802</v>
      </c>
      <c r="I26" s="392" t="s">
        <v>803</v>
      </c>
      <c r="J26" s="391" t="s">
        <v>804</v>
      </c>
      <c r="K26" s="392" t="s">
        <v>805</v>
      </c>
      <c r="L26" s="391" t="s">
        <v>806</v>
      </c>
      <c r="M26" s="390" t="s">
        <v>807</v>
      </c>
      <c r="N26" s="405"/>
      <c r="O26" s="394" t="s">
        <v>808</v>
      </c>
      <c r="P26" s="406"/>
      <c r="Q26" s="264" t="s">
        <v>585</v>
      </c>
      <c r="S26" s="264" t="s">
        <v>585</v>
      </c>
      <c r="U26" s="264" t="s">
        <v>585</v>
      </c>
      <c r="W26" s="264" t="s">
        <v>585</v>
      </c>
      <c r="Y26" s="264" t="s">
        <v>585</v>
      </c>
      <c r="Z26" s="256"/>
      <c r="AA26" s="264" t="s">
        <v>585</v>
      </c>
      <c r="AB26" s="256"/>
      <c r="AC26" s="264" t="s">
        <v>585</v>
      </c>
      <c r="AD26" s="258"/>
      <c r="AE26" s="264" t="s">
        <v>585</v>
      </c>
      <c r="AF26" s="258"/>
      <c r="AG26" s="264" t="s">
        <v>585</v>
      </c>
      <c r="AH26" s="16"/>
      <c r="AI26" s="264" t="s">
        <v>585</v>
      </c>
      <c r="AK26" s="264" t="s">
        <v>585</v>
      </c>
      <c r="AL26" s="256"/>
      <c r="AM26" s="267" t="s">
        <v>809</v>
      </c>
      <c r="AN26" s="256"/>
      <c r="AO26" s="267" t="s">
        <v>585</v>
      </c>
      <c r="AP26" s="256"/>
      <c r="AQ26" s="267" t="s">
        <v>585</v>
      </c>
      <c r="AR26" s="256"/>
      <c r="AS26" s="269">
        <v>363000</v>
      </c>
      <c r="AT26" s="256"/>
      <c r="AU26" s="269"/>
      <c r="AW26" s="269">
        <v>120000</v>
      </c>
      <c r="AX26" s="256"/>
      <c r="AY26" s="270" t="str">
        <f t="shared" si="0"/>
        <v>3 - B</v>
      </c>
      <c r="AZ26" s="256"/>
      <c r="BA26" s="270" t="s">
        <v>810</v>
      </c>
      <c r="BC26" s="266" t="s">
        <v>811</v>
      </c>
      <c r="BE26" s="408">
        <v>700000</v>
      </c>
      <c r="BF26" s="258"/>
      <c r="BG26" s="408">
        <v>930000</v>
      </c>
      <c r="BI26" s="400" t="s">
        <v>623</v>
      </c>
      <c r="BK26" s="400">
        <v>1400000</v>
      </c>
      <c r="BM26" s="400" t="str">
        <f t="shared" si="1"/>
        <v>本部長補佐</v>
      </c>
      <c r="BO26" s="409">
        <v>4000000</v>
      </c>
      <c r="BP26" s="396"/>
      <c r="BQ26" s="409">
        <v>2000000</v>
      </c>
      <c r="BR26" s="410"/>
      <c r="BS26" s="266" t="s">
        <v>811</v>
      </c>
      <c r="BT26" s="410"/>
      <c r="BU26" s="410"/>
      <c r="BV26" s="410"/>
      <c r="BW26" s="410"/>
      <c r="BX26" s="410"/>
      <c r="BY26" s="410"/>
      <c r="BZ26" s="410"/>
      <c r="CA26" s="410"/>
      <c r="CB26" s="410"/>
      <c r="CC26" s="410"/>
      <c r="CD26" s="256"/>
      <c r="CE26" s="256"/>
      <c r="CG26" s="264" t="s">
        <v>585</v>
      </c>
      <c r="CI26" s="264" t="s">
        <v>585</v>
      </c>
      <c r="CK26" s="264" t="s">
        <v>585</v>
      </c>
      <c r="CM26" s="264" t="s">
        <v>585</v>
      </c>
      <c r="CO26" s="264" t="s">
        <v>585</v>
      </c>
      <c r="CQ26" s="264" t="s">
        <v>585</v>
      </c>
      <c r="CS26" s="264" t="s">
        <v>585</v>
      </c>
      <c r="CU26" s="264" t="s">
        <v>585</v>
      </c>
      <c r="CW26" s="264" t="s">
        <v>585</v>
      </c>
      <c r="CY26" s="264" t="s">
        <v>585</v>
      </c>
      <c r="DA26" s="264" t="s">
        <v>585</v>
      </c>
      <c r="DC26" s="264" t="s">
        <v>585</v>
      </c>
      <c r="DE26" s="264" t="s">
        <v>585</v>
      </c>
      <c r="DG26" s="264" t="s">
        <v>585</v>
      </c>
      <c r="DI26" s="264" t="s">
        <v>585</v>
      </c>
      <c r="DK26" s="264" t="s">
        <v>585</v>
      </c>
      <c r="EA26" s="264" t="s">
        <v>585</v>
      </c>
      <c r="EC26" s="272" t="s">
        <v>812</v>
      </c>
      <c r="ED26" s="268"/>
      <c r="EE26" s="272" t="s">
        <v>813</v>
      </c>
      <c r="EF26" s="268"/>
      <c r="EG26" s="272" t="s">
        <v>585</v>
      </c>
      <c r="EH26" s="268"/>
      <c r="EI26" s="272" t="s">
        <v>585</v>
      </c>
      <c r="EY26" s="264" t="s">
        <v>585</v>
      </c>
      <c r="FA26" s="264" t="s">
        <v>585</v>
      </c>
      <c r="FC26" s="264" t="s">
        <v>585</v>
      </c>
      <c r="FE26" s="264" t="s">
        <v>585</v>
      </c>
      <c r="FG26" s="264" t="s">
        <v>585</v>
      </c>
      <c r="FI26" s="264" t="s">
        <v>585</v>
      </c>
      <c r="FK26" s="264" t="s">
        <v>585</v>
      </c>
      <c r="FM26" s="264" t="s">
        <v>585</v>
      </c>
      <c r="FO26" s="264" t="s">
        <v>585</v>
      </c>
      <c r="FQ26" s="264" t="s">
        <v>585</v>
      </c>
      <c r="FS26" s="264" t="s">
        <v>585</v>
      </c>
      <c r="FU26" s="264" t="s">
        <v>585</v>
      </c>
      <c r="FW26" s="271" t="s">
        <v>814</v>
      </c>
      <c r="FY26" s="264" t="s">
        <v>585</v>
      </c>
      <c r="GA26" s="264" t="s">
        <v>585</v>
      </c>
      <c r="GC26" s="264" t="s">
        <v>585</v>
      </c>
      <c r="GE26" s="264" t="s">
        <v>585</v>
      </c>
      <c r="GG26" s="264" t="s">
        <v>585</v>
      </c>
      <c r="GI26" s="264" t="s">
        <v>585</v>
      </c>
      <c r="GK26" s="264" t="s">
        <v>585</v>
      </c>
      <c r="GM26" s="264" t="s">
        <v>585</v>
      </c>
      <c r="GO26" s="264" t="s">
        <v>585</v>
      </c>
      <c r="GQ26" s="16"/>
      <c r="HE26" s="264" t="s">
        <v>585</v>
      </c>
      <c r="HG26" s="264" t="s">
        <v>585</v>
      </c>
      <c r="HI26" s="264" t="s">
        <v>585</v>
      </c>
      <c r="HK26" s="264" t="s">
        <v>585</v>
      </c>
      <c r="HM26" s="264" t="s">
        <v>585</v>
      </c>
      <c r="HO26" s="264" t="s">
        <v>585</v>
      </c>
      <c r="HQ26" s="264" t="s">
        <v>585</v>
      </c>
      <c r="HS26" s="264" t="s">
        <v>585</v>
      </c>
      <c r="HU26" s="264" t="s">
        <v>585</v>
      </c>
      <c r="HW26" s="264" t="s">
        <v>585</v>
      </c>
      <c r="HY26" s="264" t="s">
        <v>585</v>
      </c>
      <c r="IA26" s="264" t="s">
        <v>585</v>
      </c>
      <c r="IC26" s="264" t="s">
        <v>585</v>
      </c>
      <c r="IE26" s="264" t="s">
        <v>585</v>
      </c>
      <c r="IG26" s="264" t="s">
        <v>585</v>
      </c>
      <c r="II26" s="264" t="s">
        <v>585</v>
      </c>
      <c r="IK26" s="264" t="s">
        <v>585</v>
      </c>
      <c r="IM26" s="264" t="s">
        <v>585</v>
      </c>
      <c r="IO26" s="264" t="s">
        <v>585</v>
      </c>
      <c r="IQ26" s="264" t="s">
        <v>585</v>
      </c>
      <c r="IS26" s="264" t="s">
        <v>585</v>
      </c>
      <c r="IU26" s="264" t="s">
        <v>585</v>
      </c>
      <c r="IW26" s="264" t="s">
        <v>585</v>
      </c>
      <c r="IY26" s="264" t="s">
        <v>585</v>
      </c>
      <c r="JA26" s="264" t="s">
        <v>585</v>
      </c>
      <c r="JC26" s="264" t="s">
        <v>585</v>
      </c>
    </row>
    <row r="27" spans="3:263">
      <c r="C27" s="384" t="s">
        <v>815</v>
      </c>
      <c r="D27" s="404"/>
      <c r="E27" s="392" t="s">
        <v>615</v>
      </c>
      <c r="F27" s="391"/>
      <c r="G27" s="392" t="s">
        <v>816</v>
      </c>
      <c r="H27" s="391" t="s">
        <v>817</v>
      </c>
      <c r="I27" s="392" t="s">
        <v>818</v>
      </c>
      <c r="J27" s="391" t="s">
        <v>819</v>
      </c>
      <c r="K27" s="392" t="s">
        <v>820</v>
      </c>
      <c r="L27" s="391" t="s">
        <v>821</v>
      </c>
      <c r="M27" s="390" t="s">
        <v>822</v>
      </c>
      <c r="N27" s="405"/>
      <c r="O27" s="394" t="s">
        <v>823</v>
      </c>
      <c r="P27" s="406"/>
      <c r="Q27" s="264" t="s">
        <v>615</v>
      </c>
      <c r="S27" s="264" t="s">
        <v>615</v>
      </c>
      <c r="U27" s="264" t="s">
        <v>615</v>
      </c>
      <c r="W27" s="264" t="s">
        <v>615</v>
      </c>
      <c r="Y27" s="264" t="s">
        <v>615</v>
      </c>
      <c r="Z27" s="256"/>
      <c r="AA27" s="264" t="s">
        <v>615</v>
      </c>
      <c r="AB27" s="256"/>
      <c r="AC27" s="264" t="s">
        <v>615</v>
      </c>
      <c r="AD27" s="258"/>
      <c r="AE27" s="264" t="s">
        <v>615</v>
      </c>
      <c r="AF27" s="258"/>
      <c r="AG27" s="264" t="s">
        <v>822</v>
      </c>
      <c r="AH27" s="16"/>
      <c r="AI27" s="264" t="s">
        <v>822</v>
      </c>
      <c r="AK27" s="264" t="s">
        <v>822</v>
      </c>
      <c r="AL27" s="256"/>
      <c r="AM27" s="267" t="s">
        <v>824</v>
      </c>
      <c r="AN27" s="256"/>
      <c r="AO27" s="267" t="s">
        <v>615</v>
      </c>
      <c r="AP27" s="256"/>
      <c r="AQ27" s="267" t="s">
        <v>615</v>
      </c>
      <c r="AR27" s="256"/>
      <c r="AS27" s="269">
        <v>354000</v>
      </c>
      <c r="AT27" s="256"/>
      <c r="AU27" s="269"/>
      <c r="AW27" s="269">
        <v>120000</v>
      </c>
      <c r="AX27" s="256"/>
      <c r="AY27" s="270" t="str">
        <f t="shared" si="0"/>
        <v>3 - C</v>
      </c>
      <c r="AZ27" s="256"/>
      <c r="BA27" s="270" t="s">
        <v>825</v>
      </c>
      <c r="BC27" s="266" t="s">
        <v>826</v>
      </c>
      <c r="BE27" s="408">
        <v>650000</v>
      </c>
      <c r="BF27" s="258"/>
      <c r="BG27" s="408">
        <v>900000</v>
      </c>
      <c r="BI27" s="400" t="s">
        <v>650</v>
      </c>
      <c r="BK27" s="400">
        <v>1300000</v>
      </c>
      <c r="BM27" s="400" t="str">
        <f t="shared" si="1"/>
        <v>事業部長</v>
      </c>
      <c r="BO27" s="409">
        <v>4000000</v>
      </c>
      <c r="BP27" s="396"/>
      <c r="BQ27" s="409">
        <v>2000000</v>
      </c>
      <c r="BR27" s="410"/>
      <c r="BS27" s="266" t="s">
        <v>826</v>
      </c>
      <c r="BT27" s="410"/>
      <c r="BU27" s="410"/>
      <c r="BV27" s="410"/>
      <c r="BW27" s="410"/>
      <c r="BX27" s="410"/>
      <c r="BY27" s="410"/>
      <c r="BZ27" s="410"/>
      <c r="CA27" s="410"/>
      <c r="CB27" s="410"/>
      <c r="CC27" s="410"/>
      <c r="CD27" s="256"/>
      <c r="CE27" s="256"/>
      <c r="CG27" s="264" t="s">
        <v>615</v>
      </c>
      <c r="CI27" s="264" t="s">
        <v>615</v>
      </c>
      <c r="CK27" s="264" t="s">
        <v>822</v>
      </c>
      <c r="CM27" s="264" t="s">
        <v>615</v>
      </c>
      <c r="CO27" s="264" t="s">
        <v>615</v>
      </c>
      <c r="CQ27" s="264" t="s">
        <v>615</v>
      </c>
      <c r="CS27" s="264" t="s">
        <v>615</v>
      </c>
      <c r="CU27" s="264" t="s">
        <v>615</v>
      </c>
      <c r="CW27" s="264" t="s">
        <v>615</v>
      </c>
      <c r="CY27" s="264" t="s">
        <v>615</v>
      </c>
      <c r="DA27" s="264" t="s">
        <v>615</v>
      </c>
      <c r="DC27" s="264" t="s">
        <v>615</v>
      </c>
      <c r="DE27" s="264" t="s">
        <v>615</v>
      </c>
      <c r="DG27" s="264" t="s">
        <v>615</v>
      </c>
      <c r="DI27" s="264" t="s">
        <v>615</v>
      </c>
      <c r="DK27" s="264" t="s">
        <v>615</v>
      </c>
      <c r="EA27" s="264" t="s">
        <v>822</v>
      </c>
      <c r="EC27" s="272" t="s">
        <v>827</v>
      </c>
      <c r="ED27" s="268"/>
      <c r="EE27" s="272" t="s">
        <v>828</v>
      </c>
      <c r="EF27" s="268"/>
      <c r="EG27" s="272" t="s">
        <v>615</v>
      </c>
      <c r="EH27" s="268"/>
      <c r="EI27" s="272" t="s">
        <v>615</v>
      </c>
      <c r="EY27" s="264" t="s">
        <v>615</v>
      </c>
      <c r="FA27" s="264" t="s">
        <v>615</v>
      </c>
      <c r="FC27" s="264" t="s">
        <v>615</v>
      </c>
      <c r="FE27" s="264" t="s">
        <v>615</v>
      </c>
      <c r="FG27" s="264" t="s">
        <v>615</v>
      </c>
      <c r="FI27" s="264" t="s">
        <v>615</v>
      </c>
      <c r="FK27" s="264" t="s">
        <v>615</v>
      </c>
      <c r="FM27" s="264" t="s">
        <v>615</v>
      </c>
      <c r="FO27" s="264" t="s">
        <v>615</v>
      </c>
      <c r="FQ27" s="264" t="s">
        <v>615</v>
      </c>
      <c r="FS27" s="264" t="s">
        <v>615</v>
      </c>
      <c r="FU27" s="264" t="s">
        <v>615</v>
      </c>
      <c r="FW27" s="271" t="s">
        <v>829</v>
      </c>
      <c r="FY27" s="264" t="s">
        <v>615</v>
      </c>
      <c r="GA27" s="264" t="s">
        <v>615</v>
      </c>
      <c r="GC27" s="264" t="s">
        <v>615</v>
      </c>
      <c r="GE27" s="264" t="s">
        <v>615</v>
      </c>
      <c r="GG27" s="264" t="s">
        <v>615</v>
      </c>
      <c r="GI27" s="264" t="s">
        <v>615</v>
      </c>
      <c r="GK27" s="264" t="s">
        <v>615</v>
      </c>
      <c r="GM27" s="264" t="s">
        <v>615</v>
      </c>
      <c r="GO27" s="264" t="s">
        <v>615</v>
      </c>
      <c r="GQ27" s="16"/>
      <c r="HE27" s="264" t="s">
        <v>615</v>
      </c>
      <c r="HG27" s="264" t="s">
        <v>615</v>
      </c>
      <c r="HI27" s="264" t="s">
        <v>615</v>
      </c>
      <c r="HK27" s="264" t="s">
        <v>615</v>
      </c>
      <c r="HM27" s="264" t="s">
        <v>615</v>
      </c>
      <c r="HO27" s="264" t="s">
        <v>615</v>
      </c>
      <c r="HQ27" s="264" t="s">
        <v>615</v>
      </c>
      <c r="HS27" s="264" t="s">
        <v>615</v>
      </c>
      <c r="HU27" s="264" t="s">
        <v>615</v>
      </c>
      <c r="HW27" s="264" t="s">
        <v>615</v>
      </c>
      <c r="HY27" s="264" t="s">
        <v>615</v>
      </c>
      <c r="IA27" s="264" t="s">
        <v>615</v>
      </c>
      <c r="IC27" s="264" t="s">
        <v>615</v>
      </c>
      <c r="IE27" s="264" t="s">
        <v>615</v>
      </c>
      <c r="IG27" s="264" t="s">
        <v>615</v>
      </c>
      <c r="II27" s="264" t="s">
        <v>615</v>
      </c>
      <c r="IK27" s="264" t="s">
        <v>615</v>
      </c>
      <c r="IM27" s="264" t="s">
        <v>615</v>
      </c>
      <c r="IO27" s="264" t="s">
        <v>615</v>
      </c>
      <c r="IQ27" s="264" t="s">
        <v>615</v>
      </c>
      <c r="IS27" s="264" t="s">
        <v>615</v>
      </c>
      <c r="IU27" s="264" t="s">
        <v>615</v>
      </c>
      <c r="IW27" s="264" t="s">
        <v>615</v>
      </c>
      <c r="IY27" s="264" t="s">
        <v>615</v>
      </c>
      <c r="JA27" s="264" t="s">
        <v>615</v>
      </c>
      <c r="JC27" s="264" t="s">
        <v>615</v>
      </c>
    </row>
    <row r="28" spans="3:263">
      <c r="C28" s="384" t="s">
        <v>830</v>
      </c>
      <c r="D28" s="404"/>
      <c r="E28" s="392" t="s">
        <v>645</v>
      </c>
      <c r="F28" s="391"/>
      <c r="G28" s="392" t="s">
        <v>831</v>
      </c>
      <c r="H28" s="391" t="s">
        <v>832</v>
      </c>
      <c r="I28" s="392" t="s">
        <v>833</v>
      </c>
      <c r="J28" s="391" t="s">
        <v>834</v>
      </c>
      <c r="K28" s="392" t="s">
        <v>835</v>
      </c>
      <c r="L28" s="391" t="s">
        <v>836</v>
      </c>
      <c r="M28" s="390" t="s">
        <v>837</v>
      </c>
      <c r="N28" s="405"/>
      <c r="O28" s="394" t="s">
        <v>838</v>
      </c>
      <c r="P28" s="406"/>
      <c r="Q28" s="264" t="s">
        <v>645</v>
      </c>
      <c r="S28" s="264" t="s">
        <v>645</v>
      </c>
      <c r="U28" s="264" t="s">
        <v>645</v>
      </c>
      <c r="W28" s="264" t="s">
        <v>645</v>
      </c>
      <c r="Y28" s="264" t="s">
        <v>645</v>
      </c>
      <c r="Z28" s="256"/>
      <c r="AA28" s="264" t="s">
        <v>645</v>
      </c>
      <c r="AB28" s="256"/>
      <c r="AC28" s="264" t="s">
        <v>645</v>
      </c>
      <c r="AD28" s="258"/>
      <c r="AE28" s="264" t="s">
        <v>645</v>
      </c>
      <c r="AF28" s="258"/>
      <c r="AG28" s="264" t="s">
        <v>645</v>
      </c>
      <c r="AH28" s="16"/>
      <c r="AI28" s="264" t="s">
        <v>645</v>
      </c>
      <c r="AK28" s="264" t="s">
        <v>645</v>
      </c>
      <c r="AL28" s="256"/>
      <c r="AM28" s="267" t="s">
        <v>839</v>
      </c>
      <c r="AN28" s="256"/>
      <c r="AO28" s="267" t="s">
        <v>645</v>
      </c>
      <c r="AP28" s="256"/>
      <c r="AQ28" s="267" t="s">
        <v>645</v>
      </c>
      <c r="AR28" s="256"/>
      <c r="AS28" s="269">
        <v>345000</v>
      </c>
      <c r="AT28" s="256"/>
      <c r="AU28" s="269"/>
      <c r="AW28" s="269">
        <v>120000</v>
      </c>
      <c r="AX28" s="256"/>
      <c r="AY28" s="270" t="str">
        <f t="shared" si="0"/>
        <v>3 - D</v>
      </c>
      <c r="AZ28" s="256"/>
      <c r="BA28" s="270" t="s">
        <v>840</v>
      </c>
      <c r="BC28" s="266" t="s">
        <v>841</v>
      </c>
      <c r="BE28" s="408">
        <v>600000</v>
      </c>
      <c r="BF28" s="258"/>
      <c r="BG28" s="408">
        <v>880000</v>
      </c>
      <c r="BI28" s="400" t="s">
        <v>650</v>
      </c>
      <c r="BK28" s="400">
        <v>1300000</v>
      </c>
      <c r="BM28" s="400" t="str">
        <f t="shared" si="1"/>
        <v>事業部長代行</v>
      </c>
      <c r="BO28" s="409">
        <v>4000000</v>
      </c>
      <c r="BP28" s="396"/>
      <c r="BQ28" s="409">
        <v>2000000</v>
      </c>
      <c r="BR28" s="410"/>
      <c r="BS28" s="266" t="s">
        <v>841</v>
      </c>
      <c r="BT28" s="410"/>
      <c r="BU28" s="410"/>
      <c r="BV28" s="410"/>
      <c r="BW28" s="410"/>
      <c r="BX28" s="410"/>
      <c r="BY28" s="410"/>
      <c r="BZ28" s="410"/>
      <c r="CA28" s="410"/>
      <c r="CB28" s="410"/>
      <c r="CC28" s="410"/>
      <c r="CD28" s="256"/>
      <c r="CE28" s="256"/>
      <c r="CG28" s="264" t="s">
        <v>645</v>
      </c>
      <c r="CI28" s="264" t="s">
        <v>645</v>
      </c>
      <c r="CK28" s="264" t="s">
        <v>645</v>
      </c>
      <c r="CM28" s="264" t="s">
        <v>645</v>
      </c>
      <c r="CO28" s="264" t="s">
        <v>645</v>
      </c>
      <c r="CQ28" s="264" t="s">
        <v>645</v>
      </c>
      <c r="CS28" s="264" t="s">
        <v>645</v>
      </c>
      <c r="CU28" s="264" t="s">
        <v>645</v>
      </c>
      <c r="CW28" s="264" t="s">
        <v>645</v>
      </c>
      <c r="CY28" s="264" t="s">
        <v>645</v>
      </c>
      <c r="DA28" s="264" t="s">
        <v>645</v>
      </c>
      <c r="DC28" s="264" t="s">
        <v>645</v>
      </c>
      <c r="DE28" s="264" t="s">
        <v>645</v>
      </c>
      <c r="DG28" s="264" t="s">
        <v>645</v>
      </c>
      <c r="DI28" s="264" t="s">
        <v>645</v>
      </c>
      <c r="DK28" s="264" t="s">
        <v>645</v>
      </c>
      <c r="EA28" s="264" t="s">
        <v>645</v>
      </c>
      <c r="EC28" s="272" t="s">
        <v>842</v>
      </c>
      <c r="ED28" s="268"/>
      <c r="EE28" s="272" t="s">
        <v>843</v>
      </c>
      <c r="EF28" s="268"/>
      <c r="EG28" s="272" t="s">
        <v>645</v>
      </c>
      <c r="EH28" s="268"/>
      <c r="EI28" s="272" t="s">
        <v>645</v>
      </c>
      <c r="EY28" s="264" t="s">
        <v>645</v>
      </c>
      <c r="FA28" s="264" t="s">
        <v>645</v>
      </c>
      <c r="FC28" s="264" t="s">
        <v>645</v>
      </c>
      <c r="FE28" s="264" t="s">
        <v>645</v>
      </c>
      <c r="FG28" s="264" t="s">
        <v>645</v>
      </c>
      <c r="FI28" s="264" t="s">
        <v>645</v>
      </c>
      <c r="FK28" s="264" t="s">
        <v>645</v>
      </c>
      <c r="FM28" s="264" t="s">
        <v>645</v>
      </c>
      <c r="FO28" s="264" t="s">
        <v>645</v>
      </c>
      <c r="FQ28" s="264" t="s">
        <v>645</v>
      </c>
      <c r="FS28" s="264" t="s">
        <v>645</v>
      </c>
      <c r="FU28" s="264" t="s">
        <v>645</v>
      </c>
      <c r="FW28" s="271" t="s">
        <v>844</v>
      </c>
      <c r="FY28" s="264" t="s">
        <v>645</v>
      </c>
      <c r="GA28" s="264" t="s">
        <v>645</v>
      </c>
      <c r="GC28" s="264" t="s">
        <v>645</v>
      </c>
      <c r="GE28" s="264" t="s">
        <v>645</v>
      </c>
      <c r="GG28" s="264" t="s">
        <v>645</v>
      </c>
      <c r="GI28" s="264" t="s">
        <v>645</v>
      </c>
      <c r="GK28" s="264" t="s">
        <v>645</v>
      </c>
      <c r="GM28" s="264" t="s">
        <v>645</v>
      </c>
      <c r="GO28" s="264" t="s">
        <v>645</v>
      </c>
      <c r="GQ28" s="16"/>
      <c r="HE28" s="264" t="s">
        <v>645</v>
      </c>
      <c r="HG28" s="264" t="s">
        <v>645</v>
      </c>
      <c r="HI28" s="264" t="s">
        <v>645</v>
      </c>
      <c r="HK28" s="264" t="s">
        <v>645</v>
      </c>
      <c r="HM28" s="264" t="s">
        <v>645</v>
      </c>
      <c r="HO28" s="264" t="s">
        <v>645</v>
      </c>
      <c r="HQ28" s="264" t="s">
        <v>645</v>
      </c>
      <c r="HS28" s="264" t="s">
        <v>645</v>
      </c>
      <c r="HU28" s="264" t="s">
        <v>645</v>
      </c>
      <c r="HW28" s="264" t="s">
        <v>645</v>
      </c>
      <c r="HY28" s="264" t="s">
        <v>645</v>
      </c>
      <c r="IA28" s="264" t="s">
        <v>645</v>
      </c>
      <c r="IC28" s="264" t="s">
        <v>645</v>
      </c>
      <c r="IE28" s="264" t="s">
        <v>645</v>
      </c>
      <c r="IG28" s="264" t="s">
        <v>645</v>
      </c>
      <c r="II28" s="264" t="s">
        <v>645</v>
      </c>
      <c r="IK28" s="264" t="s">
        <v>645</v>
      </c>
      <c r="IM28" s="264" t="s">
        <v>645</v>
      </c>
      <c r="IO28" s="264" t="s">
        <v>645</v>
      </c>
      <c r="IQ28" s="264" t="s">
        <v>645</v>
      </c>
      <c r="IS28" s="264" t="s">
        <v>645</v>
      </c>
      <c r="IU28" s="264" t="s">
        <v>645</v>
      </c>
      <c r="IW28" s="264" t="s">
        <v>645</v>
      </c>
      <c r="IY28" s="264" t="s">
        <v>645</v>
      </c>
      <c r="JA28" s="264" t="s">
        <v>645</v>
      </c>
      <c r="JC28" s="264" t="s">
        <v>645</v>
      </c>
    </row>
    <row r="29" spans="3:263">
      <c r="C29" s="384" t="s">
        <v>845</v>
      </c>
      <c r="D29" s="404"/>
      <c r="E29" s="392" t="s">
        <v>667</v>
      </c>
      <c r="F29" s="391"/>
      <c r="G29" s="392" t="s">
        <v>846</v>
      </c>
      <c r="H29" s="391" t="s">
        <v>847</v>
      </c>
      <c r="I29" s="392" t="s">
        <v>848</v>
      </c>
      <c r="J29" s="391" t="s">
        <v>849</v>
      </c>
      <c r="K29" s="392" t="s">
        <v>850</v>
      </c>
      <c r="L29" s="391" t="s">
        <v>851</v>
      </c>
      <c r="M29" s="390" t="s">
        <v>852</v>
      </c>
      <c r="N29" s="405"/>
      <c r="O29" s="394" t="s">
        <v>853</v>
      </c>
      <c r="P29" s="406"/>
      <c r="Q29" s="264" t="s">
        <v>667</v>
      </c>
      <c r="S29" s="264" t="s">
        <v>667</v>
      </c>
      <c r="U29" s="264" t="s">
        <v>667</v>
      </c>
      <c r="W29" s="264" t="s">
        <v>667</v>
      </c>
      <c r="Y29" s="264" t="s">
        <v>667</v>
      </c>
      <c r="Z29" s="256"/>
      <c r="AA29" s="264" t="s">
        <v>667</v>
      </c>
      <c r="AB29" s="256"/>
      <c r="AC29" s="264" t="s">
        <v>667</v>
      </c>
      <c r="AD29" s="258"/>
      <c r="AE29" s="264" t="s">
        <v>667</v>
      </c>
      <c r="AF29" s="258"/>
      <c r="AG29" s="264" t="s">
        <v>667</v>
      </c>
      <c r="AH29" s="16"/>
      <c r="AI29" s="264" t="s">
        <v>667</v>
      </c>
      <c r="AK29" s="264" t="s">
        <v>667</v>
      </c>
      <c r="AL29" s="256"/>
      <c r="AM29" s="267" t="s">
        <v>854</v>
      </c>
      <c r="AN29" s="256"/>
      <c r="AO29" s="267" t="s">
        <v>667</v>
      </c>
      <c r="AP29" s="256"/>
      <c r="AQ29" s="267" t="s">
        <v>667</v>
      </c>
      <c r="AR29" s="256"/>
      <c r="AS29" s="269">
        <v>336000</v>
      </c>
      <c r="AT29" s="256"/>
      <c r="AU29" s="269"/>
      <c r="AW29" s="269">
        <v>120000</v>
      </c>
      <c r="AX29" s="256"/>
      <c r="AY29" s="270" t="str">
        <f t="shared" si="0"/>
        <v>3 - E</v>
      </c>
      <c r="AZ29" s="256"/>
      <c r="BA29" s="270" t="s">
        <v>855</v>
      </c>
      <c r="BC29" s="266" t="s">
        <v>856</v>
      </c>
      <c r="BE29" s="408">
        <v>580000</v>
      </c>
      <c r="BF29" s="258"/>
      <c r="BG29" s="408">
        <v>850000</v>
      </c>
      <c r="BI29" s="400" t="s">
        <v>672</v>
      </c>
      <c r="BK29" s="400">
        <v>1200000</v>
      </c>
      <c r="BM29" s="400" t="str">
        <f t="shared" si="1"/>
        <v>事業部長補佐</v>
      </c>
      <c r="BO29" s="409">
        <v>4000000</v>
      </c>
      <c r="BP29" s="396"/>
      <c r="BQ29" s="409">
        <v>2000000</v>
      </c>
      <c r="BR29" s="410"/>
      <c r="BS29" s="266" t="s">
        <v>856</v>
      </c>
      <c r="BT29" s="410"/>
      <c r="BU29" s="410"/>
      <c r="BV29" s="410"/>
      <c r="BW29" s="410"/>
      <c r="BX29" s="410"/>
      <c r="BY29" s="410"/>
      <c r="BZ29" s="410"/>
      <c r="CA29" s="410"/>
      <c r="CB29" s="410"/>
      <c r="CC29" s="410"/>
      <c r="CD29" s="256"/>
      <c r="CE29" s="256"/>
      <c r="CG29" s="264" t="s">
        <v>667</v>
      </c>
      <c r="CI29" s="264" t="s">
        <v>667</v>
      </c>
      <c r="CK29" s="264" t="s">
        <v>667</v>
      </c>
      <c r="CM29" s="264" t="s">
        <v>667</v>
      </c>
      <c r="CO29" s="264" t="s">
        <v>667</v>
      </c>
      <c r="CQ29" s="264" t="s">
        <v>667</v>
      </c>
      <c r="CS29" s="264" t="s">
        <v>667</v>
      </c>
      <c r="CU29" s="264" t="s">
        <v>667</v>
      </c>
      <c r="CW29" s="264" t="s">
        <v>667</v>
      </c>
      <c r="CY29" s="264" t="s">
        <v>667</v>
      </c>
      <c r="DA29" s="264" t="s">
        <v>667</v>
      </c>
      <c r="DC29" s="264" t="s">
        <v>667</v>
      </c>
      <c r="DE29" s="264" t="s">
        <v>667</v>
      </c>
      <c r="DG29" s="264" t="s">
        <v>667</v>
      </c>
      <c r="DI29" s="264" t="s">
        <v>667</v>
      </c>
      <c r="DK29" s="264" t="s">
        <v>667</v>
      </c>
      <c r="EA29" s="264" t="s">
        <v>667</v>
      </c>
      <c r="EC29" s="272" t="s">
        <v>857</v>
      </c>
      <c r="ED29" s="268"/>
      <c r="EE29" s="272" t="s">
        <v>858</v>
      </c>
      <c r="EF29" s="268"/>
      <c r="EG29" s="272" t="s">
        <v>667</v>
      </c>
      <c r="EH29" s="268"/>
      <c r="EI29" s="272" t="s">
        <v>667</v>
      </c>
      <c r="EY29" s="264" t="s">
        <v>667</v>
      </c>
      <c r="FA29" s="264" t="s">
        <v>667</v>
      </c>
      <c r="FC29" s="264" t="s">
        <v>667</v>
      </c>
      <c r="FE29" s="264" t="s">
        <v>667</v>
      </c>
      <c r="FG29" s="264" t="s">
        <v>667</v>
      </c>
      <c r="FI29" s="264" t="s">
        <v>667</v>
      </c>
      <c r="FK29" s="264" t="s">
        <v>667</v>
      </c>
      <c r="FM29" s="264" t="s">
        <v>667</v>
      </c>
      <c r="FO29" s="264" t="s">
        <v>667</v>
      </c>
      <c r="FQ29" s="264" t="s">
        <v>667</v>
      </c>
      <c r="FS29" s="264" t="s">
        <v>667</v>
      </c>
      <c r="FU29" s="264" t="s">
        <v>667</v>
      </c>
      <c r="FW29" s="271" t="s">
        <v>859</v>
      </c>
      <c r="FY29" s="264" t="s">
        <v>667</v>
      </c>
      <c r="GA29" s="264" t="s">
        <v>667</v>
      </c>
      <c r="GC29" s="264" t="s">
        <v>667</v>
      </c>
      <c r="GE29" s="264" t="s">
        <v>667</v>
      </c>
      <c r="GG29" s="264" t="s">
        <v>667</v>
      </c>
      <c r="GI29" s="264" t="s">
        <v>667</v>
      </c>
      <c r="GK29" s="264" t="s">
        <v>667</v>
      </c>
      <c r="GM29" s="264" t="s">
        <v>667</v>
      </c>
      <c r="GO29" s="264" t="s">
        <v>667</v>
      </c>
      <c r="GQ29" s="16"/>
      <c r="HE29" s="264" t="s">
        <v>667</v>
      </c>
      <c r="HG29" s="264" t="s">
        <v>667</v>
      </c>
      <c r="HI29" s="264" t="s">
        <v>667</v>
      </c>
      <c r="HK29" s="264" t="s">
        <v>667</v>
      </c>
      <c r="HM29" s="264" t="s">
        <v>667</v>
      </c>
      <c r="HO29" s="264" t="s">
        <v>667</v>
      </c>
      <c r="HQ29" s="264" t="s">
        <v>667</v>
      </c>
      <c r="HS29" s="264" t="s">
        <v>667</v>
      </c>
      <c r="HU29" s="264" t="s">
        <v>667</v>
      </c>
      <c r="HW29" s="264" t="s">
        <v>667</v>
      </c>
      <c r="HY29" s="264" t="s">
        <v>667</v>
      </c>
      <c r="IA29" s="264" t="s">
        <v>667</v>
      </c>
      <c r="IC29" s="264" t="s">
        <v>667</v>
      </c>
      <c r="IE29" s="264" t="s">
        <v>667</v>
      </c>
      <c r="IG29" s="264" t="s">
        <v>667</v>
      </c>
      <c r="II29" s="264" t="s">
        <v>667</v>
      </c>
      <c r="IK29" s="264" t="s">
        <v>667</v>
      </c>
      <c r="IM29" s="264" t="s">
        <v>667</v>
      </c>
      <c r="IO29" s="264" t="s">
        <v>667</v>
      </c>
      <c r="IQ29" s="264" t="s">
        <v>667</v>
      </c>
      <c r="IS29" s="264" t="s">
        <v>667</v>
      </c>
      <c r="IU29" s="264" t="s">
        <v>667</v>
      </c>
      <c r="IW29" s="264" t="s">
        <v>667</v>
      </c>
      <c r="IY29" s="264" t="s">
        <v>667</v>
      </c>
      <c r="JA29" s="264" t="s">
        <v>667</v>
      </c>
      <c r="JC29" s="264" t="s">
        <v>667</v>
      </c>
    </row>
    <row r="30" spans="3:263">
      <c r="C30" s="384" t="s">
        <v>860</v>
      </c>
      <c r="D30" s="404"/>
      <c r="E30" s="392" t="s">
        <v>687</v>
      </c>
      <c r="F30" s="391"/>
      <c r="G30" s="392" t="s">
        <v>861</v>
      </c>
      <c r="H30" s="391" t="s">
        <v>862</v>
      </c>
      <c r="I30" s="392" t="s">
        <v>863</v>
      </c>
      <c r="J30" s="391" t="s">
        <v>864</v>
      </c>
      <c r="K30" s="392" t="s">
        <v>865</v>
      </c>
      <c r="L30" s="391" t="s">
        <v>866</v>
      </c>
      <c r="M30" s="390" t="s">
        <v>867</v>
      </c>
      <c r="N30" s="405"/>
      <c r="O30" s="394" t="s">
        <v>868</v>
      </c>
      <c r="P30" s="406"/>
      <c r="Q30" s="264" t="s">
        <v>687</v>
      </c>
      <c r="S30" s="264" t="s">
        <v>687</v>
      </c>
      <c r="U30" s="264" t="s">
        <v>687</v>
      </c>
      <c r="W30" s="264" t="s">
        <v>687</v>
      </c>
      <c r="Y30" s="264" t="s">
        <v>687</v>
      </c>
      <c r="Z30" s="256"/>
      <c r="AA30" s="264" t="s">
        <v>687</v>
      </c>
      <c r="AB30" s="256"/>
      <c r="AC30" s="264" t="s">
        <v>687</v>
      </c>
      <c r="AD30" s="258"/>
      <c r="AE30" s="264" t="s">
        <v>687</v>
      </c>
      <c r="AF30" s="258"/>
      <c r="AG30" s="264" t="s">
        <v>687</v>
      </c>
      <c r="AH30" s="16"/>
      <c r="AI30" s="264" t="s">
        <v>687</v>
      </c>
      <c r="AK30" s="264" t="s">
        <v>687</v>
      </c>
      <c r="AL30" s="256"/>
      <c r="AM30" s="267" t="s">
        <v>869</v>
      </c>
      <c r="AN30" s="256"/>
      <c r="AO30" s="267" t="s">
        <v>687</v>
      </c>
      <c r="AP30" s="256"/>
      <c r="AQ30" s="267" t="s">
        <v>687</v>
      </c>
      <c r="AR30" s="256"/>
      <c r="AS30" s="269">
        <v>327000</v>
      </c>
      <c r="AT30" s="256"/>
      <c r="AU30" s="269"/>
      <c r="AW30" s="269">
        <v>120000</v>
      </c>
      <c r="AX30" s="256"/>
      <c r="AY30" s="270" t="str">
        <f t="shared" si="0"/>
        <v>3 - F</v>
      </c>
      <c r="AZ30" s="256"/>
      <c r="BA30" s="270" t="s">
        <v>870</v>
      </c>
      <c r="BC30" s="266" t="s">
        <v>871</v>
      </c>
      <c r="BE30" s="408">
        <v>550000</v>
      </c>
      <c r="BF30" s="258"/>
      <c r="BG30" s="408">
        <v>830000</v>
      </c>
      <c r="BI30" s="400" t="s">
        <v>672</v>
      </c>
      <c r="BK30" s="400">
        <v>1200000</v>
      </c>
      <c r="BM30" s="400" t="str">
        <f t="shared" si="1"/>
        <v>統括部長</v>
      </c>
      <c r="BO30" s="401">
        <v>1500000</v>
      </c>
      <c r="BP30" s="396"/>
      <c r="BQ30" s="401">
        <v>1500000</v>
      </c>
      <c r="BR30" s="402"/>
      <c r="BS30" s="266" t="s">
        <v>871</v>
      </c>
      <c r="BT30" s="402"/>
      <c r="BU30" s="402"/>
      <c r="BV30" s="402"/>
      <c r="BW30" s="402"/>
      <c r="BX30" s="402"/>
      <c r="BY30" s="402"/>
      <c r="BZ30" s="402"/>
      <c r="CA30" s="402"/>
      <c r="CB30" s="402"/>
      <c r="CC30" s="402"/>
      <c r="CD30" s="256"/>
      <c r="CE30" s="256"/>
      <c r="CG30" s="264" t="s">
        <v>687</v>
      </c>
      <c r="CI30" s="264" t="s">
        <v>687</v>
      </c>
      <c r="CK30" s="264" t="s">
        <v>687</v>
      </c>
      <c r="CM30" s="264" t="s">
        <v>687</v>
      </c>
      <c r="CO30" s="264" t="s">
        <v>687</v>
      </c>
      <c r="CQ30" s="264" t="s">
        <v>687</v>
      </c>
      <c r="CS30" s="264" t="s">
        <v>687</v>
      </c>
      <c r="CU30" s="264" t="s">
        <v>687</v>
      </c>
      <c r="CW30" s="264" t="s">
        <v>687</v>
      </c>
      <c r="CY30" s="264" t="s">
        <v>687</v>
      </c>
      <c r="DA30" s="264" t="s">
        <v>687</v>
      </c>
      <c r="DC30" s="264" t="s">
        <v>687</v>
      </c>
      <c r="DE30" s="264" t="s">
        <v>687</v>
      </c>
      <c r="DG30" s="264" t="s">
        <v>687</v>
      </c>
      <c r="DI30" s="264" t="s">
        <v>687</v>
      </c>
      <c r="DK30" s="264" t="s">
        <v>687</v>
      </c>
      <c r="EA30" s="264" t="s">
        <v>687</v>
      </c>
      <c r="EC30" s="272" t="s">
        <v>872</v>
      </c>
      <c r="ED30" s="268"/>
      <c r="EE30" s="272" t="s">
        <v>873</v>
      </c>
      <c r="EF30" s="268"/>
      <c r="EG30" s="272" t="s">
        <v>687</v>
      </c>
      <c r="EH30" s="268"/>
      <c r="EI30" s="272" t="s">
        <v>687</v>
      </c>
      <c r="EY30" s="264" t="s">
        <v>687</v>
      </c>
      <c r="FA30" s="264" t="s">
        <v>687</v>
      </c>
      <c r="FC30" s="264" t="s">
        <v>687</v>
      </c>
      <c r="FE30" s="264" t="s">
        <v>687</v>
      </c>
      <c r="FG30" s="264" t="s">
        <v>687</v>
      </c>
      <c r="FI30" s="264" t="s">
        <v>687</v>
      </c>
      <c r="FK30" s="264" t="s">
        <v>687</v>
      </c>
      <c r="FM30" s="264" t="s">
        <v>687</v>
      </c>
      <c r="FO30" s="264" t="s">
        <v>687</v>
      </c>
      <c r="FQ30" s="264" t="s">
        <v>687</v>
      </c>
      <c r="FS30" s="264" t="s">
        <v>687</v>
      </c>
      <c r="FU30" s="264" t="s">
        <v>687</v>
      </c>
      <c r="FW30" s="271" t="s">
        <v>874</v>
      </c>
      <c r="FY30" s="264" t="s">
        <v>687</v>
      </c>
      <c r="GA30" s="264" t="s">
        <v>687</v>
      </c>
      <c r="GC30" s="264" t="s">
        <v>687</v>
      </c>
      <c r="GE30" s="264" t="s">
        <v>687</v>
      </c>
      <c r="GG30" s="264" t="s">
        <v>687</v>
      </c>
      <c r="GI30" s="264" t="s">
        <v>687</v>
      </c>
      <c r="GK30" s="264" t="s">
        <v>687</v>
      </c>
      <c r="GM30" s="264" t="s">
        <v>687</v>
      </c>
      <c r="GO30" s="264" t="s">
        <v>687</v>
      </c>
      <c r="GQ30" s="16"/>
      <c r="HE30" s="264" t="s">
        <v>687</v>
      </c>
      <c r="HG30" s="264" t="s">
        <v>687</v>
      </c>
      <c r="HI30" s="264" t="s">
        <v>687</v>
      </c>
      <c r="HK30" s="264" t="s">
        <v>687</v>
      </c>
      <c r="HM30" s="264" t="s">
        <v>687</v>
      </c>
      <c r="HO30" s="264" t="s">
        <v>687</v>
      </c>
      <c r="HQ30" s="264" t="s">
        <v>687</v>
      </c>
      <c r="HS30" s="264" t="s">
        <v>687</v>
      </c>
      <c r="HU30" s="264" t="s">
        <v>687</v>
      </c>
      <c r="HW30" s="264" t="s">
        <v>687</v>
      </c>
      <c r="HY30" s="264" t="s">
        <v>687</v>
      </c>
      <c r="IA30" s="264" t="s">
        <v>687</v>
      </c>
      <c r="IC30" s="264" t="s">
        <v>687</v>
      </c>
      <c r="IE30" s="264" t="s">
        <v>687</v>
      </c>
      <c r="IG30" s="264" t="s">
        <v>687</v>
      </c>
      <c r="II30" s="264" t="s">
        <v>687</v>
      </c>
      <c r="IK30" s="264" t="s">
        <v>687</v>
      </c>
      <c r="IM30" s="264" t="s">
        <v>687</v>
      </c>
      <c r="IO30" s="264" t="s">
        <v>687</v>
      </c>
      <c r="IQ30" s="264" t="s">
        <v>687</v>
      </c>
      <c r="IS30" s="264" t="s">
        <v>687</v>
      </c>
      <c r="IU30" s="264" t="s">
        <v>687</v>
      </c>
      <c r="IW30" s="264" t="s">
        <v>687</v>
      </c>
      <c r="IY30" s="264" t="s">
        <v>687</v>
      </c>
      <c r="JA30" s="264" t="s">
        <v>687</v>
      </c>
      <c r="JC30" s="264" t="s">
        <v>687</v>
      </c>
    </row>
    <row r="31" spans="3:263">
      <c r="C31" s="384" t="s">
        <v>875</v>
      </c>
      <c r="D31" s="404"/>
      <c r="E31" s="392" t="s">
        <v>705</v>
      </c>
      <c r="F31" s="391"/>
      <c r="G31" s="392" t="s">
        <v>396</v>
      </c>
      <c r="H31" s="391" t="s">
        <v>876</v>
      </c>
      <c r="I31" s="392" t="s">
        <v>877</v>
      </c>
      <c r="J31" s="391" t="s">
        <v>878</v>
      </c>
      <c r="K31" s="392" t="s">
        <v>879</v>
      </c>
      <c r="L31" s="391" t="s">
        <v>880</v>
      </c>
      <c r="M31" s="390" t="s">
        <v>881</v>
      </c>
      <c r="N31" s="405"/>
      <c r="O31" s="394" t="s">
        <v>882</v>
      </c>
      <c r="P31" s="406"/>
      <c r="Q31" s="264" t="s">
        <v>705</v>
      </c>
      <c r="S31" s="264" t="s">
        <v>705</v>
      </c>
      <c r="U31" s="264" t="s">
        <v>705</v>
      </c>
      <c r="W31" s="264" t="s">
        <v>705</v>
      </c>
      <c r="Y31" s="264" t="s">
        <v>705</v>
      </c>
      <c r="Z31" s="256"/>
      <c r="AA31" s="264" t="s">
        <v>705</v>
      </c>
      <c r="AB31" s="256"/>
      <c r="AC31" s="264" t="s">
        <v>705</v>
      </c>
      <c r="AD31" s="258"/>
      <c r="AE31" s="264" t="s">
        <v>705</v>
      </c>
      <c r="AF31" s="258"/>
      <c r="AG31" s="264" t="s">
        <v>705</v>
      </c>
      <c r="AH31" s="16"/>
      <c r="AI31" s="264" t="s">
        <v>705</v>
      </c>
      <c r="AK31" s="264" t="s">
        <v>705</v>
      </c>
      <c r="AL31" s="256"/>
      <c r="AM31" s="267" t="s">
        <v>883</v>
      </c>
      <c r="AN31" s="256"/>
      <c r="AO31" s="267" t="s">
        <v>705</v>
      </c>
      <c r="AP31" s="256"/>
      <c r="AQ31" s="267" t="s">
        <v>705</v>
      </c>
      <c r="AR31" s="256"/>
      <c r="AS31" s="269">
        <v>318000</v>
      </c>
      <c r="AT31" s="256"/>
      <c r="AU31" s="269"/>
      <c r="AW31" s="269">
        <v>115000</v>
      </c>
      <c r="AX31" s="256"/>
      <c r="AY31" s="270" t="str">
        <f t="shared" si="0"/>
        <v>3 - G</v>
      </c>
      <c r="AZ31" s="256"/>
      <c r="BA31" s="270" t="s">
        <v>884</v>
      </c>
      <c r="BC31" s="266" t="s">
        <v>885</v>
      </c>
      <c r="BE31" s="408">
        <v>500000</v>
      </c>
      <c r="BF31" s="258"/>
      <c r="BG31" s="408">
        <v>800000</v>
      </c>
      <c r="BI31" s="400" t="s">
        <v>692</v>
      </c>
      <c r="BK31" s="400">
        <v>1100000</v>
      </c>
      <c r="BM31" s="400" t="str">
        <f t="shared" si="1"/>
        <v>統括部長代行</v>
      </c>
      <c r="BO31" s="401">
        <v>1500000</v>
      </c>
      <c r="BP31" s="396"/>
      <c r="BQ31" s="401">
        <v>1500000</v>
      </c>
      <c r="BR31" s="402"/>
      <c r="BS31" s="266" t="s">
        <v>885</v>
      </c>
      <c r="BT31" s="402"/>
      <c r="BU31" s="402"/>
      <c r="BV31" s="402"/>
      <c r="BW31" s="402"/>
      <c r="BX31" s="402"/>
      <c r="BY31" s="402"/>
      <c r="BZ31" s="402"/>
      <c r="CA31" s="402"/>
      <c r="CB31" s="402"/>
      <c r="CC31" s="402"/>
      <c r="CD31" s="256"/>
      <c r="CE31" s="256"/>
      <c r="CG31" s="264" t="s">
        <v>705</v>
      </c>
      <c r="CI31" s="264" t="s">
        <v>705</v>
      </c>
      <c r="CK31" s="264" t="s">
        <v>705</v>
      </c>
      <c r="CM31" s="264" t="s">
        <v>705</v>
      </c>
      <c r="CO31" s="264" t="s">
        <v>705</v>
      </c>
      <c r="CQ31" s="264" t="s">
        <v>705</v>
      </c>
      <c r="CS31" s="264" t="s">
        <v>705</v>
      </c>
      <c r="CU31" s="264" t="s">
        <v>705</v>
      </c>
      <c r="CW31" s="264" t="s">
        <v>705</v>
      </c>
      <c r="CY31" s="264" t="s">
        <v>705</v>
      </c>
      <c r="DA31" s="264" t="s">
        <v>705</v>
      </c>
      <c r="DC31" s="264" t="s">
        <v>705</v>
      </c>
      <c r="DE31" s="264" t="s">
        <v>705</v>
      </c>
      <c r="DG31" s="264" t="s">
        <v>705</v>
      </c>
      <c r="DI31" s="264" t="s">
        <v>705</v>
      </c>
      <c r="DK31" s="264" t="s">
        <v>705</v>
      </c>
      <c r="EA31" s="264" t="s">
        <v>705</v>
      </c>
      <c r="EC31" s="272" t="s">
        <v>886</v>
      </c>
      <c r="ED31" s="268"/>
      <c r="EE31" s="272" t="s">
        <v>887</v>
      </c>
      <c r="EF31" s="268"/>
      <c r="EG31" s="272" t="s">
        <v>705</v>
      </c>
      <c r="EH31" s="268"/>
      <c r="EI31" s="272" t="s">
        <v>705</v>
      </c>
      <c r="EY31" s="264" t="s">
        <v>705</v>
      </c>
      <c r="FA31" s="264" t="s">
        <v>705</v>
      </c>
      <c r="FC31" s="264" t="s">
        <v>705</v>
      </c>
      <c r="FE31" s="264" t="s">
        <v>705</v>
      </c>
      <c r="FG31" s="264" t="s">
        <v>705</v>
      </c>
      <c r="FI31" s="264" t="s">
        <v>705</v>
      </c>
      <c r="FK31" s="264" t="s">
        <v>705</v>
      </c>
      <c r="FM31" s="264" t="s">
        <v>705</v>
      </c>
      <c r="FO31" s="264" t="s">
        <v>705</v>
      </c>
      <c r="FQ31" s="264" t="s">
        <v>705</v>
      </c>
      <c r="FS31" s="264" t="s">
        <v>705</v>
      </c>
      <c r="FU31" s="264" t="s">
        <v>705</v>
      </c>
      <c r="FW31" s="271" t="s">
        <v>888</v>
      </c>
      <c r="FY31" s="264" t="s">
        <v>705</v>
      </c>
      <c r="GA31" s="264" t="s">
        <v>705</v>
      </c>
      <c r="GC31" s="264" t="s">
        <v>705</v>
      </c>
      <c r="GE31" s="264" t="s">
        <v>705</v>
      </c>
      <c r="GG31" s="264" t="s">
        <v>705</v>
      </c>
      <c r="GI31" s="264" t="s">
        <v>705</v>
      </c>
      <c r="GK31" s="264" t="s">
        <v>705</v>
      </c>
      <c r="GM31" s="264" t="s">
        <v>705</v>
      </c>
      <c r="GO31" s="264" t="s">
        <v>705</v>
      </c>
      <c r="GQ31" s="16"/>
      <c r="HE31" s="264" t="s">
        <v>705</v>
      </c>
      <c r="HG31" s="264" t="s">
        <v>705</v>
      </c>
      <c r="HI31" s="264" t="s">
        <v>705</v>
      </c>
      <c r="HK31" s="264" t="s">
        <v>705</v>
      </c>
      <c r="HM31" s="264" t="s">
        <v>705</v>
      </c>
      <c r="HO31" s="264" t="s">
        <v>705</v>
      </c>
      <c r="HQ31" s="264" t="s">
        <v>705</v>
      </c>
      <c r="HS31" s="264" t="s">
        <v>705</v>
      </c>
      <c r="HU31" s="264" t="s">
        <v>705</v>
      </c>
      <c r="HW31" s="264" t="s">
        <v>705</v>
      </c>
      <c r="HY31" s="264" t="s">
        <v>705</v>
      </c>
      <c r="IA31" s="264" t="s">
        <v>705</v>
      </c>
      <c r="IC31" s="264" t="s">
        <v>705</v>
      </c>
      <c r="IE31" s="264" t="s">
        <v>705</v>
      </c>
      <c r="IG31" s="264" t="s">
        <v>705</v>
      </c>
      <c r="II31" s="264" t="s">
        <v>705</v>
      </c>
      <c r="IK31" s="264" t="s">
        <v>705</v>
      </c>
      <c r="IM31" s="264" t="s">
        <v>705</v>
      </c>
      <c r="IO31" s="264" t="s">
        <v>705</v>
      </c>
      <c r="IQ31" s="264" t="s">
        <v>705</v>
      </c>
      <c r="IS31" s="264" t="s">
        <v>705</v>
      </c>
      <c r="IU31" s="264" t="s">
        <v>705</v>
      </c>
      <c r="IW31" s="264" t="s">
        <v>705</v>
      </c>
      <c r="IY31" s="264" t="s">
        <v>705</v>
      </c>
      <c r="JA31" s="264" t="s">
        <v>705</v>
      </c>
      <c r="JC31" s="264" t="s">
        <v>705</v>
      </c>
    </row>
    <row r="32" spans="3:263">
      <c r="C32" s="384" t="s">
        <v>889</v>
      </c>
      <c r="D32" s="404"/>
      <c r="E32" s="392" t="s">
        <v>723</v>
      </c>
      <c r="F32" s="391"/>
      <c r="G32" s="392" t="s">
        <v>438</v>
      </c>
      <c r="H32" s="391" t="s">
        <v>890</v>
      </c>
      <c r="I32" s="392" t="s">
        <v>891</v>
      </c>
      <c r="J32" s="391" t="s">
        <v>892</v>
      </c>
      <c r="K32" s="392" t="s">
        <v>893</v>
      </c>
      <c r="L32" s="391" t="s">
        <v>894</v>
      </c>
      <c r="M32" s="390" t="s">
        <v>895</v>
      </c>
      <c r="N32" s="405"/>
      <c r="O32" s="394" t="s">
        <v>896</v>
      </c>
      <c r="P32" s="406"/>
      <c r="Q32" s="264" t="s">
        <v>723</v>
      </c>
      <c r="S32" s="264" t="s">
        <v>723</v>
      </c>
      <c r="U32" s="264" t="s">
        <v>723</v>
      </c>
      <c r="W32" s="264" t="s">
        <v>723</v>
      </c>
      <c r="Y32" s="264" t="s">
        <v>723</v>
      </c>
      <c r="Z32" s="256"/>
      <c r="AA32" s="264" t="s">
        <v>723</v>
      </c>
      <c r="AB32" s="256"/>
      <c r="AC32" s="264" t="s">
        <v>723</v>
      </c>
      <c r="AD32" s="258"/>
      <c r="AE32" s="264" t="s">
        <v>723</v>
      </c>
      <c r="AF32" s="258"/>
      <c r="AG32" s="264" t="s">
        <v>723</v>
      </c>
      <c r="AH32" s="16"/>
      <c r="AI32" s="264" t="s">
        <v>723</v>
      </c>
      <c r="AK32" s="264" t="s">
        <v>723</v>
      </c>
      <c r="AL32" s="256"/>
      <c r="AM32" s="267" t="s">
        <v>897</v>
      </c>
      <c r="AN32" s="256"/>
      <c r="AO32" s="267" t="s">
        <v>723</v>
      </c>
      <c r="AP32" s="256"/>
      <c r="AQ32" s="267" t="s">
        <v>723</v>
      </c>
      <c r="AR32" s="256"/>
      <c r="AS32" s="269">
        <v>309000</v>
      </c>
      <c r="AT32" s="256"/>
      <c r="AU32" s="269"/>
      <c r="AW32" s="269">
        <v>115000</v>
      </c>
      <c r="AX32" s="256"/>
      <c r="AY32" s="270" t="str">
        <f t="shared" si="0"/>
        <v>3 - H</v>
      </c>
      <c r="AZ32" s="256"/>
      <c r="BA32" s="270" t="s">
        <v>898</v>
      </c>
      <c r="BC32" s="266" t="s">
        <v>899</v>
      </c>
      <c r="BE32" s="408">
        <v>450000</v>
      </c>
      <c r="BF32" s="258"/>
      <c r="BG32" s="408">
        <v>780000</v>
      </c>
      <c r="BI32" s="400" t="s">
        <v>692</v>
      </c>
      <c r="BK32" s="400">
        <v>1100000</v>
      </c>
      <c r="BM32" s="400" t="str">
        <f t="shared" si="1"/>
        <v>統括部長補佐</v>
      </c>
      <c r="BO32" s="401">
        <v>1400000</v>
      </c>
      <c r="BP32" s="396"/>
      <c r="BQ32" s="401">
        <v>1400000</v>
      </c>
      <c r="BR32" s="402"/>
      <c r="BS32" s="266" t="s">
        <v>899</v>
      </c>
      <c r="BT32" s="402"/>
      <c r="BU32" s="402"/>
      <c r="BV32" s="402"/>
      <c r="BW32" s="402"/>
      <c r="BX32" s="402"/>
      <c r="BY32" s="402"/>
      <c r="BZ32" s="402"/>
      <c r="CA32" s="402"/>
      <c r="CB32" s="402"/>
      <c r="CC32" s="402"/>
      <c r="CD32" s="256"/>
      <c r="CE32" s="256"/>
      <c r="CG32" s="264" t="s">
        <v>723</v>
      </c>
      <c r="CI32" s="264" t="s">
        <v>723</v>
      </c>
      <c r="CK32" s="264" t="s">
        <v>723</v>
      </c>
      <c r="CM32" s="264" t="s">
        <v>723</v>
      </c>
      <c r="CO32" s="264" t="s">
        <v>723</v>
      </c>
      <c r="CQ32" s="264" t="s">
        <v>723</v>
      </c>
      <c r="CS32" s="264" t="s">
        <v>723</v>
      </c>
      <c r="CU32" s="264" t="s">
        <v>723</v>
      </c>
      <c r="CW32" s="264" t="s">
        <v>723</v>
      </c>
      <c r="CY32" s="264" t="s">
        <v>723</v>
      </c>
      <c r="DA32" s="264" t="s">
        <v>723</v>
      </c>
      <c r="DC32" s="264" t="s">
        <v>723</v>
      </c>
      <c r="DE32" s="264" t="s">
        <v>723</v>
      </c>
      <c r="DG32" s="264" t="s">
        <v>723</v>
      </c>
      <c r="DI32" s="264" t="s">
        <v>723</v>
      </c>
      <c r="DK32" s="264" t="s">
        <v>723</v>
      </c>
      <c r="EA32" s="264" t="s">
        <v>723</v>
      </c>
      <c r="EC32" s="272" t="s">
        <v>900</v>
      </c>
      <c r="ED32" s="268"/>
      <c r="EE32" s="272" t="s">
        <v>901</v>
      </c>
      <c r="EF32" s="268"/>
      <c r="EG32" s="272" t="s">
        <v>723</v>
      </c>
      <c r="EH32" s="268"/>
      <c r="EI32" s="272" t="s">
        <v>723</v>
      </c>
      <c r="EY32" s="264" t="s">
        <v>723</v>
      </c>
      <c r="FA32" s="264" t="s">
        <v>723</v>
      </c>
      <c r="FC32" s="264" t="s">
        <v>723</v>
      </c>
      <c r="FE32" s="264" t="s">
        <v>723</v>
      </c>
      <c r="FG32" s="264" t="s">
        <v>723</v>
      </c>
      <c r="FI32" s="264" t="s">
        <v>723</v>
      </c>
      <c r="FK32" s="264" t="s">
        <v>723</v>
      </c>
      <c r="FM32" s="264" t="s">
        <v>723</v>
      </c>
      <c r="FO32" s="264" t="s">
        <v>723</v>
      </c>
      <c r="FQ32" s="264" t="s">
        <v>723</v>
      </c>
      <c r="FS32" s="264" t="s">
        <v>723</v>
      </c>
      <c r="FU32" s="264" t="s">
        <v>723</v>
      </c>
      <c r="FW32" s="271" t="s">
        <v>902</v>
      </c>
      <c r="FY32" s="264" t="s">
        <v>723</v>
      </c>
      <c r="GA32" s="264" t="s">
        <v>723</v>
      </c>
      <c r="GC32" s="264" t="s">
        <v>723</v>
      </c>
      <c r="GE32" s="264" t="s">
        <v>723</v>
      </c>
      <c r="GG32" s="264" t="s">
        <v>723</v>
      </c>
      <c r="GI32" s="264" t="s">
        <v>723</v>
      </c>
      <c r="GK32" s="264" t="s">
        <v>723</v>
      </c>
      <c r="GM32" s="264" t="s">
        <v>723</v>
      </c>
      <c r="GO32" s="264" t="s">
        <v>723</v>
      </c>
      <c r="GQ32" s="16"/>
      <c r="HE32" s="264" t="s">
        <v>723</v>
      </c>
      <c r="HG32" s="264" t="s">
        <v>723</v>
      </c>
      <c r="HI32" s="264" t="s">
        <v>723</v>
      </c>
      <c r="HK32" s="264" t="s">
        <v>723</v>
      </c>
      <c r="HM32" s="264" t="s">
        <v>723</v>
      </c>
      <c r="HO32" s="264" t="s">
        <v>723</v>
      </c>
      <c r="HQ32" s="264" t="s">
        <v>723</v>
      </c>
      <c r="HS32" s="264" t="s">
        <v>723</v>
      </c>
      <c r="HU32" s="264" t="s">
        <v>723</v>
      </c>
      <c r="HW32" s="264" t="s">
        <v>723</v>
      </c>
      <c r="HY32" s="264" t="s">
        <v>723</v>
      </c>
      <c r="IA32" s="264" t="s">
        <v>723</v>
      </c>
      <c r="IC32" s="264" t="s">
        <v>723</v>
      </c>
      <c r="IE32" s="264" t="s">
        <v>723</v>
      </c>
      <c r="IG32" s="264" t="s">
        <v>723</v>
      </c>
      <c r="II32" s="264" t="s">
        <v>723</v>
      </c>
      <c r="IK32" s="264" t="s">
        <v>723</v>
      </c>
      <c r="IM32" s="264" t="s">
        <v>723</v>
      </c>
      <c r="IO32" s="264" t="s">
        <v>723</v>
      </c>
      <c r="IQ32" s="264" t="s">
        <v>723</v>
      </c>
      <c r="IS32" s="264" t="s">
        <v>723</v>
      </c>
      <c r="IU32" s="264" t="s">
        <v>723</v>
      </c>
      <c r="IW32" s="264" t="s">
        <v>723</v>
      </c>
      <c r="IY32" s="264" t="s">
        <v>723</v>
      </c>
      <c r="JA32" s="264" t="s">
        <v>723</v>
      </c>
      <c r="JC32" s="264" t="s">
        <v>723</v>
      </c>
    </row>
    <row r="33" spans="3:263">
      <c r="C33" s="384" t="s">
        <v>903</v>
      </c>
      <c r="D33" s="404"/>
      <c r="E33" s="392" t="s">
        <v>741</v>
      </c>
      <c r="F33" s="391"/>
      <c r="G33" s="392" t="s">
        <v>904</v>
      </c>
      <c r="H33" s="391" t="s">
        <v>905</v>
      </c>
      <c r="I33" s="392" t="s">
        <v>906</v>
      </c>
      <c r="J33" s="391" t="s">
        <v>907</v>
      </c>
      <c r="K33" s="392" t="s">
        <v>908</v>
      </c>
      <c r="L33" s="391" t="s">
        <v>909</v>
      </c>
      <c r="M33" s="390" t="s">
        <v>910</v>
      </c>
      <c r="N33" s="405"/>
      <c r="O33" s="394" t="s">
        <v>911</v>
      </c>
      <c r="P33" s="406"/>
      <c r="Q33" s="264" t="s">
        <v>741</v>
      </c>
      <c r="S33" s="264" t="s">
        <v>741</v>
      </c>
      <c r="U33" s="264" t="s">
        <v>741</v>
      </c>
      <c r="W33" s="264" t="s">
        <v>741</v>
      </c>
      <c r="Y33" s="264" t="s">
        <v>741</v>
      </c>
      <c r="Z33" s="256"/>
      <c r="AA33" s="264" t="s">
        <v>741</v>
      </c>
      <c r="AB33" s="256"/>
      <c r="AC33" s="264" t="s">
        <v>741</v>
      </c>
      <c r="AD33" s="258"/>
      <c r="AE33" s="264" t="s">
        <v>741</v>
      </c>
      <c r="AF33" s="258"/>
      <c r="AG33" s="264" t="s">
        <v>741</v>
      </c>
      <c r="AH33" s="16"/>
      <c r="AI33" s="264" t="s">
        <v>741</v>
      </c>
      <c r="AK33" s="264" t="s">
        <v>741</v>
      </c>
      <c r="AL33" s="256"/>
      <c r="AM33" s="267" t="s">
        <v>912</v>
      </c>
      <c r="AN33" s="256"/>
      <c r="AO33" s="267" t="s">
        <v>741</v>
      </c>
      <c r="AP33" s="256"/>
      <c r="AQ33" s="267" t="s">
        <v>741</v>
      </c>
      <c r="AR33" s="256"/>
      <c r="AS33" s="269">
        <v>300000</v>
      </c>
      <c r="AT33" s="256"/>
      <c r="AU33" s="269"/>
      <c r="AW33" s="269">
        <v>115000</v>
      </c>
      <c r="AX33" s="256"/>
      <c r="AY33" s="270" t="str">
        <f t="shared" si="0"/>
        <v>3 - I</v>
      </c>
      <c r="AZ33" s="256"/>
      <c r="BA33" s="270" t="s">
        <v>913</v>
      </c>
      <c r="BC33" s="265" t="s">
        <v>914</v>
      </c>
      <c r="BE33" s="266" t="s">
        <v>914</v>
      </c>
      <c r="BF33" s="258"/>
      <c r="BG33" s="408">
        <v>750000</v>
      </c>
      <c r="BI33" s="400" t="s">
        <v>692</v>
      </c>
      <c r="BK33" s="400">
        <v>1100000</v>
      </c>
      <c r="BM33" s="400" t="str">
        <f t="shared" si="1"/>
        <v>ユニット長</v>
      </c>
      <c r="BO33" s="401">
        <v>1500000</v>
      </c>
      <c r="BP33" s="396"/>
      <c r="BQ33" s="401">
        <v>1500000</v>
      </c>
      <c r="BR33" s="402"/>
      <c r="BS33" s="265" t="s">
        <v>914</v>
      </c>
      <c r="BT33" s="402"/>
      <c r="BU33" s="402"/>
      <c r="BV33" s="402"/>
      <c r="BW33" s="402"/>
      <c r="BX33" s="402"/>
      <c r="BY33" s="402"/>
      <c r="BZ33" s="402"/>
      <c r="CA33" s="402"/>
      <c r="CB33" s="402"/>
      <c r="CC33" s="402"/>
      <c r="CD33" s="256"/>
      <c r="CE33" s="256"/>
      <c r="CG33" s="264" t="s">
        <v>741</v>
      </c>
      <c r="CI33" s="264" t="s">
        <v>741</v>
      </c>
      <c r="CK33" s="264" t="s">
        <v>741</v>
      </c>
      <c r="CM33" s="264" t="s">
        <v>741</v>
      </c>
      <c r="CO33" s="264" t="s">
        <v>741</v>
      </c>
      <c r="CQ33" s="264" t="s">
        <v>741</v>
      </c>
      <c r="CS33" s="264" t="s">
        <v>741</v>
      </c>
      <c r="CU33" s="264" t="s">
        <v>741</v>
      </c>
      <c r="CW33" s="264" t="s">
        <v>741</v>
      </c>
      <c r="CY33" s="264" t="s">
        <v>741</v>
      </c>
      <c r="DA33" s="264" t="s">
        <v>741</v>
      </c>
      <c r="DC33" s="264" t="s">
        <v>741</v>
      </c>
      <c r="DE33" s="264" t="s">
        <v>741</v>
      </c>
      <c r="DG33" s="264" t="s">
        <v>741</v>
      </c>
      <c r="DI33" s="264" t="s">
        <v>741</v>
      </c>
      <c r="DK33" s="264" t="s">
        <v>741</v>
      </c>
      <c r="EA33" s="264" t="s">
        <v>741</v>
      </c>
      <c r="EC33" s="272" t="s">
        <v>915</v>
      </c>
      <c r="ED33" s="268"/>
      <c r="EE33" s="272" t="s">
        <v>916</v>
      </c>
      <c r="EF33" s="268"/>
      <c r="EG33" s="272" t="s">
        <v>741</v>
      </c>
      <c r="EH33" s="268"/>
      <c r="EI33" s="272" t="s">
        <v>741</v>
      </c>
      <c r="EY33" s="264" t="s">
        <v>741</v>
      </c>
      <c r="FA33" s="264" t="s">
        <v>741</v>
      </c>
      <c r="FC33" s="264" t="s">
        <v>741</v>
      </c>
      <c r="FE33" s="264" t="s">
        <v>741</v>
      </c>
      <c r="FG33" s="264" t="s">
        <v>741</v>
      </c>
      <c r="FI33" s="264" t="s">
        <v>741</v>
      </c>
      <c r="FK33" s="264" t="s">
        <v>741</v>
      </c>
      <c r="FM33" s="264" t="s">
        <v>741</v>
      </c>
      <c r="FO33" s="264" t="s">
        <v>741</v>
      </c>
      <c r="FQ33" s="264" t="s">
        <v>741</v>
      </c>
      <c r="FS33" s="264" t="s">
        <v>741</v>
      </c>
      <c r="FU33" s="264" t="s">
        <v>741</v>
      </c>
      <c r="FW33" s="271" t="s">
        <v>917</v>
      </c>
      <c r="FY33" s="264" t="s">
        <v>741</v>
      </c>
      <c r="GA33" s="264" t="s">
        <v>741</v>
      </c>
      <c r="GC33" s="264" t="s">
        <v>741</v>
      </c>
      <c r="GE33" s="264" t="s">
        <v>741</v>
      </c>
      <c r="GG33" s="264" t="s">
        <v>741</v>
      </c>
      <c r="GI33" s="264" t="s">
        <v>741</v>
      </c>
      <c r="GK33" s="264" t="s">
        <v>741</v>
      </c>
      <c r="GM33" s="264" t="s">
        <v>741</v>
      </c>
      <c r="GO33" s="264" t="s">
        <v>741</v>
      </c>
      <c r="GQ33" s="16"/>
      <c r="HE33" s="264" t="s">
        <v>741</v>
      </c>
      <c r="HG33" s="264" t="s">
        <v>741</v>
      </c>
      <c r="HI33" s="264" t="s">
        <v>741</v>
      </c>
      <c r="HK33" s="264" t="s">
        <v>741</v>
      </c>
      <c r="HM33" s="264" t="s">
        <v>741</v>
      </c>
      <c r="HO33" s="264" t="s">
        <v>741</v>
      </c>
      <c r="HQ33" s="264" t="s">
        <v>741</v>
      </c>
      <c r="HS33" s="264" t="s">
        <v>741</v>
      </c>
      <c r="HU33" s="264" t="s">
        <v>741</v>
      </c>
      <c r="HW33" s="264" t="s">
        <v>741</v>
      </c>
      <c r="HY33" s="264" t="s">
        <v>741</v>
      </c>
      <c r="IA33" s="264" t="s">
        <v>741</v>
      </c>
      <c r="IC33" s="264" t="s">
        <v>741</v>
      </c>
      <c r="IE33" s="264" t="s">
        <v>741</v>
      </c>
      <c r="IG33" s="264" t="s">
        <v>741</v>
      </c>
      <c r="II33" s="264" t="s">
        <v>741</v>
      </c>
      <c r="IK33" s="264" t="s">
        <v>741</v>
      </c>
      <c r="IM33" s="264" t="s">
        <v>741</v>
      </c>
      <c r="IO33" s="264" t="s">
        <v>741</v>
      </c>
      <c r="IQ33" s="264" t="s">
        <v>741</v>
      </c>
      <c r="IS33" s="264" t="s">
        <v>741</v>
      </c>
      <c r="IU33" s="264" t="s">
        <v>741</v>
      </c>
      <c r="IW33" s="264" t="s">
        <v>741</v>
      </c>
      <c r="IY33" s="264" t="s">
        <v>741</v>
      </c>
      <c r="JA33" s="264" t="s">
        <v>741</v>
      </c>
      <c r="JC33" s="264" t="s">
        <v>741</v>
      </c>
    </row>
    <row r="34" spans="3:263">
      <c r="C34" s="384"/>
      <c r="D34" s="404"/>
      <c r="E34" s="392" t="s">
        <v>759</v>
      </c>
      <c r="F34" s="391"/>
      <c r="G34" s="392" t="s">
        <v>918</v>
      </c>
      <c r="H34" s="391" t="s">
        <v>919</v>
      </c>
      <c r="I34" s="392" t="s">
        <v>920</v>
      </c>
      <c r="J34" s="391" t="s">
        <v>921</v>
      </c>
      <c r="K34" s="392" t="s">
        <v>922</v>
      </c>
      <c r="L34" s="391" t="s">
        <v>923</v>
      </c>
      <c r="M34" s="390" t="s">
        <v>924</v>
      </c>
      <c r="N34" s="405"/>
      <c r="O34" s="394" t="s">
        <v>925</v>
      </c>
      <c r="P34" s="406"/>
      <c r="Q34" s="264" t="s">
        <v>759</v>
      </c>
      <c r="S34" s="264" t="s">
        <v>759</v>
      </c>
      <c r="U34" s="264" t="s">
        <v>759</v>
      </c>
      <c r="W34" s="264" t="s">
        <v>759</v>
      </c>
      <c r="Y34" s="264" t="s">
        <v>759</v>
      </c>
      <c r="Z34" s="256"/>
      <c r="AA34" s="264" t="s">
        <v>759</v>
      </c>
      <c r="AB34" s="256"/>
      <c r="AC34" s="264" t="s">
        <v>759</v>
      </c>
      <c r="AD34" s="258"/>
      <c r="AE34" s="264" t="s">
        <v>759</v>
      </c>
      <c r="AF34" s="258"/>
      <c r="AG34" s="264" t="s">
        <v>759</v>
      </c>
      <c r="AH34" s="16"/>
      <c r="AI34" s="264" t="s">
        <v>759</v>
      </c>
      <c r="AK34" s="264" t="s">
        <v>759</v>
      </c>
      <c r="AL34" s="256"/>
      <c r="AM34" s="267" t="s">
        <v>926</v>
      </c>
      <c r="AN34" s="256"/>
      <c r="AO34" s="267" t="s">
        <v>759</v>
      </c>
      <c r="AP34" s="256"/>
      <c r="AQ34" s="267" t="s">
        <v>759</v>
      </c>
      <c r="AR34" s="256"/>
      <c r="AS34" s="269">
        <v>291000</v>
      </c>
      <c r="AT34" s="256"/>
      <c r="AU34" s="269"/>
      <c r="AW34" s="269">
        <v>115000</v>
      </c>
      <c r="AX34" s="256"/>
      <c r="AY34" s="270" t="str">
        <f t="shared" si="0"/>
        <v>3 - J</v>
      </c>
      <c r="AZ34" s="256"/>
      <c r="BA34" s="270" t="s">
        <v>927</v>
      </c>
      <c r="BC34" s="265" t="s">
        <v>928</v>
      </c>
      <c r="BE34" s="266" t="s">
        <v>928</v>
      </c>
      <c r="BF34" s="258"/>
      <c r="BG34" s="408">
        <v>730000</v>
      </c>
      <c r="BI34" s="400" t="s">
        <v>692</v>
      </c>
      <c r="BK34" s="400">
        <v>1100000</v>
      </c>
      <c r="BM34" s="400" t="str">
        <f t="shared" si="1"/>
        <v>ユニット長代行</v>
      </c>
      <c r="BO34" s="401">
        <v>1400000</v>
      </c>
      <c r="BP34" s="396"/>
      <c r="BQ34" s="401">
        <v>1400000</v>
      </c>
      <c r="BR34" s="402"/>
      <c r="BS34" s="265" t="s">
        <v>928</v>
      </c>
      <c r="BT34" s="402"/>
      <c r="BU34" s="402"/>
      <c r="BV34" s="402"/>
      <c r="BW34" s="402"/>
      <c r="BX34" s="402"/>
      <c r="BY34" s="402"/>
      <c r="BZ34" s="402"/>
      <c r="CA34" s="402"/>
      <c r="CB34" s="402"/>
      <c r="CC34" s="402"/>
      <c r="CD34" s="256"/>
      <c r="CE34" s="256"/>
      <c r="CG34" s="264" t="s">
        <v>759</v>
      </c>
      <c r="CI34" s="264" t="s">
        <v>759</v>
      </c>
      <c r="CK34" s="264" t="s">
        <v>759</v>
      </c>
      <c r="CM34" s="264" t="s">
        <v>759</v>
      </c>
      <c r="CO34" s="264" t="s">
        <v>759</v>
      </c>
      <c r="CQ34" s="264" t="s">
        <v>759</v>
      </c>
      <c r="CS34" s="264" t="s">
        <v>759</v>
      </c>
      <c r="CU34" s="264" t="s">
        <v>759</v>
      </c>
      <c r="CW34" s="264" t="s">
        <v>759</v>
      </c>
      <c r="CY34" s="264" t="s">
        <v>759</v>
      </c>
      <c r="DA34" s="264" t="s">
        <v>759</v>
      </c>
      <c r="DC34" s="264" t="s">
        <v>759</v>
      </c>
      <c r="DE34" s="264" t="s">
        <v>759</v>
      </c>
      <c r="DG34" s="264" t="s">
        <v>759</v>
      </c>
      <c r="DI34" s="264" t="s">
        <v>759</v>
      </c>
      <c r="DK34" s="264" t="s">
        <v>759</v>
      </c>
      <c r="EA34" s="264" t="s">
        <v>759</v>
      </c>
      <c r="EC34" s="272" t="s">
        <v>929</v>
      </c>
      <c r="ED34" s="268"/>
      <c r="EE34" s="272" t="s">
        <v>930</v>
      </c>
      <c r="EF34" s="268"/>
      <c r="EG34" s="272" t="s">
        <v>759</v>
      </c>
      <c r="EH34" s="268"/>
      <c r="EI34" s="272" t="s">
        <v>759</v>
      </c>
      <c r="EY34" s="264" t="s">
        <v>759</v>
      </c>
      <c r="FA34" s="264" t="s">
        <v>759</v>
      </c>
      <c r="FC34" s="264" t="s">
        <v>759</v>
      </c>
      <c r="FE34" s="264" t="s">
        <v>759</v>
      </c>
      <c r="FG34" s="264" t="s">
        <v>759</v>
      </c>
      <c r="FI34" s="264" t="s">
        <v>759</v>
      </c>
      <c r="FK34" s="264" t="s">
        <v>759</v>
      </c>
      <c r="FM34" s="264" t="s">
        <v>759</v>
      </c>
      <c r="FO34" s="264" t="s">
        <v>759</v>
      </c>
      <c r="FQ34" s="264" t="s">
        <v>759</v>
      </c>
      <c r="FS34" s="264" t="s">
        <v>759</v>
      </c>
      <c r="FU34" s="264" t="s">
        <v>759</v>
      </c>
      <c r="FW34" s="271" t="s">
        <v>931</v>
      </c>
      <c r="FY34" s="264" t="s">
        <v>759</v>
      </c>
      <c r="GA34" s="264" t="s">
        <v>759</v>
      </c>
      <c r="GC34" s="264" t="s">
        <v>759</v>
      </c>
      <c r="GE34" s="264" t="s">
        <v>759</v>
      </c>
      <c r="GG34" s="264" t="s">
        <v>759</v>
      </c>
      <c r="GI34" s="264" t="s">
        <v>759</v>
      </c>
      <c r="GK34" s="264" t="s">
        <v>759</v>
      </c>
      <c r="GM34" s="264" t="s">
        <v>759</v>
      </c>
      <c r="GO34" s="264" t="s">
        <v>759</v>
      </c>
      <c r="GQ34" s="16"/>
      <c r="HE34" s="264" t="s">
        <v>759</v>
      </c>
      <c r="HG34" s="264" t="s">
        <v>759</v>
      </c>
      <c r="HI34" s="264" t="s">
        <v>759</v>
      </c>
      <c r="HK34" s="264" t="s">
        <v>759</v>
      </c>
      <c r="HM34" s="264" t="s">
        <v>759</v>
      </c>
      <c r="HO34" s="264" t="s">
        <v>759</v>
      </c>
      <c r="HQ34" s="264" t="s">
        <v>759</v>
      </c>
      <c r="HS34" s="264" t="s">
        <v>759</v>
      </c>
      <c r="HU34" s="264" t="s">
        <v>759</v>
      </c>
      <c r="HW34" s="264" t="s">
        <v>759</v>
      </c>
      <c r="HY34" s="264" t="s">
        <v>759</v>
      </c>
      <c r="IA34" s="264" t="s">
        <v>759</v>
      </c>
      <c r="IC34" s="264" t="s">
        <v>759</v>
      </c>
      <c r="IE34" s="264" t="s">
        <v>759</v>
      </c>
      <c r="IG34" s="264" t="s">
        <v>759</v>
      </c>
      <c r="II34" s="264" t="s">
        <v>759</v>
      </c>
      <c r="IK34" s="264" t="s">
        <v>759</v>
      </c>
      <c r="IM34" s="264" t="s">
        <v>759</v>
      </c>
      <c r="IO34" s="264" t="s">
        <v>759</v>
      </c>
      <c r="IQ34" s="264" t="s">
        <v>759</v>
      </c>
      <c r="IS34" s="264" t="s">
        <v>759</v>
      </c>
      <c r="IU34" s="264" t="s">
        <v>759</v>
      </c>
      <c r="IW34" s="264" t="s">
        <v>759</v>
      </c>
      <c r="IY34" s="264" t="s">
        <v>759</v>
      </c>
      <c r="JA34" s="264" t="s">
        <v>759</v>
      </c>
      <c r="JC34" s="264" t="s">
        <v>759</v>
      </c>
    </row>
    <row r="35" spans="3:263">
      <c r="C35" s="384" t="s">
        <v>932</v>
      </c>
      <c r="D35" s="404"/>
      <c r="E35" s="392" t="s">
        <v>777</v>
      </c>
      <c r="F35" s="391"/>
      <c r="G35" s="392" t="s">
        <v>933</v>
      </c>
      <c r="H35" s="391" t="s">
        <v>934</v>
      </c>
      <c r="I35" s="392" t="s">
        <v>935</v>
      </c>
      <c r="J35" s="391" t="s">
        <v>936</v>
      </c>
      <c r="K35" s="392" t="s">
        <v>937</v>
      </c>
      <c r="L35" s="391" t="s">
        <v>938</v>
      </c>
      <c r="M35" s="390" t="s">
        <v>939</v>
      </c>
      <c r="N35" s="405"/>
      <c r="O35" s="394" t="s">
        <v>940</v>
      </c>
      <c r="P35" s="406"/>
      <c r="Q35" s="264" t="s">
        <v>777</v>
      </c>
      <c r="S35" s="264" t="s">
        <v>777</v>
      </c>
      <c r="U35" s="264" t="s">
        <v>777</v>
      </c>
      <c r="W35" s="264" t="s">
        <v>777</v>
      </c>
      <c r="Y35" s="264" t="s">
        <v>777</v>
      </c>
      <c r="Z35" s="256"/>
      <c r="AA35" s="264" t="s">
        <v>777</v>
      </c>
      <c r="AB35" s="256"/>
      <c r="AC35" s="264" t="s">
        <v>777</v>
      </c>
      <c r="AD35" s="258"/>
      <c r="AE35" s="264" t="s">
        <v>777</v>
      </c>
      <c r="AF35" s="258"/>
      <c r="AG35" s="264" t="s">
        <v>777</v>
      </c>
      <c r="AH35" s="16"/>
      <c r="AI35" s="264" t="s">
        <v>777</v>
      </c>
      <c r="AK35" s="264" t="s">
        <v>777</v>
      </c>
      <c r="AL35" s="256"/>
      <c r="AM35" s="267" t="s">
        <v>941</v>
      </c>
      <c r="AN35" s="256"/>
      <c r="AO35" s="267" t="s">
        <v>777</v>
      </c>
      <c r="AP35" s="256"/>
      <c r="AQ35" s="267" t="s">
        <v>777</v>
      </c>
      <c r="AR35" s="256"/>
      <c r="AS35" s="269">
        <v>327000</v>
      </c>
      <c r="AT35" s="256"/>
      <c r="AU35" s="269"/>
      <c r="AW35" s="269">
        <v>100000</v>
      </c>
      <c r="AX35" s="256"/>
      <c r="AY35" s="270" t="str">
        <f t="shared" si="0"/>
        <v>4 - A</v>
      </c>
      <c r="AZ35" s="256"/>
      <c r="BA35" s="270" t="s">
        <v>942</v>
      </c>
      <c r="BC35" s="265" t="s">
        <v>943</v>
      </c>
      <c r="BE35" s="266" t="s">
        <v>943</v>
      </c>
      <c r="BF35" s="258"/>
      <c r="BG35" s="408">
        <v>700000</v>
      </c>
      <c r="BI35" s="400" t="s">
        <v>710</v>
      </c>
      <c r="BK35" s="400">
        <v>1000000</v>
      </c>
      <c r="BM35" s="400" t="str">
        <f t="shared" si="1"/>
        <v>ユニット長補佐</v>
      </c>
      <c r="BO35" s="401">
        <v>1400000</v>
      </c>
      <c r="BP35" s="396"/>
      <c r="BQ35" s="401">
        <v>1400000</v>
      </c>
      <c r="BR35" s="402"/>
      <c r="BS35" s="265" t="s">
        <v>943</v>
      </c>
      <c r="BT35" s="402"/>
      <c r="BU35" s="402"/>
      <c r="BV35" s="402"/>
      <c r="BW35" s="402"/>
      <c r="BX35" s="402"/>
      <c r="BY35" s="402"/>
      <c r="BZ35" s="402"/>
      <c r="CA35" s="402"/>
      <c r="CB35" s="402"/>
      <c r="CC35" s="402"/>
      <c r="CD35" s="256"/>
      <c r="CE35" s="256"/>
      <c r="CG35" s="264" t="s">
        <v>777</v>
      </c>
      <c r="CI35" s="264" t="s">
        <v>777</v>
      </c>
      <c r="CK35" s="264" t="s">
        <v>777</v>
      </c>
      <c r="CM35" s="264" t="s">
        <v>777</v>
      </c>
      <c r="CO35" s="264" t="s">
        <v>777</v>
      </c>
      <c r="CQ35" s="264" t="s">
        <v>777</v>
      </c>
      <c r="CS35" s="264" t="s">
        <v>777</v>
      </c>
      <c r="CU35" s="264" t="s">
        <v>777</v>
      </c>
      <c r="CW35" s="264" t="s">
        <v>777</v>
      </c>
      <c r="CY35" s="264" t="s">
        <v>777</v>
      </c>
      <c r="DA35" s="264" t="s">
        <v>777</v>
      </c>
      <c r="DC35" s="264" t="s">
        <v>777</v>
      </c>
      <c r="DE35" s="264" t="s">
        <v>777</v>
      </c>
      <c r="DG35" s="264" t="s">
        <v>777</v>
      </c>
      <c r="DI35" s="264" t="s">
        <v>777</v>
      </c>
      <c r="DK35" s="264" t="s">
        <v>777</v>
      </c>
      <c r="EA35" s="264" t="s">
        <v>777</v>
      </c>
      <c r="EC35" s="272" t="s">
        <v>944</v>
      </c>
      <c r="ED35" s="268"/>
      <c r="EE35" s="272" t="s">
        <v>945</v>
      </c>
      <c r="EF35" s="268"/>
      <c r="EG35" s="272" t="s">
        <v>777</v>
      </c>
      <c r="EH35" s="268"/>
      <c r="EI35" s="272" t="s">
        <v>777</v>
      </c>
      <c r="EY35" s="264" t="s">
        <v>777</v>
      </c>
      <c r="FA35" s="264" t="s">
        <v>777</v>
      </c>
      <c r="FC35" s="264" t="s">
        <v>777</v>
      </c>
      <c r="FE35" s="264" t="s">
        <v>777</v>
      </c>
      <c r="FG35" s="264" t="s">
        <v>777</v>
      </c>
      <c r="FI35" s="264" t="s">
        <v>777</v>
      </c>
      <c r="FK35" s="264" t="s">
        <v>777</v>
      </c>
      <c r="FM35" s="264" t="s">
        <v>777</v>
      </c>
      <c r="FO35" s="264" t="s">
        <v>777</v>
      </c>
      <c r="FQ35" s="264" t="s">
        <v>777</v>
      </c>
      <c r="FS35" s="264" t="s">
        <v>777</v>
      </c>
      <c r="FU35" s="264" t="s">
        <v>777</v>
      </c>
      <c r="FW35" s="271" t="s">
        <v>946</v>
      </c>
      <c r="FY35" s="264" t="s">
        <v>777</v>
      </c>
      <c r="GA35" s="264" t="s">
        <v>777</v>
      </c>
      <c r="GC35" s="264" t="s">
        <v>777</v>
      </c>
      <c r="GE35" s="264" t="s">
        <v>777</v>
      </c>
      <c r="GG35" s="264" t="s">
        <v>777</v>
      </c>
      <c r="GI35" s="264" t="s">
        <v>777</v>
      </c>
      <c r="GK35" s="264" t="s">
        <v>777</v>
      </c>
      <c r="GM35" s="264" t="s">
        <v>777</v>
      </c>
      <c r="GO35" s="264" t="s">
        <v>777</v>
      </c>
      <c r="GQ35" s="16"/>
      <c r="HE35" s="264" t="s">
        <v>777</v>
      </c>
      <c r="HG35" s="264" t="s">
        <v>777</v>
      </c>
      <c r="HI35" s="264" t="s">
        <v>777</v>
      </c>
      <c r="HK35" s="264" t="s">
        <v>777</v>
      </c>
      <c r="HM35" s="264" t="s">
        <v>777</v>
      </c>
      <c r="HO35" s="264" t="s">
        <v>777</v>
      </c>
      <c r="HQ35" s="264" t="s">
        <v>777</v>
      </c>
      <c r="HS35" s="264" t="s">
        <v>777</v>
      </c>
      <c r="HU35" s="264" t="s">
        <v>777</v>
      </c>
      <c r="HW35" s="264" t="s">
        <v>777</v>
      </c>
      <c r="HY35" s="264" t="s">
        <v>777</v>
      </c>
      <c r="IA35" s="264" t="s">
        <v>777</v>
      </c>
      <c r="IC35" s="264" t="s">
        <v>777</v>
      </c>
      <c r="IE35" s="264" t="s">
        <v>777</v>
      </c>
      <c r="IG35" s="264" t="s">
        <v>777</v>
      </c>
      <c r="II35" s="264" t="s">
        <v>777</v>
      </c>
      <c r="IK35" s="264" t="s">
        <v>777</v>
      </c>
      <c r="IM35" s="264" t="s">
        <v>777</v>
      </c>
      <c r="IO35" s="264" t="s">
        <v>777</v>
      </c>
      <c r="IQ35" s="264" t="s">
        <v>777</v>
      </c>
      <c r="IS35" s="264" t="s">
        <v>777</v>
      </c>
      <c r="IU35" s="264" t="s">
        <v>777</v>
      </c>
      <c r="IW35" s="264" t="s">
        <v>777</v>
      </c>
      <c r="IY35" s="264" t="s">
        <v>777</v>
      </c>
      <c r="JA35" s="264" t="s">
        <v>777</v>
      </c>
      <c r="JC35" s="264" t="s">
        <v>777</v>
      </c>
    </row>
    <row r="36" spans="3:263">
      <c r="C36" s="384" t="s">
        <v>947</v>
      </c>
      <c r="D36" s="404"/>
      <c r="E36" s="392" t="s">
        <v>793</v>
      </c>
      <c r="F36" s="391"/>
      <c r="G36" s="392" t="s">
        <v>948</v>
      </c>
      <c r="H36" s="391" t="s">
        <v>949</v>
      </c>
      <c r="I36" s="392" t="s">
        <v>950</v>
      </c>
      <c r="J36" s="391" t="s">
        <v>951</v>
      </c>
      <c r="K36" s="392" t="s">
        <v>952</v>
      </c>
      <c r="L36" s="391" t="s">
        <v>953</v>
      </c>
      <c r="M36" s="390" t="s">
        <v>954</v>
      </c>
      <c r="N36" s="405"/>
      <c r="O36" s="394" t="s">
        <v>955</v>
      </c>
      <c r="P36" s="406"/>
      <c r="Q36" s="264" t="s">
        <v>793</v>
      </c>
      <c r="S36" s="264" t="s">
        <v>793</v>
      </c>
      <c r="U36" s="264" t="s">
        <v>793</v>
      </c>
      <c r="W36" s="264" t="s">
        <v>793</v>
      </c>
      <c r="Y36" s="264" t="s">
        <v>793</v>
      </c>
      <c r="Z36" s="256"/>
      <c r="AA36" s="264" t="s">
        <v>793</v>
      </c>
      <c r="AB36" s="256"/>
      <c r="AC36" s="264" t="s">
        <v>793</v>
      </c>
      <c r="AD36" s="258"/>
      <c r="AE36" s="264" t="s">
        <v>793</v>
      </c>
      <c r="AF36" s="258"/>
      <c r="AG36" s="264" t="s">
        <v>793</v>
      </c>
      <c r="AH36" s="16"/>
      <c r="AI36" s="264" t="s">
        <v>793</v>
      </c>
      <c r="AK36" s="264" t="s">
        <v>793</v>
      </c>
      <c r="AL36" s="256"/>
      <c r="AM36" s="267" t="s">
        <v>956</v>
      </c>
      <c r="AN36" s="256"/>
      <c r="AO36" s="267" t="s">
        <v>793</v>
      </c>
      <c r="AP36" s="256"/>
      <c r="AQ36" s="267" t="s">
        <v>793</v>
      </c>
      <c r="AR36" s="256"/>
      <c r="AS36" s="269">
        <v>319000</v>
      </c>
      <c r="AT36" s="256"/>
      <c r="AU36" s="269"/>
      <c r="AW36" s="269">
        <v>100000</v>
      </c>
      <c r="AX36" s="256"/>
      <c r="AY36" s="270" t="str">
        <f t="shared" si="0"/>
        <v>4 - B</v>
      </c>
      <c r="AZ36" s="256"/>
      <c r="BA36" s="270" t="s">
        <v>957</v>
      </c>
      <c r="BC36" s="265" t="s">
        <v>958</v>
      </c>
      <c r="BE36" s="266" t="s">
        <v>958</v>
      </c>
      <c r="BF36" s="258"/>
      <c r="BG36" s="408">
        <v>680000</v>
      </c>
      <c r="BI36" s="400" t="s">
        <v>710</v>
      </c>
      <c r="BK36" s="400">
        <v>1000000</v>
      </c>
      <c r="BM36" s="400" t="str">
        <f t="shared" si="1"/>
        <v>部長</v>
      </c>
      <c r="BO36" s="401">
        <v>1300000</v>
      </c>
      <c r="BP36" s="396"/>
      <c r="BQ36" s="401">
        <v>1300000</v>
      </c>
      <c r="BR36" s="402"/>
      <c r="BS36" s="265" t="s">
        <v>958</v>
      </c>
      <c r="BT36" s="402"/>
      <c r="BU36" s="402"/>
      <c r="BV36" s="402"/>
      <c r="BW36" s="402"/>
      <c r="BX36" s="402"/>
      <c r="BY36" s="402"/>
      <c r="BZ36" s="402"/>
      <c r="CA36" s="402"/>
      <c r="CB36" s="402"/>
      <c r="CC36" s="402"/>
      <c r="CD36" s="256"/>
      <c r="CE36" s="256"/>
      <c r="CG36" s="264" t="s">
        <v>793</v>
      </c>
      <c r="CI36" s="264" t="s">
        <v>793</v>
      </c>
      <c r="CK36" s="264" t="s">
        <v>793</v>
      </c>
      <c r="CM36" s="264" t="s">
        <v>793</v>
      </c>
      <c r="CO36" s="264" t="s">
        <v>793</v>
      </c>
      <c r="CQ36" s="264" t="s">
        <v>793</v>
      </c>
      <c r="CS36" s="264" t="s">
        <v>793</v>
      </c>
      <c r="CU36" s="264" t="s">
        <v>793</v>
      </c>
      <c r="CW36" s="264" t="s">
        <v>793</v>
      </c>
      <c r="CY36" s="264" t="s">
        <v>793</v>
      </c>
      <c r="DA36" s="264" t="s">
        <v>793</v>
      </c>
      <c r="DC36" s="264" t="s">
        <v>793</v>
      </c>
      <c r="DE36" s="264" t="s">
        <v>793</v>
      </c>
      <c r="DG36" s="264" t="s">
        <v>793</v>
      </c>
      <c r="DI36" s="264" t="s">
        <v>793</v>
      </c>
      <c r="DK36" s="264" t="s">
        <v>793</v>
      </c>
      <c r="EA36" s="264" t="s">
        <v>793</v>
      </c>
      <c r="EC36" s="272" t="s">
        <v>959</v>
      </c>
      <c r="ED36" s="268"/>
      <c r="EE36" s="272" t="s">
        <v>960</v>
      </c>
      <c r="EF36" s="268"/>
      <c r="EG36" s="272" t="s">
        <v>793</v>
      </c>
      <c r="EH36" s="268"/>
      <c r="EI36" s="272" t="s">
        <v>793</v>
      </c>
      <c r="EY36" s="264" t="s">
        <v>793</v>
      </c>
      <c r="FA36" s="264" t="s">
        <v>793</v>
      </c>
      <c r="FC36" s="264" t="s">
        <v>793</v>
      </c>
      <c r="FE36" s="264" t="s">
        <v>793</v>
      </c>
      <c r="FG36" s="264" t="s">
        <v>793</v>
      </c>
      <c r="FI36" s="264" t="s">
        <v>793</v>
      </c>
      <c r="FK36" s="264" t="s">
        <v>793</v>
      </c>
      <c r="FM36" s="264" t="s">
        <v>793</v>
      </c>
      <c r="FO36" s="264" t="s">
        <v>793</v>
      </c>
      <c r="FQ36" s="264" t="s">
        <v>793</v>
      </c>
      <c r="FS36" s="264" t="s">
        <v>793</v>
      </c>
      <c r="FU36" s="264" t="s">
        <v>793</v>
      </c>
      <c r="FW36" s="271" t="s">
        <v>961</v>
      </c>
      <c r="FY36" s="264" t="s">
        <v>793</v>
      </c>
      <c r="GA36" s="264" t="s">
        <v>793</v>
      </c>
      <c r="GC36" s="264" t="s">
        <v>793</v>
      </c>
      <c r="GE36" s="264" t="s">
        <v>793</v>
      </c>
      <c r="GG36" s="264" t="s">
        <v>793</v>
      </c>
      <c r="GI36" s="264" t="s">
        <v>793</v>
      </c>
      <c r="GK36" s="264" t="s">
        <v>793</v>
      </c>
      <c r="GM36" s="264" t="s">
        <v>793</v>
      </c>
      <c r="GO36" s="264" t="s">
        <v>793</v>
      </c>
      <c r="GQ36" s="16"/>
      <c r="HE36" s="264" t="s">
        <v>793</v>
      </c>
      <c r="HG36" s="264" t="s">
        <v>793</v>
      </c>
      <c r="HI36" s="264" t="s">
        <v>793</v>
      </c>
      <c r="HK36" s="264" t="s">
        <v>793</v>
      </c>
      <c r="HM36" s="264" t="s">
        <v>793</v>
      </c>
      <c r="HO36" s="264" t="s">
        <v>793</v>
      </c>
      <c r="HQ36" s="264" t="s">
        <v>793</v>
      </c>
      <c r="HS36" s="264" t="s">
        <v>793</v>
      </c>
      <c r="HU36" s="264" t="s">
        <v>793</v>
      </c>
      <c r="HW36" s="264" t="s">
        <v>793</v>
      </c>
      <c r="HY36" s="264" t="s">
        <v>793</v>
      </c>
      <c r="IA36" s="264" t="s">
        <v>793</v>
      </c>
      <c r="IC36" s="264" t="s">
        <v>793</v>
      </c>
      <c r="IE36" s="264" t="s">
        <v>793</v>
      </c>
      <c r="IG36" s="264" t="s">
        <v>793</v>
      </c>
      <c r="II36" s="264" t="s">
        <v>793</v>
      </c>
      <c r="IK36" s="264" t="s">
        <v>793</v>
      </c>
      <c r="IM36" s="264" t="s">
        <v>793</v>
      </c>
      <c r="IO36" s="264" t="s">
        <v>793</v>
      </c>
      <c r="IQ36" s="264" t="s">
        <v>793</v>
      </c>
      <c r="IS36" s="264" t="s">
        <v>793</v>
      </c>
      <c r="IU36" s="264" t="s">
        <v>793</v>
      </c>
      <c r="IW36" s="264" t="s">
        <v>793</v>
      </c>
      <c r="IY36" s="264" t="s">
        <v>793</v>
      </c>
      <c r="JA36" s="264" t="s">
        <v>793</v>
      </c>
      <c r="JC36" s="264" t="s">
        <v>793</v>
      </c>
    </row>
    <row r="37" spans="3:263">
      <c r="C37" s="384"/>
      <c r="D37" s="404"/>
      <c r="E37" s="392" t="s">
        <v>808</v>
      </c>
      <c r="F37" s="391"/>
      <c r="G37" s="392" t="s">
        <v>962</v>
      </c>
      <c r="H37" s="391" t="s">
        <v>963</v>
      </c>
      <c r="I37" s="392" t="s">
        <v>964</v>
      </c>
      <c r="J37" s="391" t="s">
        <v>965</v>
      </c>
      <c r="K37" s="392" t="s">
        <v>966</v>
      </c>
      <c r="L37" s="391" t="s">
        <v>967</v>
      </c>
      <c r="M37" s="390" t="s">
        <v>968</v>
      </c>
      <c r="N37" s="405"/>
      <c r="O37" s="394" t="s">
        <v>969</v>
      </c>
      <c r="P37" s="406"/>
      <c r="Q37" s="264" t="s">
        <v>808</v>
      </c>
      <c r="S37" s="264" t="s">
        <v>808</v>
      </c>
      <c r="U37" s="264" t="s">
        <v>808</v>
      </c>
      <c r="W37" s="264" t="s">
        <v>808</v>
      </c>
      <c r="Y37" s="264" t="s">
        <v>808</v>
      </c>
      <c r="Z37" s="256"/>
      <c r="AA37" s="264" t="s">
        <v>808</v>
      </c>
      <c r="AB37" s="256"/>
      <c r="AC37" s="264" t="s">
        <v>808</v>
      </c>
      <c r="AD37" s="258"/>
      <c r="AE37" s="264" t="s">
        <v>808</v>
      </c>
      <c r="AF37" s="258"/>
      <c r="AG37" s="264" t="s">
        <v>808</v>
      </c>
      <c r="AH37" s="16"/>
      <c r="AI37" s="264" t="s">
        <v>808</v>
      </c>
      <c r="AK37" s="264" t="s">
        <v>808</v>
      </c>
      <c r="AL37" s="256"/>
      <c r="AM37" s="267" t="s">
        <v>970</v>
      </c>
      <c r="AN37" s="256"/>
      <c r="AO37" s="267" t="s">
        <v>808</v>
      </c>
      <c r="AP37" s="256"/>
      <c r="AQ37" s="267" t="s">
        <v>808</v>
      </c>
      <c r="AR37" s="256"/>
      <c r="AS37" s="269">
        <v>311000</v>
      </c>
      <c r="AT37" s="256"/>
      <c r="AU37" s="269"/>
      <c r="AW37" s="269">
        <v>100000</v>
      </c>
      <c r="AX37" s="256"/>
      <c r="AY37" s="270" t="str">
        <f t="shared" si="0"/>
        <v>4 - C</v>
      </c>
      <c r="AZ37" s="256"/>
      <c r="BA37" s="270" t="s">
        <v>971</v>
      </c>
      <c r="BC37" s="265" t="s">
        <v>972</v>
      </c>
      <c r="BE37" s="266" t="s">
        <v>972</v>
      </c>
      <c r="BF37" s="258"/>
      <c r="BG37" s="408">
        <v>650000</v>
      </c>
      <c r="BI37" s="400" t="s">
        <v>727</v>
      </c>
      <c r="BK37" s="400">
        <v>950000</v>
      </c>
      <c r="BM37" s="400" t="str">
        <f t="shared" si="1"/>
        <v>担当部長（プロジェクト部長）</v>
      </c>
      <c r="BO37" s="401">
        <v>1200000</v>
      </c>
      <c r="BP37" s="396"/>
      <c r="BQ37" s="401">
        <v>1200000</v>
      </c>
      <c r="BR37" s="402"/>
      <c r="BS37" s="265" t="s">
        <v>972</v>
      </c>
      <c r="BT37" s="402"/>
      <c r="BU37" s="402"/>
      <c r="BV37" s="402"/>
      <c r="BW37" s="402"/>
      <c r="BX37" s="402"/>
      <c r="BY37" s="402"/>
      <c r="BZ37" s="402"/>
      <c r="CA37" s="402"/>
      <c r="CB37" s="402"/>
      <c r="CC37" s="402"/>
      <c r="CD37" s="256"/>
      <c r="CE37" s="256"/>
      <c r="CG37" s="264" t="s">
        <v>808</v>
      </c>
      <c r="CI37" s="264" t="s">
        <v>808</v>
      </c>
      <c r="CK37" s="264" t="s">
        <v>808</v>
      </c>
      <c r="CM37" s="264" t="s">
        <v>808</v>
      </c>
      <c r="CO37" s="264" t="s">
        <v>808</v>
      </c>
      <c r="CQ37" s="264" t="s">
        <v>808</v>
      </c>
      <c r="CS37" s="264" t="s">
        <v>808</v>
      </c>
      <c r="CU37" s="264" t="s">
        <v>808</v>
      </c>
      <c r="CW37" s="264" t="s">
        <v>808</v>
      </c>
      <c r="CY37" s="264" t="s">
        <v>808</v>
      </c>
      <c r="DA37" s="264" t="s">
        <v>808</v>
      </c>
      <c r="DC37" s="264" t="s">
        <v>808</v>
      </c>
      <c r="DE37" s="264" t="s">
        <v>808</v>
      </c>
      <c r="DG37" s="264" t="s">
        <v>808</v>
      </c>
      <c r="DI37" s="264" t="s">
        <v>808</v>
      </c>
      <c r="DK37" s="264" t="s">
        <v>808</v>
      </c>
      <c r="EA37" s="264" t="s">
        <v>808</v>
      </c>
      <c r="EC37" s="272" t="s">
        <v>973</v>
      </c>
      <c r="ED37" s="268"/>
      <c r="EE37" s="272" t="s">
        <v>969</v>
      </c>
      <c r="EF37" s="268"/>
      <c r="EG37" s="272" t="s">
        <v>808</v>
      </c>
      <c r="EH37" s="268"/>
      <c r="EI37" s="272" t="s">
        <v>808</v>
      </c>
      <c r="EY37" s="264" t="s">
        <v>808</v>
      </c>
      <c r="FA37" s="264" t="s">
        <v>808</v>
      </c>
      <c r="FC37" s="264" t="s">
        <v>808</v>
      </c>
      <c r="FE37" s="264" t="s">
        <v>808</v>
      </c>
      <c r="FG37" s="264" t="s">
        <v>808</v>
      </c>
      <c r="FI37" s="264" t="s">
        <v>808</v>
      </c>
      <c r="FK37" s="264" t="s">
        <v>808</v>
      </c>
      <c r="FM37" s="264" t="s">
        <v>808</v>
      </c>
      <c r="FO37" s="264" t="s">
        <v>808</v>
      </c>
      <c r="FQ37" s="264" t="s">
        <v>808</v>
      </c>
      <c r="FS37" s="264" t="s">
        <v>808</v>
      </c>
      <c r="FU37" s="264" t="s">
        <v>808</v>
      </c>
      <c r="FW37" s="271" t="s">
        <v>974</v>
      </c>
      <c r="FY37" s="264" t="s">
        <v>808</v>
      </c>
      <c r="GA37" s="264" t="s">
        <v>808</v>
      </c>
      <c r="GC37" s="264" t="s">
        <v>808</v>
      </c>
      <c r="GE37" s="264" t="s">
        <v>808</v>
      </c>
      <c r="GG37" s="264" t="s">
        <v>808</v>
      </c>
      <c r="GI37" s="264" t="s">
        <v>808</v>
      </c>
      <c r="GK37" s="264" t="s">
        <v>808</v>
      </c>
      <c r="GM37" s="264" t="s">
        <v>808</v>
      </c>
      <c r="GO37" s="264" t="s">
        <v>808</v>
      </c>
      <c r="GQ37" s="16"/>
      <c r="HE37" s="264" t="s">
        <v>808</v>
      </c>
      <c r="HG37" s="264" t="s">
        <v>808</v>
      </c>
      <c r="HI37" s="264" t="s">
        <v>808</v>
      </c>
      <c r="HK37" s="264" t="s">
        <v>808</v>
      </c>
      <c r="HM37" s="264" t="s">
        <v>808</v>
      </c>
      <c r="HO37" s="264" t="s">
        <v>808</v>
      </c>
      <c r="HQ37" s="264" t="s">
        <v>808</v>
      </c>
      <c r="HS37" s="264" t="s">
        <v>808</v>
      </c>
      <c r="HU37" s="264" t="s">
        <v>808</v>
      </c>
      <c r="HW37" s="264" t="s">
        <v>808</v>
      </c>
      <c r="HY37" s="264" t="s">
        <v>808</v>
      </c>
      <c r="IA37" s="264" t="s">
        <v>808</v>
      </c>
      <c r="IC37" s="264" t="s">
        <v>808</v>
      </c>
      <c r="IE37" s="264" t="s">
        <v>808</v>
      </c>
      <c r="IG37" s="264" t="s">
        <v>808</v>
      </c>
      <c r="II37" s="264" t="s">
        <v>808</v>
      </c>
      <c r="IK37" s="264" t="s">
        <v>808</v>
      </c>
      <c r="IM37" s="264" t="s">
        <v>808</v>
      </c>
      <c r="IO37" s="264" t="s">
        <v>808</v>
      </c>
      <c r="IQ37" s="264" t="s">
        <v>808</v>
      </c>
      <c r="IS37" s="264" t="s">
        <v>808</v>
      </c>
      <c r="IU37" s="264" t="s">
        <v>808</v>
      </c>
      <c r="IW37" s="264" t="s">
        <v>808</v>
      </c>
      <c r="IY37" s="264" t="s">
        <v>808</v>
      </c>
      <c r="JA37" s="264" t="s">
        <v>808</v>
      </c>
      <c r="JC37" s="264" t="s">
        <v>808</v>
      </c>
    </row>
    <row r="38" spans="3:263">
      <c r="C38" s="384" t="s">
        <v>975</v>
      </c>
      <c r="D38" s="404"/>
      <c r="E38" s="392" t="s">
        <v>823</v>
      </c>
      <c r="F38" s="391"/>
      <c r="G38" s="392" t="s">
        <v>976</v>
      </c>
      <c r="H38" s="391" t="s">
        <v>977</v>
      </c>
      <c r="I38" s="392" t="s">
        <v>978</v>
      </c>
      <c r="J38" s="391" t="s">
        <v>979</v>
      </c>
      <c r="K38" s="392" t="s">
        <v>980</v>
      </c>
      <c r="L38" s="391" t="s">
        <v>981</v>
      </c>
      <c r="M38" s="390" t="s">
        <v>982</v>
      </c>
      <c r="N38" s="405"/>
      <c r="O38" s="394" t="s">
        <v>969</v>
      </c>
      <c r="P38" s="406"/>
      <c r="Q38" s="264" t="s">
        <v>823</v>
      </c>
      <c r="S38" s="264" t="s">
        <v>823</v>
      </c>
      <c r="U38" s="264" t="s">
        <v>823</v>
      </c>
      <c r="W38" s="264" t="s">
        <v>823</v>
      </c>
      <c r="Y38" s="264" t="s">
        <v>823</v>
      </c>
      <c r="Z38" s="256"/>
      <c r="AA38" s="264" t="s">
        <v>823</v>
      </c>
      <c r="AB38" s="256"/>
      <c r="AC38" s="264" t="s">
        <v>823</v>
      </c>
      <c r="AD38" s="258"/>
      <c r="AE38" s="264" t="s">
        <v>823</v>
      </c>
      <c r="AF38" s="258"/>
      <c r="AG38" s="264" t="s">
        <v>823</v>
      </c>
      <c r="AH38" s="16"/>
      <c r="AI38" s="264" t="s">
        <v>823</v>
      </c>
      <c r="AK38" s="264" t="s">
        <v>823</v>
      </c>
      <c r="AL38" s="256"/>
      <c r="AM38" s="267" t="s">
        <v>983</v>
      </c>
      <c r="AN38" s="256"/>
      <c r="AO38" s="267" t="s">
        <v>823</v>
      </c>
      <c r="AP38" s="256"/>
      <c r="AQ38" s="267" t="s">
        <v>823</v>
      </c>
      <c r="AR38" s="256"/>
      <c r="AS38" s="269">
        <v>303000</v>
      </c>
      <c r="AT38" s="256"/>
      <c r="AU38" s="269"/>
      <c r="AW38" s="269">
        <v>100000</v>
      </c>
      <c r="AX38" s="256"/>
      <c r="AY38" s="270" t="str">
        <f t="shared" si="0"/>
        <v>4 - D</v>
      </c>
      <c r="AZ38" s="256"/>
      <c r="BA38" s="270" t="s">
        <v>984</v>
      </c>
      <c r="BC38" s="265" t="s">
        <v>985</v>
      </c>
      <c r="BE38" s="266" t="s">
        <v>985</v>
      </c>
      <c r="BF38" s="258"/>
      <c r="BG38" s="408">
        <v>630000</v>
      </c>
      <c r="BI38" s="400" t="s">
        <v>745</v>
      </c>
      <c r="BK38" s="400">
        <v>900000</v>
      </c>
      <c r="BM38" s="400" t="str">
        <f t="shared" si="1"/>
        <v>部長代行</v>
      </c>
      <c r="BO38" s="401">
        <v>1200000</v>
      </c>
      <c r="BP38" s="396"/>
      <c r="BQ38" s="401">
        <v>1200000</v>
      </c>
      <c r="BR38" s="402"/>
      <c r="BS38" s="265" t="s">
        <v>985</v>
      </c>
      <c r="BT38" s="402"/>
      <c r="BU38" s="402"/>
      <c r="BV38" s="402"/>
      <c r="BW38" s="402"/>
      <c r="BX38" s="402"/>
      <c r="BY38" s="402"/>
      <c r="BZ38" s="402"/>
      <c r="CA38" s="402"/>
      <c r="CB38" s="402"/>
      <c r="CC38" s="402"/>
      <c r="CD38" s="256"/>
      <c r="CE38" s="256"/>
      <c r="CG38" s="264" t="s">
        <v>823</v>
      </c>
      <c r="CI38" s="264" t="s">
        <v>823</v>
      </c>
      <c r="CK38" s="264" t="s">
        <v>823</v>
      </c>
      <c r="CM38" s="264" t="s">
        <v>823</v>
      </c>
      <c r="CO38" s="264" t="s">
        <v>823</v>
      </c>
      <c r="CQ38" s="264" t="s">
        <v>823</v>
      </c>
      <c r="CS38" s="264" t="s">
        <v>823</v>
      </c>
      <c r="CU38" s="264" t="s">
        <v>823</v>
      </c>
      <c r="CW38" s="264" t="s">
        <v>823</v>
      </c>
      <c r="CY38" s="264" t="s">
        <v>823</v>
      </c>
      <c r="DA38" s="264" t="s">
        <v>823</v>
      </c>
      <c r="DC38" s="264" t="s">
        <v>823</v>
      </c>
      <c r="DE38" s="264" t="s">
        <v>823</v>
      </c>
      <c r="DG38" s="264" t="s">
        <v>823</v>
      </c>
      <c r="DI38" s="264" t="s">
        <v>823</v>
      </c>
      <c r="DK38" s="264" t="s">
        <v>823</v>
      </c>
      <c r="EA38" s="264" t="s">
        <v>823</v>
      </c>
      <c r="EC38" s="272" t="s">
        <v>986</v>
      </c>
      <c r="ED38" s="268"/>
      <c r="EE38" s="272" t="s">
        <v>969</v>
      </c>
      <c r="EF38" s="268"/>
      <c r="EG38" s="272" t="s">
        <v>823</v>
      </c>
      <c r="EH38" s="268"/>
      <c r="EI38" s="272" t="s">
        <v>823</v>
      </c>
      <c r="EY38" s="264" t="s">
        <v>823</v>
      </c>
      <c r="FA38" s="264" t="s">
        <v>823</v>
      </c>
      <c r="FC38" s="264" t="s">
        <v>823</v>
      </c>
      <c r="FE38" s="264" t="s">
        <v>823</v>
      </c>
      <c r="FG38" s="264" t="s">
        <v>823</v>
      </c>
      <c r="FI38" s="264" t="s">
        <v>823</v>
      </c>
      <c r="FK38" s="264" t="s">
        <v>823</v>
      </c>
      <c r="FM38" s="264" t="s">
        <v>823</v>
      </c>
      <c r="FO38" s="264" t="s">
        <v>823</v>
      </c>
      <c r="FQ38" s="264" t="s">
        <v>823</v>
      </c>
      <c r="FS38" s="264" t="s">
        <v>823</v>
      </c>
      <c r="FU38" s="264" t="s">
        <v>823</v>
      </c>
      <c r="FW38" s="271" t="s">
        <v>987</v>
      </c>
      <c r="FY38" s="264" t="s">
        <v>823</v>
      </c>
      <c r="GA38" s="264" t="s">
        <v>823</v>
      </c>
      <c r="GC38" s="264" t="s">
        <v>823</v>
      </c>
      <c r="GE38" s="264" t="s">
        <v>823</v>
      </c>
      <c r="GG38" s="264" t="s">
        <v>823</v>
      </c>
      <c r="GI38" s="264" t="s">
        <v>823</v>
      </c>
      <c r="GK38" s="264" t="s">
        <v>823</v>
      </c>
      <c r="GM38" s="264" t="s">
        <v>823</v>
      </c>
      <c r="GO38" s="264" t="s">
        <v>823</v>
      </c>
      <c r="GQ38" s="16"/>
      <c r="HE38" s="264" t="s">
        <v>823</v>
      </c>
      <c r="HG38" s="264" t="s">
        <v>823</v>
      </c>
      <c r="HI38" s="264" t="s">
        <v>823</v>
      </c>
      <c r="HK38" s="264" t="s">
        <v>823</v>
      </c>
      <c r="HM38" s="264" t="s">
        <v>823</v>
      </c>
      <c r="HO38" s="264" t="s">
        <v>823</v>
      </c>
      <c r="HQ38" s="264" t="s">
        <v>823</v>
      </c>
      <c r="HS38" s="264" t="s">
        <v>823</v>
      </c>
      <c r="HU38" s="264" t="s">
        <v>823</v>
      </c>
      <c r="HW38" s="264" t="s">
        <v>823</v>
      </c>
      <c r="HY38" s="264" t="s">
        <v>823</v>
      </c>
      <c r="IA38" s="264" t="s">
        <v>823</v>
      </c>
      <c r="IC38" s="264" t="s">
        <v>823</v>
      </c>
      <c r="IE38" s="264" t="s">
        <v>823</v>
      </c>
      <c r="IG38" s="264" t="s">
        <v>823</v>
      </c>
      <c r="II38" s="264" t="s">
        <v>823</v>
      </c>
      <c r="IK38" s="264" t="s">
        <v>823</v>
      </c>
      <c r="IM38" s="264" t="s">
        <v>823</v>
      </c>
      <c r="IO38" s="264" t="s">
        <v>823</v>
      </c>
      <c r="IQ38" s="264" t="s">
        <v>823</v>
      </c>
      <c r="IS38" s="264" t="s">
        <v>823</v>
      </c>
      <c r="IU38" s="264" t="s">
        <v>823</v>
      </c>
      <c r="IW38" s="264" t="s">
        <v>823</v>
      </c>
      <c r="IY38" s="264" t="s">
        <v>823</v>
      </c>
      <c r="JA38" s="264" t="s">
        <v>823</v>
      </c>
      <c r="JC38" s="264" t="s">
        <v>823</v>
      </c>
    </row>
    <row r="39" spans="3:263">
      <c r="C39" s="384" t="s">
        <v>988</v>
      </c>
      <c r="D39" s="404"/>
      <c r="E39" s="392" t="s">
        <v>838</v>
      </c>
      <c r="F39" s="391"/>
      <c r="G39" s="392" t="s">
        <v>989</v>
      </c>
      <c r="H39" s="391" t="s">
        <v>990</v>
      </c>
      <c r="I39" s="392" t="s">
        <v>991</v>
      </c>
      <c r="J39" s="391" t="s">
        <v>992</v>
      </c>
      <c r="K39" s="392" t="s">
        <v>993</v>
      </c>
      <c r="L39" s="391" t="s">
        <v>994</v>
      </c>
      <c r="M39" s="390" t="s">
        <v>995</v>
      </c>
      <c r="N39" s="405"/>
      <c r="O39" s="394" t="s">
        <v>969</v>
      </c>
      <c r="P39" s="406"/>
      <c r="Q39" s="264" t="s">
        <v>838</v>
      </c>
      <c r="S39" s="264" t="s">
        <v>838</v>
      </c>
      <c r="U39" s="264" t="s">
        <v>838</v>
      </c>
      <c r="W39" s="264" t="s">
        <v>838</v>
      </c>
      <c r="Y39" s="264" t="s">
        <v>838</v>
      </c>
      <c r="Z39" s="256"/>
      <c r="AA39" s="264" t="s">
        <v>838</v>
      </c>
      <c r="AB39" s="256"/>
      <c r="AC39" s="264" t="s">
        <v>838</v>
      </c>
      <c r="AD39" s="258"/>
      <c r="AE39" s="264" t="s">
        <v>838</v>
      </c>
      <c r="AF39" s="258"/>
      <c r="AG39" s="264" t="s">
        <v>838</v>
      </c>
      <c r="AH39" s="16"/>
      <c r="AI39" s="264" t="s">
        <v>838</v>
      </c>
      <c r="AK39" s="264" t="s">
        <v>838</v>
      </c>
      <c r="AL39" s="256"/>
      <c r="AM39" s="267" t="s">
        <v>996</v>
      </c>
      <c r="AN39" s="256"/>
      <c r="AO39" s="267" t="s">
        <v>838</v>
      </c>
      <c r="AP39" s="256"/>
      <c r="AQ39" s="267" t="s">
        <v>838</v>
      </c>
      <c r="AR39" s="256"/>
      <c r="AS39" s="269">
        <v>295000</v>
      </c>
      <c r="AT39" s="256"/>
      <c r="AU39" s="269"/>
      <c r="AW39" s="269">
        <v>100000</v>
      </c>
      <c r="AX39" s="256"/>
      <c r="AY39" s="270" t="str">
        <f t="shared" si="0"/>
        <v>4 - E</v>
      </c>
      <c r="AZ39" s="256"/>
      <c r="BA39" s="270" t="s">
        <v>997</v>
      </c>
      <c r="BC39" s="265" t="s">
        <v>998</v>
      </c>
      <c r="BE39" s="266" t="s">
        <v>998</v>
      </c>
      <c r="BF39" s="258"/>
      <c r="BG39" s="408">
        <v>600000</v>
      </c>
      <c r="BI39" s="400" t="s">
        <v>763</v>
      </c>
      <c r="BK39" s="400">
        <v>850000</v>
      </c>
      <c r="BM39" s="400" t="str">
        <f t="shared" si="1"/>
        <v>部長補佐</v>
      </c>
      <c r="BO39" s="401">
        <v>1200000</v>
      </c>
      <c r="BP39" s="396"/>
      <c r="BQ39" s="401">
        <v>1200000</v>
      </c>
      <c r="BR39" s="402"/>
      <c r="BS39" s="265" t="s">
        <v>998</v>
      </c>
      <c r="BT39" s="402"/>
      <c r="BU39" s="402"/>
      <c r="BV39" s="402"/>
      <c r="BW39" s="402"/>
      <c r="BX39" s="402"/>
      <c r="BY39" s="402"/>
      <c r="BZ39" s="402"/>
      <c r="CA39" s="402"/>
      <c r="CB39" s="402"/>
      <c r="CC39" s="402"/>
      <c r="CD39" s="256"/>
      <c r="CE39" s="256"/>
      <c r="CG39" s="264" t="s">
        <v>838</v>
      </c>
      <c r="CI39" s="264" t="s">
        <v>838</v>
      </c>
      <c r="CK39" s="264" t="s">
        <v>838</v>
      </c>
      <c r="CM39" s="264" t="s">
        <v>838</v>
      </c>
      <c r="CO39" s="264" t="s">
        <v>838</v>
      </c>
      <c r="CQ39" s="264" t="s">
        <v>838</v>
      </c>
      <c r="CS39" s="264" t="s">
        <v>838</v>
      </c>
      <c r="CU39" s="264" t="s">
        <v>838</v>
      </c>
      <c r="CW39" s="264" t="s">
        <v>838</v>
      </c>
      <c r="CY39" s="264" t="s">
        <v>838</v>
      </c>
      <c r="DA39" s="264" t="s">
        <v>838</v>
      </c>
      <c r="DC39" s="264" t="s">
        <v>838</v>
      </c>
      <c r="DE39" s="264" t="s">
        <v>838</v>
      </c>
      <c r="DG39" s="264" t="s">
        <v>838</v>
      </c>
      <c r="DI39" s="264" t="s">
        <v>838</v>
      </c>
      <c r="DK39" s="264" t="s">
        <v>838</v>
      </c>
      <c r="EA39" s="264" t="s">
        <v>838</v>
      </c>
      <c r="EC39" s="272" t="s">
        <v>999</v>
      </c>
      <c r="ED39" s="268"/>
      <c r="EE39" s="272" t="s">
        <v>969</v>
      </c>
      <c r="EF39" s="268"/>
      <c r="EG39" s="272" t="s">
        <v>838</v>
      </c>
      <c r="EH39" s="268"/>
      <c r="EI39" s="272" t="s">
        <v>838</v>
      </c>
      <c r="EY39" s="264" t="s">
        <v>838</v>
      </c>
      <c r="FA39" s="264" t="s">
        <v>838</v>
      </c>
      <c r="FC39" s="264" t="s">
        <v>838</v>
      </c>
      <c r="FE39" s="264" t="s">
        <v>838</v>
      </c>
      <c r="FG39" s="264" t="s">
        <v>838</v>
      </c>
      <c r="FI39" s="264" t="s">
        <v>838</v>
      </c>
      <c r="FK39" s="264" t="s">
        <v>838</v>
      </c>
      <c r="FM39" s="264" t="s">
        <v>838</v>
      </c>
      <c r="FO39" s="264" t="s">
        <v>838</v>
      </c>
      <c r="FQ39" s="264" t="s">
        <v>838</v>
      </c>
      <c r="FS39" s="264" t="s">
        <v>838</v>
      </c>
      <c r="FU39" s="264" t="s">
        <v>838</v>
      </c>
      <c r="FW39" s="271" t="s">
        <v>1000</v>
      </c>
      <c r="FY39" s="264" t="s">
        <v>838</v>
      </c>
      <c r="GA39" s="264" t="s">
        <v>838</v>
      </c>
      <c r="GC39" s="264" t="s">
        <v>838</v>
      </c>
      <c r="GE39" s="264" t="s">
        <v>838</v>
      </c>
      <c r="GG39" s="264" t="s">
        <v>838</v>
      </c>
      <c r="GI39" s="264" t="s">
        <v>838</v>
      </c>
      <c r="GK39" s="264" t="s">
        <v>838</v>
      </c>
      <c r="GM39" s="264" t="s">
        <v>838</v>
      </c>
      <c r="GO39" s="264" t="s">
        <v>838</v>
      </c>
      <c r="GQ39" s="16"/>
      <c r="HE39" s="264" t="s">
        <v>838</v>
      </c>
      <c r="HG39" s="264" t="s">
        <v>838</v>
      </c>
      <c r="HI39" s="264" t="s">
        <v>838</v>
      </c>
      <c r="HK39" s="264" t="s">
        <v>838</v>
      </c>
      <c r="HM39" s="264" t="s">
        <v>838</v>
      </c>
      <c r="HO39" s="264" t="s">
        <v>838</v>
      </c>
      <c r="HQ39" s="264" t="s">
        <v>838</v>
      </c>
      <c r="HS39" s="264" t="s">
        <v>838</v>
      </c>
      <c r="HU39" s="264" t="s">
        <v>838</v>
      </c>
      <c r="HW39" s="264" t="s">
        <v>838</v>
      </c>
      <c r="HY39" s="264" t="s">
        <v>838</v>
      </c>
      <c r="IA39" s="264" t="s">
        <v>838</v>
      </c>
      <c r="IC39" s="264" t="s">
        <v>838</v>
      </c>
      <c r="IE39" s="264" t="s">
        <v>838</v>
      </c>
      <c r="IG39" s="264" t="s">
        <v>838</v>
      </c>
      <c r="II39" s="264" t="s">
        <v>838</v>
      </c>
      <c r="IK39" s="264" t="s">
        <v>838</v>
      </c>
      <c r="IM39" s="264" t="s">
        <v>838</v>
      </c>
      <c r="IO39" s="264" t="s">
        <v>838</v>
      </c>
      <c r="IQ39" s="264" t="s">
        <v>838</v>
      </c>
      <c r="IS39" s="264" t="s">
        <v>838</v>
      </c>
      <c r="IU39" s="264" t="s">
        <v>838</v>
      </c>
      <c r="IW39" s="264" t="s">
        <v>838</v>
      </c>
      <c r="IY39" s="264" t="s">
        <v>838</v>
      </c>
      <c r="JA39" s="264" t="s">
        <v>838</v>
      </c>
      <c r="JC39" s="264" t="s">
        <v>838</v>
      </c>
    </row>
    <row r="40" spans="3:263">
      <c r="C40" s="384"/>
      <c r="D40" s="404"/>
      <c r="E40" s="392" t="s">
        <v>853</v>
      </c>
      <c r="F40" s="391"/>
      <c r="G40" s="392" t="s">
        <v>1001</v>
      </c>
      <c r="H40" s="391"/>
      <c r="I40" s="392" t="s">
        <v>1002</v>
      </c>
      <c r="J40" s="391" t="s">
        <v>1003</v>
      </c>
      <c r="K40" s="392" t="s">
        <v>1004</v>
      </c>
      <c r="L40" s="391" t="s">
        <v>1005</v>
      </c>
      <c r="M40" s="390" t="s">
        <v>1006</v>
      </c>
      <c r="N40" s="405"/>
      <c r="O40" s="394" t="s">
        <v>969</v>
      </c>
      <c r="P40" s="406"/>
      <c r="Q40" s="264" t="s">
        <v>853</v>
      </c>
      <c r="S40" s="264" t="s">
        <v>853</v>
      </c>
      <c r="U40" s="264" t="s">
        <v>853</v>
      </c>
      <c r="W40" s="264" t="s">
        <v>853</v>
      </c>
      <c r="Y40" s="264" t="s">
        <v>853</v>
      </c>
      <c r="Z40" s="256"/>
      <c r="AA40" s="264" t="s">
        <v>853</v>
      </c>
      <c r="AB40" s="256"/>
      <c r="AC40" s="264" t="s">
        <v>853</v>
      </c>
      <c r="AD40" s="258"/>
      <c r="AE40" s="264" t="s">
        <v>853</v>
      </c>
      <c r="AF40" s="258"/>
      <c r="AG40" s="264" t="s">
        <v>853</v>
      </c>
      <c r="AH40" s="16"/>
      <c r="AI40" s="264" t="s">
        <v>853</v>
      </c>
      <c r="AK40" s="264" t="s">
        <v>853</v>
      </c>
      <c r="AL40" s="256"/>
      <c r="AM40" s="267" t="s">
        <v>1007</v>
      </c>
      <c r="AN40" s="256"/>
      <c r="AO40" s="267" t="s">
        <v>853</v>
      </c>
      <c r="AP40" s="256"/>
      <c r="AQ40" s="267" t="s">
        <v>853</v>
      </c>
      <c r="AR40" s="256"/>
      <c r="AS40" s="269">
        <v>287000</v>
      </c>
      <c r="AT40" s="256"/>
      <c r="AU40" s="269"/>
      <c r="AW40" s="269">
        <v>100000</v>
      </c>
      <c r="AX40" s="256"/>
      <c r="AY40" s="270" t="str">
        <f t="shared" si="0"/>
        <v>4 - F</v>
      </c>
      <c r="AZ40" s="256"/>
      <c r="BA40" s="270" t="s">
        <v>1008</v>
      </c>
      <c r="BC40" s="265" t="s">
        <v>1009</v>
      </c>
      <c r="BE40" s="266" t="s">
        <v>1009</v>
      </c>
      <c r="BF40" s="258"/>
      <c r="BG40" s="408">
        <v>580000</v>
      </c>
      <c r="BI40" s="400" t="s">
        <v>763</v>
      </c>
      <c r="BK40" s="400">
        <v>850000</v>
      </c>
      <c r="BM40" s="400" t="str">
        <f t="shared" si="1"/>
        <v>室長</v>
      </c>
      <c r="BO40" s="401">
        <v>1300000</v>
      </c>
      <c r="BP40" s="396"/>
      <c r="BQ40" s="401">
        <v>1300000</v>
      </c>
      <c r="BR40" s="402"/>
      <c r="BS40" s="265" t="s">
        <v>1009</v>
      </c>
      <c r="BT40" s="402"/>
      <c r="BU40" s="402"/>
      <c r="BV40" s="402"/>
      <c r="BW40" s="402"/>
      <c r="BX40" s="402"/>
      <c r="BY40" s="402"/>
      <c r="BZ40" s="402"/>
      <c r="CA40" s="402"/>
      <c r="CB40" s="402"/>
      <c r="CC40" s="402"/>
      <c r="CD40" s="256"/>
      <c r="CE40" s="256"/>
      <c r="CG40" s="264" t="s">
        <v>853</v>
      </c>
      <c r="CI40" s="264" t="s">
        <v>853</v>
      </c>
      <c r="CK40" s="264" t="s">
        <v>853</v>
      </c>
      <c r="CM40" s="264" t="s">
        <v>853</v>
      </c>
      <c r="CO40" s="264" t="s">
        <v>853</v>
      </c>
      <c r="CQ40" s="264" t="s">
        <v>853</v>
      </c>
      <c r="CS40" s="264" t="s">
        <v>853</v>
      </c>
      <c r="CU40" s="264" t="s">
        <v>853</v>
      </c>
      <c r="CW40" s="264" t="s">
        <v>853</v>
      </c>
      <c r="CY40" s="264" t="s">
        <v>853</v>
      </c>
      <c r="DA40" s="264" t="s">
        <v>853</v>
      </c>
      <c r="DC40" s="264" t="s">
        <v>853</v>
      </c>
      <c r="DE40" s="264" t="s">
        <v>853</v>
      </c>
      <c r="DG40" s="264" t="s">
        <v>853</v>
      </c>
      <c r="DI40" s="264" t="s">
        <v>853</v>
      </c>
      <c r="DK40" s="264" t="s">
        <v>853</v>
      </c>
      <c r="EA40" s="264" t="s">
        <v>853</v>
      </c>
      <c r="EC40" s="272" t="s">
        <v>1010</v>
      </c>
      <c r="ED40" s="268"/>
      <c r="EE40" s="272" t="s">
        <v>969</v>
      </c>
      <c r="EF40" s="268"/>
      <c r="EG40" s="272" t="s">
        <v>853</v>
      </c>
      <c r="EH40" s="268"/>
      <c r="EI40" s="272" t="s">
        <v>853</v>
      </c>
      <c r="EY40" s="264" t="s">
        <v>853</v>
      </c>
      <c r="FA40" s="264" t="s">
        <v>853</v>
      </c>
      <c r="FC40" s="264" t="s">
        <v>853</v>
      </c>
      <c r="FE40" s="264" t="s">
        <v>853</v>
      </c>
      <c r="FG40" s="264" t="s">
        <v>853</v>
      </c>
      <c r="FI40" s="264" t="s">
        <v>853</v>
      </c>
      <c r="FK40" s="264" t="s">
        <v>853</v>
      </c>
      <c r="FM40" s="264" t="s">
        <v>853</v>
      </c>
      <c r="FO40" s="264" t="s">
        <v>853</v>
      </c>
      <c r="FQ40" s="264" t="s">
        <v>853</v>
      </c>
      <c r="FS40" s="264" t="s">
        <v>853</v>
      </c>
      <c r="FU40" s="264" t="s">
        <v>853</v>
      </c>
      <c r="FW40" s="271" t="s">
        <v>1011</v>
      </c>
      <c r="FY40" s="264" t="s">
        <v>853</v>
      </c>
      <c r="GA40" s="264" t="s">
        <v>853</v>
      </c>
      <c r="GC40" s="264" t="s">
        <v>853</v>
      </c>
      <c r="GE40" s="264" t="s">
        <v>853</v>
      </c>
      <c r="GG40" s="264" t="s">
        <v>853</v>
      </c>
      <c r="GI40" s="264" t="s">
        <v>853</v>
      </c>
      <c r="GK40" s="264" t="s">
        <v>853</v>
      </c>
      <c r="GM40" s="264" t="s">
        <v>853</v>
      </c>
      <c r="GO40" s="264" t="s">
        <v>853</v>
      </c>
      <c r="GQ40" s="16"/>
      <c r="HE40" s="264" t="s">
        <v>853</v>
      </c>
      <c r="HG40" s="264" t="s">
        <v>853</v>
      </c>
      <c r="HI40" s="264" t="s">
        <v>853</v>
      </c>
      <c r="HK40" s="264" t="s">
        <v>853</v>
      </c>
      <c r="HM40" s="264" t="s">
        <v>853</v>
      </c>
      <c r="HO40" s="264" t="s">
        <v>853</v>
      </c>
      <c r="HQ40" s="264" t="s">
        <v>853</v>
      </c>
      <c r="HS40" s="264" t="s">
        <v>853</v>
      </c>
      <c r="HU40" s="264" t="s">
        <v>853</v>
      </c>
      <c r="HW40" s="264" t="s">
        <v>853</v>
      </c>
      <c r="HY40" s="264" t="s">
        <v>853</v>
      </c>
      <c r="IA40" s="264" t="s">
        <v>853</v>
      </c>
      <c r="IC40" s="264" t="s">
        <v>853</v>
      </c>
      <c r="IE40" s="264" t="s">
        <v>853</v>
      </c>
      <c r="IG40" s="264" t="s">
        <v>853</v>
      </c>
      <c r="II40" s="264" t="s">
        <v>853</v>
      </c>
      <c r="IK40" s="264" t="s">
        <v>853</v>
      </c>
      <c r="IM40" s="264" t="s">
        <v>853</v>
      </c>
      <c r="IO40" s="264" t="s">
        <v>853</v>
      </c>
      <c r="IQ40" s="264" t="s">
        <v>853</v>
      </c>
      <c r="IS40" s="264" t="s">
        <v>853</v>
      </c>
      <c r="IU40" s="264" t="s">
        <v>853</v>
      </c>
      <c r="IW40" s="264" t="s">
        <v>853</v>
      </c>
      <c r="IY40" s="264" t="s">
        <v>853</v>
      </c>
      <c r="JA40" s="264" t="s">
        <v>853</v>
      </c>
      <c r="JC40" s="264" t="s">
        <v>853</v>
      </c>
    </row>
    <row r="41" spans="3:263">
      <c r="C41" s="384" t="s">
        <v>1012</v>
      </c>
      <c r="D41" s="404"/>
      <c r="E41" s="392" t="s">
        <v>868</v>
      </c>
      <c r="F41" s="391"/>
      <c r="G41" s="392" t="s">
        <v>1013</v>
      </c>
      <c r="H41" s="391" t="s">
        <v>1014</v>
      </c>
      <c r="I41" s="392" t="s">
        <v>1015</v>
      </c>
      <c r="J41" s="391" t="s">
        <v>1016</v>
      </c>
      <c r="K41" s="392" t="s">
        <v>1017</v>
      </c>
      <c r="L41" s="391" t="s">
        <v>1018</v>
      </c>
      <c r="M41" s="390" t="s">
        <v>1019</v>
      </c>
      <c r="N41" s="405"/>
      <c r="O41" s="394" t="s">
        <v>969</v>
      </c>
      <c r="P41" s="406"/>
      <c r="Q41" s="264" t="s">
        <v>868</v>
      </c>
      <c r="S41" s="264" t="s">
        <v>868</v>
      </c>
      <c r="U41" s="264" t="s">
        <v>868</v>
      </c>
      <c r="W41" s="264" t="s">
        <v>868</v>
      </c>
      <c r="Y41" s="264" t="s">
        <v>868</v>
      </c>
      <c r="Z41" s="256"/>
      <c r="AA41" s="264" t="s">
        <v>868</v>
      </c>
      <c r="AB41" s="256"/>
      <c r="AC41" s="264" t="s">
        <v>868</v>
      </c>
      <c r="AD41" s="258"/>
      <c r="AE41" s="264" t="s">
        <v>868</v>
      </c>
      <c r="AF41" s="258"/>
      <c r="AG41" s="264" t="s">
        <v>868</v>
      </c>
      <c r="AH41" s="16"/>
      <c r="AI41" s="264" t="s">
        <v>868</v>
      </c>
      <c r="AK41" s="264" t="s">
        <v>868</v>
      </c>
      <c r="AL41" s="256"/>
      <c r="AM41" s="267" t="s">
        <v>1020</v>
      </c>
      <c r="AN41" s="256"/>
      <c r="AO41" s="267" t="s">
        <v>868</v>
      </c>
      <c r="AP41" s="256"/>
      <c r="AQ41" s="267" t="s">
        <v>868</v>
      </c>
      <c r="AR41" s="256"/>
      <c r="AS41" s="269">
        <v>279000</v>
      </c>
      <c r="AT41" s="256"/>
      <c r="AU41" s="269"/>
      <c r="AW41" s="269">
        <v>80000</v>
      </c>
      <c r="AX41" s="256"/>
      <c r="AY41" s="270" t="str">
        <f t="shared" si="0"/>
        <v>4 - G</v>
      </c>
      <c r="AZ41" s="256"/>
      <c r="BA41" s="270" t="s">
        <v>1021</v>
      </c>
      <c r="BC41" s="265" t="s">
        <v>1022</v>
      </c>
      <c r="BE41" s="266" t="s">
        <v>1022</v>
      </c>
      <c r="BF41" s="258"/>
      <c r="BG41" s="408">
        <v>550000</v>
      </c>
      <c r="BI41" s="400" t="s">
        <v>781</v>
      </c>
      <c r="BK41" s="400">
        <v>800000</v>
      </c>
      <c r="BM41" s="400" t="str">
        <f t="shared" si="1"/>
        <v>室長代行</v>
      </c>
      <c r="BO41" s="401">
        <v>1200000</v>
      </c>
      <c r="BP41" s="396"/>
      <c r="BQ41" s="401">
        <v>1200000</v>
      </c>
      <c r="BR41" s="402"/>
      <c r="BS41" s="265" t="s">
        <v>1022</v>
      </c>
      <c r="BT41" s="402"/>
      <c r="BU41" s="402"/>
      <c r="BV41" s="402"/>
      <c r="BW41" s="402"/>
      <c r="BX41" s="402"/>
      <c r="BY41" s="402"/>
      <c r="BZ41" s="402"/>
      <c r="CA41" s="402"/>
      <c r="CB41" s="402"/>
      <c r="CC41" s="402"/>
      <c r="CD41" s="256"/>
      <c r="CE41" s="256"/>
      <c r="CG41" s="264" t="s">
        <v>868</v>
      </c>
      <c r="CI41" s="264" t="s">
        <v>868</v>
      </c>
      <c r="CK41" s="264" t="s">
        <v>868</v>
      </c>
      <c r="CM41" s="264" t="s">
        <v>868</v>
      </c>
      <c r="CO41" s="264" t="s">
        <v>868</v>
      </c>
      <c r="CQ41" s="264" t="s">
        <v>868</v>
      </c>
      <c r="CS41" s="264" t="s">
        <v>868</v>
      </c>
      <c r="CU41" s="264" t="s">
        <v>868</v>
      </c>
      <c r="CW41" s="264" t="s">
        <v>868</v>
      </c>
      <c r="CY41" s="264" t="s">
        <v>868</v>
      </c>
      <c r="DA41" s="264" t="s">
        <v>868</v>
      </c>
      <c r="DC41" s="264" t="s">
        <v>868</v>
      </c>
      <c r="DE41" s="264" t="s">
        <v>868</v>
      </c>
      <c r="DG41" s="264" t="s">
        <v>868</v>
      </c>
      <c r="DI41" s="264" t="s">
        <v>868</v>
      </c>
      <c r="DK41" s="264" t="s">
        <v>868</v>
      </c>
      <c r="EA41" s="264" t="s">
        <v>868</v>
      </c>
      <c r="EC41" s="272" t="s">
        <v>1023</v>
      </c>
      <c r="ED41" s="268"/>
      <c r="EE41" s="272" t="s">
        <v>969</v>
      </c>
      <c r="EF41" s="268"/>
      <c r="EG41" s="272" t="s">
        <v>868</v>
      </c>
      <c r="EH41" s="268"/>
      <c r="EI41" s="272" t="s">
        <v>868</v>
      </c>
      <c r="EY41" s="264" t="s">
        <v>868</v>
      </c>
      <c r="FA41" s="264" t="s">
        <v>868</v>
      </c>
      <c r="FC41" s="264" t="s">
        <v>868</v>
      </c>
      <c r="FE41" s="264" t="s">
        <v>868</v>
      </c>
      <c r="FG41" s="264" t="s">
        <v>868</v>
      </c>
      <c r="FI41" s="264" t="s">
        <v>868</v>
      </c>
      <c r="FK41" s="264" t="s">
        <v>868</v>
      </c>
      <c r="FM41" s="264" t="s">
        <v>868</v>
      </c>
      <c r="FO41" s="264" t="s">
        <v>868</v>
      </c>
      <c r="FQ41" s="264" t="s">
        <v>868</v>
      </c>
      <c r="FS41" s="264" t="s">
        <v>868</v>
      </c>
      <c r="FU41" s="264" t="s">
        <v>868</v>
      </c>
      <c r="FW41" s="271" t="s">
        <v>1024</v>
      </c>
      <c r="FY41" s="264" t="s">
        <v>868</v>
      </c>
      <c r="GA41" s="264" t="s">
        <v>868</v>
      </c>
      <c r="GC41" s="264" t="s">
        <v>868</v>
      </c>
      <c r="GE41" s="264" t="s">
        <v>868</v>
      </c>
      <c r="GG41" s="264" t="s">
        <v>868</v>
      </c>
      <c r="GI41" s="264" t="s">
        <v>868</v>
      </c>
      <c r="GK41" s="264" t="s">
        <v>868</v>
      </c>
      <c r="GM41" s="264" t="s">
        <v>868</v>
      </c>
      <c r="GO41" s="264" t="s">
        <v>868</v>
      </c>
      <c r="GQ41" s="16"/>
      <c r="HE41" s="264" t="s">
        <v>868</v>
      </c>
      <c r="HG41" s="264" t="s">
        <v>868</v>
      </c>
      <c r="HI41" s="264" t="s">
        <v>868</v>
      </c>
      <c r="HK41" s="264" t="s">
        <v>868</v>
      </c>
      <c r="HM41" s="264" t="s">
        <v>868</v>
      </c>
      <c r="HO41" s="264" t="s">
        <v>868</v>
      </c>
      <c r="HQ41" s="264" t="s">
        <v>868</v>
      </c>
      <c r="HS41" s="264" t="s">
        <v>868</v>
      </c>
      <c r="HU41" s="264" t="s">
        <v>868</v>
      </c>
      <c r="HW41" s="264" t="s">
        <v>868</v>
      </c>
      <c r="HY41" s="264" t="s">
        <v>868</v>
      </c>
      <c r="IA41" s="264" t="s">
        <v>868</v>
      </c>
      <c r="IC41" s="264" t="s">
        <v>868</v>
      </c>
      <c r="IE41" s="264" t="s">
        <v>868</v>
      </c>
      <c r="IG41" s="264" t="s">
        <v>868</v>
      </c>
      <c r="II41" s="264" t="s">
        <v>868</v>
      </c>
      <c r="IK41" s="264" t="s">
        <v>868</v>
      </c>
      <c r="IM41" s="264" t="s">
        <v>868</v>
      </c>
      <c r="IO41" s="264" t="s">
        <v>868</v>
      </c>
      <c r="IQ41" s="264" t="s">
        <v>868</v>
      </c>
      <c r="IS41" s="264" t="s">
        <v>868</v>
      </c>
      <c r="IU41" s="264" t="s">
        <v>868</v>
      </c>
      <c r="IW41" s="264" t="s">
        <v>868</v>
      </c>
      <c r="IY41" s="264" t="s">
        <v>868</v>
      </c>
      <c r="JA41" s="264" t="s">
        <v>868</v>
      </c>
      <c r="JC41" s="264" t="s">
        <v>868</v>
      </c>
    </row>
    <row r="42" spans="3:263">
      <c r="C42" s="384" t="s">
        <v>1025</v>
      </c>
      <c r="D42" s="404"/>
      <c r="E42" s="392" t="s">
        <v>882</v>
      </c>
      <c r="F42" s="391"/>
      <c r="G42" s="392" t="s">
        <v>1026</v>
      </c>
      <c r="H42" s="391" t="s">
        <v>1027</v>
      </c>
      <c r="I42" s="392" t="s">
        <v>1028</v>
      </c>
      <c r="J42" s="391" t="s">
        <v>1029</v>
      </c>
      <c r="K42" s="392" t="s">
        <v>1030</v>
      </c>
      <c r="L42" s="391" t="s">
        <v>1031</v>
      </c>
      <c r="M42" s="390" t="s">
        <v>1032</v>
      </c>
      <c r="N42" s="405"/>
      <c r="O42" s="394" t="s">
        <v>969</v>
      </c>
      <c r="P42" s="406"/>
      <c r="Q42" s="264" t="s">
        <v>882</v>
      </c>
      <c r="S42" s="264" t="s">
        <v>882</v>
      </c>
      <c r="U42" s="264" t="s">
        <v>882</v>
      </c>
      <c r="W42" s="264" t="s">
        <v>882</v>
      </c>
      <c r="Y42" s="264" t="s">
        <v>882</v>
      </c>
      <c r="Z42" s="256"/>
      <c r="AA42" s="264" t="s">
        <v>882</v>
      </c>
      <c r="AB42" s="256"/>
      <c r="AC42" s="264" t="s">
        <v>882</v>
      </c>
      <c r="AD42" s="258"/>
      <c r="AE42" s="264" t="s">
        <v>882</v>
      </c>
      <c r="AF42" s="258"/>
      <c r="AG42" s="264" t="s">
        <v>882</v>
      </c>
      <c r="AH42" s="16"/>
      <c r="AI42" s="264" t="s">
        <v>882</v>
      </c>
      <c r="AK42" s="264" t="s">
        <v>882</v>
      </c>
      <c r="AL42" s="256"/>
      <c r="AM42" s="267" t="s">
        <v>1033</v>
      </c>
      <c r="AN42" s="256"/>
      <c r="AO42" s="267" t="s">
        <v>882</v>
      </c>
      <c r="AP42" s="256"/>
      <c r="AQ42" s="267" t="s">
        <v>882</v>
      </c>
      <c r="AR42" s="256"/>
      <c r="AS42" s="269">
        <v>271000</v>
      </c>
      <c r="AT42" s="256"/>
      <c r="AU42" s="269"/>
      <c r="AW42" s="269">
        <v>80000</v>
      </c>
      <c r="AX42" s="256"/>
      <c r="AY42" s="270" t="str">
        <f t="shared" si="0"/>
        <v>4 - H</v>
      </c>
      <c r="AZ42" s="256"/>
      <c r="BA42" s="270" t="s">
        <v>1034</v>
      </c>
      <c r="BC42" s="265" t="s">
        <v>1035</v>
      </c>
      <c r="BE42" s="266" t="s">
        <v>1035</v>
      </c>
      <c r="BF42" s="258"/>
      <c r="BG42" s="408">
        <v>530000</v>
      </c>
      <c r="BI42" s="400" t="s">
        <v>781</v>
      </c>
      <c r="BK42" s="400">
        <v>800000</v>
      </c>
      <c r="BM42" s="400" t="str">
        <f t="shared" si="1"/>
        <v>室長補佐</v>
      </c>
      <c r="BO42" s="401">
        <v>1200000</v>
      </c>
      <c r="BP42" s="396"/>
      <c r="BQ42" s="401">
        <v>1200000</v>
      </c>
      <c r="BR42" s="402"/>
      <c r="BS42" s="265" t="s">
        <v>1035</v>
      </c>
      <c r="BT42" s="402"/>
      <c r="BU42" s="402"/>
      <c r="BV42" s="402"/>
      <c r="BW42" s="402"/>
      <c r="BX42" s="402"/>
      <c r="BY42" s="402"/>
      <c r="BZ42" s="402"/>
      <c r="CA42" s="402"/>
      <c r="CB42" s="402"/>
      <c r="CC42" s="402"/>
      <c r="CD42" s="256"/>
      <c r="CE42" s="256"/>
      <c r="CG42" s="264" t="s">
        <v>882</v>
      </c>
      <c r="CI42" s="264" t="s">
        <v>882</v>
      </c>
      <c r="CK42" s="264" t="s">
        <v>882</v>
      </c>
      <c r="CM42" s="264" t="s">
        <v>882</v>
      </c>
      <c r="CO42" s="264" t="s">
        <v>882</v>
      </c>
      <c r="CQ42" s="264" t="s">
        <v>882</v>
      </c>
      <c r="CS42" s="264" t="s">
        <v>882</v>
      </c>
      <c r="CU42" s="264" t="s">
        <v>882</v>
      </c>
      <c r="CW42" s="264" t="s">
        <v>882</v>
      </c>
      <c r="CY42" s="264" t="s">
        <v>882</v>
      </c>
      <c r="DA42" s="264" t="s">
        <v>882</v>
      </c>
      <c r="DC42" s="264" t="s">
        <v>882</v>
      </c>
      <c r="DE42" s="264" t="s">
        <v>882</v>
      </c>
      <c r="DG42" s="264" t="s">
        <v>882</v>
      </c>
      <c r="DI42" s="264" t="s">
        <v>882</v>
      </c>
      <c r="DK42" s="264" t="s">
        <v>882</v>
      </c>
      <c r="EA42" s="264" t="s">
        <v>882</v>
      </c>
      <c r="EC42" s="272" t="s">
        <v>1036</v>
      </c>
      <c r="ED42" s="268"/>
      <c r="EE42" s="272" t="s">
        <v>969</v>
      </c>
      <c r="EF42" s="268"/>
      <c r="EG42" s="272" t="s">
        <v>882</v>
      </c>
      <c r="EH42" s="268"/>
      <c r="EI42" s="272" t="s">
        <v>882</v>
      </c>
      <c r="EY42" s="264" t="s">
        <v>882</v>
      </c>
      <c r="FA42" s="264" t="s">
        <v>882</v>
      </c>
      <c r="FC42" s="264" t="s">
        <v>882</v>
      </c>
      <c r="FE42" s="264" t="s">
        <v>882</v>
      </c>
      <c r="FG42" s="264" t="s">
        <v>882</v>
      </c>
      <c r="FI42" s="264" t="s">
        <v>882</v>
      </c>
      <c r="FK42" s="264" t="s">
        <v>882</v>
      </c>
      <c r="FM42" s="264" t="s">
        <v>882</v>
      </c>
      <c r="FO42" s="264" t="s">
        <v>882</v>
      </c>
      <c r="FQ42" s="264" t="s">
        <v>882</v>
      </c>
      <c r="FS42" s="264" t="s">
        <v>882</v>
      </c>
      <c r="FU42" s="264" t="s">
        <v>882</v>
      </c>
      <c r="FW42" s="271" t="s">
        <v>1037</v>
      </c>
      <c r="FY42" s="264" t="s">
        <v>882</v>
      </c>
      <c r="GA42" s="264" t="s">
        <v>882</v>
      </c>
      <c r="GC42" s="264" t="s">
        <v>882</v>
      </c>
      <c r="GE42" s="264" t="s">
        <v>882</v>
      </c>
      <c r="GG42" s="264" t="s">
        <v>882</v>
      </c>
      <c r="GI42" s="264" t="s">
        <v>882</v>
      </c>
      <c r="GK42" s="264" t="s">
        <v>882</v>
      </c>
      <c r="GM42" s="264" t="s">
        <v>882</v>
      </c>
      <c r="GO42" s="264" t="s">
        <v>882</v>
      </c>
      <c r="GQ42" s="16"/>
      <c r="HE42" s="264" t="s">
        <v>882</v>
      </c>
      <c r="HG42" s="264" t="s">
        <v>882</v>
      </c>
      <c r="HI42" s="264" t="s">
        <v>882</v>
      </c>
      <c r="HK42" s="264" t="s">
        <v>882</v>
      </c>
      <c r="HM42" s="264" t="s">
        <v>882</v>
      </c>
      <c r="HO42" s="264" t="s">
        <v>882</v>
      </c>
      <c r="HQ42" s="264" t="s">
        <v>882</v>
      </c>
      <c r="HS42" s="264" t="s">
        <v>882</v>
      </c>
      <c r="HU42" s="264" t="s">
        <v>882</v>
      </c>
      <c r="HW42" s="264" t="s">
        <v>882</v>
      </c>
      <c r="HY42" s="264" t="s">
        <v>882</v>
      </c>
      <c r="IA42" s="264" t="s">
        <v>882</v>
      </c>
      <c r="IC42" s="264" t="s">
        <v>882</v>
      </c>
      <c r="IE42" s="264" t="s">
        <v>882</v>
      </c>
      <c r="IG42" s="264" t="s">
        <v>882</v>
      </c>
      <c r="II42" s="264" t="s">
        <v>882</v>
      </c>
      <c r="IK42" s="264" t="s">
        <v>882</v>
      </c>
      <c r="IM42" s="264" t="s">
        <v>882</v>
      </c>
      <c r="IO42" s="264" t="s">
        <v>882</v>
      </c>
      <c r="IQ42" s="264" t="s">
        <v>882</v>
      </c>
      <c r="IS42" s="264" t="s">
        <v>882</v>
      </c>
      <c r="IU42" s="264" t="s">
        <v>882</v>
      </c>
      <c r="IW42" s="264" t="s">
        <v>882</v>
      </c>
      <c r="IY42" s="264" t="s">
        <v>882</v>
      </c>
      <c r="JA42" s="264" t="s">
        <v>882</v>
      </c>
      <c r="JC42" s="264" t="s">
        <v>882</v>
      </c>
    </row>
    <row r="43" spans="3:263">
      <c r="C43" s="384"/>
      <c r="D43" s="404"/>
      <c r="E43" s="392" t="s">
        <v>896</v>
      </c>
      <c r="F43" s="391"/>
      <c r="G43" s="392" t="s">
        <v>1038</v>
      </c>
      <c r="H43" s="391" t="s">
        <v>1039</v>
      </c>
      <c r="I43" s="392" t="s">
        <v>1040</v>
      </c>
      <c r="J43" s="391" t="s">
        <v>1041</v>
      </c>
      <c r="K43" s="392" t="s">
        <v>1042</v>
      </c>
      <c r="L43" s="391" t="s">
        <v>1043</v>
      </c>
      <c r="M43" s="390" t="s">
        <v>1044</v>
      </c>
      <c r="N43" s="405"/>
      <c r="O43" s="394" t="s">
        <v>969</v>
      </c>
      <c r="P43" s="406"/>
      <c r="Q43" s="264" t="s">
        <v>896</v>
      </c>
      <c r="S43" s="264" t="s">
        <v>896</v>
      </c>
      <c r="U43" s="264" t="s">
        <v>896</v>
      </c>
      <c r="W43" s="264" t="s">
        <v>896</v>
      </c>
      <c r="Y43" s="264" t="s">
        <v>896</v>
      </c>
      <c r="Z43" s="256"/>
      <c r="AA43" s="264" t="s">
        <v>896</v>
      </c>
      <c r="AB43" s="256"/>
      <c r="AC43" s="264" t="s">
        <v>896</v>
      </c>
      <c r="AD43" s="258"/>
      <c r="AE43" s="264" t="s">
        <v>896</v>
      </c>
      <c r="AF43" s="258"/>
      <c r="AG43" s="264" t="s">
        <v>896</v>
      </c>
      <c r="AH43" s="16"/>
      <c r="AI43" s="264" t="s">
        <v>896</v>
      </c>
      <c r="AK43" s="264" t="s">
        <v>896</v>
      </c>
      <c r="AL43" s="256"/>
      <c r="AM43" s="267" t="s">
        <v>1045</v>
      </c>
      <c r="AN43" s="256"/>
      <c r="AO43" s="267" t="s">
        <v>896</v>
      </c>
      <c r="AP43" s="256"/>
      <c r="AQ43" s="267" t="s">
        <v>896</v>
      </c>
      <c r="AR43" s="256"/>
      <c r="AS43" s="269">
        <v>263000</v>
      </c>
      <c r="AT43" s="256"/>
      <c r="AU43" s="269"/>
      <c r="AW43" s="269">
        <v>80000</v>
      </c>
      <c r="AX43" s="256"/>
      <c r="AY43" s="270" t="str">
        <f t="shared" si="0"/>
        <v>4 - I</v>
      </c>
      <c r="AZ43" s="256"/>
      <c r="BA43" s="270" t="s">
        <v>1046</v>
      </c>
      <c r="BC43" s="265" t="s">
        <v>1047</v>
      </c>
      <c r="BE43" s="266" t="s">
        <v>1047</v>
      </c>
      <c r="BF43" s="258"/>
      <c r="BG43" s="408">
        <v>500000</v>
      </c>
      <c r="BI43" s="400" t="s">
        <v>781</v>
      </c>
      <c r="BK43" s="400">
        <v>800000</v>
      </c>
      <c r="BM43" s="400" t="str">
        <f t="shared" si="1"/>
        <v>支社長</v>
      </c>
      <c r="BO43" s="401">
        <v>1300000</v>
      </c>
      <c r="BP43" s="396"/>
      <c r="BQ43" s="401">
        <v>1300000</v>
      </c>
      <c r="BR43" s="402"/>
      <c r="BS43" s="265" t="s">
        <v>1047</v>
      </c>
      <c r="BT43" s="402"/>
      <c r="BU43" s="402"/>
      <c r="BV43" s="402"/>
      <c r="BW43" s="402"/>
      <c r="BX43" s="402"/>
      <c r="BY43" s="402"/>
      <c r="BZ43" s="402"/>
      <c r="CA43" s="402"/>
      <c r="CB43" s="402"/>
      <c r="CC43" s="402"/>
      <c r="CD43" s="256"/>
      <c r="CE43" s="256"/>
      <c r="CG43" s="264" t="s">
        <v>896</v>
      </c>
      <c r="CI43" s="264" t="s">
        <v>896</v>
      </c>
      <c r="CK43" s="264" t="s">
        <v>896</v>
      </c>
      <c r="CM43" s="264" t="s">
        <v>896</v>
      </c>
      <c r="CO43" s="264" t="s">
        <v>896</v>
      </c>
      <c r="CQ43" s="264" t="s">
        <v>896</v>
      </c>
      <c r="CS43" s="264" t="s">
        <v>896</v>
      </c>
      <c r="CU43" s="264" t="s">
        <v>896</v>
      </c>
      <c r="CW43" s="264" t="s">
        <v>896</v>
      </c>
      <c r="CY43" s="264" t="s">
        <v>896</v>
      </c>
      <c r="DA43" s="264" t="s">
        <v>896</v>
      </c>
      <c r="DC43" s="264" t="s">
        <v>896</v>
      </c>
      <c r="DE43" s="264" t="s">
        <v>896</v>
      </c>
      <c r="DG43" s="264" t="s">
        <v>896</v>
      </c>
      <c r="DI43" s="264" t="s">
        <v>896</v>
      </c>
      <c r="DK43" s="264" t="s">
        <v>896</v>
      </c>
      <c r="EA43" s="264" t="s">
        <v>896</v>
      </c>
      <c r="EC43" s="272" t="s">
        <v>1048</v>
      </c>
      <c r="ED43" s="268"/>
      <c r="EE43" s="272" t="s">
        <v>969</v>
      </c>
      <c r="EF43" s="268"/>
      <c r="EG43" s="272" t="s">
        <v>896</v>
      </c>
      <c r="EH43" s="268"/>
      <c r="EI43" s="272" t="s">
        <v>896</v>
      </c>
      <c r="EY43" s="264" t="s">
        <v>896</v>
      </c>
      <c r="FA43" s="264" t="s">
        <v>896</v>
      </c>
      <c r="FC43" s="264" t="s">
        <v>896</v>
      </c>
      <c r="FE43" s="264" t="s">
        <v>896</v>
      </c>
      <c r="FG43" s="264" t="s">
        <v>896</v>
      </c>
      <c r="FI43" s="264" t="s">
        <v>896</v>
      </c>
      <c r="FK43" s="264" t="s">
        <v>896</v>
      </c>
      <c r="FM43" s="264" t="s">
        <v>896</v>
      </c>
      <c r="FO43" s="264" t="s">
        <v>896</v>
      </c>
      <c r="FQ43" s="264" t="s">
        <v>896</v>
      </c>
      <c r="FS43" s="264" t="s">
        <v>896</v>
      </c>
      <c r="FU43" s="264" t="s">
        <v>896</v>
      </c>
      <c r="FW43" s="271" t="s">
        <v>859</v>
      </c>
      <c r="FY43" s="264" t="s">
        <v>896</v>
      </c>
      <c r="GA43" s="264" t="s">
        <v>896</v>
      </c>
      <c r="GC43" s="264" t="s">
        <v>896</v>
      </c>
      <c r="GE43" s="264" t="s">
        <v>896</v>
      </c>
      <c r="GG43" s="264" t="s">
        <v>896</v>
      </c>
      <c r="GI43" s="264" t="s">
        <v>896</v>
      </c>
      <c r="GK43" s="264" t="s">
        <v>896</v>
      </c>
      <c r="GM43" s="264" t="s">
        <v>896</v>
      </c>
      <c r="GO43" s="264" t="s">
        <v>896</v>
      </c>
      <c r="GQ43" s="16"/>
      <c r="HE43" s="264" t="s">
        <v>896</v>
      </c>
      <c r="HG43" s="264" t="s">
        <v>896</v>
      </c>
      <c r="HI43" s="264" t="s">
        <v>896</v>
      </c>
      <c r="HK43" s="264" t="s">
        <v>896</v>
      </c>
      <c r="HM43" s="264" t="s">
        <v>896</v>
      </c>
      <c r="HO43" s="264" t="s">
        <v>896</v>
      </c>
      <c r="HQ43" s="264" t="s">
        <v>896</v>
      </c>
      <c r="HS43" s="264" t="s">
        <v>896</v>
      </c>
      <c r="HU43" s="264" t="s">
        <v>896</v>
      </c>
      <c r="HW43" s="264" t="s">
        <v>896</v>
      </c>
      <c r="HY43" s="264" t="s">
        <v>896</v>
      </c>
      <c r="IA43" s="264" t="s">
        <v>896</v>
      </c>
      <c r="IC43" s="264" t="s">
        <v>896</v>
      </c>
      <c r="IE43" s="264" t="s">
        <v>896</v>
      </c>
      <c r="IG43" s="264" t="s">
        <v>896</v>
      </c>
      <c r="II43" s="264" t="s">
        <v>896</v>
      </c>
      <c r="IK43" s="264" t="s">
        <v>896</v>
      </c>
      <c r="IM43" s="264" t="s">
        <v>896</v>
      </c>
      <c r="IO43" s="264" t="s">
        <v>896</v>
      </c>
      <c r="IQ43" s="264" t="s">
        <v>896</v>
      </c>
      <c r="IS43" s="264" t="s">
        <v>896</v>
      </c>
      <c r="IU43" s="264" t="s">
        <v>896</v>
      </c>
      <c r="IW43" s="264" t="s">
        <v>896</v>
      </c>
      <c r="IY43" s="264" t="s">
        <v>896</v>
      </c>
      <c r="JA43" s="264" t="s">
        <v>896</v>
      </c>
      <c r="JC43" s="264" t="s">
        <v>896</v>
      </c>
    </row>
    <row r="44" spans="3:263">
      <c r="C44" s="384" t="s">
        <v>1049</v>
      </c>
      <c r="D44" s="404"/>
      <c r="E44" s="392" t="s">
        <v>911</v>
      </c>
      <c r="F44" s="391"/>
      <c r="G44" s="392" t="s">
        <v>1050</v>
      </c>
      <c r="H44" s="391" t="s">
        <v>1051</v>
      </c>
      <c r="I44" s="392" t="s">
        <v>1052</v>
      </c>
      <c r="J44" s="391" t="s">
        <v>1053</v>
      </c>
      <c r="K44" s="392" t="s">
        <v>1054</v>
      </c>
      <c r="L44" s="391" t="s">
        <v>1055</v>
      </c>
      <c r="M44" s="390" t="s">
        <v>1056</v>
      </c>
      <c r="N44" s="405"/>
      <c r="O44" s="394" t="s">
        <v>969</v>
      </c>
      <c r="P44" s="406"/>
      <c r="Q44" s="264" t="s">
        <v>911</v>
      </c>
      <c r="S44" s="264" t="s">
        <v>911</v>
      </c>
      <c r="U44" s="264" t="s">
        <v>911</v>
      </c>
      <c r="W44" s="264" t="s">
        <v>911</v>
      </c>
      <c r="Y44" s="264" t="s">
        <v>911</v>
      </c>
      <c r="Z44" s="256"/>
      <c r="AA44" s="264" t="s">
        <v>911</v>
      </c>
      <c r="AB44" s="256"/>
      <c r="AC44" s="264" t="s">
        <v>911</v>
      </c>
      <c r="AD44" s="258"/>
      <c r="AE44" s="264" t="s">
        <v>911</v>
      </c>
      <c r="AF44" s="258"/>
      <c r="AG44" s="264" t="s">
        <v>911</v>
      </c>
      <c r="AH44" s="16"/>
      <c r="AI44" s="264" t="s">
        <v>911</v>
      </c>
      <c r="AK44" s="264" t="s">
        <v>911</v>
      </c>
      <c r="AL44" s="256"/>
      <c r="AM44" s="267" t="s">
        <v>1057</v>
      </c>
      <c r="AN44" s="256"/>
      <c r="AO44" s="267" t="s">
        <v>911</v>
      </c>
      <c r="AP44" s="256"/>
      <c r="AQ44" s="267" t="s">
        <v>911</v>
      </c>
      <c r="AR44" s="256"/>
      <c r="AS44" s="269">
        <v>255000</v>
      </c>
      <c r="AT44" s="256"/>
      <c r="AU44" s="269"/>
      <c r="AW44" s="269">
        <v>80000</v>
      </c>
      <c r="AX44" s="256"/>
      <c r="AY44" s="270" t="str">
        <f t="shared" si="0"/>
        <v>4 - J</v>
      </c>
      <c r="AZ44" s="256"/>
      <c r="BA44" s="270" t="s">
        <v>1058</v>
      </c>
      <c r="BC44" s="265" t="s">
        <v>1059</v>
      </c>
      <c r="BE44" s="266" t="s">
        <v>1059</v>
      </c>
      <c r="BF44" s="258"/>
      <c r="BG44" s="408">
        <v>480000</v>
      </c>
      <c r="BI44" s="400" t="s">
        <v>796</v>
      </c>
      <c r="BK44" s="400">
        <v>750000</v>
      </c>
      <c r="BM44" s="400" t="str">
        <f t="shared" si="1"/>
        <v>支社長代行</v>
      </c>
      <c r="BO44" s="401">
        <v>1200000</v>
      </c>
      <c r="BP44" s="396"/>
      <c r="BQ44" s="401">
        <v>1200000</v>
      </c>
      <c r="BR44" s="402"/>
      <c r="BS44" s="265" t="s">
        <v>1059</v>
      </c>
      <c r="BT44" s="402"/>
      <c r="BU44" s="402"/>
      <c r="BV44" s="402"/>
      <c r="BW44" s="402"/>
      <c r="BX44" s="402"/>
      <c r="BY44" s="402"/>
      <c r="BZ44" s="402"/>
      <c r="CA44" s="402"/>
      <c r="CB44" s="402"/>
      <c r="CC44" s="402"/>
      <c r="CD44" s="256"/>
      <c r="CE44" s="256"/>
      <c r="CG44" s="264" t="s">
        <v>911</v>
      </c>
      <c r="CI44" s="264" t="s">
        <v>911</v>
      </c>
      <c r="CK44" s="264" t="s">
        <v>911</v>
      </c>
      <c r="CM44" s="264" t="s">
        <v>911</v>
      </c>
      <c r="CO44" s="264" t="s">
        <v>911</v>
      </c>
      <c r="CQ44" s="264" t="s">
        <v>911</v>
      </c>
      <c r="CS44" s="264" t="s">
        <v>911</v>
      </c>
      <c r="CU44" s="264" t="s">
        <v>911</v>
      </c>
      <c r="CW44" s="264" t="s">
        <v>911</v>
      </c>
      <c r="CY44" s="264" t="s">
        <v>911</v>
      </c>
      <c r="DA44" s="264" t="s">
        <v>911</v>
      </c>
      <c r="DC44" s="264" t="s">
        <v>911</v>
      </c>
      <c r="DE44" s="264" t="s">
        <v>911</v>
      </c>
      <c r="DG44" s="264" t="s">
        <v>911</v>
      </c>
      <c r="DI44" s="264" t="s">
        <v>911</v>
      </c>
      <c r="DK44" s="264" t="s">
        <v>911</v>
      </c>
      <c r="EA44" s="264" t="s">
        <v>911</v>
      </c>
      <c r="EC44" s="272" t="s">
        <v>1060</v>
      </c>
      <c r="ED44" s="268"/>
      <c r="EE44" s="272" t="s">
        <v>969</v>
      </c>
      <c r="EF44" s="268"/>
      <c r="EG44" s="272" t="s">
        <v>911</v>
      </c>
      <c r="EH44" s="268"/>
      <c r="EI44" s="272" t="s">
        <v>911</v>
      </c>
      <c r="EY44" s="264" t="s">
        <v>911</v>
      </c>
      <c r="FA44" s="264" t="s">
        <v>911</v>
      </c>
      <c r="FC44" s="264" t="s">
        <v>911</v>
      </c>
      <c r="FE44" s="264" t="s">
        <v>911</v>
      </c>
      <c r="FG44" s="264" t="s">
        <v>911</v>
      </c>
      <c r="FI44" s="264" t="s">
        <v>911</v>
      </c>
      <c r="FK44" s="264" t="s">
        <v>911</v>
      </c>
      <c r="FM44" s="264" t="s">
        <v>911</v>
      </c>
      <c r="FO44" s="264" t="s">
        <v>911</v>
      </c>
      <c r="FQ44" s="264" t="s">
        <v>911</v>
      </c>
      <c r="FS44" s="264" t="s">
        <v>911</v>
      </c>
      <c r="FU44" s="264" t="s">
        <v>911</v>
      </c>
      <c r="FW44" s="271" t="s">
        <v>1061</v>
      </c>
      <c r="FY44" s="264" t="s">
        <v>911</v>
      </c>
      <c r="GA44" s="264" t="s">
        <v>911</v>
      </c>
      <c r="GC44" s="264" t="s">
        <v>911</v>
      </c>
      <c r="GE44" s="264" t="s">
        <v>911</v>
      </c>
      <c r="GG44" s="264" t="s">
        <v>911</v>
      </c>
      <c r="GI44" s="264" t="s">
        <v>911</v>
      </c>
      <c r="GK44" s="264" t="s">
        <v>911</v>
      </c>
      <c r="GM44" s="264" t="s">
        <v>911</v>
      </c>
      <c r="GO44" s="264" t="s">
        <v>911</v>
      </c>
      <c r="GQ44" s="16"/>
      <c r="HE44" s="264" t="s">
        <v>911</v>
      </c>
      <c r="HG44" s="264" t="s">
        <v>911</v>
      </c>
      <c r="HI44" s="264" t="s">
        <v>911</v>
      </c>
      <c r="HK44" s="264" t="s">
        <v>911</v>
      </c>
      <c r="HM44" s="264" t="s">
        <v>911</v>
      </c>
      <c r="HO44" s="264" t="s">
        <v>911</v>
      </c>
      <c r="HQ44" s="264" t="s">
        <v>911</v>
      </c>
      <c r="HS44" s="264" t="s">
        <v>911</v>
      </c>
      <c r="HU44" s="264" t="s">
        <v>911</v>
      </c>
      <c r="HW44" s="264" t="s">
        <v>911</v>
      </c>
      <c r="HY44" s="264" t="s">
        <v>911</v>
      </c>
      <c r="IA44" s="264" t="s">
        <v>911</v>
      </c>
      <c r="IC44" s="264" t="s">
        <v>911</v>
      </c>
      <c r="IE44" s="264" t="s">
        <v>911</v>
      </c>
      <c r="IG44" s="264" t="s">
        <v>911</v>
      </c>
      <c r="II44" s="264" t="s">
        <v>911</v>
      </c>
      <c r="IK44" s="264" t="s">
        <v>911</v>
      </c>
      <c r="IM44" s="264" t="s">
        <v>911</v>
      </c>
      <c r="IO44" s="264" t="s">
        <v>911</v>
      </c>
      <c r="IQ44" s="264" t="s">
        <v>911</v>
      </c>
      <c r="IS44" s="264" t="s">
        <v>911</v>
      </c>
      <c r="IU44" s="264" t="s">
        <v>911</v>
      </c>
      <c r="IW44" s="264" t="s">
        <v>911</v>
      </c>
      <c r="IY44" s="264" t="s">
        <v>911</v>
      </c>
      <c r="JA44" s="264" t="s">
        <v>911</v>
      </c>
      <c r="JC44" s="264" t="s">
        <v>911</v>
      </c>
    </row>
    <row r="45" spans="3:263">
      <c r="C45" s="384" t="s">
        <v>1062</v>
      </c>
      <c r="D45" s="404"/>
      <c r="E45" s="392" t="s">
        <v>925</v>
      </c>
      <c r="F45" s="391"/>
      <c r="G45" s="392" t="s">
        <v>925</v>
      </c>
      <c r="H45" s="391"/>
      <c r="I45" s="392" t="s">
        <v>1063</v>
      </c>
      <c r="J45" s="391" t="s">
        <v>1064</v>
      </c>
      <c r="K45" s="392" t="s">
        <v>1065</v>
      </c>
      <c r="L45" s="391" t="s">
        <v>1066</v>
      </c>
      <c r="M45" s="390" t="s">
        <v>1067</v>
      </c>
      <c r="N45" s="405"/>
      <c r="O45" s="394" t="s">
        <v>969</v>
      </c>
      <c r="P45" s="406"/>
      <c r="Q45" s="264" t="s">
        <v>925</v>
      </c>
      <c r="S45" s="264" t="s">
        <v>925</v>
      </c>
      <c r="U45" s="264" t="s">
        <v>925</v>
      </c>
      <c r="W45" s="264" t="s">
        <v>925</v>
      </c>
      <c r="Y45" s="264" t="s">
        <v>925</v>
      </c>
      <c r="Z45" s="256"/>
      <c r="AA45" s="264" t="s">
        <v>925</v>
      </c>
      <c r="AB45" s="256"/>
      <c r="AC45" s="264" t="s">
        <v>925</v>
      </c>
      <c r="AD45" s="258"/>
      <c r="AE45" s="264" t="s">
        <v>925</v>
      </c>
      <c r="AF45" s="258"/>
      <c r="AG45" s="264" t="s">
        <v>925</v>
      </c>
      <c r="AH45" s="16"/>
      <c r="AI45" s="264" t="s">
        <v>925</v>
      </c>
      <c r="AK45" s="264" t="s">
        <v>925</v>
      </c>
      <c r="AL45" s="256"/>
      <c r="AM45" s="267" t="s">
        <v>1068</v>
      </c>
      <c r="AN45" s="256"/>
      <c r="AO45" s="267" t="s">
        <v>925</v>
      </c>
      <c r="AP45" s="256"/>
      <c r="AQ45" s="267" t="s">
        <v>925</v>
      </c>
      <c r="AR45" s="256"/>
      <c r="AS45" s="269">
        <v>235000</v>
      </c>
      <c r="AT45" s="256"/>
      <c r="AU45" s="269"/>
      <c r="AW45" s="269">
        <v>45000</v>
      </c>
      <c r="AX45" s="256"/>
      <c r="AY45" s="270" t="str">
        <f t="shared" si="0"/>
        <v>5 - A</v>
      </c>
      <c r="AZ45" s="256"/>
      <c r="BA45" s="270" t="s">
        <v>1069</v>
      </c>
      <c r="BC45" s="265" t="s">
        <v>1070</v>
      </c>
      <c r="BE45" s="266" t="s">
        <v>1070</v>
      </c>
      <c r="BF45" s="258"/>
      <c r="BG45" s="408">
        <v>450000</v>
      </c>
      <c r="BI45" s="400" t="s">
        <v>796</v>
      </c>
      <c r="BK45" s="400">
        <v>750000</v>
      </c>
      <c r="BM45" s="400" t="str">
        <f t="shared" si="1"/>
        <v>支社長補佐</v>
      </c>
      <c r="BO45" s="401">
        <v>1200000</v>
      </c>
      <c r="BP45" s="396"/>
      <c r="BQ45" s="401">
        <v>1200000</v>
      </c>
      <c r="BR45" s="402"/>
      <c r="BS45" s="265" t="s">
        <v>1070</v>
      </c>
      <c r="BT45" s="402"/>
      <c r="BU45" s="402"/>
      <c r="BV45" s="402"/>
      <c r="BW45" s="402"/>
      <c r="BX45" s="402"/>
      <c r="BY45" s="402"/>
      <c r="BZ45" s="402"/>
      <c r="CA45" s="402"/>
      <c r="CB45" s="402"/>
      <c r="CC45" s="402"/>
      <c r="CD45" s="256"/>
      <c r="CE45" s="256"/>
      <c r="CG45" s="264" t="s">
        <v>925</v>
      </c>
      <c r="CI45" s="264" t="s">
        <v>925</v>
      </c>
      <c r="CK45" s="264" t="s">
        <v>925</v>
      </c>
      <c r="CM45" s="264" t="s">
        <v>925</v>
      </c>
      <c r="CO45" s="264" t="s">
        <v>925</v>
      </c>
      <c r="CQ45" s="264" t="s">
        <v>925</v>
      </c>
      <c r="CS45" s="264" t="s">
        <v>925</v>
      </c>
      <c r="CU45" s="264" t="s">
        <v>925</v>
      </c>
      <c r="CW45" s="264" t="s">
        <v>925</v>
      </c>
      <c r="CY45" s="264" t="s">
        <v>925</v>
      </c>
      <c r="DA45" s="264" t="s">
        <v>925</v>
      </c>
      <c r="DC45" s="264" t="s">
        <v>925</v>
      </c>
      <c r="DE45" s="264" t="s">
        <v>925</v>
      </c>
      <c r="DG45" s="264" t="s">
        <v>925</v>
      </c>
      <c r="DI45" s="264" t="s">
        <v>925</v>
      </c>
      <c r="DK45" s="264" t="s">
        <v>925</v>
      </c>
      <c r="EA45" s="264" t="s">
        <v>925</v>
      </c>
      <c r="EC45" s="272" t="s">
        <v>1071</v>
      </c>
      <c r="ED45" s="268"/>
      <c r="EE45" s="272" t="s">
        <v>969</v>
      </c>
      <c r="EF45" s="268"/>
      <c r="EG45" s="272" t="s">
        <v>925</v>
      </c>
      <c r="EH45" s="268"/>
      <c r="EI45" s="272" t="s">
        <v>925</v>
      </c>
      <c r="EY45" s="264" t="s">
        <v>925</v>
      </c>
      <c r="FA45" s="264" t="s">
        <v>925</v>
      </c>
      <c r="FC45" s="264" t="s">
        <v>925</v>
      </c>
      <c r="FE45" s="264" t="s">
        <v>925</v>
      </c>
      <c r="FG45" s="264" t="s">
        <v>925</v>
      </c>
      <c r="FI45" s="264" t="s">
        <v>925</v>
      </c>
      <c r="FK45" s="264" t="s">
        <v>925</v>
      </c>
      <c r="FM45" s="264" t="s">
        <v>925</v>
      </c>
      <c r="FO45" s="264" t="s">
        <v>925</v>
      </c>
      <c r="FQ45" s="264" t="s">
        <v>925</v>
      </c>
      <c r="FS45" s="264" t="s">
        <v>925</v>
      </c>
      <c r="FU45" s="264" t="s">
        <v>925</v>
      </c>
      <c r="FW45" s="271" t="s">
        <v>1072</v>
      </c>
      <c r="FY45" s="264" t="s">
        <v>925</v>
      </c>
      <c r="GA45" s="264" t="s">
        <v>925</v>
      </c>
      <c r="GC45" s="264" t="s">
        <v>925</v>
      </c>
      <c r="GE45" s="264" t="s">
        <v>925</v>
      </c>
      <c r="GG45" s="264" t="s">
        <v>925</v>
      </c>
      <c r="GI45" s="264" t="s">
        <v>925</v>
      </c>
      <c r="GK45" s="264" t="s">
        <v>925</v>
      </c>
      <c r="GM45" s="264" t="s">
        <v>925</v>
      </c>
      <c r="GO45" s="264" t="s">
        <v>925</v>
      </c>
      <c r="GQ45" s="16"/>
      <c r="HE45" s="264" t="s">
        <v>925</v>
      </c>
      <c r="HG45" s="264" t="s">
        <v>925</v>
      </c>
      <c r="HI45" s="264" t="s">
        <v>925</v>
      </c>
      <c r="HK45" s="264" t="s">
        <v>925</v>
      </c>
      <c r="HM45" s="264" t="s">
        <v>925</v>
      </c>
      <c r="HO45" s="264" t="s">
        <v>925</v>
      </c>
      <c r="HQ45" s="264" t="s">
        <v>925</v>
      </c>
      <c r="HS45" s="264" t="s">
        <v>925</v>
      </c>
      <c r="HU45" s="264" t="s">
        <v>925</v>
      </c>
      <c r="HW45" s="264" t="s">
        <v>925</v>
      </c>
      <c r="HY45" s="264" t="s">
        <v>925</v>
      </c>
      <c r="IA45" s="264" t="s">
        <v>925</v>
      </c>
      <c r="IC45" s="264" t="s">
        <v>925</v>
      </c>
      <c r="IE45" s="264" t="s">
        <v>925</v>
      </c>
      <c r="IG45" s="264" t="s">
        <v>925</v>
      </c>
      <c r="II45" s="264" t="s">
        <v>925</v>
      </c>
      <c r="IK45" s="264" t="s">
        <v>925</v>
      </c>
      <c r="IM45" s="264" t="s">
        <v>925</v>
      </c>
      <c r="IO45" s="264" t="s">
        <v>925</v>
      </c>
      <c r="IQ45" s="264" t="s">
        <v>925</v>
      </c>
      <c r="IS45" s="264" t="s">
        <v>925</v>
      </c>
      <c r="IU45" s="264" t="s">
        <v>925</v>
      </c>
      <c r="IW45" s="264" t="s">
        <v>925</v>
      </c>
      <c r="IY45" s="264" t="s">
        <v>925</v>
      </c>
      <c r="JA45" s="264" t="s">
        <v>925</v>
      </c>
      <c r="JC45" s="264" t="s">
        <v>925</v>
      </c>
    </row>
    <row r="46" spans="3:263">
      <c r="C46" s="384"/>
      <c r="D46" s="404"/>
      <c r="E46" s="392" t="s">
        <v>940</v>
      </c>
      <c r="F46" s="391"/>
      <c r="G46" s="392" t="s">
        <v>940</v>
      </c>
      <c r="H46" s="391"/>
      <c r="I46" s="392" t="s">
        <v>1073</v>
      </c>
      <c r="J46" s="391" t="s">
        <v>1074</v>
      </c>
      <c r="K46" s="392" t="s">
        <v>1075</v>
      </c>
      <c r="L46" s="391" t="s">
        <v>1076</v>
      </c>
      <c r="M46" s="390" t="s">
        <v>1077</v>
      </c>
      <c r="N46" s="405"/>
      <c r="O46" s="394" t="s">
        <v>969</v>
      </c>
      <c r="P46" s="406"/>
      <c r="Q46" s="264" t="s">
        <v>940</v>
      </c>
      <c r="S46" s="264" t="s">
        <v>940</v>
      </c>
      <c r="U46" s="264" t="s">
        <v>940</v>
      </c>
      <c r="W46" s="264" t="s">
        <v>940</v>
      </c>
      <c r="Y46" s="264" t="s">
        <v>940</v>
      </c>
      <c r="Z46" s="256"/>
      <c r="AA46" s="264" t="s">
        <v>940</v>
      </c>
      <c r="AB46" s="256"/>
      <c r="AC46" s="264" t="s">
        <v>940</v>
      </c>
      <c r="AD46" s="258"/>
      <c r="AE46" s="264" t="s">
        <v>940</v>
      </c>
      <c r="AF46" s="258"/>
      <c r="AG46" s="264" t="s">
        <v>940</v>
      </c>
      <c r="AH46" s="16"/>
      <c r="AI46" s="264" t="s">
        <v>940</v>
      </c>
      <c r="AK46" s="264" t="s">
        <v>940</v>
      </c>
      <c r="AL46" s="256"/>
      <c r="AM46" s="267"/>
      <c r="AN46" s="256"/>
      <c r="AO46" s="267" t="s">
        <v>940</v>
      </c>
      <c r="AP46" s="256"/>
      <c r="AQ46" s="267" t="s">
        <v>940</v>
      </c>
      <c r="AR46" s="256"/>
      <c r="AS46" s="269">
        <v>231000</v>
      </c>
      <c r="AT46" s="256"/>
      <c r="AU46" s="269"/>
      <c r="AW46" s="269">
        <v>45000</v>
      </c>
      <c r="AX46" s="256"/>
      <c r="AY46" s="270" t="str">
        <f t="shared" si="0"/>
        <v>5 - B</v>
      </c>
      <c r="AZ46" s="256"/>
      <c r="BA46" s="270" t="s">
        <v>1078</v>
      </c>
      <c r="BC46" s="265" t="s">
        <v>1079</v>
      </c>
      <c r="BE46" s="266" t="s">
        <v>1079</v>
      </c>
      <c r="BF46" s="258"/>
      <c r="BG46" s="408">
        <v>430000</v>
      </c>
      <c r="BI46" s="400" t="s">
        <v>811</v>
      </c>
      <c r="BK46" s="400">
        <v>700000</v>
      </c>
      <c r="BM46" s="400">
        <f t="shared" si="1"/>
        <v>0</v>
      </c>
      <c r="BO46" s="401"/>
      <c r="BP46" s="396"/>
      <c r="BQ46" s="401"/>
      <c r="BR46" s="402"/>
      <c r="BS46" s="265" t="s">
        <v>1079</v>
      </c>
      <c r="BT46" s="402"/>
      <c r="BU46" s="402"/>
      <c r="BV46" s="402"/>
      <c r="BW46" s="402"/>
      <c r="BX46" s="402"/>
      <c r="BY46" s="402"/>
      <c r="BZ46" s="402"/>
      <c r="CA46" s="402"/>
      <c r="CB46" s="402"/>
      <c r="CC46" s="402"/>
      <c r="CD46" s="256"/>
      <c r="CE46" s="256"/>
      <c r="CG46" s="264" t="s">
        <v>940</v>
      </c>
      <c r="CI46" s="264" t="s">
        <v>940</v>
      </c>
      <c r="CK46" s="264" t="s">
        <v>940</v>
      </c>
      <c r="CM46" s="264" t="s">
        <v>940</v>
      </c>
      <c r="CO46" s="264" t="s">
        <v>940</v>
      </c>
      <c r="CQ46" s="264" t="s">
        <v>940</v>
      </c>
      <c r="CS46" s="264" t="s">
        <v>940</v>
      </c>
      <c r="CU46" s="264" t="s">
        <v>940</v>
      </c>
      <c r="CW46" s="264" t="s">
        <v>940</v>
      </c>
      <c r="CY46" s="264" t="s">
        <v>940</v>
      </c>
      <c r="DA46" s="264" t="s">
        <v>940</v>
      </c>
      <c r="DC46" s="264" t="s">
        <v>940</v>
      </c>
      <c r="DE46" s="264" t="s">
        <v>940</v>
      </c>
      <c r="DG46" s="264" t="s">
        <v>940</v>
      </c>
      <c r="DI46" s="264" t="s">
        <v>940</v>
      </c>
      <c r="DK46" s="264" t="s">
        <v>940</v>
      </c>
      <c r="EA46" s="264" t="s">
        <v>940</v>
      </c>
      <c r="EC46" s="272" t="s">
        <v>1080</v>
      </c>
      <c r="ED46" s="268"/>
      <c r="EE46" s="272" t="s">
        <v>969</v>
      </c>
      <c r="EF46" s="268"/>
      <c r="EG46" s="272" t="s">
        <v>940</v>
      </c>
      <c r="EH46" s="268"/>
      <c r="EI46" s="272" t="s">
        <v>940</v>
      </c>
      <c r="EY46" s="264" t="s">
        <v>940</v>
      </c>
      <c r="FA46" s="264" t="s">
        <v>940</v>
      </c>
      <c r="FC46" s="264" t="s">
        <v>940</v>
      </c>
      <c r="FE46" s="264" t="s">
        <v>940</v>
      </c>
      <c r="FG46" s="264" t="s">
        <v>940</v>
      </c>
      <c r="FI46" s="264" t="s">
        <v>940</v>
      </c>
      <c r="FK46" s="264" t="s">
        <v>940</v>
      </c>
      <c r="FM46" s="264" t="s">
        <v>940</v>
      </c>
      <c r="FO46" s="264" t="s">
        <v>940</v>
      </c>
      <c r="FQ46" s="264" t="s">
        <v>940</v>
      </c>
      <c r="FS46" s="264" t="s">
        <v>940</v>
      </c>
      <c r="FU46" s="264" t="s">
        <v>940</v>
      </c>
      <c r="FW46" s="271" t="s">
        <v>1072</v>
      </c>
      <c r="FY46" s="264" t="s">
        <v>940</v>
      </c>
      <c r="GA46" s="264" t="s">
        <v>940</v>
      </c>
      <c r="GC46" s="264" t="s">
        <v>940</v>
      </c>
      <c r="GE46" s="264" t="s">
        <v>940</v>
      </c>
      <c r="GG46" s="264" t="s">
        <v>940</v>
      </c>
      <c r="GI46" s="264" t="s">
        <v>940</v>
      </c>
      <c r="GK46" s="264" t="s">
        <v>940</v>
      </c>
      <c r="GM46" s="264" t="s">
        <v>940</v>
      </c>
      <c r="GO46" s="264" t="s">
        <v>940</v>
      </c>
      <c r="GQ46" s="16"/>
      <c r="HE46" s="264" t="s">
        <v>940</v>
      </c>
      <c r="HG46" s="264" t="s">
        <v>940</v>
      </c>
      <c r="HI46" s="264" t="s">
        <v>940</v>
      </c>
      <c r="HK46" s="264" t="s">
        <v>940</v>
      </c>
      <c r="HM46" s="264" t="s">
        <v>940</v>
      </c>
      <c r="HO46" s="264" t="s">
        <v>940</v>
      </c>
      <c r="HQ46" s="264" t="s">
        <v>940</v>
      </c>
      <c r="HS46" s="264" t="s">
        <v>940</v>
      </c>
      <c r="HU46" s="264" t="s">
        <v>940</v>
      </c>
      <c r="HW46" s="264" t="s">
        <v>940</v>
      </c>
      <c r="HY46" s="264" t="s">
        <v>940</v>
      </c>
      <c r="IA46" s="264" t="s">
        <v>940</v>
      </c>
      <c r="IC46" s="264" t="s">
        <v>940</v>
      </c>
      <c r="IE46" s="264" t="s">
        <v>940</v>
      </c>
      <c r="IG46" s="264" t="s">
        <v>940</v>
      </c>
      <c r="II46" s="264" t="s">
        <v>940</v>
      </c>
      <c r="IK46" s="264" t="s">
        <v>940</v>
      </c>
      <c r="IM46" s="264" t="s">
        <v>940</v>
      </c>
      <c r="IO46" s="264" t="s">
        <v>940</v>
      </c>
      <c r="IQ46" s="264" t="s">
        <v>940</v>
      </c>
      <c r="IS46" s="264" t="s">
        <v>940</v>
      </c>
      <c r="IU46" s="264" t="s">
        <v>940</v>
      </c>
      <c r="IW46" s="264" t="s">
        <v>940</v>
      </c>
      <c r="IY46" s="264" t="s">
        <v>940</v>
      </c>
      <c r="JA46" s="264" t="s">
        <v>940</v>
      </c>
      <c r="JC46" s="264" t="s">
        <v>940</v>
      </c>
    </row>
    <row r="47" spans="3:263">
      <c r="C47" s="384" t="s">
        <v>1081</v>
      </c>
      <c r="D47" s="404"/>
      <c r="E47" s="392" t="s">
        <v>955</v>
      </c>
      <c r="F47" s="391"/>
      <c r="G47" s="392" t="s">
        <v>955</v>
      </c>
      <c r="H47" s="391"/>
      <c r="I47" s="392" t="s">
        <v>955</v>
      </c>
      <c r="J47" s="391"/>
      <c r="K47" s="392" t="s">
        <v>1082</v>
      </c>
      <c r="L47" s="391" t="s">
        <v>1083</v>
      </c>
      <c r="M47" s="390" t="s">
        <v>1084</v>
      </c>
      <c r="N47" s="405"/>
      <c r="O47" s="394" t="s">
        <v>969</v>
      </c>
      <c r="P47" s="406"/>
      <c r="Q47" s="264" t="s">
        <v>955</v>
      </c>
      <c r="S47" s="264" t="s">
        <v>955</v>
      </c>
      <c r="U47" s="264" t="s">
        <v>955</v>
      </c>
      <c r="W47" s="264" t="s">
        <v>955</v>
      </c>
      <c r="Y47" s="264" t="s">
        <v>955</v>
      </c>
      <c r="Z47" s="256"/>
      <c r="AA47" s="264" t="s">
        <v>955</v>
      </c>
      <c r="AB47" s="256"/>
      <c r="AC47" s="264" t="s">
        <v>955</v>
      </c>
      <c r="AD47" s="258"/>
      <c r="AE47" s="264" t="s">
        <v>955</v>
      </c>
      <c r="AF47" s="258"/>
      <c r="AG47" s="264" t="s">
        <v>955</v>
      </c>
      <c r="AH47" s="16"/>
      <c r="AI47" s="264" t="s">
        <v>955</v>
      </c>
      <c r="AK47" s="264" t="s">
        <v>955</v>
      </c>
      <c r="AL47" s="256"/>
      <c r="AM47" s="267" t="s">
        <v>1085</v>
      </c>
      <c r="AN47" s="256"/>
      <c r="AO47" s="267" t="s">
        <v>955</v>
      </c>
      <c r="AP47" s="256"/>
      <c r="AQ47" s="267" t="s">
        <v>955</v>
      </c>
      <c r="AR47" s="256"/>
      <c r="AS47" s="269">
        <v>227000</v>
      </c>
      <c r="AT47" s="256"/>
      <c r="AU47" s="269"/>
      <c r="AW47" s="269">
        <v>45000</v>
      </c>
      <c r="AX47" s="256"/>
      <c r="AY47" s="270" t="str">
        <f t="shared" si="0"/>
        <v>5 - C</v>
      </c>
      <c r="AZ47" s="256"/>
      <c r="BA47" s="270" t="s">
        <v>1086</v>
      </c>
      <c r="BC47" s="265" t="s">
        <v>1087</v>
      </c>
      <c r="BE47" s="266" t="s">
        <v>1087</v>
      </c>
      <c r="BF47" s="258"/>
      <c r="BG47" s="408">
        <v>400000</v>
      </c>
      <c r="BI47" s="400" t="s">
        <v>826</v>
      </c>
      <c r="BK47" s="400">
        <v>650000</v>
      </c>
      <c r="BM47" s="400" t="str">
        <f t="shared" si="1"/>
        <v>課長</v>
      </c>
      <c r="BO47" s="401">
        <v>1100000</v>
      </c>
      <c r="BP47" s="396"/>
      <c r="BQ47" s="401">
        <v>1000000</v>
      </c>
      <c r="BR47" s="402"/>
      <c r="BS47" s="265" t="s">
        <v>1087</v>
      </c>
      <c r="BT47" s="402"/>
      <c r="BU47" s="402"/>
      <c r="BV47" s="402"/>
      <c r="BW47" s="402"/>
      <c r="BX47" s="402"/>
      <c r="BY47" s="402"/>
      <c r="BZ47" s="402"/>
      <c r="CA47" s="402"/>
      <c r="CB47" s="402"/>
      <c r="CC47" s="402"/>
      <c r="CD47" s="256"/>
      <c r="CE47" s="256"/>
      <c r="CG47" s="264" t="s">
        <v>955</v>
      </c>
      <c r="CI47" s="264" t="s">
        <v>955</v>
      </c>
      <c r="CK47" s="264" t="s">
        <v>955</v>
      </c>
      <c r="CM47" s="264" t="s">
        <v>955</v>
      </c>
      <c r="CO47" s="264" t="s">
        <v>955</v>
      </c>
      <c r="CQ47" s="264" t="s">
        <v>955</v>
      </c>
      <c r="CS47" s="264" t="s">
        <v>955</v>
      </c>
      <c r="CU47" s="264" t="s">
        <v>955</v>
      </c>
      <c r="CW47" s="264" t="s">
        <v>955</v>
      </c>
      <c r="CY47" s="264" t="s">
        <v>955</v>
      </c>
      <c r="DA47" s="264" t="s">
        <v>955</v>
      </c>
      <c r="DC47" s="264" t="s">
        <v>955</v>
      </c>
      <c r="DE47" s="264" t="s">
        <v>955</v>
      </c>
      <c r="DG47" s="264" t="s">
        <v>955</v>
      </c>
      <c r="DI47" s="264" t="s">
        <v>955</v>
      </c>
      <c r="DK47" s="264" t="s">
        <v>955</v>
      </c>
      <c r="EA47" s="264" t="s">
        <v>955</v>
      </c>
      <c r="EC47" s="272" t="s">
        <v>1088</v>
      </c>
      <c r="ED47" s="268"/>
      <c r="EE47" s="272" t="s">
        <v>969</v>
      </c>
      <c r="EF47" s="268"/>
      <c r="EG47" s="272" t="s">
        <v>955</v>
      </c>
      <c r="EH47" s="268"/>
      <c r="EI47" s="272" t="s">
        <v>955</v>
      </c>
      <c r="EY47" s="264" t="s">
        <v>955</v>
      </c>
      <c r="FA47" s="264" t="s">
        <v>955</v>
      </c>
      <c r="FC47" s="264" t="s">
        <v>955</v>
      </c>
      <c r="FE47" s="264" t="s">
        <v>955</v>
      </c>
      <c r="FG47" s="264" t="s">
        <v>955</v>
      </c>
      <c r="FI47" s="264" t="s">
        <v>955</v>
      </c>
      <c r="FK47" s="264" t="s">
        <v>955</v>
      </c>
      <c r="FM47" s="264" t="s">
        <v>955</v>
      </c>
      <c r="FO47" s="264" t="s">
        <v>955</v>
      </c>
      <c r="FQ47" s="264" t="s">
        <v>955</v>
      </c>
      <c r="FS47" s="264" t="s">
        <v>955</v>
      </c>
      <c r="FU47" s="264" t="s">
        <v>955</v>
      </c>
      <c r="FW47" s="271" t="s">
        <v>1089</v>
      </c>
      <c r="FY47" s="264" t="s">
        <v>955</v>
      </c>
      <c r="GA47" s="264" t="s">
        <v>955</v>
      </c>
      <c r="GC47" s="264" t="s">
        <v>955</v>
      </c>
      <c r="GE47" s="264" t="s">
        <v>955</v>
      </c>
      <c r="GG47" s="264" t="s">
        <v>955</v>
      </c>
      <c r="GI47" s="264" t="s">
        <v>955</v>
      </c>
      <c r="GK47" s="264" t="s">
        <v>955</v>
      </c>
      <c r="GM47" s="264" t="s">
        <v>955</v>
      </c>
      <c r="GO47" s="264" t="s">
        <v>955</v>
      </c>
      <c r="GQ47" s="16"/>
      <c r="HE47" s="264" t="s">
        <v>955</v>
      </c>
      <c r="HG47" s="264" t="s">
        <v>955</v>
      </c>
      <c r="HI47" s="264" t="s">
        <v>955</v>
      </c>
      <c r="HK47" s="264" t="s">
        <v>955</v>
      </c>
      <c r="HM47" s="264" t="s">
        <v>955</v>
      </c>
      <c r="HO47" s="264" t="s">
        <v>955</v>
      </c>
      <c r="HQ47" s="264" t="s">
        <v>955</v>
      </c>
      <c r="HS47" s="264" t="s">
        <v>955</v>
      </c>
      <c r="HU47" s="264" t="s">
        <v>955</v>
      </c>
      <c r="HW47" s="264" t="s">
        <v>955</v>
      </c>
      <c r="HY47" s="264" t="s">
        <v>955</v>
      </c>
      <c r="IA47" s="264" t="s">
        <v>955</v>
      </c>
      <c r="IC47" s="264" t="s">
        <v>955</v>
      </c>
      <c r="IE47" s="264" t="s">
        <v>955</v>
      </c>
      <c r="IG47" s="264" t="s">
        <v>955</v>
      </c>
      <c r="II47" s="264" t="s">
        <v>955</v>
      </c>
      <c r="IK47" s="264" t="s">
        <v>955</v>
      </c>
      <c r="IM47" s="264" t="s">
        <v>955</v>
      </c>
      <c r="IO47" s="264" t="s">
        <v>955</v>
      </c>
      <c r="IQ47" s="264" t="s">
        <v>955</v>
      </c>
      <c r="IS47" s="264" t="s">
        <v>955</v>
      </c>
      <c r="IU47" s="264" t="s">
        <v>955</v>
      </c>
      <c r="IW47" s="264" t="s">
        <v>955</v>
      </c>
      <c r="IY47" s="264" t="s">
        <v>955</v>
      </c>
      <c r="JA47" s="264" t="s">
        <v>955</v>
      </c>
      <c r="JC47" s="264" t="s">
        <v>955</v>
      </c>
    </row>
    <row r="48" spans="3:263">
      <c r="C48" s="384" t="s">
        <v>1090</v>
      </c>
      <c r="D48" s="404"/>
      <c r="E48" s="392" t="s">
        <v>969</v>
      </c>
      <c r="F48" s="391"/>
      <c r="G48" s="392" t="s">
        <v>969</v>
      </c>
      <c r="H48" s="391"/>
      <c r="I48" s="392" t="s">
        <v>969</v>
      </c>
      <c r="J48" s="391"/>
      <c r="K48" s="392" t="s">
        <v>1091</v>
      </c>
      <c r="L48" s="391" t="s">
        <v>1092</v>
      </c>
      <c r="M48" s="390" t="s">
        <v>1093</v>
      </c>
      <c r="N48" s="405"/>
      <c r="O48" s="394" t="s">
        <v>969</v>
      </c>
      <c r="P48" s="406"/>
      <c r="Q48" s="264" t="s">
        <v>969</v>
      </c>
      <c r="S48" s="264" t="s">
        <v>969</v>
      </c>
      <c r="U48" s="264" t="s">
        <v>969</v>
      </c>
      <c r="W48" s="264" t="s">
        <v>969</v>
      </c>
      <c r="Y48" s="264" t="s">
        <v>969</v>
      </c>
      <c r="Z48" s="256"/>
      <c r="AA48" s="264" t="s">
        <v>969</v>
      </c>
      <c r="AB48" s="256"/>
      <c r="AC48" s="264" t="s">
        <v>969</v>
      </c>
      <c r="AD48" s="258"/>
      <c r="AE48" s="264" t="s">
        <v>969</v>
      </c>
      <c r="AF48" s="258"/>
      <c r="AG48" s="264" t="s">
        <v>969</v>
      </c>
      <c r="AH48" s="16"/>
      <c r="AI48" s="264" t="s">
        <v>969</v>
      </c>
      <c r="AK48" s="264" t="s">
        <v>969</v>
      </c>
      <c r="AL48" s="256"/>
      <c r="AM48" s="267" t="s">
        <v>1094</v>
      </c>
      <c r="AN48" s="256"/>
      <c r="AO48" s="267" t="s">
        <v>969</v>
      </c>
      <c r="AP48" s="256"/>
      <c r="AQ48" s="267" t="s">
        <v>969</v>
      </c>
      <c r="AR48" s="256"/>
      <c r="AS48" s="269">
        <v>223000</v>
      </c>
      <c r="AT48" s="256"/>
      <c r="AU48" s="269"/>
      <c r="AW48" s="269">
        <v>45000</v>
      </c>
      <c r="AX48" s="256"/>
      <c r="AY48" s="270" t="str">
        <f t="shared" si="0"/>
        <v>5 - D</v>
      </c>
      <c r="AZ48" s="256"/>
      <c r="BA48" s="270" t="s">
        <v>1095</v>
      </c>
      <c r="BC48" s="265" t="s">
        <v>1096</v>
      </c>
      <c r="BE48" s="266" t="s">
        <v>1096</v>
      </c>
      <c r="BF48" s="258"/>
      <c r="BG48" s="408">
        <v>380000</v>
      </c>
      <c r="BI48" s="400" t="s">
        <v>841</v>
      </c>
      <c r="BK48" s="400">
        <v>600000</v>
      </c>
      <c r="BM48" s="400" t="str">
        <f t="shared" si="1"/>
        <v>担当課長（プロジェクト課長）</v>
      </c>
      <c r="BO48" s="401">
        <v>1000000</v>
      </c>
      <c r="BP48" s="396"/>
      <c r="BQ48" s="401">
        <v>950000</v>
      </c>
      <c r="BR48" s="402"/>
      <c r="BS48" s="265" t="s">
        <v>1096</v>
      </c>
      <c r="BT48" s="402"/>
      <c r="BU48" s="402"/>
      <c r="BV48" s="402"/>
      <c r="BW48" s="402"/>
      <c r="BX48" s="402"/>
      <c r="BY48" s="402"/>
      <c r="BZ48" s="402"/>
      <c r="CA48" s="402"/>
      <c r="CB48" s="402"/>
      <c r="CC48" s="402"/>
      <c r="CD48" s="256"/>
      <c r="CE48" s="256"/>
      <c r="CG48" s="264" t="s">
        <v>969</v>
      </c>
      <c r="CI48" s="264" t="s">
        <v>969</v>
      </c>
      <c r="CK48" s="264" t="s">
        <v>969</v>
      </c>
      <c r="CM48" s="264" t="s">
        <v>969</v>
      </c>
      <c r="CO48" s="264" t="s">
        <v>969</v>
      </c>
      <c r="CQ48" s="264" t="s">
        <v>969</v>
      </c>
      <c r="CS48" s="264" t="s">
        <v>969</v>
      </c>
      <c r="CU48" s="264" t="s">
        <v>969</v>
      </c>
      <c r="CW48" s="264" t="s">
        <v>969</v>
      </c>
      <c r="CY48" s="264" t="s">
        <v>969</v>
      </c>
      <c r="DA48" s="264" t="s">
        <v>969</v>
      </c>
      <c r="DC48" s="264" t="s">
        <v>969</v>
      </c>
      <c r="DE48" s="264" t="s">
        <v>969</v>
      </c>
      <c r="DG48" s="264" t="s">
        <v>969</v>
      </c>
      <c r="DI48" s="264" t="s">
        <v>969</v>
      </c>
      <c r="DK48" s="264" t="s">
        <v>969</v>
      </c>
      <c r="EA48" s="264" t="s">
        <v>969</v>
      </c>
      <c r="EC48" s="272" t="s">
        <v>969</v>
      </c>
      <c r="ED48" s="268"/>
      <c r="EE48" s="272" t="s">
        <v>969</v>
      </c>
      <c r="EF48" s="268"/>
      <c r="EG48" s="272" t="s">
        <v>969</v>
      </c>
      <c r="EH48" s="268"/>
      <c r="EI48" s="272" t="s">
        <v>969</v>
      </c>
      <c r="EY48" s="264" t="s">
        <v>969</v>
      </c>
      <c r="FA48" s="264" t="s">
        <v>969</v>
      </c>
      <c r="FC48" s="264" t="s">
        <v>969</v>
      </c>
      <c r="FE48" s="264" t="s">
        <v>969</v>
      </c>
      <c r="FG48" s="264" t="s">
        <v>969</v>
      </c>
      <c r="FI48" s="264" t="s">
        <v>969</v>
      </c>
      <c r="FK48" s="264" t="s">
        <v>969</v>
      </c>
      <c r="FM48" s="264" t="s">
        <v>969</v>
      </c>
      <c r="FO48" s="264" t="s">
        <v>969</v>
      </c>
      <c r="FQ48" s="264" t="s">
        <v>969</v>
      </c>
      <c r="FS48" s="264" t="s">
        <v>969</v>
      </c>
      <c r="FU48" s="264" t="s">
        <v>969</v>
      </c>
      <c r="FW48" s="271" t="s">
        <v>1089</v>
      </c>
      <c r="FY48" s="264" t="s">
        <v>969</v>
      </c>
      <c r="GA48" s="264" t="s">
        <v>969</v>
      </c>
      <c r="GC48" s="264" t="s">
        <v>969</v>
      </c>
      <c r="GE48" s="264" t="s">
        <v>969</v>
      </c>
      <c r="GG48" s="264" t="s">
        <v>969</v>
      </c>
      <c r="GI48" s="264" t="s">
        <v>969</v>
      </c>
      <c r="GK48" s="264" t="s">
        <v>969</v>
      </c>
      <c r="GM48" s="264" t="s">
        <v>969</v>
      </c>
      <c r="GO48" s="264" t="s">
        <v>969</v>
      </c>
      <c r="GQ48" s="16"/>
      <c r="HE48" s="264" t="s">
        <v>969</v>
      </c>
      <c r="HG48" s="264" t="s">
        <v>969</v>
      </c>
      <c r="HI48" s="264" t="s">
        <v>969</v>
      </c>
      <c r="HK48" s="264" t="s">
        <v>969</v>
      </c>
      <c r="HM48" s="264" t="s">
        <v>969</v>
      </c>
      <c r="HO48" s="264" t="s">
        <v>969</v>
      </c>
      <c r="HQ48" s="264" t="s">
        <v>969</v>
      </c>
      <c r="HS48" s="264" t="s">
        <v>969</v>
      </c>
      <c r="HU48" s="264" t="s">
        <v>969</v>
      </c>
      <c r="HW48" s="264" t="s">
        <v>969</v>
      </c>
      <c r="HY48" s="264" t="s">
        <v>969</v>
      </c>
      <c r="IA48" s="264" t="s">
        <v>969</v>
      </c>
      <c r="IC48" s="264" t="s">
        <v>969</v>
      </c>
      <c r="IE48" s="264" t="s">
        <v>969</v>
      </c>
      <c r="IG48" s="264" t="s">
        <v>969</v>
      </c>
      <c r="II48" s="264" t="s">
        <v>969</v>
      </c>
      <c r="IK48" s="264" t="s">
        <v>969</v>
      </c>
      <c r="IM48" s="264" t="s">
        <v>969</v>
      </c>
      <c r="IO48" s="264" t="s">
        <v>969</v>
      </c>
      <c r="IQ48" s="264" t="s">
        <v>969</v>
      </c>
      <c r="IS48" s="264" t="s">
        <v>969</v>
      </c>
      <c r="IU48" s="264" t="s">
        <v>969</v>
      </c>
      <c r="IW48" s="264" t="s">
        <v>969</v>
      </c>
      <c r="IY48" s="264" t="s">
        <v>969</v>
      </c>
      <c r="JA48" s="264" t="s">
        <v>969</v>
      </c>
      <c r="JC48" s="264" t="s">
        <v>969</v>
      </c>
    </row>
    <row r="49" spans="3:263">
      <c r="C49" s="384" t="s">
        <v>1097</v>
      </c>
      <c r="D49" s="404"/>
      <c r="E49" s="392" t="s">
        <v>1098</v>
      </c>
      <c r="F49" s="391"/>
      <c r="G49" s="392" t="s">
        <v>1098</v>
      </c>
      <c r="H49" s="391"/>
      <c r="I49" s="392" t="s">
        <v>1098</v>
      </c>
      <c r="J49" s="391"/>
      <c r="K49" s="392" t="s">
        <v>1099</v>
      </c>
      <c r="L49" s="391" t="s">
        <v>1100</v>
      </c>
      <c r="M49" s="390" t="s">
        <v>1101</v>
      </c>
      <c r="N49" s="405"/>
      <c r="O49" s="394" t="s">
        <v>1098</v>
      </c>
      <c r="P49" s="406"/>
      <c r="Q49" s="264" t="s">
        <v>1098</v>
      </c>
      <c r="S49" s="264" t="s">
        <v>1098</v>
      </c>
      <c r="U49" s="264" t="s">
        <v>1098</v>
      </c>
      <c r="W49" s="264" t="s">
        <v>1098</v>
      </c>
      <c r="Y49" s="264" t="s">
        <v>1098</v>
      </c>
      <c r="Z49" s="256"/>
      <c r="AA49" s="264" t="s">
        <v>1098</v>
      </c>
      <c r="AB49" s="256"/>
      <c r="AC49" s="264" t="s">
        <v>1098</v>
      </c>
      <c r="AD49" s="258"/>
      <c r="AE49" s="264" t="s">
        <v>1098</v>
      </c>
      <c r="AF49" s="258"/>
      <c r="AG49" s="264" t="s">
        <v>1098</v>
      </c>
      <c r="AH49" s="16"/>
      <c r="AI49" s="264" t="s">
        <v>1098</v>
      </c>
      <c r="AK49" s="264" t="s">
        <v>1098</v>
      </c>
      <c r="AL49" s="256"/>
      <c r="AM49" s="267" t="s">
        <v>1102</v>
      </c>
      <c r="AN49" s="256"/>
      <c r="AO49" s="267" t="s">
        <v>1098</v>
      </c>
      <c r="AP49" s="256"/>
      <c r="AQ49" s="267" t="s">
        <v>1098</v>
      </c>
      <c r="AR49" s="256"/>
      <c r="AS49" s="269">
        <v>219000</v>
      </c>
      <c r="AT49" s="256"/>
      <c r="AU49" s="269"/>
      <c r="AW49" s="269">
        <v>45000</v>
      </c>
      <c r="AX49" s="256"/>
      <c r="AY49" s="270" t="str">
        <f t="shared" si="0"/>
        <v>5 - E</v>
      </c>
      <c r="AZ49" s="256"/>
      <c r="BA49" s="270" t="s">
        <v>1103</v>
      </c>
      <c r="BC49" s="265" t="s">
        <v>1104</v>
      </c>
      <c r="BE49" s="266" t="s">
        <v>1104</v>
      </c>
      <c r="BF49" s="258"/>
      <c r="BG49" s="408">
        <v>350000</v>
      </c>
      <c r="BI49" s="400" t="s">
        <v>856</v>
      </c>
      <c r="BK49" s="400">
        <v>580000</v>
      </c>
      <c r="BM49" s="400" t="str">
        <f t="shared" si="1"/>
        <v>課長代理</v>
      </c>
      <c r="BO49" s="401">
        <v>1000000</v>
      </c>
      <c r="BP49" s="396"/>
      <c r="BQ49" s="401">
        <v>1000000</v>
      </c>
      <c r="BR49" s="402"/>
      <c r="BS49" s="265" t="s">
        <v>1104</v>
      </c>
      <c r="BT49" s="402"/>
      <c r="BU49" s="402"/>
      <c r="BV49" s="402"/>
      <c r="BW49" s="402"/>
      <c r="BX49" s="402"/>
      <c r="BY49" s="402"/>
      <c r="BZ49" s="402"/>
      <c r="CA49" s="402"/>
      <c r="CB49" s="402"/>
      <c r="CC49" s="402"/>
      <c r="CD49" s="256"/>
      <c r="CE49" s="256"/>
      <c r="CG49" s="264" t="s">
        <v>1098</v>
      </c>
      <c r="CI49" s="264" t="s">
        <v>1098</v>
      </c>
      <c r="CK49" s="264" t="s">
        <v>1098</v>
      </c>
      <c r="CM49" s="264" t="s">
        <v>1098</v>
      </c>
      <c r="CO49" s="264" t="s">
        <v>1098</v>
      </c>
      <c r="CQ49" s="264" t="s">
        <v>1098</v>
      </c>
      <c r="CS49" s="264" t="s">
        <v>1098</v>
      </c>
      <c r="CU49" s="264" t="s">
        <v>1098</v>
      </c>
      <c r="CW49" s="264" t="s">
        <v>1098</v>
      </c>
      <c r="CY49" s="264" t="s">
        <v>1098</v>
      </c>
      <c r="DA49" s="264" t="s">
        <v>1098</v>
      </c>
      <c r="DC49" s="264" t="s">
        <v>1098</v>
      </c>
      <c r="DE49" s="264" t="s">
        <v>1098</v>
      </c>
      <c r="DG49" s="264" t="s">
        <v>1098</v>
      </c>
      <c r="DI49" s="264" t="s">
        <v>1098</v>
      </c>
      <c r="DK49" s="264" t="s">
        <v>1098</v>
      </c>
      <c r="EA49" s="264" t="s">
        <v>1098</v>
      </c>
      <c r="EC49" s="272" t="s">
        <v>1098</v>
      </c>
      <c r="ED49" s="268"/>
      <c r="EE49" s="272" t="s">
        <v>1098</v>
      </c>
      <c r="EF49" s="268"/>
      <c r="EG49" s="272" t="s">
        <v>1098</v>
      </c>
      <c r="EH49" s="268"/>
      <c r="EI49" s="272" t="s">
        <v>1098</v>
      </c>
      <c r="EY49" s="264" t="s">
        <v>1098</v>
      </c>
      <c r="FA49" s="264" t="s">
        <v>1098</v>
      </c>
      <c r="FC49" s="264" t="s">
        <v>1098</v>
      </c>
      <c r="FE49" s="264" t="s">
        <v>1098</v>
      </c>
      <c r="FG49" s="264" t="s">
        <v>1098</v>
      </c>
      <c r="FI49" s="264" t="s">
        <v>1098</v>
      </c>
      <c r="FK49" s="264" t="s">
        <v>1098</v>
      </c>
      <c r="FM49" s="264" t="s">
        <v>1098</v>
      </c>
      <c r="FO49" s="264" t="s">
        <v>1098</v>
      </c>
      <c r="FQ49" s="264" t="s">
        <v>1098</v>
      </c>
      <c r="FS49" s="264" t="s">
        <v>1098</v>
      </c>
      <c r="FU49" s="264" t="s">
        <v>1098</v>
      </c>
      <c r="FW49" s="264" t="s">
        <v>1098</v>
      </c>
      <c r="FY49" s="264" t="s">
        <v>1098</v>
      </c>
      <c r="GA49" s="264" t="s">
        <v>1098</v>
      </c>
      <c r="GC49" s="264" t="s">
        <v>1098</v>
      </c>
      <c r="GE49" s="264" t="s">
        <v>1098</v>
      </c>
      <c r="GG49" s="264" t="s">
        <v>1098</v>
      </c>
      <c r="GI49" s="264" t="s">
        <v>1098</v>
      </c>
      <c r="GK49" s="264" t="s">
        <v>1098</v>
      </c>
      <c r="GM49" s="264" t="s">
        <v>1098</v>
      </c>
      <c r="GO49" s="264" t="s">
        <v>1098</v>
      </c>
      <c r="GQ49" s="16"/>
      <c r="HE49" s="264" t="s">
        <v>1098</v>
      </c>
      <c r="HG49" s="264" t="s">
        <v>1098</v>
      </c>
      <c r="HI49" s="264" t="s">
        <v>1098</v>
      </c>
      <c r="HK49" s="264" t="s">
        <v>1098</v>
      </c>
      <c r="HM49" s="264" t="s">
        <v>1098</v>
      </c>
      <c r="HO49" s="264" t="s">
        <v>1098</v>
      </c>
      <c r="HQ49" s="264" t="s">
        <v>1098</v>
      </c>
      <c r="HS49" s="264" t="s">
        <v>1098</v>
      </c>
      <c r="HU49" s="264" t="s">
        <v>1098</v>
      </c>
      <c r="HW49" s="264" t="s">
        <v>1098</v>
      </c>
      <c r="HY49" s="264" t="s">
        <v>1098</v>
      </c>
      <c r="IA49" s="264" t="s">
        <v>1098</v>
      </c>
      <c r="IC49" s="264" t="s">
        <v>1098</v>
      </c>
      <c r="IE49" s="264" t="s">
        <v>1098</v>
      </c>
      <c r="IG49" s="264" t="s">
        <v>1098</v>
      </c>
      <c r="II49" s="264" t="s">
        <v>1098</v>
      </c>
      <c r="IK49" s="264" t="s">
        <v>1098</v>
      </c>
      <c r="IM49" s="264" t="s">
        <v>1098</v>
      </c>
      <c r="IO49" s="264" t="s">
        <v>1098</v>
      </c>
      <c r="IQ49" s="264" t="s">
        <v>1098</v>
      </c>
      <c r="IS49" s="264" t="s">
        <v>1098</v>
      </c>
      <c r="IU49" s="264" t="s">
        <v>1098</v>
      </c>
      <c r="IW49" s="264" t="s">
        <v>1098</v>
      </c>
      <c r="IY49" s="264" t="s">
        <v>1098</v>
      </c>
      <c r="JA49" s="264" t="s">
        <v>1098</v>
      </c>
      <c r="JC49" s="264" t="s">
        <v>1098</v>
      </c>
    </row>
    <row r="50" spans="3:263">
      <c r="C50" s="384" t="s">
        <v>1105</v>
      </c>
      <c r="D50" s="404"/>
      <c r="E50" s="392" t="s">
        <v>1106</v>
      </c>
      <c r="F50" s="391"/>
      <c r="G50" s="392" t="s">
        <v>1106</v>
      </c>
      <c r="H50" s="391"/>
      <c r="I50" s="392" t="s">
        <v>1106</v>
      </c>
      <c r="J50" s="391"/>
      <c r="K50" s="392" t="s">
        <v>1107</v>
      </c>
      <c r="L50" s="391" t="s">
        <v>1108</v>
      </c>
      <c r="M50" s="390" t="s">
        <v>1109</v>
      </c>
      <c r="N50" s="405"/>
      <c r="O50" s="394" t="s">
        <v>1106</v>
      </c>
      <c r="P50" s="406"/>
      <c r="Q50" s="264" t="s">
        <v>1106</v>
      </c>
      <c r="S50" s="264" t="s">
        <v>1106</v>
      </c>
      <c r="U50" s="264" t="s">
        <v>1106</v>
      </c>
      <c r="W50" s="264" t="s">
        <v>1106</v>
      </c>
      <c r="Y50" s="264" t="s">
        <v>1106</v>
      </c>
      <c r="Z50" s="256"/>
      <c r="AA50" s="264" t="s">
        <v>1106</v>
      </c>
      <c r="AB50" s="256"/>
      <c r="AC50" s="264" t="s">
        <v>1106</v>
      </c>
      <c r="AD50" s="258"/>
      <c r="AE50" s="264" t="s">
        <v>1106</v>
      </c>
      <c r="AF50" s="258"/>
      <c r="AG50" s="264" t="s">
        <v>1106</v>
      </c>
      <c r="AH50" s="16"/>
      <c r="AI50" s="264" t="s">
        <v>1106</v>
      </c>
      <c r="AK50" s="264" t="s">
        <v>1106</v>
      </c>
      <c r="AL50" s="256"/>
      <c r="AM50" s="267" t="s">
        <v>1110</v>
      </c>
      <c r="AN50" s="256"/>
      <c r="AO50" s="267" t="s">
        <v>1106</v>
      </c>
      <c r="AP50" s="256"/>
      <c r="AQ50" s="267" t="s">
        <v>1106</v>
      </c>
      <c r="AR50" s="256"/>
      <c r="AS50" s="269">
        <v>215000</v>
      </c>
      <c r="AT50" s="256"/>
      <c r="AU50" s="269"/>
      <c r="AW50" s="269">
        <v>45000</v>
      </c>
      <c r="AX50" s="256"/>
      <c r="AY50" s="270" t="str">
        <f t="shared" si="0"/>
        <v>5 - F</v>
      </c>
      <c r="AZ50" s="256"/>
      <c r="BA50" s="270" t="s">
        <v>1111</v>
      </c>
      <c r="BC50" s="265" t="s">
        <v>1112</v>
      </c>
      <c r="BE50" s="266" t="s">
        <v>1112</v>
      </c>
      <c r="BF50" s="258"/>
      <c r="BG50" s="408">
        <v>330000</v>
      </c>
      <c r="BI50" s="400" t="s">
        <v>871</v>
      </c>
      <c r="BK50" s="400">
        <v>550000</v>
      </c>
      <c r="BM50" s="400" t="str">
        <f t="shared" si="1"/>
        <v>グループリーダー</v>
      </c>
      <c r="BO50" s="401">
        <v>950000</v>
      </c>
      <c r="BP50" s="396"/>
      <c r="BQ50" s="401">
        <v>900000</v>
      </c>
      <c r="BR50" s="402"/>
      <c r="BS50" s="265" t="s">
        <v>1112</v>
      </c>
      <c r="BT50" s="402"/>
      <c r="BU50" s="402"/>
      <c r="BV50" s="402"/>
      <c r="BW50" s="402"/>
      <c r="BX50" s="402"/>
      <c r="BY50" s="402"/>
      <c r="BZ50" s="402"/>
      <c r="CA50" s="402"/>
      <c r="CB50" s="402"/>
      <c r="CC50" s="402"/>
      <c r="CD50" s="256"/>
      <c r="CE50" s="256"/>
      <c r="CG50" s="264" t="s">
        <v>1106</v>
      </c>
      <c r="CI50" s="264" t="s">
        <v>1106</v>
      </c>
      <c r="CK50" s="264" t="s">
        <v>1106</v>
      </c>
      <c r="CM50" s="264" t="s">
        <v>1106</v>
      </c>
      <c r="CO50" s="264" t="s">
        <v>1106</v>
      </c>
      <c r="CQ50" s="264" t="s">
        <v>1106</v>
      </c>
      <c r="CS50" s="264" t="s">
        <v>1106</v>
      </c>
      <c r="CU50" s="264" t="s">
        <v>1106</v>
      </c>
      <c r="CW50" s="264" t="s">
        <v>1106</v>
      </c>
      <c r="CY50" s="264" t="s">
        <v>1106</v>
      </c>
      <c r="DA50" s="264" t="s">
        <v>1106</v>
      </c>
      <c r="DC50" s="264" t="s">
        <v>1106</v>
      </c>
      <c r="DE50" s="264" t="s">
        <v>1106</v>
      </c>
      <c r="DG50" s="264" t="s">
        <v>1106</v>
      </c>
      <c r="DI50" s="264" t="s">
        <v>1106</v>
      </c>
      <c r="DK50" s="264" t="s">
        <v>1106</v>
      </c>
      <c r="EA50" s="264" t="s">
        <v>1106</v>
      </c>
      <c r="EC50" s="272" t="s">
        <v>1106</v>
      </c>
      <c r="ED50" s="268"/>
      <c r="EE50" s="272" t="s">
        <v>1106</v>
      </c>
      <c r="EF50" s="268"/>
      <c r="EG50" s="272" t="s">
        <v>1106</v>
      </c>
      <c r="EH50" s="268"/>
      <c r="EI50" s="272" t="s">
        <v>1106</v>
      </c>
      <c r="EY50" s="264" t="s">
        <v>1106</v>
      </c>
      <c r="FA50" s="264" t="s">
        <v>1106</v>
      </c>
      <c r="FC50" s="264" t="s">
        <v>1106</v>
      </c>
      <c r="FE50" s="264" t="s">
        <v>1106</v>
      </c>
      <c r="FG50" s="264" t="s">
        <v>1106</v>
      </c>
      <c r="FI50" s="264" t="s">
        <v>1106</v>
      </c>
      <c r="FK50" s="264" t="s">
        <v>1106</v>
      </c>
      <c r="FM50" s="264" t="s">
        <v>1106</v>
      </c>
      <c r="FO50" s="264" t="s">
        <v>1106</v>
      </c>
      <c r="FQ50" s="264" t="s">
        <v>1106</v>
      </c>
      <c r="FS50" s="264" t="s">
        <v>1106</v>
      </c>
      <c r="FU50" s="264" t="s">
        <v>1106</v>
      </c>
      <c r="FW50" s="264" t="s">
        <v>1106</v>
      </c>
      <c r="FY50" s="264" t="s">
        <v>1106</v>
      </c>
      <c r="GA50" s="264" t="s">
        <v>1106</v>
      </c>
      <c r="GC50" s="264" t="s">
        <v>1106</v>
      </c>
      <c r="GE50" s="264" t="s">
        <v>1106</v>
      </c>
      <c r="GG50" s="264" t="s">
        <v>1106</v>
      </c>
      <c r="GI50" s="264" t="s">
        <v>1106</v>
      </c>
      <c r="GK50" s="264" t="s">
        <v>1106</v>
      </c>
      <c r="GM50" s="264" t="s">
        <v>1106</v>
      </c>
      <c r="GO50" s="264" t="s">
        <v>1106</v>
      </c>
      <c r="GQ50" s="16"/>
      <c r="HE50" s="264" t="s">
        <v>1106</v>
      </c>
      <c r="HG50" s="264" t="s">
        <v>1106</v>
      </c>
      <c r="HI50" s="264" t="s">
        <v>1106</v>
      </c>
      <c r="HK50" s="264" t="s">
        <v>1106</v>
      </c>
      <c r="HM50" s="264" t="s">
        <v>1106</v>
      </c>
      <c r="HO50" s="264" t="s">
        <v>1106</v>
      </c>
      <c r="HQ50" s="264" t="s">
        <v>1106</v>
      </c>
      <c r="HS50" s="264" t="s">
        <v>1106</v>
      </c>
      <c r="HU50" s="264" t="s">
        <v>1106</v>
      </c>
      <c r="HW50" s="264" t="s">
        <v>1106</v>
      </c>
      <c r="HY50" s="264" t="s">
        <v>1106</v>
      </c>
      <c r="IA50" s="264" t="s">
        <v>1106</v>
      </c>
      <c r="IC50" s="264" t="s">
        <v>1106</v>
      </c>
      <c r="IE50" s="264" t="s">
        <v>1106</v>
      </c>
      <c r="IG50" s="264" t="s">
        <v>1106</v>
      </c>
      <c r="II50" s="264" t="s">
        <v>1106</v>
      </c>
      <c r="IK50" s="264" t="s">
        <v>1106</v>
      </c>
      <c r="IM50" s="264" t="s">
        <v>1106</v>
      </c>
      <c r="IO50" s="264" t="s">
        <v>1106</v>
      </c>
      <c r="IQ50" s="264" t="s">
        <v>1106</v>
      </c>
      <c r="IS50" s="264" t="s">
        <v>1106</v>
      </c>
      <c r="IU50" s="264" t="s">
        <v>1106</v>
      </c>
      <c r="IW50" s="264" t="s">
        <v>1106</v>
      </c>
      <c r="IY50" s="264" t="s">
        <v>1106</v>
      </c>
      <c r="JA50" s="264" t="s">
        <v>1106</v>
      </c>
      <c r="JC50" s="264" t="s">
        <v>1106</v>
      </c>
    </row>
    <row r="51" spans="3:263">
      <c r="C51" s="384" t="s">
        <v>1113</v>
      </c>
      <c r="D51" s="404"/>
      <c r="E51" s="392" t="s">
        <v>1114</v>
      </c>
      <c r="F51" s="391"/>
      <c r="G51" s="392" t="s">
        <v>1114</v>
      </c>
      <c r="H51" s="391"/>
      <c r="I51" s="392" t="s">
        <v>1114</v>
      </c>
      <c r="J51" s="391"/>
      <c r="K51" s="392" t="s">
        <v>1115</v>
      </c>
      <c r="L51" s="391" t="s">
        <v>1116</v>
      </c>
      <c r="M51" s="390" t="s">
        <v>1117</v>
      </c>
      <c r="N51" s="405"/>
      <c r="O51" s="394" t="s">
        <v>1114</v>
      </c>
      <c r="P51" s="406"/>
      <c r="Q51" s="264" t="s">
        <v>1114</v>
      </c>
      <c r="S51" s="264" t="s">
        <v>1114</v>
      </c>
      <c r="U51" s="264" t="s">
        <v>1114</v>
      </c>
      <c r="W51" s="264" t="s">
        <v>1114</v>
      </c>
      <c r="Y51" s="264" t="s">
        <v>1114</v>
      </c>
      <c r="Z51" s="256"/>
      <c r="AA51" s="264" t="s">
        <v>1114</v>
      </c>
      <c r="AB51" s="256"/>
      <c r="AC51" s="264" t="s">
        <v>1114</v>
      </c>
      <c r="AD51" s="258"/>
      <c r="AE51" s="264" t="s">
        <v>1114</v>
      </c>
      <c r="AF51" s="258"/>
      <c r="AG51" s="264" t="s">
        <v>1114</v>
      </c>
      <c r="AH51" s="16"/>
      <c r="AI51" s="264" t="s">
        <v>1114</v>
      </c>
      <c r="AK51" s="264" t="s">
        <v>1114</v>
      </c>
      <c r="AL51" s="256"/>
      <c r="AM51" s="267" t="s">
        <v>1118</v>
      </c>
      <c r="AN51" s="256"/>
      <c r="AO51" s="267" t="s">
        <v>1114</v>
      </c>
      <c r="AP51" s="256"/>
      <c r="AQ51" s="267" t="s">
        <v>1114</v>
      </c>
      <c r="AR51" s="256"/>
      <c r="AS51" s="269">
        <v>211000</v>
      </c>
      <c r="AT51" s="256"/>
      <c r="AU51" s="269"/>
      <c r="AW51" s="269">
        <v>40000</v>
      </c>
      <c r="AX51" s="256"/>
      <c r="AY51" s="270" t="str">
        <f t="shared" si="0"/>
        <v>5 - G</v>
      </c>
      <c r="AZ51" s="256"/>
      <c r="BA51" s="270" t="s">
        <v>1119</v>
      </c>
      <c r="BC51" s="265" t="s">
        <v>1120</v>
      </c>
      <c r="BE51" s="266" t="s">
        <v>1120</v>
      </c>
      <c r="BF51" s="258"/>
      <c r="BG51" s="408">
        <v>300000</v>
      </c>
      <c r="BI51" s="400" t="s">
        <v>885</v>
      </c>
      <c r="BK51" s="400">
        <v>500000</v>
      </c>
      <c r="BM51" s="400" t="str">
        <f t="shared" si="1"/>
        <v>リーダー</v>
      </c>
      <c r="BO51" s="401">
        <v>900000</v>
      </c>
      <c r="BP51" s="396"/>
      <c r="BQ51" s="401">
        <v>850000</v>
      </c>
      <c r="BR51" s="402"/>
      <c r="BS51" s="265" t="s">
        <v>1120</v>
      </c>
      <c r="BT51" s="402"/>
      <c r="BU51" s="402"/>
      <c r="BV51" s="402"/>
      <c r="BW51" s="402"/>
      <c r="BX51" s="402"/>
      <c r="BY51" s="402"/>
      <c r="BZ51" s="402"/>
      <c r="CA51" s="402"/>
      <c r="CB51" s="402"/>
      <c r="CC51" s="402"/>
      <c r="CD51" s="256"/>
      <c r="CE51" s="256"/>
      <c r="CG51" s="264" t="s">
        <v>1114</v>
      </c>
      <c r="CI51" s="264" t="s">
        <v>1114</v>
      </c>
      <c r="CK51" s="264" t="s">
        <v>1114</v>
      </c>
      <c r="CM51" s="264" t="s">
        <v>1114</v>
      </c>
      <c r="CO51" s="264" t="s">
        <v>1114</v>
      </c>
      <c r="CQ51" s="264" t="s">
        <v>1114</v>
      </c>
      <c r="CS51" s="264" t="s">
        <v>1114</v>
      </c>
      <c r="CU51" s="264" t="s">
        <v>1114</v>
      </c>
      <c r="CW51" s="264" t="s">
        <v>1114</v>
      </c>
      <c r="CY51" s="264" t="s">
        <v>1114</v>
      </c>
      <c r="DA51" s="264" t="s">
        <v>1114</v>
      </c>
      <c r="DC51" s="264" t="s">
        <v>1114</v>
      </c>
      <c r="DE51" s="264" t="s">
        <v>1114</v>
      </c>
      <c r="DG51" s="264" t="s">
        <v>1114</v>
      </c>
      <c r="DI51" s="264" t="s">
        <v>1114</v>
      </c>
      <c r="DK51" s="264" t="s">
        <v>1114</v>
      </c>
      <c r="EA51" s="264" t="s">
        <v>1114</v>
      </c>
      <c r="EC51" s="272" t="s">
        <v>1114</v>
      </c>
      <c r="ED51" s="268"/>
      <c r="EE51" s="272" t="s">
        <v>1114</v>
      </c>
      <c r="EF51" s="268"/>
      <c r="EG51" s="272" t="s">
        <v>1114</v>
      </c>
      <c r="EH51" s="268"/>
      <c r="EI51" s="272" t="s">
        <v>1114</v>
      </c>
      <c r="EY51" s="264" t="s">
        <v>1114</v>
      </c>
      <c r="FA51" s="264" t="s">
        <v>1114</v>
      </c>
      <c r="FC51" s="264" t="s">
        <v>1114</v>
      </c>
      <c r="FE51" s="264" t="s">
        <v>1114</v>
      </c>
      <c r="FG51" s="264" t="s">
        <v>1114</v>
      </c>
      <c r="FI51" s="264" t="s">
        <v>1114</v>
      </c>
      <c r="FK51" s="264" t="s">
        <v>1114</v>
      </c>
      <c r="FM51" s="264" t="s">
        <v>1114</v>
      </c>
      <c r="FO51" s="264" t="s">
        <v>1114</v>
      </c>
      <c r="FQ51" s="264" t="s">
        <v>1114</v>
      </c>
      <c r="FS51" s="264" t="s">
        <v>1114</v>
      </c>
      <c r="FU51" s="264" t="s">
        <v>1114</v>
      </c>
      <c r="FW51" s="264" t="s">
        <v>1114</v>
      </c>
      <c r="FY51" s="264" t="s">
        <v>1114</v>
      </c>
      <c r="GA51" s="264" t="s">
        <v>1114</v>
      </c>
      <c r="GC51" s="264" t="s">
        <v>1114</v>
      </c>
      <c r="GE51" s="264" t="s">
        <v>1114</v>
      </c>
      <c r="GG51" s="264" t="s">
        <v>1114</v>
      </c>
      <c r="GI51" s="264" t="s">
        <v>1114</v>
      </c>
      <c r="GK51" s="264" t="s">
        <v>1114</v>
      </c>
      <c r="GM51" s="264" t="s">
        <v>1114</v>
      </c>
      <c r="GO51" s="264" t="s">
        <v>1114</v>
      </c>
      <c r="GQ51" s="16"/>
      <c r="HE51" s="264" t="s">
        <v>1114</v>
      </c>
      <c r="HG51" s="264" t="s">
        <v>1114</v>
      </c>
      <c r="HI51" s="264" t="s">
        <v>1114</v>
      </c>
      <c r="HK51" s="264" t="s">
        <v>1114</v>
      </c>
      <c r="HM51" s="264" t="s">
        <v>1114</v>
      </c>
      <c r="HO51" s="264" t="s">
        <v>1114</v>
      </c>
      <c r="HQ51" s="264" t="s">
        <v>1114</v>
      </c>
      <c r="HS51" s="264" t="s">
        <v>1114</v>
      </c>
      <c r="HU51" s="264" t="s">
        <v>1114</v>
      </c>
      <c r="HW51" s="264" t="s">
        <v>1114</v>
      </c>
      <c r="HY51" s="264" t="s">
        <v>1114</v>
      </c>
      <c r="IA51" s="264" t="s">
        <v>1114</v>
      </c>
      <c r="IC51" s="264" t="s">
        <v>1114</v>
      </c>
      <c r="IE51" s="264" t="s">
        <v>1114</v>
      </c>
      <c r="IG51" s="264" t="s">
        <v>1114</v>
      </c>
      <c r="II51" s="264" t="s">
        <v>1114</v>
      </c>
      <c r="IK51" s="264" t="s">
        <v>1114</v>
      </c>
      <c r="IM51" s="264" t="s">
        <v>1114</v>
      </c>
      <c r="IO51" s="264" t="s">
        <v>1114</v>
      </c>
      <c r="IQ51" s="264" t="s">
        <v>1114</v>
      </c>
      <c r="IS51" s="264" t="s">
        <v>1114</v>
      </c>
      <c r="IU51" s="264" t="s">
        <v>1114</v>
      </c>
      <c r="IW51" s="264" t="s">
        <v>1114</v>
      </c>
      <c r="IY51" s="264" t="s">
        <v>1114</v>
      </c>
      <c r="JA51" s="264" t="s">
        <v>1114</v>
      </c>
      <c r="JC51" s="264" t="s">
        <v>1114</v>
      </c>
    </row>
    <row r="52" spans="3:263">
      <c r="C52" s="384"/>
      <c r="D52" s="404"/>
      <c r="E52" s="392" t="s">
        <v>1121</v>
      </c>
      <c r="F52" s="391"/>
      <c r="G52" s="392" t="s">
        <v>1121</v>
      </c>
      <c r="H52" s="391"/>
      <c r="I52" s="392" t="s">
        <v>1121</v>
      </c>
      <c r="J52" s="391"/>
      <c r="K52" s="392" t="s">
        <v>1122</v>
      </c>
      <c r="L52" s="391" t="s">
        <v>1123</v>
      </c>
      <c r="M52" s="390" t="s">
        <v>1124</v>
      </c>
      <c r="N52" s="405"/>
      <c r="O52" s="394" t="s">
        <v>1121</v>
      </c>
      <c r="P52" s="406"/>
      <c r="Q52" s="264" t="s">
        <v>1121</v>
      </c>
      <c r="S52" s="264" t="s">
        <v>1121</v>
      </c>
      <c r="U52" s="264" t="s">
        <v>1121</v>
      </c>
      <c r="W52" s="264" t="s">
        <v>1121</v>
      </c>
      <c r="Y52" s="264" t="s">
        <v>1121</v>
      </c>
      <c r="Z52" s="256"/>
      <c r="AA52" s="264" t="s">
        <v>1121</v>
      </c>
      <c r="AB52" s="256"/>
      <c r="AC52" s="264" t="s">
        <v>1121</v>
      </c>
      <c r="AD52" s="258"/>
      <c r="AE52" s="264" t="s">
        <v>1121</v>
      </c>
      <c r="AF52" s="258"/>
      <c r="AG52" s="264" t="s">
        <v>1121</v>
      </c>
      <c r="AH52" s="16"/>
      <c r="AI52" s="264" t="s">
        <v>1121</v>
      </c>
      <c r="AK52" s="264" t="s">
        <v>1121</v>
      </c>
      <c r="AL52" s="256"/>
      <c r="AM52" s="267" t="s">
        <v>1125</v>
      </c>
      <c r="AN52" s="256"/>
      <c r="AO52" s="267" t="s">
        <v>1121</v>
      </c>
      <c r="AP52" s="256"/>
      <c r="AQ52" s="267" t="s">
        <v>1121</v>
      </c>
      <c r="AR52" s="256"/>
      <c r="AS52" s="269">
        <v>207000</v>
      </c>
      <c r="AT52" s="256"/>
      <c r="AU52" s="269"/>
      <c r="AW52" s="269">
        <v>40000</v>
      </c>
      <c r="AX52" s="256"/>
      <c r="AY52" s="270" t="str">
        <f t="shared" si="0"/>
        <v>5 - H</v>
      </c>
      <c r="AZ52" s="256"/>
      <c r="BA52" s="270" t="s">
        <v>1126</v>
      </c>
      <c r="BC52" s="265" t="s">
        <v>1127</v>
      </c>
      <c r="BE52" s="266" t="s">
        <v>1127</v>
      </c>
      <c r="BF52" s="258"/>
      <c r="BG52" s="408">
        <v>280000</v>
      </c>
      <c r="BI52" s="400" t="s">
        <v>899</v>
      </c>
      <c r="BK52" s="400">
        <v>450000</v>
      </c>
      <c r="BM52" s="400" t="str">
        <f t="shared" si="1"/>
        <v>アシスタントリーダー</v>
      </c>
      <c r="BO52" s="401">
        <v>850000</v>
      </c>
      <c r="BP52" s="396"/>
      <c r="BQ52" s="401">
        <v>800000</v>
      </c>
      <c r="BR52" s="402"/>
      <c r="BS52" s="265" t="s">
        <v>1127</v>
      </c>
      <c r="BT52" s="402"/>
      <c r="BU52" s="402"/>
      <c r="BV52" s="402"/>
      <c r="BW52" s="402"/>
      <c r="BX52" s="402"/>
      <c r="BY52" s="402"/>
      <c r="BZ52" s="402"/>
      <c r="CA52" s="402"/>
      <c r="CB52" s="402"/>
      <c r="CC52" s="402"/>
      <c r="CD52" s="256"/>
      <c r="CE52" s="256"/>
      <c r="CG52" s="264" t="s">
        <v>1121</v>
      </c>
      <c r="CI52" s="264" t="s">
        <v>1121</v>
      </c>
      <c r="CK52" s="264" t="s">
        <v>1121</v>
      </c>
      <c r="CM52" s="264" t="s">
        <v>1121</v>
      </c>
      <c r="CO52" s="264" t="s">
        <v>1121</v>
      </c>
      <c r="CQ52" s="264" t="s">
        <v>1121</v>
      </c>
      <c r="CS52" s="264" t="s">
        <v>1121</v>
      </c>
      <c r="CU52" s="264" t="s">
        <v>1121</v>
      </c>
      <c r="CW52" s="264" t="s">
        <v>1121</v>
      </c>
      <c r="CY52" s="264" t="s">
        <v>1121</v>
      </c>
      <c r="DA52" s="264" t="s">
        <v>1121</v>
      </c>
      <c r="DC52" s="264" t="s">
        <v>1121</v>
      </c>
      <c r="DE52" s="264" t="s">
        <v>1121</v>
      </c>
      <c r="DG52" s="264" t="s">
        <v>1121</v>
      </c>
      <c r="DI52" s="264" t="s">
        <v>1121</v>
      </c>
      <c r="DK52" s="264" t="s">
        <v>1121</v>
      </c>
      <c r="EA52" s="264" t="s">
        <v>1121</v>
      </c>
      <c r="EC52" s="272" t="s">
        <v>1121</v>
      </c>
      <c r="ED52" s="268"/>
      <c r="EE52" s="272" t="s">
        <v>1121</v>
      </c>
      <c r="EF52" s="268"/>
      <c r="EG52" s="272" t="s">
        <v>1121</v>
      </c>
      <c r="EH52" s="268"/>
      <c r="EI52" s="272" t="s">
        <v>1121</v>
      </c>
      <c r="EY52" s="264" t="s">
        <v>1121</v>
      </c>
      <c r="FA52" s="264" t="s">
        <v>1121</v>
      </c>
      <c r="FC52" s="264" t="s">
        <v>1121</v>
      </c>
      <c r="FE52" s="264" t="s">
        <v>1121</v>
      </c>
      <c r="FG52" s="264" t="s">
        <v>1121</v>
      </c>
      <c r="FI52" s="264" t="s">
        <v>1121</v>
      </c>
      <c r="FK52" s="264" t="s">
        <v>1121</v>
      </c>
      <c r="FM52" s="264" t="s">
        <v>1121</v>
      </c>
      <c r="FO52" s="264" t="s">
        <v>1121</v>
      </c>
      <c r="FQ52" s="264" t="s">
        <v>1121</v>
      </c>
      <c r="FS52" s="264" t="s">
        <v>1121</v>
      </c>
      <c r="FU52" s="264" t="s">
        <v>1121</v>
      </c>
      <c r="FW52" s="264" t="s">
        <v>1121</v>
      </c>
      <c r="FY52" s="264" t="s">
        <v>1121</v>
      </c>
      <c r="GA52" s="264" t="s">
        <v>1121</v>
      </c>
      <c r="GC52" s="264" t="s">
        <v>1121</v>
      </c>
      <c r="GE52" s="264" t="s">
        <v>1121</v>
      </c>
      <c r="GG52" s="264" t="s">
        <v>1121</v>
      </c>
      <c r="GI52" s="264" t="s">
        <v>1121</v>
      </c>
      <c r="GK52" s="264" t="s">
        <v>1121</v>
      </c>
      <c r="GM52" s="264" t="s">
        <v>1121</v>
      </c>
      <c r="GO52" s="264" t="s">
        <v>1121</v>
      </c>
      <c r="GQ52" s="16"/>
      <c r="HE52" s="264" t="s">
        <v>1121</v>
      </c>
      <c r="HG52" s="264" t="s">
        <v>1121</v>
      </c>
      <c r="HI52" s="264" t="s">
        <v>1121</v>
      </c>
      <c r="HK52" s="264" t="s">
        <v>1121</v>
      </c>
      <c r="HM52" s="264" t="s">
        <v>1121</v>
      </c>
      <c r="HO52" s="264" t="s">
        <v>1121</v>
      </c>
      <c r="HQ52" s="264" t="s">
        <v>1121</v>
      </c>
      <c r="HS52" s="264" t="s">
        <v>1121</v>
      </c>
      <c r="HU52" s="264" t="s">
        <v>1121</v>
      </c>
      <c r="HW52" s="264" t="s">
        <v>1121</v>
      </c>
      <c r="HY52" s="264" t="s">
        <v>1121</v>
      </c>
      <c r="IA52" s="264" t="s">
        <v>1121</v>
      </c>
      <c r="IC52" s="264" t="s">
        <v>1121</v>
      </c>
      <c r="IE52" s="264" t="s">
        <v>1121</v>
      </c>
      <c r="IG52" s="264" t="s">
        <v>1121</v>
      </c>
      <c r="II52" s="264" t="s">
        <v>1121</v>
      </c>
      <c r="IK52" s="264" t="s">
        <v>1121</v>
      </c>
      <c r="IM52" s="264" t="s">
        <v>1121</v>
      </c>
      <c r="IO52" s="264" t="s">
        <v>1121</v>
      </c>
      <c r="IQ52" s="264" t="s">
        <v>1121</v>
      </c>
      <c r="IS52" s="264" t="s">
        <v>1121</v>
      </c>
      <c r="IU52" s="264" t="s">
        <v>1121</v>
      </c>
      <c r="IW52" s="264" t="s">
        <v>1121</v>
      </c>
      <c r="IY52" s="264" t="s">
        <v>1121</v>
      </c>
      <c r="JA52" s="264" t="s">
        <v>1121</v>
      </c>
      <c r="JC52" s="264" t="s">
        <v>1121</v>
      </c>
    </row>
    <row r="53" spans="3:263">
      <c r="C53" s="384" t="s">
        <v>1128</v>
      </c>
      <c r="D53" s="404"/>
      <c r="E53" s="392" t="s">
        <v>1129</v>
      </c>
      <c r="F53" s="391"/>
      <c r="G53" s="392" t="s">
        <v>1129</v>
      </c>
      <c r="H53" s="391"/>
      <c r="I53" s="392" t="s">
        <v>1129</v>
      </c>
      <c r="J53" s="391"/>
      <c r="K53" s="392" t="s">
        <v>1130</v>
      </c>
      <c r="L53" s="391" t="s">
        <v>1131</v>
      </c>
      <c r="M53" s="390" t="s">
        <v>1132</v>
      </c>
      <c r="N53" s="405"/>
      <c r="O53" s="394" t="s">
        <v>1129</v>
      </c>
      <c r="P53" s="406"/>
      <c r="Q53" s="264" t="s">
        <v>1129</v>
      </c>
      <c r="S53" s="264" t="s">
        <v>1129</v>
      </c>
      <c r="U53" s="264" t="s">
        <v>1129</v>
      </c>
      <c r="W53" s="264" t="s">
        <v>1129</v>
      </c>
      <c r="Y53" s="264" t="s">
        <v>1129</v>
      </c>
      <c r="Z53" s="256"/>
      <c r="AA53" s="264" t="s">
        <v>1129</v>
      </c>
      <c r="AB53" s="256"/>
      <c r="AC53" s="264" t="s">
        <v>1129</v>
      </c>
      <c r="AD53" s="258"/>
      <c r="AE53" s="264" t="s">
        <v>1129</v>
      </c>
      <c r="AF53" s="258"/>
      <c r="AG53" s="264" t="s">
        <v>1129</v>
      </c>
      <c r="AH53" s="16"/>
      <c r="AI53" s="264" t="s">
        <v>1129</v>
      </c>
      <c r="AK53" s="264" t="s">
        <v>1129</v>
      </c>
      <c r="AL53" s="256"/>
      <c r="AM53" s="267" t="s">
        <v>1133</v>
      </c>
      <c r="AN53" s="256"/>
      <c r="AO53" s="267" t="s">
        <v>1129</v>
      </c>
      <c r="AP53" s="256"/>
      <c r="AQ53" s="267" t="s">
        <v>1129</v>
      </c>
      <c r="AR53" s="256"/>
      <c r="AS53" s="269">
        <v>203000</v>
      </c>
      <c r="AT53" s="256"/>
      <c r="AU53" s="269"/>
      <c r="AW53" s="269">
        <v>40000</v>
      </c>
      <c r="AX53" s="256"/>
      <c r="AY53" s="270" t="str">
        <f t="shared" si="0"/>
        <v>5 - I</v>
      </c>
      <c r="AZ53" s="256"/>
      <c r="BA53" s="270" t="s">
        <v>1134</v>
      </c>
      <c r="BC53" s="265" t="s">
        <v>1135</v>
      </c>
      <c r="BE53" s="266" t="s">
        <v>1135</v>
      </c>
      <c r="BF53" s="258"/>
      <c r="BG53" s="266" t="s">
        <v>1135</v>
      </c>
      <c r="BI53" s="400" t="s">
        <v>1129</v>
      </c>
      <c r="BK53" s="400" t="s">
        <v>1129</v>
      </c>
      <c r="BM53" s="400" t="str">
        <f t="shared" si="1"/>
        <v>一般（社員）</v>
      </c>
      <c r="BO53" s="401">
        <v>750000</v>
      </c>
      <c r="BP53" s="396"/>
      <c r="BQ53" s="401">
        <v>550000</v>
      </c>
      <c r="BR53" s="402"/>
      <c r="BS53" s="265" t="s">
        <v>1135</v>
      </c>
      <c r="BT53" s="402"/>
      <c r="BU53" s="402"/>
      <c r="BV53" s="402"/>
      <c r="BW53" s="402"/>
      <c r="BX53" s="402"/>
      <c r="BY53" s="402"/>
      <c r="BZ53" s="402"/>
      <c r="CA53" s="402"/>
      <c r="CB53" s="402"/>
      <c r="CC53" s="402"/>
      <c r="CD53" s="256"/>
      <c r="CE53" s="256"/>
      <c r="CG53" s="264" t="s">
        <v>1129</v>
      </c>
      <c r="CI53" s="264" t="s">
        <v>1129</v>
      </c>
      <c r="CK53" s="264" t="s">
        <v>1129</v>
      </c>
      <c r="CM53" s="264" t="s">
        <v>1129</v>
      </c>
      <c r="CO53" s="264" t="s">
        <v>1129</v>
      </c>
      <c r="CQ53" s="264" t="s">
        <v>1129</v>
      </c>
      <c r="CS53" s="264" t="s">
        <v>1129</v>
      </c>
      <c r="CU53" s="264" t="s">
        <v>1129</v>
      </c>
      <c r="CW53" s="264" t="s">
        <v>1129</v>
      </c>
      <c r="CY53" s="264" t="s">
        <v>1129</v>
      </c>
      <c r="DA53" s="264" t="s">
        <v>1129</v>
      </c>
      <c r="DC53" s="264" t="s">
        <v>1129</v>
      </c>
      <c r="DE53" s="264" t="s">
        <v>1129</v>
      </c>
      <c r="DG53" s="264" t="s">
        <v>1129</v>
      </c>
      <c r="DI53" s="264" t="s">
        <v>1129</v>
      </c>
      <c r="DK53" s="264" t="s">
        <v>1129</v>
      </c>
      <c r="EA53" s="264" t="s">
        <v>1129</v>
      </c>
      <c r="EC53" s="272" t="s">
        <v>1129</v>
      </c>
      <c r="ED53" s="268"/>
      <c r="EE53" s="272" t="s">
        <v>1129</v>
      </c>
      <c r="EF53" s="268"/>
      <c r="EG53" s="272" t="s">
        <v>1129</v>
      </c>
      <c r="EH53" s="268"/>
      <c r="EI53" s="272" t="s">
        <v>1129</v>
      </c>
      <c r="EY53" s="264" t="s">
        <v>1129</v>
      </c>
      <c r="FA53" s="264" t="s">
        <v>1129</v>
      </c>
      <c r="FC53" s="264" t="s">
        <v>1129</v>
      </c>
      <c r="FE53" s="264" t="s">
        <v>1129</v>
      </c>
      <c r="FG53" s="264" t="s">
        <v>1129</v>
      </c>
      <c r="FI53" s="264" t="s">
        <v>1129</v>
      </c>
      <c r="FK53" s="264" t="s">
        <v>1129</v>
      </c>
      <c r="FM53" s="264" t="s">
        <v>1129</v>
      </c>
      <c r="FO53" s="264" t="s">
        <v>1129</v>
      </c>
      <c r="FQ53" s="264" t="s">
        <v>1129</v>
      </c>
      <c r="FS53" s="264" t="s">
        <v>1129</v>
      </c>
      <c r="FU53" s="264" t="s">
        <v>1129</v>
      </c>
      <c r="FW53" s="264" t="s">
        <v>1129</v>
      </c>
      <c r="FY53" s="264" t="s">
        <v>1129</v>
      </c>
      <c r="GA53" s="264" t="s">
        <v>1129</v>
      </c>
      <c r="GC53" s="264" t="s">
        <v>1129</v>
      </c>
      <c r="GE53" s="264" t="s">
        <v>1129</v>
      </c>
      <c r="GG53" s="264" t="s">
        <v>1129</v>
      </c>
      <c r="GI53" s="264" t="s">
        <v>1129</v>
      </c>
      <c r="GK53" s="264" t="s">
        <v>1129</v>
      </c>
      <c r="GM53" s="264" t="s">
        <v>1129</v>
      </c>
      <c r="GO53" s="264" t="s">
        <v>1129</v>
      </c>
      <c r="GQ53" s="16"/>
      <c r="HE53" s="264" t="s">
        <v>1129</v>
      </c>
      <c r="HG53" s="264" t="s">
        <v>1129</v>
      </c>
      <c r="HI53" s="264" t="s">
        <v>1129</v>
      </c>
      <c r="HK53" s="264" t="s">
        <v>1129</v>
      </c>
      <c r="HM53" s="264" t="s">
        <v>1129</v>
      </c>
      <c r="HO53" s="264" t="s">
        <v>1129</v>
      </c>
      <c r="HQ53" s="264" t="s">
        <v>1129</v>
      </c>
      <c r="HS53" s="264" t="s">
        <v>1129</v>
      </c>
      <c r="HU53" s="264" t="s">
        <v>1129</v>
      </c>
      <c r="HW53" s="264" t="s">
        <v>1129</v>
      </c>
      <c r="HY53" s="264" t="s">
        <v>1129</v>
      </c>
      <c r="IA53" s="264" t="s">
        <v>1129</v>
      </c>
      <c r="IC53" s="264" t="s">
        <v>1129</v>
      </c>
      <c r="IE53" s="264" t="s">
        <v>1129</v>
      </c>
      <c r="IG53" s="264" t="s">
        <v>1129</v>
      </c>
      <c r="II53" s="264" t="s">
        <v>1129</v>
      </c>
      <c r="IK53" s="264" t="s">
        <v>1129</v>
      </c>
      <c r="IM53" s="264" t="s">
        <v>1129</v>
      </c>
      <c r="IO53" s="264" t="s">
        <v>1129</v>
      </c>
      <c r="IQ53" s="264" t="s">
        <v>1129</v>
      </c>
      <c r="IS53" s="264" t="s">
        <v>1129</v>
      </c>
      <c r="IU53" s="264" t="s">
        <v>1129</v>
      </c>
      <c r="IW53" s="264" t="s">
        <v>1129</v>
      </c>
      <c r="IY53" s="264" t="s">
        <v>1129</v>
      </c>
      <c r="JA53" s="264" t="s">
        <v>1129</v>
      </c>
      <c r="JC53" s="264" t="s">
        <v>1129</v>
      </c>
    </row>
    <row r="54" spans="3:263">
      <c r="C54" s="384" t="s">
        <v>1136</v>
      </c>
      <c r="D54" s="404"/>
      <c r="E54" s="392" t="s">
        <v>1137</v>
      </c>
      <c r="F54" s="391"/>
      <c r="G54" s="392" t="s">
        <v>1137</v>
      </c>
      <c r="H54" s="391"/>
      <c r="I54" s="392" t="s">
        <v>1137</v>
      </c>
      <c r="J54" s="391"/>
      <c r="K54" s="392" t="s">
        <v>1138</v>
      </c>
      <c r="L54" s="391" t="s">
        <v>1139</v>
      </c>
      <c r="M54" s="390" t="s">
        <v>1140</v>
      </c>
      <c r="N54" s="405"/>
      <c r="O54" s="394" t="s">
        <v>1137</v>
      </c>
      <c r="P54" s="406"/>
      <c r="Q54" s="264" t="s">
        <v>1137</v>
      </c>
      <c r="S54" s="264" t="s">
        <v>1137</v>
      </c>
      <c r="U54" s="264" t="s">
        <v>1137</v>
      </c>
      <c r="W54" s="264" t="s">
        <v>1137</v>
      </c>
      <c r="Y54" s="264" t="s">
        <v>1137</v>
      </c>
      <c r="Z54" s="256"/>
      <c r="AA54" s="264" t="s">
        <v>1137</v>
      </c>
      <c r="AB54" s="256"/>
      <c r="AC54" s="264" t="s">
        <v>1137</v>
      </c>
      <c r="AD54" s="258"/>
      <c r="AE54" s="264" t="s">
        <v>1137</v>
      </c>
      <c r="AF54" s="258"/>
      <c r="AG54" s="264" t="s">
        <v>1137</v>
      </c>
      <c r="AH54" s="16"/>
      <c r="AI54" s="264" t="s">
        <v>1137</v>
      </c>
      <c r="AK54" s="264" t="s">
        <v>1137</v>
      </c>
      <c r="AL54" s="256"/>
      <c r="AM54" s="267" t="s">
        <v>1141</v>
      </c>
      <c r="AN54" s="256"/>
      <c r="AO54" s="267" t="s">
        <v>1137</v>
      </c>
      <c r="AP54" s="256"/>
      <c r="AQ54" s="267" t="s">
        <v>1137</v>
      </c>
      <c r="AR54" s="256"/>
      <c r="AS54" s="269">
        <v>199000</v>
      </c>
      <c r="AT54" s="256"/>
      <c r="AU54" s="269"/>
      <c r="AW54" s="269">
        <v>40000</v>
      </c>
      <c r="AX54" s="256"/>
      <c r="AY54" s="270" t="str">
        <f t="shared" si="0"/>
        <v>5 - J</v>
      </c>
      <c r="AZ54" s="256"/>
      <c r="BA54" s="270" t="s">
        <v>1142</v>
      </c>
      <c r="BC54" s="265" t="s">
        <v>1143</v>
      </c>
      <c r="BE54" s="266" t="s">
        <v>1143</v>
      </c>
      <c r="BF54" s="258"/>
      <c r="BG54" s="266" t="s">
        <v>1143</v>
      </c>
      <c r="BI54" s="400" t="s">
        <v>1137</v>
      </c>
      <c r="BK54" s="400" t="s">
        <v>1137</v>
      </c>
      <c r="BM54" s="400" t="str">
        <f t="shared" si="1"/>
        <v>一般（在籍出向）</v>
      </c>
      <c r="BO54" s="401">
        <v>750000</v>
      </c>
      <c r="BP54" s="396"/>
      <c r="BQ54" s="401">
        <v>550000</v>
      </c>
      <c r="BR54" s="402"/>
      <c r="BS54" s="265" t="s">
        <v>1143</v>
      </c>
      <c r="BT54" s="402"/>
      <c r="BU54" s="402"/>
      <c r="BV54" s="402"/>
      <c r="BW54" s="402"/>
      <c r="BX54" s="402"/>
      <c r="BY54" s="402"/>
      <c r="BZ54" s="402"/>
      <c r="CA54" s="402"/>
      <c r="CB54" s="402"/>
      <c r="CC54" s="402"/>
      <c r="CD54" s="256"/>
      <c r="CE54" s="256"/>
      <c r="CG54" s="264" t="s">
        <v>1137</v>
      </c>
      <c r="CI54" s="264" t="s">
        <v>1137</v>
      </c>
      <c r="CK54" s="264" t="s">
        <v>1137</v>
      </c>
      <c r="CM54" s="264" t="s">
        <v>1137</v>
      </c>
      <c r="CO54" s="264" t="s">
        <v>1137</v>
      </c>
      <c r="CQ54" s="264" t="s">
        <v>1137</v>
      </c>
      <c r="CS54" s="264" t="s">
        <v>1137</v>
      </c>
      <c r="CU54" s="264" t="s">
        <v>1137</v>
      </c>
      <c r="CW54" s="264" t="s">
        <v>1137</v>
      </c>
      <c r="CY54" s="264" t="s">
        <v>1137</v>
      </c>
      <c r="DA54" s="264" t="s">
        <v>1137</v>
      </c>
      <c r="DC54" s="264" t="s">
        <v>1137</v>
      </c>
      <c r="DE54" s="264" t="s">
        <v>1137</v>
      </c>
      <c r="DG54" s="264" t="s">
        <v>1137</v>
      </c>
      <c r="DI54" s="264" t="s">
        <v>1137</v>
      </c>
      <c r="DK54" s="264" t="s">
        <v>1137</v>
      </c>
      <c r="EA54" s="264" t="s">
        <v>1137</v>
      </c>
      <c r="EC54" s="272" t="s">
        <v>1137</v>
      </c>
      <c r="ED54" s="268"/>
      <c r="EE54" s="272" t="s">
        <v>1137</v>
      </c>
      <c r="EF54" s="268"/>
      <c r="EG54" s="272" t="s">
        <v>1137</v>
      </c>
      <c r="EH54" s="268"/>
      <c r="EI54" s="272" t="s">
        <v>1137</v>
      </c>
      <c r="EY54" s="264" t="s">
        <v>1137</v>
      </c>
      <c r="FA54" s="264" t="s">
        <v>1137</v>
      </c>
      <c r="FC54" s="264" t="s">
        <v>1137</v>
      </c>
      <c r="FE54" s="264" t="s">
        <v>1137</v>
      </c>
      <c r="FG54" s="264" t="s">
        <v>1137</v>
      </c>
      <c r="FI54" s="264" t="s">
        <v>1137</v>
      </c>
      <c r="FK54" s="264" t="s">
        <v>1137</v>
      </c>
      <c r="FM54" s="264" t="s">
        <v>1137</v>
      </c>
      <c r="FO54" s="264" t="s">
        <v>1137</v>
      </c>
      <c r="FQ54" s="264" t="s">
        <v>1137</v>
      </c>
      <c r="FS54" s="264" t="s">
        <v>1137</v>
      </c>
      <c r="FU54" s="264" t="s">
        <v>1137</v>
      </c>
      <c r="FW54" s="264" t="s">
        <v>1137</v>
      </c>
      <c r="FY54" s="264" t="s">
        <v>1137</v>
      </c>
      <c r="GA54" s="264" t="s">
        <v>1137</v>
      </c>
      <c r="GC54" s="264" t="s">
        <v>1137</v>
      </c>
      <c r="GE54" s="264" t="s">
        <v>1137</v>
      </c>
      <c r="GG54" s="264" t="s">
        <v>1137</v>
      </c>
      <c r="GI54" s="264" t="s">
        <v>1137</v>
      </c>
      <c r="GK54" s="264" t="s">
        <v>1137</v>
      </c>
      <c r="GM54" s="264" t="s">
        <v>1137</v>
      </c>
      <c r="GO54" s="264" t="s">
        <v>1137</v>
      </c>
      <c r="GQ54" s="16"/>
      <c r="HE54" s="264" t="s">
        <v>1137</v>
      </c>
      <c r="HG54" s="264" t="s">
        <v>1137</v>
      </c>
      <c r="HI54" s="264" t="s">
        <v>1137</v>
      </c>
      <c r="HK54" s="264" t="s">
        <v>1137</v>
      </c>
      <c r="HM54" s="264" t="s">
        <v>1137</v>
      </c>
      <c r="HO54" s="264" t="s">
        <v>1137</v>
      </c>
      <c r="HQ54" s="264" t="s">
        <v>1137</v>
      </c>
      <c r="HS54" s="264" t="s">
        <v>1137</v>
      </c>
      <c r="HU54" s="264" t="s">
        <v>1137</v>
      </c>
      <c r="HW54" s="264" t="s">
        <v>1137</v>
      </c>
      <c r="HY54" s="264" t="s">
        <v>1137</v>
      </c>
      <c r="IA54" s="264" t="s">
        <v>1137</v>
      </c>
      <c r="IC54" s="264" t="s">
        <v>1137</v>
      </c>
      <c r="IE54" s="264" t="s">
        <v>1137</v>
      </c>
      <c r="IG54" s="264" t="s">
        <v>1137</v>
      </c>
      <c r="II54" s="264" t="s">
        <v>1137</v>
      </c>
      <c r="IK54" s="264" t="s">
        <v>1137</v>
      </c>
      <c r="IM54" s="264" t="s">
        <v>1137</v>
      </c>
      <c r="IO54" s="264" t="s">
        <v>1137</v>
      </c>
      <c r="IQ54" s="264" t="s">
        <v>1137</v>
      </c>
      <c r="IS54" s="264" t="s">
        <v>1137</v>
      </c>
      <c r="IU54" s="264" t="s">
        <v>1137</v>
      </c>
      <c r="IW54" s="264" t="s">
        <v>1137</v>
      </c>
      <c r="IY54" s="264" t="s">
        <v>1137</v>
      </c>
      <c r="JA54" s="264" t="s">
        <v>1137</v>
      </c>
      <c r="JC54" s="264" t="s">
        <v>1137</v>
      </c>
    </row>
    <row r="55" spans="3:263">
      <c r="C55" s="384"/>
      <c r="D55" s="404"/>
      <c r="E55" s="392" t="s">
        <v>1144</v>
      </c>
      <c r="F55" s="391"/>
      <c r="G55" s="392" t="s">
        <v>1144</v>
      </c>
      <c r="H55" s="391"/>
      <c r="I55" s="392" t="s">
        <v>1144</v>
      </c>
      <c r="J55" s="391"/>
      <c r="K55" s="392" t="s">
        <v>1145</v>
      </c>
      <c r="L55" s="391" t="s">
        <v>1146</v>
      </c>
      <c r="M55" s="390" t="s">
        <v>1147</v>
      </c>
      <c r="N55" s="405"/>
      <c r="O55" s="394" t="s">
        <v>1144</v>
      </c>
      <c r="P55" s="406"/>
      <c r="Q55" s="264" t="s">
        <v>1144</v>
      </c>
      <c r="S55" s="264" t="s">
        <v>1144</v>
      </c>
      <c r="U55" s="264" t="s">
        <v>1144</v>
      </c>
      <c r="W55" s="264" t="s">
        <v>1144</v>
      </c>
      <c r="Y55" s="264" t="s">
        <v>1144</v>
      </c>
      <c r="Z55" s="256"/>
      <c r="AA55" s="264" t="s">
        <v>1144</v>
      </c>
      <c r="AB55" s="256"/>
      <c r="AC55" s="264" t="s">
        <v>1144</v>
      </c>
      <c r="AD55" s="258"/>
      <c r="AE55" s="264" t="s">
        <v>1144</v>
      </c>
      <c r="AF55" s="258"/>
      <c r="AG55" s="264" t="s">
        <v>1144</v>
      </c>
      <c r="AH55" s="16"/>
      <c r="AI55" s="264" t="s">
        <v>1144</v>
      </c>
      <c r="AK55" s="264" t="s">
        <v>1144</v>
      </c>
      <c r="AL55" s="256"/>
      <c r="AM55" s="267" t="s">
        <v>1148</v>
      </c>
      <c r="AN55" s="256"/>
      <c r="AO55" s="267" t="s">
        <v>1144</v>
      </c>
      <c r="AP55" s="256"/>
      <c r="AQ55" s="267" t="s">
        <v>1144</v>
      </c>
      <c r="AR55" s="256"/>
      <c r="AS55" s="269">
        <v>215000</v>
      </c>
      <c r="AT55" s="256"/>
      <c r="AU55" s="269"/>
      <c r="AW55" s="269">
        <v>40000</v>
      </c>
      <c r="AX55" s="256"/>
      <c r="AY55" s="270" t="str">
        <f t="shared" si="0"/>
        <v>6 - A</v>
      </c>
      <c r="AZ55" s="256"/>
      <c r="BA55" s="270" t="s">
        <v>1149</v>
      </c>
      <c r="BC55" s="265" t="s">
        <v>1150</v>
      </c>
      <c r="BE55" s="266" t="s">
        <v>1150</v>
      </c>
      <c r="BF55" s="258"/>
      <c r="BG55" s="266" t="s">
        <v>1150</v>
      </c>
      <c r="BI55" s="400" t="s">
        <v>1144</v>
      </c>
      <c r="BK55" s="400" t="s">
        <v>1144</v>
      </c>
      <c r="BM55" s="400" t="str">
        <f t="shared" si="1"/>
        <v>プリンシパル</v>
      </c>
      <c r="BO55" s="401">
        <v>4000000</v>
      </c>
      <c r="BP55" s="396"/>
      <c r="BQ55" s="401">
        <v>2000000</v>
      </c>
      <c r="BR55" s="402"/>
      <c r="BS55" s="265" t="s">
        <v>1150</v>
      </c>
      <c r="BT55" s="402"/>
      <c r="BU55" s="402"/>
      <c r="BV55" s="402"/>
      <c r="BW55" s="402"/>
      <c r="BX55" s="402"/>
      <c r="BY55" s="402"/>
      <c r="BZ55" s="402"/>
      <c r="CA55" s="402"/>
      <c r="CB55" s="402"/>
      <c r="CC55" s="402"/>
      <c r="CD55" s="256"/>
      <c r="CE55" s="256"/>
      <c r="CG55" s="264" t="s">
        <v>1144</v>
      </c>
      <c r="CI55" s="264" t="s">
        <v>1144</v>
      </c>
      <c r="CK55" s="264" t="s">
        <v>1144</v>
      </c>
      <c r="CM55" s="264" t="s">
        <v>1144</v>
      </c>
      <c r="CO55" s="264" t="s">
        <v>1144</v>
      </c>
      <c r="CQ55" s="264" t="s">
        <v>1144</v>
      </c>
      <c r="CS55" s="264" t="s">
        <v>1144</v>
      </c>
      <c r="CU55" s="264" t="s">
        <v>1144</v>
      </c>
      <c r="CW55" s="264" t="s">
        <v>1144</v>
      </c>
      <c r="CY55" s="264" t="s">
        <v>1144</v>
      </c>
      <c r="DA55" s="264" t="s">
        <v>1144</v>
      </c>
      <c r="DC55" s="264" t="s">
        <v>1144</v>
      </c>
      <c r="DE55" s="264" t="s">
        <v>1144</v>
      </c>
      <c r="DG55" s="264" t="s">
        <v>1144</v>
      </c>
      <c r="DI55" s="264" t="s">
        <v>1144</v>
      </c>
      <c r="DK55" s="264" t="s">
        <v>1144</v>
      </c>
      <c r="EA55" s="264" t="s">
        <v>1144</v>
      </c>
      <c r="EC55" s="272" t="s">
        <v>1144</v>
      </c>
      <c r="ED55" s="268"/>
      <c r="EE55" s="272" t="s">
        <v>1144</v>
      </c>
      <c r="EF55" s="268"/>
      <c r="EG55" s="272" t="s">
        <v>1144</v>
      </c>
      <c r="EH55" s="268"/>
      <c r="EI55" s="272" t="s">
        <v>1144</v>
      </c>
      <c r="EY55" s="264" t="s">
        <v>1144</v>
      </c>
      <c r="FA55" s="264" t="s">
        <v>1144</v>
      </c>
      <c r="FC55" s="264" t="s">
        <v>1144</v>
      </c>
      <c r="FE55" s="264" t="s">
        <v>1144</v>
      </c>
      <c r="FG55" s="264" t="s">
        <v>1144</v>
      </c>
      <c r="FI55" s="264" t="s">
        <v>1144</v>
      </c>
      <c r="FK55" s="264" t="s">
        <v>1144</v>
      </c>
      <c r="FM55" s="264" t="s">
        <v>1144</v>
      </c>
      <c r="FO55" s="264" t="s">
        <v>1144</v>
      </c>
      <c r="FQ55" s="264" t="s">
        <v>1144</v>
      </c>
      <c r="FS55" s="264" t="s">
        <v>1144</v>
      </c>
      <c r="FU55" s="264" t="s">
        <v>1144</v>
      </c>
      <c r="FW55" s="264" t="s">
        <v>1144</v>
      </c>
      <c r="FY55" s="264" t="s">
        <v>1144</v>
      </c>
      <c r="GA55" s="264" t="s">
        <v>1144</v>
      </c>
      <c r="GC55" s="264" t="s">
        <v>1144</v>
      </c>
      <c r="GE55" s="264" t="s">
        <v>1144</v>
      </c>
      <c r="GG55" s="264" t="s">
        <v>1144</v>
      </c>
      <c r="GI55" s="264" t="s">
        <v>1144</v>
      </c>
      <c r="GK55" s="264" t="s">
        <v>1144</v>
      </c>
      <c r="GM55" s="264" t="s">
        <v>1144</v>
      </c>
      <c r="GO55" s="264" t="s">
        <v>1144</v>
      </c>
      <c r="GQ55" s="16"/>
      <c r="HE55" s="264" t="s">
        <v>1144</v>
      </c>
      <c r="HG55" s="264" t="s">
        <v>1144</v>
      </c>
      <c r="HI55" s="264" t="s">
        <v>1144</v>
      </c>
      <c r="HK55" s="264" t="s">
        <v>1144</v>
      </c>
      <c r="HM55" s="264" t="s">
        <v>1144</v>
      </c>
      <c r="HO55" s="264" t="s">
        <v>1144</v>
      </c>
      <c r="HQ55" s="264" t="s">
        <v>1144</v>
      </c>
      <c r="HS55" s="264" t="s">
        <v>1144</v>
      </c>
      <c r="HU55" s="264" t="s">
        <v>1144</v>
      </c>
      <c r="HW55" s="264" t="s">
        <v>1144</v>
      </c>
      <c r="HY55" s="264" t="s">
        <v>1144</v>
      </c>
      <c r="IA55" s="264" t="s">
        <v>1144</v>
      </c>
      <c r="IC55" s="264" t="s">
        <v>1144</v>
      </c>
      <c r="IE55" s="264" t="s">
        <v>1144</v>
      </c>
      <c r="IG55" s="264" t="s">
        <v>1144</v>
      </c>
      <c r="II55" s="264" t="s">
        <v>1144</v>
      </c>
      <c r="IK55" s="264" t="s">
        <v>1144</v>
      </c>
      <c r="IM55" s="264" t="s">
        <v>1144</v>
      </c>
      <c r="IO55" s="264" t="s">
        <v>1144</v>
      </c>
      <c r="IQ55" s="264" t="s">
        <v>1144</v>
      </c>
      <c r="IS55" s="264" t="s">
        <v>1144</v>
      </c>
      <c r="IU55" s="264" t="s">
        <v>1144</v>
      </c>
      <c r="IW55" s="264" t="s">
        <v>1144</v>
      </c>
      <c r="IY55" s="264" t="s">
        <v>1144</v>
      </c>
      <c r="JA55" s="264" t="s">
        <v>1144</v>
      </c>
      <c r="JC55" s="264" t="s">
        <v>1144</v>
      </c>
    </row>
    <row r="56" spans="3:263">
      <c r="C56" s="384" t="s">
        <v>1151</v>
      </c>
      <c r="D56" s="404"/>
      <c r="E56" s="392" t="s">
        <v>1152</v>
      </c>
      <c r="F56" s="391"/>
      <c r="G56" s="392" t="s">
        <v>1152</v>
      </c>
      <c r="H56" s="391"/>
      <c r="I56" s="392" t="s">
        <v>1152</v>
      </c>
      <c r="J56" s="391"/>
      <c r="K56" s="392" t="s">
        <v>1153</v>
      </c>
      <c r="L56" s="391" t="s">
        <v>1154</v>
      </c>
      <c r="M56" s="390" t="s">
        <v>1155</v>
      </c>
      <c r="N56" s="405"/>
      <c r="O56" s="394" t="s">
        <v>1152</v>
      </c>
      <c r="P56" s="406"/>
      <c r="Q56" s="264" t="s">
        <v>1152</v>
      </c>
      <c r="S56" s="264" t="s">
        <v>1152</v>
      </c>
      <c r="U56" s="264" t="s">
        <v>1152</v>
      </c>
      <c r="W56" s="264" t="s">
        <v>1152</v>
      </c>
      <c r="Y56" s="264" t="s">
        <v>1152</v>
      </c>
      <c r="Z56" s="256"/>
      <c r="AA56" s="264" t="s">
        <v>1152</v>
      </c>
      <c r="AB56" s="256"/>
      <c r="AC56" s="264" t="s">
        <v>1152</v>
      </c>
      <c r="AD56" s="258"/>
      <c r="AE56" s="264" t="s">
        <v>1152</v>
      </c>
      <c r="AF56" s="258"/>
      <c r="AG56" s="264" t="s">
        <v>1152</v>
      </c>
      <c r="AH56" s="16"/>
      <c r="AI56" s="264" t="s">
        <v>1152</v>
      </c>
      <c r="AK56" s="264" t="s">
        <v>1152</v>
      </c>
      <c r="AL56" s="256"/>
      <c r="AM56" s="267" t="s">
        <v>1156</v>
      </c>
      <c r="AN56" s="256"/>
      <c r="AO56" s="267" t="s">
        <v>1152</v>
      </c>
      <c r="AP56" s="256"/>
      <c r="AQ56" s="267" t="s">
        <v>1152</v>
      </c>
      <c r="AR56" s="256"/>
      <c r="AS56" s="269">
        <v>212000</v>
      </c>
      <c r="AT56" s="256"/>
      <c r="AU56" s="269"/>
      <c r="AW56" s="269">
        <v>40000</v>
      </c>
      <c r="AX56" s="256"/>
      <c r="AY56" s="270" t="str">
        <f t="shared" si="0"/>
        <v>6 - B</v>
      </c>
      <c r="AZ56" s="256"/>
      <c r="BA56" s="270" t="s">
        <v>1157</v>
      </c>
      <c r="BC56" s="265" t="s">
        <v>1158</v>
      </c>
      <c r="BE56" s="266" t="s">
        <v>1158</v>
      </c>
      <c r="BF56" s="258"/>
      <c r="BG56" s="266" t="s">
        <v>1158</v>
      </c>
      <c r="BI56" s="400" t="s">
        <v>1152</v>
      </c>
      <c r="BK56" s="400" t="s">
        <v>1152</v>
      </c>
      <c r="BM56" s="400" t="str">
        <f t="shared" si="1"/>
        <v>上級スペシャリスト(JSP)</v>
      </c>
      <c r="BO56" s="401">
        <v>1900000</v>
      </c>
      <c r="BP56" s="396"/>
      <c r="BQ56" s="401">
        <v>1100000</v>
      </c>
      <c r="BR56" s="402"/>
      <c r="BS56" s="265" t="s">
        <v>1158</v>
      </c>
      <c r="BT56" s="402"/>
      <c r="BU56" s="402"/>
      <c r="BV56" s="402"/>
      <c r="BW56" s="402"/>
      <c r="BX56" s="402"/>
      <c r="BY56" s="402"/>
      <c r="BZ56" s="402"/>
      <c r="CA56" s="402"/>
      <c r="CB56" s="402"/>
      <c r="CC56" s="402"/>
      <c r="CD56" s="256"/>
      <c r="CE56" s="256"/>
      <c r="CG56" s="264" t="s">
        <v>1152</v>
      </c>
      <c r="CI56" s="264" t="s">
        <v>1152</v>
      </c>
      <c r="CK56" s="264" t="s">
        <v>1152</v>
      </c>
      <c r="CM56" s="264" t="s">
        <v>1152</v>
      </c>
      <c r="CO56" s="264" t="s">
        <v>1152</v>
      </c>
      <c r="CQ56" s="264" t="s">
        <v>1152</v>
      </c>
      <c r="CS56" s="264" t="s">
        <v>1152</v>
      </c>
      <c r="CU56" s="264" t="s">
        <v>1152</v>
      </c>
      <c r="CW56" s="264" t="s">
        <v>1152</v>
      </c>
      <c r="CY56" s="264" t="s">
        <v>1152</v>
      </c>
      <c r="DA56" s="264" t="s">
        <v>1152</v>
      </c>
      <c r="DC56" s="264" t="s">
        <v>1152</v>
      </c>
      <c r="DE56" s="264" t="s">
        <v>1152</v>
      </c>
      <c r="DG56" s="264" t="s">
        <v>1152</v>
      </c>
      <c r="DI56" s="264" t="s">
        <v>1152</v>
      </c>
      <c r="DK56" s="264" t="s">
        <v>1152</v>
      </c>
      <c r="EA56" s="264" t="s">
        <v>1152</v>
      </c>
      <c r="EC56" s="272" t="s">
        <v>1152</v>
      </c>
      <c r="ED56" s="268"/>
      <c r="EE56" s="272" t="s">
        <v>1152</v>
      </c>
      <c r="EF56" s="268"/>
      <c r="EG56" s="272" t="s">
        <v>1152</v>
      </c>
      <c r="EH56" s="268"/>
      <c r="EI56" s="272" t="s">
        <v>1152</v>
      </c>
      <c r="EY56" s="264" t="s">
        <v>1152</v>
      </c>
      <c r="FA56" s="264" t="s">
        <v>1152</v>
      </c>
      <c r="FC56" s="264" t="s">
        <v>1152</v>
      </c>
      <c r="FE56" s="264" t="s">
        <v>1152</v>
      </c>
      <c r="FG56" s="264" t="s">
        <v>1152</v>
      </c>
      <c r="FI56" s="264" t="s">
        <v>1152</v>
      </c>
      <c r="FK56" s="264" t="s">
        <v>1152</v>
      </c>
      <c r="FM56" s="264" t="s">
        <v>1152</v>
      </c>
      <c r="FO56" s="264" t="s">
        <v>1152</v>
      </c>
      <c r="FQ56" s="264" t="s">
        <v>1152</v>
      </c>
      <c r="FS56" s="264" t="s">
        <v>1152</v>
      </c>
      <c r="FU56" s="264" t="s">
        <v>1152</v>
      </c>
      <c r="FW56" s="264" t="s">
        <v>1152</v>
      </c>
      <c r="FY56" s="264" t="s">
        <v>1152</v>
      </c>
      <c r="GA56" s="264" t="s">
        <v>1152</v>
      </c>
      <c r="GC56" s="264" t="s">
        <v>1152</v>
      </c>
      <c r="GE56" s="264" t="s">
        <v>1152</v>
      </c>
      <c r="GG56" s="264" t="s">
        <v>1152</v>
      </c>
      <c r="GI56" s="264" t="s">
        <v>1152</v>
      </c>
      <c r="GK56" s="264" t="s">
        <v>1152</v>
      </c>
      <c r="GM56" s="264" t="s">
        <v>1152</v>
      </c>
      <c r="GO56" s="264" t="s">
        <v>1152</v>
      </c>
      <c r="GQ56" s="16"/>
      <c r="HE56" s="264" t="s">
        <v>1152</v>
      </c>
      <c r="HG56" s="264" t="s">
        <v>1152</v>
      </c>
      <c r="HI56" s="264" t="s">
        <v>1152</v>
      </c>
      <c r="HK56" s="264" t="s">
        <v>1152</v>
      </c>
      <c r="HM56" s="264" t="s">
        <v>1152</v>
      </c>
      <c r="HO56" s="264" t="s">
        <v>1152</v>
      </c>
      <c r="HQ56" s="264" t="s">
        <v>1152</v>
      </c>
      <c r="HS56" s="264" t="s">
        <v>1152</v>
      </c>
      <c r="HU56" s="264" t="s">
        <v>1152</v>
      </c>
      <c r="HW56" s="264" t="s">
        <v>1152</v>
      </c>
      <c r="HY56" s="264" t="s">
        <v>1152</v>
      </c>
      <c r="IA56" s="264" t="s">
        <v>1152</v>
      </c>
      <c r="IC56" s="264" t="s">
        <v>1152</v>
      </c>
      <c r="IE56" s="264" t="s">
        <v>1152</v>
      </c>
      <c r="IG56" s="264" t="s">
        <v>1152</v>
      </c>
      <c r="II56" s="264" t="s">
        <v>1152</v>
      </c>
      <c r="IK56" s="264" t="s">
        <v>1152</v>
      </c>
      <c r="IM56" s="264" t="s">
        <v>1152</v>
      </c>
      <c r="IO56" s="264" t="s">
        <v>1152</v>
      </c>
      <c r="IQ56" s="264" t="s">
        <v>1152</v>
      </c>
      <c r="IS56" s="264" t="s">
        <v>1152</v>
      </c>
      <c r="IU56" s="264" t="s">
        <v>1152</v>
      </c>
      <c r="IW56" s="264" t="s">
        <v>1152</v>
      </c>
      <c r="IY56" s="264" t="s">
        <v>1152</v>
      </c>
      <c r="JA56" s="264" t="s">
        <v>1152</v>
      </c>
      <c r="JC56" s="264" t="s">
        <v>1152</v>
      </c>
    </row>
    <row r="57" spans="3:263">
      <c r="C57" s="384"/>
      <c r="D57" s="404"/>
      <c r="E57" s="392" t="s">
        <v>1159</v>
      </c>
      <c r="F57" s="391"/>
      <c r="G57" s="392" t="s">
        <v>1159</v>
      </c>
      <c r="H57" s="391"/>
      <c r="I57" s="392" t="s">
        <v>1159</v>
      </c>
      <c r="J57" s="391"/>
      <c r="K57" s="392" t="s">
        <v>1160</v>
      </c>
      <c r="L57" s="391" t="s">
        <v>1161</v>
      </c>
      <c r="M57" s="390" t="s">
        <v>1162</v>
      </c>
      <c r="N57" s="405"/>
      <c r="O57" s="394" t="s">
        <v>1159</v>
      </c>
      <c r="P57" s="406"/>
      <c r="Q57" s="264" t="s">
        <v>1159</v>
      </c>
      <c r="S57" s="264" t="s">
        <v>1159</v>
      </c>
      <c r="U57" s="264" t="s">
        <v>1159</v>
      </c>
      <c r="W57" s="264" t="s">
        <v>1159</v>
      </c>
      <c r="Y57" s="264" t="s">
        <v>1159</v>
      </c>
      <c r="Z57" s="256"/>
      <c r="AA57" s="264" t="s">
        <v>1159</v>
      </c>
      <c r="AB57" s="256"/>
      <c r="AC57" s="264" t="s">
        <v>1159</v>
      </c>
      <c r="AD57" s="258"/>
      <c r="AE57" s="264" t="s">
        <v>1159</v>
      </c>
      <c r="AF57" s="258"/>
      <c r="AG57" s="264" t="s">
        <v>1159</v>
      </c>
      <c r="AH57" s="16"/>
      <c r="AI57" s="264" t="s">
        <v>1159</v>
      </c>
      <c r="AK57" s="264" t="s">
        <v>1159</v>
      </c>
      <c r="AL57" s="256"/>
      <c r="AM57" s="276" t="s">
        <v>1163</v>
      </c>
      <c r="AN57" s="256"/>
      <c r="AO57" s="267" t="s">
        <v>1159</v>
      </c>
      <c r="AP57" s="256"/>
      <c r="AQ57" s="267" t="s">
        <v>1159</v>
      </c>
      <c r="AR57" s="256"/>
      <c r="AS57" s="269">
        <v>209000</v>
      </c>
      <c r="AT57" s="256"/>
      <c r="AU57" s="269"/>
      <c r="AW57" s="269">
        <v>40000</v>
      </c>
      <c r="AX57" s="256"/>
      <c r="AY57" s="270" t="str">
        <f t="shared" si="0"/>
        <v>6 - C</v>
      </c>
      <c r="AZ57" s="256"/>
      <c r="BA57" s="270" t="s">
        <v>1164</v>
      </c>
      <c r="BC57" s="265" t="s">
        <v>1165</v>
      </c>
      <c r="BE57" s="266" t="s">
        <v>1165</v>
      </c>
      <c r="BF57" s="258"/>
      <c r="BG57" s="266" t="s">
        <v>1165</v>
      </c>
      <c r="BI57" s="400" t="s">
        <v>1159</v>
      </c>
      <c r="BK57" s="400" t="s">
        <v>1159</v>
      </c>
      <c r="BM57" s="400" t="str">
        <f t="shared" si="1"/>
        <v>スペシャリスト(MSP)</v>
      </c>
      <c r="BO57" s="401">
        <v>1000000</v>
      </c>
      <c r="BP57" s="396"/>
      <c r="BQ57" s="401">
        <v>950000</v>
      </c>
      <c r="BR57" s="402"/>
      <c r="BS57" s="265" t="s">
        <v>1165</v>
      </c>
      <c r="BT57" s="402"/>
      <c r="BU57" s="402"/>
      <c r="BV57" s="402"/>
      <c r="BW57" s="402"/>
      <c r="BX57" s="402"/>
      <c r="BY57" s="402"/>
      <c r="BZ57" s="402"/>
      <c r="CA57" s="402"/>
      <c r="CB57" s="402"/>
      <c r="CC57" s="402"/>
      <c r="CD57" s="256"/>
      <c r="CE57" s="256"/>
      <c r="CG57" s="264" t="s">
        <v>1159</v>
      </c>
      <c r="CI57" s="264" t="s">
        <v>1159</v>
      </c>
      <c r="CK57" s="264" t="s">
        <v>1159</v>
      </c>
      <c r="CM57" s="264" t="s">
        <v>1159</v>
      </c>
      <c r="CO57" s="264" t="s">
        <v>1159</v>
      </c>
      <c r="CQ57" s="264" t="s">
        <v>1159</v>
      </c>
      <c r="CS57" s="264" t="s">
        <v>1159</v>
      </c>
      <c r="CU57" s="264" t="s">
        <v>1159</v>
      </c>
      <c r="CW57" s="264" t="s">
        <v>1159</v>
      </c>
      <c r="CY57" s="264" t="s">
        <v>1159</v>
      </c>
      <c r="DA57" s="264" t="s">
        <v>1159</v>
      </c>
      <c r="DC57" s="264" t="s">
        <v>1159</v>
      </c>
      <c r="DE57" s="264" t="s">
        <v>1159</v>
      </c>
      <c r="DG57" s="264" t="s">
        <v>1159</v>
      </c>
      <c r="DI57" s="264" t="s">
        <v>1159</v>
      </c>
      <c r="DK57" s="264" t="s">
        <v>1159</v>
      </c>
      <c r="EA57" s="264" t="s">
        <v>1159</v>
      </c>
      <c r="EC57" s="272" t="s">
        <v>1159</v>
      </c>
      <c r="ED57" s="268"/>
      <c r="EE57" s="272" t="s">
        <v>1159</v>
      </c>
      <c r="EF57" s="268"/>
      <c r="EG57" s="272" t="s">
        <v>1159</v>
      </c>
      <c r="EH57" s="268"/>
      <c r="EI57" s="272" t="s">
        <v>1159</v>
      </c>
      <c r="EY57" s="264" t="s">
        <v>1159</v>
      </c>
      <c r="FA57" s="264" t="s">
        <v>1159</v>
      </c>
      <c r="FC57" s="264" t="s">
        <v>1159</v>
      </c>
      <c r="FE57" s="264" t="s">
        <v>1159</v>
      </c>
      <c r="FG57" s="264" t="s">
        <v>1159</v>
      </c>
      <c r="FI57" s="264" t="s">
        <v>1159</v>
      </c>
      <c r="FK57" s="264" t="s">
        <v>1159</v>
      </c>
      <c r="FM57" s="264" t="s">
        <v>1159</v>
      </c>
      <c r="FO57" s="264" t="s">
        <v>1159</v>
      </c>
      <c r="FQ57" s="264" t="s">
        <v>1159</v>
      </c>
      <c r="FS57" s="264" t="s">
        <v>1159</v>
      </c>
      <c r="FU57" s="264" t="s">
        <v>1159</v>
      </c>
      <c r="FW57" s="264" t="s">
        <v>1159</v>
      </c>
      <c r="FY57" s="264" t="s">
        <v>1159</v>
      </c>
      <c r="GA57" s="264" t="s">
        <v>1159</v>
      </c>
      <c r="GC57" s="264" t="s">
        <v>1159</v>
      </c>
      <c r="GE57" s="264" t="s">
        <v>1159</v>
      </c>
      <c r="GG57" s="264" t="s">
        <v>1159</v>
      </c>
      <c r="GI57" s="264" t="s">
        <v>1159</v>
      </c>
      <c r="GK57" s="264" t="s">
        <v>1159</v>
      </c>
      <c r="GM57" s="264" t="s">
        <v>1159</v>
      </c>
      <c r="GO57" s="264" t="s">
        <v>1159</v>
      </c>
      <c r="GQ57" s="16"/>
      <c r="HE57" s="264" t="s">
        <v>1159</v>
      </c>
      <c r="HG57" s="264" t="s">
        <v>1159</v>
      </c>
      <c r="HI57" s="264" t="s">
        <v>1159</v>
      </c>
      <c r="HK57" s="264" t="s">
        <v>1159</v>
      </c>
      <c r="HM57" s="264" t="s">
        <v>1159</v>
      </c>
      <c r="HO57" s="264" t="s">
        <v>1159</v>
      </c>
      <c r="HQ57" s="264" t="s">
        <v>1159</v>
      </c>
      <c r="HS57" s="264" t="s">
        <v>1159</v>
      </c>
      <c r="HU57" s="264" t="s">
        <v>1159</v>
      </c>
      <c r="HW57" s="264" t="s">
        <v>1159</v>
      </c>
      <c r="HY57" s="264" t="s">
        <v>1159</v>
      </c>
      <c r="IA57" s="264" t="s">
        <v>1159</v>
      </c>
      <c r="IC57" s="264" t="s">
        <v>1159</v>
      </c>
      <c r="IE57" s="264" t="s">
        <v>1159</v>
      </c>
      <c r="IG57" s="264" t="s">
        <v>1159</v>
      </c>
      <c r="II57" s="264" t="s">
        <v>1159</v>
      </c>
      <c r="IK57" s="264" t="s">
        <v>1159</v>
      </c>
      <c r="IM57" s="264" t="s">
        <v>1159</v>
      </c>
      <c r="IO57" s="264" t="s">
        <v>1159</v>
      </c>
      <c r="IQ57" s="264" t="s">
        <v>1159</v>
      </c>
      <c r="IS57" s="264" t="s">
        <v>1159</v>
      </c>
      <c r="IU57" s="264" t="s">
        <v>1159</v>
      </c>
      <c r="IW57" s="264" t="s">
        <v>1159</v>
      </c>
      <c r="IY57" s="264" t="s">
        <v>1159</v>
      </c>
      <c r="JA57" s="264" t="s">
        <v>1159</v>
      </c>
      <c r="JC57" s="264" t="s">
        <v>1159</v>
      </c>
    </row>
    <row r="58" spans="3:263">
      <c r="C58" s="384" t="s">
        <v>1166</v>
      </c>
      <c r="D58" s="404"/>
      <c r="E58" s="392" t="s">
        <v>1167</v>
      </c>
      <c r="F58" s="391"/>
      <c r="G58" s="392" t="s">
        <v>1167</v>
      </c>
      <c r="H58" s="391"/>
      <c r="I58" s="392" t="s">
        <v>1167</v>
      </c>
      <c r="J58" s="391"/>
      <c r="K58" s="392" t="s">
        <v>1168</v>
      </c>
      <c r="L58" s="391" t="s">
        <v>1169</v>
      </c>
      <c r="M58" s="390" t="s">
        <v>1170</v>
      </c>
      <c r="N58" s="405"/>
      <c r="O58" s="394" t="s">
        <v>1167</v>
      </c>
      <c r="P58" s="406"/>
      <c r="Q58" s="264" t="s">
        <v>1167</v>
      </c>
      <c r="S58" s="264" t="s">
        <v>1167</v>
      </c>
      <c r="U58" s="264" t="s">
        <v>1167</v>
      </c>
      <c r="W58" s="264" t="s">
        <v>1167</v>
      </c>
      <c r="Y58" s="264" t="s">
        <v>1167</v>
      </c>
      <c r="Z58" s="256"/>
      <c r="AA58" s="264" t="s">
        <v>1167</v>
      </c>
      <c r="AB58" s="256"/>
      <c r="AC58" s="264" t="s">
        <v>1167</v>
      </c>
      <c r="AD58" s="258"/>
      <c r="AE58" s="264" t="s">
        <v>1167</v>
      </c>
      <c r="AF58" s="258"/>
      <c r="AG58" s="264" t="s">
        <v>1167</v>
      </c>
      <c r="AH58" s="16"/>
      <c r="AI58" s="264" t="s">
        <v>1167</v>
      </c>
      <c r="AK58" s="264" t="s">
        <v>1167</v>
      </c>
      <c r="AL58" s="256"/>
      <c r="AM58" s="276" t="s">
        <v>1171</v>
      </c>
      <c r="AN58" s="256"/>
      <c r="AO58" s="267" t="s">
        <v>1167</v>
      </c>
      <c r="AP58" s="256"/>
      <c r="AQ58" s="267" t="s">
        <v>1167</v>
      </c>
      <c r="AR58" s="256"/>
      <c r="AS58" s="269">
        <v>206000</v>
      </c>
      <c r="AT58" s="256"/>
      <c r="AU58" s="269"/>
      <c r="AW58" s="269">
        <v>40000</v>
      </c>
      <c r="AX58" s="256"/>
      <c r="AY58" s="270" t="str">
        <f t="shared" si="0"/>
        <v>6 - D</v>
      </c>
      <c r="AZ58" s="256"/>
      <c r="BA58" s="270" t="s">
        <v>1172</v>
      </c>
      <c r="BC58" s="265" t="s">
        <v>1173</v>
      </c>
      <c r="BE58" s="266" t="s">
        <v>1173</v>
      </c>
      <c r="BF58" s="258"/>
      <c r="BG58" s="266" t="s">
        <v>1173</v>
      </c>
      <c r="BI58" s="400" t="s">
        <v>1167</v>
      </c>
      <c r="BK58" s="400" t="s">
        <v>1167</v>
      </c>
      <c r="BM58" s="400" t="str">
        <f>AM58</f>
        <v>スペシャリスト(LSP)</v>
      </c>
      <c r="BO58" s="401">
        <v>900000</v>
      </c>
      <c r="BP58" s="396"/>
      <c r="BQ58" s="401">
        <v>850000</v>
      </c>
      <c r="BR58" s="402"/>
      <c r="BS58" s="265" t="s">
        <v>1173</v>
      </c>
      <c r="BT58" s="402"/>
      <c r="BU58" s="402"/>
      <c r="BV58" s="402"/>
      <c r="BW58" s="402"/>
      <c r="BX58" s="402"/>
      <c r="BY58" s="402"/>
      <c r="BZ58" s="402"/>
      <c r="CA58" s="402"/>
      <c r="CB58" s="402"/>
      <c r="CC58" s="402"/>
      <c r="CD58" s="256"/>
      <c r="CE58" s="256"/>
      <c r="CG58" s="264" t="s">
        <v>1167</v>
      </c>
      <c r="CI58" s="264" t="s">
        <v>1167</v>
      </c>
      <c r="CK58" s="264" t="s">
        <v>1167</v>
      </c>
      <c r="CM58" s="264" t="s">
        <v>1167</v>
      </c>
      <c r="CO58" s="264" t="s">
        <v>1167</v>
      </c>
      <c r="CQ58" s="264" t="s">
        <v>1167</v>
      </c>
      <c r="CS58" s="264" t="s">
        <v>1167</v>
      </c>
      <c r="CU58" s="264" t="s">
        <v>1167</v>
      </c>
      <c r="CW58" s="264" t="s">
        <v>1167</v>
      </c>
      <c r="CY58" s="264" t="s">
        <v>1167</v>
      </c>
      <c r="DA58" s="264" t="s">
        <v>1167</v>
      </c>
      <c r="DC58" s="264" t="s">
        <v>1167</v>
      </c>
      <c r="DE58" s="264" t="s">
        <v>1167</v>
      </c>
      <c r="DG58" s="264" t="s">
        <v>1167</v>
      </c>
      <c r="DI58" s="264" t="s">
        <v>1167</v>
      </c>
      <c r="DK58" s="264" t="s">
        <v>1167</v>
      </c>
      <c r="EA58" s="264" t="s">
        <v>1167</v>
      </c>
      <c r="EC58" s="272" t="s">
        <v>1167</v>
      </c>
      <c r="ED58" s="268"/>
      <c r="EE58" s="272" t="s">
        <v>1167</v>
      </c>
      <c r="EF58" s="268"/>
      <c r="EG58" s="272" t="s">
        <v>1167</v>
      </c>
      <c r="EH58" s="268"/>
      <c r="EI58" s="272" t="s">
        <v>1167</v>
      </c>
      <c r="EY58" s="264" t="s">
        <v>1167</v>
      </c>
      <c r="FA58" s="264" t="s">
        <v>1167</v>
      </c>
      <c r="FC58" s="264" t="s">
        <v>1167</v>
      </c>
      <c r="FE58" s="264" t="s">
        <v>1167</v>
      </c>
      <c r="FG58" s="264" t="s">
        <v>1167</v>
      </c>
      <c r="FI58" s="264" t="s">
        <v>1167</v>
      </c>
      <c r="FK58" s="264" t="s">
        <v>1167</v>
      </c>
      <c r="FM58" s="264" t="s">
        <v>1167</v>
      </c>
      <c r="FO58" s="264" t="s">
        <v>1167</v>
      </c>
      <c r="FQ58" s="264" t="s">
        <v>1167</v>
      </c>
      <c r="FS58" s="264" t="s">
        <v>1167</v>
      </c>
      <c r="FU58" s="264" t="s">
        <v>1167</v>
      </c>
      <c r="FW58" s="264" t="s">
        <v>1167</v>
      </c>
      <c r="FY58" s="264" t="s">
        <v>1167</v>
      </c>
      <c r="GA58" s="264" t="s">
        <v>1167</v>
      </c>
      <c r="GC58" s="264" t="s">
        <v>1167</v>
      </c>
      <c r="GE58" s="264" t="s">
        <v>1167</v>
      </c>
      <c r="GG58" s="264" t="s">
        <v>1167</v>
      </c>
      <c r="GI58" s="264" t="s">
        <v>1167</v>
      </c>
      <c r="GK58" s="264" t="s">
        <v>1167</v>
      </c>
      <c r="GM58" s="264" t="s">
        <v>1167</v>
      </c>
      <c r="GO58" s="264" t="s">
        <v>1167</v>
      </c>
      <c r="GQ58" s="16"/>
      <c r="HE58" s="264" t="s">
        <v>1167</v>
      </c>
      <c r="HG58" s="264" t="s">
        <v>1167</v>
      </c>
      <c r="HI58" s="264" t="s">
        <v>1167</v>
      </c>
      <c r="HK58" s="264" t="s">
        <v>1167</v>
      </c>
      <c r="HM58" s="264" t="s">
        <v>1167</v>
      </c>
      <c r="HO58" s="264" t="s">
        <v>1167</v>
      </c>
      <c r="HQ58" s="264" t="s">
        <v>1167</v>
      </c>
      <c r="HS58" s="264" t="s">
        <v>1167</v>
      </c>
      <c r="HU58" s="264" t="s">
        <v>1167</v>
      </c>
      <c r="HW58" s="264" t="s">
        <v>1167</v>
      </c>
      <c r="HY58" s="264" t="s">
        <v>1167</v>
      </c>
      <c r="IA58" s="264" t="s">
        <v>1167</v>
      </c>
      <c r="IC58" s="264" t="s">
        <v>1167</v>
      </c>
      <c r="IE58" s="264" t="s">
        <v>1167</v>
      </c>
      <c r="IG58" s="264" t="s">
        <v>1167</v>
      </c>
      <c r="II58" s="264" t="s">
        <v>1167</v>
      </c>
      <c r="IK58" s="264" t="s">
        <v>1167</v>
      </c>
      <c r="IM58" s="264" t="s">
        <v>1167</v>
      </c>
      <c r="IO58" s="264" t="s">
        <v>1167</v>
      </c>
      <c r="IQ58" s="264" t="s">
        <v>1167</v>
      </c>
      <c r="IS58" s="264" t="s">
        <v>1167</v>
      </c>
      <c r="IU58" s="264" t="s">
        <v>1167</v>
      </c>
      <c r="IW58" s="264" t="s">
        <v>1167</v>
      </c>
      <c r="IY58" s="264" t="s">
        <v>1167</v>
      </c>
      <c r="JA58" s="264" t="s">
        <v>1167</v>
      </c>
      <c r="JC58" s="264" t="s">
        <v>1167</v>
      </c>
    </row>
    <row r="59" spans="3:263">
      <c r="C59" s="384" t="s">
        <v>1174</v>
      </c>
      <c r="D59" s="404"/>
      <c r="E59" s="392" t="s">
        <v>1175</v>
      </c>
      <c r="F59" s="391"/>
      <c r="G59" s="392" t="s">
        <v>1175</v>
      </c>
      <c r="H59" s="391"/>
      <c r="I59" s="392" t="s">
        <v>1175</v>
      </c>
      <c r="J59" s="391"/>
      <c r="K59" s="392" t="s">
        <v>1176</v>
      </c>
      <c r="L59" s="391" t="s">
        <v>1177</v>
      </c>
      <c r="M59" s="390" t="s">
        <v>1178</v>
      </c>
      <c r="N59" s="405"/>
      <c r="O59" s="394" t="s">
        <v>1175</v>
      </c>
      <c r="P59" s="406"/>
      <c r="Q59" s="264" t="s">
        <v>1175</v>
      </c>
      <c r="S59" s="264" t="s">
        <v>1175</v>
      </c>
      <c r="U59" s="264" t="s">
        <v>1175</v>
      </c>
      <c r="W59" s="264" t="s">
        <v>1175</v>
      </c>
      <c r="Y59" s="264" t="s">
        <v>1175</v>
      </c>
      <c r="Z59" s="256"/>
      <c r="AA59" s="264" t="s">
        <v>1175</v>
      </c>
      <c r="AB59" s="256"/>
      <c r="AC59" s="264" t="s">
        <v>1175</v>
      </c>
      <c r="AD59" s="258"/>
      <c r="AE59" s="264" t="s">
        <v>1175</v>
      </c>
      <c r="AF59" s="258"/>
      <c r="AG59" s="264" t="s">
        <v>1175</v>
      </c>
      <c r="AH59" s="16"/>
      <c r="AI59" s="264" t="s">
        <v>1175</v>
      </c>
      <c r="AK59" s="264" t="s">
        <v>1175</v>
      </c>
      <c r="AL59" s="256"/>
      <c r="AM59" s="267" t="s">
        <v>1179</v>
      </c>
      <c r="AN59" s="256"/>
      <c r="AO59" s="267" t="s">
        <v>1175</v>
      </c>
      <c r="AP59" s="256"/>
      <c r="AQ59" s="267" t="s">
        <v>1175</v>
      </c>
      <c r="AR59" s="256"/>
      <c r="AS59" s="269">
        <v>203000</v>
      </c>
      <c r="AT59" s="256"/>
      <c r="AU59" s="269"/>
      <c r="AW59" s="269">
        <v>40000</v>
      </c>
      <c r="AX59" s="256"/>
      <c r="AY59" s="270" t="str">
        <f t="shared" si="0"/>
        <v>6 - E</v>
      </c>
      <c r="AZ59" s="256"/>
      <c r="BA59" s="270" t="s">
        <v>1180</v>
      </c>
      <c r="BC59" s="265" t="s">
        <v>1181</v>
      </c>
      <c r="BE59" s="266" t="s">
        <v>1181</v>
      </c>
      <c r="BF59" s="258"/>
      <c r="BG59" s="266" t="s">
        <v>1181</v>
      </c>
      <c r="BI59" s="400" t="s">
        <v>1175</v>
      </c>
      <c r="BK59" s="400" t="s">
        <v>1175</v>
      </c>
      <c r="BM59" s="400" t="str">
        <f t="shared" ref="BM59:BM122" si="2">AM59</f>
        <v>マネージャ(課長待遇)</v>
      </c>
      <c r="BO59" s="401" t="s">
        <v>1175</v>
      </c>
      <c r="BP59" s="396"/>
      <c r="BQ59" s="401" t="s">
        <v>1175</v>
      </c>
      <c r="BR59" s="402"/>
      <c r="BS59" s="265" t="s">
        <v>1181</v>
      </c>
      <c r="BT59" s="402"/>
      <c r="BU59" s="402"/>
      <c r="BV59" s="402"/>
      <c r="BW59" s="402"/>
      <c r="BX59" s="402"/>
      <c r="BY59" s="402"/>
      <c r="BZ59" s="402"/>
      <c r="CA59" s="402"/>
      <c r="CB59" s="402"/>
      <c r="CC59" s="402"/>
      <c r="CD59" s="256"/>
      <c r="CE59" s="256"/>
      <c r="CG59" s="264" t="s">
        <v>1175</v>
      </c>
      <c r="CI59" s="264" t="s">
        <v>1175</v>
      </c>
      <c r="CK59" s="264" t="s">
        <v>1175</v>
      </c>
      <c r="CM59" s="264" t="s">
        <v>1175</v>
      </c>
      <c r="CO59" s="264" t="s">
        <v>1175</v>
      </c>
      <c r="CQ59" s="264" t="s">
        <v>1175</v>
      </c>
      <c r="CS59" s="264" t="s">
        <v>1175</v>
      </c>
      <c r="CU59" s="264" t="s">
        <v>1175</v>
      </c>
      <c r="CW59" s="264" t="s">
        <v>1175</v>
      </c>
      <c r="CY59" s="264" t="s">
        <v>1175</v>
      </c>
      <c r="DA59" s="264" t="s">
        <v>1175</v>
      </c>
      <c r="DC59" s="264" t="s">
        <v>1175</v>
      </c>
      <c r="DE59" s="264" t="s">
        <v>1175</v>
      </c>
      <c r="DG59" s="264" t="s">
        <v>1175</v>
      </c>
      <c r="DI59" s="264" t="s">
        <v>1175</v>
      </c>
      <c r="DK59" s="264" t="s">
        <v>1175</v>
      </c>
      <c r="EA59" s="264" t="s">
        <v>1175</v>
      </c>
      <c r="EC59" s="272" t="s">
        <v>1175</v>
      </c>
      <c r="ED59" s="268"/>
      <c r="EE59" s="272" t="s">
        <v>1175</v>
      </c>
      <c r="EF59" s="268"/>
      <c r="EG59" s="272" t="s">
        <v>1175</v>
      </c>
      <c r="EH59" s="268"/>
      <c r="EI59" s="272" t="s">
        <v>1175</v>
      </c>
      <c r="EY59" s="264" t="s">
        <v>1175</v>
      </c>
      <c r="FA59" s="264" t="s">
        <v>1175</v>
      </c>
      <c r="FC59" s="264" t="s">
        <v>1175</v>
      </c>
      <c r="FE59" s="264" t="s">
        <v>1175</v>
      </c>
      <c r="FG59" s="264" t="s">
        <v>1175</v>
      </c>
      <c r="FI59" s="264" t="s">
        <v>1175</v>
      </c>
      <c r="FK59" s="264" t="s">
        <v>1175</v>
      </c>
      <c r="FM59" s="264" t="s">
        <v>1175</v>
      </c>
      <c r="FO59" s="264" t="s">
        <v>1175</v>
      </c>
      <c r="FQ59" s="264" t="s">
        <v>1175</v>
      </c>
      <c r="FS59" s="264" t="s">
        <v>1175</v>
      </c>
      <c r="FU59" s="264" t="s">
        <v>1175</v>
      </c>
      <c r="FW59" s="264" t="s">
        <v>1175</v>
      </c>
      <c r="FY59" s="264" t="s">
        <v>1175</v>
      </c>
      <c r="GA59" s="264" t="s">
        <v>1175</v>
      </c>
      <c r="GC59" s="264" t="s">
        <v>1175</v>
      </c>
      <c r="GE59" s="264" t="s">
        <v>1175</v>
      </c>
      <c r="GG59" s="264" t="s">
        <v>1175</v>
      </c>
      <c r="GI59" s="264" t="s">
        <v>1175</v>
      </c>
      <c r="GK59" s="264" t="s">
        <v>1175</v>
      </c>
      <c r="GM59" s="264" t="s">
        <v>1175</v>
      </c>
      <c r="GO59" s="264" t="s">
        <v>1175</v>
      </c>
      <c r="GQ59" s="16"/>
      <c r="HE59" s="264" t="s">
        <v>1175</v>
      </c>
      <c r="HG59" s="264" t="s">
        <v>1175</v>
      </c>
      <c r="HI59" s="264" t="s">
        <v>1175</v>
      </c>
      <c r="HK59" s="264" t="s">
        <v>1175</v>
      </c>
      <c r="HM59" s="264" t="s">
        <v>1175</v>
      </c>
      <c r="HO59" s="264" t="s">
        <v>1175</v>
      </c>
      <c r="HQ59" s="264" t="s">
        <v>1175</v>
      </c>
      <c r="HS59" s="264" t="s">
        <v>1175</v>
      </c>
      <c r="HU59" s="264" t="s">
        <v>1175</v>
      </c>
      <c r="HW59" s="264" t="s">
        <v>1175</v>
      </c>
      <c r="HY59" s="264" t="s">
        <v>1175</v>
      </c>
      <c r="IA59" s="264" t="s">
        <v>1175</v>
      </c>
      <c r="IC59" s="264" t="s">
        <v>1175</v>
      </c>
      <c r="IE59" s="264" t="s">
        <v>1175</v>
      </c>
      <c r="IG59" s="264" t="s">
        <v>1175</v>
      </c>
      <c r="II59" s="264" t="s">
        <v>1175</v>
      </c>
      <c r="IK59" s="264" t="s">
        <v>1175</v>
      </c>
      <c r="IM59" s="264" t="s">
        <v>1175</v>
      </c>
      <c r="IO59" s="264" t="s">
        <v>1175</v>
      </c>
      <c r="IQ59" s="264" t="s">
        <v>1175</v>
      </c>
      <c r="IS59" s="264" t="s">
        <v>1175</v>
      </c>
      <c r="IU59" s="264" t="s">
        <v>1175</v>
      </c>
      <c r="IW59" s="264" t="s">
        <v>1175</v>
      </c>
      <c r="IY59" s="264" t="s">
        <v>1175</v>
      </c>
      <c r="JA59" s="264" t="s">
        <v>1175</v>
      </c>
      <c r="JC59" s="264" t="s">
        <v>1175</v>
      </c>
    </row>
    <row r="60" spans="3:263">
      <c r="C60" s="384"/>
      <c r="D60" s="404"/>
      <c r="E60" s="392" t="s">
        <v>1182</v>
      </c>
      <c r="F60" s="391"/>
      <c r="G60" s="392" t="s">
        <v>1182</v>
      </c>
      <c r="H60" s="391"/>
      <c r="I60" s="392" t="s">
        <v>1182</v>
      </c>
      <c r="J60" s="391"/>
      <c r="K60" s="392" t="s">
        <v>1183</v>
      </c>
      <c r="L60" s="391" t="s">
        <v>1184</v>
      </c>
      <c r="M60" s="390" t="s">
        <v>1185</v>
      </c>
      <c r="N60" s="405"/>
      <c r="O60" s="394" t="s">
        <v>1182</v>
      </c>
      <c r="P60" s="406"/>
      <c r="Q60" s="264" t="s">
        <v>1182</v>
      </c>
      <c r="S60" s="264" t="s">
        <v>1182</v>
      </c>
      <c r="U60" s="264" t="s">
        <v>1182</v>
      </c>
      <c r="W60" s="264" t="s">
        <v>1182</v>
      </c>
      <c r="Y60" s="264" t="s">
        <v>1182</v>
      </c>
      <c r="Z60" s="256"/>
      <c r="AA60" s="264" t="s">
        <v>1182</v>
      </c>
      <c r="AB60" s="256"/>
      <c r="AC60" s="264" t="s">
        <v>1182</v>
      </c>
      <c r="AD60" s="258"/>
      <c r="AE60" s="264" t="s">
        <v>1182</v>
      </c>
      <c r="AF60" s="258"/>
      <c r="AG60" s="264" t="s">
        <v>1182</v>
      </c>
      <c r="AH60" s="16"/>
      <c r="AI60" s="264" t="s">
        <v>1182</v>
      </c>
      <c r="AK60" s="264" t="s">
        <v>1182</v>
      </c>
      <c r="AL60" s="256"/>
      <c r="AM60" s="267" t="s">
        <v>1186</v>
      </c>
      <c r="AN60" s="256"/>
      <c r="AO60" s="267" t="s">
        <v>1182</v>
      </c>
      <c r="AP60" s="256"/>
      <c r="AQ60" s="267" t="s">
        <v>1182</v>
      </c>
      <c r="AR60" s="256"/>
      <c r="AS60" s="269">
        <v>200000</v>
      </c>
      <c r="AT60" s="256"/>
      <c r="AU60" s="269"/>
      <c r="AW60" s="269">
        <v>40000</v>
      </c>
      <c r="AX60" s="256"/>
      <c r="AY60" s="270" t="str">
        <f t="shared" si="0"/>
        <v>6 - F</v>
      </c>
      <c r="AZ60" s="256"/>
      <c r="BA60" s="270" t="s">
        <v>1187</v>
      </c>
      <c r="BC60" s="265" t="s">
        <v>1188</v>
      </c>
      <c r="BE60" s="266" t="s">
        <v>1188</v>
      </c>
      <c r="BF60" s="258"/>
      <c r="BG60" s="266" t="s">
        <v>1188</v>
      </c>
      <c r="BI60" s="400" t="s">
        <v>1182</v>
      </c>
      <c r="BK60" s="400" t="s">
        <v>1182</v>
      </c>
      <c r="BM60" s="400" t="str">
        <f t="shared" si="2"/>
        <v>ゼネラルマネージャ（部長待遇）</v>
      </c>
      <c r="BO60" s="401" t="s">
        <v>1182</v>
      </c>
      <c r="BP60" s="396"/>
      <c r="BQ60" s="401" t="s">
        <v>1182</v>
      </c>
      <c r="BR60" s="402"/>
      <c r="BS60" s="265" t="s">
        <v>1188</v>
      </c>
      <c r="BT60" s="402"/>
      <c r="BU60" s="402"/>
      <c r="BV60" s="402"/>
      <c r="BW60" s="402"/>
      <c r="BX60" s="402"/>
      <c r="BY60" s="402"/>
      <c r="BZ60" s="402"/>
      <c r="CA60" s="402"/>
      <c r="CB60" s="402"/>
      <c r="CC60" s="402"/>
      <c r="CD60" s="256"/>
      <c r="CE60" s="256"/>
      <c r="CG60" s="264" t="s">
        <v>1182</v>
      </c>
      <c r="CI60" s="264" t="s">
        <v>1182</v>
      </c>
      <c r="CK60" s="264" t="s">
        <v>1182</v>
      </c>
      <c r="CM60" s="264" t="s">
        <v>1182</v>
      </c>
      <c r="CO60" s="264" t="s">
        <v>1182</v>
      </c>
      <c r="CQ60" s="264" t="s">
        <v>1182</v>
      </c>
      <c r="CS60" s="264" t="s">
        <v>1182</v>
      </c>
      <c r="CU60" s="264" t="s">
        <v>1182</v>
      </c>
      <c r="CW60" s="264" t="s">
        <v>1182</v>
      </c>
      <c r="CY60" s="264" t="s">
        <v>1182</v>
      </c>
      <c r="DA60" s="264" t="s">
        <v>1182</v>
      </c>
      <c r="DC60" s="264" t="s">
        <v>1182</v>
      </c>
      <c r="DE60" s="264" t="s">
        <v>1182</v>
      </c>
      <c r="DG60" s="264" t="s">
        <v>1182</v>
      </c>
      <c r="DI60" s="264" t="s">
        <v>1182</v>
      </c>
      <c r="DK60" s="264" t="s">
        <v>1182</v>
      </c>
      <c r="EA60" s="264" t="s">
        <v>1182</v>
      </c>
      <c r="EC60" s="272" t="s">
        <v>1182</v>
      </c>
      <c r="ED60" s="268"/>
      <c r="EE60" s="272" t="s">
        <v>1182</v>
      </c>
      <c r="EF60" s="268"/>
      <c r="EG60" s="272" t="s">
        <v>1182</v>
      </c>
      <c r="EH60" s="268"/>
      <c r="EI60" s="272" t="s">
        <v>1182</v>
      </c>
      <c r="EY60" s="264" t="s">
        <v>1182</v>
      </c>
      <c r="FA60" s="264" t="s">
        <v>1182</v>
      </c>
      <c r="FC60" s="264" t="s">
        <v>1182</v>
      </c>
      <c r="FE60" s="264" t="s">
        <v>1182</v>
      </c>
      <c r="FG60" s="264" t="s">
        <v>1182</v>
      </c>
      <c r="FI60" s="264" t="s">
        <v>1182</v>
      </c>
      <c r="FK60" s="264" t="s">
        <v>1182</v>
      </c>
      <c r="FM60" s="264" t="s">
        <v>1182</v>
      </c>
      <c r="FO60" s="264" t="s">
        <v>1182</v>
      </c>
      <c r="FQ60" s="264" t="s">
        <v>1182</v>
      </c>
      <c r="FS60" s="264" t="s">
        <v>1182</v>
      </c>
      <c r="FU60" s="264" t="s">
        <v>1182</v>
      </c>
      <c r="FW60" s="264" t="s">
        <v>1182</v>
      </c>
      <c r="FY60" s="264" t="s">
        <v>1182</v>
      </c>
      <c r="GA60" s="264" t="s">
        <v>1182</v>
      </c>
      <c r="GC60" s="264" t="s">
        <v>1182</v>
      </c>
      <c r="GE60" s="264" t="s">
        <v>1182</v>
      </c>
      <c r="GG60" s="264" t="s">
        <v>1182</v>
      </c>
      <c r="GI60" s="264" t="s">
        <v>1182</v>
      </c>
      <c r="GK60" s="264" t="s">
        <v>1182</v>
      </c>
      <c r="GM60" s="264" t="s">
        <v>1182</v>
      </c>
      <c r="GO60" s="264" t="s">
        <v>1182</v>
      </c>
      <c r="GQ60" s="16"/>
      <c r="HE60" s="264" t="s">
        <v>1182</v>
      </c>
      <c r="HG60" s="264" t="s">
        <v>1182</v>
      </c>
      <c r="HI60" s="264" t="s">
        <v>1182</v>
      </c>
      <c r="HK60" s="264" t="s">
        <v>1182</v>
      </c>
      <c r="HM60" s="264" t="s">
        <v>1182</v>
      </c>
      <c r="HO60" s="264" t="s">
        <v>1182</v>
      </c>
      <c r="HQ60" s="264" t="s">
        <v>1182</v>
      </c>
      <c r="HS60" s="264" t="s">
        <v>1182</v>
      </c>
      <c r="HU60" s="264" t="s">
        <v>1182</v>
      </c>
      <c r="HW60" s="264" t="s">
        <v>1182</v>
      </c>
      <c r="HY60" s="264" t="s">
        <v>1182</v>
      </c>
      <c r="IA60" s="264" t="s">
        <v>1182</v>
      </c>
      <c r="IC60" s="264" t="s">
        <v>1182</v>
      </c>
      <c r="IE60" s="264" t="s">
        <v>1182</v>
      </c>
      <c r="IG60" s="264" t="s">
        <v>1182</v>
      </c>
      <c r="II60" s="264" t="s">
        <v>1182</v>
      </c>
      <c r="IK60" s="264" t="s">
        <v>1182</v>
      </c>
      <c r="IM60" s="264" t="s">
        <v>1182</v>
      </c>
      <c r="IO60" s="264" t="s">
        <v>1182</v>
      </c>
      <c r="IQ60" s="264" t="s">
        <v>1182</v>
      </c>
      <c r="IS60" s="264" t="s">
        <v>1182</v>
      </c>
      <c r="IU60" s="264" t="s">
        <v>1182</v>
      </c>
      <c r="IW60" s="264" t="s">
        <v>1182</v>
      </c>
      <c r="IY60" s="264" t="s">
        <v>1182</v>
      </c>
      <c r="JA60" s="264" t="s">
        <v>1182</v>
      </c>
      <c r="JC60" s="264" t="s">
        <v>1182</v>
      </c>
    </row>
    <row r="61" spans="3:263">
      <c r="C61" s="384" t="s">
        <v>1189</v>
      </c>
      <c r="D61" s="404"/>
      <c r="E61" s="392" t="s">
        <v>1190</v>
      </c>
      <c r="F61" s="391"/>
      <c r="G61" s="392" t="s">
        <v>1190</v>
      </c>
      <c r="H61" s="391"/>
      <c r="I61" s="392" t="s">
        <v>1190</v>
      </c>
      <c r="J61" s="391"/>
      <c r="K61" s="392" t="s">
        <v>1191</v>
      </c>
      <c r="L61" s="391" t="s">
        <v>1192</v>
      </c>
      <c r="M61" s="390" t="s">
        <v>1193</v>
      </c>
      <c r="N61" s="405"/>
      <c r="O61" s="394" t="s">
        <v>1190</v>
      </c>
      <c r="P61" s="406"/>
      <c r="Q61" s="264" t="s">
        <v>1190</v>
      </c>
      <c r="S61" s="264" t="s">
        <v>1190</v>
      </c>
      <c r="U61" s="264" t="s">
        <v>1190</v>
      </c>
      <c r="W61" s="264" t="s">
        <v>1190</v>
      </c>
      <c r="Y61" s="264" t="s">
        <v>1190</v>
      </c>
      <c r="Z61" s="256"/>
      <c r="AA61" s="264" t="s">
        <v>1190</v>
      </c>
      <c r="AB61" s="256"/>
      <c r="AC61" s="264" t="s">
        <v>1190</v>
      </c>
      <c r="AD61" s="258"/>
      <c r="AE61" s="264" t="s">
        <v>1190</v>
      </c>
      <c r="AF61" s="258"/>
      <c r="AG61" s="264" t="s">
        <v>1190</v>
      </c>
      <c r="AH61" s="16"/>
      <c r="AI61" s="264" t="s">
        <v>1190</v>
      </c>
      <c r="AK61" s="264" t="s">
        <v>1190</v>
      </c>
      <c r="AL61" s="256"/>
      <c r="AM61" s="267" t="s">
        <v>1179</v>
      </c>
      <c r="AN61" s="256"/>
      <c r="AO61" s="267" t="s">
        <v>1190</v>
      </c>
      <c r="AP61" s="256"/>
      <c r="AQ61" s="267" t="s">
        <v>1190</v>
      </c>
      <c r="AR61" s="256"/>
      <c r="AS61" s="269">
        <v>197000</v>
      </c>
      <c r="AT61" s="256"/>
      <c r="AU61" s="269"/>
      <c r="AW61" s="269">
        <v>35000</v>
      </c>
      <c r="AX61" s="256"/>
      <c r="AY61" s="270" t="str">
        <f t="shared" si="0"/>
        <v>6 - G</v>
      </c>
      <c r="AZ61" s="256"/>
      <c r="BA61" s="270" t="s">
        <v>1194</v>
      </c>
      <c r="BC61" s="265" t="s">
        <v>1195</v>
      </c>
      <c r="BE61" s="266" t="s">
        <v>1195</v>
      </c>
      <c r="BF61" s="258"/>
      <c r="BG61" s="266" t="s">
        <v>1195</v>
      </c>
      <c r="BI61" s="400" t="s">
        <v>1190</v>
      </c>
      <c r="BK61" s="400" t="s">
        <v>1190</v>
      </c>
      <c r="BM61" s="400" t="str">
        <f t="shared" si="2"/>
        <v>マネージャ(課長待遇)</v>
      </c>
      <c r="BO61" s="401" t="s">
        <v>1190</v>
      </c>
      <c r="BP61" s="396"/>
      <c r="BQ61" s="401" t="s">
        <v>1190</v>
      </c>
      <c r="BR61" s="402"/>
      <c r="BS61" s="265" t="s">
        <v>1195</v>
      </c>
      <c r="BT61" s="402"/>
      <c r="BU61" s="402"/>
      <c r="BV61" s="402"/>
      <c r="BW61" s="402"/>
      <c r="BX61" s="402"/>
      <c r="BY61" s="402"/>
      <c r="BZ61" s="402"/>
      <c r="CA61" s="402"/>
      <c r="CB61" s="402"/>
      <c r="CC61" s="402"/>
      <c r="CD61" s="256"/>
      <c r="CE61" s="256"/>
      <c r="CG61" s="264" t="s">
        <v>1190</v>
      </c>
      <c r="CI61" s="264" t="s">
        <v>1190</v>
      </c>
      <c r="CK61" s="264" t="s">
        <v>1190</v>
      </c>
      <c r="CM61" s="264" t="s">
        <v>1190</v>
      </c>
      <c r="CO61" s="264" t="s">
        <v>1190</v>
      </c>
      <c r="CQ61" s="264" t="s">
        <v>1190</v>
      </c>
      <c r="CS61" s="264" t="s">
        <v>1190</v>
      </c>
      <c r="CU61" s="264" t="s">
        <v>1190</v>
      </c>
      <c r="CW61" s="264" t="s">
        <v>1190</v>
      </c>
      <c r="CY61" s="264" t="s">
        <v>1190</v>
      </c>
      <c r="DA61" s="264" t="s">
        <v>1190</v>
      </c>
      <c r="DC61" s="264" t="s">
        <v>1190</v>
      </c>
      <c r="DE61" s="264" t="s">
        <v>1190</v>
      </c>
      <c r="DG61" s="264" t="s">
        <v>1190</v>
      </c>
      <c r="DI61" s="264" t="s">
        <v>1190</v>
      </c>
      <c r="DK61" s="264" t="s">
        <v>1190</v>
      </c>
      <c r="EA61" s="264" t="s">
        <v>1190</v>
      </c>
      <c r="EC61" s="272" t="s">
        <v>1190</v>
      </c>
      <c r="ED61" s="268"/>
      <c r="EE61" s="272" t="s">
        <v>1190</v>
      </c>
      <c r="EF61" s="268"/>
      <c r="EG61" s="272" t="s">
        <v>1190</v>
      </c>
      <c r="EH61" s="268"/>
      <c r="EI61" s="272" t="s">
        <v>1190</v>
      </c>
      <c r="EY61" s="264" t="s">
        <v>1190</v>
      </c>
      <c r="FA61" s="264" t="s">
        <v>1190</v>
      </c>
      <c r="FC61" s="264" t="s">
        <v>1190</v>
      </c>
      <c r="FE61" s="264" t="s">
        <v>1190</v>
      </c>
      <c r="FG61" s="264" t="s">
        <v>1190</v>
      </c>
      <c r="FI61" s="264" t="s">
        <v>1190</v>
      </c>
      <c r="FK61" s="264" t="s">
        <v>1190</v>
      </c>
      <c r="FM61" s="264" t="s">
        <v>1190</v>
      </c>
      <c r="FO61" s="264" t="s">
        <v>1190</v>
      </c>
      <c r="FQ61" s="264" t="s">
        <v>1190</v>
      </c>
      <c r="FS61" s="264" t="s">
        <v>1190</v>
      </c>
      <c r="FU61" s="264" t="s">
        <v>1190</v>
      </c>
      <c r="FW61" s="264" t="s">
        <v>1190</v>
      </c>
      <c r="FY61" s="264" t="s">
        <v>1190</v>
      </c>
      <c r="GA61" s="264" t="s">
        <v>1190</v>
      </c>
      <c r="GC61" s="264" t="s">
        <v>1190</v>
      </c>
      <c r="GE61" s="264" t="s">
        <v>1190</v>
      </c>
      <c r="GG61" s="264" t="s">
        <v>1190</v>
      </c>
      <c r="GI61" s="264" t="s">
        <v>1190</v>
      </c>
      <c r="GK61" s="264" t="s">
        <v>1190</v>
      </c>
      <c r="GM61" s="264" t="s">
        <v>1190</v>
      </c>
      <c r="GO61" s="264" t="s">
        <v>1190</v>
      </c>
      <c r="GQ61" s="16"/>
      <c r="HE61" s="264" t="s">
        <v>1190</v>
      </c>
      <c r="HG61" s="264" t="s">
        <v>1190</v>
      </c>
      <c r="HI61" s="264" t="s">
        <v>1190</v>
      </c>
      <c r="HK61" s="264" t="s">
        <v>1190</v>
      </c>
      <c r="HM61" s="264" t="s">
        <v>1190</v>
      </c>
      <c r="HO61" s="264" t="s">
        <v>1190</v>
      </c>
      <c r="HQ61" s="264" t="s">
        <v>1190</v>
      </c>
      <c r="HS61" s="264" t="s">
        <v>1190</v>
      </c>
      <c r="HU61" s="264" t="s">
        <v>1190</v>
      </c>
      <c r="HW61" s="264" t="s">
        <v>1190</v>
      </c>
      <c r="HY61" s="264" t="s">
        <v>1190</v>
      </c>
      <c r="IA61" s="264" t="s">
        <v>1190</v>
      </c>
      <c r="IC61" s="264" t="s">
        <v>1190</v>
      </c>
      <c r="IE61" s="264" t="s">
        <v>1190</v>
      </c>
      <c r="IG61" s="264" t="s">
        <v>1190</v>
      </c>
      <c r="II61" s="264" t="s">
        <v>1190</v>
      </c>
      <c r="IK61" s="264" t="s">
        <v>1190</v>
      </c>
      <c r="IM61" s="264" t="s">
        <v>1190</v>
      </c>
      <c r="IO61" s="264" t="s">
        <v>1190</v>
      </c>
      <c r="IQ61" s="264" t="s">
        <v>1190</v>
      </c>
      <c r="IS61" s="264" t="s">
        <v>1190</v>
      </c>
      <c r="IU61" s="264" t="s">
        <v>1190</v>
      </c>
      <c r="IW61" s="264" t="s">
        <v>1190</v>
      </c>
      <c r="IY61" s="264" t="s">
        <v>1190</v>
      </c>
      <c r="JA61" s="264" t="s">
        <v>1190</v>
      </c>
      <c r="JC61" s="264" t="s">
        <v>1190</v>
      </c>
    </row>
    <row r="62" spans="3:263">
      <c r="C62" s="384" t="s">
        <v>1196</v>
      </c>
      <c r="D62" s="404"/>
      <c r="E62" s="392" t="s">
        <v>1197</v>
      </c>
      <c r="F62" s="391"/>
      <c r="G62" s="392" t="s">
        <v>1197</v>
      </c>
      <c r="H62" s="391"/>
      <c r="I62" s="392" t="s">
        <v>1197</v>
      </c>
      <c r="J62" s="391"/>
      <c r="K62" s="392" t="s">
        <v>1198</v>
      </c>
      <c r="L62" s="391" t="s">
        <v>1199</v>
      </c>
      <c r="M62" s="390" t="s">
        <v>1200</v>
      </c>
      <c r="N62" s="405"/>
      <c r="O62" s="394" t="s">
        <v>1197</v>
      </c>
      <c r="P62" s="406"/>
      <c r="Q62" s="264" t="s">
        <v>1197</v>
      </c>
      <c r="S62" s="264" t="s">
        <v>1197</v>
      </c>
      <c r="U62" s="264" t="s">
        <v>1197</v>
      </c>
      <c r="W62" s="264" t="s">
        <v>1197</v>
      </c>
      <c r="Y62" s="264" t="s">
        <v>1197</v>
      </c>
      <c r="Z62" s="256"/>
      <c r="AA62" s="264" t="s">
        <v>1197</v>
      </c>
      <c r="AB62" s="256"/>
      <c r="AC62" s="264" t="s">
        <v>1197</v>
      </c>
      <c r="AD62" s="258"/>
      <c r="AE62" s="264" t="s">
        <v>1197</v>
      </c>
      <c r="AF62" s="258"/>
      <c r="AG62" s="264" t="s">
        <v>1197</v>
      </c>
      <c r="AH62" s="16"/>
      <c r="AI62" s="264" t="s">
        <v>1197</v>
      </c>
      <c r="AK62" s="264" t="s">
        <v>1197</v>
      </c>
      <c r="AL62" s="256"/>
      <c r="AM62" s="267" t="s">
        <v>1197</v>
      </c>
      <c r="AN62" s="256"/>
      <c r="AO62" s="267" t="s">
        <v>1197</v>
      </c>
      <c r="AP62" s="256"/>
      <c r="AQ62" s="267" t="s">
        <v>1197</v>
      </c>
      <c r="AR62" s="256"/>
      <c r="AS62" s="269">
        <v>194000</v>
      </c>
      <c r="AT62" s="256"/>
      <c r="AU62" s="269"/>
      <c r="AW62" s="269">
        <v>35000</v>
      </c>
      <c r="AX62" s="256"/>
      <c r="AY62" s="270" t="str">
        <f t="shared" si="0"/>
        <v>6 - H</v>
      </c>
      <c r="AZ62" s="256"/>
      <c r="BA62" s="270" t="s">
        <v>1201</v>
      </c>
      <c r="BC62" s="265" t="s">
        <v>1202</v>
      </c>
      <c r="BE62" s="266" t="s">
        <v>1202</v>
      </c>
      <c r="BF62" s="258"/>
      <c r="BG62" s="266" t="s">
        <v>1202</v>
      </c>
      <c r="BI62" s="400" t="s">
        <v>1197</v>
      </c>
      <c r="BK62" s="400" t="s">
        <v>1197</v>
      </c>
      <c r="BM62" s="400" t="str">
        <f t="shared" si="2"/>
        <v>予備59</v>
      </c>
      <c r="BO62" s="401" t="s">
        <v>1197</v>
      </c>
      <c r="BP62" s="396"/>
      <c r="BQ62" s="401" t="s">
        <v>1197</v>
      </c>
      <c r="BR62" s="402"/>
      <c r="BS62" s="265" t="s">
        <v>1202</v>
      </c>
      <c r="BT62" s="402"/>
      <c r="BU62" s="402"/>
      <c r="BV62" s="402"/>
      <c r="BW62" s="402"/>
      <c r="BX62" s="402"/>
      <c r="BY62" s="402"/>
      <c r="BZ62" s="402"/>
      <c r="CA62" s="402"/>
      <c r="CB62" s="402"/>
      <c r="CC62" s="402"/>
      <c r="CD62" s="256"/>
      <c r="CE62" s="256"/>
      <c r="CG62" s="264" t="s">
        <v>1197</v>
      </c>
      <c r="CI62" s="264" t="s">
        <v>1197</v>
      </c>
      <c r="CK62" s="264" t="s">
        <v>1197</v>
      </c>
      <c r="CM62" s="264" t="s">
        <v>1197</v>
      </c>
      <c r="CO62" s="264" t="s">
        <v>1197</v>
      </c>
      <c r="CQ62" s="264" t="s">
        <v>1197</v>
      </c>
      <c r="CS62" s="264" t="s">
        <v>1197</v>
      </c>
      <c r="CU62" s="264" t="s">
        <v>1197</v>
      </c>
      <c r="CW62" s="264" t="s">
        <v>1197</v>
      </c>
      <c r="CY62" s="264" t="s">
        <v>1197</v>
      </c>
      <c r="DA62" s="264" t="s">
        <v>1197</v>
      </c>
      <c r="DC62" s="264" t="s">
        <v>1197</v>
      </c>
      <c r="DE62" s="264" t="s">
        <v>1197</v>
      </c>
      <c r="DG62" s="264" t="s">
        <v>1197</v>
      </c>
      <c r="DI62" s="264" t="s">
        <v>1197</v>
      </c>
      <c r="DK62" s="264" t="s">
        <v>1197</v>
      </c>
      <c r="EA62" s="264" t="s">
        <v>1197</v>
      </c>
      <c r="EC62" s="272" t="s">
        <v>1197</v>
      </c>
      <c r="ED62" s="268"/>
      <c r="EE62" s="272" t="s">
        <v>1197</v>
      </c>
      <c r="EF62" s="268"/>
      <c r="EG62" s="272" t="s">
        <v>1197</v>
      </c>
      <c r="EH62" s="268"/>
      <c r="EI62" s="272" t="s">
        <v>1197</v>
      </c>
      <c r="EY62" s="264" t="s">
        <v>1197</v>
      </c>
      <c r="FA62" s="264" t="s">
        <v>1197</v>
      </c>
      <c r="FC62" s="264" t="s">
        <v>1197</v>
      </c>
      <c r="FE62" s="264" t="s">
        <v>1197</v>
      </c>
      <c r="FG62" s="264" t="s">
        <v>1197</v>
      </c>
      <c r="FI62" s="264" t="s">
        <v>1197</v>
      </c>
      <c r="FK62" s="264" t="s">
        <v>1197</v>
      </c>
      <c r="FM62" s="264" t="s">
        <v>1197</v>
      </c>
      <c r="FO62" s="264" t="s">
        <v>1197</v>
      </c>
      <c r="FQ62" s="264" t="s">
        <v>1197</v>
      </c>
      <c r="FS62" s="264" t="s">
        <v>1197</v>
      </c>
      <c r="FU62" s="264" t="s">
        <v>1197</v>
      </c>
      <c r="FW62" s="264" t="s">
        <v>1197</v>
      </c>
      <c r="FY62" s="264" t="s">
        <v>1197</v>
      </c>
      <c r="GA62" s="264" t="s">
        <v>1197</v>
      </c>
      <c r="GC62" s="264" t="s">
        <v>1197</v>
      </c>
      <c r="GE62" s="264" t="s">
        <v>1197</v>
      </c>
      <c r="GG62" s="264" t="s">
        <v>1197</v>
      </c>
      <c r="GI62" s="264" t="s">
        <v>1197</v>
      </c>
      <c r="GK62" s="264" t="s">
        <v>1197</v>
      </c>
      <c r="GM62" s="264" t="s">
        <v>1197</v>
      </c>
      <c r="GO62" s="264" t="s">
        <v>1197</v>
      </c>
      <c r="GQ62" s="16"/>
      <c r="HE62" s="264" t="s">
        <v>1197</v>
      </c>
      <c r="HG62" s="264" t="s">
        <v>1197</v>
      </c>
      <c r="HI62" s="264" t="s">
        <v>1197</v>
      </c>
      <c r="HK62" s="264" t="s">
        <v>1197</v>
      </c>
      <c r="HM62" s="264" t="s">
        <v>1197</v>
      </c>
      <c r="HO62" s="264" t="s">
        <v>1197</v>
      </c>
      <c r="HQ62" s="264" t="s">
        <v>1197</v>
      </c>
      <c r="HS62" s="264" t="s">
        <v>1197</v>
      </c>
      <c r="HU62" s="264" t="s">
        <v>1197</v>
      </c>
      <c r="HW62" s="264" t="s">
        <v>1197</v>
      </c>
      <c r="HY62" s="264" t="s">
        <v>1197</v>
      </c>
      <c r="IA62" s="264" t="s">
        <v>1197</v>
      </c>
      <c r="IC62" s="264" t="s">
        <v>1197</v>
      </c>
      <c r="IE62" s="264" t="s">
        <v>1197</v>
      </c>
      <c r="IG62" s="264" t="s">
        <v>1197</v>
      </c>
      <c r="II62" s="264" t="s">
        <v>1197</v>
      </c>
      <c r="IK62" s="264" t="s">
        <v>1197</v>
      </c>
      <c r="IM62" s="264" t="s">
        <v>1197</v>
      </c>
      <c r="IO62" s="264" t="s">
        <v>1197</v>
      </c>
      <c r="IQ62" s="264" t="s">
        <v>1197</v>
      </c>
      <c r="IS62" s="264" t="s">
        <v>1197</v>
      </c>
      <c r="IU62" s="264" t="s">
        <v>1197</v>
      </c>
      <c r="IW62" s="264" t="s">
        <v>1197</v>
      </c>
      <c r="IY62" s="264" t="s">
        <v>1197</v>
      </c>
      <c r="JA62" s="264" t="s">
        <v>1197</v>
      </c>
      <c r="JC62" s="264" t="s">
        <v>1197</v>
      </c>
    </row>
    <row r="63" spans="3:263">
      <c r="C63" s="384" t="s">
        <v>1203</v>
      </c>
      <c r="D63" s="404"/>
      <c r="E63" s="392" t="s">
        <v>1204</v>
      </c>
      <c r="F63" s="391"/>
      <c r="G63" s="392" t="s">
        <v>1204</v>
      </c>
      <c r="H63" s="391"/>
      <c r="I63" s="392" t="s">
        <v>1204</v>
      </c>
      <c r="J63" s="391"/>
      <c r="K63" s="392" t="s">
        <v>1205</v>
      </c>
      <c r="L63" s="391" t="s">
        <v>1206</v>
      </c>
      <c r="M63" s="390" t="s">
        <v>1207</v>
      </c>
      <c r="N63" s="405"/>
      <c r="O63" s="394" t="s">
        <v>1204</v>
      </c>
      <c r="P63" s="406"/>
      <c r="Q63" s="264" t="s">
        <v>1204</v>
      </c>
      <c r="S63" s="264" t="s">
        <v>1204</v>
      </c>
      <c r="U63" s="264" t="s">
        <v>1204</v>
      </c>
      <c r="W63" s="264" t="s">
        <v>1204</v>
      </c>
      <c r="Y63" s="264" t="s">
        <v>1204</v>
      </c>
      <c r="Z63" s="256"/>
      <c r="AA63" s="264" t="s">
        <v>1204</v>
      </c>
      <c r="AB63" s="256"/>
      <c r="AC63" s="264" t="s">
        <v>1204</v>
      </c>
      <c r="AD63" s="258"/>
      <c r="AE63" s="264" t="s">
        <v>1204</v>
      </c>
      <c r="AF63" s="258"/>
      <c r="AG63" s="264" t="s">
        <v>1204</v>
      </c>
      <c r="AH63" s="16"/>
      <c r="AI63" s="264" t="s">
        <v>1204</v>
      </c>
      <c r="AK63" s="264" t="s">
        <v>1204</v>
      </c>
      <c r="AL63" s="256"/>
      <c r="AM63" s="267" t="s">
        <v>1204</v>
      </c>
      <c r="AN63" s="256"/>
      <c r="AO63" s="267" t="s">
        <v>1204</v>
      </c>
      <c r="AP63" s="256"/>
      <c r="AQ63" s="267" t="s">
        <v>1204</v>
      </c>
      <c r="AR63" s="256"/>
      <c r="AS63" s="269">
        <v>191000</v>
      </c>
      <c r="AT63" s="256"/>
      <c r="AU63" s="269"/>
      <c r="AW63" s="269">
        <v>35000</v>
      </c>
      <c r="AX63" s="256"/>
      <c r="AY63" s="270" t="str">
        <f t="shared" si="0"/>
        <v>6 - I</v>
      </c>
      <c r="AZ63" s="256"/>
      <c r="BA63" s="270" t="s">
        <v>1208</v>
      </c>
      <c r="BC63" s="265" t="s">
        <v>1209</v>
      </c>
      <c r="BE63" s="266" t="s">
        <v>1209</v>
      </c>
      <c r="BF63" s="258"/>
      <c r="BG63" s="266" t="s">
        <v>1209</v>
      </c>
      <c r="BI63" s="400" t="s">
        <v>1204</v>
      </c>
      <c r="BK63" s="400" t="s">
        <v>1204</v>
      </c>
      <c r="BM63" s="400" t="str">
        <f t="shared" si="2"/>
        <v>予備60</v>
      </c>
      <c r="BO63" s="401" t="s">
        <v>1204</v>
      </c>
      <c r="BP63" s="396"/>
      <c r="BQ63" s="401" t="s">
        <v>1204</v>
      </c>
      <c r="BR63" s="402"/>
      <c r="BS63" s="265" t="s">
        <v>1209</v>
      </c>
      <c r="BT63" s="402"/>
      <c r="BU63" s="402"/>
      <c r="BV63" s="402"/>
      <c r="BW63" s="402"/>
      <c r="BX63" s="402"/>
      <c r="BY63" s="402"/>
      <c r="BZ63" s="402"/>
      <c r="CA63" s="402"/>
      <c r="CB63" s="402"/>
      <c r="CC63" s="402"/>
      <c r="CD63" s="256"/>
      <c r="CE63" s="256"/>
      <c r="CG63" s="264" t="s">
        <v>1204</v>
      </c>
      <c r="CI63" s="264" t="s">
        <v>1204</v>
      </c>
      <c r="CK63" s="264" t="s">
        <v>1204</v>
      </c>
      <c r="CM63" s="264" t="s">
        <v>1204</v>
      </c>
      <c r="CO63" s="264" t="s">
        <v>1204</v>
      </c>
      <c r="CQ63" s="264" t="s">
        <v>1204</v>
      </c>
      <c r="CS63" s="264" t="s">
        <v>1204</v>
      </c>
      <c r="CU63" s="264" t="s">
        <v>1204</v>
      </c>
      <c r="CW63" s="264" t="s">
        <v>1204</v>
      </c>
      <c r="CY63" s="264" t="s">
        <v>1204</v>
      </c>
      <c r="DA63" s="264" t="s">
        <v>1204</v>
      </c>
      <c r="DC63" s="264" t="s">
        <v>1204</v>
      </c>
      <c r="DE63" s="264" t="s">
        <v>1204</v>
      </c>
      <c r="DG63" s="264" t="s">
        <v>1204</v>
      </c>
      <c r="DI63" s="264" t="s">
        <v>1204</v>
      </c>
      <c r="DK63" s="264" t="s">
        <v>1204</v>
      </c>
      <c r="EA63" s="264" t="s">
        <v>1204</v>
      </c>
      <c r="EC63" s="272" t="s">
        <v>1204</v>
      </c>
      <c r="ED63" s="268"/>
      <c r="EE63" s="272" t="s">
        <v>1204</v>
      </c>
      <c r="EF63" s="268"/>
      <c r="EG63" s="272" t="s">
        <v>1204</v>
      </c>
      <c r="EH63" s="268"/>
      <c r="EI63" s="272" t="s">
        <v>1204</v>
      </c>
      <c r="EY63" s="264" t="s">
        <v>1204</v>
      </c>
      <c r="FA63" s="264" t="s">
        <v>1204</v>
      </c>
      <c r="FC63" s="264" t="s">
        <v>1204</v>
      </c>
      <c r="FE63" s="264" t="s">
        <v>1204</v>
      </c>
      <c r="FG63" s="264" t="s">
        <v>1204</v>
      </c>
      <c r="FI63" s="264" t="s">
        <v>1204</v>
      </c>
      <c r="FK63" s="264" t="s">
        <v>1204</v>
      </c>
      <c r="FM63" s="264" t="s">
        <v>1204</v>
      </c>
      <c r="FO63" s="264" t="s">
        <v>1204</v>
      </c>
      <c r="FQ63" s="264" t="s">
        <v>1204</v>
      </c>
      <c r="FS63" s="264" t="s">
        <v>1204</v>
      </c>
      <c r="FU63" s="264" t="s">
        <v>1204</v>
      </c>
      <c r="FW63" s="264" t="s">
        <v>1204</v>
      </c>
      <c r="FY63" s="264" t="s">
        <v>1204</v>
      </c>
      <c r="GA63" s="264" t="s">
        <v>1204</v>
      </c>
      <c r="GC63" s="264" t="s">
        <v>1204</v>
      </c>
      <c r="GE63" s="264" t="s">
        <v>1204</v>
      </c>
      <c r="GG63" s="264" t="s">
        <v>1204</v>
      </c>
      <c r="GI63" s="264" t="s">
        <v>1204</v>
      </c>
      <c r="GK63" s="264" t="s">
        <v>1204</v>
      </c>
      <c r="GM63" s="264" t="s">
        <v>1204</v>
      </c>
      <c r="GO63" s="264" t="s">
        <v>1204</v>
      </c>
      <c r="GQ63" s="16"/>
      <c r="HE63" s="264" t="s">
        <v>1204</v>
      </c>
      <c r="HG63" s="264" t="s">
        <v>1204</v>
      </c>
      <c r="HI63" s="264" t="s">
        <v>1204</v>
      </c>
      <c r="HK63" s="264" t="s">
        <v>1204</v>
      </c>
      <c r="HM63" s="264" t="s">
        <v>1204</v>
      </c>
      <c r="HO63" s="264" t="s">
        <v>1204</v>
      </c>
      <c r="HQ63" s="264" t="s">
        <v>1204</v>
      </c>
      <c r="HS63" s="264" t="s">
        <v>1204</v>
      </c>
      <c r="HU63" s="264" t="s">
        <v>1204</v>
      </c>
      <c r="HW63" s="264" t="s">
        <v>1204</v>
      </c>
      <c r="HY63" s="264" t="s">
        <v>1204</v>
      </c>
      <c r="IA63" s="264" t="s">
        <v>1204</v>
      </c>
      <c r="IC63" s="264" t="s">
        <v>1204</v>
      </c>
      <c r="IE63" s="264" t="s">
        <v>1204</v>
      </c>
      <c r="IG63" s="264" t="s">
        <v>1204</v>
      </c>
      <c r="II63" s="264" t="s">
        <v>1204</v>
      </c>
      <c r="IK63" s="264" t="s">
        <v>1204</v>
      </c>
      <c r="IM63" s="264" t="s">
        <v>1204</v>
      </c>
      <c r="IO63" s="264" t="s">
        <v>1204</v>
      </c>
      <c r="IQ63" s="264" t="s">
        <v>1204</v>
      </c>
      <c r="IS63" s="264" t="s">
        <v>1204</v>
      </c>
      <c r="IU63" s="264" t="s">
        <v>1204</v>
      </c>
      <c r="IW63" s="264" t="s">
        <v>1204</v>
      </c>
      <c r="IY63" s="264" t="s">
        <v>1204</v>
      </c>
      <c r="JA63" s="264" t="s">
        <v>1204</v>
      </c>
      <c r="JC63" s="264" t="s">
        <v>1204</v>
      </c>
    </row>
    <row r="64" spans="3:263">
      <c r="C64" s="384" t="s">
        <v>1210</v>
      </c>
      <c r="D64" s="404"/>
      <c r="E64" s="392" t="s">
        <v>1211</v>
      </c>
      <c r="F64" s="391"/>
      <c r="G64" s="392" t="s">
        <v>1211</v>
      </c>
      <c r="H64" s="391"/>
      <c r="I64" s="392" t="s">
        <v>1211</v>
      </c>
      <c r="J64" s="391"/>
      <c r="K64" s="392" t="s">
        <v>1212</v>
      </c>
      <c r="L64" s="391" t="s">
        <v>1213</v>
      </c>
      <c r="M64" s="390" t="s">
        <v>1214</v>
      </c>
      <c r="N64" s="405"/>
      <c r="O64" s="394" t="s">
        <v>1211</v>
      </c>
      <c r="P64" s="406"/>
      <c r="Q64" s="264" t="s">
        <v>1211</v>
      </c>
      <c r="S64" s="264" t="s">
        <v>1211</v>
      </c>
      <c r="U64" s="264" t="s">
        <v>1211</v>
      </c>
      <c r="W64" s="264" t="s">
        <v>1211</v>
      </c>
      <c r="Y64" s="264" t="s">
        <v>1211</v>
      </c>
      <c r="Z64" s="256"/>
      <c r="AA64" s="264" t="s">
        <v>1211</v>
      </c>
      <c r="AB64" s="256"/>
      <c r="AC64" s="264" t="s">
        <v>1211</v>
      </c>
      <c r="AD64" s="258"/>
      <c r="AE64" s="264" t="s">
        <v>1211</v>
      </c>
      <c r="AF64" s="258"/>
      <c r="AG64" s="264" t="s">
        <v>1211</v>
      </c>
      <c r="AH64" s="16"/>
      <c r="AI64" s="264" t="s">
        <v>1211</v>
      </c>
      <c r="AK64" s="264" t="s">
        <v>1211</v>
      </c>
      <c r="AL64" s="256"/>
      <c r="AM64" s="267" t="s">
        <v>1211</v>
      </c>
      <c r="AN64" s="256"/>
      <c r="AO64" s="267" t="s">
        <v>1211</v>
      </c>
      <c r="AP64" s="256"/>
      <c r="AQ64" s="267" t="s">
        <v>1211</v>
      </c>
      <c r="AR64" s="256"/>
      <c r="AS64" s="269">
        <v>188000</v>
      </c>
      <c r="AT64" s="256"/>
      <c r="AU64" s="269"/>
      <c r="AW64" s="269">
        <v>35000</v>
      </c>
      <c r="AX64" s="256"/>
      <c r="AY64" s="270" t="str">
        <f t="shared" si="0"/>
        <v>6 - J</v>
      </c>
      <c r="AZ64" s="256"/>
      <c r="BA64" s="270" t="s">
        <v>1215</v>
      </c>
      <c r="BC64" s="265" t="s">
        <v>1216</v>
      </c>
      <c r="BE64" s="266" t="s">
        <v>1216</v>
      </c>
      <c r="BF64" s="258"/>
      <c r="BG64" s="266" t="s">
        <v>1216</v>
      </c>
      <c r="BI64" s="400" t="s">
        <v>1211</v>
      </c>
      <c r="BK64" s="400" t="s">
        <v>1211</v>
      </c>
      <c r="BM64" s="400" t="str">
        <f t="shared" si="2"/>
        <v>予備61</v>
      </c>
      <c r="BO64" s="401" t="s">
        <v>1211</v>
      </c>
      <c r="BP64" s="396"/>
      <c r="BQ64" s="401" t="s">
        <v>1211</v>
      </c>
      <c r="BR64" s="402"/>
      <c r="BS64" s="265" t="s">
        <v>1216</v>
      </c>
      <c r="BT64" s="402"/>
      <c r="BU64" s="402"/>
      <c r="BV64" s="402"/>
      <c r="BW64" s="402"/>
      <c r="BX64" s="402"/>
      <c r="BY64" s="402"/>
      <c r="BZ64" s="402"/>
      <c r="CA64" s="402"/>
      <c r="CB64" s="402"/>
      <c r="CC64" s="402"/>
      <c r="CD64" s="256"/>
      <c r="CE64" s="256"/>
      <c r="CG64" s="264" t="s">
        <v>1211</v>
      </c>
      <c r="CI64" s="264" t="s">
        <v>1211</v>
      </c>
      <c r="CK64" s="264" t="s">
        <v>1211</v>
      </c>
      <c r="CM64" s="264" t="s">
        <v>1211</v>
      </c>
      <c r="CO64" s="264" t="s">
        <v>1211</v>
      </c>
      <c r="CQ64" s="264" t="s">
        <v>1211</v>
      </c>
      <c r="CS64" s="264" t="s">
        <v>1211</v>
      </c>
      <c r="CU64" s="264" t="s">
        <v>1211</v>
      </c>
      <c r="CW64" s="264" t="s">
        <v>1211</v>
      </c>
      <c r="CY64" s="264" t="s">
        <v>1211</v>
      </c>
      <c r="DA64" s="264" t="s">
        <v>1211</v>
      </c>
      <c r="DC64" s="264" t="s">
        <v>1211</v>
      </c>
      <c r="DE64" s="264" t="s">
        <v>1211</v>
      </c>
      <c r="DG64" s="264" t="s">
        <v>1211</v>
      </c>
      <c r="DI64" s="264" t="s">
        <v>1211</v>
      </c>
      <c r="DK64" s="264" t="s">
        <v>1211</v>
      </c>
      <c r="EA64" s="264" t="s">
        <v>1211</v>
      </c>
      <c r="EC64" s="272" t="s">
        <v>1211</v>
      </c>
      <c r="ED64" s="268"/>
      <c r="EE64" s="272" t="s">
        <v>1211</v>
      </c>
      <c r="EF64" s="268"/>
      <c r="EG64" s="272" t="s">
        <v>1211</v>
      </c>
      <c r="EH64" s="268"/>
      <c r="EI64" s="272" t="s">
        <v>1211</v>
      </c>
      <c r="EY64" s="264" t="s">
        <v>1211</v>
      </c>
      <c r="FA64" s="264" t="s">
        <v>1211</v>
      </c>
      <c r="FC64" s="264" t="s">
        <v>1211</v>
      </c>
      <c r="FE64" s="264" t="s">
        <v>1211</v>
      </c>
      <c r="FG64" s="264" t="s">
        <v>1211</v>
      </c>
      <c r="FI64" s="264" t="s">
        <v>1211</v>
      </c>
      <c r="FK64" s="264" t="s">
        <v>1211</v>
      </c>
      <c r="FM64" s="264" t="s">
        <v>1211</v>
      </c>
      <c r="FO64" s="264" t="s">
        <v>1211</v>
      </c>
      <c r="FQ64" s="264" t="s">
        <v>1211</v>
      </c>
      <c r="FS64" s="264" t="s">
        <v>1211</v>
      </c>
      <c r="FU64" s="264" t="s">
        <v>1211</v>
      </c>
      <c r="FW64" s="264" t="s">
        <v>1211</v>
      </c>
      <c r="FY64" s="264" t="s">
        <v>1211</v>
      </c>
      <c r="GA64" s="264" t="s">
        <v>1211</v>
      </c>
      <c r="GC64" s="264" t="s">
        <v>1211</v>
      </c>
      <c r="GE64" s="264" t="s">
        <v>1211</v>
      </c>
      <c r="GG64" s="264" t="s">
        <v>1211</v>
      </c>
      <c r="GI64" s="264" t="s">
        <v>1211</v>
      </c>
      <c r="GK64" s="264" t="s">
        <v>1211</v>
      </c>
      <c r="GM64" s="264" t="s">
        <v>1211</v>
      </c>
      <c r="GO64" s="264" t="s">
        <v>1211</v>
      </c>
      <c r="GQ64" s="16"/>
      <c r="HE64" s="264" t="s">
        <v>1211</v>
      </c>
      <c r="HG64" s="264" t="s">
        <v>1211</v>
      </c>
      <c r="HI64" s="264" t="s">
        <v>1211</v>
      </c>
      <c r="HK64" s="264" t="s">
        <v>1211</v>
      </c>
      <c r="HM64" s="264" t="s">
        <v>1211</v>
      </c>
      <c r="HO64" s="264" t="s">
        <v>1211</v>
      </c>
      <c r="HQ64" s="264" t="s">
        <v>1211</v>
      </c>
      <c r="HS64" s="264" t="s">
        <v>1211</v>
      </c>
      <c r="HU64" s="264" t="s">
        <v>1211</v>
      </c>
      <c r="HW64" s="264" t="s">
        <v>1211</v>
      </c>
      <c r="HY64" s="264" t="s">
        <v>1211</v>
      </c>
      <c r="IA64" s="264" t="s">
        <v>1211</v>
      </c>
      <c r="IC64" s="264" t="s">
        <v>1211</v>
      </c>
      <c r="IE64" s="264" t="s">
        <v>1211</v>
      </c>
      <c r="IG64" s="264" t="s">
        <v>1211</v>
      </c>
      <c r="II64" s="264" t="s">
        <v>1211</v>
      </c>
      <c r="IK64" s="264" t="s">
        <v>1211</v>
      </c>
      <c r="IM64" s="264" t="s">
        <v>1211</v>
      </c>
      <c r="IO64" s="264" t="s">
        <v>1211</v>
      </c>
      <c r="IQ64" s="264" t="s">
        <v>1211</v>
      </c>
      <c r="IS64" s="264" t="s">
        <v>1211</v>
      </c>
      <c r="IU64" s="264" t="s">
        <v>1211</v>
      </c>
      <c r="IW64" s="264" t="s">
        <v>1211</v>
      </c>
      <c r="IY64" s="264" t="s">
        <v>1211</v>
      </c>
      <c r="JA64" s="264" t="s">
        <v>1211</v>
      </c>
      <c r="JC64" s="264" t="s">
        <v>1211</v>
      </c>
    </row>
    <row r="65" spans="3:263">
      <c r="C65" s="384"/>
      <c r="D65" s="404"/>
      <c r="E65" s="392" t="s">
        <v>1217</v>
      </c>
      <c r="F65" s="391"/>
      <c r="G65" s="392" t="s">
        <v>1217</v>
      </c>
      <c r="H65" s="391"/>
      <c r="I65" s="392" t="s">
        <v>1217</v>
      </c>
      <c r="J65" s="391"/>
      <c r="K65" s="392" t="s">
        <v>1218</v>
      </c>
      <c r="L65" s="391" t="s">
        <v>1219</v>
      </c>
      <c r="M65" s="390" t="s">
        <v>1220</v>
      </c>
      <c r="N65" s="405"/>
      <c r="O65" s="394" t="s">
        <v>1217</v>
      </c>
      <c r="P65" s="406"/>
      <c r="Q65" s="264" t="s">
        <v>1217</v>
      </c>
      <c r="S65" s="264" t="s">
        <v>1217</v>
      </c>
      <c r="U65" s="264" t="s">
        <v>1217</v>
      </c>
      <c r="W65" s="264" t="s">
        <v>1217</v>
      </c>
      <c r="Y65" s="264" t="s">
        <v>1217</v>
      </c>
      <c r="Z65" s="256"/>
      <c r="AA65" s="264" t="s">
        <v>1217</v>
      </c>
      <c r="AB65" s="256"/>
      <c r="AC65" s="264" t="s">
        <v>1217</v>
      </c>
      <c r="AD65" s="258"/>
      <c r="AE65" s="264" t="s">
        <v>1217</v>
      </c>
      <c r="AF65" s="258"/>
      <c r="AG65" s="264" t="s">
        <v>1217</v>
      </c>
      <c r="AH65" s="16"/>
      <c r="AI65" s="264" t="s">
        <v>1217</v>
      </c>
      <c r="AK65" s="264" t="s">
        <v>1217</v>
      </c>
      <c r="AL65" s="256"/>
      <c r="AM65" s="267" t="s">
        <v>1217</v>
      </c>
      <c r="AN65" s="256"/>
      <c r="AO65" s="267" t="s">
        <v>1217</v>
      </c>
      <c r="AP65" s="256"/>
      <c r="AQ65" s="267" t="s">
        <v>1217</v>
      </c>
      <c r="AR65" s="256"/>
      <c r="AS65" s="269">
        <v>200000</v>
      </c>
      <c r="AT65" s="256"/>
      <c r="AU65" s="269"/>
      <c r="AW65" s="269">
        <v>20000</v>
      </c>
      <c r="AX65" s="256"/>
      <c r="AY65" s="270" t="str">
        <f t="shared" si="0"/>
        <v>7 - A</v>
      </c>
      <c r="AZ65" s="256"/>
      <c r="BA65" s="270" t="s">
        <v>1221</v>
      </c>
      <c r="BC65" s="265" t="s">
        <v>1222</v>
      </c>
      <c r="BE65" s="266" t="s">
        <v>1222</v>
      </c>
      <c r="BF65" s="258"/>
      <c r="BG65" s="266" t="s">
        <v>1222</v>
      </c>
      <c r="BI65" s="400" t="s">
        <v>1217</v>
      </c>
      <c r="BK65" s="400" t="s">
        <v>1217</v>
      </c>
      <c r="BM65" s="400" t="str">
        <f t="shared" si="2"/>
        <v>予備62</v>
      </c>
      <c r="BO65" s="401" t="s">
        <v>1217</v>
      </c>
      <c r="BP65" s="396"/>
      <c r="BQ65" s="401" t="s">
        <v>1217</v>
      </c>
      <c r="BR65" s="402"/>
      <c r="BS65" s="265" t="s">
        <v>1222</v>
      </c>
      <c r="BT65" s="402"/>
      <c r="BU65" s="402"/>
      <c r="BV65" s="402"/>
      <c r="BW65" s="402"/>
      <c r="BX65" s="402"/>
      <c r="BY65" s="402"/>
      <c r="BZ65" s="402"/>
      <c r="CA65" s="402"/>
      <c r="CB65" s="402"/>
      <c r="CC65" s="402"/>
      <c r="CD65" s="256"/>
      <c r="CE65" s="256"/>
      <c r="CG65" s="264" t="s">
        <v>1217</v>
      </c>
      <c r="CI65" s="264" t="s">
        <v>1217</v>
      </c>
      <c r="CK65" s="264" t="s">
        <v>1217</v>
      </c>
      <c r="CM65" s="264" t="s">
        <v>1217</v>
      </c>
      <c r="CO65" s="264" t="s">
        <v>1217</v>
      </c>
      <c r="CQ65" s="264" t="s">
        <v>1217</v>
      </c>
      <c r="CS65" s="264" t="s">
        <v>1217</v>
      </c>
      <c r="CU65" s="264" t="s">
        <v>1217</v>
      </c>
      <c r="CW65" s="264" t="s">
        <v>1217</v>
      </c>
      <c r="CY65" s="264" t="s">
        <v>1217</v>
      </c>
      <c r="DA65" s="264" t="s">
        <v>1217</v>
      </c>
      <c r="DC65" s="264" t="s">
        <v>1217</v>
      </c>
      <c r="DE65" s="264" t="s">
        <v>1217</v>
      </c>
      <c r="DG65" s="264" t="s">
        <v>1217</v>
      </c>
      <c r="DI65" s="264" t="s">
        <v>1217</v>
      </c>
      <c r="DK65" s="264" t="s">
        <v>1217</v>
      </c>
      <c r="EA65" s="264" t="s">
        <v>1217</v>
      </c>
      <c r="EC65" s="272" t="s">
        <v>1217</v>
      </c>
      <c r="ED65" s="268"/>
      <c r="EE65" s="272" t="s">
        <v>1217</v>
      </c>
      <c r="EF65" s="268"/>
      <c r="EG65" s="272" t="s">
        <v>1217</v>
      </c>
      <c r="EH65" s="268"/>
      <c r="EI65" s="272" t="s">
        <v>1217</v>
      </c>
      <c r="EY65" s="264" t="s">
        <v>1217</v>
      </c>
      <c r="FA65" s="264" t="s">
        <v>1217</v>
      </c>
      <c r="FC65" s="264" t="s">
        <v>1217</v>
      </c>
      <c r="FE65" s="264" t="s">
        <v>1217</v>
      </c>
      <c r="FG65" s="264" t="s">
        <v>1217</v>
      </c>
      <c r="FI65" s="264" t="s">
        <v>1217</v>
      </c>
      <c r="FK65" s="264" t="s">
        <v>1217</v>
      </c>
      <c r="FM65" s="264" t="s">
        <v>1217</v>
      </c>
      <c r="FO65" s="264" t="s">
        <v>1217</v>
      </c>
      <c r="FQ65" s="264" t="s">
        <v>1217</v>
      </c>
      <c r="FS65" s="264" t="s">
        <v>1217</v>
      </c>
      <c r="FU65" s="264" t="s">
        <v>1217</v>
      </c>
      <c r="FW65" s="264" t="s">
        <v>1217</v>
      </c>
      <c r="FY65" s="264" t="s">
        <v>1217</v>
      </c>
      <c r="GA65" s="264" t="s">
        <v>1217</v>
      </c>
      <c r="GC65" s="264" t="s">
        <v>1217</v>
      </c>
      <c r="GE65" s="264" t="s">
        <v>1217</v>
      </c>
      <c r="GG65" s="264" t="s">
        <v>1217</v>
      </c>
      <c r="GI65" s="264" t="s">
        <v>1217</v>
      </c>
      <c r="GK65" s="264" t="s">
        <v>1217</v>
      </c>
      <c r="GM65" s="264" t="s">
        <v>1217</v>
      </c>
      <c r="GO65" s="264" t="s">
        <v>1217</v>
      </c>
      <c r="GQ65" s="16"/>
      <c r="HE65" s="264" t="s">
        <v>1217</v>
      </c>
      <c r="HG65" s="264" t="s">
        <v>1217</v>
      </c>
      <c r="HI65" s="264" t="s">
        <v>1217</v>
      </c>
      <c r="HK65" s="264" t="s">
        <v>1217</v>
      </c>
      <c r="HM65" s="264" t="s">
        <v>1217</v>
      </c>
      <c r="HO65" s="264" t="s">
        <v>1217</v>
      </c>
      <c r="HQ65" s="264" t="s">
        <v>1217</v>
      </c>
      <c r="HS65" s="264" t="s">
        <v>1217</v>
      </c>
      <c r="HU65" s="264" t="s">
        <v>1217</v>
      </c>
      <c r="HW65" s="264" t="s">
        <v>1217</v>
      </c>
      <c r="HY65" s="264" t="s">
        <v>1217</v>
      </c>
      <c r="IA65" s="264" t="s">
        <v>1217</v>
      </c>
      <c r="IC65" s="264" t="s">
        <v>1217</v>
      </c>
      <c r="IE65" s="264" t="s">
        <v>1217</v>
      </c>
      <c r="IG65" s="264" t="s">
        <v>1217</v>
      </c>
      <c r="II65" s="264" t="s">
        <v>1217</v>
      </c>
      <c r="IK65" s="264" t="s">
        <v>1217</v>
      </c>
      <c r="IM65" s="264" t="s">
        <v>1217</v>
      </c>
      <c r="IO65" s="264" t="s">
        <v>1217</v>
      </c>
      <c r="IQ65" s="264" t="s">
        <v>1217</v>
      </c>
      <c r="IS65" s="264" t="s">
        <v>1217</v>
      </c>
      <c r="IU65" s="264" t="s">
        <v>1217</v>
      </c>
      <c r="IW65" s="264" t="s">
        <v>1217</v>
      </c>
      <c r="IY65" s="264" t="s">
        <v>1217</v>
      </c>
      <c r="JA65" s="264" t="s">
        <v>1217</v>
      </c>
      <c r="JC65" s="264" t="s">
        <v>1217</v>
      </c>
    </row>
    <row r="66" spans="3:263">
      <c r="C66" s="384" t="s">
        <v>1223</v>
      </c>
      <c r="D66" s="404"/>
      <c r="E66" s="392" t="s">
        <v>1224</v>
      </c>
      <c r="F66" s="391"/>
      <c r="G66" s="392" t="s">
        <v>1224</v>
      </c>
      <c r="H66" s="391"/>
      <c r="I66" s="392" t="s">
        <v>1224</v>
      </c>
      <c r="J66" s="391"/>
      <c r="K66" s="392" t="s">
        <v>1225</v>
      </c>
      <c r="L66" s="391" t="s">
        <v>1226</v>
      </c>
      <c r="M66" s="390" t="s">
        <v>1227</v>
      </c>
      <c r="N66" s="405"/>
      <c r="O66" s="394" t="s">
        <v>1224</v>
      </c>
      <c r="P66" s="406"/>
      <c r="Q66" s="264" t="s">
        <v>1224</v>
      </c>
      <c r="S66" s="264" t="s">
        <v>1224</v>
      </c>
      <c r="U66" s="264" t="s">
        <v>1224</v>
      </c>
      <c r="W66" s="264" t="s">
        <v>1224</v>
      </c>
      <c r="Y66" s="264" t="s">
        <v>1224</v>
      </c>
      <c r="Z66" s="256"/>
      <c r="AA66" s="264" t="s">
        <v>1224</v>
      </c>
      <c r="AB66" s="256"/>
      <c r="AC66" s="264" t="s">
        <v>1224</v>
      </c>
      <c r="AD66" s="258"/>
      <c r="AE66" s="264" t="s">
        <v>1224</v>
      </c>
      <c r="AF66" s="258"/>
      <c r="AG66" s="264" t="s">
        <v>1224</v>
      </c>
      <c r="AH66" s="16"/>
      <c r="AI66" s="264" t="s">
        <v>1224</v>
      </c>
      <c r="AK66" s="264" t="s">
        <v>1224</v>
      </c>
      <c r="AL66" s="256"/>
      <c r="AM66" s="267" t="s">
        <v>1224</v>
      </c>
      <c r="AN66" s="256"/>
      <c r="AO66" s="267" t="s">
        <v>1224</v>
      </c>
      <c r="AP66" s="256"/>
      <c r="AQ66" s="267" t="s">
        <v>1224</v>
      </c>
      <c r="AR66" s="256"/>
      <c r="AS66" s="269">
        <v>197000</v>
      </c>
      <c r="AT66" s="256"/>
      <c r="AU66" s="269"/>
      <c r="AW66" s="269">
        <v>20000</v>
      </c>
      <c r="AX66" s="256"/>
      <c r="AY66" s="270" t="str">
        <f t="shared" si="0"/>
        <v>7 - B</v>
      </c>
      <c r="AZ66" s="256"/>
      <c r="BA66" s="270" t="s">
        <v>1228</v>
      </c>
      <c r="BC66" s="265" t="s">
        <v>1229</v>
      </c>
      <c r="BE66" s="266" t="s">
        <v>1229</v>
      </c>
      <c r="BF66" s="258"/>
      <c r="BG66" s="266" t="s">
        <v>1229</v>
      </c>
      <c r="BI66" s="400" t="s">
        <v>1224</v>
      </c>
      <c r="BK66" s="400" t="s">
        <v>1224</v>
      </c>
      <c r="BM66" s="400" t="str">
        <f t="shared" si="2"/>
        <v>予備63</v>
      </c>
      <c r="BO66" s="401" t="s">
        <v>1224</v>
      </c>
      <c r="BP66" s="396"/>
      <c r="BQ66" s="401" t="s">
        <v>1224</v>
      </c>
      <c r="BR66" s="402"/>
      <c r="BS66" s="265" t="s">
        <v>1229</v>
      </c>
      <c r="BT66" s="402"/>
      <c r="BU66" s="402"/>
      <c r="BV66" s="402"/>
      <c r="BW66" s="402"/>
      <c r="BX66" s="402"/>
      <c r="BY66" s="402"/>
      <c r="BZ66" s="402"/>
      <c r="CA66" s="402"/>
      <c r="CB66" s="402"/>
      <c r="CC66" s="402"/>
      <c r="CD66" s="256"/>
      <c r="CE66" s="256"/>
      <c r="CG66" s="264" t="s">
        <v>1224</v>
      </c>
      <c r="CI66" s="264" t="s">
        <v>1224</v>
      </c>
      <c r="CK66" s="264" t="s">
        <v>1224</v>
      </c>
      <c r="CM66" s="264" t="s">
        <v>1224</v>
      </c>
      <c r="CO66" s="264" t="s">
        <v>1224</v>
      </c>
      <c r="CQ66" s="264" t="s">
        <v>1224</v>
      </c>
      <c r="CS66" s="264" t="s">
        <v>1224</v>
      </c>
      <c r="CU66" s="264" t="s">
        <v>1224</v>
      </c>
      <c r="CW66" s="264" t="s">
        <v>1224</v>
      </c>
      <c r="CY66" s="264" t="s">
        <v>1224</v>
      </c>
      <c r="DA66" s="264" t="s">
        <v>1224</v>
      </c>
      <c r="DC66" s="264" t="s">
        <v>1224</v>
      </c>
      <c r="DE66" s="264" t="s">
        <v>1224</v>
      </c>
      <c r="DG66" s="264" t="s">
        <v>1224</v>
      </c>
      <c r="DI66" s="264" t="s">
        <v>1224</v>
      </c>
      <c r="DK66" s="264" t="s">
        <v>1224</v>
      </c>
      <c r="EA66" s="264" t="s">
        <v>1224</v>
      </c>
      <c r="EC66" s="272" t="s">
        <v>1224</v>
      </c>
      <c r="ED66" s="268"/>
      <c r="EE66" s="272" t="s">
        <v>1224</v>
      </c>
      <c r="EF66" s="268"/>
      <c r="EG66" s="272" t="s">
        <v>1224</v>
      </c>
      <c r="EH66" s="268"/>
      <c r="EI66" s="272" t="s">
        <v>1224</v>
      </c>
      <c r="EY66" s="264" t="s">
        <v>1224</v>
      </c>
      <c r="FA66" s="264" t="s">
        <v>1224</v>
      </c>
      <c r="FC66" s="264" t="s">
        <v>1224</v>
      </c>
      <c r="FE66" s="264" t="s">
        <v>1224</v>
      </c>
      <c r="FG66" s="264" t="s">
        <v>1224</v>
      </c>
      <c r="FI66" s="264" t="s">
        <v>1224</v>
      </c>
      <c r="FK66" s="264" t="s">
        <v>1224</v>
      </c>
      <c r="FM66" s="264" t="s">
        <v>1224</v>
      </c>
      <c r="FO66" s="264" t="s">
        <v>1224</v>
      </c>
      <c r="FQ66" s="264" t="s">
        <v>1224</v>
      </c>
      <c r="FS66" s="264" t="s">
        <v>1224</v>
      </c>
      <c r="FU66" s="264" t="s">
        <v>1224</v>
      </c>
      <c r="FW66" s="264" t="s">
        <v>1224</v>
      </c>
      <c r="FY66" s="264" t="s">
        <v>1224</v>
      </c>
      <c r="GA66" s="264" t="s">
        <v>1224</v>
      </c>
      <c r="GC66" s="264" t="s">
        <v>1224</v>
      </c>
      <c r="GE66" s="264" t="s">
        <v>1224</v>
      </c>
      <c r="GG66" s="264" t="s">
        <v>1224</v>
      </c>
      <c r="GI66" s="264" t="s">
        <v>1224</v>
      </c>
      <c r="GK66" s="264" t="s">
        <v>1224</v>
      </c>
      <c r="GM66" s="264" t="s">
        <v>1224</v>
      </c>
      <c r="GO66" s="264" t="s">
        <v>1224</v>
      </c>
      <c r="GQ66" s="16"/>
      <c r="HE66" s="264" t="s">
        <v>1224</v>
      </c>
      <c r="HG66" s="264" t="s">
        <v>1224</v>
      </c>
      <c r="HI66" s="264" t="s">
        <v>1224</v>
      </c>
      <c r="HK66" s="264" t="s">
        <v>1224</v>
      </c>
      <c r="HM66" s="264" t="s">
        <v>1224</v>
      </c>
      <c r="HO66" s="264" t="s">
        <v>1224</v>
      </c>
      <c r="HQ66" s="264" t="s">
        <v>1224</v>
      </c>
      <c r="HS66" s="264" t="s">
        <v>1224</v>
      </c>
      <c r="HU66" s="264" t="s">
        <v>1224</v>
      </c>
      <c r="HW66" s="264" t="s">
        <v>1224</v>
      </c>
      <c r="HY66" s="264" t="s">
        <v>1224</v>
      </c>
      <c r="IA66" s="264" t="s">
        <v>1224</v>
      </c>
      <c r="IC66" s="264" t="s">
        <v>1224</v>
      </c>
      <c r="IE66" s="264" t="s">
        <v>1224</v>
      </c>
      <c r="IG66" s="264" t="s">
        <v>1224</v>
      </c>
      <c r="II66" s="264" t="s">
        <v>1224</v>
      </c>
      <c r="IK66" s="264" t="s">
        <v>1224</v>
      </c>
      <c r="IM66" s="264" t="s">
        <v>1224</v>
      </c>
      <c r="IO66" s="264" t="s">
        <v>1224</v>
      </c>
      <c r="IQ66" s="264" t="s">
        <v>1224</v>
      </c>
      <c r="IS66" s="264" t="s">
        <v>1224</v>
      </c>
      <c r="IU66" s="264" t="s">
        <v>1224</v>
      </c>
      <c r="IW66" s="264" t="s">
        <v>1224</v>
      </c>
      <c r="IY66" s="264" t="s">
        <v>1224</v>
      </c>
      <c r="JA66" s="264" t="s">
        <v>1224</v>
      </c>
      <c r="JC66" s="264" t="s">
        <v>1224</v>
      </c>
    </row>
    <row r="67" spans="3:263">
      <c r="C67" s="384" t="s">
        <v>1230</v>
      </c>
      <c r="D67" s="404"/>
      <c r="E67" s="392" t="s">
        <v>1231</v>
      </c>
      <c r="F67" s="391"/>
      <c r="G67" s="392" t="s">
        <v>1231</v>
      </c>
      <c r="H67" s="391"/>
      <c r="I67" s="392" t="s">
        <v>1231</v>
      </c>
      <c r="J67" s="391"/>
      <c r="K67" s="392" t="s">
        <v>1232</v>
      </c>
      <c r="L67" s="391" t="s">
        <v>1233</v>
      </c>
      <c r="M67" s="390" t="s">
        <v>1234</v>
      </c>
      <c r="N67" s="405"/>
      <c r="O67" s="394" t="s">
        <v>1231</v>
      </c>
      <c r="P67" s="406"/>
      <c r="Q67" s="264" t="s">
        <v>1231</v>
      </c>
      <c r="S67" s="264" t="s">
        <v>1231</v>
      </c>
      <c r="U67" s="264" t="s">
        <v>1231</v>
      </c>
      <c r="W67" s="264" t="s">
        <v>1231</v>
      </c>
      <c r="Y67" s="264" t="s">
        <v>1231</v>
      </c>
      <c r="Z67" s="256"/>
      <c r="AA67" s="264" t="s">
        <v>1231</v>
      </c>
      <c r="AB67" s="256"/>
      <c r="AC67" s="264" t="s">
        <v>1231</v>
      </c>
      <c r="AD67" s="258"/>
      <c r="AE67" s="264" t="s">
        <v>1231</v>
      </c>
      <c r="AF67" s="258"/>
      <c r="AG67" s="264" t="s">
        <v>1231</v>
      </c>
      <c r="AH67" s="16"/>
      <c r="AI67" s="264" t="s">
        <v>1231</v>
      </c>
      <c r="AK67" s="264" t="s">
        <v>1231</v>
      </c>
      <c r="AL67" s="256"/>
      <c r="AM67" s="267" t="s">
        <v>1231</v>
      </c>
      <c r="AN67" s="256"/>
      <c r="AO67" s="267" t="s">
        <v>1231</v>
      </c>
      <c r="AP67" s="256"/>
      <c r="AQ67" s="267" t="s">
        <v>1231</v>
      </c>
      <c r="AR67" s="256"/>
      <c r="AS67" s="269">
        <v>194000</v>
      </c>
      <c r="AT67" s="256"/>
      <c r="AU67" s="269"/>
      <c r="AW67" s="265" t="s">
        <v>1235</v>
      </c>
      <c r="AX67" s="256"/>
      <c r="AY67" s="270" t="str">
        <f t="shared" si="0"/>
        <v>7 - C</v>
      </c>
      <c r="AZ67" s="256"/>
      <c r="BA67" s="270" t="s">
        <v>1236</v>
      </c>
      <c r="BC67" s="265" t="s">
        <v>1235</v>
      </c>
      <c r="BE67" s="266" t="s">
        <v>1235</v>
      </c>
      <c r="BF67" s="258"/>
      <c r="BG67" s="266" t="s">
        <v>1235</v>
      </c>
      <c r="BI67" s="400" t="s">
        <v>1231</v>
      </c>
      <c r="BK67" s="400" t="s">
        <v>1231</v>
      </c>
      <c r="BM67" s="400" t="str">
        <f t="shared" si="2"/>
        <v>予備64</v>
      </c>
      <c r="BO67" s="401" t="s">
        <v>1231</v>
      </c>
      <c r="BP67" s="396"/>
      <c r="BQ67" s="401" t="s">
        <v>1231</v>
      </c>
      <c r="BR67" s="402"/>
      <c r="BS67" s="265" t="s">
        <v>1235</v>
      </c>
      <c r="BT67" s="402"/>
      <c r="BU67" s="402"/>
      <c r="BV67" s="402"/>
      <c r="BW67" s="402"/>
      <c r="BX67" s="402"/>
      <c r="BY67" s="402"/>
      <c r="BZ67" s="402"/>
      <c r="CA67" s="402"/>
      <c r="CB67" s="402"/>
      <c r="CC67" s="402"/>
      <c r="CD67" s="256"/>
      <c r="CE67" s="256"/>
      <c r="CG67" s="264" t="s">
        <v>1231</v>
      </c>
      <c r="CI67" s="264" t="s">
        <v>1231</v>
      </c>
      <c r="CK67" s="264" t="s">
        <v>1231</v>
      </c>
      <c r="CM67" s="264" t="s">
        <v>1231</v>
      </c>
      <c r="CO67" s="264" t="s">
        <v>1231</v>
      </c>
      <c r="CQ67" s="264" t="s">
        <v>1231</v>
      </c>
      <c r="CS67" s="264" t="s">
        <v>1231</v>
      </c>
      <c r="CU67" s="264" t="s">
        <v>1231</v>
      </c>
      <c r="CW67" s="264" t="s">
        <v>1231</v>
      </c>
      <c r="CY67" s="264" t="s">
        <v>1231</v>
      </c>
      <c r="DA67" s="264" t="s">
        <v>1231</v>
      </c>
      <c r="DC67" s="264" t="s">
        <v>1231</v>
      </c>
      <c r="DE67" s="264" t="s">
        <v>1231</v>
      </c>
      <c r="DG67" s="264" t="s">
        <v>1231</v>
      </c>
      <c r="DI67" s="264" t="s">
        <v>1231</v>
      </c>
      <c r="DK67" s="264" t="s">
        <v>1231</v>
      </c>
      <c r="EA67" s="264" t="s">
        <v>1231</v>
      </c>
      <c r="EC67" s="272" t="s">
        <v>1231</v>
      </c>
      <c r="ED67" s="268"/>
      <c r="EE67" s="272" t="s">
        <v>1231</v>
      </c>
      <c r="EF67" s="268"/>
      <c r="EG67" s="272" t="s">
        <v>1231</v>
      </c>
      <c r="EH67" s="268"/>
      <c r="EI67" s="272" t="s">
        <v>1231</v>
      </c>
      <c r="EY67" s="264" t="s">
        <v>1231</v>
      </c>
      <c r="FA67" s="264" t="s">
        <v>1231</v>
      </c>
      <c r="FC67" s="264" t="s">
        <v>1231</v>
      </c>
      <c r="FE67" s="264" t="s">
        <v>1231</v>
      </c>
      <c r="FG67" s="264" t="s">
        <v>1231</v>
      </c>
      <c r="FI67" s="264" t="s">
        <v>1231</v>
      </c>
      <c r="FK67" s="264" t="s">
        <v>1231</v>
      </c>
      <c r="FM67" s="264" t="s">
        <v>1231</v>
      </c>
      <c r="FO67" s="264" t="s">
        <v>1231</v>
      </c>
      <c r="FQ67" s="264" t="s">
        <v>1231</v>
      </c>
      <c r="FS67" s="264" t="s">
        <v>1231</v>
      </c>
      <c r="FU67" s="264" t="s">
        <v>1231</v>
      </c>
      <c r="FW67" s="264" t="s">
        <v>1231</v>
      </c>
      <c r="FY67" s="264" t="s">
        <v>1231</v>
      </c>
      <c r="GA67" s="264" t="s">
        <v>1231</v>
      </c>
      <c r="GC67" s="264" t="s">
        <v>1231</v>
      </c>
      <c r="GE67" s="264" t="s">
        <v>1231</v>
      </c>
      <c r="GG67" s="264" t="s">
        <v>1231</v>
      </c>
      <c r="GI67" s="264" t="s">
        <v>1231</v>
      </c>
      <c r="GK67" s="264" t="s">
        <v>1231</v>
      </c>
      <c r="GM67" s="264" t="s">
        <v>1231</v>
      </c>
      <c r="GO67" s="264" t="s">
        <v>1231</v>
      </c>
      <c r="GQ67" s="16"/>
      <c r="HE67" s="264" t="s">
        <v>1231</v>
      </c>
      <c r="HG67" s="264" t="s">
        <v>1231</v>
      </c>
      <c r="HI67" s="264" t="s">
        <v>1231</v>
      </c>
      <c r="HK67" s="264" t="s">
        <v>1231</v>
      </c>
      <c r="HM67" s="264" t="s">
        <v>1231</v>
      </c>
      <c r="HO67" s="264" t="s">
        <v>1231</v>
      </c>
      <c r="HQ67" s="264" t="s">
        <v>1231</v>
      </c>
      <c r="HS67" s="264" t="s">
        <v>1231</v>
      </c>
      <c r="HU67" s="264" t="s">
        <v>1231</v>
      </c>
      <c r="HW67" s="264" t="s">
        <v>1231</v>
      </c>
      <c r="HY67" s="264" t="s">
        <v>1231</v>
      </c>
      <c r="IA67" s="264" t="s">
        <v>1231</v>
      </c>
      <c r="IC67" s="264" t="s">
        <v>1231</v>
      </c>
      <c r="IE67" s="264" t="s">
        <v>1231</v>
      </c>
      <c r="IG67" s="264" t="s">
        <v>1231</v>
      </c>
      <c r="II67" s="264" t="s">
        <v>1231</v>
      </c>
      <c r="IK67" s="264" t="s">
        <v>1231</v>
      </c>
      <c r="IM67" s="264" t="s">
        <v>1231</v>
      </c>
      <c r="IO67" s="264" t="s">
        <v>1231</v>
      </c>
      <c r="IQ67" s="264" t="s">
        <v>1231</v>
      </c>
      <c r="IS67" s="264" t="s">
        <v>1231</v>
      </c>
      <c r="IU67" s="264" t="s">
        <v>1231</v>
      </c>
      <c r="IW67" s="264" t="s">
        <v>1231</v>
      </c>
      <c r="IY67" s="264" t="s">
        <v>1231</v>
      </c>
      <c r="JA67" s="264" t="s">
        <v>1231</v>
      </c>
      <c r="JC67" s="264" t="s">
        <v>1231</v>
      </c>
    </row>
    <row r="68" spans="3:263">
      <c r="C68" s="384" t="s">
        <v>1237</v>
      </c>
      <c r="D68" s="404"/>
      <c r="E68" s="392" t="s">
        <v>1237</v>
      </c>
      <c r="F68" s="391"/>
      <c r="G68" s="392" t="s">
        <v>1237</v>
      </c>
      <c r="H68" s="391"/>
      <c r="I68" s="392" t="s">
        <v>1237</v>
      </c>
      <c r="J68" s="391"/>
      <c r="K68" s="392" t="s">
        <v>1238</v>
      </c>
      <c r="L68" s="391" t="s">
        <v>1239</v>
      </c>
      <c r="M68" s="390" t="s">
        <v>1240</v>
      </c>
      <c r="N68" s="405"/>
      <c r="O68" s="394" t="s">
        <v>1237</v>
      </c>
      <c r="P68" s="406"/>
      <c r="Q68" s="264" t="s">
        <v>1237</v>
      </c>
      <c r="S68" s="264" t="s">
        <v>1237</v>
      </c>
      <c r="U68" s="264" t="s">
        <v>1237</v>
      </c>
      <c r="W68" s="264" t="s">
        <v>1237</v>
      </c>
      <c r="Y68" s="264" t="s">
        <v>1237</v>
      </c>
      <c r="Z68" s="256"/>
      <c r="AA68" s="264" t="s">
        <v>1237</v>
      </c>
      <c r="AB68" s="256"/>
      <c r="AC68" s="264" t="s">
        <v>1237</v>
      </c>
      <c r="AD68" s="258"/>
      <c r="AE68" s="264" t="s">
        <v>1237</v>
      </c>
      <c r="AF68" s="258"/>
      <c r="AG68" s="264" t="s">
        <v>1237</v>
      </c>
      <c r="AH68" s="16"/>
      <c r="AI68" s="264" t="s">
        <v>1237</v>
      </c>
      <c r="AK68" s="264" t="s">
        <v>1237</v>
      </c>
      <c r="AL68" s="256"/>
      <c r="AM68" s="264" t="s">
        <v>1237</v>
      </c>
      <c r="AN68" s="256"/>
      <c r="AO68" s="264" t="s">
        <v>1237</v>
      </c>
      <c r="AP68" s="256"/>
      <c r="AQ68" s="264" t="s">
        <v>1237</v>
      </c>
      <c r="AR68" s="256"/>
      <c r="AS68" s="269">
        <v>191000</v>
      </c>
      <c r="AT68" s="256"/>
      <c r="AU68" s="269"/>
      <c r="AW68" s="264" t="s">
        <v>1237</v>
      </c>
      <c r="AX68" s="256"/>
      <c r="AY68" s="270" t="str">
        <f t="shared" si="0"/>
        <v>7 - D</v>
      </c>
      <c r="AZ68" s="256"/>
      <c r="BA68" s="270" t="s">
        <v>1241</v>
      </c>
      <c r="BC68" s="265" t="s">
        <v>1242</v>
      </c>
      <c r="BE68" s="266" t="s">
        <v>1242</v>
      </c>
      <c r="BF68" s="258"/>
      <c r="BG68" s="266" t="s">
        <v>1242</v>
      </c>
      <c r="BI68" s="400" t="s">
        <v>1237</v>
      </c>
      <c r="BK68" s="400" t="s">
        <v>1237</v>
      </c>
      <c r="BM68" s="400" t="str">
        <f t="shared" si="2"/>
        <v>予備65</v>
      </c>
      <c r="BO68" s="401" t="s">
        <v>1237</v>
      </c>
      <c r="BP68" s="396"/>
      <c r="BQ68" s="401" t="s">
        <v>1237</v>
      </c>
      <c r="BR68" s="402"/>
      <c r="BS68" s="265" t="s">
        <v>1242</v>
      </c>
      <c r="BT68" s="402"/>
      <c r="BU68" s="402"/>
      <c r="BV68" s="402"/>
      <c r="BW68" s="402"/>
      <c r="BX68" s="402"/>
      <c r="BY68" s="402"/>
      <c r="BZ68" s="402"/>
      <c r="CA68" s="402"/>
      <c r="CB68" s="402"/>
      <c r="CC68" s="402"/>
      <c r="CD68" s="256"/>
      <c r="CE68" s="256"/>
      <c r="CG68" s="264" t="s">
        <v>1237</v>
      </c>
      <c r="CI68" s="264" t="s">
        <v>1237</v>
      </c>
      <c r="CK68" s="264" t="s">
        <v>1237</v>
      </c>
      <c r="CM68" s="264" t="s">
        <v>1237</v>
      </c>
      <c r="CO68" s="264" t="s">
        <v>1237</v>
      </c>
      <c r="CQ68" s="264" t="s">
        <v>1237</v>
      </c>
      <c r="CS68" s="264" t="s">
        <v>1237</v>
      </c>
      <c r="CU68" s="264" t="s">
        <v>1237</v>
      </c>
      <c r="CW68" s="264" t="s">
        <v>1237</v>
      </c>
      <c r="CY68" s="264" t="s">
        <v>1237</v>
      </c>
      <c r="DA68" s="264" t="s">
        <v>1237</v>
      </c>
      <c r="DC68" s="264" t="s">
        <v>1237</v>
      </c>
      <c r="DE68" s="264" t="s">
        <v>1237</v>
      </c>
      <c r="DG68" s="264" t="s">
        <v>1237</v>
      </c>
      <c r="DI68" s="264" t="s">
        <v>1237</v>
      </c>
      <c r="DK68" s="264" t="s">
        <v>1237</v>
      </c>
      <c r="EA68" s="264" t="s">
        <v>1237</v>
      </c>
      <c r="EC68" s="272" t="s">
        <v>1237</v>
      </c>
      <c r="ED68" s="268"/>
      <c r="EE68" s="272" t="s">
        <v>1237</v>
      </c>
      <c r="EF68" s="268"/>
      <c r="EG68" s="272" t="s">
        <v>1237</v>
      </c>
      <c r="EH68" s="268"/>
      <c r="EI68" s="272" t="s">
        <v>1237</v>
      </c>
      <c r="EY68" s="264" t="s">
        <v>1237</v>
      </c>
      <c r="FA68" s="264" t="s">
        <v>1237</v>
      </c>
      <c r="FC68" s="264" t="s">
        <v>1237</v>
      </c>
      <c r="FE68" s="264" t="s">
        <v>1237</v>
      </c>
      <c r="FG68" s="264" t="s">
        <v>1237</v>
      </c>
      <c r="FI68" s="264" t="s">
        <v>1237</v>
      </c>
      <c r="FK68" s="264" t="s">
        <v>1237</v>
      </c>
      <c r="FM68" s="264" t="s">
        <v>1237</v>
      </c>
      <c r="FO68" s="264" t="s">
        <v>1237</v>
      </c>
      <c r="FQ68" s="264" t="s">
        <v>1237</v>
      </c>
      <c r="FS68" s="264" t="s">
        <v>1237</v>
      </c>
      <c r="FU68" s="264" t="s">
        <v>1237</v>
      </c>
      <c r="FW68" s="264" t="s">
        <v>1237</v>
      </c>
      <c r="FY68" s="264" t="s">
        <v>1237</v>
      </c>
      <c r="GA68" s="264" t="s">
        <v>1237</v>
      </c>
      <c r="GC68" s="264" t="s">
        <v>1237</v>
      </c>
      <c r="GE68" s="264" t="s">
        <v>1237</v>
      </c>
      <c r="GG68" s="264" t="s">
        <v>1237</v>
      </c>
      <c r="GI68" s="264" t="s">
        <v>1237</v>
      </c>
      <c r="GK68" s="264" t="s">
        <v>1237</v>
      </c>
      <c r="GM68" s="264" t="s">
        <v>1237</v>
      </c>
      <c r="GO68" s="264" t="s">
        <v>1237</v>
      </c>
      <c r="GQ68" s="16"/>
      <c r="HE68" s="264" t="s">
        <v>1237</v>
      </c>
      <c r="HG68" s="264" t="s">
        <v>1237</v>
      </c>
      <c r="HI68" s="264" t="s">
        <v>1237</v>
      </c>
      <c r="HK68" s="264" t="s">
        <v>1237</v>
      </c>
      <c r="HM68" s="264" t="s">
        <v>1237</v>
      </c>
      <c r="HO68" s="264" t="s">
        <v>1237</v>
      </c>
      <c r="HQ68" s="264" t="s">
        <v>1237</v>
      </c>
      <c r="HS68" s="264" t="s">
        <v>1237</v>
      </c>
      <c r="HU68" s="264" t="s">
        <v>1237</v>
      </c>
      <c r="HW68" s="264" t="s">
        <v>1237</v>
      </c>
      <c r="HY68" s="264" t="s">
        <v>1237</v>
      </c>
      <c r="IA68" s="264" t="s">
        <v>1237</v>
      </c>
      <c r="IC68" s="264" t="s">
        <v>1237</v>
      </c>
      <c r="IE68" s="264" t="s">
        <v>1237</v>
      </c>
      <c r="IG68" s="264" t="s">
        <v>1237</v>
      </c>
      <c r="II68" s="264" t="s">
        <v>1237</v>
      </c>
      <c r="IK68" s="264" t="s">
        <v>1237</v>
      </c>
      <c r="IM68" s="264" t="s">
        <v>1237</v>
      </c>
      <c r="IO68" s="264" t="s">
        <v>1237</v>
      </c>
      <c r="IQ68" s="264" t="s">
        <v>1237</v>
      </c>
      <c r="IS68" s="264" t="s">
        <v>1237</v>
      </c>
      <c r="IU68" s="264" t="s">
        <v>1237</v>
      </c>
      <c r="IW68" s="264" t="s">
        <v>1237</v>
      </c>
      <c r="IY68" s="264" t="s">
        <v>1237</v>
      </c>
      <c r="JA68" s="264" t="s">
        <v>1237</v>
      </c>
      <c r="JC68" s="264" t="s">
        <v>1237</v>
      </c>
    </row>
    <row r="69" spans="3:263">
      <c r="C69" s="384" t="s">
        <v>1243</v>
      </c>
      <c r="D69" s="404"/>
      <c r="E69" s="392" t="s">
        <v>1243</v>
      </c>
      <c r="F69" s="391"/>
      <c r="G69" s="392" t="s">
        <v>1243</v>
      </c>
      <c r="H69" s="391"/>
      <c r="I69" s="392" t="s">
        <v>1243</v>
      </c>
      <c r="J69" s="391"/>
      <c r="K69" s="392" t="s">
        <v>1244</v>
      </c>
      <c r="L69" s="391" t="s">
        <v>1245</v>
      </c>
      <c r="M69" s="390" t="s">
        <v>1246</v>
      </c>
      <c r="N69" s="405"/>
      <c r="O69" s="394" t="s">
        <v>1243</v>
      </c>
      <c r="P69" s="406"/>
      <c r="Q69" s="264" t="s">
        <v>1243</v>
      </c>
      <c r="S69" s="264" t="s">
        <v>1243</v>
      </c>
      <c r="U69" s="264" t="s">
        <v>1243</v>
      </c>
      <c r="W69" s="264" t="s">
        <v>1243</v>
      </c>
      <c r="Y69" s="264" t="s">
        <v>1243</v>
      </c>
      <c r="Z69" s="256"/>
      <c r="AA69" s="264" t="s">
        <v>1243</v>
      </c>
      <c r="AB69" s="256"/>
      <c r="AC69" s="264" t="s">
        <v>1243</v>
      </c>
      <c r="AD69" s="258"/>
      <c r="AE69" s="264" t="s">
        <v>1243</v>
      </c>
      <c r="AF69" s="258"/>
      <c r="AG69" s="264" t="s">
        <v>1243</v>
      </c>
      <c r="AH69" s="16"/>
      <c r="AI69" s="264" t="s">
        <v>1243</v>
      </c>
      <c r="AK69" s="264" t="s">
        <v>1243</v>
      </c>
      <c r="AL69" s="256"/>
      <c r="AM69" s="264" t="s">
        <v>1243</v>
      </c>
      <c r="AN69" s="256"/>
      <c r="AO69" s="264" t="s">
        <v>1243</v>
      </c>
      <c r="AP69" s="256"/>
      <c r="AQ69" s="264" t="s">
        <v>1243</v>
      </c>
      <c r="AR69" s="256"/>
      <c r="AS69" s="269">
        <v>188000</v>
      </c>
      <c r="AT69" s="256"/>
      <c r="AU69" s="269"/>
      <c r="AW69" s="265" t="s">
        <v>1247</v>
      </c>
      <c r="AX69" s="256"/>
      <c r="AY69" s="270" t="str">
        <f t="shared" ref="AY69:AY94" si="3">MID(BA69,1,1)&amp;" "&amp;MID(BA69,2,1)&amp;" "&amp;MID(BA69,3,LEN(BA69))</f>
        <v>7 - E</v>
      </c>
      <c r="AZ69" s="256"/>
      <c r="BA69" s="270" t="s">
        <v>1248</v>
      </c>
      <c r="BC69" s="265" t="s">
        <v>1247</v>
      </c>
      <c r="BE69" s="266" t="s">
        <v>1247</v>
      </c>
      <c r="BF69" s="258"/>
      <c r="BG69" s="266" t="s">
        <v>1247</v>
      </c>
      <c r="BI69" s="400" t="s">
        <v>1243</v>
      </c>
      <c r="BK69" s="400" t="s">
        <v>1243</v>
      </c>
      <c r="BM69" s="400" t="str">
        <f t="shared" si="2"/>
        <v>予備66</v>
      </c>
      <c r="BO69" s="401" t="s">
        <v>1243</v>
      </c>
      <c r="BP69" s="396"/>
      <c r="BQ69" s="401" t="s">
        <v>1243</v>
      </c>
      <c r="BR69" s="402"/>
      <c r="BS69" s="265" t="s">
        <v>1247</v>
      </c>
      <c r="BT69" s="402"/>
      <c r="BU69" s="402"/>
      <c r="BV69" s="402"/>
      <c r="BW69" s="402"/>
      <c r="BX69" s="402"/>
      <c r="BY69" s="402"/>
      <c r="BZ69" s="402"/>
      <c r="CA69" s="402"/>
      <c r="CB69" s="402"/>
      <c r="CC69" s="402"/>
      <c r="CD69" s="256"/>
      <c r="CE69" s="256"/>
      <c r="CG69" s="264" t="s">
        <v>1243</v>
      </c>
      <c r="CI69" s="264" t="s">
        <v>1243</v>
      </c>
      <c r="CK69" s="264" t="s">
        <v>1243</v>
      </c>
      <c r="CM69" s="264" t="s">
        <v>1243</v>
      </c>
      <c r="CO69" s="264" t="s">
        <v>1243</v>
      </c>
      <c r="CQ69" s="264" t="s">
        <v>1243</v>
      </c>
      <c r="CS69" s="264" t="s">
        <v>1243</v>
      </c>
      <c r="CU69" s="264" t="s">
        <v>1243</v>
      </c>
      <c r="CW69" s="264" t="s">
        <v>1243</v>
      </c>
      <c r="CY69" s="264" t="s">
        <v>1243</v>
      </c>
      <c r="DA69" s="264" t="s">
        <v>1243</v>
      </c>
      <c r="DC69" s="264" t="s">
        <v>1243</v>
      </c>
      <c r="DE69" s="264" t="s">
        <v>1243</v>
      </c>
      <c r="DG69" s="264" t="s">
        <v>1243</v>
      </c>
      <c r="DI69" s="264" t="s">
        <v>1243</v>
      </c>
      <c r="DK69" s="264" t="s">
        <v>1243</v>
      </c>
      <c r="EA69" s="264" t="s">
        <v>1243</v>
      </c>
      <c r="EC69" s="272" t="s">
        <v>1243</v>
      </c>
      <c r="ED69" s="268"/>
      <c r="EE69" s="272" t="s">
        <v>1243</v>
      </c>
      <c r="EF69" s="268"/>
      <c r="EG69" s="272" t="s">
        <v>1243</v>
      </c>
      <c r="EH69" s="268"/>
      <c r="EI69" s="272" t="s">
        <v>1243</v>
      </c>
      <c r="EY69" s="264" t="s">
        <v>1243</v>
      </c>
      <c r="FA69" s="264" t="s">
        <v>1243</v>
      </c>
      <c r="FC69" s="264" t="s">
        <v>1243</v>
      </c>
      <c r="FE69" s="264" t="s">
        <v>1243</v>
      </c>
      <c r="FG69" s="264" t="s">
        <v>1243</v>
      </c>
      <c r="FI69" s="264" t="s">
        <v>1243</v>
      </c>
      <c r="FK69" s="264" t="s">
        <v>1243</v>
      </c>
      <c r="FM69" s="264" t="s">
        <v>1243</v>
      </c>
      <c r="FO69" s="264" t="s">
        <v>1243</v>
      </c>
      <c r="FQ69" s="264" t="s">
        <v>1243</v>
      </c>
      <c r="FS69" s="264" t="s">
        <v>1243</v>
      </c>
      <c r="FU69" s="264" t="s">
        <v>1243</v>
      </c>
      <c r="FW69" s="264" t="s">
        <v>1243</v>
      </c>
      <c r="FY69" s="264" t="s">
        <v>1243</v>
      </c>
      <c r="GA69" s="264" t="s">
        <v>1243</v>
      </c>
      <c r="GC69" s="264" t="s">
        <v>1243</v>
      </c>
      <c r="GE69" s="264" t="s">
        <v>1243</v>
      </c>
      <c r="GG69" s="264" t="s">
        <v>1243</v>
      </c>
      <c r="GI69" s="264" t="s">
        <v>1243</v>
      </c>
      <c r="GK69" s="264" t="s">
        <v>1243</v>
      </c>
      <c r="GM69" s="264" t="s">
        <v>1243</v>
      </c>
      <c r="GO69" s="264" t="s">
        <v>1243</v>
      </c>
      <c r="GQ69" s="16"/>
      <c r="HE69" s="264" t="s">
        <v>1243</v>
      </c>
      <c r="HG69" s="264" t="s">
        <v>1243</v>
      </c>
      <c r="HI69" s="264" t="s">
        <v>1243</v>
      </c>
      <c r="HK69" s="264" t="s">
        <v>1243</v>
      </c>
      <c r="HM69" s="264" t="s">
        <v>1243</v>
      </c>
      <c r="HO69" s="264" t="s">
        <v>1243</v>
      </c>
      <c r="HQ69" s="264" t="s">
        <v>1243</v>
      </c>
      <c r="HS69" s="264" t="s">
        <v>1243</v>
      </c>
      <c r="HU69" s="264" t="s">
        <v>1243</v>
      </c>
      <c r="HW69" s="264" t="s">
        <v>1243</v>
      </c>
      <c r="HY69" s="264" t="s">
        <v>1243</v>
      </c>
      <c r="IA69" s="264" t="s">
        <v>1243</v>
      </c>
      <c r="IC69" s="264" t="s">
        <v>1243</v>
      </c>
      <c r="IE69" s="264" t="s">
        <v>1243</v>
      </c>
      <c r="IG69" s="264" t="s">
        <v>1243</v>
      </c>
      <c r="II69" s="264" t="s">
        <v>1243</v>
      </c>
      <c r="IK69" s="264" t="s">
        <v>1243</v>
      </c>
      <c r="IM69" s="264" t="s">
        <v>1243</v>
      </c>
      <c r="IO69" s="264" t="s">
        <v>1243</v>
      </c>
      <c r="IQ69" s="264" t="s">
        <v>1243</v>
      </c>
      <c r="IS69" s="264" t="s">
        <v>1243</v>
      </c>
      <c r="IU69" s="264" t="s">
        <v>1243</v>
      </c>
      <c r="IW69" s="264" t="s">
        <v>1243</v>
      </c>
      <c r="IY69" s="264" t="s">
        <v>1243</v>
      </c>
      <c r="JA69" s="264" t="s">
        <v>1243</v>
      </c>
      <c r="JC69" s="264" t="s">
        <v>1243</v>
      </c>
    </row>
    <row r="70" spans="3:263">
      <c r="C70" s="384" t="s">
        <v>1249</v>
      </c>
      <c r="D70" s="404"/>
      <c r="E70" s="392" t="s">
        <v>1249</v>
      </c>
      <c r="F70" s="391"/>
      <c r="G70" s="392" t="s">
        <v>1249</v>
      </c>
      <c r="H70" s="391"/>
      <c r="I70" s="392" t="s">
        <v>1249</v>
      </c>
      <c r="J70" s="391"/>
      <c r="K70" s="392" t="s">
        <v>1250</v>
      </c>
      <c r="L70" s="391" t="s">
        <v>1251</v>
      </c>
      <c r="M70" s="390" t="s">
        <v>1252</v>
      </c>
      <c r="N70" s="405"/>
      <c r="O70" s="394" t="s">
        <v>1249</v>
      </c>
      <c r="P70" s="406"/>
      <c r="Q70" s="264" t="s">
        <v>1249</v>
      </c>
      <c r="S70" s="264" t="s">
        <v>1249</v>
      </c>
      <c r="U70" s="264" t="s">
        <v>1249</v>
      </c>
      <c r="W70" s="264" t="s">
        <v>1249</v>
      </c>
      <c r="Y70" s="264" t="s">
        <v>1249</v>
      </c>
      <c r="Z70" s="256"/>
      <c r="AA70" s="264" t="s">
        <v>1249</v>
      </c>
      <c r="AB70" s="256"/>
      <c r="AC70" s="264" t="s">
        <v>1249</v>
      </c>
      <c r="AD70" s="258"/>
      <c r="AE70" s="264" t="s">
        <v>1249</v>
      </c>
      <c r="AF70" s="258"/>
      <c r="AG70" s="264" t="s">
        <v>1249</v>
      </c>
      <c r="AH70" s="16"/>
      <c r="AI70" s="264" t="s">
        <v>1249</v>
      </c>
      <c r="AK70" s="264" t="s">
        <v>1249</v>
      </c>
      <c r="AL70" s="256"/>
      <c r="AM70" s="264" t="s">
        <v>1249</v>
      </c>
      <c r="AN70" s="256"/>
      <c r="AO70" s="264" t="s">
        <v>1249</v>
      </c>
      <c r="AP70" s="256"/>
      <c r="AQ70" s="264" t="s">
        <v>1249</v>
      </c>
      <c r="AR70" s="256"/>
      <c r="AS70" s="269">
        <v>185000</v>
      </c>
      <c r="AT70" s="256"/>
      <c r="AU70" s="269"/>
      <c r="AW70" s="265" t="s">
        <v>1253</v>
      </c>
      <c r="AX70" s="256"/>
      <c r="AY70" s="270" t="str">
        <f t="shared" si="3"/>
        <v>7 - F</v>
      </c>
      <c r="AZ70" s="256"/>
      <c r="BA70" s="270" t="s">
        <v>1254</v>
      </c>
      <c r="BC70" s="265" t="s">
        <v>1253</v>
      </c>
      <c r="BE70" s="266" t="s">
        <v>1253</v>
      </c>
      <c r="BF70" s="258"/>
      <c r="BG70" s="266" t="s">
        <v>1253</v>
      </c>
      <c r="BI70" s="400" t="s">
        <v>1249</v>
      </c>
      <c r="BK70" s="400" t="s">
        <v>1249</v>
      </c>
      <c r="BM70" s="400" t="str">
        <f t="shared" si="2"/>
        <v>予備67</v>
      </c>
      <c r="BO70" s="401" t="s">
        <v>1249</v>
      </c>
      <c r="BP70" s="396"/>
      <c r="BQ70" s="401" t="s">
        <v>1249</v>
      </c>
      <c r="BR70" s="402"/>
      <c r="BS70" s="265" t="s">
        <v>1253</v>
      </c>
      <c r="BT70" s="402"/>
      <c r="BU70" s="402"/>
      <c r="BV70" s="402"/>
      <c r="BW70" s="402"/>
      <c r="BX70" s="402"/>
      <c r="BY70" s="402"/>
      <c r="BZ70" s="402"/>
      <c r="CA70" s="402"/>
      <c r="CB70" s="402"/>
      <c r="CC70" s="402"/>
      <c r="CD70" s="256"/>
      <c r="CE70" s="256"/>
      <c r="CG70" s="264" t="s">
        <v>1249</v>
      </c>
      <c r="CI70" s="264" t="s">
        <v>1249</v>
      </c>
      <c r="CK70" s="264" t="s">
        <v>1249</v>
      </c>
      <c r="CM70" s="264" t="s">
        <v>1249</v>
      </c>
      <c r="CO70" s="264" t="s">
        <v>1249</v>
      </c>
      <c r="CQ70" s="264" t="s">
        <v>1249</v>
      </c>
      <c r="CS70" s="264" t="s">
        <v>1249</v>
      </c>
      <c r="CU70" s="264" t="s">
        <v>1249</v>
      </c>
      <c r="CW70" s="264" t="s">
        <v>1249</v>
      </c>
      <c r="CY70" s="264" t="s">
        <v>1249</v>
      </c>
      <c r="DA70" s="264" t="s">
        <v>1249</v>
      </c>
      <c r="DC70" s="264" t="s">
        <v>1249</v>
      </c>
      <c r="DE70" s="264" t="s">
        <v>1249</v>
      </c>
      <c r="DG70" s="264" t="s">
        <v>1249</v>
      </c>
      <c r="DI70" s="264" t="s">
        <v>1249</v>
      </c>
      <c r="DK70" s="264" t="s">
        <v>1249</v>
      </c>
      <c r="EA70" s="264" t="s">
        <v>1249</v>
      </c>
      <c r="EC70" s="272" t="s">
        <v>1249</v>
      </c>
      <c r="ED70" s="268"/>
      <c r="EE70" s="272" t="s">
        <v>1249</v>
      </c>
      <c r="EF70" s="268"/>
      <c r="EG70" s="272" t="s">
        <v>1249</v>
      </c>
      <c r="EH70" s="268"/>
      <c r="EI70" s="272" t="s">
        <v>1249</v>
      </c>
      <c r="EY70" s="264" t="s">
        <v>1249</v>
      </c>
      <c r="FA70" s="264" t="s">
        <v>1249</v>
      </c>
      <c r="FC70" s="264" t="s">
        <v>1249</v>
      </c>
      <c r="FE70" s="264" t="s">
        <v>1249</v>
      </c>
      <c r="FG70" s="264" t="s">
        <v>1249</v>
      </c>
      <c r="FI70" s="264" t="s">
        <v>1249</v>
      </c>
      <c r="FK70" s="264" t="s">
        <v>1249</v>
      </c>
      <c r="FM70" s="264" t="s">
        <v>1249</v>
      </c>
      <c r="FO70" s="264" t="s">
        <v>1249</v>
      </c>
      <c r="FQ70" s="264" t="s">
        <v>1249</v>
      </c>
      <c r="FS70" s="264" t="s">
        <v>1249</v>
      </c>
      <c r="FU70" s="264" t="s">
        <v>1249</v>
      </c>
      <c r="FW70" s="264" t="s">
        <v>1249</v>
      </c>
      <c r="FY70" s="264" t="s">
        <v>1249</v>
      </c>
      <c r="GA70" s="264" t="s">
        <v>1249</v>
      </c>
      <c r="GC70" s="264" t="s">
        <v>1249</v>
      </c>
      <c r="GE70" s="264" t="s">
        <v>1249</v>
      </c>
      <c r="GG70" s="264" t="s">
        <v>1249</v>
      </c>
      <c r="GI70" s="264" t="s">
        <v>1249</v>
      </c>
      <c r="GK70" s="264" t="s">
        <v>1249</v>
      </c>
      <c r="GM70" s="264" t="s">
        <v>1249</v>
      </c>
      <c r="GO70" s="264" t="s">
        <v>1249</v>
      </c>
      <c r="GQ70" s="16"/>
      <c r="HE70" s="264" t="s">
        <v>1249</v>
      </c>
      <c r="HG70" s="264" t="s">
        <v>1249</v>
      </c>
      <c r="HI70" s="264" t="s">
        <v>1249</v>
      </c>
      <c r="HK70" s="264" t="s">
        <v>1249</v>
      </c>
      <c r="HM70" s="264" t="s">
        <v>1249</v>
      </c>
      <c r="HO70" s="264" t="s">
        <v>1249</v>
      </c>
      <c r="HQ70" s="264" t="s">
        <v>1249</v>
      </c>
      <c r="HS70" s="264" t="s">
        <v>1249</v>
      </c>
      <c r="HU70" s="264" t="s">
        <v>1249</v>
      </c>
      <c r="HW70" s="264" t="s">
        <v>1249</v>
      </c>
      <c r="HY70" s="264" t="s">
        <v>1249</v>
      </c>
      <c r="IA70" s="264" t="s">
        <v>1249</v>
      </c>
      <c r="IC70" s="264" t="s">
        <v>1249</v>
      </c>
      <c r="IE70" s="264" t="s">
        <v>1249</v>
      </c>
      <c r="IG70" s="264" t="s">
        <v>1249</v>
      </c>
      <c r="II70" s="264" t="s">
        <v>1249</v>
      </c>
      <c r="IK70" s="264" t="s">
        <v>1249</v>
      </c>
      <c r="IM70" s="264" t="s">
        <v>1249</v>
      </c>
      <c r="IO70" s="264" t="s">
        <v>1249</v>
      </c>
      <c r="IQ70" s="264" t="s">
        <v>1249</v>
      </c>
      <c r="IS70" s="264" t="s">
        <v>1249</v>
      </c>
      <c r="IU70" s="264" t="s">
        <v>1249</v>
      </c>
      <c r="IW70" s="264" t="s">
        <v>1249</v>
      </c>
      <c r="IY70" s="264" t="s">
        <v>1249</v>
      </c>
      <c r="JA70" s="264" t="s">
        <v>1249</v>
      </c>
      <c r="JC70" s="264" t="s">
        <v>1249</v>
      </c>
    </row>
    <row r="71" spans="3:263">
      <c r="C71" s="384" t="s">
        <v>1255</v>
      </c>
      <c r="D71" s="404"/>
      <c r="E71" s="392" t="s">
        <v>1255</v>
      </c>
      <c r="F71" s="391"/>
      <c r="G71" s="392" t="s">
        <v>1255</v>
      </c>
      <c r="H71" s="391"/>
      <c r="I71" s="392" t="s">
        <v>1255</v>
      </c>
      <c r="J71" s="391"/>
      <c r="K71" s="392" t="s">
        <v>1256</v>
      </c>
      <c r="L71" s="391" t="s">
        <v>1257</v>
      </c>
      <c r="M71" s="390" t="s">
        <v>1258</v>
      </c>
      <c r="N71" s="405"/>
      <c r="O71" s="394" t="s">
        <v>1255</v>
      </c>
      <c r="P71" s="406"/>
      <c r="Q71" s="264" t="s">
        <v>1255</v>
      </c>
      <c r="S71" s="264" t="s">
        <v>1255</v>
      </c>
      <c r="U71" s="264" t="s">
        <v>1255</v>
      </c>
      <c r="W71" s="264" t="s">
        <v>1255</v>
      </c>
      <c r="Y71" s="264" t="s">
        <v>1255</v>
      </c>
      <c r="Z71" s="256"/>
      <c r="AA71" s="264" t="s">
        <v>1255</v>
      </c>
      <c r="AB71" s="256"/>
      <c r="AC71" s="264" t="s">
        <v>1255</v>
      </c>
      <c r="AD71" s="258"/>
      <c r="AE71" s="264" t="s">
        <v>1255</v>
      </c>
      <c r="AF71" s="258"/>
      <c r="AG71" s="264" t="s">
        <v>1255</v>
      </c>
      <c r="AH71" s="16"/>
      <c r="AI71" s="264" t="s">
        <v>1255</v>
      </c>
      <c r="AK71" s="264" t="s">
        <v>1255</v>
      </c>
      <c r="AL71" s="256"/>
      <c r="AM71" s="264" t="s">
        <v>1255</v>
      </c>
      <c r="AN71" s="256"/>
      <c r="AO71" s="264" t="s">
        <v>1255</v>
      </c>
      <c r="AP71" s="256"/>
      <c r="AQ71" s="264" t="s">
        <v>1255</v>
      </c>
      <c r="AR71" s="256"/>
      <c r="AS71" s="269">
        <v>177000</v>
      </c>
      <c r="AT71" s="256"/>
      <c r="AU71" s="269"/>
      <c r="AW71" s="264" t="s">
        <v>1255</v>
      </c>
      <c r="AX71" s="256"/>
      <c r="AY71" s="270" t="str">
        <f t="shared" si="3"/>
        <v>7 - G</v>
      </c>
      <c r="AZ71" s="256"/>
      <c r="BA71" s="270" t="s">
        <v>1259</v>
      </c>
      <c r="BC71" s="265" t="s">
        <v>1260</v>
      </c>
      <c r="BE71" s="266" t="s">
        <v>1260</v>
      </c>
      <c r="BF71" s="258"/>
      <c r="BG71" s="266" t="s">
        <v>1260</v>
      </c>
      <c r="BI71" s="400" t="s">
        <v>1255</v>
      </c>
      <c r="BK71" s="400" t="s">
        <v>1255</v>
      </c>
      <c r="BM71" s="400" t="str">
        <f t="shared" si="2"/>
        <v>予備68</v>
      </c>
      <c r="BO71" s="401" t="s">
        <v>1255</v>
      </c>
      <c r="BP71" s="396"/>
      <c r="BQ71" s="401" t="s">
        <v>1255</v>
      </c>
      <c r="BR71" s="402"/>
      <c r="BS71" s="265" t="s">
        <v>1260</v>
      </c>
      <c r="BT71" s="402"/>
      <c r="BU71" s="402"/>
      <c r="BV71" s="402"/>
      <c r="BW71" s="402"/>
      <c r="BX71" s="402"/>
      <c r="BY71" s="402"/>
      <c r="BZ71" s="402"/>
      <c r="CA71" s="402"/>
      <c r="CB71" s="402"/>
      <c r="CC71" s="402"/>
      <c r="CD71" s="256"/>
      <c r="CE71" s="256"/>
      <c r="CG71" s="264" t="s">
        <v>1255</v>
      </c>
      <c r="CI71" s="264" t="s">
        <v>1255</v>
      </c>
      <c r="CK71" s="264" t="s">
        <v>1255</v>
      </c>
      <c r="CM71" s="264" t="s">
        <v>1255</v>
      </c>
      <c r="CO71" s="264" t="s">
        <v>1255</v>
      </c>
      <c r="CQ71" s="264" t="s">
        <v>1255</v>
      </c>
      <c r="CS71" s="264" t="s">
        <v>1255</v>
      </c>
      <c r="CU71" s="264" t="s">
        <v>1255</v>
      </c>
      <c r="CW71" s="264" t="s">
        <v>1255</v>
      </c>
      <c r="CY71" s="264" t="s">
        <v>1255</v>
      </c>
      <c r="DA71" s="264" t="s">
        <v>1255</v>
      </c>
      <c r="DC71" s="264" t="s">
        <v>1255</v>
      </c>
      <c r="DE71" s="264" t="s">
        <v>1255</v>
      </c>
      <c r="DG71" s="264" t="s">
        <v>1255</v>
      </c>
      <c r="DI71" s="264" t="s">
        <v>1255</v>
      </c>
      <c r="DK71" s="264" t="s">
        <v>1255</v>
      </c>
      <c r="EA71" s="264" t="s">
        <v>1255</v>
      </c>
      <c r="EC71" s="272" t="s">
        <v>1255</v>
      </c>
      <c r="ED71" s="268"/>
      <c r="EE71" s="272" t="s">
        <v>1255</v>
      </c>
      <c r="EF71" s="268"/>
      <c r="EG71" s="272" t="s">
        <v>1255</v>
      </c>
      <c r="EH71" s="268"/>
      <c r="EI71" s="272" t="s">
        <v>1255</v>
      </c>
      <c r="EY71" s="264" t="s">
        <v>1255</v>
      </c>
      <c r="FA71" s="264" t="s">
        <v>1255</v>
      </c>
      <c r="FC71" s="264" t="s">
        <v>1255</v>
      </c>
      <c r="FE71" s="264" t="s">
        <v>1255</v>
      </c>
      <c r="FG71" s="264" t="s">
        <v>1255</v>
      </c>
      <c r="FI71" s="264" t="s">
        <v>1255</v>
      </c>
      <c r="FK71" s="264" t="s">
        <v>1255</v>
      </c>
      <c r="FM71" s="264" t="s">
        <v>1255</v>
      </c>
      <c r="FO71" s="264" t="s">
        <v>1255</v>
      </c>
      <c r="FQ71" s="264" t="s">
        <v>1255</v>
      </c>
      <c r="FS71" s="264" t="s">
        <v>1255</v>
      </c>
      <c r="FU71" s="264" t="s">
        <v>1255</v>
      </c>
      <c r="FW71" s="264" t="s">
        <v>1255</v>
      </c>
      <c r="FY71" s="264" t="s">
        <v>1255</v>
      </c>
      <c r="GA71" s="264" t="s">
        <v>1255</v>
      </c>
      <c r="GC71" s="264" t="s">
        <v>1255</v>
      </c>
      <c r="GE71" s="264" t="s">
        <v>1255</v>
      </c>
      <c r="GG71" s="264" t="s">
        <v>1255</v>
      </c>
      <c r="GI71" s="264" t="s">
        <v>1255</v>
      </c>
      <c r="GK71" s="264" t="s">
        <v>1255</v>
      </c>
      <c r="GM71" s="264" t="s">
        <v>1255</v>
      </c>
      <c r="GO71" s="264" t="s">
        <v>1255</v>
      </c>
      <c r="GQ71" s="16"/>
      <c r="HE71" s="264" t="s">
        <v>1255</v>
      </c>
      <c r="HG71" s="264" t="s">
        <v>1255</v>
      </c>
      <c r="HI71" s="264" t="s">
        <v>1255</v>
      </c>
      <c r="HK71" s="264" t="s">
        <v>1255</v>
      </c>
      <c r="HM71" s="264" t="s">
        <v>1255</v>
      </c>
      <c r="HO71" s="264" t="s">
        <v>1255</v>
      </c>
      <c r="HQ71" s="264" t="s">
        <v>1255</v>
      </c>
      <c r="HS71" s="264" t="s">
        <v>1255</v>
      </c>
      <c r="HU71" s="264" t="s">
        <v>1255</v>
      </c>
      <c r="HW71" s="264" t="s">
        <v>1255</v>
      </c>
      <c r="HY71" s="264" t="s">
        <v>1255</v>
      </c>
      <c r="IA71" s="264" t="s">
        <v>1255</v>
      </c>
      <c r="IC71" s="264" t="s">
        <v>1255</v>
      </c>
      <c r="IE71" s="264" t="s">
        <v>1255</v>
      </c>
      <c r="IG71" s="264" t="s">
        <v>1255</v>
      </c>
      <c r="II71" s="264" t="s">
        <v>1255</v>
      </c>
      <c r="IK71" s="264" t="s">
        <v>1255</v>
      </c>
      <c r="IM71" s="264" t="s">
        <v>1255</v>
      </c>
      <c r="IO71" s="264" t="s">
        <v>1255</v>
      </c>
      <c r="IQ71" s="264" t="s">
        <v>1255</v>
      </c>
      <c r="IS71" s="264" t="s">
        <v>1255</v>
      </c>
      <c r="IU71" s="264" t="s">
        <v>1255</v>
      </c>
      <c r="IW71" s="264" t="s">
        <v>1255</v>
      </c>
      <c r="IY71" s="264" t="s">
        <v>1255</v>
      </c>
      <c r="JA71" s="264" t="s">
        <v>1255</v>
      </c>
      <c r="JC71" s="264" t="s">
        <v>1255</v>
      </c>
    </row>
    <row r="72" spans="3:263">
      <c r="C72" s="384" t="s">
        <v>1261</v>
      </c>
      <c r="D72" s="404"/>
      <c r="E72" s="392" t="s">
        <v>1261</v>
      </c>
      <c r="F72" s="391"/>
      <c r="G72" s="392" t="s">
        <v>1261</v>
      </c>
      <c r="H72" s="391"/>
      <c r="I72" s="392" t="s">
        <v>1261</v>
      </c>
      <c r="J72" s="391"/>
      <c r="K72" s="392" t="s">
        <v>1262</v>
      </c>
      <c r="L72" s="391" t="s">
        <v>1263</v>
      </c>
      <c r="M72" s="390" t="s">
        <v>1264</v>
      </c>
      <c r="N72" s="405"/>
      <c r="O72" s="394" t="s">
        <v>1261</v>
      </c>
      <c r="P72" s="406"/>
      <c r="Q72" s="264" t="s">
        <v>1261</v>
      </c>
      <c r="S72" s="264" t="s">
        <v>1261</v>
      </c>
      <c r="U72" s="264" t="s">
        <v>1261</v>
      </c>
      <c r="W72" s="264" t="s">
        <v>1261</v>
      </c>
      <c r="Y72" s="264" t="s">
        <v>1261</v>
      </c>
      <c r="Z72" s="256"/>
      <c r="AA72" s="264" t="s">
        <v>1261</v>
      </c>
      <c r="AB72" s="256"/>
      <c r="AC72" s="264" t="s">
        <v>1261</v>
      </c>
      <c r="AD72" s="258"/>
      <c r="AE72" s="264" t="s">
        <v>1261</v>
      </c>
      <c r="AF72" s="258"/>
      <c r="AG72" s="264" t="s">
        <v>1261</v>
      </c>
      <c r="AH72" s="16"/>
      <c r="AI72" s="264" t="s">
        <v>1261</v>
      </c>
      <c r="AK72" s="264" t="s">
        <v>1261</v>
      </c>
      <c r="AL72" s="256"/>
      <c r="AM72" s="264" t="s">
        <v>1261</v>
      </c>
      <c r="AN72" s="256"/>
      <c r="AO72" s="264" t="s">
        <v>1261</v>
      </c>
      <c r="AP72" s="256"/>
      <c r="AQ72" s="264" t="s">
        <v>1261</v>
      </c>
      <c r="AR72" s="256"/>
      <c r="AS72" s="269">
        <v>169000</v>
      </c>
      <c r="AT72" s="256"/>
      <c r="AU72" s="269"/>
      <c r="AW72" s="265" t="s">
        <v>1265</v>
      </c>
      <c r="AX72" s="256"/>
      <c r="AY72" s="270" t="str">
        <f t="shared" si="3"/>
        <v>7 - H</v>
      </c>
      <c r="AZ72" s="256"/>
      <c r="BA72" s="270" t="s">
        <v>1266</v>
      </c>
      <c r="BC72" s="265" t="s">
        <v>1265</v>
      </c>
      <c r="BE72" s="266" t="s">
        <v>1265</v>
      </c>
      <c r="BF72" s="258"/>
      <c r="BG72" s="266" t="s">
        <v>1265</v>
      </c>
      <c r="BI72" s="400" t="s">
        <v>1261</v>
      </c>
      <c r="BK72" s="400" t="s">
        <v>1261</v>
      </c>
      <c r="BM72" s="400" t="str">
        <f t="shared" si="2"/>
        <v>予備69</v>
      </c>
      <c r="BO72" s="401" t="s">
        <v>1261</v>
      </c>
      <c r="BP72" s="396"/>
      <c r="BQ72" s="401" t="s">
        <v>1261</v>
      </c>
      <c r="BR72" s="402"/>
      <c r="BS72" s="265" t="s">
        <v>1265</v>
      </c>
      <c r="BT72" s="402"/>
      <c r="BU72" s="402"/>
      <c r="BV72" s="402"/>
      <c r="BW72" s="402"/>
      <c r="BX72" s="402"/>
      <c r="BY72" s="402"/>
      <c r="BZ72" s="402"/>
      <c r="CA72" s="402"/>
      <c r="CB72" s="402"/>
      <c r="CC72" s="402"/>
      <c r="CD72" s="256"/>
      <c r="CE72" s="256"/>
      <c r="CG72" s="264" t="s">
        <v>1261</v>
      </c>
      <c r="CI72" s="264" t="s">
        <v>1261</v>
      </c>
      <c r="CK72" s="264" t="s">
        <v>1261</v>
      </c>
      <c r="CM72" s="264" t="s">
        <v>1261</v>
      </c>
      <c r="CO72" s="264" t="s">
        <v>1261</v>
      </c>
      <c r="CQ72" s="264" t="s">
        <v>1261</v>
      </c>
      <c r="CS72" s="264" t="s">
        <v>1261</v>
      </c>
      <c r="CU72" s="264" t="s">
        <v>1261</v>
      </c>
      <c r="CW72" s="264" t="s">
        <v>1261</v>
      </c>
      <c r="CY72" s="264" t="s">
        <v>1261</v>
      </c>
      <c r="DA72" s="264" t="s">
        <v>1261</v>
      </c>
      <c r="DC72" s="264" t="s">
        <v>1261</v>
      </c>
      <c r="DE72" s="264" t="s">
        <v>1261</v>
      </c>
      <c r="DG72" s="264" t="s">
        <v>1261</v>
      </c>
      <c r="DI72" s="264" t="s">
        <v>1261</v>
      </c>
      <c r="DK72" s="264" t="s">
        <v>1261</v>
      </c>
      <c r="EA72" s="264" t="s">
        <v>1261</v>
      </c>
      <c r="EC72" s="272" t="s">
        <v>1261</v>
      </c>
      <c r="ED72" s="268"/>
      <c r="EE72" s="272" t="s">
        <v>1261</v>
      </c>
      <c r="EF72" s="268"/>
      <c r="EG72" s="272" t="s">
        <v>1261</v>
      </c>
      <c r="EH72" s="268"/>
      <c r="EI72" s="272" t="s">
        <v>1261</v>
      </c>
      <c r="EY72" s="264" t="s">
        <v>1261</v>
      </c>
      <c r="FA72" s="264" t="s">
        <v>1261</v>
      </c>
      <c r="FC72" s="264" t="s">
        <v>1261</v>
      </c>
      <c r="FE72" s="264" t="s">
        <v>1261</v>
      </c>
      <c r="FG72" s="264" t="s">
        <v>1261</v>
      </c>
      <c r="FI72" s="264" t="s">
        <v>1261</v>
      </c>
      <c r="FK72" s="264" t="s">
        <v>1261</v>
      </c>
      <c r="FM72" s="264" t="s">
        <v>1261</v>
      </c>
      <c r="FO72" s="264" t="s">
        <v>1261</v>
      </c>
      <c r="FQ72" s="264" t="s">
        <v>1261</v>
      </c>
      <c r="FS72" s="264" t="s">
        <v>1261</v>
      </c>
      <c r="FU72" s="264" t="s">
        <v>1261</v>
      </c>
      <c r="FW72" s="264" t="s">
        <v>1261</v>
      </c>
      <c r="FY72" s="264" t="s">
        <v>1261</v>
      </c>
      <c r="GA72" s="264" t="s">
        <v>1261</v>
      </c>
      <c r="GC72" s="264" t="s">
        <v>1261</v>
      </c>
      <c r="GE72" s="264" t="s">
        <v>1261</v>
      </c>
      <c r="GG72" s="264" t="s">
        <v>1261</v>
      </c>
      <c r="GI72" s="264" t="s">
        <v>1261</v>
      </c>
      <c r="GK72" s="264" t="s">
        <v>1261</v>
      </c>
      <c r="GM72" s="264" t="s">
        <v>1261</v>
      </c>
      <c r="GO72" s="264" t="s">
        <v>1261</v>
      </c>
      <c r="GQ72" s="16"/>
      <c r="HE72" s="264" t="s">
        <v>1261</v>
      </c>
      <c r="HG72" s="264" t="s">
        <v>1261</v>
      </c>
      <c r="HI72" s="264" t="s">
        <v>1261</v>
      </c>
      <c r="HK72" s="264" t="s">
        <v>1261</v>
      </c>
      <c r="HM72" s="264" t="s">
        <v>1261</v>
      </c>
      <c r="HO72" s="264" t="s">
        <v>1261</v>
      </c>
      <c r="HQ72" s="264" t="s">
        <v>1261</v>
      </c>
      <c r="HS72" s="264" t="s">
        <v>1261</v>
      </c>
      <c r="HU72" s="264" t="s">
        <v>1261</v>
      </c>
      <c r="HW72" s="264" t="s">
        <v>1261</v>
      </c>
      <c r="HY72" s="264" t="s">
        <v>1261</v>
      </c>
      <c r="IA72" s="264" t="s">
        <v>1261</v>
      </c>
      <c r="IC72" s="264" t="s">
        <v>1261</v>
      </c>
      <c r="IE72" s="264" t="s">
        <v>1261</v>
      </c>
      <c r="IG72" s="264" t="s">
        <v>1261</v>
      </c>
      <c r="II72" s="264" t="s">
        <v>1261</v>
      </c>
      <c r="IK72" s="264" t="s">
        <v>1261</v>
      </c>
      <c r="IM72" s="264" t="s">
        <v>1261</v>
      </c>
      <c r="IO72" s="264" t="s">
        <v>1261</v>
      </c>
      <c r="IQ72" s="264" t="s">
        <v>1261</v>
      </c>
      <c r="IS72" s="264" t="s">
        <v>1261</v>
      </c>
      <c r="IU72" s="264" t="s">
        <v>1261</v>
      </c>
      <c r="IW72" s="264" t="s">
        <v>1261</v>
      </c>
      <c r="IY72" s="264" t="s">
        <v>1261</v>
      </c>
      <c r="JA72" s="264" t="s">
        <v>1261</v>
      </c>
      <c r="JC72" s="264" t="s">
        <v>1261</v>
      </c>
    </row>
    <row r="73" spans="3:263">
      <c r="C73" s="384" t="s">
        <v>1267</v>
      </c>
      <c r="D73" s="404"/>
      <c r="E73" s="392" t="s">
        <v>1267</v>
      </c>
      <c r="F73" s="391"/>
      <c r="G73" s="392" t="s">
        <v>1267</v>
      </c>
      <c r="H73" s="391"/>
      <c r="I73" s="392" t="s">
        <v>1267</v>
      </c>
      <c r="J73" s="391"/>
      <c r="K73" s="392" t="s">
        <v>1268</v>
      </c>
      <c r="L73" s="391" t="s">
        <v>1269</v>
      </c>
      <c r="M73" s="390" t="s">
        <v>1270</v>
      </c>
      <c r="N73" s="405"/>
      <c r="O73" s="394" t="s">
        <v>1267</v>
      </c>
      <c r="P73" s="406"/>
      <c r="Q73" s="264" t="s">
        <v>1267</v>
      </c>
      <c r="S73" s="264" t="s">
        <v>1267</v>
      </c>
      <c r="U73" s="264" t="s">
        <v>1267</v>
      </c>
      <c r="W73" s="264" t="s">
        <v>1267</v>
      </c>
      <c r="Y73" s="264" t="s">
        <v>1267</v>
      </c>
      <c r="Z73" s="256"/>
      <c r="AA73" s="264" t="s">
        <v>1267</v>
      </c>
      <c r="AB73" s="256"/>
      <c r="AC73" s="264" t="s">
        <v>1267</v>
      </c>
      <c r="AD73" s="258"/>
      <c r="AE73" s="264" t="s">
        <v>1267</v>
      </c>
      <c r="AF73" s="258"/>
      <c r="AG73" s="264" t="s">
        <v>1267</v>
      </c>
      <c r="AH73" s="16"/>
      <c r="AI73" s="264" t="s">
        <v>1267</v>
      </c>
      <c r="AK73" s="264" t="s">
        <v>1267</v>
      </c>
      <c r="AL73" s="256"/>
      <c r="AM73" s="264" t="s">
        <v>1267</v>
      </c>
      <c r="AN73" s="256"/>
      <c r="AO73" s="264" t="s">
        <v>1267</v>
      </c>
      <c r="AP73" s="256"/>
      <c r="AQ73" s="264" t="s">
        <v>1267</v>
      </c>
      <c r="AR73" s="256"/>
      <c r="AS73" s="269">
        <v>161000</v>
      </c>
      <c r="AT73" s="256"/>
      <c r="AU73" s="269"/>
      <c r="AW73" s="265" t="s">
        <v>1271</v>
      </c>
      <c r="AX73" s="256"/>
      <c r="AY73" s="270" t="str">
        <f t="shared" si="3"/>
        <v>7 - I</v>
      </c>
      <c r="AZ73" s="256"/>
      <c r="BA73" s="270" t="s">
        <v>1272</v>
      </c>
      <c r="BC73" s="265" t="s">
        <v>1271</v>
      </c>
      <c r="BE73" s="266" t="s">
        <v>1271</v>
      </c>
      <c r="BF73" s="258"/>
      <c r="BG73" s="266" t="s">
        <v>1271</v>
      </c>
      <c r="BI73" s="400" t="s">
        <v>1267</v>
      </c>
      <c r="BK73" s="400" t="s">
        <v>1267</v>
      </c>
      <c r="BM73" s="400" t="str">
        <f t="shared" si="2"/>
        <v>予備70</v>
      </c>
      <c r="BO73" s="401" t="s">
        <v>1267</v>
      </c>
      <c r="BP73" s="396"/>
      <c r="BQ73" s="401" t="s">
        <v>1267</v>
      </c>
      <c r="BR73" s="402"/>
      <c r="BS73" s="265" t="s">
        <v>1271</v>
      </c>
      <c r="BT73" s="402"/>
      <c r="BU73" s="402"/>
      <c r="BV73" s="402"/>
      <c r="BW73" s="402"/>
      <c r="BX73" s="402"/>
      <c r="BY73" s="402"/>
      <c r="BZ73" s="402"/>
      <c r="CA73" s="402"/>
      <c r="CB73" s="402"/>
      <c r="CC73" s="402"/>
      <c r="CD73" s="256"/>
      <c r="CE73" s="256"/>
      <c r="CG73" s="264" t="s">
        <v>1267</v>
      </c>
      <c r="CI73" s="264" t="s">
        <v>1267</v>
      </c>
      <c r="CK73" s="264" t="s">
        <v>1267</v>
      </c>
      <c r="CM73" s="264" t="s">
        <v>1267</v>
      </c>
      <c r="CO73" s="264" t="s">
        <v>1267</v>
      </c>
      <c r="CQ73" s="264" t="s">
        <v>1267</v>
      </c>
      <c r="CS73" s="264" t="s">
        <v>1267</v>
      </c>
      <c r="CU73" s="264" t="s">
        <v>1267</v>
      </c>
      <c r="CW73" s="264" t="s">
        <v>1267</v>
      </c>
      <c r="CY73" s="264" t="s">
        <v>1267</v>
      </c>
      <c r="DA73" s="264" t="s">
        <v>1267</v>
      </c>
      <c r="DC73" s="264" t="s">
        <v>1267</v>
      </c>
      <c r="DE73" s="264" t="s">
        <v>1267</v>
      </c>
      <c r="DG73" s="264" t="s">
        <v>1267</v>
      </c>
      <c r="DI73" s="264" t="s">
        <v>1267</v>
      </c>
      <c r="DK73" s="264" t="s">
        <v>1267</v>
      </c>
      <c r="EA73" s="264" t="s">
        <v>1267</v>
      </c>
      <c r="EC73" s="272" t="s">
        <v>1267</v>
      </c>
      <c r="ED73" s="268"/>
      <c r="EE73" s="272" t="s">
        <v>1267</v>
      </c>
      <c r="EF73" s="268"/>
      <c r="EG73" s="272" t="s">
        <v>1267</v>
      </c>
      <c r="EH73" s="268"/>
      <c r="EI73" s="272" t="s">
        <v>1267</v>
      </c>
      <c r="EY73" s="264" t="s">
        <v>1267</v>
      </c>
      <c r="FA73" s="264" t="s">
        <v>1267</v>
      </c>
      <c r="FC73" s="264" t="s">
        <v>1267</v>
      </c>
      <c r="FE73" s="264" t="s">
        <v>1267</v>
      </c>
      <c r="FG73" s="264" t="s">
        <v>1267</v>
      </c>
      <c r="FI73" s="264" t="s">
        <v>1267</v>
      </c>
      <c r="FK73" s="264" t="s">
        <v>1267</v>
      </c>
      <c r="FM73" s="264" t="s">
        <v>1267</v>
      </c>
      <c r="FO73" s="264" t="s">
        <v>1267</v>
      </c>
      <c r="FQ73" s="264" t="s">
        <v>1267</v>
      </c>
      <c r="FS73" s="264" t="s">
        <v>1267</v>
      </c>
      <c r="FU73" s="264" t="s">
        <v>1267</v>
      </c>
      <c r="FW73" s="264" t="s">
        <v>1267</v>
      </c>
      <c r="FY73" s="264" t="s">
        <v>1267</v>
      </c>
      <c r="GA73" s="264" t="s">
        <v>1267</v>
      </c>
      <c r="GC73" s="264" t="s">
        <v>1267</v>
      </c>
      <c r="GE73" s="264" t="s">
        <v>1267</v>
      </c>
      <c r="GG73" s="264" t="s">
        <v>1267</v>
      </c>
      <c r="GI73" s="264" t="s">
        <v>1267</v>
      </c>
      <c r="GK73" s="264" t="s">
        <v>1267</v>
      </c>
      <c r="GM73" s="264" t="s">
        <v>1267</v>
      </c>
      <c r="GO73" s="264" t="s">
        <v>1267</v>
      </c>
      <c r="GQ73" s="16"/>
      <c r="HE73" s="264" t="s">
        <v>1267</v>
      </c>
      <c r="HG73" s="264" t="s">
        <v>1267</v>
      </c>
      <c r="HI73" s="264" t="s">
        <v>1267</v>
      </c>
      <c r="HK73" s="264" t="s">
        <v>1267</v>
      </c>
      <c r="HM73" s="264" t="s">
        <v>1267</v>
      </c>
      <c r="HO73" s="264" t="s">
        <v>1267</v>
      </c>
      <c r="HQ73" s="264" t="s">
        <v>1267</v>
      </c>
      <c r="HS73" s="264" t="s">
        <v>1267</v>
      </c>
      <c r="HU73" s="264" t="s">
        <v>1267</v>
      </c>
      <c r="HW73" s="264" t="s">
        <v>1267</v>
      </c>
      <c r="HY73" s="264" t="s">
        <v>1267</v>
      </c>
      <c r="IA73" s="264" t="s">
        <v>1267</v>
      </c>
      <c r="IC73" s="264" t="s">
        <v>1267</v>
      </c>
      <c r="IE73" s="264" t="s">
        <v>1267</v>
      </c>
      <c r="IG73" s="264" t="s">
        <v>1267</v>
      </c>
      <c r="II73" s="264" t="s">
        <v>1267</v>
      </c>
      <c r="IK73" s="264" t="s">
        <v>1267</v>
      </c>
      <c r="IM73" s="264" t="s">
        <v>1267</v>
      </c>
      <c r="IO73" s="264" t="s">
        <v>1267</v>
      </c>
      <c r="IQ73" s="264" t="s">
        <v>1267</v>
      </c>
      <c r="IS73" s="264" t="s">
        <v>1267</v>
      </c>
      <c r="IU73" s="264" t="s">
        <v>1267</v>
      </c>
      <c r="IW73" s="264" t="s">
        <v>1267</v>
      </c>
      <c r="IY73" s="264" t="s">
        <v>1267</v>
      </c>
      <c r="JA73" s="264" t="s">
        <v>1267</v>
      </c>
      <c r="JC73" s="264" t="s">
        <v>1267</v>
      </c>
    </row>
    <row r="74" spans="3:263">
      <c r="C74" s="384" t="s">
        <v>1273</v>
      </c>
      <c r="D74" s="404"/>
      <c r="E74" s="392" t="s">
        <v>1273</v>
      </c>
      <c r="F74" s="391"/>
      <c r="G74" s="392" t="s">
        <v>1273</v>
      </c>
      <c r="H74" s="391"/>
      <c r="I74" s="392" t="s">
        <v>1273</v>
      </c>
      <c r="J74" s="391"/>
      <c r="K74" s="392" t="s">
        <v>1274</v>
      </c>
      <c r="L74" s="391" t="s">
        <v>1275</v>
      </c>
      <c r="M74" s="390" t="s">
        <v>1276</v>
      </c>
      <c r="N74" s="405"/>
      <c r="O74" s="394" t="s">
        <v>1273</v>
      </c>
      <c r="P74" s="406"/>
      <c r="Q74" s="264" t="s">
        <v>1273</v>
      </c>
      <c r="S74" s="264" t="s">
        <v>1273</v>
      </c>
      <c r="U74" s="264" t="s">
        <v>1273</v>
      </c>
      <c r="W74" s="264" t="s">
        <v>1273</v>
      </c>
      <c r="Y74" s="264" t="s">
        <v>1273</v>
      </c>
      <c r="Z74" s="256"/>
      <c r="AA74" s="264" t="s">
        <v>1273</v>
      </c>
      <c r="AB74" s="256"/>
      <c r="AC74" s="264" t="s">
        <v>1273</v>
      </c>
      <c r="AD74" s="258"/>
      <c r="AE74" s="264" t="s">
        <v>1273</v>
      </c>
      <c r="AF74" s="258"/>
      <c r="AG74" s="264" t="s">
        <v>1273</v>
      </c>
      <c r="AH74" s="16"/>
      <c r="AI74" s="264" t="s">
        <v>1273</v>
      </c>
      <c r="AK74" s="264" t="s">
        <v>1273</v>
      </c>
      <c r="AL74" s="256"/>
      <c r="AM74" s="264" t="s">
        <v>1273</v>
      </c>
      <c r="AN74" s="256"/>
      <c r="AO74" s="264" t="s">
        <v>1273</v>
      </c>
      <c r="AP74" s="256"/>
      <c r="AQ74" s="264" t="s">
        <v>1273</v>
      </c>
      <c r="AR74" s="256"/>
      <c r="AS74" s="269">
        <v>153000</v>
      </c>
      <c r="AT74" s="256"/>
      <c r="AU74" s="269"/>
      <c r="AW74" s="264" t="s">
        <v>1273</v>
      </c>
      <c r="AX74" s="256"/>
      <c r="AY74" s="270" t="str">
        <f t="shared" si="3"/>
        <v>7 - J</v>
      </c>
      <c r="AZ74" s="256"/>
      <c r="BA74" s="270" t="s">
        <v>1277</v>
      </c>
      <c r="BC74" s="265" t="s">
        <v>1278</v>
      </c>
      <c r="BE74" s="266" t="s">
        <v>1278</v>
      </c>
      <c r="BF74" s="258"/>
      <c r="BG74" s="266" t="s">
        <v>1278</v>
      </c>
      <c r="BI74" s="400" t="s">
        <v>1273</v>
      </c>
      <c r="BK74" s="400" t="s">
        <v>1273</v>
      </c>
      <c r="BM74" s="400" t="str">
        <f t="shared" si="2"/>
        <v>予備71</v>
      </c>
      <c r="BO74" s="401" t="s">
        <v>1273</v>
      </c>
      <c r="BP74" s="396"/>
      <c r="BQ74" s="401" t="s">
        <v>1273</v>
      </c>
      <c r="BR74" s="402"/>
      <c r="BS74" s="265" t="s">
        <v>1278</v>
      </c>
      <c r="BT74" s="402"/>
      <c r="BU74" s="402"/>
      <c r="BV74" s="402"/>
      <c r="BW74" s="402"/>
      <c r="BX74" s="402"/>
      <c r="BY74" s="402"/>
      <c r="BZ74" s="402"/>
      <c r="CA74" s="402"/>
      <c r="CB74" s="402"/>
      <c r="CC74" s="402"/>
      <c r="CD74" s="256"/>
      <c r="CE74" s="256"/>
      <c r="CG74" s="264" t="s">
        <v>1273</v>
      </c>
      <c r="CI74" s="264" t="s">
        <v>1273</v>
      </c>
      <c r="CK74" s="264" t="s">
        <v>1273</v>
      </c>
      <c r="CM74" s="264" t="s">
        <v>1273</v>
      </c>
      <c r="CO74" s="264" t="s">
        <v>1273</v>
      </c>
      <c r="CQ74" s="264" t="s">
        <v>1273</v>
      </c>
      <c r="CS74" s="264" t="s">
        <v>1273</v>
      </c>
      <c r="CU74" s="264" t="s">
        <v>1273</v>
      </c>
      <c r="CW74" s="264" t="s">
        <v>1273</v>
      </c>
      <c r="CY74" s="264" t="s">
        <v>1273</v>
      </c>
      <c r="DA74" s="264" t="s">
        <v>1273</v>
      </c>
      <c r="DC74" s="264" t="s">
        <v>1273</v>
      </c>
      <c r="DE74" s="264" t="s">
        <v>1273</v>
      </c>
      <c r="DG74" s="264" t="s">
        <v>1273</v>
      </c>
      <c r="DI74" s="264" t="s">
        <v>1273</v>
      </c>
      <c r="DK74" s="264" t="s">
        <v>1273</v>
      </c>
      <c r="EA74" s="264" t="s">
        <v>1273</v>
      </c>
      <c r="EC74" s="272" t="s">
        <v>1273</v>
      </c>
      <c r="ED74" s="268"/>
      <c r="EE74" s="272" t="s">
        <v>1273</v>
      </c>
      <c r="EF74" s="268"/>
      <c r="EG74" s="272" t="s">
        <v>1273</v>
      </c>
      <c r="EH74" s="268"/>
      <c r="EI74" s="272" t="s">
        <v>1273</v>
      </c>
      <c r="EY74" s="264" t="s">
        <v>1273</v>
      </c>
      <c r="FA74" s="264" t="s">
        <v>1273</v>
      </c>
      <c r="FC74" s="264" t="s">
        <v>1273</v>
      </c>
      <c r="FE74" s="264" t="s">
        <v>1273</v>
      </c>
      <c r="FG74" s="264" t="s">
        <v>1273</v>
      </c>
      <c r="FI74" s="264" t="s">
        <v>1273</v>
      </c>
      <c r="FK74" s="264" t="s">
        <v>1273</v>
      </c>
      <c r="FM74" s="264" t="s">
        <v>1273</v>
      </c>
      <c r="FO74" s="264" t="s">
        <v>1273</v>
      </c>
      <c r="FQ74" s="264" t="s">
        <v>1273</v>
      </c>
      <c r="FS74" s="264" t="s">
        <v>1273</v>
      </c>
      <c r="FU74" s="264" t="s">
        <v>1273</v>
      </c>
      <c r="FW74" s="264" t="s">
        <v>1273</v>
      </c>
      <c r="FY74" s="264" t="s">
        <v>1273</v>
      </c>
      <c r="GA74" s="264" t="s">
        <v>1273</v>
      </c>
      <c r="GC74" s="264" t="s">
        <v>1273</v>
      </c>
      <c r="GE74" s="264" t="s">
        <v>1273</v>
      </c>
      <c r="GG74" s="264" t="s">
        <v>1273</v>
      </c>
      <c r="GI74" s="264" t="s">
        <v>1273</v>
      </c>
      <c r="GK74" s="264" t="s">
        <v>1273</v>
      </c>
      <c r="GM74" s="264" t="s">
        <v>1273</v>
      </c>
      <c r="GO74" s="264" t="s">
        <v>1273</v>
      </c>
      <c r="GQ74" s="16"/>
      <c r="HE74" s="264" t="s">
        <v>1273</v>
      </c>
      <c r="HG74" s="264" t="s">
        <v>1273</v>
      </c>
      <c r="HI74" s="264" t="s">
        <v>1273</v>
      </c>
      <c r="HK74" s="264" t="s">
        <v>1273</v>
      </c>
      <c r="HM74" s="264" t="s">
        <v>1273</v>
      </c>
      <c r="HO74" s="264" t="s">
        <v>1273</v>
      </c>
      <c r="HQ74" s="264" t="s">
        <v>1273</v>
      </c>
      <c r="HS74" s="264" t="s">
        <v>1273</v>
      </c>
      <c r="HU74" s="264" t="s">
        <v>1273</v>
      </c>
      <c r="HW74" s="264" t="s">
        <v>1273</v>
      </c>
      <c r="HY74" s="264" t="s">
        <v>1273</v>
      </c>
      <c r="IA74" s="264" t="s">
        <v>1273</v>
      </c>
      <c r="IC74" s="264" t="s">
        <v>1273</v>
      </c>
      <c r="IE74" s="264" t="s">
        <v>1273</v>
      </c>
      <c r="IG74" s="264" t="s">
        <v>1273</v>
      </c>
      <c r="II74" s="264" t="s">
        <v>1273</v>
      </c>
      <c r="IK74" s="264" t="s">
        <v>1273</v>
      </c>
      <c r="IM74" s="264" t="s">
        <v>1273</v>
      </c>
      <c r="IO74" s="264" t="s">
        <v>1273</v>
      </c>
      <c r="IQ74" s="264" t="s">
        <v>1273</v>
      </c>
      <c r="IS74" s="264" t="s">
        <v>1273</v>
      </c>
      <c r="IU74" s="264" t="s">
        <v>1273</v>
      </c>
      <c r="IW74" s="264" t="s">
        <v>1273</v>
      </c>
      <c r="IY74" s="264" t="s">
        <v>1273</v>
      </c>
      <c r="JA74" s="264" t="s">
        <v>1273</v>
      </c>
      <c r="JC74" s="264" t="s">
        <v>1273</v>
      </c>
    </row>
    <row r="75" spans="3:263">
      <c r="C75" s="384" t="s">
        <v>1279</v>
      </c>
      <c r="D75" s="404"/>
      <c r="E75" s="392" t="s">
        <v>1279</v>
      </c>
      <c r="F75" s="391"/>
      <c r="G75" s="392" t="s">
        <v>1279</v>
      </c>
      <c r="H75" s="391"/>
      <c r="I75" s="392" t="s">
        <v>1279</v>
      </c>
      <c r="J75" s="391"/>
      <c r="K75" s="392" t="s">
        <v>1280</v>
      </c>
      <c r="L75" s="391" t="s">
        <v>1281</v>
      </c>
      <c r="M75" s="390" t="s">
        <v>1282</v>
      </c>
      <c r="N75" s="405"/>
      <c r="O75" s="394" t="s">
        <v>1279</v>
      </c>
      <c r="P75" s="406"/>
      <c r="Q75" s="264" t="s">
        <v>1279</v>
      </c>
      <c r="S75" s="264" t="s">
        <v>1279</v>
      </c>
      <c r="U75" s="264" t="s">
        <v>1279</v>
      </c>
      <c r="W75" s="264" t="s">
        <v>1279</v>
      </c>
      <c r="Y75" s="264" t="s">
        <v>1279</v>
      </c>
      <c r="Z75" s="256"/>
      <c r="AA75" s="264" t="s">
        <v>1279</v>
      </c>
      <c r="AB75" s="256"/>
      <c r="AC75" s="264" t="s">
        <v>1279</v>
      </c>
      <c r="AD75" s="258"/>
      <c r="AE75" s="264" t="s">
        <v>1279</v>
      </c>
      <c r="AF75" s="258"/>
      <c r="AG75" s="264" t="s">
        <v>1279</v>
      </c>
      <c r="AH75" s="16"/>
      <c r="AI75" s="264" t="s">
        <v>1279</v>
      </c>
      <c r="AK75" s="264" t="s">
        <v>1279</v>
      </c>
      <c r="AL75" s="256"/>
      <c r="AM75" s="264" t="s">
        <v>1279</v>
      </c>
      <c r="AN75" s="256"/>
      <c r="AO75" s="264" t="s">
        <v>1279</v>
      </c>
      <c r="AP75" s="256"/>
      <c r="AQ75" s="264" t="s">
        <v>1279</v>
      </c>
      <c r="AR75" s="256"/>
      <c r="AS75" s="269">
        <v>185000</v>
      </c>
      <c r="AT75" s="256"/>
      <c r="AU75" s="269"/>
      <c r="AW75" s="265" t="s">
        <v>1283</v>
      </c>
      <c r="AX75" s="256"/>
      <c r="AY75" s="270" t="str">
        <f t="shared" si="3"/>
        <v>8 - A</v>
      </c>
      <c r="AZ75" s="256"/>
      <c r="BA75" s="270" t="s">
        <v>1284</v>
      </c>
      <c r="BC75" s="265" t="s">
        <v>1283</v>
      </c>
      <c r="BE75" s="266" t="s">
        <v>1283</v>
      </c>
      <c r="BF75" s="258"/>
      <c r="BG75" s="266" t="s">
        <v>1283</v>
      </c>
      <c r="BI75" s="400" t="s">
        <v>1279</v>
      </c>
      <c r="BK75" s="400" t="s">
        <v>1279</v>
      </c>
      <c r="BM75" s="400" t="str">
        <f t="shared" si="2"/>
        <v>予備72</v>
      </c>
      <c r="BO75" s="401" t="s">
        <v>1279</v>
      </c>
      <c r="BP75" s="396"/>
      <c r="BQ75" s="401" t="s">
        <v>1279</v>
      </c>
      <c r="BR75" s="402"/>
      <c r="BS75" s="265" t="s">
        <v>1283</v>
      </c>
      <c r="BT75" s="402"/>
      <c r="BU75" s="402"/>
      <c r="BV75" s="402"/>
      <c r="BW75" s="402"/>
      <c r="BX75" s="402"/>
      <c r="BY75" s="402"/>
      <c r="BZ75" s="402"/>
      <c r="CA75" s="402"/>
      <c r="CB75" s="402"/>
      <c r="CC75" s="402"/>
      <c r="CD75" s="256"/>
      <c r="CE75" s="256"/>
      <c r="CG75" s="264" t="s">
        <v>1279</v>
      </c>
      <c r="CI75" s="264" t="s">
        <v>1279</v>
      </c>
      <c r="CK75" s="264" t="s">
        <v>1279</v>
      </c>
      <c r="CM75" s="264" t="s">
        <v>1279</v>
      </c>
      <c r="CO75" s="264" t="s">
        <v>1279</v>
      </c>
      <c r="CQ75" s="264" t="s">
        <v>1279</v>
      </c>
      <c r="CS75" s="264" t="s">
        <v>1279</v>
      </c>
      <c r="CU75" s="264" t="s">
        <v>1279</v>
      </c>
      <c r="CW75" s="264" t="s">
        <v>1279</v>
      </c>
      <c r="CY75" s="264" t="s">
        <v>1279</v>
      </c>
      <c r="DA75" s="264" t="s">
        <v>1279</v>
      </c>
      <c r="DC75" s="264" t="s">
        <v>1279</v>
      </c>
      <c r="DE75" s="264" t="s">
        <v>1279</v>
      </c>
      <c r="DG75" s="264" t="s">
        <v>1279</v>
      </c>
      <c r="DI75" s="264" t="s">
        <v>1279</v>
      </c>
      <c r="DK75" s="264" t="s">
        <v>1279</v>
      </c>
      <c r="EA75" s="264" t="s">
        <v>1279</v>
      </c>
      <c r="EC75" s="272" t="s">
        <v>1279</v>
      </c>
      <c r="ED75" s="268"/>
      <c r="EE75" s="272" t="s">
        <v>1279</v>
      </c>
      <c r="EF75" s="268"/>
      <c r="EG75" s="272" t="s">
        <v>1279</v>
      </c>
      <c r="EH75" s="268"/>
      <c r="EI75" s="272" t="s">
        <v>1279</v>
      </c>
      <c r="EY75" s="264" t="s">
        <v>1279</v>
      </c>
      <c r="FA75" s="264" t="s">
        <v>1279</v>
      </c>
      <c r="FC75" s="264" t="s">
        <v>1279</v>
      </c>
      <c r="FE75" s="264" t="s">
        <v>1279</v>
      </c>
      <c r="FG75" s="264" t="s">
        <v>1279</v>
      </c>
      <c r="FI75" s="264" t="s">
        <v>1279</v>
      </c>
      <c r="FK75" s="264" t="s">
        <v>1279</v>
      </c>
      <c r="FM75" s="264" t="s">
        <v>1279</v>
      </c>
      <c r="FO75" s="264" t="s">
        <v>1279</v>
      </c>
      <c r="FQ75" s="264" t="s">
        <v>1279</v>
      </c>
      <c r="FS75" s="264" t="s">
        <v>1279</v>
      </c>
      <c r="FU75" s="264" t="s">
        <v>1279</v>
      </c>
      <c r="FW75" s="264" t="s">
        <v>1279</v>
      </c>
      <c r="FY75" s="264" t="s">
        <v>1279</v>
      </c>
      <c r="GA75" s="264" t="s">
        <v>1279</v>
      </c>
      <c r="GC75" s="264" t="s">
        <v>1279</v>
      </c>
      <c r="GE75" s="264" t="s">
        <v>1279</v>
      </c>
      <c r="GG75" s="264" t="s">
        <v>1279</v>
      </c>
      <c r="GI75" s="264" t="s">
        <v>1279</v>
      </c>
      <c r="GK75" s="264" t="s">
        <v>1279</v>
      </c>
      <c r="GM75" s="264" t="s">
        <v>1279</v>
      </c>
      <c r="GO75" s="264" t="s">
        <v>1279</v>
      </c>
      <c r="GQ75" s="16"/>
      <c r="HE75" s="264" t="s">
        <v>1279</v>
      </c>
      <c r="HG75" s="264" t="s">
        <v>1279</v>
      </c>
      <c r="HI75" s="264" t="s">
        <v>1279</v>
      </c>
      <c r="HK75" s="264" t="s">
        <v>1279</v>
      </c>
      <c r="HM75" s="264" t="s">
        <v>1279</v>
      </c>
      <c r="HO75" s="264" t="s">
        <v>1279</v>
      </c>
      <c r="HQ75" s="264" t="s">
        <v>1279</v>
      </c>
      <c r="HS75" s="264" t="s">
        <v>1279</v>
      </c>
      <c r="HU75" s="264" t="s">
        <v>1279</v>
      </c>
      <c r="HW75" s="264" t="s">
        <v>1279</v>
      </c>
      <c r="HY75" s="264" t="s">
        <v>1279</v>
      </c>
      <c r="IA75" s="264" t="s">
        <v>1279</v>
      </c>
      <c r="IC75" s="264" t="s">
        <v>1279</v>
      </c>
      <c r="IE75" s="264" t="s">
        <v>1279</v>
      </c>
      <c r="IG75" s="264" t="s">
        <v>1279</v>
      </c>
      <c r="II75" s="264" t="s">
        <v>1279</v>
      </c>
      <c r="IK75" s="264" t="s">
        <v>1279</v>
      </c>
      <c r="IM75" s="264" t="s">
        <v>1279</v>
      </c>
      <c r="IO75" s="264" t="s">
        <v>1279</v>
      </c>
      <c r="IQ75" s="264" t="s">
        <v>1279</v>
      </c>
      <c r="IS75" s="264" t="s">
        <v>1279</v>
      </c>
      <c r="IU75" s="264" t="s">
        <v>1279</v>
      </c>
      <c r="IW75" s="264" t="s">
        <v>1279</v>
      </c>
      <c r="IY75" s="264" t="s">
        <v>1279</v>
      </c>
      <c r="JA75" s="264" t="s">
        <v>1279</v>
      </c>
      <c r="JC75" s="264" t="s">
        <v>1279</v>
      </c>
    </row>
    <row r="76" spans="3:263">
      <c r="C76" s="384" t="s">
        <v>1285</v>
      </c>
      <c r="D76" s="404"/>
      <c r="E76" s="392" t="s">
        <v>1285</v>
      </c>
      <c r="F76" s="391"/>
      <c r="G76" s="392" t="s">
        <v>1285</v>
      </c>
      <c r="H76" s="391"/>
      <c r="I76" s="392" t="s">
        <v>1285</v>
      </c>
      <c r="J76" s="391"/>
      <c r="K76" s="392" t="s">
        <v>1286</v>
      </c>
      <c r="L76" s="391" t="s">
        <v>1287</v>
      </c>
      <c r="M76" s="390" t="s">
        <v>1288</v>
      </c>
      <c r="N76" s="405"/>
      <c r="O76" s="394" t="s">
        <v>1285</v>
      </c>
      <c r="P76" s="406"/>
      <c r="Q76" s="264" t="s">
        <v>1285</v>
      </c>
      <c r="S76" s="264" t="s">
        <v>1285</v>
      </c>
      <c r="U76" s="264" t="s">
        <v>1285</v>
      </c>
      <c r="W76" s="264" t="s">
        <v>1285</v>
      </c>
      <c r="Y76" s="264" t="s">
        <v>1285</v>
      </c>
      <c r="Z76" s="256"/>
      <c r="AA76" s="264" t="s">
        <v>1285</v>
      </c>
      <c r="AB76" s="256"/>
      <c r="AC76" s="264" t="s">
        <v>1285</v>
      </c>
      <c r="AD76" s="258"/>
      <c r="AE76" s="264" t="s">
        <v>1285</v>
      </c>
      <c r="AF76" s="258"/>
      <c r="AG76" s="264" t="s">
        <v>1285</v>
      </c>
      <c r="AH76" s="16"/>
      <c r="AI76" s="264" t="s">
        <v>1285</v>
      </c>
      <c r="AK76" s="264" t="s">
        <v>1285</v>
      </c>
      <c r="AL76" s="256"/>
      <c r="AM76" s="264" t="s">
        <v>1285</v>
      </c>
      <c r="AN76" s="256"/>
      <c r="AO76" s="264" t="s">
        <v>1285</v>
      </c>
      <c r="AP76" s="256"/>
      <c r="AQ76" s="264" t="s">
        <v>1285</v>
      </c>
      <c r="AR76" s="256"/>
      <c r="AS76" s="269">
        <v>182000</v>
      </c>
      <c r="AT76" s="256"/>
      <c r="AU76" s="269"/>
      <c r="AW76" s="265" t="s">
        <v>1289</v>
      </c>
      <c r="AX76" s="256"/>
      <c r="AY76" s="270" t="str">
        <f t="shared" si="3"/>
        <v>8 - B</v>
      </c>
      <c r="AZ76" s="256"/>
      <c r="BA76" s="270" t="s">
        <v>1290</v>
      </c>
      <c r="BC76" s="265" t="s">
        <v>1289</v>
      </c>
      <c r="BE76" s="266" t="s">
        <v>1289</v>
      </c>
      <c r="BF76" s="258"/>
      <c r="BG76" s="266" t="s">
        <v>1289</v>
      </c>
      <c r="BI76" s="400" t="s">
        <v>1285</v>
      </c>
      <c r="BK76" s="400" t="s">
        <v>1285</v>
      </c>
      <c r="BM76" s="400" t="str">
        <f t="shared" si="2"/>
        <v>予備73</v>
      </c>
      <c r="BO76" s="401" t="s">
        <v>1285</v>
      </c>
      <c r="BP76" s="396"/>
      <c r="BQ76" s="401" t="s">
        <v>1285</v>
      </c>
      <c r="BR76" s="402"/>
      <c r="BS76" s="265" t="s">
        <v>1289</v>
      </c>
      <c r="BT76" s="402"/>
      <c r="BU76" s="402"/>
      <c r="BV76" s="402"/>
      <c r="BW76" s="402"/>
      <c r="BX76" s="402"/>
      <c r="BY76" s="402"/>
      <c r="BZ76" s="402"/>
      <c r="CA76" s="402"/>
      <c r="CB76" s="402"/>
      <c r="CC76" s="402"/>
      <c r="CD76" s="256"/>
      <c r="CE76" s="256"/>
      <c r="CG76" s="264" t="s">
        <v>1285</v>
      </c>
      <c r="CI76" s="264" t="s">
        <v>1285</v>
      </c>
      <c r="CK76" s="264" t="s">
        <v>1285</v>
      </c>
      <c r="CM76" s="264" t="s">
        <v>1285</v>
      </c>
      <c r="CO76" s="264" t="s">
        <v>1285</v>
      </c>
      <c r="CQ76" s="264" t="s">
        <v>1285</v>
      </c>
      <c r="CS76" s="264" t="s">
        <v>1285</v>
      </c>
      <c r="CU76" s="264" t="s">
        <v>1285</v>
      </c>
      <c r="CW76" s="264" t="s">
        <v>1285</v>
      </c>
      <c r="CY76" s="264" t="s">
        <v>1285</v>
      </c>
      <c r="DA76" s="264" t="s">
        <v>1285</v>
      </c>
      <c r="DC76" s="264" t="s">
        <v>1285</v>
      </c>
      <c r="DE76" s="264" t="s">
        <v>1285</v>
      </c>
      <c r="DG76" s="264" t="s">
        <v>1285</v>
      </c>
      <c r="DI76" s="264" t="s">
        <v>1285</v>
      </c>
      <c r="DK76" s="264" t="s">
        <v>1285</v>
      </c>
      <c r="EA76" s="264" t="s">
        <v>1285</v>
      </c>
      <c r="EC76" s="272" t="s">
        <v>1285</v>
      </c>
      <c r="ED76" s="268"/>
      <c r="EE76" s="272" t="s">
        <v>1285</v>
      </c>
      <c r="EF76" s="268"/>
      <c r="EG76" s="272" t="s">
        <v>1285</v>
      </c>
      <c r="EH76" s="268"/>
      <c r="EI76" s="272" t="s">
        <v>1285</v>
      </c>
      <c r="EY76" s="264" t="s">
        <v>1285</v>
      </c>
      <c r="FA76" s="264" t="s">
        <v>1285</v>
      </c>
      <c r="FC76" s="264" t="s">
        <v>1285</v>
      </c>
      <c r="FE76" s="264" t="s">
        <v>1285</v>
      </c>
      <c r="FG76" s="264" t="s">
        <v>1285</v>
      </c>
      <c r="FI76" s="264" t="s">
        <v>1285</v>
      </c>
      <c r="FK76" s="264" t="s">
        <v>1285</v>
      </c>
      <c r="FM76" s="264" t="s">
        <v>1285</v>
      </c>
      <c r="FO76" s="264" t="s">
        <v>1285</v>
      </c>
      <c r="FQ76" s="264" t="s">
        <v>1285</v>
      </c>
      <c r="FS76" s="264" t="s">
        <v>1285</v>
      </c>
      <c r="FU76" s="264" t="s">
        <v>1285</v>
      </c>
      <c r="FW76" s="264" t="s">
        <v>1285</v>
      </c>
      <c r="FY76" s="264" t="s">
        <v>1285</v>
      </c>
      <c r="GA76" s="264" t="s">
        <v>1285</v>
      </c>
      <c r="GC76" s="264" t="s">
        <v>1285</v>
      </c>
      <c r="GE76" s="264" t="s">
        <v>1285</v>
      </c>
      <c r="GG76" s="264" t="s">
        <v>1285</v>
      </c>
      <c r="GI76" s="264" t="s">
        <v>1285</v>
      </c>
      <c r="GK76" s="264" t="s">
        <v>1285</v>
      </c>
      <c r="GM76" s="264" t="s">
        <v>1285</v>
      </c>
      <c r="GO76" s="264" t="s">
        <v>1285</v>
      </c>
      <c r="GQ76" s="16"/>
      <c r="HE76" s="264" t="s">
        <v>1285</v>
      </c>
      <c r="HG76" s="264" t="s">
        <v>1285</v>
      </c>
      <c r="HI76" s="264" t="s">
        <v>1285</v>
      </c>
      <c r="HK76" s="264" t="s">
        <v>1285</v>
      </c>
      <c r="HM76" s="264" t="s">
        <v>1285</v>
      </c>
      <c r="HO76" s="264" t="s">
        <v>1285</v>
      </c>
      <c r="HQ76" s="264" t="s">
        <v>1285</v>
      </c>
      <c r="HS76" s="264" t="s">
        <v>1285</v>
      </c>
      <c r="HU76" s="264" t="s">
        <v>1285</v>
      </c>
      <c r="HW76" s="264" t="s">
        <v>1285</v>
      </c>
      <c r="HY76" s="264" t="s">
        <v>1285</v>
      </c>
      <c r="IA76" s="264" t="s">
        <v>1285</v>
      </c>
      <c r="IC76" s="264" t="s">
        <v>1285</v>
      </c>
      <c r="IE76" s="264" t="s">
        <v>1285</v>
      </c>
      <c r="IG76" s="264" t="s">
        <v>1285</v>
      </c>
      <c r="II76" s="264" t="s">
        <v>1285</v>
      </c>
      <c r="IK76" s="264" t="s">
        <v>1285</v>
      </c>
      <c r="IM76" s="264" t="s">
        <v>1285</v>
      </c>
      <c r="IO76" s="264" t="s">
        <v>1285</v>
      </c>
      <c r="IQ76" s="264" t="s">
        <v>1285</v>
      </c>
      <c r="IS76" s="264" t="s">
        <v>1285</v>
      </c>
      <c r="IU76" s="264" t="s">
        <v>1285</v>
      </c>
      <c r="IW76" s="264" t="s">
        <v>1285</v>
      </c>
      <c r="IY76" s="264" t="s">
        <v>1285</v>
      </c>
      <c r="JA76" s="264" t="s">
        <v>1285</v>
      </c>
      <c r="JC76" s="264" t="s">
        <v>1285</v>
      </c>
    </row>
    <row r="77" spans="3:263">
      <c r="C77" s="384" t="s">
        <v>1291</v>
      </c>
      <c r="D77" s="404"/>
      <c r="E77" s="392" t="s">
        <v>1291</v>
      </c>
      <c r="F77" s="391"/>
      <c r="G77" s="392" t="s">
        <v>1291</v>
      </c>
      <c r="H77" s="391"/>
      <c r="I77" s="392" t="s">
        <v>1291</v>
      </c>
      <c r="J77" s="391"/>
      <c r="K77" s="392" t="s">
        <v>1292</v>
      </c>
      <c r="L77" s="391" t="s">
        <v>1293</v>
      </c>
      <c r="M77" s="390" t="s">
        <v>1294</v>
      </c>
      <c r="N77" s="405"/>
      <c r="O77" s="394" t="s">
        <v>1291</v>
      </c>
      <c r="P77" s="406"/>
      <c r="Q77" s="264" t="s">
        <v>1291</v>
      </c>
      <c r="S77" s="264" t="s">
        <v>1291</v>
      </c>
      <c r="U77" s="264" t="s">
        <v>1291</v>
      </c>
      <c r="W77" s="264" t="s">
        <v>1291</v>
      </c>
      <c r="Y77" s="264" t="s">
        <v>1291</v>
      </c>
      <c r="Z77" s="256"/>
      <c r="AA77" s="264" t="s">
        <v>1291</v>
      </c>
      <c r="AB77" s="256"/>
      <c r="AC77" s="264" t="s">
        <v>1291</v>
      </c>
      <c r="AD77" s="258"/>
      <c r="AE77" s="264" t="s">
        <v>1291</v>
      </c>
      <c r="AF77" s="258"/>
      <c r="AG77" s="264" t="s">
        <v>1291</v>
      </c>
      <c r="AH77" s="16"/>
      <c r="AI77" s="264" t="s">
        <v>1291</v>
      </c>
      <c r="AK77" s="264" t="s">
        <v>1291</v>
      </c>
      <c r="AL77" s="256"/>
      <c r="AM77" s="264" t="s">
        <v>1291</v>
      </c>
      <c r="AN77" s="256"/>
      <c r="AO77" s="264" t="s">
        <v>1291</v>
      </c>
      <c r="AP77" s="256"/>
      <c r="AQ77" s="264" t="s">
        <v>1291</v>
      </c>
      <c r="AR77" s="256"/>
      <c r="AS77" s="269">
        <v>179000</v>
      </c>
      <c r="AT77" s="256"/>
      <c r="AU77" s="269"/>
      <c r="AW77" s="264" t="s">
        <v>1291</v>
      </c>
      <c r="AX77" s="256"/>
      <c r="AY77" s="270" t="str">
        <f t="shared" si="3"/>
        <v>8 - C</v>
      </c>
      <c r="AZ77" s="256"/>
      <c r="BA77" s="270" t="s">
        <v>1295</v>
      </c>
      <c r="BC77" s="265" t="s">
        <v>1296</v>
      </c>
      <c r="BE77" s="266" t="s">
        <v>1296</v>
      </c>
      <c r="BF77" s="258"/>
      <c r="BG77" s="266" t="s">
        <v>1296</v>
      </c>
      <c r="BI77" s="400" t="s">
        <v>1291</v>
      </c>
      <c r="BK77" s="400" t="s">
        <v>1291</v>
      </c>
      <c r="BM77" s="400" t="str">
        <f t="shared" si="2"/>
        <v>予備74</v>
      </c>
      <c r="BO77" s="401" t="s">
        <v>1291</v>
      </c>
      <c r="BP77" s="396"/>
      <c r="BQ77" s="401" t="s">
        <v>1291</v>
      </c>
      <c r="BR77" s="402"/>
      <c r="BS77" s="265" t="s">
        <v>1296</v>
      </c>
      <c r="BT77" s="402"/>
      <c r="BU77" s="402"/>
      <c r="BV77" s="402"/>
      <c r="BW77" s="402"/>
      <c r="BX77" s="402"/>
      <c r="BY77" s="402"/>
      <c r="BZ77" s="402"/>
      <c r="CA77" s="402"/>
      <c r="CB77" s="402"/>
      <c r="CC77" s="402"/>
      <c r="CD77" s="256"/>
      <c r="CE77" s="256"/>
      <c r="CG77" s="264" t="s">
        <v>1291</v>
      </c>
      <c r="CI77" s="264" t="s">
        <v>1291</v>
      </c>
      <c r="CK77" s="264" t="s">
        <v>1291</v>
      </c>
      <c r="CM77" s="264" t="s">
        <v>1291</v>
      </c>
      <c r="CO77" s="264" t="s">
        <v>1291</v>
      </c>
      <c r="CQ77" s="264" t="s">
        <v>1291</v>
      </c>
      <c r="CS77" s="264" t="s">
        <v>1291</v>
      </c>
      <c r="CU77" s="264" t="s">
        <v>1291</v>
      </c>
      <c r="CW77" s="264" t="s">
        <v>1291</v>
      </c>
      <c r="CY77" s="264" t="s">
        <v>1291</v>
      </c>
      <c r="DA77" s="264" t="s">
        <v>1291</v>
      </c>
      <c r="DC77" s="264" t="s">
        <v>1291</v>
      </c>
      <c r="DE77" s="264" t="s">
        <v>1291</v>
      </c>
      <c r="DG77" s="264" t="s">
        <v>1291</v>
      </c>
      <c r="DI77" s="264" t="s">
        <v>1291</v>
      </c>
      <c r="DK77" s="264" t="s">
        <v>1291</v>
      </c>
      <c r="EA77" s="264" t="s">
        <v>1291</v>
      </c>
      <c r="EC77" s="272" t="s">
        <v>1291</v>
      </c>
      <c r="ED77" s="268"/>
      <c r="EE77" s="272" t="s">
        <v>1291</v>
      </c>
      <c r="EF77" s="268"/>
      <c r="EG77" s="272" t="s">
        <v>1291</v>
      </c>
      <c r="EH77" s="268"/>
      <c r="EI77" s="272" t="s">
        <v>1291</v>
      </c>
      <c r="EY77" s="264" t="s">
        <v>1291</v>
      </c>
      <c r="FA77" s="264" t="s">
        <v>1291</v>
      </c>
      <c r="FC77" s="264" t="s">
        <v>1291</v>
      </c>
      <c r="FE77" s="264" t="s">
        <v>1291</v>
      </c>
      <c r="FG77" s="264" t="s">
        <v>1291</v>
      </c>
      <c r="FI77" s="264" t="s">
        <v>1291</v>
      </c>
      <c r="FK77" s="264" t="s">
        <v>1291</v>
      </c>
      <c r="FM77" s="264" t="s">
        <v>1291</v>
      </c>
      <c r="FO77" s="264" t="s">
        <v>1291</v>
      </c>
      <c r="FQ77" s="264" t="s">
        <v>1291</v>
      </c>
      <c r="FS77" s="264" t="s">
        <v>1291</v>
      </c>
      <c r="FU77" s="264" t="s">
        <v>1291</v>
      </c>
      <c r="FW77" s="264" t="s">
        <v>1291</v>
      </c>
      <c r="FY77" s="264" t="s">
        <v>1291</v>
      </c>
      <c r="GA77" s="264" t="s">
        <v>1291</v>
      </c>
      <c r="GC77" s="264" t="s">
        <v>1291</v>
      </c>
      <c r="GE77" s="264" t="s">
        <v>1291</v>
      </c>
      <c r="GG77" s="264" t="s">
        <v>1291</v>
      </c>
      <c r="GI77" s="264" t="s">
        <v>1291</v>
      </c>
      <c r="GK77" s="264" t="s">
        <v>1291</v>
      </c>
      <c r="GM77" s="264" t="s">
        <v>1291</v>
      </c>
      <c r="GO77" s="264" t="s">
        <v>1291</v>
      </c>
      <c r="GQ77" s="16"/>
      <c r="HE77" s="264" t="s">
        <v>1291</v>
      </c>
      <c r="HG77" s="264" t="s">
        <v>1291</v>
      </c>
      <c r="HI77" s="264" t="s">
        <v>1291</v>
      </c>
      <c r="HK77" s="264" t="s">
        <v>1291</v>
      </c>
      <c r="HM77" s="264" t="s">
        <v>1291</v>
      </c>
      <c r="HO77" s="264" t="s">
        <v>1291</v>
      </c>
      <c r="HQ77" s="264" t="s">
        <v>1291</v>
      </c>
      <c r="HS77" s="264" t="s">
        <v>1291</v>
      </c>
      <c r="HU77" s="264" t="s">
        <v>1291</v>
      </c>
      <c r="HW77" s="264" t="s">
        <v>1291</v>
      </c>
      <c r="HY77" s="264" t="s">
        <v>1291</v>
      </c>
      <c r="IA77" s="264" t="s">
        <v>1291</v>
      </c>
      <c r="IC77" s="264" t="s">
        <v>1291</v>
      </c>
      <c r="IE77" s="264" t="s">
        <v>1291</v>
      </c>
      <c r="IG77" s="264" t="s">
        <v>1291</v>
      </c>
      <c r="II77" s="264" t="s">
        <v>1291</v>
      </c>
      <c r="IK77" s="264" t="s">
        <v>1291</v>
      </c>
      <c r="IM77" s="264" t="s">
        <v>1291</v>
      </c>
      <c r="IO77" s="264" t="s">
        <v>1291</v>
      </c>
      <c r="IQ77" s="264" t="s">
        <v>1291</v>
      </c>
      <c r="IS77" s="264" t="s">
        <v>1291</v>
      </c>
      <c r="IU77" s="264" t="s">
        <v>1291</v>
      </c>
      <c r="IW77" s="264" t="s">
        <v>1291</v>
      </c>
      <c r="IY77" s="264" t="s">
        <v>1291</v>
      </c>
      <c r="JA77" s="264" t="s">
        <v>1291</v>
      </c>
      <c r="JC77" s="264" t="s">
        <v>1291</v>
      </c>
    </row>
    <row r="78" spans="3:263">
      <c r="C78" s="384" t="s">
        <v>1297</v>
      </c>
      <c r="D78" s="404"/>
      <c r="E78" s="392" t="s">
        <v>1297</v>
      </c>
      <c r="F78" s="391"/>
      <c r="G78" s="392" t="s">
        <v>1297</v>
      </c>
      <c r="H78" s="391"/>
      <c r="I78" s="392" t="s">
        <v>1297</v>
      </c>
      <c r="J78" s="391"/>
      <c r="K78" s="392" t="s">
        <v>1298</v>
      </c>
      <c r="L78" s="391" t="s">
        <v>1299</v>
      </c>
      <c r="M78" s="390" t="s">
        <v>1300</v>
      </c>
      <c r="N78" s="405"/>
      <c r="O78" s="394" t="s">
        <v>1297</v>
      </c>
      <c r="P78" s="406"/>
      <c r="Q78" s="264" t="s">
        <v>1297</v>
      </c>
      <c r="S78" s="264" t="s">
        <v>1297</v>
      </c>
      <c r="U78" s="264" t="s">
        <v>1297</v>
      </c>
      <c r="W78" s="264" t="s">
        <v>1297</v>
      </c>
      <c r="Y78" s="264" t="s">
        <v>1297</v>
      </c>
      <c r="Z78" s="256"/>
      <c r="AA78" s="264" t="s">
        <v>1297</v>
      </c>
      <c r="AB78" s="256"/>
      <c r="AC78" s="264" t="s">
        <v>1297</v>
      </c>
      <c r="AD78" s="258"/>
      <c r="AE78" s="264" t="s">
        <v>1297</v>
      </c>
      <c r="AF78" s="258"/>
      <c r="AG78" s="264" t="s">
        <v>1297</v>
      </c>
      <c r="AH78" s="16"/>
      <c r="AI78" s="264" t="s">
        <v>1297</v>
      </c>
      <c r="AK78" s="264" t="s">
        <v>1297</v>
      </c>
      <c r="AL78" s="256"/>
      <c r="AM78" s="264" t="s">
        <v>1297</v>
      </c>
      <c r="AN78" s="256"/>
      <c r="AO78" s="264" t="s">
        <v>1297</v>
      </c>
      <c r="AP78" s="256"/>
      <c r="AQ78" s="264" t="s">
        <v>1297</v>
      </c>
      <c r="AR78" s="256"/>
      <c r="AS78" s="269">
        <v>176000</v>
      </c>
      <c r="AT78" s="256"/>
      <c r="AU78" s="269"/>
      <c r="AW78" s="265" t="s">
        <v>1301</v>
      </c>
      <c r="AX78" s="256"/>
      <c r="AY78" s="270" t="str">
        <f t="shared" si="3"/>
        <v>8 - D</v>
      </c>
      <c r="AZ78" s="256"/>
      <c r="BA78" s="270" t="s">
        <v>1302</v>
      </c>
      <c r="BC78" s="265" t="s">
        <v>1301</v>
      </c>
      <c r="BE78" s="266" t="s">
        <v>1301</v>
      </c>
      <c r="BF78" s="258"/>
      <c r="BG78" s="266" t="s">
        <v>1301</v>
      </c>
      <c r="BI78" s="400" t="s">
        <v>1297</v>
      </c>
      <c r="BK78" s="400" t="s">
        <v>1297</v>
      </c>
      <c r="BM78" s="400" t="str">
        <f t="shared" si="2"/>
        <v>予備75</v>
      </c>
      <c r="BO78" s="401" t="s">
        <v>1297</v>
      </c>
      <c r="BP78" s="396"/>
      <c r="BQ78" s="401" t="s">
        <v>1297</v>
      </c>
      <c r="BR78" s="402"/>
      <c r="BS78" s="265" t="s">
        <v>1301</v>
      </c>
      <c r="BT78" s="402"/>
      <c r="BU78" s="402"/>
      <c r="BV78" s="402"/>
      <c r="BW78" s="402"/>
      <c r="BX78" s="402"/>
      <c r="BY78" s="402"/>
      <c r="BZ78" s="402"/>
      <c r="CA78" s="402"/>
      <c r="CB78" s="402"/>
      <c r="CC78" s="402"/>
      <c r="CD78" s="256"/>
      <c r="CE78" s="256"/>
      <c r="CG78" s="264" t="s">
        <v>1297</v>
      </c>
      <c r="CI78" s="264" t="s">
        <v>1297</v>
      </c>
      <c r="CK78" s="264" t="s">
        <v>1297</v>
      </c>
      <c r="CM78" s="264" t="s">
        <v>1297</v>
      </c>
      <c r="CO78" s="264" t="s">
        <v>1297</v>
      </c>
      <c r="CQ78" s="264" t="s">
        <v>1297</v>
      </c>
      <c r="CS78" s="264" t="s">
        <v>1297</v>
      </c>
      <c r="CU78" s="264" t="s">
        <v>1297</v>
      </c>
      <c r="CW78" s="264" t="s">
        <v>1297</v>
      </c>
      <c r="CY78" s="264" t="s">
        <v>1297</v>
      </c>
      <c r="DA78" s="264" t="s">
        <v>1297</v>
      </c>
      <c r="DC78" s="264" t="s">
        <v>1297</v>
      </c>
      <c r="DE78" s="264" t="s">
        <v>1297</v>
      </c>
      <c r="DG78" s="264" t="s">
        <v>1297</v>
      </c>
      <c r="DI78" s="264" t="s">
        <v>1297</v>
      </c>
      <c r="DK78" s="264" t="s">
        <v>1297</v>
      </c>
      <c r="EA78" s="264" t="s">
        <v>1297</v>
      </c>
      <c r="EC78" s="272" t="s">
        <v>1297</v>
      </c>
      <c r="ED78" s="268"/>
      <c r="EE78" s="272" t="s">
        <v>1297</v>
      </c>
      <c r="EF78" s="268"/>
      <c r="EG78" s="272" t="s">
        <v>1297</v>
      </c>
      <c r="EH78" s="268"/>
      <c r="EI78" s="272" t="s">
        <v>1297</v>
      </c>
      <c r="EY78" s="264" t="s">
        <v>1297</v>
      </c>
      <c r="FA78" s="264" t="s">
        <v>1297</v>
      </c>
      <c r="FC78" s="264" t="s">
        <v>1297</v>
      </c>
      <c r="FE78" s="264" t="s">
        <v>1297</v>
      </c>
      <c r="FG78" s="264" t="s">
        <v>1297</v>
      </c>
      <c r="FI78" s="264" t="s">
        <v>1297</v>
      </c>
      <c r="FK78" s="264" t="s">
        <v>1297</v>
      </c>
      <c r="FM78" s="264" t="s">
        <v>1297</v>
      </c>
      <c r="FO78" s="264" t="s">
        <v>1297</v>
      </c>
      <c r="FQ78" s="264" t="s">
        <v>1297</v>
      </c>
      <c r="FS78" s="264" t="s">
        <v>1297</v>
      </c>
      <c r="FU78" s="264" t="s">
        <v>1297</v>
      </c>
      <c r="FW78" s="264" t="s">
        <v>1297</v>
      </c>
      <c r="FY78" s="264" t="s">
        <v>1297</v>
      </c>
      <c r="GA78" s="264" t="s">
        <v>1297</v>
      </c>
      <c r="GC78" s="264" t="s">
        <v>1297</v>
      </c>
      <c r="GE78" s="264" t="s">
        <v>1297</v>
      </c>
      <c r="GG78" s="264" t="s">
        <v>1297</v>
      </c>
      <c r="GI78" s="264" t="s">
        <v>1297</v>
      </c>
      <c r="GK78" s="264" t="s">
        <v>1297</v>
      </c>
      <c r="GM78" s="264" t="s">
        <v>1297</v>
      </c>
      <c r="GO78" s="264" t="s">
        <v>1297</v>
      </c>
      <c r="GQ78" s="16"/>
      <c r="HE78" s="264" t="s">
        <v>1297</v>
      </c>
      <c r="HG78" s="264" t="s">
        <v>1297</v>
      </c>
      <c r="HI78" s="264" t="s">
        <v>1297</v>
      </c>
      <c r="HK78" s="264" t="s">
        <v>1297</v>
      </c>
      <c r="HM78" s="264" t="s">
        <v>1297</v>
      </c>
      <c r="HO78" s="264" t="s">
        <v>1297</v>
      </c>
      <c r="HQ78" s="264" t="s">
        <v>1297</v>
      </c>
      <c r="HS78" s="264" t="s">
        <v>1297</v>
      </c>
      <c r="HU78" s="264" t="s">
        <v>1297</v>
      </c>
      <c r="HW78" s="264" t="s">
        <v>1297</v>
      </c>
      <c r="HY78" s="264" t="s">
        <v>1297</v>
      </c>
      <c r="IA78" s="264" t="s">
        <v>1297</v>
      </c>
      <c r="IC78" s="264" t="s">
        <v>1297</v>
      </c>
      <c r="IE78" s="264" t="s">
        <v>1297</v>
      </c>
      <c r="IG78" s="264" t="s">
        <v>1297</v>
      </c>
      <c r="II78" s="264" t="s">
        <v>1297</v>
      </c>
      <c r="IK78" s="264" t="s">
        <v>1297</v>
      </c>
      <c r="IM78" s="264" t="s">
        <v>1297</v>
      </c>
      <c r="IO78" s="264" t="s">
        <v>1297</v>
      </c>
      <c r="IQ78" s="264" t="s">
        <v>1297</v>
      </c>
      <c r="IS78" s="264" t="s">
        <v>1297</v>
      </c>
      <c r="IU78" s="264" t="s">
        <v>1297</v>
      </c>
      <c r="IW78" s="264" t="s">
        <v>1297</v>
      </c>
      <c r="IY78" s="264" t="s">
        <v>1297</v>
      </c>
      <c r="JA78" s="264" t="s">
        <v>1297</v>
      </c>
      <c r="JC78" s="264" t="s">
        <v>1297</v>
      </c>
    </row>
    <row r="79" spans="3:263">
      <c r="C79" s="384" t="s">
        <v>1303</v>
      </c>
      <c r="D79" s="404"/>
      <c r="E79" s="392" t="s">
        <v>1303</v>
      </c>
      <c r="F79" s="391"/>
      <c r="G79" s="392" t="s">
        <v>1303</v>
      </c>
      <c r="H79" s="391"/>
      <c r="I79" s="392" t="s">
        <v>1303</v>
      </c>
      <c r="J79" s="391"/>
      <c r="K79" s="392" t="s">
        <v>1304</v>
      </c>
      <c r="L79" s="391" t="s">
        <v>1305</v>
      </c>
      <c r="M79" s="390" t="s">
        <v>1306</v>
      </c>
      <c r="N79" s="405"/>
      <c r="O79" s="394" t="s">
        <v>1303</v>
      </c>
      <c r="P79" s="406"/>
      <c r="Q79" s="264" t="s">
        <v>1303</v>
      </c>
      <c r="S79" s="264" t="s">
        <v>1303</v>
      </c>
      <c r="U79" s="264" t="s">
        <v>1303</v>
      </c>
      <c r="W79" s="264" t="s">
        <v>1303</v>
      </c>
      <c r="Y79" s="264" t="s">
        <v>1303</v>
      </c>
      <c r="Z79" s="256"/>
      <c r="AA79" s="264" t="s">
        <v>1303</v>
      </c>
      <c r="AB79" s="256"/>
      <c r="AC79" s="264" t="s">
        <v>1303</v>
      </c>
      <c r="AD79" s="258"/>
      <c r="AE79" s="264" t="s">
        <v>1303</v>
      </c>
      <c r="AF79" s="258"/>
      <c r="AG79" s="264" t="s">
        <v>1303</v>
      </c>
      <c r="AH79" s="16"/>
      <c r="AI79" s="264" t="s">
        <v>1303</v>
      </c>
      <c r="AK79" s="264" t="s">
        <v>1303</v>
      </c>
      <c r="AL79" s="256"/>
      <c r="AM79" s="264" t="s">
        <v>1303</v>
      </c>
      <c r="AN79" s="256"/>
      <c r="AO79" s="264" t="s">
        <v>1303</v>
      </c>
      <c r="AP79" s="256"/>
      <c r="AQ79" s="264" t="s">
        <v>1303</v>
      </c>
      <c r="AR79" s="256"/>
      <c r="AS79" s="269">
        <v>173000</v>
      </c>
      <c r="AT79" s="256"/>
      <c r="AU79" s="269"/>
      <c r="AW79" s="265" t="s">
        <v>1307</v>
      </c>
      <c r="AX79" s="256"/>
      <c r="AY79" s="270" t="str">
        <f t="shared" si="3"/>
        <v>8 - E</v>
      </c>
      <c r="AZ79" s="256"/>
      <c r="BA79" s="270" t="s">
        <v>1308</v>
      </c>
      <c r="BC79" s="265" t="s">
        <v>1307</v>
      </c>
      <c r="BE79" s="266" t="s">
        <v>1307</v>
      </c>
      <c r="BF79" s="258"/>
      <c r="BG79" s="266" t="s">
        <v>1307</v>
      </c>
      <c r="BI79" s="400" t="s">
        <v>1303</v>
      </c>
      <c r="BK79" s="400" t="s">
        <v>1303</v>
      </c>
      <c r="BM79" s="400" t="str">
        <f t="shared" si="2"/>
        <v>予備76</v>
      </c>
      <c r="BO79" s="401" t="s">
        <v>1303</v>
      </c>
      <c r="BP79" s="396"/>
      <c r="BQ79" s="401" t="s">
        <v>1303</v>
      </c>
      <c r="BR79" s="402"/>
      <c r="BS79" s="265" t="s">
        <v>1307</v>
      </c>
      <c r="BT79" s="402"/>
      <c r="BU79" s="402"/>
      <c r="BV79" s="402"/>
      <c r="BW79" s="402"/>
      <c r="BX79" s="402"/>
      <c r="BY79" s="402"/>
      <c r="BZ79" s="402"/>
      <c r="CA79" s="402"/>
      <c r="CB79" s="402"/>
      <c r="CC79" s="402"/>
      <c r="CD79" s="256"/>
      <c r="CE79" s="256"/>
      <c r="CG79" s="264" t="s">
        <v>1303</v>
      </c>
      <c r="CI79" s="264" t="s">
        <v>1303</v>
      </c>
      <c r="CK79" s="264" t="s">
        <v>1303</v>
      </c>
      <c r="CM79" s="264" t="s">
        <v>1303</v>
      </c>
      <c r="CO79" s="264" t="s">
        <v>1303</v>
      </c>
      <c r="CQ79" s="264" t="s">
        <v>1303</v>
      </c>
      <c r="CS79" s="264" t="s">
        <v>1303</v>
      </c>
      <c r="CU79" s="264" t="s">
        <v>1303</v>
      </c>
      <c r="CW79" s="264" t="s">
        <v>1303</v>
      </c>
      <c r="CY79" s="264" t="s">
        <v>1303</v>
      </c>
      <c r="DA79" s="264" t="s">
        <v>1303</v>
      </c>
      <c r="DC79" s="264" t="s">
        <v>1303</v>
      </c>
      <c r="DE79" s="264" t="s">
        <v>1303</v>
      </c>
      <c r="DG79" s="264" t="s">
        <v>1303</v>
      </c>
      <c r="DI79" s="264" t="s">
        <v>1303</v>
      </c>
      <c r="DK79" s="264" t="s">
        <v>1303</v>
      </c>
      <c r="EA79" s="264" t="s">
        <v>1303</v>
      </c>
      <c r="EC79" s="272" t="s">
        <v>1303</v>
      </c>
      <c r="ED79" s="268"/>
      <c r="EE79" s="272" t="s">
        <v>1303</v>
      </c>
      <c r="EF79" s="268"/>
      <c r="EG79" s="272" t="s">
        <v>1303</v>
      </c>
      <c r="EH79" s="268"/>
      <c r="EI79" s="272" t="s">
        <v>1303</v>
      </c>
      <c r="EY79" s="264" t="s">
        <v>1303</v>
      </c>
      <c r="FA79" s="264" t="s">
        <v>1303</v>
      </c>
      <c r="FC79" s="264" t="s">
        <v>1303</v>
      </c>
      <c r="FE79" s="264" t="s">
        <v>1303</v>
      </c>
      <c r="FG79" s="264" t="s">
        <v>1303</v>
      </c>
      <c r="FI79" s="264" t="s">
        <v>1303</v>
      </c>
      <c r="FK79" s="264" t="s">
        <v>1303</v>
      </c>
      <c r="FM79" s="264" t="s">
        <v>1303</v>
      </c>
      <c r="FO79" s="264" t="s">
        <v>1303</v>
      </c>
      <c r="FQ79" s="264" t="s">
        <v>1303</v>
      </c>
      <c r="FS79" s="264" t="s">
        <v>1303</v>
      </c>
      <c r="FU79" s="264" t="s">
        <v>1303</v>
      </c>
      <c r="FW79" s="264" t="s">
        <v>1303</v>
      </c>
      <c r="FY79" s="264" t="s">
        <v>1303</v>
      </c>
      <c r="GA79" s="264" t="s">
        <v>1303</v>
      </c>
      <c r="GC79" s="264" t="s">
        <v>1303</v>
      </c>
      <c r="GE79" s="264" t="s">
        <v>1303</v>
      </c>
      <c r="GG79" s="264" t="s">
        <v>1303</v>
      </c>
      <c r="GI79" s="264" t="s">
        <v>1303</v>
      </c>
      <c r="GK79" s="264" t="s">
        <v>1303</v>
      </c>
      <c r="GM79" s="264" t="s">
        <v>1303</v>
      </c>
      <c r="GO79" s="264" t="s">
        <v>1303</v>
      </c>
      <c r="GQ79" s="16"/>
      <c r="HE79" s="264" t="s">
        <v>1303</v>
      </c>
      <c r="HG79" s="264" t="s">
        <v>1303</v>
      </c>
      <c r="HI79" s="264" t="s">
        <v>1303</v>
      </c>
      <c r="HK79" s="264" t="s">
        <v>1303</v>
      </c>
      <c r="HM79" s="264" t="s">
        <v>1303</v>
      </c>
      <c r="HO79" s="264" t="s">
        <v>1303</v>
      </c>
      <c r="HQ79" s="264" t="s">
        <v>1303</v>
      </c>
      <c r="HS79" s="264" t="s">
        <v>1303</v>
      </c>
      <c r="HU79" s="264" t="s">
        <v>1303</v>
      </c>
      <c r="HW79" s="264" t="s">
        <v>1303</v>
      </c>
      <c r="HY79" s="264" t="s">
        <v>1303</v>
      </c>
      <c r="IA79" s="264" t="s">
        <v>1303</v>
      </c>
      <c r="IC79" s="264" t="s">
        <v>1303</v>
      </c>
      <c r="IE79" s="264" t="s">
        <v>1303</v>
      </c>
      <c r="IG79" s="264" t="s">
        <v>1303</v>
      </c>
      <c r="II79" s="264" t="s">
        <v>1303</v>
      </c>
      <c r="IK79" s="264" t="s">
        <v>1303</v>
      </c>
      <c r="IM79" s="264" t="s">
        <v>1303</v>
      </c>
      <c r="IO79" s="264" t="s">
        <v>1303</v>
      </c>
      <c r="IQ79" s="264" t="s">
        <v>1303</v>
      </c>
      <c r="IS79" s="264" t="s">
        <v>1303</v>
      </c>
      <c r="IU79" s="264" t="s">
        <v>1303</v>
      </c>
      <c r="IW79" s="264" t="s">
        <v>1303</v>
      </c>
      <c r="IY79" s="264" t="s">
        <v>1303</v>
      </c>
      <c r="JA79" s="264" t="s">
        <v>1303</v>
      </c>
      <c r="JC79" s="264" t="s">
        <v>1303</v>
      </c>
    </row>
    <row r="80" spans="3:263">
      <c r="C80" s="384" t="s">
        <v>1309</v>
      </c>
      <c r="D80" s="404"/>
      <c r="E80" s="392" t="s">
        <v>1309</v>
      </c>
      <c r="F80" s="391"/>
      <c r="G80" s="392" t="s">
        <v>1309</v>
      </c>
      <c r="H80" s="391"/>
      <c r="I80" s="392" t="s">
        <v>1309</v>
      </c>
      <c r="J80" s="391"/>
      <c r="K80" s="392" t="s">
        <v>1310</v>
      </c>
      <c r="L80" s="391" t="s">
        <v>1311</v>
      </c>
      <c r="M80" s="390" t="s">
        <v>1312</v>
      </c>
      <c r="N80" s="405"/>
      <c r="O80" s="394" t="s">
        <v>1309</v>
      </c>
      <c r="P80" s="406"/>
      <c r="Q80" s="264" t="s">
        <v>1309</v>
      </c>
      <c r="S80" s="264" t="s">
        <v>1309</v>
      </c>
      <c r="U80" s="264" t="s">
        <v>1309</v>
      </c>
      <c r="W80" s="264" t="s">
        <v>1309</v>
      </c>
      <c r="Y80" s="264" t="s">
        <v>1309</v>
      </c>
      <c r="Z80" s="256"/>
      <c r="AA80" s="264" t="s">
        <v>1309</v>
      </c>
      <c r="AB80" s="256"/>
      <c r="AC80" s="264" t="s">
        <v>1309</v>
      </c>
      <c r="AD80" s="258"/>
      <c r="AE80" s="264" t="s">
        <v>1309</v>
      </c>
      <c r="AF80" s="258"/>
      <c r="AG80" s="264" t="s">
        <v>1309</v>
      </c>
      <c r="AH80" s="16"/>
      <c r="AI80" s="264" t="s">
        <v>1309</v>
      </c>
      <c r="AK80" s="264" t="s">
        <v>1309</v>
      </c>
      <c r="AL80" s="256"/>
      <c r="AM80" s="264" t="s">
        <v>1309</v>
      </c>
      <c r="AN80" s="256"/>
      <c r="AO80" s="264" t="s">
        <v>1309</v>
      </c>
      <c r="AP80" s="256"/>
      <c r="AQ80" s="264" t="s">
        <v>1309</v>
      </c>
      <c r="AR80" s="256"/>
      <c r="AS80" s="269">
        <v>170000</v>
      </c>
      <c r="AT80" s="256"/>
      <c r="AU80" s="269"/>
      <c r="AW80" s="264" t="s">
        <v>1309</v>
      </c>
      <c r="AX80" s="256"/>
      <c r="AY80" s="270" t="str">
        <f t="shared" si="3"/>
        <v>8 - F</v>
      </c>
      <c r="AZ80" s="256"/>
      <c r="BA80" s="270" t="s">
        <v>1313</v>
      </c>
      <c r="BC80" s="265" t="s">
        <v>1314</v>
      </c>
      <c r="BE80" s="266" t="s">
        <v>1314</v>
      </c>
      <c r="BF80" s="258"/>
      <c r="BG80" s="266" t="s">
        <v>1314</v>
      </c>
      <c r="BI80" s="400" t="s">
        <v>1309</v>
      </c>
      <c r="BK80" s="400" t="s">
        <v>1309</v>
      </c>
      <c r="BM80" s="400" t="str">
        <f t="shared" si="2"/>
        <v>予備77</v>
      </c>
      <c r="BO80" s="401" t="s">
        <v>1309</v>
      </c>
      <c r="BP80" s="396"/>
      <c r="BQ80" s="401" t="s">
        <v>1309</v>
      </c>
      <c r="BR80" s="402"/>
      <c r="BS80" s="265" t="s">
        <v>1314</v>
      </c>
      <c r="BT80" s="402"/>
      <c r="BU80" s="402"/>
      <c r="BV80" s="402"/>
      <c r="BW80" s="402"/>
      <c r="BX80" s="402"/>
      <c r="BY80" s="402"/>
      <c r="BZ80" s="402"/>
      <c r="CA80" s="402"/>
      <c r="CB80" s="402"/>
      <c r="CC80" s="402"/>
      <c r="CD80" s="256"/>
      <c r="CE80" s="256"/>
      <c r="CG80" s="264" t="s">
        <v>1309</v>
      </c>
      <c r="CI80" s="264" t="s">
        <v>1309</v>
      </c>
      <c r="CK80" s="264" t="s">
        <v>1309</v>
      </c>
      <c r="CM80" s="264" t="s">
        <v>1309</v>
      </c>
      <c r="CO80" s="264" t="s">
        <v>1309</v>
      </c>
      <c r="CQ80" s="264" t="s">
        <v>1309</v>
      </c>
      <c r="CS80" s="264" t="s">
        <v>1309</v>
      </c>
      <c r="CU80" s="264" t="s">
        <v>1309</v>
      </c>
      <c r="CW80" s="264" t="s">
        <v>1309</v>
      </c>
      <c r="CY80" s="264" t="s">
        <v>1309</v>
      </c>
      <c r="DA80" s="264" t="s">
        <v>1309</v>
      </c>
      <c r="DC80" s="264" t="s">
        <v>1309</v>
      </c>
      <c r="DE80" s="264" t="s">
        <v>1309</v>
      </c>
      <c r="DG80" s="264" t="s">
        <v>1309</v>
      </c>
      <c r="DI80" s="264" t="s">
        <v>1309</v>
      </c>
      <c r="DK80" s="264" t="s">
        <v>1309</v>
      </c>
      <c r="EA80" s="264" t="s">
        <v>1309</v>
      </c>
      <c r="EC80" s="272" t="s">
        <v>1309</v>
      </c>
      <c r="ED80" s="268"/>
      <c r="EE80" s="272" t="s">
        <v>1309</v>
      </c>
      <c r="EF80" s="268"/>
      <c r="EG80" s="272" t="s">
        <v>1309</v>
      </c>
      <c r="EH80" s="268"/>
      <c r="EI80" s="272" t="s">
        <v>1309</v>
      </c>
      <c r="EY80" s="264" t="s">
        <v>1309</v>
      </c>
      <c r="FA80" s="264" t="s">
        <v>1309</v>
      </c>
      <c r="FC80" s="264" t="s">
        <v>1309</v>
      </c>
      <c r="FE80" s="264" t="s">
        <v>1309</v>
      </c>
      <c r="FG80" s="264" t="s">
        <v>1309</v>
      </c>
      <c r="FI80" s="264" t="s">
        <v>1309</v>
      </c>
      <c r="FK80" s="264" t="s">
        <v>1309</v>
      </c>
      <c r="FM80" s="264" t="s">
        <v>1309</v>
      </c>
      <c r="FO80" s="264" t="s">
        <v>1309</v>
      </c>
      <c r="FQ80" s="264" t="s">
        <v>1309</v>
      </c>
      <c r="FS80" s="264" t="s">
        <v>1309</v>
      </c>
      <c r="FU80" s="264" t="s">
        <v>1309</v>
      </c>
      <c r="FW80" s="264" t="s">
        <v>1309</v>
      </c>
      <c r="FY80" s="264" t="s">
        <v>1309</v>
      </c>
      <c r="GA80" s="264" t="s">
        <v>1309</v>
      </c>
      <c r="GC80" s="264" t="s">
        <v>1309</v>
      </c>
      <c r="GE80" s="264" t="s">
        <v>1309</v>
      </c>
      <c r="GG80" s="264" t="s">
        <v>1309</v>
      </c>
      <c r="GI80" s="264" t="s">
        <v>1309</v>
      </c>
      <c r="GK80" s="264" t="s">
        <v>1309</v>
      </c>
      <c r="GM80" s="264" t="s">
        <v>1309</v>
      </c>
      <c r="GO80" s="264" t="s">
        <v>1309</v>
      </c>
      <c r="GQ80" s="16"/>
      <c r="HE80" s="264" t="s">
        <v>1309</v>
      </c>
      <c r="HG80" s="264" t="s">
        <v>1309</v>
      </c>
      <c r="HI80" s="264" t="s">
        <v>1309</v>
      </c>
      <c r="HK80" s="264" t="s">
        <v>1309</v>
      </c>
      <c r="HM80" s="264" t="s">
        <v>1309</v>
      </c>
      <c r="HO80" s="264" t="s">
        <v>1309</v>
      </c>
      <c r="HQ80" s="264" t="s">
        <v>1309</v>
      </c>
      <c r="HS80" s="264" t="s">
        <v>1309</v>
      </c>
      <c r="HU80" s="264" t="s">
        <v>1309</v>
      </c>
      <c r="HW80" s="264" t="s">
        <v>1309</v>
      </c>
      <c r="HY80" s="264" t="s">
        <v>1309</v>
      </c>
      <c r="IA80" s="264" t="s">
        <v>1309</v>
      </c>
      <c r="IC80" s="264" t="s">
        <v>1309</v>
      </c>
      <c r="IE80" s="264" t="s">
        <v>1309</v>
      </c>
      <c r="IG80" s="264" t="s">
        <v>1309</v>
      </c>
      <c r="II80" s="264" t="s">
        <v>1309</v>
      </c>
      <c r="IK80" s="264" t="s">
        <v>1309</v>
      </c>
      <c r="IM80" s="264" t="s">
        <v>1309</v>
      </c>
      <c r="IO80" s="264" t="s">
        <v>1309</v>
      </c>
      <c r="IQ80" s="264" t="s">
        <v>1309</v>
      </c>
      <c r="IS80" s="264" t="s">
        <v>1309</v>
      </c>
      <c r="IU80" s="264" t="s">
        <v>1309</v>
      </c>
      <c r="IW80" s="264" t="s">
        <v>1309</v>
      </c>
      <c r="IY80" s="264" t="s">
        <v>1309</v>
      </c>
      <c r="JA80" s="264" t="s">
        <v>1309</v>
      </c>
      <c r="JC80" s="264" t="s">
        <v>1309</v>
      </c>
    </row>
    <row r="81" spans="3:263">
      <c r="C81" s="384" t="s">
        <v>1315</v>
      </c>
      <c r="D81" s="404"/>
      <c r="E81" s="392" t="s">
        <v>1315</v>
      </c>
      <c r="F81" s="391"/>
      <c r="G81" s="392" t="s">
        <v>1315</v>
      </c>
      <c r="H81" s="391"/>
      <c r="I81" s="392" t="s">
        <v>1315</v>
      </c>
      <c r="J81" s="391"/>
      <c r="K81" s="392" t="s">
        <v>1316</v>
      </c>
      <c r="L81" s="391" t="s">
        <v>1317</v>
      </c>
      <c r="M81" s="390" t="s">
        <v>1318</v>
      </c>
      <c r="N81" s="405"/>
      <c r="O81" s="394" t="s">
        <v>1315</v>
      </c>
      <c r="P81" s="406"/>
      <c r="Q81" s="264" t="s">
        <v>1315</v>
      </c>
      <c r="S81" s="264" t="s">
        <v>1315</v>
      </c>
      <c r="U81" s="264" t="s">
        <v>1315</v>
      </c>
      <c r="W81" s="264" t="s">
        <v>1315</v>
      </c>
      <c r="Y81" s="264" t="s">
        <v>1315</v>
      </c>
      <c r="Z81" s="256"/>
      <c r="AA81" s="264" t="s">
        <v>1315</v>
      </c>
      <c r="AB81" s="256"/>
      <c r="AC81" s="264" t="s">
        <v>1315</v>
      </c>
      <c r="AD81" s="258"/>
      <c r="AE81" s="264" t="s">
        <v>1315</v>
      </c>
      <c r="AF81" s="258"/>
      <c r="AG81" s="264" t="s">
        <v>1315</v>
      </c>
      <c r="AH81" s="16"/>
      <c r="AI81" s="264" t="s">
        <v>1315</v>
      </c>
      <c r="AK81" s="264" t="s">
        <v>1315</v>
      </c>
      <c r="AL81" s="256"/>
      <c r="AM81" s="264" t="s">
        <v>1315</v>
      </c>
      <c r="AN81" s="256"/>
      <c r="AO81" s="264" t="s">
        <v>1315</v>
      </c>
      <c r="AP81" s="256"/>
      <c r="AQ81" s="264" t="s">
        <v>1315</v>
      </c>
      <c r="AR81" s="256"/>
      <c r="AS81" s="269">
        <v>167000</v>
      </c>
      <c r="AT81" s="256"/>
      <c r="AU81" s="269"/>
      <c r="AW81" s="265" t="s">
        <v>1319</v>
      </c>
      <c r="AX81" s="256"/>
      <c r="AY81" s="270" t="str">
        <f t="shared" si="3"/>
        <v>8 - G</v>
      </c>
      <c r="AZ81" s="256"/>
      <c r="BA81" s="270" t="s">
        <v>1320</v>
      </c>
      <c r="BC81" s="265" t="s">
        <v>1319</v>
      </c>
      <c r="BE81" s="266" t="s">
        <v>1319</v>
      </c>
      <c r="BF81" s="258"/>
      <c r="BG81" s="266" t="s">
        <v>1319</v>
      </c>
      <c r="BI81" s="400" t="s">
        <v>1315</v>
      </c>
      <c r="BK81" s="400" t="s">
        <v>1315</v>
      </c>
      <c r="BM81" s="400" t="str">
        <f t="shared" si="2"/>
        <v>予備78</v>
      </c>
      <c r="BO81" s="401" t="s">
        <v>1315</v>
      </c>
      <c r="BP81" s="396"/>
      <c r="BQ81" s="401" t="s">
        <v>1315</v>
      </c>
      <c r="BR81" s="402"/>
      <c r="BS81" s="265" t="s">
        <v>1319</v>
      </c>
      <c r="BT81" s="402"/>
      <c r="BU81" s="402"/>
      <c r="BV81" s="402"/>
      <c r="BW81" s="402"/>
      <c r="BX81" s="402"/>
      <c r="BY81" s="402"/>
      <c r="BZ81" s="402"/>
      <c r="CA81" s="402"/>
      <c r="CB81" s="402"/>
      <c r="CC81" s="402"/>
      <c r="CD81" s="256"/>
      <c r="CE81" s="256"/>
      <c r="CG81" s="264" t="s">
        <v>1315</v>
      </c>
      <c r="CI81" s="264" t="s">
        <v>1315</v>
      </c>
      <c r="CK81" s="264" t="s">
        <v>1315</v>
      </c>
      <c r="CM81" s="264" t="s">
        <v>1315</v>
      </c>
      <c r="CO81" s="264" t="s">
        <v>1315</v>
      </c>
      <c r="CQ81" s="264" t="s">
        <v>1315</v>
      </c>
      <c r="CS81" s="264" t="s">
        <v>1315</v>
      </c>
      <c r="CU81" s="264" t="s">
        <v>1315</v>
      </c>
      <c r="CW81" s="264" t="s">
        <v>1315</v>
      </c>
      <c r="CY81" s="264" t="s">
        <v>1315</v>
      </c>
      <c r="DA81" s="264" t="s">
        <v>1315</v>
      </c>
      <c r="DC81" s="264" t="s">
        <v>1315</v>
      </c>
      <c r="DE81" s="264" t="s">
        <v>1315</v>
      </c>
      <c r="DG81" s="264" t="s">
        <v>1315</v>
      </c>
      <c r="DI81" s="264" t="s">
        <v>1315</v>
      </c>
      <c r="DK81" s="264" t="s">
        <v>1315</v>
      </c>
      <c r="EA81" s="264" t="s">
        <v>1315</v>
      </c>
      <c r="EC81" s="272" t="s">
        <v>1315</v>
      </c>
      <c r="ED81" s="268"/>
      <c r="EE81" s="272" t="s">
        <v>1315</v>
      </c>
      <c r="EF81" s="268"/>
      <c r="EG81" s="272" t="s">
        <v>1315</v>
      </c>
      <c r="EH81" s="268"/>
      <c r="EI81" s="272" t="s">
        <v>1315</v>
      </c>
      <c r="EY81" s="264" t="s">
        <v>1315</v>
      </c>
      <c r="FA81" s="264" t="s">
        <v>1315</v>
      </c>
      <c r="FC81" s="264" t="s">
        <v>1315</v>
      </c>
      <c r="FE81" s="264" t="s">
        <v>1315</v>
      </c>
      <c r="FG81" s="264" t="s">
        <v>1315</v>
      </c>
      <c r="FI81" s="264" t="s">
        <v>1315</v>
      </c>
      <c r="FK81" s="264" t="s">
        <v>1315</v>
      </c>
      <c r="FM81" s="264" t="s">
        <v>1315</v>
      </c>
      <c r="FO81" s="264" t="s">
        <v>1315</v>
      </c>
      <c r="FQ81" s="264" t="s">
        <v>1315</v>
      </c>
      <c r="FS81" s="264" t="s">
        <v>1315</v>
      </c>
      <c r="FU81" s="264" t="s">
        <v>1315</v>
      </c>
      <c r="FW81" s="264" t="s">
        <v>1315</v>
      </c>
      <c r="FY81" s="264" t="s">
        <v>1315</v>
      </c>
      <c r="GA81" s="264" t="s">
        <v>1315</v>
      </c>
      <c r="GC81" s="264" t="s">
        <v>1315</v>
      </c>
      <c r="GE81" s="264" t="s">
        <v>1315</v>
      </c>
      <c r="GG81" s="264" t="s">
        <v>1315</v>
      </c>
      <c r="GI81" s="264" t="s">
        <v>1315</v>
      </c>
      <c r="GK81" s="264" t="s">
        <v>1315</v>
      </c>
      <c r="GM81" s="264" t="s">
        <v>1315</v>
      </c>
      <c r="GO81" s="264" t="s">
        <v>1315</v>
      </c>
      <c r="GQ81" s="16"/>
      <c r="HE81" s="264" t="s">
        <v>1315</v>
      </c>
      <c r="HG81" s="264" t="s">
        <v>1315</v>
      </c>
      <c r="HI81" s="264" t="s">
        <v>1315</v>
      </c>
      <c r="HK81" s="264" t="s">
        <v>1315</v>
      </c>
      <c r="HM81" s="264" t="s">
        <v>1315</v>
      </c>
      <c r="HO81" s="264" t="s">
        <v>1315</v>
      </c>
      <c r="HQ81" s="264" t="s">
        <v>1315</v>
      </c>
      <c r="HS81" s="264" t="s">
        <v>1315</v>
      </c>
      <c r="HU81" s="264" t="s">
        <v>1315</v>
      </c>
      <c r="HW81" s="264" t="s">
        <v>1315</v>
      </c>
      <c r="HY81" s="264" t="s">
        <v>1315</v>
      </c>
      <c r="IA81" s="264" t="s">
        <v>1315</v>
      </c>
      <c r="IC81" s="264" t="s">
        <v>1315</v>
      </c>
      <c r="IE81" s="264" t="s">
        <v>1315</v>
      </c>
      <c r="IG81" s="264" t="s">
        <v>1315</v>
      </c>
      <c r="II81" s="264" t="s">
        <v>1315</v>
      </c>
      <c r="IK81" s="264" t="s">
        <v>1315</v>
      </c>
      <c r="IM81" s="264" t="s">
        <v>1315</v>
      </c>
      <c r="IO81" s="264" t="s">
        <v>1315</v>
      </c>
      <c r="IQ81" s="264" t="s">
        <v>1315</v>
      </c>
      <c r="IS81" s="264" t="s">
        <v>1315</v>
      </c>
      <c r="IU81" s="264" t="s">
        <v>1315</v>
      </c>
      <c r="IW81" s="264" t="s">
        <v>1315</v>
      </c>
      <c r="IY81" s="264" t="s">
        <v>1315</v>
      </c>
      <c r="JA81" s="264" t="s">
        <v>1315</v>
      </c>
      <c r="JC81" s="264" t="s">
        <v>1315</v>
      </c>
    </row>
    <row r="82" spans="3:263">
      <c r="C82" s="384" t="s">
        <v>1321</v>
      </c>
      <c r="D82" s="404"/>
      <c r="E82" s="392" t="s">
        <v>1321</v>
      </c>
      <c r="F82" s="391"/>
      <c r="G82" s="392" t="s">
        <v>1321</v>
      </c>
      <c r="H82" s="391"/>
      <c r="I82" s="392" t="s">
        <v>1321</v>
      </c>
      <c r="J82" s="391"/>
      <c r="K82" s="392" t="s">
        <v>1322</v>
      </c>
      <c r="L82" s="391" t="s">
        <v>1323</v>
      </c>
      <c r="M82" s="390" t="s">
        <v>1324</v>
      </c>
      <c r="N82" s="405"/>
      <c r="O82" s="394" t="s">
        <v>1321</v>
      </c>
      <c r="P82" s="406"/>
      <c r="Q82" s="264" t="s">
        <v>1321</v>
      </c>
      <c r="S82" s="264" t="s">
        <v>1321</v>
      </c>
      <c r="U82" s="264" t="s">
        <v>1321</v>
      </c>
      <c r="W82" s="264" t="s">
        <v>1321</v>
      </c>
      <c r="Y82" s="264" t="s">
        <v>1321</v>
      </c>
      <c r="Z82" s="256"/>
      <c r="AA82" s="264" t="s">
        <v>1321</v>
      </c>
      <c r="AB82" s="256"/>
      <c r="AC82" s="264" t="s">
        <v>1321</v>
      </c>
      <c r="AD82" s="258"/>
      <c r="AE82" s="264" t="s">
        <v>1321</v>
      </c>
      <c r="AF82" s="258"/>
      <c r="AG82" s="264" t="s">
        <v>1321</v>
      </c>
      <c r="AH82" s="16"/>
      <c r="AI82" s="264" t="s">
        <v>1321</v>
      </c>
      <c r="AK82" s="264" t="s">
        <v>1321</v>
      </c>
      <c r="AL82" s="256"/>
      <c r="AM82" s="264" t="s">
        <v>1321</v>
      </c>
      <c r="AN82" s="256"/>
      <c r="AO82" s="264" t="s">
        <v>1321</v>
      </c>
      <c r="AP82" s="256"/>
      <c r="AQ82" s="264" t="s">
        <v>1321</v>
      </c>
      <c r="AR82" s="256"/>
      <c r="AS82" s="269">
        <v>164000</v>
      </c>
      <c r="AT82" s="256"/>
      <c r="AU82" s="269"/>
      <c r="AW82" s="265" t="s">
        <v>1325</v>
      </c>
      <c r="AX82" s="256"/>
      <c r="AY82" s="270" t="str">
        <f t="shared" si="3"/>
        <v>8 - H</v>
      </c>
      <c r="AZ82" s="256"/>
      <c r="BA82" s="270" t="s">
        <v>1326</v>
      </c>
      <c r="BC82" s="265" t="s">
        <v>1325</v>
      </c>
      <c r="BE82" s="266" t="s">
        <v>1325</v>
      </c>
      <c r="BF82" s="258"/>
      <c r="BG82" s="266" t="s">
        <v>1325</v>
      </c>
      <c r="BI82" s="400" t="s">
        <v>1321</v>
      </c>
      <c r="BK82" s="400" t="s">
        <v>1321</v>
      </c>
      <c r="BM82" s="400" t="str">
        <f t="shared" si="2"/>
        <v>予備79</v>
      </c>
      <c r="BO82" s="401" t="s">
        <v>1321</v>
      </c>
      <c r="BP82" s="396"/>
      <c r="BQ82" s="401" t="s">
        <v>1321</v>
      </c>
      <c r="BR82" s="402"/>
      <c r="BS82" s="265" t="s">
        <v>1325</v>
      </c>
      <c r="BT82" s="402"/>
      <c r="BU82" s="402"/>
      <c r="BV82" s="402"/>
      <c r="BW82" s="402"/>
      <c r="BX82" s="402"/>
      <c r="BY82" s="402"/>
      <c r="BZ82" s="402"/>
      <c r="CA82" s="402"/>
      <c r="CB82" s="402"/>
      <c r="CC82" s="402"/>
      <c r="CD82" s="256"/>
      <c r="CE82" s="256"/>
      <c r="CG82" s="264" t="s">
        <v>1321</v>
      </c>
      <c r="CI82" s="264" t="s">
        <v>1321</v>
      </c>
      <c r="CK82" s="264" t="s">
        <v>1321</v>
      </c>
      <c r="CM82" s="264" t="s">
        <v>1321</v>
      </c>
      <c r="CO82" s="264" t="s">
        <v>1321</v>
      </c>
      <c r="CQ82" s="264" t="s">
        <v>1321</v>
      </c>
      <c r="CS82" s="264" t="s">
        <v>1321</v>
      </c>
      <c r="CU82" s="264" t="s">
        <v>1321</v>
      </c>
      <c r="CW82" s="264" t="s">
        <v>1321</v>
      </c>
      <c r="CY82" s="264" t="s">
        <v>1321</v>
      </c>
      <c r="DA82" s="264" t="s">
        <v>1321</v>
      </c>
      <c r="DC82" s="264" t="s">
        <v>1321</v>
      </c>
      <c r="DE82" s="264" t="s">
        <v>1321</v>
      </c>
      <c r="DG82" s="264" t="s">
        <v>1321</v>
      </c>
      <c r="DI82" s="264" t="s">
        <v>1321</v>
      </c>
      <c r="DK82" s="264" t="s">
        <v>1321</v>
      </c>
      <c r="EA82" s="264" t="s">
        <v>1321</v>
      </c>
      <c r="EC82" s="272" t="s">
        <v>1321</v>
      </c>
      <c r="ED82" s="268"/>
      <c r="EE82" s="272" t="s">
        <v>1321</v>
      </c>
      <c r="EF82" s="268"/>
      <c r="EG82" s="272" t="s">
        <v>1321</v>
      </c>
      <c r="EH82" s="268"/>
      <c r="EI82" s="272" t="s">
        <v>1321</v>
      </c>
      <c r="EY82" s="264" t="s">
        <v>1321</v>
      </c>
      <c r="FA82" s="264" t="s">
        <v>1321</v>
      </c>
      <c r="FC82" s="264" t="s">
        <v>1321</v>
      </c>
      <c r="FE82" s="264" t="s">
        <v>1321</v>
      </c>
      <c r="FG82" s="264" t="s">
        <v>1321</v>
      </c>
      <c r="FI82" s="264" t="s">
        <v>1321</v>
      </c>
      <c r="FK82" s="264" t="s">
        <v>1321</v>
      </c>
      <c r="FM82" s="264" t="s">
        <v>1321</v>
      </c>
      <c r="FO82" s="264" t="s">
        <v>1321</v>
      </c>
      <c r="FQ82" s="264" t="s">
        <v>1321</v>
      </c>
      <c r="FS82" s="264" t="s">
        <v>1321</v>
      </c>
      <c r="FU82" s="264" t="s">
        <v>1321</v>
      </c>
      <c r="FW82" s="264" t="s">
        <v>1321</v>
      </c>
      <c r="FY82" s="264" t="s">
        <v>1321</v>
      </c>
      <c r="GA82" s="264" t="s">
        <v>1321</v>
      </c>
      <c r="GC82" s="264" t="s">
        <v>1321</v>
      </c>
      <c r="GE82" s="264" t="s">
        <v>1321</v>
      </c>
      <c r="GG82" s="264" t="s">
        <v>1321</v>
      </c>
      <c r="GI82" s="264" t="s">
        <v>1321</v>
      </c>
      <c r="GK82" s="264" t="s">
        <v>1321</v>
      </c>
      <c r="GM82" s="264" t="s">
        <v>1321</v>
      </c>
      <c r="GO82" s="264" t="s">
        <v>1321</v>
      </c>
      <c r="GQ82" s="16"/>
      <c r="HE82" s="264" t="s">
        <v>1321</v>
      </c>
      <c r="HG82" s="264" t="s">
        <v>1321</v>
      </c>
      <c r="HI82" s="264" t="s">
        <v>1321</v>
      </c>
      <c r="HK82" s="264" t="s">
        <v>1321</v>
      </c>
      <c r="HM82" s="264" t="s">
        <v>1321</v>
      </c>
      <c r="HO82" s="264" t="s">
        <v>1321</v>
      </c>
      <c r="HQ82" s="264" t="s">
        <v>1321</v>
      </c>
      <c r="HS82" s="264" t="s">
        <v>1321</v>
      </c>
      <c r="HU82" s="264" t="s">
        <v>1321</v>
      </c>
      <c r="HW82" s="264" t="s">
        <v>1321</v>
      </c>
      <c r="HY82" s="264" t="s">
        <v>1321</v>
      </c>
      <c r="IA82" s="264" t="s">
        <v>1321</v>
      </c>
      <c r="IC82" s="264" t="s">
        <v>1321</v>
      </c>
      <c r="IE82" s="264" t="s">
        <v>1321</v>
      </c>
      <c r="IG82" s="264" t="s">
        <v>1321</v>
      </c>
      <c r="II82" s="264" t="s">
        <v>1321</v>
      </c>
      <c r="IK82" s="264" t="s">
        <v>1321</v>
      </c>
      <c r="IM82" s="264" t="s">
        <v>1321</v>
      </c>
      <c r="IO82" s="264" t="s">
        <v>1321</v>
      </c>
      <c r="IQ82" s="264" t="s">
        <v>1321</v>
      </c>
      <c r="IS82" s="264" t="s">
        <v>1321</v>
      </c>
      <c r="IU82" s="264" t="s">
        <v>1321</v>
      </c>
      <c r="IW82" s="264" t="s">
        <v>1321</v>
      </c>
      <c r="IY82" s="264" t="s">
        <v>1321</v>
      </c>
      <c r="JA82" s="264" t="s">
        <v>1321</v>
      </c>
      <c r="JC82" s="264" t="s">
        <v>1321</v>
      </c>
    </row>
    <row r="83" spans="3:263">
      <c r="C83" s="384" t="s">
        <v>1327</v>
      </c>
      <c r="D83" s="404"/>
      <c r="E83" s="392" t="s">
        <v>1327</v>
      </c>
      <c r="F83" s="391"/>
      <c r="G83" s="392" t="s">
        <v>1327</v>
      </c>
      <c r="H83" s="391"/>
      <c r="I83" s="392" t="s">
        <v>1327</v>
      </c>
      <c r="J83" s="391"/>
      <c r="K83" s="392" t="s">
        <v>1328</v>
      </c>
      <c r="L83" s="391" t="s">
        <v>1329</v>
      </c>
      <c r="M83" s="390" t="s">
        <v>1330</v>
      </c>
      <c r="N83" s="405"/>
      <c r="O83" s="394" t="s">
        <v>1327</v>
      </c>
      <c r="P83" s="406"/>
      <c r="Q83" s="264" t="s">
        <v>1327</v>
      </c>
      <c r="S83" s="264" t="s">
        <v>1327</v>
      </c>
      <c r="U83" s="264" t="s">
        <v>1327</v>
      </c>
      <c r="W83" s="264" t="s">
        <v>1327</v>
      </c>
      <c r="Y83" s="264" t="s">
        <v>1327</v>
      </c>
      <c r="Z83" s="256"/>
      <c r="AA83" s="264" t="s">
        <v>1327</v>
      </c>
      <c r="AB83" s="256"/>
      <c r="AC83" s="264" t="s">
        <v>1327</v>
      </c>
      <c r="AD83" s="258"/>
      <c r="AE83" s="264" t="s">
        <v>1327</v>
      </c>
      <c r="AF83" s="258"/>
      <c r="AG83" s="264" t="s">
        <v>1327</v>
      </c>
      <c r="AH83" s="16"/>
      <c r="AI83" s="264" t="s">
        <v>1327</v>
      </c>
      <c r="AK83" s="264" t="s">
        <v>1327</v>
      </c>
      <c r="AL83" s="256"/>
      <c r="AM83" s="264" t="s">
        <v>1327</v>
      </c>
      <c r="AN83" s="256"/>
      <c r="AO83" s="264" t="s">
        <v>1327</v>
      </c>
      <c r="AP83" s="256"/>
      <c r="AQ83" s="264" t="s">
        <v>1327</v>
      </c>
      <c r="AR83" s="256"/>
      <c r="AS83" s="269">
        <v>164000</v>
      </c>
      <c r="AT83" s="256"/>
      <c r="AU83" s="269"/>
      <c r="AW83" s="264" t="s">
        <v>1327</v>
      </c>
      <c r="AX83" s="256"/>
      <c r="AY83" s="270" t="str">
        <f t="shared" si="3"/>
        <v>8 - I</v>
      </c>
      <c r="AZ83" s="256"/>
      <c r="BA83" s="270" t="s">
        <v>1331</v>
      </c>
      <c r="BC83" s="265" t="s">
        <v>1332</v>
      </c>
      <c r="BE83" s="266" t="s">
        <v>1332</v>
      </c>
      <c r="BF83" s="258"/>
      <c r="BG83" s="266" t="s">
        <v>1332</v>
      </c>
      <c r="BI83" s="400" t="s">
        <v>1327</v>
      </c>
      <c r="BK83" s="400" t="s">
        <v>1327</v>
      </c>
      <c r="BM83" s="400" t="str">
        <f t="shared" si="2"/>
        <v>予備80</v>
      </c>
      <c r="BO83" s="401" t="s">
        <v>1327</v>
      </c>
      <c r="BP83" s="396"/>
      <c r="BQ83" s="401" t="s">
        <v>1327</v>
      </c>
      <c r="BR83" s="402"/>
      <c r="BS83" s="265" t="s">
        <v>1332</v>
      </c>
      <c r="BT83" s="402"/>
      <c r="BU83" s="402"/>
      <c r="BV83" s="402"/>
      <c r="BW83" s="402"/>
      <c r="BX83" s="402"/>
      <c r="BY83" s="402"/>
      <c r="BZ83" s="402"/>
      <c r="CA83" s="402"/>
      <c r="CB83" s="402"/>
      <c r="CC83" s="402"/>
      <c r="CD83" s="256"/>
      <c r="CE83" s="256"/>
      <c r="CG83" s="264" t="s">
        <v>1327</v>
      </c>
      <c r="CI83" s="264" t="s">
        <v>1327</v>
      </c>
      <c r="CK83" s="264" t="s">
        <v>1327</v>
      </c>
      <c r="CM83" s="264" t="s">
        <v>1327</v>
      </c>
      <c r="CO83" s="264" t="s">
        <v>1327</v>
      </c>
      <c r="CQ83" s="264" t="s">
        <v>1327</v>
      </c>
      <c r="CS83" s="264" t="s">
        <v>1327</v>
      </c>
      <c r="CU83" s="264" t="s">
        <v>1327</v>
      </c>
      <c r="CW83" s="264" t="s">
        <v>1327</v>
      </c>
      <c r="CY83" s="264" t="s">
        <v>1327</v>
      </c>
      <c r="DA83" s="264" t="s">
        <v>1327</v>
      </c>
      <c r="DC83" s="264" t="s">
        <v>1327</v>
      </c>
      <c r="DE83" s="264" t="s">
        <v>1327</v>
      </c>
      <c r="DG83" s="264" t="s">
        <v>1327</v>
      </c>
      <c r="DI83" s="264" t="s">
        <v>1327</v>
      </c>
      <c r="DK83" s="264" t="s">
        <v>1327</v>
      </c>
      <c r="EA83" s="264" t="s">
        <v>1327</v>
      </c>
      <c r="EC83" s="272" t="s">
        <v>1327</v>
      </c>
      <c r="ED83" s="268"/>
      <c r="EE83" s="272" t="s">
        <v>1327</v>
      </c>
      <c r="EF83" s="268"/>
      <c r="EG83" s="272" t="s">
        <v>1327</v>
      </c>
      <c r="EH83" s="268"/>
      <c r="EI83" s="272" t="s">
        <v>1327</v>
      </c>
      <c r="EY83" s="264" t="s">
        <v>1327</v>
      </c>
      <c r="FA83" s="264" t="s">
        <v>1327</v>
      </c>
      <c r="FC83" s="264" t="s">
        <v>1327</v>
      </c>
      <c r="FE83" s="264" t="s">
        <v>1327</v>
      </c>
      <c r="FG83" s="264" t="s">
        <v>1327</v>
      </c>
      <c r="FI83" s="264" t="s">
        <v>1327</v>
      </c>
      <c r="FK83" s="264" t="s">
        <v>1327</v>
      </c>
      <c r="FM83" s="264" t="s">
        <v>1327</v>
      </c>
      <c r="FO83" s="264" t="s">
        <v>1327</v>
      </c>
      <c r="FQ83" s="264" t="s">
        <v>1327</v>
      </c>
      <c r="FS83" s="264" t="s">
        <v>1327</v>
      </c>
      <c r="FU83" s="264" t="s">
        <v>1327</v>
      </c>
      <c r="FW83" s="264" t="s">
        <v>1327</v>
      </c>
      <c r="FY83" s="264" t="s">
        <v>1327</v>
      </c>
      <c r="GA83" s="264" t="s">
        <v>1327</v>
      </c>
      <c r="GC83" s="264" t="s">
        <v>1327</v>
      </c>
      <c r="GE83" s="264" t="s">
        <v>1327</v>
      </c>
      <c r="GG83" s="264" t="s">
        <v>1327</v>
      </c>
      <c r="GI83" s="264" t="s">
        <v>1327</v>
      </c>
      <c r="GK83" s="264" t="s">
        <v>1327</v>
      </c>
      <c r="GM83" s="264" t="s">
        <v>1327</v>
      </c>
      <c r="GO83" s="264" t="s">
        <v>1327</v>
      </c>
      <c r="GQ83" s="16"/>
      <c r="HE83" s="264" t="s">
        <v>1327</v>
      </c>
      <c r="HG83" s="264" t="s">
        <v>1327</v>
      </c>
      <c r="HI83" s="264" t="s">
        <v>1327</v>
      </c>
      <c r="HK83" s="264" t="s">
        <v>1327</v>
      </c>
      <c r="HM83" s="264" t="s">
        <v>1327</v>
      </c>
      <c r="HO83" s="264" t="s">
        <v>1327</v>
      </c>
      <c r="HQ83" s="264" t="s">
        <v>1327</v>
      </c>
      <c r="HS83" s="264" t="s">
        <v>1327</v>
      </c>
      <c r="HU83" s="264" t="s">
        <v>1327</v>
      </c>
      <c r="HW83" s="264" t="s">
        <v>1327</v>
      </c>
      <c r="HY83" s="264" t="s">
        <v>1327</v>
      </c>
      <c r="IA83" s="264" t="s">
        <v>1327</v>
      </c>
      <c r="IC83" s="264" t="s">
        <v>1327</v>
      </c>
      <c r="IE83" s="264" t="s">
        <v>1327</v>
      </c>
      <c r="IG83" s="264" t="s">
        <v>1327</v>
      </c>
      <c r="II83" s="264" t="s">
        <v>1327</v>
      </c>
      <c r="IK83" s="264" t="s">
        <v>1327</v>
      </c>
      <c r="IM83" s="264" t="s">
        <v>1327</v>
      </c>
      <c r="IO83" s="264" t="s">
        <v>1327</v>
      </c>
      <c r="IQ83" s="264" t="s">
        <v>1327</v>
      </c>
      <c r="IS83" s="264" t="s">
        <v>1327</v>
      </c>
      <c r="IU83" s="264" t="s">
        <v>1327</v>
      </c>
      <c r="IW83" s="264" t="s">
        <v>1327</v>
      </c>
      <c r="IY83" s="264" t="s">
        <v>1327</v>
      </c>
      <c r="JA83" s="264" t="s">
        <v>1327</v>
      </c>
      <c r="JC83" s="264" t="s">
        <v>1327</v>
      </c>
    </row>
    <row r="84" spans="3:263">
      <c r="C84" s="384" t="s">
        <v>1333</v>
      </c>
      <c r="D84" s="404"/>
      <c r="E84" s="392" t="s">
        <v>1333</v>
      </c>
      <c r="F84" s="391"/>
      <c r="G84" s="392" t="s">
        <v>1333</v>
      </c>
      <c r="H84" s="391"/>
      <c r="I84" s="392" t="s">
        <v>1333</v>
      </c>
      <c r="J84" s="391"/>
      <c r="K84" s="392" t="s">
        <v>1334</v>
      </c>
      <c r="L84" s="391" t="s">
        <v>1335</v>
      </c>
      <c r="M84" s="390" t="s">
        <v>1336</v>
      </c>
      <c r="N84" s="405"/>
      <c r="O84" s="394" t="s">
        <v>1333</v>
      </c>
      <c r="P84" s="406"/>
      <c r="Q84" s="264" t="s">
        <v>1333</v>
      </c>
      <c r="S84" s="264" t="s">
        <v>1333</v>
      </c>
      <c r="U84" s="264" t="s">
        <v>1333</v>
      </c>
      <c r="W84" s="264" t="s">
        <v>1333</v>
      </c>
      <c r="Y84" s="264" t="s">
        <v>1333</v>
      </c>
      <c r="Z84" s="256"/>
      <c r="AA84" s="264" t="s">
        <v>1333</v>
      </c>
      <c r="AB84" s="256"/>
      <c r="AC84" s="264" t="s">
        <v>1333</v>
      </c>
      <c r="AD84" s="258"/>
      <c r="AE84" s="264" t="s">
        <v>1333</v>
      </c>
      <c r="AF84" s="258"/>
      <c r="AG84" s="264" t="s">
        <v>1333</v>
      </c>
      <c r="AH84" s="16"/>
      <c r="AI84" s="264" t="s">
        <v>1333</v>
      </c>
      <c r="AK84" s="264" t="s">
        <v>1333</v>
      </c>
      <c r="AL84" s="256"/>
      <c r="AM84" s="264" t="s">
        <v>1333</v>
      </c>
      <c r="AN84" s="256"/>
      <c r="AO84" s="264" t="s">
        <v>1333</v>
      </c>
      <c r="AP84" s="256"/>
      <c r="AQ84" s="264" t="s">
        <v>1333</v>
      </c>
      <c r="AR84" s="256"/>
      <c r="AS84" s="269">
        <v>164000</v>
      </c>
      <c r="AT84" s="256"/>
      <c r="AU84" s="269"/>
      <c r="AW84" s="265" t="s">
        <v>1337</v>
      </c>
      <c r="AX84" s="256"/>
      <c r="AY84" s="270" t="str">
        <f t="shared" si="3"/>
        <v>8 - J</v>
      </c>
      <c r="AZ84" s="256"/>
      <c r="BA84" s="270" t="s">
        <v>1338</v>
      </c>
      <c r="BC84" s="265" t="s">
        <v>1337</v>
      </c>
      <c r="BE84" s="266" t="s">
        <v>1337</v>
      </c>
      <c r="BF84" s="258"/>
      <c r="BG84" s="266" t="s">
        <v>1337</v>
      </c>
      <c r="BI84" s="400" t="s">
        <v>1333</v>
      </c>
      <c r="BK84" s="400" t="s">
        <v>1333</v>
      </c>
      <c r="BM84" s="400" t="str">
        <f t="shared" si="2"/>
        <v>予備81</v>
      </c>
      <c r="BO84" s="401" t="s">
        <v>1333</v>
      </c>
      <c r="BP84" s="396"/>
      <c r="BQ84" s="401" t="s">
        <v>1333</v>
      </c>
      <c r="BR84" s="402"/>
      <c r="BS84" s="265" t="s">
        <v>1337</v>
      </c>
      <c r="BT84" s="402"/>
      <c r="BU84" s="402"/>
      <c r="BV84" s="402"/>
      <c r="BW84" s="402"/>
      <c r="BX84" s="402"/>
      <c r="BY84" s="402"/>
      <c r="BZ84" s="402"/>
      <c r="CA84" s="402"/>
      <c r="CB84" s="402"/>
      <c r="CC84" s="402"/>
      <c r="CD84" s="256"/>
      <c r="CE84" s="256"/>
      <c r="CG84" s="264" t="s">
        <v>1333</v>
      </c>
      <c r="CI84" s="264" t="s">
        <v>1333</v>
      </c>
      <c r="CK84" s="264" t="s">
        <v>1333</v>
      </c>
      <c r="CM84" s="264" t="s">
        <v>1333</v>
      </c>
      <c r="CO84" s="264" t="s">
        <v>1333</v>
      </c>
      <c r="CQ84" s="264" t="s">
        <v>1333</v>
      </c>
      <c r="CS84" s="264" t="s">
        <v>1333</v>
      </c>
      <c r="CU84" s="264" t="s">
        <v>1333</v>
      </c>
      <c r="CW84" s="264" t="s">
        <v>1333</v>
      </c>
      <c r="CY84" s="264" t="s">
        <v>1333</v>
      </c>
      <c r="DA84" s="264" t="s">
        <v>1333</v>
      </c>
      <c r="DC84" s="264" t="s">
        <v>1333</v>
      </c>
      <c r="DE84" s="264" t="s">
        <v>1333</v>
      </c>
      <c r="DG84" s="264" t="s">
        <v>1333</v>
      </c>
      <c r="DI84" s="264" t="s">
        <v>1333</v>
      </c>
      <c r="DK84" s="264" t="s">
        <v>1333</v>
      </c>
      <c r="EA84" s="264" t="s">
        <v>1333</v>
      </c>
      <c r="EC84" s="272" t="s">
        <v>1333</v>
      </c>
      <c r="ED84" s="268"/>
      <c r="EE84" s="272" t="s">
        <v>1333</v>
      </c>
      <c r="EF84" s="268"/>
      <c r="EG84" s="272" t="s">
        <v>1333</v>
      </c>
      <c r="EH84" s="268"/>
      <c r="EI84" s="272" t="s">
        <v>1333</v>
      </c>
      <c r="EY84" s="264" t="s">
        <v>1333</v>
      </c>
      <c r="FA84" s="264" t="s">
        <v>1333</v>
      </c>
      <c r="FC84" s="264" t="s">
        <v>1333</v>
      </c>
      <c r="FE84" s="264" t="s">
        <v>1333</v>
      </c>
      <c r="FG84" s="264" t="s">
        <v>1333</v>
      </c>
      <c r="FI84" s="264" t="s">
        <v>1333</v>
      </c>
      <c r="FK84" s="264" t="s">
        <v>1333</v>
      </c>
      <c r="FM84" s="264" t="s">
        <v>1333</v>
      </c>
      <c r="FO84" s="264" t="s">
        <v>1333</v>
      </c>
      <c r="FQ84" s="264" t="s">
        <v>1333</v>
      </c>
      <c r="FS84" s="264" t="s">
        <v>1333</v>
      </c>
      <c r="FU84" s="264" t="s">
        <v>1333</v>
      </c>
      <c r="FW84" s="264" t="s">
        <v>1333</v>
      </c>
      <c r="FY84" s="264" t="s">
        <v>1333</v>
      </c>
      <c r="GA84" s="264" t="s">
        <v>1333</v>
      </c>
      <c r="GC84" s="264" t="s">
        <v>1333</v>
      </c>
      <c r="GE84" s="264" t="s">
        <v>1333</v>
      </c>
      <c r="GG84" s="264" t="s">
        <v>1333</v>
      </c>
      <c r="GI84" s="264" t="s">
        <v>1333</v>
      </c>
      <c r="GK84" s="264" t="s">
        <v>1333</v>
      </c>
      <c r="GM84" s="264" t="s">
        <v>1333</v>
      </c>
      <c r="GO84" s="264" t="s">
        <v>1333</v>
      </c>
      <c r="GQ84" s="16"/>
      <c r="HE84" s="264" t="s">
        <v>1333</v>
      </c>
      <c r="HG84" s="264" t="s">
        <v>1333</v>
      </c>
      <c r="HI84" s="264" t="s">
        <v>1333</v>
      </c>
      <c r="HK84" s="264" t="s">
        <v>1333</v>
      </c>
      <c r="HM84" s="264" t="s">
        <v>1333</v>
      </c>
      <c r="HO84" s="264" t="s">
        <v>1333</v>
      </c>
      <c r="HQ84" s="264" t="s">
        <v>1333</v>
      </c>
      <c r="HS84" s="264" t="s">
        <v>1333</v>
      </c>
      <c r="HU84" s="264" t="s">
        <v>1333</v>
      </c>
      <c r="HW84" s="264" t="s">
        <v>1333</v>
      </c>
      <c r="HY84" s="264" t="s">
        <v>1333</v>
      </c>
      <c r="IA84" s="264" t="s">
        <v>1333</v>
      </c>
      <c r="IC84" s="264" t="s">
        <v>1333</v>
      </c>
      <c r="IE84" s="264" t="s">
        <v>1333</v>
      </c>
      <c r="IG84" s="264" t="s">
        <v>1333</v>
      </c>
      <c r="II84" s="264" t="s">
        <v>1333</v>
      </c>
      <c r="IK84" s="264" t="s">
        <v>1333</v>
      </c>
      <c r="IM84" s="264" t="s">
        <v>1333</v>
      </c>
      <c r="IO84" s="264" t="s">
        <v>1333</v>
      </c>
      <c r="IQ84" s="264" t="s">
        <v>1333</v>
      </c>
      <c r="IS84" s="264" t="s">
        <v>1333</v>
      </c>
      <c r="IU84" s="264" t="s">
        <v>1333</v>
      </c>
      <c r="IW84" s="264" t="s">
        <v>1333</v>
      </c>
      <c r="IY84" s="264" t="s">
        <v>1333</v>
      </c>
      <c r="JA84" s="264" t="s">
        <v>1333</v>
      </c>
      <c r="JC84" s="264" t="s">
        <v>1333</v>
      </c>
    </row>
    <row r="85" spans="3:263">
      <c r="C85" s="384" t="s">
        <v>1339</v>
      </c>
      <c r="D85" s="404"/>
      <c r="E85" s="392" t="s">
        <v>1339</v>
      </c>
      <c r="F85" s="391"/>
      <c r="G85" s="392" t="s">
        <v>1339</v>
      </c>
      <c r="H85" s="391"/>
      <c r="I85" s="392" t="s">
        <v>1339</v>
      </c>
      <c r="J85" s="391"/>
      <c r="K85" s="392" t="s">
        <v>1340</v>
      </c>
      <c r="L85" s="391" t="s">
        <v>1341</v>
      </c>
      <c r="M85" s="390" t="s">
        <v>1342</v>
      </c>
      <c r="N85" s="405"/>
      <c r="O85" s="394" t="s">
        <v>1339</v>
      </c>
      <c r="P85" s="406"/>
      <c r="Q85" s="264" t="s">
        <v>1339</v>
      </c>
      <c r="S85" s="264" t="s">
        <v>1339</v>
      </c>
      <c r="U85" s="264" t="s">
        <v>1339</v>
      </c>
      <c r="W85" s="264" t="s">
        <v>1339</v>
      </c>
      <c r="Y85" s="264" t="s">
        <v>1339</v>
      </c>
      <c r="Z85" s="256"/>
      <c r="AA85" s="264" t="s">
        <v>1339</v>
      </c>
      <c r="AB85" s="256"/>
      <c r="AC85" s="264" t="s">
        <v>1339</v>
      </c>
      <c r="AD85" s="258"/>
      <c r="AE85" s="264" t="s">
        <v>1339</v>
      </c>
      <c r="AF85" s="258"/>
      <c r="AG85" s="264" t="s">
        <v>1339</v>
      </c>
      <c r="AH85" s="16"/>
      <c r="AI85" s="264" t="s">
        <v>1339</v>
      </c>
      <c r="AK85" s="264" t="s">
        <v>1339</v>
      </c>
      <c r="AL85" s="256"/>
      <c r="AM85" s="264" t="s">
        <v>1339</v>
      </c>
      <c r="AN85" s="256"/>
      <c r="AO85" s="264" t="s">
        <v>1339</v>
      </c>
      <c r="AP85" s="256"/>
      <c r="AQ85" s="264" t="s">
        <v>1339</v>
      </c>
      <c r="AR85" s="256"/>
      <c r="AS85" s="269">
        <v>170000</v>
      </c>
      <c r="AT85" s="256"/>
      <c r="AU85" s="269"/>
      <c r="AW85" s="265" t="s">
        <v>1343</v>
      </c>
      <c r="AX85" s="256"/>
      <c r="AY85" s="270" t="str">
        <f t="shared" si="3"/>
        <v>9 - A</v>
      </c>
      <c r="AZ85" s="256"/>
      <c r="BA85" s="270" t="s">
        <v>1344</v>
      </c>
      <c r="BC85" s="265" t="s">
        <v>1343</v>
      </c>
      <c r="BE85" s="266" t="s">
        <v>1343</v>
      </c>
      <c r="BF85" s="258"/>
      <c r="BG85" s="266" t="s">
        <v>1343</v>
      </c>
      <c r="BI85" s="400" t="s">
        <v>1339</v>
      </c>
      <c r="BK85" s="400" t="s">
        <v>1339</v>
      </c>
      <c r="BM85" s="400" t="str">
        <f t="shared" si="2"/>
        <v>予備82</v>
      </c>
      <c r="BO85" s="401" t="s">
        <v>1339</v>
      </c>
      <c r="BP85" s="396"/>
      <c r="BQ85" s="401" t="s">
        <v>1339</v>
      </c>
      <c r="BR85" s="402"/>
      <c r="BS85" s="265" t="s">
        <v>1343</v>
      </c>
      <c r="BT85" s="402"/>
      <c r="BU85" s="402"/>
      <c r="BV85" s="402"/>
      <c r="BW85" s="402"/>
      <c r="BX85" s="402"/>
      <c r="BY85" s="402"/>
      <c r="BZ85" s="402"/>
      <c r="CA85" s="402"/>
      <c r="CB85" s="402"/>
      <c r="CC85" s="402"/>
      <c r="CD85" s="256"/>
      <c r="CE85" s="256"/>
      <c r="CG85" s="264" t="s">
        <v>1339</v>
      </c>
      <c r="CI85" s="264" t="s">
        <v>1339</v>
      </c>
      <c r="CK85" s="264" t="s">
        <v>1339</v>
      </c>
      <c r="CM85" s="264" t="s">
        <v>1339</v>
      </c>
      <c r="CO85" s="264" t="s">
        <v>1339</v>
      </c>
      <c r="CQ85" s="264" t="s">
        <v>1339</v>
      </c>
      <c r="CS85" s="264" t="s">
        <v>1339</v>
      </c>
      <c r="CU85" s="264" t="s">
        <v>1339</v>
      </c>
      <c r="CW85" s="264" t="s">
        <v>1339</v>
      </c>
      <c r="CY85" s="264" t="s">
        <v>1339</v>
      </c>
      <c r="DA85" s="264" t="s">
        <v>1339</v>
      </c>
      <c r="DC85" s="264" t="s">
        <v>1339</v>
      </c>
      <c r="DE85" s="264" t="s">
        <v>1339</v>
      </c>
      <c r="DG85" s="264" t="s">
        <v>1339</v>
      </c>
      <c r="DI85" s="264" t="s">
        <v>1339</v>
      </c>
      <c r="DK85" s="264" t="s">
        <v>1339</v>
      </c>
      <c r="EA85" s="264" t="s">
        <v>1339</v>
      </c>
      <c r="EC85" s="272" t="s">
        <v>1339</v>
      </c>
      <c r="ED85" s="268"/>
      <c r="EE85" s="272" t="s">
        <v>1339</v>
      </c>
      <c r="EF85" s="268"/>
      <c r="EG85" s="272" t="s">
        <v>1339</v>
      </c>
      <c r="EH85" s="268"/>
      <c r="EI85" s="272" t="s">
        <v>1339</v>
      </c>
      <c r="EY85" s="264" t="s">
        <v>1339</v>
      </c>
      <c r="FA85" s="264" t="s">
        <v>1339</v>
      </c>
      <c r="FC85" s="264" t="s">
        <v>1339</v>
      </c>
      <c r="FE85" s="264" t="s">
        <v>1339</v>
      </c>
      <c r="FG85" s="264" t="s">
        <v>1339</v>
      </c>
      <c r="FI85" s="264" t="s">
        <v>1339</v>
      </c>
      <c r="FK85" s="264" t="s">
        <v>1339</v>
      </c>
      <c r="FM85" s="264" t="s">
        <v>1339</v>
      </c>
      <c r="FO85" s="264" t="s">
        <v>1339</v>
      </c>
      <c r="FQ85" s="264" t="s">
        <v>1339</v>
      </c>
      <c r="FS85" s="264" t="s">
        <v>1339</v>
      </c>
      <c r="FU85" s="264" t="s">
        <v>1339</v>
      </c>
      <c r="FW85" s="264" t="s">
        <v>1339</v>
      </c>
      <c r="FY85" s="264" t="s">
        <v>1339</v>
      </c>
      <c r="GA85" s="264" t="s">
        <v>1339</v>
      </c>
      <c r="GC85" s="264" t="s">
        <v>1339</v>
      </c>
      <c r="GE85" s="264" t="s">
        <v>1339</v>
      </c>
      <c r="GG85" s="264" t="s">
        <v>1339</v>
      </c>
      <c r="GI85" s="264" t="s">
        <v>1339</v>
      </c>
      <c r="GK85" s="264" t="s">
        <v>1339</v>
      </c>
      <c r="GM85" s="264" t="s">
        <v>1339</v>
      </c>
      <c r="GO85" s="264" t="s">
        <v>1339</v>
      </c>
      <c r="GQ85" s="16"/>
      <c r="HE85" s="264" t="s">
        <v>1339</v>
      </c>
      <c r="HG85" s="264" t="s">
        <v>1339</v>
      </c>
      <c r="HI85" s="264" t="s">
        <v>1339</v>
      </c>
      <c r="HK85" s="264" t="s">
        <v>1339</v>
      </c>
      <c r="HM85" s="264" t="s">
        <v>1339</v>
      </c>
      <c r="HO85" s="264" t="s">
        <v>1339</v>
      </c>
      <c r="HQ85" s="264" t="s">
        <v>1339</v>
      </c>
      <c r="HS85" s="264" t="s">
        <v>1339</v>
      </c>
      <c r="HU85" s="264" t="s">
        <v>1339</v>
      </c>
      <c r="HW85" s="264" t="s">
        <v>1339</v>
      </c>
      <c r="HY85" s="264" t="s">
        <v>1339</v>
      </c>
      <c r="IA85" s="264" t="s">
        <v>1339</v>
      </c>
      <c r="IC85" s="264" t="s">
        <v>1339</v>
      </c>
      <c r="IE85" s="264" t="s">
        <v>1339</v>
      </c>
      <c r="IG85" s="264" t="s">
        <v>1339</v>
      </c>
      <c r="II85" s="264" t="s">
        <v>1339</v>
      </c>
      <c r="IK85" s="264" t="s">
        <v>1339</v>
      </c>
      <c r="IM85" s="264" t="s">
        <v>1339</v>
      </c>
      <c r="IO85" s="264" t="s">
        <v>1339</v>
      </c>
      <c r="IQ85" s="264" t="s">
        <v>1339</v>
      </c>
      <c r="IS85" s="264" t="s">
        <v>1339</v>
      </c>
      <c r="IU85" s="264" t="s">
        <v>1339</v>
      </c>
      <c r="IW85" s="264" t="s">
        <v>1339</v>
      </c>
      <c r="IY85" s="264" t="s">
        <v>1339</v>
      </c>
      <c r="JA85" s="264" t="s">
        <v>1339</v>
      </c>
      <c r="JC85" s="264" t="s">
        <v>1339</v>
      </c>
    </row>
    <row r="86" spans="3:263">
      <c r="C86" s="384" t="s">
        <v>1345</v>
      </c>
      <c r="D86" s="404"/>
      <c r="E86" s="392" t="s">
        <v>1345</v>
      </c>
      <c r="F86" s="391"/>
      <c r="G86" s="392" t="s">
        <v>1345</v>
      </c>
      <c r="H86" s="391"/>
      <c r="I86" s="392" t="s">
        <v>1345</v>
      </c>
      <c r="J86" s="391"/>
      <c r="K86" s="392" t="s">
        <v>1346</v>
      </c>
      <c r="L86" s="391" t="s">
        <v>1347</v>
      </c>
      <c r="M86" s="390" t="s">
        <v>1348</v>
      </c>
      <c r="N86" s="405"/>
      <c r="O86" s="394" t="s">
        <v>1345</v>
      </c>
      <c r="P86" s="406"/>
      <c r="Q86" s="264" t="s">
        <v>1345</v>
      </c>
      <c r="S86" s="264" t="s">
        <v>1345</v>
      </c>
      <c r="U86" s="264" t="s">
        <v>1345</v>
      </c>
      <c r="W86" s="264" t="s">
        <v>1345</v>
      </c>
      <c r="Y86" s="264" t="s">
        <v>1345</v>
      </c>
      <c r="Z86" s="256"/>
      <c r="AA86" s="264" t="s">
        <v>1345</v>
      </c>
      <c r="AB86" s="256"/>
      <c r="AC86" s="264" t="s">
        <v>1345</v>
      </c>
      <c r="AD86" s="258"/>
      <c r="AE86" s="264" t="s">
        <v>1345</v>
      </c>
      <c r="AF86" s="258"/>
      <c r="AG86" s="264" t="s">
        <v>1345</v>
      </c>
      <c r="AH86" s="16"/>
      <c r="AI86" s="264" t="s">
        <v>1345</v>
      </c>
      <c r="AK86" s="264" t="s">
        <v>1345</v>
      </c>
      <c r="AL86" s="256"/>
      <c r="AM86" s="264" t="s">
        <v>1345</v>
      </c>
      <c r="AN86" s="256"/>
      <c r="AO86" s="264" t="s">
        <v>1345</v>
      </c>
      <c r="AP86" s="256"/>
      <c r="AQ86" s="264" t="s">
        <v>1345</v>
      </c>
      <c r="AR86" s="256"/>
      <c r="AS86" s="269">
        <v>168000</v>
      </c>
      <c r="AT86" s="256"/>
      <c r="AU86" s="269"/>
      <c r="AW86" s="264" t="s">
        <v>1345</v>
      </c>
      <c r="AX86" s="256"/>
      <c r="AY86" s="270" t="str">
        <f t="shared" si="3"/>
        <v>9 - B</v>
      </c>
      <c r="AZ86" s="256"/>
      <c r="BA86" s="270" t="s">
        <v>1349</v>
      </c>
      <c r="BC86" s="265" t="s">
        <v>1350</v>
      </c>
      <c r="BE86" s="266" t="s">
        <v>1350</v>
      </c>
      <c r="BF86" s="258"/>
      <c r="BG86" s="266" t="s">
        <v>1350</v>
      </c>
      <c r="BI86" s="400" t="s">
        <v>1345</v>
      </c>
      <c r="BK86" s="400" t="s">
        <v>1345</v>
      </c>
      <c r="BM86" s="400" t="str">
        <f t="shared" si="2"/>
        <v>予備83</v>
      </c>
      <c r="BO86" s="401" t="s">
        <v>1345</v>
      </c>
      <c r="BP86" s="396"/>
      <c r="BQ86" s="401" t="s">
        <v>1345</v>
      </c>
      <c r="BR86" s="402"/>
      <c r="BS86" s="265" t="s">
        <v>1350</v>
      </c>
      <c r="BT86" s="402"/>
      <c r="BU86" s="402"/>
      <c r="BV86" s="402"/>
      <c r="BW86" s="402"/>
      <c r="BX86" s="402"/>
      <c r="BY86" s="402"/>
      <c r="BZ86" s="402"/>
      <c r="CA86" s="402"/>
      <c r="CB86" s="402"/>
      <c r="CC86" s="402"/>
      <c r="CD86" s="256"/>
      <c r="CE86" s="256"/>
      <c r="CG86" s="264" t="s">
        <v>1345</v>
      </c>
      <c r="CI86" s="264" t="s">
        <v>1345</v>
      </c>
      <c r="CK86" s="264" t="s">
        <v>1345</v>
      </c>
      <c r="CM86" s="264" t="s">
        <v>1345</v>
      </c>
      <c r="CO86" s="264" t="s">
        <v>1345</v>
      </c>
      <c r="CQ86" s="264" t="s">
        <v>1345</v>
      </c>
      <c r="CS86" s="264" t="s">
        <v>1345</v>
      </c>
      <c r="CU86" s="264" t="s">
        <v>1345</v>
      </c>
      <c r="CW86" s="264" t="s">
        <v>1345</v>
      </c>
      <c r="CY86" s="264" t="s">
        <v>1345</v>
      </c>
      <c r="DA86" s="264" t="s">
        <v>1345</v>
      </c>
      <c r="DC86" s="264" t="s">
        <v>1345</v>
      </c>
      <c r="DE86" s="264" t="s">
        <v>1345</v>
      </c>
      <c r="DG86" s="264" t="s">
        <v>1345</v>
      </c>
      <c r="DI86" s="264" t="s">
        <v>1345</v>
      </c>
      <c r="DK86" s="264" t="s">
        <v>1345</v>
      </c>
      <c r="EA86" s="264" t="s">
        <v>1345</v>
      </c>
      <c r="EC86" s="272" t="s">
        <v>1345</v>
      </c>
      <c r="ED86" s="268"/>
      <c r="EE86" s="272" t="s">
        <v>1345</v>
      </c>
      <c r="EF86" s="268"/>
      <c r="EG86" s="272" t="s">
        <v>1345</v>
      </c>
      <c r="EH86" s="268"/>
      <c r="EI86" s="272" t="s">
        <v>1345</v>
      </c>
      <c r="EY86" s="264" t="s">
        <v>1345</v>
      </c>
      <c r="FA86" s="264" t="s">
        <v>1345</v>
      </c>
      <c r="FC86" s="264" t="s">
        <v>1345</v>
      </c>
      <c r="FE86" s="264" t="s">
        <v>1345</v>
      </c>
      <c r="FG86" s="264" t="s">
        <v>1345</v>
      </c>
      <c r="FI86" s="264" t="s">
        <v>1345</v>
      </c>
      <c r="FK86" s="264" t="s">
        <v>1345</v>
      </c>
      <c r="FM86" s="264" t="s">
        <v>1345</v>
      </c>
      <c r="FO86" s="264" t="s">
        <v>1345</v>
      </c>
      <c r="FQ86" s="264" t="s">
        <v>1345</v>
      </c>
      <c r="FS86" s="264" t="s">
        <v>1345</v>
      </c>
      <c r="FU86" s="264" t="s">
        <v>1345</v>
      </c>
      <c r="FW86" s="264" t="s">
        <v>1345</v>
      </c>
      <c r="FY86" s="264" t="s">
        <v>1345</v>
      </c>
      <c r="GA86" s="264" t="s">
        <v>1345</v>
      </c>
      <c r="GC86" s="264" t="s">
        <v>1345</v>
      </c>
      <c r="GE86" s="264" t="s">
        <v>1345</v>
      </c>
      <c r="GG86" s="264" t="s">
        <v>1345</v>
      </c>
      <c r="GI86" s="264" t="s">
        <v>1345</v>
      </c>
      <c r="GK86" s="264" t="s">
        <v>1345</v>
      </c>
      <c r="GM86" s="264" t="s">
        <v>1345</v>
      </c>
      <c r="GO86" s="264" t="s">
        <v>1345</v>
      </c>
      <c r="GQ86" s="16"/>
      <c r="HE86" s="264" t="s">
        <v>1345</v>
      </c>
      <c r="HG86" s="264" t="s">
        <v>1345</v>
      </c>
      <c r="HI86" s="264" t="s">
        <v>1345</v>
      </c>
      <c r="HK86" s="264" t="s">
        <v>1345</v>
      </c>
      <c r="HM86" s="264" t="s">
        <v>1345</v>
      </c>
      <c r="HO86" s="264" t="s">
        <v>1345</v>
      </c>
      <c r="HQ86" s="264" t="s">
        <v>1345</v>
      </c>
      <c r="HS86" s="264" t="s">
        <v>1345</v>
      </c>
      <c r="HU86" s="264" t="s">
        <v>1345</v>
      </c>
      <c r="HW86" s="264" t="s">
        <v>1345</v>
      </c>
      <c r="HY86" s="264" t="s">
        <v>1345</v>
      </c>
      <c r="IA86" s="264" t="s">
        <v>1345</v>
      </c>
      <c r="IC86" s="264" t="s">
        <v>1345</v>
      </c>
      <c r="IE86" s="264" t="s">
        <v>1345</v>
      </c>
      <c r="IG86" s="264" t="s">
        <v>1345</v>
      </c>
      <c r="II86" s="264" t="s">
        <v>1345</v>
      </c>
      <c r="IK86" s="264" t="s">
        <v>1345</v>
      </c>
      <c r="IM86" s="264" t="s">
        <v>1345</v>
      </c>
      <c r="IO86" s="264" t="s">
        <v>1345</v>
      </c>
      <c r="IQ86" s="264" t="s">
        <v>1345</v>
      </c>
      <c r="IS86" s="264" t="s">
        <v>1345</v>
      </c>
      <c r="IU86" s="264" t="s">
        <v>1345</v>
      </c>
      <c r="IW86" s="264" t="s">
        <v>1345</v>
      </c>
      <c r="IY86" s="264" t="s">
        <v>1345</v>
      </c>
      <c r="JA86" s="264" t="s">
        <v>1345</v>
      </c>
      <c r="JC86" s="264" t="s">
        <v>1345</v>
      </c>
    </row>
    <row r="87" spans="3:263">
      <c r="C87" s="384" t="s">
        <v>1351</v>
      </c>
      <c r="D87" s="404"/>
      <c r="E87" s="392" t="s">
        <v>1351</v>
      </c>
      <c r="F87" s="391"/>
      <c r="G87" s="392" t="s">
        <v>1351</v>
      </c>
      <c r="H87" s="391"/>
      <c r="I87" s="392" t="s">
        <v>1351</v>
      </c>
      <c r="J87" s="391"/>
      <c r="K87" s="392" t="s">
        <v>1352</v>
      </c>
      <c r="L87" s="391" t="s">
        <v>1353</v>
      </c>
      <c r="M87" s="390" t="s">
        <v>1354</v>
      </c>
      <c r="N87" s="405"/>
      <c r="O87" s="394" t="s">
        <v>1351</v>
      </c>
      <c r="P87" s="406"/>
      <c r="Q87" s="264" t="s">
        <v>1351</v>
      </c>
      <c r="S87" s="264" t="s">
        <v>1351</v>
      </c>
      <c r="U87" s="264" t="s">
        <v>1351</v>
      </c>
      <c r="W87" s="264" t="s">
        <v>1351</v>
      </c>
      <c r="Y87" s="264" t="s">
        <v>1351</v>
      </c>
      <c r="Z87" s="256"/>
      <c r="AA87" s="264" t="s">
        <v>1351</v>
      </c>
      <c r="AB87" s="256"/>
      <c r="AC87" s="264" t="s">
        <v>1351</v>
      </c>
      <c r="AD87" s="258"/>
      <c r="AE87" s="264" t="s">
        <v>1351</v>
      </c>
      <c r="AF87" s="258"/>
      <c r="AG87" s="264" t="s">
        <v>1351</v>
      </c>
      <c r="AH87" s="16"/>
      <c r="AI87" s="264" t="s">
        <v>1351</v>
      </c>
      <c r="AK87" s="264" t="s">
        <v>1351</v>
      </c>
      <c r="AL87" s="256"/>
      <c r="AM87" s="264" t="s">
        <v>1351</v>
      </c>
      <c r="AN87" s="256"/>
      <c r="AO87" s="264" t="s">
        <v>1351</v>
      </c>
      <c r="AP87" s="256"/>
      <c r="AQ87" s="264" t="s">
        <v>1351</v>
      </c>
      <c r="AR87" s="256"/>
      <c r="AS87" s="269">
        <v>166000</v>
      </c>
      <c r="AT87" s="256"/>
      <c r="AU87" s="269"/>
      <c r="AW87" s="265" t="s">
        <v>1355</v>
      </c>
      <c r="AX87" s="256"/>
      <c r="AY87" s="270" t="str">
        <f t="shared" si="3"/>
        <v>9 - C</v>
      </c>
      <c r="AZ87" s="256"/>
      <c r="BA87" s="270" t="s">
        <v>1356</v>
      </c>
      <c r="BC87" s="265" t="s">
        <v>1355</v>
      </c>
      <c r="BE87" s="266" t="s">
        <v>1355</v>
      </c>
      <c r="BF87" s="258"/>
      <c r="BG87" s="266" t="s">
        <v>1355</v>
      </c>
      <c r="BI87" s="400" t="s">
        <v>1351</v>
      </c>
      <c r="BK87" s="400" t="s">
        <v>1351</v>
      </c>
      <c r="BM87" s="400" t="str">
        <f t="shared" si="2"/>
        <v>予備84</v>
      </c>
      <c r="BO87" s="401" t="s">
        <v>1351</v>
      </c>
      <c r="BP87" s="396"/>
      <c r="BQ87" s="401" t="s">
        <v>1351</v>
      </c>
      <c r="BR87" s="402"/>
      <c r="BS87" s="265" t="s">
        <v>1355</v>
      </c>
      <c r="BT87" s="402"/>
      <c r="BU87" s="402"/>
      <c r="BV87" s="402"/>
      <c r="BW87" s="402"/>
      <c r="BX87" s="402"/>
      <c r="BY87" s="402"/>
      <c r="BZ87" s="402"/>
      <c r="CA87" s="402"/>
      <c r="CB87" s="402"/>
      <c r="CC87" s="402"/>
      <c r="CD87" s="256"/>
      <c r="CE87" s="256"/>
      <c r="CG87" s="264" t="s">
        <v>1351</v>
      </c>
      <c r="CI87" s="264" t="s">
        <v>1351</v>
      </c>
      <c r="CK87" s="264" t="s">
        <v>1351</v>
      </c>
      <c r="CM87" s="264" t="s">
        <v>1351</v>
      </c>
      <c r="CO87" s="264" t="s">
        <v>1351</v>
      </c>
      <c r="CQ87" s="264" t="s">
        <v>1351</v>
      </c>
      <c r="CS87" s="264" t="s">
        <v>1351</v>
      </c>
      <c r="CU87" s="264" t="s">
        <v>1351</v>
      </c>
      <c r="CW87" s="264" t="s">
        <v>1351</v>
      </c>
      <c r="CY87" s="264" t="s">
        <v>1351</v>
      </c>
      <c r="DA87" s="264" t="s">
        <v>1351</v>
      </c>
      <c r="DC87" s="264" t="s">
        <v>1351</v>
      </c>
      <c r="DE87" s="264" t="s">
        <v>1351</v>
      </c>
      <c r="DG87" s="264" t="s">
        <v>1351</v>
      </c>
      <c r="DI87" s="264" t="s">
        <v>1351</v>
      </c>
      <c r="DK87" s="264" t="s">
        <v>1351</v>
      </c>
      <c r="EA87" s="264" t="s">
        <v>1351</v>
      </c>
      <c r="EC87" s="272" t="s">
        <v>1351</v>
      </c>
      <c r="ED87" s="268"/>
      <c r="EE87" s="272" t="s">
        <v>1351</v>
      </c>
      <c r="EF87" s="268"/>
      <c r="EG87" s="272" t="s">
        <v>1351</v>
      </c>
      <c r="EH87" s="268"/>
      <c r="EI87" s="272" t="s">
        <v>1351</v>
      </c>
      <c r="EY87" s="264" t="s">
        <v>1351</v>
      </c>
      <c r="FA87" s="264" t="s">
        <v>1351</v>
      </c>
      <c r="FC87" s="264" t="s">
        <v>1351</v>
      </c>
      <c r="FE87" s="264" t="s">
        <v>1351</v>
      </c>
      <c r="FG87" s="264" t="s">
        <v>1351</v>
      </c>
      <c r="FI87" s="264" t="s">
        <v>1351</v>
      </c>
      <c r="FK87" s="264" t="s">
        <v>1351</v>
      </c>
      <c r="FM87" s="264" t="s">
        <v>1351</v>
      </c>
      <c r="FO87" s="264" t="s">
        <v>1351</v>
      </c>
      <c r="FQ87" s="264" t="s">
        <v>1351</v>
      </c>
      <c r="FS87" s="264" t="s">
        <v>1351</v>
      </c>
      <c r="FU87" s="264" t="s">
        <v>1351</v>
      </c>
      <c r="FW87" s="264" t="s">
        <v>1351</v>
      </c>
      <c r="FY87" s="264" t="s">
        <v>1351</v>
      </c>
      <c r="GA87" s="264" t="s">
        <v>1351</v>
      </c>
      <c r="GC87" s="264" t="s">
        <v>1351</v>
      </c>
      <c r="GE87" s="264" t="s">
        <v>1351</v>
      </c>
      <c r="GG87" s="264" t="s">
        <v>1351</v>
      </c>
      <c r="GI87" s="264" t="s">
        <v>1351</v>
      </c>
      <c r="GK87" s="264" t="s">
        <v>1351</v>
      </c>
      <c r="GM87" s="264" t="s">
        <v>1351</v>
      </c>
      <c r="GO87" s="264" t="s">
        <v>1351</v>
      </c>
      <c r="GQ87" s="16"/>
      <c r="HE87" s="264" t="s">
        <v>1351</v>
      </c>
      <c r="HG87" s="264" t="s">
        <v>1351</v>
      </c>
      <c r="HI87" s="264" t="s">
        <v>1351</v>
      </c>
      <c r="HK87" s="264" t="s">
        <v>1351</v>
      </c>
      <c r="HM87" s="264" t="s">
        <v>1351</v>
      </c>
      <c r="HO87" s="264" t="s">
        <v>1351</v>
      </c>
      <c r="HQ87" s="264" t="s">
        <v>1351</v>
      </c>
      <c r="HS87" s="264" t="s">
        <v>1351</v>
      </c>
      <c r="HU87" s="264" t="s">
        <v>1351</v>
      </c>
      <c r="HW87" s="264" t="s">
        <v>1351</v>
      </c>
      <c r="HY87" s="264" t="s">
        <v>1351</v>
      </c>
      <c r="IA87" s="264" t="s">
        <v>1351</v>
      </c>
      <c r="IC87" s="264" t="s">
        <v>1351</v>
      </c>
      <c r="IE87" s="264" t="s">
        <v>1351</v>
      </c>
      <c r="IG87" s="264" t="s">
        <v>1351</v>
      </c>
      <c r="II87" s="264" t="s">
        <v>1351</v>
      </c>
      <c r="IK87" s="264" t="s">
        <v>1351</v>
      </c>
      <c r="IM87" s="264" t="s">
        <v>1351</v>
      </c>
      <c r="IO87" s="264" t="s">
        <v>1351</v>
      </c>
      <c r="IQ87" s="264" t="s">
        <v>1351</v>
      </c>
      <c r="IS87" s="264" t="s">
        <v>1351</v>
      </c>
      <c r="IU87" s="264" t="s">
        <v>1351</v>
      </c>
      <c r="IW87" s="264" t="s">
        <v>1351</v>
      </c>
      <c r="IY87" s="264" t="s">
        <v>1351</v>
      </c>
      <c r="JA87" s="264" t="s">
        <v>1351</v>
      </c>
      <c r="JC87" s="264" t="s">
        <v>1351</v>
      </c>
    </row>
    <row r="88" spans="3:263">
      <c r="C88" s="384" t="s">
        <v>1357</v>
      </c>
      <c r="D88" s="404"/>
      <c r="E88" s="392" t="s">
        <v>1357</v>
      </c>
      <c r="F88" s="391"/>
      <c r="G88" s="392" t="s">
        <v>1357</v>
      </c>
      <c r="H88" s="391"/>
      <c r="I88" s="392" t="s">
        <v>1357</v>
      </c>
      <c r="J88" s="391"/>
      <c r="K88" s="392" t="s">
        <v>1358</v>
      </c>
      <c r="L88" s="391" t="s">
        <v>1359</v>
      </c>
      <c r="M88" s="390" t="s">
        <v>1360</v>
      </c>
      <c r="N88" s="405"/>
      <c r="O88" s="394" t="s">
        <v>1357</v>
      </c>
      <c r="P88" s="406"/>
      <c r="Q88" s="264" t="s">
        <v>1357</v>
      </c>
      <c r="S88" s="264" t="s">
        <v>1357</v>
      </c>
      <c r="U88" s="264" t="s">
        <v>1357</v>
      </c>
      <c r="W88" s="264" t="s">
        <v>1357</v>
      </c>
      <c r="Y88" s="264" t="s">
        <v>1357</v>
      </c>
      <c r="Z88" s="256"/>
      <c r="AA88" s="264" t="s">
        <v>1357</v>
      </c>
      <c r="AB88" s="256"/>
      <c r="AC88" s="264" t="s">
        <v>1357</v>
      </c>
      <c r="AD88" s="258"/>
      <c r="AE88" s="264" t="s">
        <v>1357</v>
      </c>
      <c r="AF88" s="258"/>
      <c r="AG88" s="264" t="s">
        <v>1357</v>
      </c>
      <c r="AH88" s="16"/>
      <c r="AI88" s="264" t="s">
        <v>1357</v>
      </c>
      <c r="AK88" s="264" t="s">
        <v>1357</v>
      </c>
      <c r="AL88" s="256"/>
      <c r="AM88" s="264" t="s">
        <v>1357</v>
      </c>
      <c r="AN88" s="256"/>
      <c r="AO88" s="264" t="s">
        <v>1357</v>
      </c>
      <c r="AP88" s="256"/>
      <c r="AQ88" s="264" t="s">
        <v>1357</v>
      </c>
      <c r="AR88" s="256"/>
      <c r="AS88" s="269">
        <v>164000</v>
      </c>
      <c r="AT88" s="387"/>
      <c r="AU88" s="269"/>
      <c r="AW88" s="265" t="s">
        <v>1361</v>
      </c>
      <c r="AX88" s="256"/>
      <c r="AY88" s="270" t="str">
        <f t="shared" si="3"/>
        <v>9 - D</v>
      </c>
      <c r="AZ88" s="256"/>
      <c r="BA88" s="270" t="s">
        <v>1362</v>
      </c>
      <c r="BC88" s="265" t="s">
        <v>1361</v>
      </c>
      <c r="BE88" s="266" t="s">
        <v>1361</v>
      </c>
      <c r="BF88" s="258"/>
      <c r="BG88" s="266" t="s">
        <v>1361</v>
      </c>
      <c r="BI88" s="400" t="s">
        <v>1357</v>
      </c>
      <c r="BK88" s="400" t="s">
        <v>1357</v>
      </c>
      <c r="BM88" s="400" t="str">
        <f t="shared" si="2"/>
        <v>予備85</v>
      </c>
      <c r="BO88" s="401" t="s">
        <v>1357</v>
      </c>
      <c r="BP88" s="396"/>
      <c r="BQ88" s="401" t="s">
        <v>1357</v>
      </c>
      <c r="BR88" s="402"/>
      <c r="BS88" s="265" t="s">
        <v>1361</v>
      </c>
      <c r="BT88" s="402"/>
      <c r="BU88" s="402"/>
      <c r="BV88" s="402"/>
      <c r="BW88" s="402"/>
      <c r="BX88" s="402"/>
      <c r="BY88" s="402"/>
      <c r="BZ88" s="402"/>
      <c r="CA88" s="402"/>
      <c r="CB88" s="402"/>
      <c r="CC88" s="402"/>
      <c r="CD88" s="256"/>
      <c r="CE88" s="256"/>
      <c r="CG88" s="264" t="s">
        <v>1357</v>
      </c>
      <c r="CI88" s="264" t="s">
        <v>1357</v>
      </c>
      <c r="CK88" s="264" t="s">
        <v>1357</v>
      </c>
      <c r="CM88" s="264" t="s">
        <v>1357</v>
      </c>
      <c r="CO88" s="264" t="s">
        <v>1357</v>
      </c>
      <c r="CQ88" s="264" t="s">
        <v>1357</v>
      </c>
      <c r="CS88" s="264" t="s">
        <v>1357</v>
      </c>
      <c r="CU88" s="264" t="s">
        <v>1357</v>
      </c>
      <c r="CW88" s="264" t="s">
        <v>1357</v>
      </c>
      <c r="CY88" s="264" t="s">
        <v>1357</v>
      </c>
      <c r="DA88" s="264" t="s">
        <v>1357</v>
      </c>
      <c r="DC88" s="264" t="s">
        <v>1357</v>
      </c>
      <c r="DE88" s="264" t="s">
        <v>1357</v>
      </c>
      <c r="DG88" s="264" t="s">
        <v>1357</v>
      </c>
      <c r="DI88" s="264" t="s">
        <v>1357</v>
      </c>
      <c r="DK88" s="264" t="s">
        <v>1357</v>
      </c>
      <c r="EA88" s="264" t="s">
        <v>1357</v>
      </c>
      <c r="EC88" s="272" t="s">
        <v>1357</v>
      </c>
      <c r="ED88" s="268"/>
      <c r="EE88" s="272" t="s">
        <v>1357</v>
      </c>
      <c r="EF88" s="268"/>
      <c r="EG88" s="272" t="s">
        <v>1357</v>
      </c>
      <c r="EH88" s="268"/>
      <c r="EI88" s="272" t="s">
        <v>1357</v>
      </c>
      <c r="EY88" s="264" t="s">
        <v>1357</v>
      </c>
      <c r="FA88" s="264" t="s">
        <v>1357</v>
      </c>
      <c r="FC88" s="264" t="s">
        <v>1357</v>
      </c>
      <c r="FE88" s="264" t="s">
        <v>1357</v>
      </c>
      <c r="FG88" s="264" t="s">
        <v>1357</v>
      </c>
      <c r="FI88" s="264" t="s">
        <v>1357</v>
      </c>
      <c r="FK88" s="264" t="s">
        <v>1357</v>
      </c>
      <c r="FM88" s="264" t="s">
        <v>1357</v>
      </c>
      <c r="FO88" s="264" t="s">
        <v>1357</v>
      </c>
      <c r="FQ88" s="264" t="s">
        <v>1357</v>
      </c>
      <c r="FS88" s="264" t="s">
        <v>1357</v>
      </c>
      <c r="FU88" s="264" t="s">
        <v>1357</v>
      </c>
      <c r="FW88" s="264" t="s">
        <v>1357</v>
      </c>
      <c r="FY88" s="264" t="s">
        <v>1357</v>
      </c>
      <c r="GA88" s="264" t="s">
        <v>1357</v>
      </c>
      <c r="GC88" s="264" t="s">
        <v>1357</v>
      </c>
      <c r="GE88" s="264" t="s">
        <v>1357</v>
      </c>
      <c r="GG88" s="264" t="s">
        <v>1357</v>
      </c>
      <c r="GI88" s="264" t="s">
        <v>1357</v>
      </c>
      <c r="GK88" s="264" t="s">
        <v>1357</v>
      </c>
      <c r="GM88" s="264" t="s">
        <v>1357</v>
      </c>
      <c r="GO88" s="264" t="s">
        <v>1357</v>
      </c>
      <c r="GQ88" s="16"/>
      <c r="HE88" s="264" t="s">
        <v>1357</v>
      </c>
      <c r="HG88" s="264" t="s">
        <v>1357</v>
      </c>
      <c r="HI88" s="264" t="s">
        <v>1357</v>
      </c>
      <c r="HK88" s="264" t="s">
        <v>1357</v>
      </c>
      <c r="HM88" s="264" t="s">
        <v>1357</v>
      </c>
      <c r="HO88" s="264" t="s">
        <v>1357</v>
      </c>
      <c r="HQ88" s="264" t="s">
        <v>1357</v>
      </c>
      <c r="HS88" s="264" t="s">
        <v>1357</v>
      </c>
      <c r="HU88" s="264" t="s">
        <v>1357</v>
      </c>
      <c r="HW88" s="264" t="s">
        <v>1357</v>
      </c>
      <c r="HY88" s="264" t="s">
        <v>1357</v>
      </c>
      <c r="IA88" s="264" t="s">
        <v>1357</v>
      </c>
      <c r="IC88" s="264" t="s">
        <v>1357</v>
      </c>
      <c r="IE88" s="264" t="s">
        <v>1357</v>
      </c>
      <c r="IG88" s="264" t="s">
        <v>1357</v>
      </c>
      <c r="II88" s="264" t="s">
        <v>1357</v>
      </c>
      <c r="IK88" s="264" t="s">
        <v>1357</v>
      </c>
      <c r="IM88" s="264" t="s">
        <v>1357</v>
      </c>
      <c r="IO88" s="264" t="s">
        <v>1357</v>
      </c>
      <c r="IQ88" s="264" t="s">
        <v>1357</v>
      </c>
      <c r="IS88" s="264" t="s">
        <v>1357</v>
      </c>
      <c r="IU88" s="264" t="s">
        <v>1357</v>
      </c>
      <c r="IW88" s="264" t="s">
        <v>1357</v>
      </c>
      <c r="IY88" s="264" t="s">
        <v>1357</v>
      </c>
      <c r="JA88" s="264" t="s">
        <v>1357</v>
      </c>
      <c r="JC88" s="264" t="s">
        <v>1357</v>
      </c>
    </row>
    <row r="89" spans="3:263">
      <c r="C89" s="384" t="s">
        <v>1363</v>
      </c>
      <c r="D89" s="404"/>
      <c r="E89" s="392" t="s">
        <v>1363</v>
      </c>
      <c r="F89" s="391"/>
      <c r="G89" s="392" t="s">
        <v>1363</v>
      </c>
      <c r="H89" s="391"/>
      <c r="I89" s="392" t="s">
        <v>1363</v>
      </c>
      <c r="J89" s="391"/>
      <c r="K89" s="392" t="s">
        <v>1364</v>
      </c>
      <c r="L89" s="391" t="s">
        <v>1251</v>
      </c>
      <c r="M89" s="390" t="s">
        <v>1365</v>
      </c>
      <c r="N89" s="405"/>
      <c r="O89" s="394" t="s">
        <v>1363</v>
      </c>
      <c r="P89" s="406"/>
      <c r="Q89" s="264" t="s">
        <v>1363</v>
      </c>
      <c r="S89" s="264" t="s">
        <v>1363</v>
      </c>
      <c r="U89" s="264" t="s">
        <v>1363</v>
      </c>
      <c r="W89" s="264" t="s">
        <v>1363</v>
      </c>
      <c r="Y89" s="264" t="s">
        <v>1363</v>
      </c>
      <c r="Z89" s="256"/>
      <c r="AA89" s="264" t="s">
        <v>1363</v>
      </c>
      <c r="AB89" s="256"/>
      <c r="AC89" s="264" t="s">
        <v>1363</v>
      </c>
      <c r="AD89" s="258"/>
      <c r="AE89" s="264" t="s">
        <v>1363</v>
      </c>
      <c r="AF89" s="258"/>
      <c r="AG89" s="264" t="s">
        <v>1363</v>
      </c>
      <c r="AH89" s="16"/>
      <c r="AI89" s="264" t="s">
        <v>1363</v>
      </c>
      <c r="AK89" s="264" t="s">
        <v>1363</v>
      </c>
      <c r="AL89" s="256"/>
      <c r="AM89" s="264" t="s">
        <v>1363</v>
      </c>
      <c r="AN89" s="256"/>
      <c r="AO89" s="264" t="s">
        <v>1363</v>
      </c>
      <c r="AP89" s="256"/>
      <c r="AQ89" s="264" t="s">
        <v>1363</v>
      </c>
      <c r="AR89" s="256"/>
      <c r="AS89" s="269">
        <v>164000</v>
      </c>
      <c r="AT89" s="256"/>
      <c r="AU89" s="269"/>
      <c r="AW89" s="264" t="s">
        <v>1363</v>
      </c>
      <c r="AX89" s="256"/>
      <c r="AY89" s="270" t="str">
        <f t="shared" si="3"/>
        <v>9 - E</v>
      </c>
      <c r="AZ89" s="256"/>
      <c r="BA89" s="270" t="s">
        <v>1366</v>
      </c>
      <c r="BC89" s="265" t="s">
        <v>1367</v>
      </c>
      <c r="BE89" s="266" t="s">
        <v>1367</v>
      </c>
      <c r="BF89" s="258"/>
      <c r="BG89" s="266" t="s">
        <v>1367</v>
      </c>
      <c r="BI89" s="400" t="s">
        <v>1363</v>
      </c>
      <c r="BK89" s="400" t="s">
        <v>1363</v>
      </c>
      <c r="BM89" s="400" t="str">
        <f t="shared" si="2"/>
        <v>予備86</v>
      </c>
      <c r="BO89" s="401" t="s">
        <v>1363</v>
      </c>
      <c r="BP89" s="396"/>
      <c r="BQ89" s="401" t="s">
        <v>1363</v>
      </c>
      <c r="BR89" s="402"/>
      <c r="BS89" s="265" t="s">
        <v>1367</v>
      </c>
      <c r="BT89" s="402"/>
      <c r="BU89" s="402"/>
      <c r="BV89" s="402"/>
      <c r="BW89" s="402"/>
      <c r="BX89" s="402"/>
      <c r="BY89" s="402"/>
      <c r="BZ89" s="402"/>
      <c r="CA89" s="402"/>
      <c r="CB89" s="402"/>
      <c r="CC89" s="402"/>
      <c r="CD89" s="256"/>
      <c r="CE89" s="256"/>
      <c r="CG89" s="264" t="s">
        <v>1363</v>
      </c>
      <c r="CI89" s="264" t="s">
        <v>1363</v>
      </c>
      <c r="CK89" s="264" t="s">
        <v>1363</v>
      </c>
      <c r="CM89" s="264" t="s">
        <v>1363</v>
      </c>
      <c r="CO89" s="264" t="s">
        <v>1363</v>
      </c>
      <c r="CQ89" s="264" t="s">
        <v>1363</v>
      </c>
      <c r="CS89" s="264" t="s">
        <v>1363</v>
      </c>
      <c r="CU89" s="264" t="s">
        <v>1363</v>
      </c>
      <c r="CW89" s="264" t="s">
        <v>1363</v>
      </c>
      <c r="CY89" s="264" t="s">
        <v>1363</v>
      </c>
      <c r="DA89" s="264" t="s">
        <v>1363</v>
      </c>
      <c r="DC89" s="264" t="s">
        <v>1363</v>
      </c>
      <c r="DE89" s="264" t="s">
        <v>1363</v>
      </c>
      <c r="DG89" s="264" t="s">
        <v>1363</v>
      </c>
      <c r="DI89" s="264" t="s">
        <v>1363</v>
      </c>
      <c r="DK89" s="264" t="s">
        <v>1363</v>
      </c>
      <c r="EA89" s="264" t="s">
        <v>1363</v>
      </c>
      <c r="EC89" s="272" t="s">
        <v>1363</v>
      </c>
      <c r="ED89" s="268"/>
      <c r="EE89" s="272" t="s">
        <v>1363</v>
      </c>
      <c r="EF89" s="268"/>
      <c r="EG89" s="272" t="s">
        <v>1363</v>
      </c>
      <c r="EH89" s="268"/>
      <c r="EI89" s="272" t="s">
        <v>1363</v>
      </c>
      <c r="EY89" s="264" t="s">
        <v>1363</v>
      </c>
      <c r="FA89" s="264" t="s">
        <v>1363</v>
      </c>
      <c r="FC89" s="264" t="s">
        <v>1363</v>
      </c>
      <c r="FE89" s="264" t="s">
        <v>1363</v>
      </c>
      <c r="FG89" s="264" t="s">
        <v>1363</v>
      </c>
      <c r="FI89" s="264" t="s">
        <v>1363</v>
      </c>
      <c r="FK89" s="264" t="s">
        <v>1363</v>
      </c>
      <c r="FM89" s="264" t="s">
        <v>1363</v>
      </c>
      <c r="FO89" s="264" t="s">
        <v>1363</v>
      </c>
      <c r="FQ89" s="264" t="s">
        <v>1363</v>
      </c>
      <c r="FS89" s="264" t="s">
        <v>1363</v>
      </c>
      <c r="FU89" s="264" t="s">
        <v>1363</v>
      </c>
      <c r="FW89" s="264" t="s">
        <v>1363</v>
      </c>
      <c r="FY89" s="264" t="s">
        <v>1363</v>
      </c>
      <c r="GA89" s="264" t="s">
        <v>1363</v>
      </c>
      <c r="GC89" s="264" t="s">
        <v>1363</v>
      </c>
      <c r="GE89" s="264" t="s">
        <v>1363</v>
      </c>
      <c r="GG89" s="264" t="s">
        <v>1363</v>
      </c>
      <c r="GI89" s="264" t="s">
        <v>1363</v>
      </c>
      <c r="GK89" s="264" t="s">
        <v>1363</v>
      </c>
      <c r="GM89" s="264" t="s">
        <v>1363</v>
      </c>
      <c r="GO89" s="264" t="s">
        <v>1363</v>
      </c>
      <c r="GQ89" s="16"/>
      <c r="HE89" s="264" t="s">
        <v>1363</v>
      </c>
      <c r="HG89" s="264" t="s">
        <v>1363</v>
      </c>
      <c r="HI89" s="264" t="s">
        <v>1363</v>
      </c>
      <c r="HK89" s="264" t="s">
        <v>1363</v>
      </c>
      <c r="HM89" s="264" t="s">
        <v>1363</v>
      </c>
      <c r="HO89" s="264" t="s">
        <v>1363</v>
      </c>
      <c r="HQ89" s="264" t="s">
        <v>1363</v>
      </c>
      <c r="HS89" s="264" t="s">
        <v>1363</v>
      </c>
      <c r="HU89" s="264" t="s">
        <v>1363</v>
      </c>
      <c r="HW89" s="264" t="s">
        <v>1363</v>
      </c>
      <c r="HY89" s="264" t="s">
        <v>1363</v>
      </c>
      <c r="IA89" s="264" t="s">
        <v>1363</v>
      </c>
      <c r="IC89" s="264" t="s">
        <v>1363</v>
      </c>
      <c r="IE89" s="264" t="s">
        <v>1363</v>
      </c>
      <c r="IG89" s="264" t="s">
        <v>1363</v>
      </c>
      <c r="II89" s="264" t="s">
        <v>1363</v>
      </c>
      <c r="IK89" s="264" t="s">
        <v>1363</v>
      </c>
      <c r="IM89" s="264" t="s">
        <v>1363</v>
      </c>
      <c r="IO89" s="264" t="s">
        <v>1363</v>
      </c>
      <c r="IQ89" s="264" t="s">
        <v>1363</v>
      </c>
      <c r="IS89" s="264" t="s">
        <v>1363</v>
      </c>
      <c r="IU89" s="264" t="s">
        <v>1363</v>
      </c>
      <c r="IW89" s="264" t="s">
        <v>1363</v>
      </c>
      <c r="IY89" s="264" t="s">
        <v>1363</v>
      </c>
      <c r="JA89" s="264" t="s">
        <v>1363</v>
      </c>
      <c r="JC89" s="264" t="s">
        <v>1363</v>
      </c>
    </row>
    <row r="90" spans="3:263">
      <c r="C90" s="384" t="s">
        <v>1368</v>
      </c>
      <c r="D90" s="404"/>
      <c r="E90" s="392" t="s">
        <v>1368</v>
      </c>
      <c r="F90" s="391"/>
      <c r="G90" s="392" t="s">
        <v>1368</v>
      </c>
      <c r="H90" s="391"/>
      <c r="I90" s="392" t="s">
        <v>1368</v>
      </c>
      <c r="J90" s="391"/>
      <c r="K90" s="392" t="s">
        <v>1369</v>
      </c>
      <c r="L90" s="391" t="s">
        <v>1257</v>
      </c>
      <c r="M90" s="390" t="s">
        <v>1370</v>
      </c>
      <c r="N90" s="405"/>
      <c r="O90" s="394" t="s">
        <v>1368</v>
      </c>
      <c r="P90" s="406"/>
      <c r="Q90" s="264" t="s">
        <v>1368</v>
      </c>
      <c r="S90" s="264" t="s">
        <v>1368</v>
      </c>
      <c r="U90" s="264" t="s">
        <v>1368</v>
      </c>
      <c r="W90" s="264" t="s">
        <v>1368</v>
      </c>
      <c r="Y90" s="264" t="s">
        <v>1368</v>
      </c>
      <c r="Z90" s="256"/>
      <c r="AA90" s="264" t="s">
        <v>1368</v>
      </c>
      <c r="AB90" s="256"/>
      <c r="AC90" s="264" t="s">
        <v>1368</v>
      </c>
      <c r="AD90" s="258"/>
      <c r="AE90" s="264" t="s">
        <v>1368</v>
      </c>
      <c r="AF90" s="258"/>
      <c r="AG90" s="264" t="s">
        <v>1368</v>
      </c>
      <c r="AH90" s="16"/>
      <c r="AI90" s="264" t="s">
        <v>1368</v>
      </c>
      <c r="AK90" s="264" t="s">
        <v>1368</v>
      </c>
      <c r="AL90" s="256"/>
      <c r="AM90" s="264" t="s">
        <v>1368</v>
      </c>
      <c r="AN90" s="256"/>
      <c r="AO90" s="264" t="s">
        <v>1368</v>
      </c>
      <c r="AP90" s="256"/>
      <c r="AQ90" s="264" t="s">
        <v>1368</v>
      </c>
      <c r="AR90" s="256"/>
      <c r="AS90" s="269">
        <v>160000</v>
      </c>
      <c r="AT90" s="256"/>
      <c r="AU90" s="269">
        <f t="shared" ref="AU90:AU104" si="4">164000-AS90</f>
        <v>4000</v>
      </c>
      <c r="AW90" s="265" t="s">
        <v>1371</v>
      </c>
      <c r="AX90" s="256"/>
      <c r="AY90" s="270" t="str">
        <f t="shared" si="3"/>
        <v>9 - F</v>
      </c>
      <c r="AZ90" s="256"/>
      <c r="BA90" s="270" t="s">
        <v>1372</v>
      </c>
      <c r="BC90" s="265" t="s">
        <v>1371</v>
      </c>
      <c r="BE90" s="266" t="s">
        <v>1371</v>
      </c>
      <c r="BF90" s="258"/>
      <c r="BG90" s="266" t="s">
        <v>1371</v>
      </c>
      <c r="BI90" s="400" t="s">
        <v>1368</v>
      </c>
      <c r="BK90" s="400" t="s">
        <v>1368</v>
      </c>
      <c r="BM90" s="400" t="str">
        <f t="shared" si="2"/>
        <v>予備87</v>
      </c>
      <c r="BO90" s="401" t="s">
        <v>1368</v>
      </c>
      <c r="BP90" s="396"/>
      <c r="BQ90" s="401" t="s">
        <v>1368</v>
      </c>
      <c r="BR90" s="402"/>
      <c r="BS90" s="265" t="s">
        <v>1371</v>
      </c>
      <c r="BT90" s="402"/>
      <c r="BU90" s="402"/>
      <c r="BV90" s="402"/>
      <c r="BW90" s="402"/>
      <c r="BX90" s="402"/>
      <c r="BY90" s="402"/>
      <c r="BZ90" s="402"/>
      <c r="CA90" s="402"/>
      <c r="CB90" s="402"/>
      <c r="CC90" s="402"/>
      <c r="CD90" s="256"/>
      <c r="CE90" s="256"/>
      <c r="CG90" s="264" t="s">
        <v>1368</v>
      </c>
      <c r="CI90" s="264" t="s">
        <v>1368</v>
      </c>
      <c r="CK90" s="264" t="s">
        <v>1368</v>
      </c>
      <c r="CM90" s="264" t="s">
        <v>1368</v>
      </c>
      <c r="CO90" s="264" t="s">
        <v>1368</v>
      </c>
      <c r="CQ90" s="264" t="s">
        <v>1368</v>
      </c>
      <c r="CS90" s="264" t="s">
        <v>1368</v>
      </c>
      <c r="CU90" s="264" t="s">
        <v>1368</v>
      </c>
      <c r="CW90" s="264" t="s">
        <v>1368</v>
      </c>
      <c r="CY90" s="264" t="s">
        <v>1368</v>
      </c>
      <c r="DA90" s="264" t="s">
        <v>1368</v>
      </c>
      <c r="DC90" s="264" t="s">
        <v>1368</v>
      </c>
      <c r="DE90" s="264" t="s">
        <v>1368</v>
      </c>
      <c r="DG90" s="264" t="s">
        <v>1368</v>
      </c>
      <c r="DI90" s="264" t="s">
        <v>1368</v>
      </c>
      <c r="DK90" s="264" t="s">
        <v>1368</v>
      </c>
      <c r="EA90" s="264" t="s">
        <v>1368</v>
      </c>
      <c r="EC90" s="272" t="s">
        <v>1368</v>
      </c>
      <c r="ED90" s="268"/>
      <c r="EE90" s="272" t="s">
        <v>1368</v>
      </c>
      <c r="EF90" s="268"/>
      <c r="EG90" s="272" t="s">
        <v>1368</v>
      </c>
      <c r="EH90" s="268"/>
      <c r="EI90" s="272" t="s">
        <v>1368</v>
      </c>
      <c r="EY90" s="264" t="s">
        <v>1368</v>
      </c>
      <c r="FA90" s="264" t="s">
        <v>1368</v>
      </c>
      <c r="FC90" s="264" t="s">
        <v>1368</v>
      </c>
      <c r="FE90" s="264" t="s">
        <v>1368</v>
      </c>
      <c r="FG90" s="264" t="s">
        <v>1368</v>
      </c>
      <c r="FI90" s="264" t="s">
        <v>1368</v>
      </c>
      <c r="FK90" s="264" t="s">
        <v>1368</v>
      </c>
      <c r="FM90" s="264" t="s">
        <v>1368</v>
      </c>
      <c r="FO90" s="264" t="s">
        <v>1368</v>
      </c>
      <c r="FQ90" s="264" t="s">
        <v>1368</v>
      </c>
      <c r="FS90" s="264" t="s">
        <v>1368</v>
      </c>
      <c r="FU90" s="264" t="s">
        <v>1368</v>
      </c>
      <c r="FW90" s="264" t="s">
        <v>1368</v>
      </c>
      <c r="FY90" s="264" t="s">
        <v>1368</v>
      </c>
      <c r="GA90" s="264" t="s">
        <v>1368</v>
      </c>
      <c r="GC90" s="264" t="s">
        <v>1368</v>
      </c>
      <c r="GE90" s="264" t="s">
        <v>1368</v>
      </c>
      <c r="GG90" s="264" t="s">
        <v>1368</v>
      </c>
      <c r="GI90" s="264" t="s">
        <v>1368</v>
      </c>
      <c r="GK90" s="264" t="s">
        <v>1368</v>
      </c>
      <c r="GM90" s="264" t="s">
        <v>1368</v>
      </c>
      <c r="GO90" s="264" t="s">
        <v>1368</v>
      </c>
      <c r="GQ90" s="16"/>
      <c r="HE90" s="264" t="s">
        <v>1368</v>
      </c>
      <c r="HG90" s="264" t="s">
        <v>1368</v>
      </c>
      <c r="HI90" s="264" t="s">
        <v>1368</v>
      </c>
      <c r="HK90" s="264" t="s">
        <v>1368</v>
      </c>
      <c r="HM90" s="264" t="s">
        <v>1368</v>
      </c>
      <c r="HO90" s="264" t="s">
        <v>1368</v>
      </c>
      <c r="HQ90" s="264" t="s">
        <v>1368</v>
      </c>
      <c r="HS90" s="264" t="s">
        <v>1368</v>
      </c>
      <c r="HU90" s="264" t="s">
        <v>1368</v>
      </c>
      <c r="HW90" s="264" t="s">
        <v>1368</v>
      </c>
      <c r="HY90" s="264" t="s">
        <v>1368</v>
      </c>
      <c r="IA90" s="264" t="s">
        <v>1368</v>
      </c>
      <c r="IC90" s="264" t="s">
        <v>1368</v>
      </c>
      <c r="IE90" s="264" t="s">
        <v>1368</v>
      </c>
      <c r="IG90" s="264" t="s">
        <v>1368</v>
      </c>
      <c r="II90" s="264" t="s">
        <v>1368</v>
      </c>
      <c r="IK90" s="264" t="s">
        <v>1368</v>
      </c>
      <c r="IM90" s="264" t="s">
        <v>1368</v>
      </c>
      <c r="IO90" s="264" t="s">
        <v>1368</v>
      </c>
      <c r="IQ90" s="264" t="s">
        <v>1368</v>
      </c>
      <c r="IS90" s="264" t="s">
        <v>1368</v>
      </c>
      <c r="IU90" s="264" t="s">
        <v>1368</v>
      </c>
      <c r="IW90" s="264" t="s">
        <v>1368</v>
      </c>
      <c r="IY90" s="264" t="s">
        <v>1368</v>
      </c>
      <c r="JA90" s="264" t="s">
        <v>1368</v>
      </c>
      <c r="JC90" s="264" t="s">
        <v>1368</v>
      </c>
    </row>
    <row r="91" spans="3:263">
      <c r="C91" s="384" t="s">
        <v>1373</v>
      </c>
      <c r="D91" s="404"/>
      <c r="E91" s="392" t="s">
        <v>1373</v>
      </c>
      <c r="F91" s="391"/>
      <c r="G91" s="392" t="s">
        <v>1373</v>
      </c>
      <c r="H91" s="391"/>
      <c r="I91" s="392" t="s">
        <v>1373</v>
      </c>
      <c r="J91" s="391"/>
      <c r="K91" s="392" t="s">
        <v>1374</v>
      </c>
      <c r="L91" s="391" t="s">
        <v>1375</v>
      </c>
      <c r="M91" s="390" t="s">
        <v>1376</v>
      </c>
      <c r="N91" s="405"/>
      <c r="O91" s="394" t="s">
        <v>1373</v>
      </c>
      <c r="P91" s="406"/>
      <c r="Q91" s="264" t="s">
        <v>1373</v>
      </c>
      <c r="S91" s="264" t="s">
        <v>1373</v>
      </c>
      <c r="U91" s="264" t="s">
        <v>1373</v>
      </c>
      <c r="W91" s="264" t="s">
        <v>1373</v>
      </c>
      <c r="Y91" s="264" t="s">
        <v>1373</v>
      </c>
      <c r="Z91" s="256"/>
      <c r="AA91" s="264" t="s">
        <v>1373</v>
      </c>
      <c r="AB91" s="256"/>
      <c r="AC91" s="264" t="s">
        <v>1373</v>
      </c>
      <c r="AD91" s="258"/>
      <c r="AE91" s="264" t="s">
        <v>1373</v>
      </c>
      <c r="AF91" s="258"/>
      <c r="AG91" s="264" t="s">
        <v>1373</v>
      </c>
      <c r="AH91" s="16"/>
      <c r="AI91" s="264" t="s">
        <v>1373</v>
      </c>
      <c r="AK91" s="264" t="s">
        <v>1373</v>
      </c>
      <c r="AL91" s="256"/>
      <c r="AM91" s="264" t="s">
        <v>1373</v>
      </c>
      <c r="AN91" s="256"/>
      <c r="AO91" s="264" t="s">
        <v>1373</v>
      </c>
      <c r="AP91" s="256"/>
      <c r="AQ91" s="264" t="s">
        <v>1373</v>
      </c>
      <c r="AR91" s="256"/>
      <c r="AS91" s="269">
        <v>160000</v>
      </c>
      <c r="AT91" s="256"/>
      <c r="AU91" s="269">
        <f t="shared" si="4"/>
        <v>4000</v>
      </c>
      <c r="AW91" s="265" t="s">
        <v>1377</v>
      </c>
      <c r="AX91" s="256"/>
      <c r="AY91" s="270" t="str">
        <f t="shared" si="3"/>
        <v>9 - G</v>
      </c>
      <c r="AZ91" s="256"/>
      <c r="BA91" s="270" t="s">
        <v>1378</v>
      </c>
      <c r="BC91" s="265" t="s">
        <v>1377</v>
      </c>
      <c r="BE91" s="266" t="s">
        <v>1377</v>
      </c>
      <c r="BF91" s="258"/>
      <c r="BG91" s="266" t="s">
        <v>1377</v>
      </c>
      <c r="BI91" s="400" t="s">
        <v>1373</v>
      </c>
      <c r="BK91" s="400" t="s">
        <v>1373</v>
      </c>
      <c r="BM91" s="400" t="str">
        <f t="shared" si="2"/>
        <v>予備88</v>
      </c>
      <c r="BO91" s="401" t="s">
        <v>1373</v>
      </c>
      <c r="BP91" s="396"/>
      <c r="BQ91" s="401" t="s">
        <v>1373</v>
      </c>
      <c r="BR91" s="402"/>
      <c r="BS91" s="265" t="s">
        <v>1377</v>
      </c>
      <c r="BT91" s="402"/>
      <c r="BU91" s="402"/>
      <c r="BV91" s="402"/>
      <c r="BW91" s="402"/>
      <c r="BX91" s="402"/>
      <c r="BY91" s="402"/>
      <c r="BZ91" s="402"/>
      <c r="CA91" s="402"/>
      <c r="CB91" s="402"/>
      <c r="CC91" s="402"/>
      <c r="CD91" s="256"/>
      <c r="CE91" s="256"/>
      <c r="CG91" s="264" t="s">
        <v>1373</v>
      </c>
      <c r="CI91" s="264" t="s">
        <v>1373</v>
      </c>
      <c r="CK91" s="264" t="s">
        <v>1373</v>
      </c>
      <c r="CM91" s="264" t="s">
        <v>1373</v>
      </c>
      <c r="CO91" s="264" t="s">
        <v>1373</v>
      </c>
      <c r="CQ91" s="264" t="s">
        <v>1373</v>
      </c>
      <c r="CS91" s="264" t="s">
        <v>1373</v>
      </c>
      <c r="CU91" s="264" t="s">
        <v>1373</v>
      </c>
      <c r="CW91" s="264" t="s">
        <v>1373</v>
      </c>
      <c r="CY91" s="264" t="s">
        <v>1373</v>
      </c>
      <c r="DA91" s="264" t="s">
        <v>1373</v>
      </c>
      <c r="DC91" s="264" t="s">
        <v>1373</v>
      </c>
      <c r="DE91" s="264" t="s">
        <v>1373</v>
      </c>
      <c r="DG91" s="264" t="s">
        <v>1373</v>
      </c>
      <c r="DI91" s="264" t="s">
        <v>1373</v>
      </c>
      <c r="DK91" s="264" t="s">
        <v>1373</v>
      </c>
      <c r="EA91" s="264" t="s">
        <v>1373</v>
      </c>
      <c r="EC91" s="272" t="s">
        <v>1373</v>
      </c>
      <c r="ED91" s="268"/>
      <c r="EE91" s="272" t="s">
        <v>1373</v>
      </c>
      <c r="EF91" s="268"/>
      <c r="EG91" s="272" t="s">
        <v>1373</v>
      </c>
      <c r="EH91" s="268"/>
      <c r="EI91" s="272" t="s">
        <v>1373</v>
      </c>
      <c r="EY91" s="264" t="s">
        <v>1373</v>
      </c>
      <c r="FA91" s="264" t="s">
        <v>1373</v>
      </c>
      <c r="FC91" s="264" t="s">
        <v>1373</v>
      </c>
      <c r="FE91" s="264" t="s">
        <v>1373</v>
      </c>
      <c r="FG91" s="264" t="s">
        <v>1373</v>
      </c>
      <c r="FI91" s="264" t="s">
        <v>1373</v>
      </c>
      <c r="FK91" s="264" t="s">
        <v>1373</v>
      </c>
      <c r="FM91" s="264" t="s">
        <v>1373</v>
      </c>
      <c r="FO91" s="264" t="s">
        <v>1373</v>
      </c>
      <c r="FQ91" s="264" t="s">
        <v>1373</v>
      </c>
      <c r="FS91" s="264" t="s">
        <v>1373</v>
      </c>
      <c r="FU91" s="264" t="s">
        <v>1373</v>
      </c>
      <c r="FW91" s="264" t="s">
        <v>1373</v>
      </c>
      <c r="FY91" s="264" t="s">
        <v>1373</v>
      </c>
      <c r="GA91" s="264" t="s">
        <v>1373</v>
      </c>
      <c r="GC91" s="264" t="s">
        <v>1373</v>
      </c>
      <c r="GE91" s="264" t="s">
        <v>1373</v>
      </c>
      <c r="GG91" s="264" t="s">
        <v>1373</v>
      </c>
      <c r="GI91" s="264" t="s">
        <v>1373</v>
      </c>
      <c r="GK91" s="264" t="s">
        <v>1373</v>
      </c>
      <c r="GM91" s="264" t="s">
        <v>1373</v>
      </c>
      <c r="GO91" s="264" t="s">
        <v>1373</v>
      </c>
      <c r="GQ91" s="16"/>
      <c r="HE91" s="264" t="s">
        <v>1373</v>
      </c>
      <c r="HG91" s="264" t="s">
        <v>1373</v>
      </c>
      <c r="HI91" s="264" t="s">
        <v>1373</v>
      </c>
      <c r="HK91" s="264" t="s">
        <v>1373</v>
      </c>
      <c r="HM91" s="264" t="s">
        <v>1373</v>
      </c>
      <c r="HO91" s="264" t="s">
        <v>1373</v>
      </c>
      <c r="HQ91" s="264" t="s">
        <v>1373</v>
      </c>
      <c r="HS91" s="264" t="s">
        <v>1373</v>
      </c>
      <c r="HU91" s="264" t="s">
        <v>1373</v>
      </c>
      <c r="HW91" s="264" t="s">
        <v>1373</v>
      </c>
      <c r="HY91" s="264" t="s">
        <v>1373</v>
      </c>
      <c r="IA91" s="264" t="s">
        <v>1373</v>
      </c>
      <c r="IC91" s="264" t="s">
        <v>1373</v>
      </c>
      <c r="IE91" s="264" t="s">
        <v>1373</v>
      </c>
      <c r="IG91" s="264" t="s">
        <v>1373</v>
      </c>
      <c r="II91" s="264" t="s">
        <v>1373</v>
      </c>
      <c r="IK91" s="264" t="s">
        <v>1373</v>
      </c>
      <c r="IM91" s="264" t="s">
        <v>1373</v>
      </c>
      <c r="IO91" s="264" t="s">
        <v>1373</v>
      </c>
      <c r="IQ91" s="264" t="s">
        <v>1373</v>
      </c>
      <c r="IS91" s="264" t="s">
        <v>1373</v>
      </c>
      <c r="IU91" s="264" t="s">
        <v>1373</v>
      </c>
      <c r="IW91" s="264" t="s">
        <v>1373</v>
      </c>
      <c r="IY91" s="264" t="s">
        <v>1373</v>
      </c>
      <c r="JA91" s="264" t="s">
        <v>1373</v>
      </c>
      <c r="JC91" s="264" t="s">
        <v>1373</v>
      </c>
    </row>
    <row r="92" spans="3:263">
      <c r="C92" s="384" t="s">
        <v>1379</v>
      </c>
      <c r="D92" s="404"/>
      <c r="E92" s="392" t="s">
        <v>1379</v>
      </c>
      <c r="F92" s="391"/>
      <c r="G92" s="392" t="s">
        <v>1379</v>
      </c>
      <c r="H92" s="391"/>
      <c r="I92" s="392" t="s">
        <v>1379</v>
      </c>
      <c r="J92" s="391"/>
      <c r="K92" s="392" t="s">
        <v>1380</v>
      </c>
      <c r="L92" s="391" t="s">
        <v>1381</v>
      </c>
      <c r="M92" s="390" t="s">
        <v>1382</v>
      </c>
      <c r="N92" s="405"/>
      <c r="O92" s="394" t="s">
        <v>1379</v>
      </c>
      <c r="P92" s="406"/>
      <c r="Q92" s="264" t="s">
        <v>1379</v>
      </c>
      <c r="S92" s="264" t="s">
        <v>1379</v>
      </c>
      <c r="U92" s="264" t="s">
        <v>1379</v>
      </c>
      <c r="W92" s="264" t="s">
        <v>1379</v>
      </c>
      <c r="Y92" s="264" t="s">
        <v>1379</v>
      </c>
      <c r="Z92" s="256"/>
      <c r="AA92" s="264" t="s">
        <v>1379</v>
      </c>
      <c r="AB92" s="256"/>
      <c r="AC92" s="264" t="s">
        <v>1379</v>
      </c>
      <c r="AD92" s="258"/>
      <c r="AE92" s="264" t="s">
        <v>1379</v>
      </c>
      <c r="AF92" s="258"/>
      <c r="AG92" s="264" t="s">
        <v>1379</v>
      </c>
      <c r="AH92" s="16"/>
      <c r="AI92" s="264" t="s">
        <v>1379</v>
      </c>
      <c r="AK92" s="264" t="s">
        <v>1379</v>
      </c>
      <c r="AL92" s="256"/>
      <c r="AM92" s="264" t="s">
        <v>1379</v>
      </c>
      <c r="AN92" s="256"/>
      <c r="AO92" s="264" t="s">
        <v>1379</v>
      </c>
      <c r="AP92" s="256"/>
      <c r="AQ92" s="264" t="s">
        <v>1379</v>
      </c>
      <c r="AR92" s="256"/>
      <c r="AS92" s="269">
        <v>160000</v>
      </c>
      <c r="AT92" s="256"/>
      <c r="AU92" s="269">
        <f t="shared" si="4"/>
        <v>4000</v>
      </c>
      <c r="AW92" s="264" t="s">
        <v>1379</v>
      </c>
      <c r="AX92" s="256"/>
      <c r="AY92" s="270" t="str">
        <f t="shared" si="3"/>
        <v>9 - H</v>
      </c>
      <c r="AZ92" s="256"/>
      <c r="BA92" s="270" t="s">
        <v>1383</v>
      </c>
      <c r="BC92" s="265" t="s">
        <v>1384</v>
      </c>
      <c r="BE92" s="266" t="s">
        <v>1384</v>
      </c>
      <c r="BF92" s="258"/>
      <c r="BG92" s="266" t="s">
        <v>1384</v>
      </c>
      <c r="BI92" s="400" t="s">
        <v>1379</v>
      </c>
      <c r="BK92" s="400" t="s">
        <v>1379</v>
      </c>
      <c r="BM92" s="400" t="str">
        <f t="shared" si="2"/>
        <v>予備89</v>
      </c>
      <c r="BO92" s="401" t="s">
        <v>1379</v>
      </c>
      <c r="BP92" s="396"/>
      <c r="BQ92" s="401" t="s">
        <v>1379</v>
      </c>
      <c r="BR92" s="402"/>
      <c r="BS92" s="265" t="s">
        <v>1384</v>
      </c>
      <c r="BT92" s="402"/>
      <c r="BU92" s="402"/>
      <c r="BV92" s="402"/>
      <c r="BW92" s="402"/>
      <c r="BX92" s="402"/>
      <c r="BY92" s="402"/>
      <c r="BZ92" s="402"/>
      <c r="CA92" s="402"/>
      <c r="CB92" s="402"/>
      <c r="CC92" s="402"/>
      <c r="CD92" s="256"/>
      <c r="CE92" s="256"/>
      <c r="CG92" s="264" t="s">
        <v>1379</v>
      </c>
      <c r="CI92" s="264" t="s">
        <v>1379</v>
      </c>
      <c r="CK92" s="264" t="s">
        <v>1379</v>
      </c>
      <c r="CM92" s="264" t="s">
        <v>1379</v>
      </c>
      <c r="CO92" s="264" t="s">
        <v>1379</v>
      </c>
      <c r="CQ92" s="264" t="s">
        <v>1379</v>
      </c>
      <c r="CS92" s="264" t="s">
        <v>1379</v>
      </c>
      <c r="CU92" s="264" t="s">
        <v>1379</v>
      </c>
      <c r="CW92" s="264" t="s">
        <v>1379</v>
      </c>
      <c r="CY92" s="264" t="s">
        <v>1379</v>
      </c>
      <c r="DA92" s="264" t="s">
        <v>1379</v>
      </c>
      <c r="DC92" s="264" t="s">
        <v>1379</v>
      </c>
      <c r="DE92" s="264" t="s">
        <v>1379</v>
      </c>
      <c r="DG92" s="264" t="s">
        <v>1379</v>
      </c>
      <c r="DI92" s="264" t="s">
        <v>1379</v>
      </c>
      <c r="DK92" s="264" t="s">
        <v>1379</v>
      </c>
      <c r="EA92" s="264" t="s">
        <v>1379</v>
      </c>
      <c r="EC92" s="272" t="s">
        <v>1379</v>
      </c>
      <c r="ED92" s="268"/>
      <c r="EE92" s="272" t="s">
        <v>1379</v>
      </c>
      <c r="EF92" s="268"/>
      <c r="EG92" s="272" t="s">
        <v>1379</v>
      </c>
      <c r="EH92" s="268"/>
      <c r="EI92" s="272" t="s">
        <v>1379</v>
      </c>
      <c r="EY92" s="264" t="s">
        <v>1379</v>
      </c>
      <c r="FA92" s="264" t="s">
        <v>1379</v>
      </c>
      <c r="FC92" s="264" t="s">
        <v>1379</v>
      </c>
      <c r="FE92" s="264" t="s">
        <v>1379</v>
      </c>
      <c r="FG92" s="264" t="s">
        <v>1379</v>
      </c>
      <c r="FI92" s="264" t="s">
        <v>1379</v>
      </c>
      <c r="FK92" s="264" t="s">
        <v>1379</v>
      </c>
      <c r="FM92" s="264" t="s">
        <v>1379</v>
      </c>
      <c r="FO92" s="264" t="s">
        <v>1379</v>
      </c>
      <c r="FQ92" s="264" t="s">
        <v>1379</v>
      </c>
      <c r="FS92" s="264" t="s">
        <v>1379</v>
      </c>
      <c r="FU92" s="264" t="s">
        <v>1379</v>
      </c>
      <c r="FW92" s="264" t="s">
        <v>1379</v>
      </c>
      <c r="FY92" s="264" t="s">
        <v>1379</v>
      </c>
      <c r="GA92" s="264" t="s">
        <v>1379</v>
      </c>
      <c r="GC92" s="264" t="s">
        <v>1379</v>
      </c>
      <c r="GE92" s="264" t="s">
        <v>1379</v>
      </c>
      <c r="GG92" s="264" t="s">
        <v>1379</v>
      </c>
      <c r="GI92" s="264" t="s">
        <v>1379</v>
      </c>
      <c r="GK92" s="264" t="s">
        <v>1379</v>
      </c>
      <c r="GM92" s="264" t="s">
        <v>1379</v>
      </c>
      <c r="GO92" s="264" t="s">
        <v>1379</v>
      </c>
      <c r="GQ92" s="16"/>
      <c r="HE92" s="264" t="s">
        <v>1379</v>
      </c>
      <c r="HG92" s="264" t="s">
        <v>1379</v>
      </c>
      <c r="HI92" s="264" t="s">
        <v>1379</v>
      </c>
      <c r="HK92" s="264" t="s">
        <v>1379</v>
      </c>
      <c r="HM92" s="264" t="s">
        <v>1379</v>
      </c>
      <c r="HO92" s="264" t="s">
        <v>1379</v>
      </c>
      <c r="HQ92" s="264" t="s">
        <v>1379</v>
      </c>
      <c r="HS92" s="264" t="s">
        <v>1379</v>
      </c>
      <c r="HU92" s="264" t="s">
        <v>1379</v>
      </c>
      <c r="HW92" s="264" t="s">
        <v>1379</v>
      </c>
      <c r="HY92" s="264" t="s">
        <v>1379</v>
      </c>
      <c r="IA92" s="264" t="s">
        <v>1379</v>
      </c>
      <c r="IC92" s="264" t="s">
        <v>1379</v>
      </c>
      <c r="IE92" s="264" t="s">
        <v>1379</v>
      </c>
      <c r="IG92" s="264" t="s">
        <v>1379</v>
      </c>
      <c r="II92" s="264" t="s">
        <v>1379</v>
      </c>
      <c r="IK92" s="264" t="s">
        <v>1379</v>
      </c>
      <c r="IM92" s="264" t="s">
        <v>1379</v>
      </c>
      <c r="IO92" s="264" t="s">
        <v>1379</v>
      </c>
      <c r="IQ92" s="264" t="s">
        <v>1379</v>
      </c>
      <c r="IS92" s="264" t="s">
        <v>1379</v>
      </c>
      <c r="IU92" s="264" t="s">
        <v>1379</v>
      </c>
      <c r="IW92" s="264" t="s">
        <v>1379</v>
      </c>
      <c r="IY92" s="264" t="s">
        <v>1379</v>
      </c>
      <c r="JA92" s="264" t="s">
        <v>1379</v>
      </c>
      <c r="JC92" s="264" t="s">
        <v>1379</v>
      </c>
    </row>
    <row r="93" spans="3:263">
      <c r="C93" s="384" t="s">
        <v>1385</v>
      </c>
      <c r="D93" s="404"/>
      <c r="E93" s="392" t="s">
        <v>1385</v>
      </c>
      <c r="F93" s="391"/>
      <c r="G93" s="392" t="s">
        <v>1385</v>
      </c>
      <c r="H93" s="391"/>
      <c r="I93" s="392" t="s">
        <v>1385</v>
      </c>
      <c r="J93" s="391"/>
      <c r="K93" s="392" t="s">
        <v>1386</v>
      </c>
      <c r="L93" s="391" t="s">
        <v>1387</v>
      </c>
      <c r="M93" s="390" t="s">
        <v>1388</v>
      </c>
      <c r="N93" s="405"/>
      <c r="O93" s="394" t="s">
        <v>1385</v>
      </c>
      <c r="P93" s="406"/>
      <c r="Q93" s="264" t="s">
        <v>1385</v>
      </c>
      <c r="S93" s="264" t="s">
        <v>1385</v>
      </c>
      <c r="U93" s="264" t="s">
        <v>1385</v>
      </c>
      <c r="W93" s="264" t="s">
        <v>1385</v>
      </c>
      <c r="Y93" s="264" t="s">
        <v>1385</v>
      </c>
      <c r="Z93" s="256"/>
      <c r="AA93" s="264" t="s">
        <v>1385</v>
      </c>
      <c r="AB93" s="256"/>
      <c r="AC93" s="264" t="s">
        <v>1385</v>
      </c>
      <c r="AD93" s="258"/>
      <c r="AE93" s="264" t="s">
        <v>1385</v>
      </c>
      <c r="AF93" s="258"/>
      <c r="AG93" s="264" t="s">
        <v>1385</v>
      </c>
      <c r="AH93" s="16"/>
      <c r="AI93" s="264" t="s">
        <v>1385</v>
      </c>
      <c r="AK93" s="264" t="s">
        <v>1385</v>
      </c>
      <c r="AL93" s="256"/>
      <c r="AM93" s="264" t="s">
        <v>1385</v>
      </c>
      <c r="AN93" s="256"/>
      <c r="AO93" s="264" t="s">
        <v>1385</v>
      </c>
      <c r="AP93" s="256"/>
      <c r="AQ93" s="264" t="s">
        <v>1385</v>
      </c>
      <c r="AR93" s="256"/>
      <c r="AS93" s="269">
        <v>160000</v>
      </c>
      <c r="AT93" s="256"/>
      <c r="AU93" s="269">
        <f t="shared" si="4"/>
        <v>4000</v>
      </c>
      <c r="AW93" s="265" t="s">
        <v>1389</v>
      </c>
      <c r="AX93" s="256"/>
      <c r="AY93" s="270" t="str">
        <f t="shared" si="3"/>
        <v>9 - I</v>
      </c>
      <c r="AZ93" s="256"/>
      <c r="BA93" s="270" t="s">
        <v>1390</v>
      </c>
      <c r="BC93" s="265" t="s">
        <v>1389</v>
      </c>
      <c r="BE93" s="266" t="s">
        <v>1389</v>
      </c>
      <c r="BF93" s="258"/>
      <c r="BG93" s="266" t="s">
        <v>1389</v>
      </c>
      <c r="BI93" s="400" t="s">
        <v>1385</v>
      </c>
      <c r="BK93" s="400" t="s">
        <v>1385</v>
      </c>
      <c r="BM93" s="400" t="str">
        <f t="shared" si="2"/>
        <v>予備90</v>
      </c>
      <c r="BO93" s="401" t="s">
        <v>1385</v>
      </c>
      <c r="BP93" s="396"/>
      <c r="BQ93" s="401" t="s">
        <v>1385</v>
      </c>
      <c r="BR93" s="402"/>
      <c r="BS93" s="265" t="s">
        <v>1389</v>
      </c>
      <c r="BT93" s="402"/>
      <c r="BU93" s="402"/>
      <c r="BV93" s="402"/>
      <c r="BW93" s="402"/>
      <c r="BX93" s="402"/>
      <c r="BY93" s="402"/>
      <c r="BZ93" s="402"/>
      <c r="CA93" s="402"/>
      <c r="CB93" s="402"/>
      <c r="CC93" s="402"/>
      <c r="CD93" s="256"/>
      <c r="CE93" s="256"/>
      <c r="CG93" s="264" t="s">
        <v>1385</v>
      </c>
      <c r="CI93" s="264" t="s">
        <v>1385</v>
      </c>
      <c r="CK93" s="264" t="s">
        <v>1385</v>
      </c>
      <c r="CM93" s="264" t="s">
        <v>1385</v>
      </c>
      <c r="CO93" s="264" t="s">
        <v>1385</v>
      </c>
      <c r="CQ93" s="264" t="s">
        <v>1385</v>
      </c>
      <c r="CS93" s="264" t="s">
        <v>1385</v>
      </c>
      <c r="CU93" s="264" t="s">
        <v>1385</v>
      </c>
      <c r="CW93" s="264" t="s">
        <v>1385</v>
      </c>
      <c r="CY93" s="264" t="s">
        <v>1385</v>
      </c>
      <c r="DA93" s="264" t="s">
        <v>1385</v>
      </c>
      <c r="DC93" s="264" t="s">
        <v>1385</v>
      </c>
      <c r="DE93" s="264" t="s">
        <v>1385</v>
      </c>
      <c r="DG93" s="264" t="s">
        <v>1385</v>
      </c>
      <c r="DI93" s="264" t="s">
        <v>1385</v>
      </c>
      <c r="DK93" s="264" t="s">
        <v>1385</v>
      </c>
      <c r="EA93" s="264" t="s">
        <v>1385</v>
      </c>
      <c r="EC93" s="272" t="s">
        <v>1385</v>
      </c>
      <c r="ED93" s="268"/>
      <c r="EE93" s="272" t="s">
        <v>1385</v>
      </c>
      <c r="EF93" s="268"/>
      <c r="EG93" s="272" t="s">
        <v>1385</v>
      </c>
      <c r="EH93" s="268"/>
      <c r="EI93" s="272" t="s">
        <v>1385</v>
      </c>
      <c r="EY93" s="264" t="s">
        <v>1385</v>
      </c>
      <c r="FA93" s="264" t="s">
        <v>1385</v>
      </c>
      <c r="FC93" s="264" t="s">
        <v>1385</v>
      </c>
      <c r="FE93" s="264" t="s">
        <v>1385</v>
      </c>
      <c r="FG93" s="264" t="s">
        <v>1385</v>
      </c>
      <c r="FI93" s="264" t="s">
        <v>1385</v>
      </c>
      <c r="FK93" s="264" t="s">
        <v>1385</v>
      </c>
      <c r="FM93" s="264" t="s">
        <v>1385</v>
      </c>
      <c r="FO93" s="264" t="s">
        <v>1385</v>
      </c>
      <c r="FQ93" s="264" t="s">
        <v>1385</v>
      </c>
      <c r="FS93" s="264" t="s">
        <v>1385</v>
      </c>
      <c r="FU93" s="264" t="s">
        <v>1385</v>
      </c>
      <c r="FW93" s="264" t="s">
        <v>1385</v>
      </c>
      <c r="FY93" s="264" t="s">
        <v>1385</v>
      </c>
      <c r="GA93" s="264" t="s">
        <v>1385</v>
      </c>
      <c r="GC93" s="264" t="s">
        <v>1385</v>
      </c>
      <c r="GE93" s="264" t="s">
        <v>1385</v>
      </c>
      <c r="GG93" s="264" t="s">
        <v>1385</v>
      </c>
      <c r="GI93" s="264" t="s">
        <v>1385</v>
      </c>
      <c r="GK93" s="264" t="s">
        <v>1385</v>
      </c>
      <c r="GM93" s="264" t="s">
        <v>1385</v>
      </c>
      <c r="GO93" s="264" t="s">
        <v>1385</v>
      </c>
      <c r="GQ93" s="16"/>
      <c r="HE93" s="264" t="s">
        <v>1385</v>
      </c>
      <c r="HG93" s="264" t="s">
        <v>1385</v>
      </c>
      <c r="HI93" s="264" t="s">
        <v>1385</v>
      </c>
      <c r="HK93" s="264" t="s">
        <v>1385</v>
      </c>
      <c r="HM93" s="264" t="s">
        <v>1385</v>
      </c>
      <c r="HO93" s="264" t="s">
        <v>1385</v>
      </c>
      <c r="HQ93" s="264" t="s">
        <v>1385</v>
      </c>
      <c r="HS93" s="264" t="s">
        <v>1385</v>
      </c>
      <c r="HU93" s="264" t="s">
        <v>1385</v>
      </c>
      <c r="HW93" s="264" t="s">
        <v>1385</v>
      </c>
      <c r="HY93" s="264" t="s">
        <v>1385</v>
      </c>
      <c r="IA93" s="264" t="s">
        <v>1385</v>
      </c>
      <c r="IC93" s="264" t="s">
        <v>1385</v>
      </c>
      <c r="IE93" s="264" t="s">
        <v>1385</v>
      </c>
      <c r="IG93" s="264" t="s">
        <v>1385</v>
      </c>
      <c r="II93" s="264" t="s">
        <v>1385</v>
      </c>
      <c r="IK93" s="264" t="s">
        <v>1385</v>
      </c>
      <c r="IM93" s="264" t="s">
        <v>1385</v>
      </c>
      <c r="IO93" s="264" t="s">
        <v>1385</v>
      </c>
      <c r="IQ93" s="264" t="s">
        <v>1385</v>
      </c>
      <c r="IS93" s="264" t="s">
        <v>1385</v>
      </c>
      <c r="IU93" s="264" t="s">
        <v>1385</v>
      </c>
      <c r="IW93" s="264" t="s">
        <v>1385</v>
      </c>
      <c r="IY93" s="264" t="s">
        <v>1385</v>
      </c>
      <c r="JA93" s="264" t="s">
        <v>1385</v>
      </c>
      <c r="JC93" s="264" t="s">
        <v>1385</v>
      </c>
    </row>
    <row r="94" spans="3:263">
      <c r="C94" s="384" t="s">
        <v>1391</v>
      </c>
      <c r="D94" s="404"/>
      <c r="E94" s="392" t="s">
        <v>1391</v>
      </c>
      <c r="F94" s="391"/>
      <c r="G94" s="392" t="s">
        <v>1391</v>
      </c>
      <c r="H94" s="391"/>
      <c r="I94" s="392" t="s">
        <v>1391</v>
      </c>
      <c r="J94" s="391"/>
      <c r="K94" s="392" t="s">
        <v>1392</v>
      </c>
      <c r="L94" s="391" t="s">
        <v>1393</v>
      </c>
      <c r="M94" s="390" t="s">
        <v>1394</v>
      </c>
      <c r="N94" s="405"/>
      <c r="O94" s="394" t="s">
        <v>1391</v>
      </c>
      <c r="P94" s="406"/>
      <c r="Q94" s="264" t="s">
        <v>1391</v>
      </c>
      <c r="S94" s="264" t="s">
        <v>1391</v>
      </c>
      <c r="U94" s="264" t="s">
        <v>1391</v>
      </c>
      <c r="W94" s="264" t="s">
        <v>1391</v>
      </c>
      <c r="Y94" s="264" t="s">
        <v>1391</v>
      </c>
      <c r="Z94" s="256"/>
      <c r="AA94" s="264" t="s">
        <v>1391</v>
      </c>
      <c r="AB94" s="256"/>
      <c r="AC94" s="264" t="s">
        <v>1391</v>
      </c>
      <c r="AD94" s="258"/>
      <c r="AE94" s="264" t="s">
        <v>1391</v>
      </c>
      <c r="AF94" s="258"/>
      <c r="AG94" s="264" t="s">
        <v>1391</v>
      </c>
      <c r="AH94" s="16"/>
      <c r="AI94" s="264" t="s">
        <v>1391</v>
      </c>
      <c r="AK94" s="264" t="s">
        <v>1391</v>
      </c>
      <c r="AL94" s="256"/>
      <c r="AM94" s="264" t="s">
        <v>1391</v>
      </c>
      <c r="AN94" s="256"/>
      <c r="AO94" s="264" t="s">
        <v>1391</v>
      </c>
      <c r="AP94" s="256"/>
      <c r="AQ94" s="264" t="s">
        <v>1391</v>
      </c>
      <c r="AR94" s="256"/>
      <c r="AS94" s="269">
        <v>160000</v>
      </c>
      <c r="AT94" s="256"/>
      <c r="AU94" s="269">
        <f t="shared" si="4"/>
        <v>4000</v>
      </c>
      <c r="AW94" s="265" t="s">
        <v>1395</v>
      </c>
      <c r="AX94" s="256"/>
      <c r="AY94" s="270" t="str">
        <f t="shared" si="3"/>
        <v>9 - J</v>
      </c>
      <c r="AZ94" s="256"/>
      <c r="BA94" s="270" t="s">
        <v>1396</v>
      </c>
      <c r="BC94" s="265" t="s">
        <v>1395</v>
      </c>
      <c r="BE94" s="266" t="s">
        <v>1395</v>
      </c>
      <c r="BF94" s="258"/>
      <c r="BG94" s="266" t="s">
        <v>1395</v>
      </c>
      <c r="BI94" s="400" t="s">
        <v>1391</v>
      </c>
      <c r="BK94" s="400" t="s">
        <v>1391</v>
      </c>
      <c r="BM94" s="400" t="str">
        <f t="shared" si="2"/>
        <v>予備91</v>
      </c>
      <c r="BO94" s="401" t="s">
        <v>1391</v>
      </c>
      <c r="BP94" s="396"/>
      <c r="BQ94" s="401" t="s">
        <v>1391</v>
      </c>
      <c r="BR94" s="402"/>
      <c r="BS94" s="265" t="s">
        <v>1395</v>
      </c>
      <c r="BT94" s="402"/>
      <c r="BU94" s="402"/>
      <c r="BV94" s="402"/>
      <c r="BW94" s="402"/>
      <c r="BX94" s="402"/>
      <c r="BY94" s="402"/>
      <c r="BZ94" s="402"/>
      <c r="CA94" s="402"/>
      <c r="CB94" s="402"/>
      <c r="CC94" s="402"/>
      <c r="CD94" s="256"/>
      <c r="CE94" s="256"/>
      <c r="CG94" s="264" t="s">
        <v>1391</v>
      </c>
      <c r="CI94" s="264" t="s">
        <v>1391</v>
      </c>
      <c r="CK94" s="264" t="s">
        <v>1391</v>
      </c>
      <c r="CM94" s="264" t="s">
        <v>1391</v>
      </c>
      <c r="CO94" s="264" t="s">
        <v>1391</v>
      </c>
      <c r="CQ94" s="264" t="s">
        <v>1391</v>
      </c>
      <c r="CS94" s="264" t="s">
        <v>1391</v>
      </c>
      <c r="CU94" s="264" t="s">
        <v>1391</v>
      </c>
      <c r="CW94" s="264" t="s">
        <v>1391</v>
      </c>
      <c r="CY94" s="264" t="s">
        <v>1391</v>
      </c>
      <c r="DA94" s="264" t="s">
        <v>1391</v>
      </c>
      <c r="DC94" s="264" t="s">
        <v>1391</v>
      </c>
      <c r="DE94" s="264" t="s">
        <v>1391</v>
      </c>
      <c r="DG94" s="264" t="s">
        <v>1391</v>
      </c>
      <c r="DI94" s="264" t="s">
        <v>1391</v>
      </c>
      <c r="DK94" s="264" t="s">
        <v>1391</v>
      </c>
      <c r="EA94" s="264" t="s">
        <v>1391</v>
      </c>
      <c r="EC94" s="272" t="s">
        <v>1391</v>
      </c>
      <c r="ED94" s="268"/>
      <c r="EE94" s="272" t="s">
        <v>1391</v>
      </c>
      <c r="EF94" s="268"/>
      <c r="EG94" s="272" t="s">
        <v>1391</v>
      </c>
      <c r="EH94" s="268"/>
      <c r="EI94" s="272" t="s">
        <v>1391</v>
      </c>
      <c r="EY94" s="264" t="s">
        <v>1391</v>
      </c>
      <c r="FA94" s="264" t="s">
        <v>1391</v>
      </c>
      <c r="FC94" s="264" t="s">
        <v>1391</v>
      </c>
      <c r="FE94" s="264" t="s">
        <v>1391</v>
      </c>
      <c r="FG94" s="264" t="s">
        <v>1391</v>
      </c>
      <c r="FI94" s="264" t="s">
        <v>1391</v>
      </c>
      <c r="FK94" s="264" t="s">
        <v>1391</v>
      </c>
      <c r="FM94" s="264" t="s">
        <v>1391</v>
      </c>
      <c r="FO94" s="264" t="s">
        <v>1391</v>
      </c>
      <c r="FQ94" s="264" t="s">
        <v>1391</v>
      </c>
      <c r="FS94" s="264" t="s">
        <v>1391</v>
      </c>
      <c r="FU94" s="264" t="s">
        <v>1391</v>
      </c>
      <c r="FW94" s="264" t="s">
        <v>1391</v>
      </c>
      <c r="FY94" s="264" t="s">
        <v>1391</v>
      </c>
      <c r="GA94" s="264" t="s">
        <v>1391</v>
      </c>
      <c r="GC94" s="264" t="s">
        <v>1391</v>
      </c>
      <c r="GE94" s="264" t="s">
        <v>1391</v>
      </c>
      <c r="GG94" s="264" t="s">
        <v>1391</v>
      </c>
      <c r="GI94" s="264" t="s">
        <v>1391</v>
      </c>
      <c r="GK94" s="264" t="s">
        <v>1391</v>
      </c>
      <c r="GM94" s="264" t="s">
        <v>1391</v>
      </c>
      <c r="GO94" s="264" t="s">
        <v>1391</v>
      </c>
      <c r="GQ94" s="16"/>
      <c r="HE94" s="264" t="s">
        <v>1391</v>
      </c>
      <c r="HG94" s="264" t="s">
        <v>1391</v>
      </c>
      <c r="HI94" s="264" t="s">
        <v>1391</v>
      </c>
      <c r="HK94" s="264" t="s">
        <v>1391</v>
      </c>
      <c r="HM94" s="264" t="s">
        <v>1391</v>
      </c>
      <c r="HO94" s="264" t="s">
        <v>1391</v>
      </c>
      <c r="HQ94" s="264" t="s">
        <v>1391</v>
      </c>
      <c r="HS94" s="264" t="s">
        <v>1391</v>
      </c>
      <c r="HU94" s="264" t="s">
        <v>1391</v>
      </c>
      <c r="HW94" s="264" t="s">
        <v>1391</v>
      </c>
      <c r="HY94" s="264" t="s">
        <v>1391</v>
      </c>
      <c r="IA94" s="264" t="s">
        <v>1391</v>
      </c>
      <c r="IC94" s="264" t="s">
        <v>1391</v>
      </c>
      <c r="IE94" s="264" t="s">
        <v>1391</v>
      </c>
      <c r="IG94" s="264" t="s">
        <v>1391</v>
      </c>
      <c r="II94" s="264" t="s">
        <v>1391</v>
      </c>
      <c r="IK94" s="264" t="s">
        <v>1391</v>
      </c>
      <c r="IM94" s="264" t="s">
        <v>1391</v>
      </c>
      <c r="IO94" s="264" t="s">
        <v>1391</v>
      </c>
      <c r="IQ94" s="264" t="s">
        <v>1391</v>
      </c>
      <c r="IS94" s="264" t="s">
        <v>1391</v>
      </c>
      <c r="IU94" s="264" t="s">
        <v>1391</v>
      </c>
      <c r="IW94" s="264" t="s">
        <v>1391</v>
      </c>
      <c r="IY94" s="264" t="s">
        <v>1391</v>
      </c>
      <c r="JA94" s="264" t="s">
        <v>1391</v>
      </c>
      <c r="JC94" s="264" t="s">
        <v>1391</v>
      </c>
    </row>
    <row r="95" spans="3:263">
      <c r="C95" s="384" t="s">
        <v>1397</v>
      </c>
      <c r="D95" s="404"/>
      <c r="E95" s="392" t="s">
        <v>1397</v>
      </c>
      <c r="F95" s="391"/>
      <c r="G95" s="392" t="s">
        <v>1397</v>
      </c>
      <c r="H95" s="391"/>
      <c r="I95" s="392" t="s">
        <v>1397</v>
      </c>
      <c r="J95" s="391"/>
      <c r="K95" s="392" t="s">
        <v>1398</v>
      </c>
      <c r="L95" s="391" t="s">
        <v>1399</v>
      </c>
      <c r="M95" s="390" t="s">
        <v>1400</v>
      </c>
      <c r="N95" s="405"/>
      <c r="O95" s="394" t="s">
        <v>1397</v>
      </c>
      <c r="P95" s="406"/>
      <c r="Q95" s="264" t="s">
        <v>1397</v>
      </c>
      <c r="S95" s="264" t="s">
        <v>1397</v>
      </c>
      <c r="U95" s="264" t="s">
        <v>1397</v>
      </c>
      <c r="W95" s="264" t="s">
        <v>1397</v>
      </c>
      <c r="Y95" s="264" t="s">
        <v>1397</v>
      </c>
      <c r="Z95" s="256"/>
      <c r="AA95" s="264" t="s">
        <v>1397</v>
      </c>
      <c r="AB95" s="256"/>
      <c r="AC95" s="264" t="s">
        <v>1397</v>
      </c>
      <c r="AD95" s="258"/>
      <c r="AE95" s="264" t="s">
        <v>1397</v>
      </c>
      <c r="AF95" s="258"/>
      <c r="AG95" s="264" t="s">
        <v>1397</v>
      </c>
      <c r="AH95" s="16"/>
      <c r="AI95" s="264" t="s">
        <v>1397</v>
      </c>
      <c r="AK95" s="264" t="s">
        <v>1397</v>
      </c>
      <c r="AL95" s="256"/>
      <c r="AM95" s="264" t="s">
        <v>1397</v>
      </c>
      <c r="AN95" s="256"/>
      <c r="AO95" s="264" t="s">
        <v>1397</v>
      </c>
      <c r="AP95" s="256"/>
      <c r="AQ95" s="264" t="s">
        <v>1397</v>
      </c>
      <c r="AR95" s="256"/>
      <c r="AS95" s="269">
        <v>160000</v>
      </c>
      <c r="AT95" s="256"/>
      <c r="AU95" s="269">
        <f t="shared" si="4"/>
        <v>4000</v>
      </c>
      <c r="AW95" s="264" t="s">
        <v>1397</v>
      </c>
      <c r="AX95" s="256"/>
      <c r="AY95" s="270" t="str">
        <f t="shared" ref="AY95:AY104" si="5">MID(BA95,1,2)&amp;" "&amp;MID(BA95,3,1)&amp;" "&amp;MID(BA95,4,LEN(BA95))</f>
        <v>10 - A</v>
      </c>
      <c r="AZ95" s="256"/>
      <c r="BA95" s="270" t="s">
        <v>1401</v>
      </c>
      <c r="BC95" s="265" t="s">
        <v>1402</v>
      </c>
      <c r="BE95" s="266" t="s">
        <v>1402</v>
      </c>
      <c r="BF95" s="258"/>
      <c r="BG95" s="266" t="s">
        <v>1402</v>
      </c>
      <c r="BI95" s="400" t="s">
        <v>1397</v>
      </c>
      <c r="BK95" s="400" t="s">
        <v>1397</v>
      </c>
      <c r="BM95" s="400" t="str">
        <f t="shared" si="2"/>
        <v>予備92</v>
      </c>
      <c r="BO95" s="401" t="s">
        <v>1397</v>
      </c>
      <c r="BP95" s="396"/>
      <c r="BQ95" s="401" t="s">
        <v>1397</v>
      </c>
      <c r="BR95" s="402"/>
      <c r="BS95" s="265" t="s">
        <v>1402</v>
      </c>
      <c r="BT95" s="402"/>
      <c r="BU95" s="402"/>
      <c r="BV95" s="402"/>
      <c r="BW95" s="402"/>
      <c r="BX95" s="402"/>
      <c r="BY95" s="402"/>
      <c r="BZ95" s="402"/>
      <c r="CA95" s="402"/>
      <c r="CB95" s="402"/>
      <c r="CC95" s="402"/>
      <c r="CD95" s="256"/>
      <c r="CE95" s="256"/>
      <c r="CG95" s="264" t="s">
        <v>1397</v>
      </c>
      <c r="CI95" s="264" t="s">
        <v>1397</v>
      </c>
      <c r="CK95" s="264" t="s">
        <v>1397</v>
      </c>
      <c r="CM95" s="264" t="s">
        <v>1397</v>
      </c>
      <c r="CO95" s="264" t="s">
        <v>1397</v>
      </c>
      <c r="CQ95" s="264" t="s">
        <v>1397</v>
      </c>
      <c r="CS95" s="264" t="s">
        <v>1397</v>
      </c>
      <c r="CU95" s="264" t="s">
        <v>1397</v>
      </c>
      <c r="CW95" s="264" t="s">
        <v>1397</v>
      </c>
      <c r="CY95" s="264" t="s">
        <v>1397</v>
      </c>
      <c r="DA95" s="264" t="s">
        <v>1397</v>
      </c>
      <c r="DC95" s="264" t="s">
        <v>1397</v>
      </c>
      <c r="DE95" s="264" t="s">
        <v>1397</v>
      </c>
      <c r="DG95" s="264" t="s">
        <v>1397</v>
      </c>
      <c r="DI95" s="264" t="s">
        <v>1397</v>
      </c>
      <c r="DK95" s="264" t="s">
        <v>1397</v>
      </c>
      <c r="EA95" s="264" t="s">
        <v>1397</v>
      </c>
      <c r="EC95" s="272" t="s">
        <v>1397</v>
      </c>
      <c r="ED95" s="268"/>
      <c r="EE95" s="272" t="s">
        <v>1397</v>
      </c>
      <c r="EF95" s="268"/>
      <c r="EG95" s="272" t="s">
        <v>1397</v>
      </c>
      <c r="EH95" s="268"/>
      <c r="EI95" s="272" t="s">
        <v>1397</v>
      </c>
      <c r="EY95" s="264" t="s">
        <v>1397</v>
      </c>
      <c r="FA95" s="264" t="s">
        <v>1397</v>
      </c>
      <c r="FC95" s="264" t="s">
        <v>1397</v>
      </c>
      <c r="FE95" s="264" t="s">
        <v>1397</v>
      </c>
      <c r="FG95" s="264" t="s">
        <v>1397</v>
      </c>
      <c r="FI95" s="264" t="s">
        <v>1397</v>
      </c>
      <c r="FK95" s="264" t="s">
        <v>1397</v>
      </c>
      <c r="FM95" s="264" t="s">
        <v>1397</v>
      </c>
      <c r="FO95" s="264" t="s">
        <v>1397</v>
      </c>
      <c r="FQ95" s="264" t="s">
        <v>1397</v>
      </c>
      <c r="FS95" s="264" t="s">
        <v>1397</v>
      </c>
      <c r="FU95" s="264" t="s">
        <v>1397</v>
      </c>
      <c r="FW95" s="264" t="s">
        <v>1397</v>
      </c>
      <c r="FY95" s="264" t="s">
        <v>1397</v>
      </c>
      <c r="GA95" s="264" t="s">
        <v>1397</v>
      </c>
      <c r="GC95" s="264" t="s">
        <v>1397</v>
      </c>
      <c r="GE95" s="264" t="s">
        <v>1397</v>
      </c>
      <c r="GG95" s="264" t="s">
        <v>1397</v>
      </c>
      <c r="GI95" s="264" t="s">
        <v>1397</v>
      </c>
      <c r="GK95" s="264" t="s">
        <v>1397</v>
      </c>
      <c r="GM95" s="264" t="s">
        <v>1397</v>
      </c>
      <c r="GO95" s="264" t="s">
        <v>1397</v>
      </c>
      <c r="GQ95" s="16"/>
      <c r="HE95" s="264" t="s">
        <v>1397</v>
      </c>
      <c r="HG95" s="264" t="s">
        <v>1397</v>
      </c>
      <c r="HI95" s="264" t="s">
        <v>1397</v>
      </c>
      <c r="HK95" s="264" t="s">
        <v>1397</v>
      </c>
      <c r="HM95" s="264" t="s">
        <v>1397</v>
      </c>
      <c r="HO95" s="264" t="s">
        <v>1397</v>
      </c>
      <c r="HQ95" s="264" t="s">
        <v>1397</v>
      </c>
      <c r="HS95" s="264" t="s">
        <v>1397</v>
      </c>
      <c r="HU95" s="264" t="s">
        <v>1397</v>
      </c>
      <c r="HW95" s="264" t="s">
        <v>1397</v>
      </c>
      <c r="HY95" s="264" t="s">
        <v>1397</v>
      </c>
      <c r="IA95" s="264" t="s">
        <v>1397</v>
      </c>
      <c r="IC95" s="264" t="s">
        <v>1397</v>
      </c>
      <c r="IE95" s="264" t="s">
        <v>1397</v>
      </c>
      <c r="IG95" s="264" t="s">
        <v>1397</v>
      </c>
      <c r="II95" s="264" t="s">
        <v>1397</v>
      </c>
      <c r="IK95" s="264" t="s">
        <v>1397</v>
      </c>
      <c r="IM95" s="264" t="s">
        <v>1397</v>
      </c>
      <c r="IO95" s="264" t="s">
        <v>1397</v>
      </c>
      <c r="IQ95" s="264" t="s">
        <v>1397</v>
      </c>
      <c r="IS95" s="264" t="s">
        <v>1397</v>
      </c>
      <c r="IU95" s="264" t="s">
        <v>1397</v>
      </c>
      <c r="IW95" s="264" t="s">
        <v>1397</v>
      </c>
      <c r="IY95" s="264" t="s">
        <v>1397</v>
      </c>
      <c r="JA95" s="264" t="s">
        <v>1397</v>
      </c>
      <c r="JC95" s="264" t="s">
        <v>1397</v>
      </c>
    </row>
    <row r="96" spans="3:263">
      <c r="C96" s="384" t="s">
        <v>1403</v>
      </c>
      <c r="D96" s="404"/>
      <c r="E96" s="392" t="s">
        <v>1403</v>
      </c>
      <c r="F96" s="391"/>
      <c r="G96" s="392" t="s">
        <v>1403</v>
      </c>
      <c r="H96" s="391"/>
      <c r="I96" s="392" t="s">
        <v>1403</v>
      </c>
      <c r="J96" s="391"/>
      <c r="K96" s="392" t="s">
        <v>1404</v>
      </c>
      <c r="L96" s="391" t="s">
        <v>1405</v>
      </c>
      <c r="M96" s="390" t="s">
        <v>1406</v>
      </c>
      <c r="N96" s="405"/>
      <c r="O96" s="394" t="s">
        <v>1403</v>
      </c>
      <c r="P96" s="406"/>
      <c r="Q96" s="264" t="s">
        <v>1403</v>
      </c>
      <c r="S96" s="264" t="s">
        <v>1403</v>
      </c>
      <c r="U96" s="264" t="s">
        <v>1403</v>
      </c>
      <c r="W96" s="264" t="s">
        <v>1403</v>
      </c>
      <c r="Y96" s="264" t="s">
        <v>1403</v>
      </c>
      <c r="Z96" s="256"/>
      <c r="AA96" s="264" t="s">
        <v>1403</v>
      </c>
      <c r="AB96" s="256"/>
      <c r="AC96" s="264" t="s">
        <v>1403</v>
      </c>
      <c r="AD96" s="258"/>
      <c r="AE96" s="264" t="s">
        <v>1403</v>
      </c>
      <c r="AF96" s="258"/>
      <c r="AG96" s="264" t="s">
        <v>1403</v>
      </c>
      <c r="AH96" s="16"/>
      <c r="AI96" s="264" t="s">
        <v>1403</v>
      </c>
      <c r="AK96" s="264" t="s">
        <v>1403</v>
      </c>
      <c r="AL96" s="256"/>
      <c r="AM96" s="264" t="s">
        <v>1403</v>
      </c>
      <c r="AN96" s="256"/>
      <c r="AO96" s="264" t="s">
        <v>1403</v>
      </c>
      <c r="AP96" s="256"/>
      <c r="AQ96" s="264" t="s">
        <v>1403</v>
      </c>
      <c r="AR96" s="256"/>
      <c r="AS96" s="269">
        <v>160000</v>
      </c>
      <c r="AT96" s="256"/>
      <c r="AU96" s="269">
        <f t="shared" si="4"/>
        <v>4000</v>
      </c>
      <c r="AW96" s="265" t="s">
        <v>1407</v>
      </c>
      <c r="AX96" s="256"/>
      <c r="AY96" s="270" t="str">
        <f t="shared" si="5"/>
        <v>10 - B</v>
      </c>
      <c r="AZ96" s="256"/>
      <c r="BA96" s="270" t="s">
        <v>1408</v>
      </c>
      <c r="BC96" s="265" t="s">
        <v>1407</v>
      </c>
      <c r="BE96" s="266" t="s">
        <v>1407</v>
      </c>
      <c r="BF96" s="258"/>
      <c r="BG96" s="266" t="s">
        <v>1407</v>
      </c>
      <c r="BI96" s="400" t="s">
        <v>1403</v>
      </c>
      <c r="BK96" s="400" t="s">
        <v>1403</v>
      </c>
      <c r="BM96" s="400" t="str">
        <f t="shared" si="2"/>
        <v>予備93</v>
      </c>
      <c r="BO96" s="401" t="s">
        <v>1403</v>
      </c>
      <c r="BP96" s="396"/>
      <c r="BQ96" s="401" t="s">
        <v>1403</v>
      </c>
      <c r="BR96" s="402"/>
      <c r="BS96" s="265" t="s">
        <v>1407</v>
      </c>
      <c r="BT96" s="402"/>
      <c r="BU96" s="402"/>
      <c r="BV96" s="402"/>
      <c r="BW96" s="402"/>
      <c r="BX96" s="402"/>
      <c r="BY96" s="402"/>
      <c r="BZ96" s="402"/>
      <c r="CA96" s="402"/>
      <c r="CB96" s="402"/>
      <c r="CC96" s="402"/>
      <c r="CD96" s="256"/>
      <c r="CE96" s="256"/>
      <c r="CG96" s="264" t="s">
        <v>1403</v>
      </c>
      <c r="CI96" s="264" t="s">
        <v>1403</v>
      </c>
      <c r="CK96" s="264" t="s">
        <v>1403</v>
      </c>
      <c r="CM96" s="264" t="s">
        <v>1403</v>
      </c>
      <c r="CO96" s="264" t="s">
        <v>1403</v>
      </c>
      <c r="CQ96" s="264" t="s">
        <v>1403</v>
      </c>
      <c r="CS96" s="264" t="s">
        <v>1403</v>
      </c>
      <c r="CU96" s="264" t="s">
        <v>1403</v>
      </c>
      <c r="CW96" s="264" t="s">
        <v>1403</v>
      </c>
      <c r="CY96" s="264" t="s">
        <v>1403</v>
      </c>
      <c r="DA96" s="264" t="s">
        <v>1403</v>
      </c>
      <c r="DC96" s="264" t="s">
        <v>1403</v>
      </c>
      <c r="DE96" s="264" t="s">
        <v>1403</v>
      </c>
      <c r="DG96" s="264" t="s">
        <v>1403</v>
      </c>
      <c r="DI96" s="264" t="s">
        <v>1403</v>
      </c>
      <c r="DK96" s="264" t="s">
        <v>1403</v>
      </c>
      <c r="EA96" s="264" t="s">
        <v>1403</v>
      </c>
      <c r="EC96" s="272" t="s">
        <v>1403</v>
      </c>
      <c r="ED96" s="268"/>
      <c r="EE96" s="272" t="s">
        <v>1403</v>
      </c>
      <c r="EF96" s="268"/>
      <c r="EG96" s="272" t="s">
        <v>1403</v>
      </c>
      <c r="EH96" s="268"/>
      <c r="EI96" s="272" t="s">
        <v>1403</v>
      </c>
      <c r="EY96" s="264" t="s">
        <v>1403</v>
      </c>
      <c r="FA96" s="264" t="s">
        <v>1403</v>
      </c>
      <c r="FC96" s="264" t="s">
        <v>1403</v>
      </c>
      <c r="FE96" s="264" t="s">
        <v>1403</v>
      </c>
      <c r="FG96" s="264" t="s">
        <v>1403</v>
      </c>
      <c r="FI96" s="264" t="s">
        <v>1403</v>
      </c>
      <c r="FK96" s="264" t="s">
        <v>1403</v>
      </c>
      <c r="FM96" s="264" t="s">
        <v>1403</v>
      </c>
      <c r="FO96" s="264" t="s">
        <v>1403</v>
      </c>
      <c r="FQ96" s="264" t="s">
        <v>1403</v>
      </c>
      <c r="FS96" s="264" t="s">
        <v>1403</v>
      </c>
      <c r="FU96" s="264" t="s">
        <v>1403</v>
      </c>
      <c r="FW96" s="264" t="s">
        <v>1403</v>
      </c>
      <c r="FY96" s="264" t="s">
        <v>1403</v>
      </c>
      <c r="GA96" s="264" t="s">
        <v>1403</v>
      </c>
      <c r="GC96" s="264" t="s">
        <v>1403</v>
      </c>
      <c r="GE96" s="264" t="s">
        <v>1403</v>
      </c>
      <c r="GG96" s="264" t="s">
        <v>1403</v>
      </c>
      <c r="GI96" s="264" t="s">
        <v>1403</v>
      </c>
      <c r="GK96" s="264" t="s">
        <v>1403</v>
      </c>
      <c r="GM96" s="264" t="s">
        <v>1403</v>
      </c>
      <c r="GO96" s="264" t="s">
        <v>1403</v>
      </c>
      <c r="GQ96" s="16"/>
      <c r="HE96" s="264" t="s">
        <v>1403</v>
      </c>
      <c r="HG96" s="264" t="s">
        <v>1403</v>
      </c>
      <c r="HI96" s="264" t="s">
        <v>1403</v>
      </c>
      <c r="HK96" s="264" t="s">
        <v>1403</v>
      </c>
      <c r="HM96" s="264" t="s">
        <v>1403</v>
      </c>
      <c r="HO96" s="264" t="s">
        <v>1403</v>
      </c>
      <c r="HQ96" s="264" t="s">
        <v>1403</v>
      </c>
      <c r="HS96" s="264" t="s">
        <v>1403</v>
      </c>
      <c r="HU96" s="264" t="s">
        <v>1403</v>
      </c>
      <c r="HW96" s="264" t="s">
        <v>1403</v>
      </c>
      <c r="HY96" s="264" t="s">
        <v>1403</v>
      </c>
      <c r="IA96" s="264" t="s">
        <v>1403</v>
      </c>
      <c r="IC96" s="264" t="s">
        <v>1403</v>
      </c>
      <c r="IE96" s="264" t="s">
        <v>1403</v>
      </c>
      <c r="IG96" s="264" t="s">
        <v>1403</v>
      </c>
      <c r="II96" s="264" t="s">
        <v>1403</v>
      </c>
      <c r="IK96" s="264" t="s">
        <v>1403</v>
      </c>
      <c r="IM96" s="264" t="s">
        <v>1403</v>
      </c>
      <c r="IO96" s="264" t="s">
        <v>1403</v>
      </c>
      <c r="IQ96" s="264" t="s">
        <v>1403</v>
      </c>
      <c r="IS96" s="264" t="s">
        <v>1403</v>
      </c>
      <c r="IU96" s="264" t="s">
        <v>1403</v>
      </c>
      <c r="IW96" s="264" t="s">
        <v>1403</v>
      </c>
      <c r="IY96" s="264" t="s">
        <v>1403</v>
      </c>
      <c r="JA96" s="264" t="s">
        <v>1403</v>
      </c>
      <c r="JC96" s="264" t="s">
        <v>1403</v>
      </c>
    </row>
    <row r="97" spans="3:263">
      <c r="C97" s="384" t="s">
        <v>1409</v>
      </c>
      <c r="D97" s="404"/>
      <c r="E97" s="392" t="s">
        <v>1409</v>
      </c>
      <c r="F97" s="391"/>
      <c r="G97" s="392" t="s">
        <v>1409</v>
      </c>
      <c r="H97" s="391"/>
      <c r="I97" s="392" t="s">
        <v>1409</v>
      </c>
      <c r="J97" s="391"/>
      <c r="K97" s="392" t="s">
        <v>1410</v>
      </c>
      <c r="L97" s="391" t="s">
        <v>1411</v>
      </c>
      <c r="M97" s="390" t="s">
        <v>1412</v>
      </c>
      <c r="N97" s="405"/>
      <c r="O97" s="394" t="s">
        <v>1409</v>
      </c>
      <c r="P97" s="406"/>
      <c r="Q97" s="264" t="s">
        <v>1409</v>
      </c>
      <c r="S97" s="264" t="s">
        <v>1409</v>
      </c>
      <c r="U97" s="264" t="s">
        <v>1409</v>
      </c>
      <c r="W97" s="264" t="s">
        <v>1409</v>
      </c>
      <c r="Y97" s="264" t="s">
        <v>1409</v>
      </c>
      <c r="Z97" s="256"/>
      <c r="AA97" s="264" t="s">
        <v>1409</v>
      </c>
      <c r="AB97" s="256"/>
      <c r="AC97" s="264" t="s">
        <v>1409</v>
      </c>
      <c r="AD97" s="258"/>
      <c r="AE97" s="264" t="s">
        <v>1409</v>
      </c>
      <c r="AF97" s="258"/>
      <c r="AG97" s="264" t="s">
        <v>1409</v>
      </c>
      <c r="AH97" s="16"/>
      <c r="AI97" s="264" t="s">
        <v>1409</v>
      </c>
      <c r="AK97" s="264" t="s">
        <v>1409</v>
      </c>
      <c r="AL97" s="256"/>
      <c r="AM97" s="264" t="s">
        <v>1409</v>
      </c>
      <c r="AN97" s="256"/>
      <c r="AO97" s="264" t="s">
        <v>1409</v>
      </c>
      <c r="AP97" s="256"/>
      <c r="AQ97" s="264" t="s">
        <v>1409</v>
      </c>
      <c r="AR97" s="256"/>
      <c r="AS97" s="269">
        <v>160000</v>
      </c>
      <c r="AT97" s="256"/>
      <c r="AU97" s="269">
        <f t="shared" si="4"/>
        <v>4000</v>
      </c>
      <c r="AW97" s="265" t="s">
        <v>1413</v>
      </c>
      <c r="AX97" s="256"/>
      <c r="AY97" s="270" t="str">
        <f t="shared" si="5"/>
        <v>10 - C</v>
      </c>
      <c r="AZ97" s="256"/>
      <c r="BA97" s="270" t="s">
        <v>1414</v>
      </c>
      <c r="BC97" s="265" t="s">
        <v>1413</v>
      </c>
      <c r="BE97" s="266" t="s">
        <v>1413</v>
      </c>
      <c r="BF97" s="258"/>
      <c r="BG97" s="266" t="s">
        <v>1413</v>
      </c>
      <c r="BI97" s="400" t="s">
        <v>1409</v>
      </c>
      <c r="BK97" s="400" t="s">
        <v>1409</v>
      </c>
      <c r="BM97" s="400" t="str">
        <f t="shared" si="2"/>
        <v>予備94</v>
      </c>
      <c r="BO97" s="401" t="s">
        <v>1409</v>
      </c>
      <c r="BP97" s="396"/>
      <c r="BQ97" s="401" t="s">
        <v>1409</v>
      </c>
      <c r="BR97" s="402"/>
      <c r="BS97" s="265" t="s">
        <v>1413</v>
      </c>
      <c r="BT97" s="402"/>
      <c r="BU97" s="402"/>
      <c r="BV97" s="402"/>
      <c r="BW97" s="402"/>
      <c r="BX97" s="402"/>
      <c r="BY97" s="402"/>
      <c r="BZ97" s="402"/>
      <c r="CA97" s="402"/>
      <c r="CB97" s="402"/>
      <c r="CC97" s="402"/>
      <c r="CD97" s="256"/>
      <c r="CE97" s="256"/>
      <c r="CG97" s="264" t="s">
        <v>1409</v>
      </c>
      <c r="CI97" s="264" t="s">
        <v>1409</v>
      </c>
      <c r="CK97" s="264" t="s">
        <v>1409</v>
      </c>
      <c r="CM97" s="264" t="s">
        <v>1409</v>
      </c>
      <c r="CO97" s="264" t="s">
        <v>1409</v>
      </c>
      <c r="CQ97" s="264" t="s">
        <v>1409</v>
      </c>
      <c r="CS97" s="264" t="s">
        <v>1409</v>
      </c>
      <c r="CU97" s="264" t="s">
        <v>1409</v>
      </c>
      <c r="CW97" s="264" t="s">
        <v>1409</v>
      </c>
      <c r="CY97" s="264" t="s">
        <v>1409</v>
      </c>
      <c r="DA97" s="264" t="s">
        <v>1409</v>
      </c>
      <c r="DC97" s="264" t="s">
        <v>1409</v>
      </c>
      <c r="DE97" s="264" t="s">
        <v>1409</v>
      </c>
      <c r="DG97" s="264" t="s">
        <v>1409</v>
      </c>
      <c r="DI97" s="264" t="s">
        <v>1409</v>
      </c>
      <c r="DK97" s="264" t="s">
        <v>1409</v>
      </c>
      <c r="EA97" s="264" t="s">
        <v>1409</v>
      </c>
      <c r="EC97" s="272" t="s">
        <v>1409</v>
      </c>
      <c r="ED97" s="268"/>
      <c r="EE97" s="272" t="s">
        <v>1409</v>
      </c>
      <c r="EF97" s="268"/>
      <c r="EG97" s="272" t="s">
        <v>1409</v>
      </c>
      <c r="EH97" s="268"/>
      <c r="EI97" s="272" t="s">
        <v>1409</v>
      </c>
      <c r="EY97" s="264" t="s">
        <v>1409</v>
      </c>
      <c r="FA97" s="264" t="s">
        <v>1409</v>
      </c>
      <c r="FC97" s="264" t="s">
        <v>1409</v>
      </c>
      <c r="FE97" s="264" t="s">
        <v>1409</v>
      </c>
      <c r="FG97" s="264" t="s">
        <v>1409</v>
      </c>
      <c r="FI97" s="264" t="s">
        <v>1409</v>
      </c>
      <c r="FK97" s="264" t="s">
        <v>1409</v>
      </c>
      <c r="FM97" s="264" t="s">
        <v>1409</v>
      </c>
      <c r="FO97" s="264" t="s">
        <v>1409</v>
      </c>
      <c r="FQ97" s="264" t="s">
        <v>1409</v>
      </c>
      <c r="FS97" s="264" t="s">
        <v>1409</v>
      </c>
      <c r="FU97" s="264" t="s">
        <v>1409</v>
      </c>
      <c r="FW97" s="264" t="s">
        <v>1409</v>
      </c>
      <c r="FY97" s="264" t="s">
        <v>1409</v>
      </c>
      <c r="GA97" s="264" t="s">
        <v>1409</v>
      </c>
      <c r="GC97" s="264" t="s">
        <v>1409</v>
      </c>
      <c r="GE97" s="264" t="s">
        <v>1409</v>
      </c>
      <c r="GG97" s="264" t="s">
        <v>1409</v>
      </c>
      <c r="GI97" s="264" t="s">
        <v>1409</v>
      </c>
      <c r="GK97" s="264" t="s">
        <v>1409</v>
      </c>
      <c r="GM97" s="264" t="s">
        <v>1409</v>
      </c>
      <c r="GO97" s="264" t="s">
        <v>1409</v>
      </c>
      <c r="GQ97" s="16"/>
      <c r="HE97" s="264" t="s">
        <v>1409</v>
      </c>
      <c r="HG97" s="264" t="s">
        <v>1409</v>
      </c>
      <c r="HI97" s="264" t="s">
        <v>1409</v>
      </c>
      <c r="HK97" s="264" t="s">
        <v>1409</v>
      </c>
      <c r="HM97" s="264" t="s">
        <v>1409</v>
      </c>
      <c r="HO97" s="264" t="s">
        <v>1409</v>
      </c>
      <c r="HQ97" s="264" t="s">
        <v>1409</v>
      </c>
      <c r="HS97" s="264" t="s">
        <v>1409</v>
      </c>
      <c r="HU97" s="264" t="s">
        <v>1409</v>
      </c>
      <c r="HW97" s="264" t="s">
        <v>1409</v>
      </c>
      <c r="HY97" s="264" t="s">
        <v>1409</v>
      </c>
      <c r="IA97" s="264" t="s">
        <v>1409</v>
      </c>
      <c r="IC97" s="264" t="s">
        <v>1409</v>
      </c>
      <c r="IE97" s="264" t="s">
        <v>1409</v>
      </c>
      <c r="IG97" s="264" t="s">
        <v>1409</v>
      </c>
      <c r="II97" s="264" t="s">
        <v>1409</v>
      </c>
      <c r="IK97" s="264" t="s">
        <v>1409</v>
      </c>
      <c r="IM97" s="264" t="s">
        <v>1409</v>
      </c>
      <c r="IO97" s="264" t="s">
        <v>1409</v>
      </c>
      <c r="IQ97" s="264" t="s">
        <v>1409</v>
      </c>
      <c r="IS97" s="264" t="s">
        <v>1409</v>
      </c>
      <c r="IU97" s="264" t="s">
        <v>1409</v>
      </c>
      <c r="IW97" s="264" t="s">
        <v>1409</v>
      </c>
      <c r="IY97" s="264" t="s">
        <v>1409</v>
      </c>
      <c r="JA97" s="264" t="s">
        <v>1409</v>
      </c>
      <c r="JC97" s="264" t="s">
        <v>1409</v>
      </c>
    </row>
    <row r="98" spans="3:263">
      <c r="C98" s="384" t="s">
        <v>1415</v>
      </c>
      <c r="D98" s="404"/>
      <c r="E98" s="392" t="s">
        <v>1415</v>
      </c>
      <c r="F98" s="391"/>
      <c r="G98" s="392" t="s">
        <v>1415</v>
      </c>
      <c r="H98" s="391"/>
      <c r="I98" s="392" t="s">
        <v>1415</v>
      </c>
      <c r="J98" s="391"/>
      <c r="K98" s="392" t="s">
        <v>1416</v>
      </c>
      <c r="L98" s="391" t="s">
        <v>1417</v>
      </c>
      <c r="M98" s="390" t="s">
        <v>1418</v>
      </c>
      <c r="N98" s="405"/>
      <c r="O98" s="394" t="s">
        <v>1415</v>
      </c>
      <c r="P98" s="406"/>
      <c r="Q98" s="264" t="s">
        <v>1415</v>
      </c>
      <c r="S98" s="264" t="s">
        <v>1415</v>
      </c>
      <c r="U98" s="264" t="s">
        <v>1415</v>
      </c>
      <c r="W98" s="264" t="s">
        <v>1415</v>
      </c>
      <c r="Y98" s="264" t="s">
        <v>1415</v>
      </c>
      <c r="Z98" s="256"/>
      <c r="AA98" s="264" t="s">
        <v>1415</v>
      </c>
      <c r="AB98" s="256"/>
      <c r="AC98" s="264" t="s">
        <v>1415</v>
      </c>
      <c r="AD98" s="258"/>
      <c r="AE98" s="264" t="s">
        <v>1415</v>
      </c>
      <c r="AF98" s="258"/>
      <c r="AG98" s="264" t="s">
        <v>1415</v>
      </c>
      <c r="AH98" s="16"/>
      <c r="AI98" s="264" t="s">
        <v>1415</v>
      </c>
      <c r="AK98" s="264" t="s">
        <v>1415</v>
      </c>
      <c r="AL98" s="256"/>
      <c r="AM98" s="264" t="s">
        <v>1415</v>
      </c>
      <c r="AN98" s="256"/>
      <c r="AO98" s="264" t="s">
        <v>1415</v>
      </c>
      <c r="AP98" s="256"/>
      <c r="AQ98" s="264" t="s">
        <v>1415</v>
      </c>
      <c r="AR98" s="256"/>
      <c r="AS98" s="269">
        <v>160000</v>
      </c>
      <c r="AT98" s="256"/>
      <c r="AU98" s="269">
        <f t="shared" si="4"/>
        <v>4000</v>
      </c>
      <c r="AW98" s="264" t="s">
        <v>1415</v>
      </c>
      <c r="AX98" s="256"/>
      <c r="AY98" s="270" t="str">
        <f t="shared" si="5"/>
        <v>10 - D</v>
      </c>
      <c r="AZ98" s="256"/>
      <c r="BA98" s="270" t="s">
        <v>1419</v>
      </c>
      <c r="BC98" s="265" t="s">
        <v>1420</v>
      </c>
      <c r="BE98" s="266" t="s">
        <v>1420</v>
      </c>
      <c r="BF98" s="258"/>
      <c r="BG98" s="266" t="s">
        <v>1420</v>
      </c>
      <c r="BI98" s="400" t="s">
        <v>1415</v>
      </c>
      <c r="BK98" s="400" t="s">
        <v>1415</v>
      </c>
      <c r="BM98" s="400" t="str">
        <f t="shared" si="2"/>
        <v>予備95</v>
      </c>
      <c r="BO98" s="401" t="s">
        <v>1415</v>
      </c>
      <c r="BP98" s="396"/>
      <c r="BQ98" s="401" t="s">
        <v>1415</v>
      </c>
      <c r="BR98" s="402"/>
      <c r="BS98" s="265" t="s">
        <v>1420</v>
      </c>
      <c r="BT98" s="402"/>
      <c r="BU98" s="402"/>
      <c r="BV98" s="402"/>
      <c r="BW98" s="402"/>
      <c r="BX98" s="402"/>
      <c r="BY98" s="402"/>
      <c r="BZ98" s="402"/>
      <c r="CA98" s="402"/>
      <c r="CB98" s="402"/>
      <c r="CC98" s="402"/>
      <c r="CD98" s="256"/>
      <c r="CE98" s="256"/>
      <c r="CG98" s="264" t="s">
        <v>1415</v>
      </c>
      <c r="CI98" s="264" t="s">
        <v>1415</v>
      </c>
      <c r="CK98" s="264" t="s">
        <v>1415</v>
      </c>
      <c r="CM98" s="264" t="s">
        <v>1415</v>
      </c>
      <c r="CO98" s="264" t="s">
        <v>1415</v>
      </c>
      <c r="CQ98" s="264" t="s">
        <v>1415</v>
      </c>
      <c r="CS98" s="264" t="s">
        <v>1415</v>
      </c>
      <c r="CU98" s="264" t="s">
        <v>1415</v>
      </c>
      <c r="CW98" s="264" t="s">
        <v>1415</v>
      </c>
      <c r="CY98" s="264" t="s">
        <v>1415</v>
      </c>
      <c r="DA98" s="264" t="s">
        <v>1415</v>
      </c>
      <c r="DC98" s="264" t="s">
        <v>1415</v>
      </c>
      <c r="DE98" s="264" t="s">
        <v>1415</v>
      </c>
      <c r="DG98" s="264" t="s">
        <v>1415</v>
      </c>
      <c r="DI98" s="264" t="s">
        <v>1415</v>
      </c>
      <c r="DK98" s="264" t="s">
        <v>1415</v>
      </c>
      <c r="EA98" s="264" t="s">
        <v>1415</v>
      </c>
      <c r="EC98" s="272" t="s">
        <v>1415</v>
      </c>
      <c r="ED98" s="268"/>
      <c r="EE98" s="272" t="s">
        <v>1415</v>
      </c>
      <c r="EF98" s="268"/>
      <c r="EG98" s="272" t="s">
        <v>1415</v>
      </c>
      <c r="EH98" s="268"/>
      <c r="EI98" s="272" t="s">
        <v>1415</v>
      </c>
      <c r="EY98" s="264" t="s">
        <v>1415</v>
      </c>
      <c r="FA98" s="264" t="s">
        <v>1415</v>
      </c>
      <c r="FC98" s="264" t="s">
        <v>1415</v>
      </c>
      <c r="FE98" s="264" t="s">
        <v>1415</v>
      </c>
      <c r="FG98" s="264" t="s">
        <v>1415</v>
      </c>
      <c r="FI98" s="264" t="s">
        <v>1415</v>
      </c>
      <c r="FK98" s="264" t="s">
        <v>1415</v>
      </c>
      <c r="FM98" s="264" t="s">
        <v>1415</v>
      </c>
      <c r="FO98" s="264" t="s">
        <v>1415</v>
      </c>
      <c r="FQ98" s="264" t="s">
        <v>1415</v>
      </c>
      <c r="FS98" s="264" t="s">
        <v>1415</v>
      </c>
      <c r="FU98" s="264" t="s">
        <v>1415</v>
      </c>
      <c r="FW98" s="264" t="s">
        <v>1415</v>
      </c>
      <c r="FY98" s="264" t="s">
        <v>1415</v>
      </c>
      <c r="GA98" s="264" t="s">
        <v>1415</v>
      </c>
      <c r="GC98" s="264" t="s">
        <v>1415</v>
      </c>
      <c r="GE98" s="264" t="s">
        <v>1415</v>
      </c>
      <c r="GG98" s="264" t="s">
        <v>1415</v>
      </c>
      <c r="GI98" s="264" t="s">
        <v>1415</v>
      </c>
      <c r="GK98" s="264" t="s">
        <v>1415</v>
      </c>
      <c r="GM98" s="264" t="s">
        <v>1415</v>
      </c>
      <c r="GO98" s="264" t="s">
        <v>1415</v>
      </c>
      <c r="GQ98" s="16"/>
      <c r="HE98" s="264" t="s">
        <v>1415</v>
      </c>
      <c r="HG98" s="264" t="s">
        <v>1415</v>
      </c>
      <c r="HI98" s="264" t="s">
        <v>1415</v>
      </c>
      <c r="HK98" s="264" t="s">
        <v>1415</v>
      </c>
      <c r="HM98" s="264" t="s">
        <v>1415</v>
      </c>
      <c r="HO98" s="264" t="s">
        <v>1415</v>
      </c>
      <c r="HQ98" s="264" t="s">
        <v>1415</v>
      </c>
      <c r="HS98" s="264" t="s">
        <v>1415</v>
      </c>
      <c r="HU98" s="264" t="s">
        <v>1415</v>
      </c>
      <c r="HW98" s="264" t="s">
        <v>1415</v>
      </c>
      <c r="HY98" s="264" t="s">
        <v>1415</v>
      </c>
      <c r="IA98" s="264" t="s">
        <v>1415</v>
      </c>
      <c r="IC98" s="264" t="s">
        <v>1415</v>
      </c>
      <c r="IE98" s="264" t="s">
        <v>1415</v>
      </c>
      <c r="IG98" s="264" t="s">
        <v>1415</v>
      </c>
      <c r="II98" s="264" t="s">
        <v>1415</v>
      </c>
      <c r="IK98" s="264" t="s">
        <v>1415</v>
      </c>
      <c r="IM98" s="264" t="s">
        <v>1415</v>
      </c>
      <c r="IO98" s="264" t="s">
        <v>1415</v>
      </c>
      <c r="IQ98" s="264" t="s">
        <v>1415</v>
      </c>
      <c r="IS98" s="264" t="s">
        <v>1415</v>
      </c>
      <c r="IU98" s="264" t="s">
        <v>1415</v>
      </c>
      <c r="IW98" s="264" t="s">
        <v>1415</v>
      </c>
      <c r="IY98" s="264" t="s">
        <v>1415</v>
      </c>
      <c r="JA98" s="264" t="s">
        <v>1415</v>
      </c>
      <c r="JC98" s="264" t="s">
        <v>1415</v>
      </c>
    </row>
    <row r="99" spans="3:263">
      <c r="C99" s="384" t="s">
        <v>1421</v>
      </c>
      <c r="D99" s="404"/>
      <c r="E99" s="392" t="s">
        <v>1421</v>
      </c>
      <c r="F99" s="391"/>
      <c r="G99" s="392" t="s">
        <v>1421</v>
      </c>
      <c r="H99" s="391"/>
      <c r="I99" s="392" t="s">
        <v>1421</v>
      </c>
      <c r="J99" s="391"/>
      <c r="K99" s="392" t="s">
        <v>1422</v>
      </c>
      <c r="L99" s="391" t="s">
        <v>1423</v>
      </c>
      <c r="M99" s="390" t="s">
        <v>1424</v>
      </c>
      <c r="N99" s="405"/>
      <c r="O99" s="394" t="s">
        <v>1421</v>
      </c>
      <c r="P99" s="406"/>
      <c r="Q99" s="264" t="s">
        <v>1421</v>
      </c>
      <c r="S99" s="264" t="s">
        <v>1421</v>
      </c>
      <c r="U99" s="264" t="s">
        <v>1421</v>
      </c>
      <c r="W99" s="264" t="s">
        <v>1421</v>
      </c>
      <c r="Y99" s="264" t="s">
        <v>1421</v>
      </c>
      <c r="Z99" s="256"/>
      <c r="AA99" s="264" t="s">
        <v>1421</v>
      </c>
      <c r="AB99" s="256"/>
      <c r="AC99" s="264" t="s">
        <v>1421</v>
      </c>
      <c r="AD99" s="258"/>
      <c r="AE99" s="264" t="s">
        <v>1421</v>
      </c>
      <c r="AF99" s="258"/>
      <c r="AG99" s="264" t="s">
        <v>1421</v>
      </c>
      <c r="AH99" s="16"/>
      <c r="AI99" s="264" t="s">
        <v>1421</v>
      </c>
      <c r="AK99" s="264" t="s">
        <v>1421</v>
      </c>
      <c r="AL99" s="256"/>
      <c r="AM99" s="264" t="s">
        <v>1421</v>
      </c>
      <c r="AN99" s="256"/>
      <c r="AO99" s="264" t="s">
        <v>1421</v>
      </c>
      <c r="AP99" s="256"/>
      <c r="AQ99" s="264" t="s">
        <v>1421</v>
      </c>
      <c r="AR99" s="256"/>
      <c r="AS99" s="269">
        <v>160000</v>
      </c>
      <c r="AT99" s="256"/>
      <c r="AU99" s="269">
        <f t="shared" si="4"/>
        <v>4000</v>
      </c>
      <c r="AW99" s="265" t="s">
        <v>1425</v>
      </c>
      <c r="AX99" s="256"/>
      <c r="AY99" s="270" t="str">
        <f t="shared" si="5"/>
        <v>10 - E</v>
      </c>
      <c r="AZ99" s="256"/>
      <c r="BA99" s="270" t="s">
        <v>1426</v>
      </c>
      <c r="BC99" s="265" t="s">
        <v>1425</v>
      </c>
      <c r="BE99" s="266" t="s">
        <v>1425</v>
      </c>
      <c r="BF99" s="258"/>
      <c r="BG99" s="266" t="s">
        <v>1425</v>
      </c>
      <c r="BI99" s="400" t="s">
        <v>1421</v>
      </c>
      <c r="BK99" s="400" t="s">
        <v>1421</v>
      </c>
      <c r="BM99" s="400" t="str">
        <f t="shared" si="2"/>
        <v>予備96</v>
      </c>
      <c r="BO99" s="401" t="s">
        <v>1421</v>
      </c>
      <c r="BP99" s="396"/>
      <c r="BQ99" s="401" t="s">
        <v>1421</v>
      </c>
      <c r="BR99" s="402"/>
      <c r="BS99" s="265" t="s">
        <v>1425</v>
      </c>
      <c r="BT99" s="402"/>
      <c r="BU99" s="402"/>
      <c r="BV99" s="402"/>
      <c r="BW99" s="402"/>
      <c r="BX99" s="402"/>
      <c r="BY99" s="402"/>
      <c r="BZ99" s="402"/>
      <c r="CA99" s="402"/>
      <c r="CB99" s="402"/>
      <c r="CC99" s="402"/>
      <c r="CD99" s="256"/>
      <c r="CE99" s="256"/>
      <c r="CG99" s="264" t="s">
        <v>1421</v>
      </c>
      <c r="CI99" s="264" t="s">
        <v>1421</v>
      </c>
      <c r="CK99" s="264" t="s">
        <v>1421</v>
      </c>
      <c r="CM99" s="264" t="s">
        <v>1421</v>
      </c>
      <c r="CO99" s="264" t="s">
        <v>1421</v>
      </c>
      <c r="CQ99" s="264" t="s">
        <v>1421</v>
      </c>
      <c r="CS99" s="264" t="s">
        <v>1421</v>
      </c>
      <c r="CU99" s="264" t="s">
        <v>1421</v>
      </c>
      <c r="CW99" s="264" t="s">
        <v>1421</v>
      </c>
      <c r="CY99" s="264" t="s">
        <v>1421</v>
      </c>
      <c r="DA99" s="264" t="s">
        <v>1421</v>
      </c>
      <c r="DC99" s="264" t="s">
        <v>1421</v>
      </c>
      <c r="DE99" s="264" t="s">
        <v>1421</v>
      </c>
      <c r="DG99" s="264" t="s">
        <v>1421</v>
      </c>
      <c r="DI99" s="264" t="s">
        <v>1421</v>
      </c>
      <c r="DK99" s="264" t="s">
        <v>1421</v>
      </c>
      <c r="EA99" s="264" t="s">
        <v>1421</v>
      </c>
      <c r="EC99" s="272" t="s">
        <v>1421</v>
      </c>
      <c r="ED99" s="268"/>
      <c r="EE99" s="272" t="s">
        <v>1421</v>
      </c>
      <c r="EF99" s="268"/>
      <c r="EG99" s="272" t="s">
        <v>1421</v>
      </c>
      <c r="EH99" s="268"/>
      <c r="EI99" s="272" t="s">
        <v>1421</v>
      </c>
      <c r="EY99" s="264" t="s">
        <v>1421</v>
      </c>
      <c r="FA99" s="264" t="s">
        <v>1421</v>
      </c>
      <c r="FC99" s="264" t="s">
        <v>1421</v>
      </c>
      <c r="FE99" s="264" t="s">
        <v>1421</v>
      </c>
      <c r="FG99" s="264" t="s">
        <v>1421</v>
      </c>
      <c r="FI99" s="264" t="s">
        <v>1421</v>
      </c>
      <c r="FK99" s="264" t="s">
        <v>1421</v>
      </c>
      <c r="FM99" s="264" t="s">
        <v>1421</v>
      </c>
      <c r="FO99" s="264" t="s">
        <v>1421</v>
      </c>
      <c r="FQ99" s="264" t="s">
        <v>1421</v>
      </c>
      <c r="FS99" s="264" t="s">
        <v>1421</v>
      </c>
      <c r="FU99" s="264" t="s">
        <v>1421</v>
      </c>
      <c r="FW99" s="264" t="s">
        <v>1421</v>
      </c>
      <c r="FY99" s="264" t="s">
        <v>1421</v>
      </c>
      <c r="GA99" s="264" t="s">
        <v>1421</v>
      </c>
      <c r="GC99" s="264" t="s">
        <v>1421</v>
      </c>
      <c r="GE99" s="264" t="s">
        <v>1421</v>
      </c>
      <c r="GG99" s="264" t="s">
        <v>1421</v>
      </c>
      <c r="GI99" s="264" t="s">
        <v>1421</v>
      </c>
      <c r="GK99" s="264" t="s">
        <v>1421</v>
      </c>
      <c r="GM99" s="264" t="s">
        <v>1421</v>
      </c>
      <c r="GO99" s="264" t="s">
        <v>1421</v>
      </c>
      <c r="GQ99" s="16"/>
      <c r="HE99" s="264" t="s">
        <v>1421</v>
      </c>
      <c r="HG99" s="264" t="s">
        <v>1421</v>
      </c>
      <c r="HI99" s="264" t="s">
        <v>1421</v>
      </c>
      <c r="HK99" s="264" t="s">
        <v>1421</v>
      </c>
      <c r="HM99" s="264" t="s">
        <v>1421</v>
      </c>
      <c r="HO99" s="264" t="s">
        <v>1421</v>
      </c>
      <c r="HQ99" s="264" t="s">
        <v>1421</v>
      </c>
      <c r="HS99" s="264" t="s">
        <v>1421</v>
      </c>
      <c r="HU99" s="264" t="s">
        <v>1421</v>
      </c>
      <c r="HW99" s="264" t="s">
        <v>1421</v>
      </c>
      <c r="HY99" s="264" t="s">
        <v>1421</v>
      </c>
      <c r="IA99" s="264" t="s">
        <v>1421</v>
      </c>
      <c r="IC99" s="264" t="s">
        <v>1421</v>
      </c>
      <c r="IE99" s="264" t="s">
        <v>1421</v>
      </c>
      <c r="IG99" s="264" t="s">
        <v>1421</v>
      </c>
      <c r="II99" s="264" t="s">
        <v>1421</v>
      </c>
      <c r="IK99" s="264" t="s">
        <v>1421</v>
      </c>
      <c r="IM99" s="264" t="s">
        <v>1421</v>
      </c>
      <c r="IO99" s="264" t="s">
        <v>1421</v>
      </c>
      <c r="IQ99" s="264" t="s">
        <v>1421</v>
      </c>
      <c r="IS99" s="264" t="s">
        <v>1421</v>
      </c>
      <c r="IU99" s="264" t="s">
        <v>1421</v>
      </c>
      <c r="IW99" s="264" t="s">
        <v>1421</v>
      </c>
      <c r="IY99" s="264" t="s">
        <v>1421</v>
      </c>
      <c r="JA99" s="264" t="s">
        <v>1421</v>
      </c>
      <c r="JC99" s="264" t="s">
        <v>1421</v>
      </c>
    </row>
    <row r="100" spans="3:263">
      <c r="C100" s="384" t="s">
        <v>1427</v>
      </c>
      <c r="D100" s="404"/>
      <c r="E100" s="392" t="s">
        <v>1427</v>
      </c>
      <c r="F100" s="391"/>
      <c r="G100" s="392" t="s">
        <v>1427</v>
      </c>
      <c r="H100" s="391"/>
      <c r="I100" s="392" t="s">
        <v>1427</v>
      </c>
      <c r="J100" s="391"/>
      <c r="K100" s="392" t="s">
        <v>1428</v>
      </c>
      <c r="L100" s="391" t="s">
        <v>1429</v>
      </c>
      <c r="M100" s="390" t="s">
        <v>1430</v>
      </c>
      <c r="N100" s="405"/>
      <c r="O100" s="394" t="s">
        <v>1427</v>
      </c>
      <c r="P100" s="406"/>
      <c r="Q100" s="264" t="s">
        <v>1427</v>
      </c>
      <c r="S100" s="264" t="s">
        <v>1427</v>
      </c>
      <c r="U100" s="264" t="s">
        <v>1427</v>
      </c>
      <c r="W100" s="264" t="s">
        <v>1427</v>
      </c>
      <c r="Y100" s="264" t="s">
        <v>1427</v>
      </c>
      <c r="Z100" s="256"/>
      <c r="AA100" s="264" t="s">
        <v>1427</v>
      </c>
      <c r="AB100" s="256"/>
      <c r="AC100" s="264" t="s">
        <v>1427</v>
      </c>
      <c r="AD100" s="258"/>
      <c r="AE100" s="264" t="s">
        <v>1427</v>
      </c>
      <c r="AF100" s="258"/>
      <c r="AG100" s="264" t="s">
        <v>1427</v>
      </c>
      <c r="AH100" s="16"/>
      <c r="AI100" s="264" t="s">
        <v>1427</v>
      </c>
      <c r="AK100" s="264" t="s">
        <v>1427</v>
      </c>
      <c r="AL100" s="256"/>
      <c r="AM100" s="264" t="s">
        <v>1427</v>
      </c>
      <c r="AN100" s="256"/>
      <c r="AO100" s="264" t="s">
        <v>1427</v>
      </c>
      <c r="AP100" s="256"/>
      <c r="AQ100" s="264" t="s">
        <v>1427</v>
      </c>
      <c r="AR100" s="256"/>
      <c r="AS100" s="269">
        <v>160000</v>
      </c>
      <c r="AT100" s="256"/>
      <c r="AU100" s="269">
        <f t="shared" si="4"/>
        <v>4000</v>
      </c>
      <c r="AW100" s="265" t="s">
        <v>1431</v>
      </c>
      <c r="AX100" s="256"/>
      <c r="AY100" s="270" t="str">
        <f t="shared" si="5"/>
        <v>10 - F</v>
      </c>
      <c r="AZ100" s="256"/>
      <c r="BA100" s="270" t="s">
        <v>1432</v>
      </c>
      <c r="BC100" s="265" t="s">
        <v>1431</v>
      </c>
      <c r="BE100" s="266" t="s">
        <v>1431</v>
      </c>
      <c r="BF100" s="258"/>
      <c r="BG100" s="266" t="s">
        <v>1431</v>
      </c>
      <c r="BI100" s="400" t="s">
        <v>1427</v>
      </c>
      <c r="BK100" s="400" t="s">
        <v>1427</v>
      </c>
      <c r="BM100" s="400" t="str">
        <f t="shared" si="2"/>
        <v>予備97</v>
      </c>
      <c r="BO100" s="401" t="s">
        <v>1427</v>
      </c>
      <c r="BP100" s="396"/>
      <c r="BQ100" s="401" t="s">
        <v>1427</v>
      </c>
      <c r="BR100" s="402"/>
      <c r="BS100" s="265" t="s">
        <v>1431</v>
      </c>
      <c r="BT100" s="402"/>
      <c r="BU100" s="402"/>
      <c r="BV100" s="402"/>
      <c r="BW100" s="402"/>
      <c r="BX100" s="402"/>
      <c r="BY100" s="402"/>
      <c r="BZ100" s="402"/>
      <c r="CA100" s="402"/>
      <c r="CB100" s="402"/>
      <c r="CC100" s="402"/>
      <c r="CD100" s="256"/>
      <c r="CE100" s="256"/>
      <c r="CG100" s="264" t="s">
        <v>1427</v>
      </c>
      <c r="CI100" s="264" t="s">
        <v>1427</v>
      </c>
      <c r="CK100" s="264" t="s">
        <v>1427</v>
      </c>
      <c r="CM100" s="264" t="s">
        <v>1427</v>
      </c>
      <c r="CO100" s="264" t="s">
        <v>1427</v>
      </c>
      <c r="CQ100" s="264" t="s">
        <v>1427</v>
      </c>
      <c r="CS100" s="264" t="s">
        <v>1427</v>
      </c>
      <c r="CU100" s="264" t="s">
        <v>1427</v>
      </c>
      <c r="CW100" s="264" t="s">
        <v>1427</v>
      </c>
      <c r="CY100" s="264" t="s">
        <v>1427</v>
      </c>
      <c r="DA100" s="264" t="s">
        <v>1427</v>
      </c>
      <c r="DC100" s="264" t="s">
        <v>1427</v>
      </c>
      <c r="DE100" s="264" t="s">
        <v>1427</v>
      </c>
      <c r="DG100" s="264" t="s">
        <v>1427</v>
      </c>
      <c r="DI100" s="264" t="s">
        <v>1427</v>
      </c>
      <c r="DK100" s="264" t="s">
        <v>1427</v>
      </c>
      <c r="EA100" s="264" t="s">
        <v>1427</v>
      </c>
      <c r="EC100" s="272" t="s">
        <v>1427</v>
      </c>
      <c r="ED100" s="268"/>
      <c r="EE100" s="272" t="s">
        <v>1427</v>
      </c>
      <c r="EF100" s="268"/>
      <c r="EG100" s="272" t="s">
        <v>1427</v>
      </c>
      <c r="EH100" s="268"/>
      <c r="EI100" s="272" t="s">
        <v>1427</v>
      </c>
      <c r="EY100" s="264" t="s">
        <v>1427</v>
      </c>
      <c r="FA100" s="264" t="s">
        <v>1427</v>
      </c>
      <c r="FC100" s="264" t="s">
        <v>1427</v>
      </c>
      <c r="FE100" s="264" t="s">
        <v>1427</v>
      </c>
      <c r="FG100" s="264" t="s">
        <v>1427</v>
      </c>
      <c r="FI100" s="264" t="s">
        <v>1427</v>
      </c>
      <c r="FK100" s="264" t="s">
        <v>1427</v>
      </c>
      <c r="FM100" s="264" t="s">
        <v>1427</v>
      </c>
      <c r="FO100" s="264" t="s">
        <v>1427</v>
      </c>
      <c r="FQ100" s="264" t="s">
        <v>1427</v>
      </c>
      <c r="FS100" s="264" t="s">
        <v>1427</v>
      </c>
      <c r="FU100" s="264" t="s">
        <v>1427</v>
      </c>
      <c r="FW100" s="264" t="s">
        <v>1427</v>
      </c>
      <c r="FY100" s="264" t="s">
        <v>1427</v>
      </c>
      <c r="GA100" s="264" t="s">
        <v>1427</v>
      </c>
      <c r="GC100" s="264" t="s">
        <v>1427</v>
      </c>
      <c r="GE100" s="264" t="s">
        <v>1427</v>
      </c>
      <c r="GG100" s="264" t="s">
        <v>1427</v>
      </c>
      <c r="GI100" s="264" t="s">
        <v>1427</v>
      </c>
      <c r="GK100" s="264" t="s">
        <v>1427</v>
      </c>
      <c r="GM100" s="264" t="s">
        <v>1427</v>
      </c>
      <c r="GO100" s="264" t="s">
        <v>1427</v>
      </c>
      <c r="GQ100" s="16"/>
      <c r="HE100" s="264" t="s">
        <v>1427</v>
      </c>
      <c r="HG100" s="264" t="s">
        <v>1427</v>
      </c>
      <c r="HI100" s="264" t="s">
        <v>1427</v>
      </c>
      <c r="HK100" s="264" t="s">
        <v>1427</v>
      </c>
      <c r="HM100" s="264" t="s">
        <v>1427</v>
      </c>
      <c r="HO100" s="264" t="s">
        <v>1427</v>
      </c>
      <c r="HQ100" s="264" t="s">
        <v>1427</v>
      </c>
      <c r="HS100" s="264" t="s">
        <v>1427</v>
      </c>
      <c r="HU100" s="264" t="s">
        <v>1427</v>
      </c>
      <c r="HW100" s="264" t="s">
        <v>1427</v>
      </c>
      <c r="HY100" s="264" t="s">
        <v>1427</v>
      </c>
      <c r="IA100" s="264" t="s">
        <v>1427</v>
      </c>
      <c r="IC100" s="264" t="s">
        <v>1427</v>
      </c>
      <c r="IE100" s="264" t="s">
        <v>1427</v>
      </c>
      <c r="IG100" s="264" t="s">
        <v>1427</v>
      </c>
      <c r="II100" s="264" t="s">
        <v>1427</v>
      </c>
      <c r="IK100" s="264" t="s">
        <v>1427</v>
      </c>
      <c r="IM100" s="264" t="s">
        <v>1427</v>
      </c>
      <c r="IO100" s="264" t="s">
        <v>1427</v>
      </c>
      <c r="IQ100" s="264" t="s">
        <v>1427</v>
      </c>
      <c r="IS100" s="264" t="s">
        <v>1427</v>
      </c>
      <c r="IU100" s="264" t="s">
        <v>1427</v>
      </c>
      <c r="IW100" s="264" t="s">
        <v>1427</v>
      </c>
      <c r="IY100" s="264" t="s">
        <v>1427</v>
      </c>
      <c r="JA100" s="264" t="s">
        <v>1427</v>
      </c>
      <c r="JC100" s="264" t="s">
        <v>1427</v>
      </c>
    </row>
    <row r="101" spans="3:263">
      <c r="C101" s="384" t="s">
        <v>1433</v>
      </c>
      <c r="D101" s="404"/>
      <c r="E101" s="392" t="s">
        <v>1433</v>
      </c>
      <c r="F101" s="391"/>
      <c r="G101" s="392" t="s">
        <v>1433</v>
      </c>
      <c r="H101" s="391"/>
      <c r="I101" s="392" t="s">
        <v>1433</v>
      </c>
      <c r="J101" s="391"/>
      <c r="K101" s="392" t="s">
        <v>1434</v>
      </c>
      <c r="L101" s="391" t="s">
        <v>1435</v>
      </c>
      <c r="M101" s="390" t="s">
        <v>1436</v>
      </c>
      <c r="N101" s="405"/>
      <c r="O101" s="394" t="s">
        <v>1433</v>
      </c>
      <c r="P101" s="406"/>
      <c r="Q101" s="264" t="s">
        <v>1433</v>
      </c>
      <c r="S101" s="264" t="s">
        <v>1433</v>
      </c>
      <c r="U101" s="264" t="s">
        <v>1433</v>
      </c>
      <c r="W101" s="264" t="s">
        <v>1433</v>
      </c>
      <c r="Y101" s="264" t="s">
        <v>1433</v>
      </c>
      <c r="Z101" s="256"/>
      <c r="AA101" s="264" t="s">
        <v>1433</v>
      </c>
      <c r="AB101" s="256"/>
      <c r="AC101" s="264" t="s">
        <v>1433</v>
      </c>
      <c r="AD101" s="258"/>
      <c r="AE101" s="264" t="s">
        <v>1433</v>
      </c>
      <c r="AF101" s="258"/>
      <c r="AG101" s="264" t="s">
        <v>1433</v>
      </c>
      <c r="AH101" s="16"/>
      <c r="AI101" s="264" t="s">
        <v>1433</v>
      </c>
      <c r="AK101" s="264" t="s">
        <v>1433</v>
      </c>
      <c r="AL101" s="256"/>
      <c r="AM101" s="264" t="s">
        <v>1433</v>
      </c>
      <c r="AN101" s="256"/>
      <c r="AO101" s="264" t="s">
        <v>1433</v>
      </c>
      <c r="AP101" s="256"/>
      <c r="AQ101" s="264" t="s">
        <v>1433</v>
      </c>
      <c r="AR101" s="256"/>
      <c r="AS101" s="269">
        <v>160000</v>
      </c>
      <c r="AT101" s="256"/>
      <c r="AU101" s="269">
        <f t="shared" si="4"/>
        <v>4000</v>
      </c>
      <c r="AW101" s="264" t="s">
        <v>1433</v>
      </c>
      <c r="AX101" s="256"/>
      <c r="AY101" s="270" t="str">
        <f t="shared" si="5"/>
        <v>10 - G</v>
      </c>
      <c r="AZ101" s="256"/>
      <c r="BA101" s="270" t="s">
        <v>1437</v>
      </c>
      <c r="BC101" s="265" t="s">
        <v>1438</v>
      </c>
      <c r="BE101" s="266" t="s">
        <v>1438</v>
      </c>
      <c r="BF101" s="258"/>
      <c r="BG101" s="266" t="s">
        <v>1438</v>
      </c>
      <c r="BI101" s="400" t="s">
        <v>1433</v>
      </c>
      <c r="BK101" s="400" t="s">
        <v>1433</v>
      </c>
      <c r="BM101" s="400" t="str">
        <f t="shared" si="2"/>
        <v>予備98</v>
      </c>
      <c r="BO101" s="401" t="s">
        <v>1433</v>
      </c>
      <c r="BP101" s="396"/>
      <c r="BQ101" s="401" t="s">
        <v>1433</v>
      </c>
      <c r="BR101" s="402"/>
      <c r="BS101" s="265" t="s">
        <v>1438</v>
      </c>
      <c r="BT101" s="402"/>
      <c r="BU101" s="402"/>
      <c r="BV101" s="402"/>
      <c r="BW101" s="402"/>
      <c r="BX101" s="402"/>
      <c r="BY101" s="402"/>
      <c r="BZ101" s="402"/>
      <c r="CA101" s="402"/>
      <c r="CB101" s="402"/>
      <c r="CC101" s="402"/>
      <c r="CD101" s="256"/>
      <c r="CE101" s="256"/>
      <c r="CG101" s="264" t="s">
        <v>1433</v>
      </c>
      <c r="CI101" s="264" t="s">
        <v>1433</v>
      </c>
      <c r="CK101" s="264" t="s">
        <v>1433</v>
      </c>
      <c r="CM101" s="264" t="s">
        <v>1433</v>
      </c>
      <c r="CO101" s="264" t="s">
        <v>1433</v>
      </c>
      <c r="CQ101" s="264" t="s">
        <v>1433</v>
      </c>
      <c r="CS101" s="264" t="s">
        <v>1433</v>
      </c>
      <c r="CU101" s="264" t="s">
        <v>1433</v>
      </c>
      <c r="CW101" s="264" t="s">
        <v>1433</v>
      </c>
      <c r="CY101" s="264" t="s">
        <v>1433</v>
      </c>
      <c r="DA101" s="264" t="s">
        <v>1433</v>
      </c>
      <c r="DC101" s="264" t="s">
        <v>1433</v>
      </c>
      <c r="DE101" s="264" t="s">
        <v>1433</v>
      </c>
      <c r="DG101" s="264" t="s">
        <v>1433</v>
      </c>
      <c r="DI101" s="264" t="s">
        <v>1433</v>
      </c>
      <c r="DK101" s="264" t="s">
        <v>1433</v>
      </c>
      <c r="EA101" s="264" t="s">
        <v>1433</v>
      </c>
      <c r="EC101" s="272" t="s">
        <v>1433</v>
      </c>
      <c r="ED101" s="268"/>
      <c r="EE101" s="272" t="s">
        <v>1433</v>
      </c>
      <c r="EF101" s="268"/>
      <c r="EG101" s="272" t="s">
        <v>1433</v>
      </c>
      <c r="EH101" s="268"/>
      <c r="EI101" s="272" t="s">
        <v>1433</v>
      </c>
      <c r="EY101" s="264" t="s">
        <v>1433</v>
      </c>
      <c r="FA101" s="264" t="s">
        <v>1433</v>
      </c>
      <c r="FC101" s="264" t="s">
        <v>1433</v>
      </c>
      <c r="FE101" s="264" t="s">
        <v>1433</v>
      </c>
      <c r="FG101" s="264" t="s">
        <v>1433</v>
      </c>
      <c r="FI101" s="264" t="s">
        <v>1433</v>
      </c>
      <c r="FK101" s="264" t="s">
        <v>1433</v>
      </c>
      <c r="FM101" s="264" t="s">
        <v>1433</v>
      </c>
      <c r="FO101" s="264" t="s">
        <v>1433</v>
      </c>
      <c r="FQ101" s="264" t="s">
        <v>1433</v>
      </c>
      <c r="FS101" s="264" t="s">
        <v>1433</v>
      </c>
      <c r="FU101" s="264" t="s">
        <v>1433</v>
      </c>
      <c r="FW101" s="264" t="s">
        <v>1433</v>
      </c>
      <c r="FY101" s="264" t="s">
        <v>1433</v>
      </c>
      <c r="GA101" s="264" t="s">
        <v>1433</v>
      </c>
      <c r="GC101" s="264" t="s">
        <v>1433</v>
      </c>
      <c r="GE101" s="264" t="s">
        <v>1433</v>
      </c>
      <c r="GG101" s="264" t="s">
        <v>1433</v>
      </c>
      <c r="GI101" s="264" t="s">
        <v>1433</v>
      </c>
      <c r="GK101" s="264" t="s">
        <v>1433</v>
      </c>
      <c r="GM101" s="264" t="s">
        <v>1433</v>
      </c>
      <c r="GO101" s="264" t="s">
        <v>1433</v>
      </c>
      <c r="GQ101" s="16"/>
      <c r="HE101" s="264" t="s">
        <v>1433</v>
      </c>
      <c r="HG101" s="264" t="s">
        <v>1433</v>
      </c>
      <c r="HI101" s="264" t="s">
        <v>1433</v>
      </c>
      <c r="HK101" s="264" t="s">
        <v>1433</v>
      </c>
      <c r="HM101" s="264" t="s">
        <v>1433</v>
      </c>
      <c r="HO101" s="264" t="s">
        <v>1433</v>
      </c>
      <c r="HQ101" s="264" t="s">
        <v>1433</v>
      </c>
      <c r="HS101" s="264" t="s">
        <v>1433</v>
      </c>
      <c r="HU101" s="264" t="s">
        <v>1433</v>
      </c>
      <c r="HW101" s="264" t="s">
        <v>1433</v>
      </c>
      <c r="HY101" s="264" t="s">
        <v>1433</v>
      </c>
      <c r="IA101" s="264" t="s">
        <v>1433</v>
      </c>
      <c r="IC101" s="264" t="s">
        <v>1433</v>
      </c>
      <c r="IE101" s="264" t="s">
        <v>1433</v>
      </c>
      <c r="IG101" s="264" t="s">
        <v>1433</v>
      </c>
      <c r="II101" s="264" t="s">
        <v>1433</v>
      </c>
      <c r="IK101" s="264" t="s">
        <v>1433</v>
      </c>
      <c r="IM101" s="264" t="s">
        <v>1433</v>
      </c>
      <c r="IO101" s="264" t="s">
        <v>1433</v>
      </c>
      <c r="IQ101" s="264" t="s">
        <v>1433</v>
      </c>
      <c r="IS101" s="264" t="s">
        <v>1433</v>
      </c>
      <c r="IU101" s="264" t="s">
        <v>1433</v>
      </c>
      <c r="IW101" s="264" t="s">
        <v>1433</v>
      </c>
      <c r="IY101" s="264" t="s">
        <v>1433</v>
      </c>
      <c r="JA101" s="264" t="s">
        <v>1433</v>
      </c>
      <c r="JC101" s="264" t="s">
        <v>1433</v>
      </c>
    </row>
    <row r="102" spans="3:263">
      <c r="C102" s="384" t="s">
        <v>1439</v>
      </c>
      <c r="D102" s="404"/>
      <c r="E102" s="392" t="s">
        <v>1439</v>
      </c>
      <c r="F102" s="391"/>
      <c r="G102" s="392" t="s">
        <v>1439</v>
      </c>
      <c r="H102" s="391"/>
      <c r="I102" s="392" t="s">
        <v>1439</v>
      </c>
      <c r="J102" s="391"/>
      <c r="K102" s="392" t="s">
        <v>1374</v>
      </c>
      <c r="L102" s="391" t="s">
        <v>1375</v>
      </c>
      <c r="M102" s="390" t="s">
        <v>1440</v>
      </c>
      <c r="N102" s="405"/>
      <c r="O102" s="394" t="s">
        <v>1439</v>
      </c>
      <c r="P102" s="406"/>
      <c r="Q102" s="264" t="s">
        <v>1439</v>
      </c>
      <c r="S102" s="264" t="s">
        <v>1439</v>
      </c>
      <c r="U102" s="264" t="s">
        <v>1439</v>
      </c>
      <c r="W102" s="264" t="s">
        <v>1439</v>
      </c>
      <c r="Y102" s="264" t="s">
        <v>1439</v>
      </c>
      <c r="Z102" s="256"/>
      <c r="AA102" s="264" t="s">
        <v>1439</v>
      </c>
      <c r="AB102" s="256"/>
      <c r="AC102" s="264" t="s">
        <v>1439</v>
      </c>
      <c r="AD102" s="258"/>
      <c r="AE102" s="264" t="s">
        <v>1439</v>
      </c>
      <c r="AF102" s="258"/>
      <c r="AG102" s="264" t="s">
        <v>1439</v>
      </c>
      <c r="AH102" s="16"/>
      <c r="AI102" s="264" t="s">
        <v>1439</v>
      </c>
      <c r="AK102" s="264" t="s">
        <v>1439</v>
      </c>
      <c r="AL102" s="256"/>
      <c r="AM102" s="264" t="s">
        <v>1439</v>
      </c>
      <c r="AN102" s="256"/>
      <c r="AO102" s="264" t="s">
        <v>1439</v>
      </c>
      <c r="AP102" s="256"/>
      <c r="AQ102" s="264" t="s">
        <v>1439</v>
      </c>
      <c r="AR102" s="256"/>
      <c r="AS102" s="269">
        <v>160000</v>
      </c>
      <c r="AT102" s="256"/>
      <c r="AU102" s="269">
        <f t="shared" si="4"/>
        <v>4000</v>
      </c>
      <c r="AW102" s="265" t="s">
        <v>1441</v>
      </c>
      <c r="AX102" s="256"/>
      <c r="AY102" s="270" t="str">
        <f t="shared" si="5"/>
        <v>10 - H</v>
      </c>
      <c r="AZ102" s="256"/>
      <c r="BA102" s="270" t="s">
        <v>1442</v>
      </c>
      <c r="BC102" s="265" t="s">
        <v>1441</v>
      </c>
      <c r="BE102" s="266" t="s">
        <v>1441</v>
      </c>
      <c r="BF102" s="258"/>
      <c r="BG102" s="266" t="s">
        <v>1441</v>
      </c>
      <c r="BI102" s="400" t="s">
        <v>1439</v>
      </c>
      <c r="BK102" s="400" t="s">
        <v>1439</v>
      </c>
      <c r="BM102" s="400" t="str">
        <f t="shared" si="2"/>
        <v>予備99</v>
      </c>
      <c r="BO102" s="401" t="s">
        <v>1439</v>
      </c>
      <c r="BP102" s="396"/>
      <c r="BQ102" s="401" t="s">
        <v>1439</v>
      </c>
      <c r="BR102" s="402"/>
      <c r="BS102" s="265" t="s">
        <v>1441</v>
      </c>
      <c r="BT102" s="402"/>
      <c r="BU102" s="402"/>
      <c r="BV102" s="402"/>
      <c r="BW102" s="402"/>
      <c r="BX102" s="402"/>
      <c r="BY102" s="402"/>
      <c r="BZ102" s="402"/>
      <c r="CA102" s="402"/>
      <c r="CB102" s="402"/>
      <c r="CC102" s="402"/>
      <c r="CD102" s="256"/>
      <c r="CE102" s="256"/>
      <c r="CG102" s="264" t="s">
        <v>1439</v>
      </c>
      <c r="CI102" s="264" t="s">
        <v>1439</v>
      </c>
      <c r="CK102" s="264" t="s">
        <v>1439</v>
      </c>
      <c r="CM102" s="264" t="s">
        <v>1439</v>
      </c>
      <c r="CO102" s="264" t="s">
        <v>1439</v>
      </c>
      <c r="CQ102" s="264" t="s">
        <v>1439</v>
      </c>
      <c r="CS102" s="264" t="s">
        <v>1439</v>
      </c>
      <c r="CU102" s="264" t="s">
        <v>1439</v>
      </c>
      <c r="CW102" s="264" t="s">
        <v>1439</v>
      </c>
      <c r="CY102" s="264" t="s">
        <v>1439</v>
      </c>
      <c r="DA102" s="264" t="s">
        <v>1439</v>
      </c>
      <c r="DC102" s="264" t="s">
        <v>1439</v>
      </c>
      <c r="DE102" s="264" t="s">
        <v>1439</v>
      </c>
      <c r="DG102" s="264" t="s">
        <v>1439</v>
      </c>
      <c r="DI102" s="264" t="s">
        <v>1439</v>
      </c>
      <c r="DK102" s="264" t="s">
        <v>1439</v>
      </c>
      <c r="EA102" s="264" t="s">
        <v>1439</v>
      </c>
      <c r="EC102" s="272" t="s">
        <v>1439</v>
      </c>
      <c r="ED102" s="268"/>
      <c r="EE102" s="272" t="s">
        <v>1439</v>
      </c>
      <c r="EF102" s="268"/>
      <c r="EG102" s="272" t="s">
        <v>1439</v>
      </c>
      <c r="EH102" s="268"/>
      <c r="EI102" s="272" t="s">
        <v>1439</v>
      </c>
      <c r="EY102" s="264" t="s">
        <v>1439</v>
      </c>
      <c r="FA102" s="264" t="s">
        <v>1439</v>
      </c>
      <c r="FC102" s="264" t="s">
        <v>1439</v>
      </c>
      <c r="FE102" s="264" t="s">
        <v>1439</v>
      </c>
      <c r="FG102" s="264" t="s">
        <v>1439</v>
      </c>
      <c r="FI102" s="264" t="s">
        <v>1439</v>
      </c>
      <c r="FK102" s="264" t="s">
        <v>1439</v>
      </c>
      <c r="FM102" s="264" t="s">
        <v>1439</v>
      </c>
      <c r="FO102" s="264" t="s">
        <v>1439</v>
      </c>
      <c r="FQ102" s="264" t="s">
        <v>1439</v>
      </c>
      <c r="FS102" s="264" t="s">
        <v>1439</v>
      </c>
      <c r="FU102" s="264" t="s">
        <v>1439</v>
      </c>
      <c r="FW102" s="264" t="s">
        <v>1439</v>
      </c>
      <c r="FY102" s="264" t="s">
        <v>1439</v>
      </c>
      <c r="GA102" s="264" t="s">
        <v>1439</v>
      </c>
      <c r="GC102" s="264" t="s">
        <v>1439</v>
      </c>
      <c r="GE102" s="264" t="s">
        <v>1439</v>
      </c>
      <c r="GG102" s="264" t="s">
        <v>1439</v>
      </c>
      <c r="GI102" s="264" t="s">
        <v>1439</v>
      </c>
      <c r="GK102" s="264" t="s">
        <v>1439</v>
      </c>
      <c r="GM102" s="264" t="s">
        <v>1439</v>
      </c>
      <c r="GO102" s="264" t="s">
        <v>1439</v>
      </c>
      <c r="GQ102" s="16"/>
      <c r="HE102" s="264" t="s">
        <v>1439</v>
      </c>
      <c r="HG102" s="264" t="s">
        <v>1439</v>
      </c>
      <c r="HI102" s="264" t="s">
        <v>1439</v>
      </c>
      <c r="HK102" s="264" t="s">
        <v>1439</v>
      </c>
      <c r="HM102" s="264" t="s">
        <v>1439</v>
      </c>
      <c r="HO102" s="264" t="s">
        <v>1439</v>
      </c>
      <c r="HQ102" s="264" t="s">
        <v>1439</v>
      </c>
      <c r="HS102" s="264" t="s">
        <v>1439</v>
      </c>
      <c r="HU102" s="264" t="s">
        <v>1439</v>
      </c>
      <c r="HW102" s="264" t="s">
        <v>1439</v>
      </c>
      <c r="HY102" s="264" t="s">
        <v>1439</v>
      </c>
      <c r="IA102" s="264" t="s">
        <v>1439</v>
      </c>
      <c r="IC102" s="264" t="s">
        <v>1439</v>
      </c>
      <c r="IE102" s="264" t="s">
        <v>1439</v>
      </c>
      <c r="IG102" s="264" t="s">
        <v>1439</v>
      </c>
      <c r="II102" s="264" t="s">
        <v>1439</v>
      </c>
      <c r="IK102" s="264" t="s">
        <v>1439</v>
      </c>
      <c r="IM102" s="264" t="s">
        <v>1439</v>
      </c>
      <c r="IO102" s="264" t="s">
        <v>1439</v>
      </c>
      <c r="IQ102" s="264" t="s">
        <v>1439</v>
      </c>
      <c r="IS102" s="264" t="s">
        <v>1439</v>
      </c>
      <c r="IU102" s="264" t="s">
        <v>1439</v>
      </c>
      <c r="IW102" s="264" t="s">
        <v>1439</v>
      </c>
      <c r="IY102" s="264" t="s">
        <v>1439</v>
      </c>
      <c r="JA102" s="264" t="s">
        <v>1439</v>
      </c>
      <c r="JC102" s="264" t="s">
        <v>1439</v>
      </c>
    </row>
    <row r="103" spans="3:263">
      <c r="C103" s="384" t="s">
        <v>1443</v>
      </c>
      <c r="D103" s="404"/>
      <c r="E103" s="392" t="s">
        <v>1443</v>
      </c>
      <c r="F103" s="391"/>
      <c r="G103" s="392" t="s">
        <v>1443</v>
      </c>
      <c r="H103" s="391"/>
      <c r="I103" s="392" t="s">
        <v>1443</v>
      </c>
      <c r="J103" s="391"/>
      <c r="K103" s="392" t="s">
        <v>1380</v>
      </c>
      <c r="L103" s="391" t="s">
        <v>1381</v>
      </c>
      <c r="M103" s="390" t="s">
        <v>1444</v>
      </c>
      <c r="N103" s="405"/>
      <c r="O103" s="394" t="s">
        <v>1443</v>
      </c>
      <c r="P103" s="406"/>
      <c r="Q103" s="264" t="s">
        <v>1443</v>
      </c>
      <c r="S103" s="264" t="s">
        <v>1443</v>
      </c>
      <c r="U103" s="264" t="s">
        <v>1443</v>
      </c>
      <c r="W103" s="264" t="s">
        <v>1443</v>
      </c>
      <c r="Y103" s="264" t="s">
        <v>1443</v>
      </c>
      <c r="Z103" s="256"/>
      <c r="AA103" s="264" t="s">
        <v>1443</v>
      </c>
      <c r="AB103" s="256"/>
      <c r="AC103" s="264" t="s">
        <v>1443</v>
      </c>
      <c r="AD103" s="258"/>
      <c r="AE103" s="264" t="s">
        <v>1443</v>
      </c>
      <c r="AF103" s="258"/>
      <c r="AG103" s="264" t="s">
        <v>1443</v>
      </c>
      <c r="AH103" s="16"/>
      <c r="AI103" s="264" t="s">
        <v>1443</v>
      </c>
      <c r="AK103" s="264" t="s">
        <v>1443</v>
      </c>
      <c r="AL103" s="256"/>
      <c r="AM103" s="264" t="s">
        <v>1443</v>
      </c>
      <c r="AN103" s="256"/>
      <c r="AO103" s="264" t="s">
        <v>1443</v>
      </c>
      <c r="AP103" s="256"/>
      <c r="AQ103" s="264" t="s">
        <v>1443</v>
      </c>
      <c r="AR103" s="256"/>
      <c r="AS103" s="269">
        <v>160000</v>
      </c>
      <c r="AT103" s="256"/>
      <c r="AU103" s="269">
        <f t="shared" si="4"/>
        <v>4000</v>
      </c>
      <c r="AW103" s="265" t="s">
        <v>1445</v>
      </c>
      <c r="AX103" s="256"/>
      <c r="AY103" s="270" t="str">
        <f t="shared" si="5"/>
        <v>10 - I</v>
      </c>
      <c r="AZ103" s="256"/>
      <c r="BA103" s="270" t="s">
        <v>1446</v>
      </c>
      <c r="BC103" s="265" t="s">
        <v>1445</v>
      </c>
      <c r="BE103" s="266" t="s">
        <v>1445</v>
      </c>
      <c r="BF103" s="258"/>
      <c r="BG103" s="266" t="s">
        <v>1445</v>
      </c>
      <c r="BI103" s="400" t="s">
        <v>1443</v>
      </c>
      <c r="BK103" s="400" t="s">
        <v>1443</v>
      </c>
      <c r="BM103" s="400" t="str">
        <f t="shared" si="2"/>
        <v>予備100</v>
      </c>
      <c r="BO103" s="401" t="s">
        <v>1443</v>
      </c>
      <c r="BP103" s="396"/>
      <c r="BQ103" s="401" t="s">
        <v>1443</v>
      </c>
      <c r="BR103" s="402"/>
      <c r="BS103" s="265" t="s">
        <v>1445</v>
      </c>
      <c r="BT103" s="402"/>
      <c r="BU103" s="402"/>
      <c r="BV103" s="402"/>
      <c r="BW103" s="402"/>
      <c r="BX103" s="402"/>
      <c r="BY103" s="402"/>
      <c r="BZ103" s="402"/>
      <c r="CA103" s="402"/>
      <c r="CB103" s="402"/>
      <c r="CC103" s="402"/>
      <c r="CD103" s="256"/>
      <c r="CE103" s="256"/>
      <c r="CG103" s="264" t="s">
        <v>1443</v>
      </c>
      <c r="CI103" s="264" t="s">
        <v>1443</v>
      </c>
      <c r="CK103" s="264" t="s">
        <v>1443</v>
      </c>
      <c r="CM103" s="264" t="s">
        <v>1443</v>
      </c>
      <c r="CO103" s="264" t="s">
        <v>1443</v>
      </c>
      <c r="CQ103" s="264" t="s">
        <v>1443</v>
      </c>
      <c r="CS103" s="264" t="s">
        <v>1443</v>
      </c>
      <c r="CU103" s="264" t="s">
        <v>1443</v>
      </c>
      <c r="CW103" s="264" t="s">
        <v>1443</v>
      </c>
      <c r="CY103" s="264" t="s">
        <v>1443</v>
      </c>
      <c r="DA103" s="264" t="s">
        <v>1443</v>
      </c>
      <c r="DC103" s="264" t="s">
        <v>1443</v>
      </c>
      <c r="DE103" s="264" t="s">
        <v>1443</v>
      </c>
      <c r="DG103" s="264" t="s">
        <v>1443</v>
      </c>
      <c r="DI103" s="264" t="s">
        <v>1443</v>
      </c>
      <c r="DK103" s="264" t="s">
        <v>1443</v>
      </c>
      <c r="EA103" s="264" t="s">
        <v>1443</v>
      </c>
      <c r="EC103" s="272" t="s">
        <v>1443</v>
      </c>
      <c r="ED103" s="268"/>
      <c r="EE103" s="272" t="s">
        <v>1443</v>
      </c>
      <c r="EF103" s="268"/>
      <c r="EG103" s="272" t="s">
        <v>1443</v>
      </c>
      <c r="EH103" s="268"/>
      <c r="EI103" s="272" t="s">
        <v>1443</v>
      </c>
      <c r="EY103" s="264" t="s">
        <v>1443</v>
      </c>
      <c r="FA103" s="264" t="s">
        <v>1443</v>
      </c>
      <c r="FC103" s="264" t="s">
        <v>1443</v>
      </c>
      <c r="FE103" s="264" t="s">
        <v>1443</v>
      </c>
      <c r="FG103" s="264" t="s">
        <v>1443</v>
      </c>
      <c r="FI103" s="264" t="s">
        <v>1443</v>
      </c>
      <c r="FK103" s="264" t="s">
        <v>1443</v>
      </c>
      <c r="FM103" s="264" t="s">
        <v>1443</v>
      </c>
      <c r="FO103" s="264" t="s">
        <v>1443</v>
      </c>
      <c r="FQ103" s="264" t="s">
        <v>1443</v>
      </c>
      <c r="FS103" s="264" t="s">
        <v>1443</v>
      </c>
      <c r="FU103" s="264" t="s">
        <v>1443</v>
      </c>
      <c r="FW103" s="264" t="s">
        <v>1443</v>
      </c>
      <c r="FY103" s="264" t="s">
        <v>1443</v>
      </c>
      <c r="GA103" s="264" t="s">
        <v>1443</v>
      </c>
      <c r="GC103" s="264" t="s">
        <v>1443</v>
      </c>
      <c r="GE103" s="264" t="s">
        <v>1443</v>
      </c>
      <c r="GG103" s="264" t="s">
        <v>1443</v>
      </c>
      <c r="GI103" s="264" t="s">
        <v>1443</v>
      </c>
      <c r="GK103" s="264" t="s">
        <v>1443</v>
      </c>
      <c r="GM103" s="264" t="s">
        <v>1443</v>
      </c>
      <c r="GO103" s="264" t="s">
        <v>1443</v>
      </c>
      <c r="GQ103" s="16"/>
      <c r="HE103" s="264" t="s">
        <v>1443</v>
      </c>
      <c r="HG103" s="264" t="s">
        <v>1443</v>
      </c>
      <c r="HI103" s="264" t="s">
        <v>1443</v>
      </c>
      <c r="HK103" s="264" t="s">
        <v>1443</v>
      </c>
      <c r="HM103" s="264" t="s">
        <v>1443</v>
      </c>
      <c r="HO103" s="264" t="s">
        <v>1443</v>
      </c>
      <c r="HQ103" s="264" t="s">
        <v>1443</v>
      </c>
      <c r="HS103" s="264" t="s">
        <v>1443</v>
      </c>
      <c r="HU103" s="264" t="s">
        <v>1443</v>
      </c>
      <c r="HW103" s="264" t="s">
        <v>1443</v>
      </c>
      <c r="HY103" s="264" t="s">
        <v>1443</v>
      </c>
      <c r="IA103" s="264" t="s">
        <v>1443</v>
      </c>
      <c r="IC103" s="264" t="s">
        <v>1443</v>
      </c>
      <c r="IE103" s="264" t="s">
        <v>1443</v>
      </c>
      <c r="IG103" s="264" t="s">
        <v>1443</v>
      </c>
      <c r="II103" s="264" t="s">
        <v>1443</v>
      </c>
      <c r="IK103" s="264" t="s">
        <v>1443</v>
      </c>
      <c r="IM103" s="264" t="s">
        <v>1443</v>
      </c>
      <c r="IO103" s="264" t="s">
        <v>1443</v>
      </c>
      <c r="IQ103" s="264" t="s">
        <v>1443</v>
      </c>
      <c r="IS103" s="264" t="s">
        <v>1443</v>
      </c>
      <c r="IU103" s="264" t="s">
        <v>1443</v>
      </c>
      <c r="IW103" s="264" t="s">
        <v>1443</v>
      </c>
      <c r="IY103" s="264" t="s">
        <v>1443</v>
      </c>
      <c r="JA103" s="264" t="s">
        <v>1443</v>
      </c>
      <c r="JC103" s="264" t="s">
        <v>1443</v>
      </c>
    </row>
    <row r="104" spans="3:263">
      <c r="C104" s="384" t="s">
        <v>1447</v>
      </c>
      <c r="D104" s="404"/>
      <c r="E104" s="392" t="s">
        <v>1447</v>
      </c>
      <c r="F104" s="391"/>
      <c r="G104" s="392" t="s">
        <v>1447</v>
      </c>
      <c r="H104" s="391"/>
      <c r="I104" s="392" t="s">
        <v>1447</v>
      </c>
      <c r="J104" s="391"/>
      <c r="K104" s="392" t="s">
        <v>1386</v>
      </c>
      <c r="L104" s="391" t="s">
        <v>1387</v>
      </c>
      <c r="M104" s="390" t="s">
        <v>1448</v>
      </c>
      <c r="N104" s="405"/>
      <c r="O104" s="394" t="s">
        <v>1447</v>
      </c>
      <c r="P104" s="406"/>
      <c r="Q104" s="264" t="s">
        <v>1447</v>
      </c>
      <c r="S104" s="264" t="s">
        <v>1447</v>
      </c>
      <c r="U104" s="264" t="s">
        <v>1447</v>
      </c>
      <c r="W104" s="264" t="s">
        <v>1447</v>
      </c>
      <c r="Y104" s="264" t="s">
        <v>1447</v>
      </c>
      <c r="Z104" s="256"/>
      <c r="AA104" s="264" t="s">
        <v>1447</v>
      </c>
      <c r="AB104" s="256"/>
      <c r="AC104" s="264" t="s">
        <v>1447</v>
      </c>
      <c r="AD104" s="258"/>
      <c r="AE104" s="264" t="s">
        <v>1447</v>
      </c>
      <c r="AF104" s="258"/>
      <c r="AG104" s="264" t="s">
        <v>1447</v>
      </c>
      <c r="AH104" s="16"/>
      <c r="AI104" s="264" t="s">
        <v>1447</v>
      </c>
      <c r="AK104" s="264" t="s">
        <v>1447</v>
      </c>
      <c r="AL104" s="256"/>
      <c r="AM104" s="264" t="s">
        <v>1447</v>
      </c>
      <c r="AN104" s="256"/>
      <c r="AO104" s="264" t="s">
        <v>1447</v>
      </c>
      <c r="AP104" s="256"/>
      <c r="AQ104" s="264" t="s">
        <v>1447</v>
      </c>
      <c r="AR104" s="256"/>
      <c r="AS104" s="269">
        <v>160000</v>
      </c>
      <c r="AT104" s="256"/>
      <c r="AU104" s="269">
        <f t="shared" si="4"/>
        <v>4000</v>
      </c>
      <c r="AW104" s="264" t="s">
        <v>1447</v>
      </c>
      <c r="AX104" s="256"/>
      <c r="AY104" s="270" t="str">
        <f t="shared" si="5"/>
        <v>10 - J</v>
      </c>
      <c r="AZ104" s="256"/>
      <c r="BA104" s="270" t="s">
        <v>1449</v>
      </c>
      <c r="BC104" s="265" t="s">
        <v>1450</v>
      </c>
      <c r="BE104" s="266" t="s">
        <v>1450</v>
      </c>
      <c r="BF104" s="258"/>
      <c r="BG104" s="266" t="s">
        <v>1450</v>
      </c>
      <c r="BI104" s="400" t="s">
        <v>1447</v>
      </c>
      <c r="BK104" s="400" t="s">
        <v>1447</v>
      </c>
      <c r="BM104" s="400" t="str">
        <f t="shared" si="2"/>
        <v>予備101</v>
      </c>
      <c r="BO104" s="401" t="s">
        <v>1447</v>
      </c>
      <c r="BP104" s="396"/>
      <c r="BQ104" s="401" t="s">
        <v>1447</v>
      </c>
      <c r="BR104" s="402"/>
      <c r="BS104" s="265" t="s">
        <v>1450</v>
      </c>
      <c r="BT104" s="402"/>
      <c r="BU104" s="402"/>
      <c r="BV104" s="402"/>
      <c r="BW104" s="402"/>
      <c r="BX104" s="402"/>
      <c r="BY104" s="402"/>
      <c r="BZ104" s="402"/>
      <c r="CA104" s="402"/>
      <c r="CB104" s="402"/>
      <c r="CC104" s="402"/>
      <c r="CD104" s="256"/>
      <c r="CE104" s="256"/>
      <c r="CG104" s="264" t="s">
        <v>1447</v>
      </c>
      <c r="CI104" s="264" t="s">
        <v>1447</v>
      </c>
      <c r="CK104" s="264" t="s">
        <v>1447</v>
      </c>
      <c r="CM104" s="264" t="s">
        <v>1447</v>
      </c>
      <c r="CO104" s="264" t="s">
        <v>1447</v>
      </c>
      <c r="CQ104" s="264" t="s">
        <v>1447</v>
      </c>
      <c r="CS104" s="264" t="s">
        <v>1447</v>
      </c>
      <c r="CU104" s="264" t="s">
        <v>1447</v>
      </c>
      <c r="CW104" s="264" t="s">
        <v>1447</v>
      </c>
      <c r="CY104" s="264" t="s">
        <v>1447</v>
      </c>
      <c r="DA104" s="264" t="s">
        <v>1447</v>
      </c>
      <c r="DC104" s="264" t="s">
        <v>1447</v>
      </c>
      <c r="DE104" s="264" t="s">
        <v>1447</v>
      </c>
      <c r="DG104" s="264" t="s">
        <v>1447</v>
      </c>
      <c r="DI104" s="264" t="s">
        <v>1447</v>
      </c>
      <c r="DK104" s="264" t="s">
        <v>1447</v>
      </c>
      <c r="EA104" s="264" t="s">
        <v>1447</v>
      </c>
      <c r="EC104" s="272" t="s">
        <v>1447</v>
      </c>
      <c r="ED104" s="268"/>
      <c r="EE104" s="272" t="s">
        <v>1447</v>
      </c>
      <c r="EF104" s="268"/>
      <c r="EG104" s="272" t="s">
        <v>1447</v>
      </c>
      <c r="EH104" s="268"/>
      <c r="EI104" s="272" t="s">
        <v>1447</v>
      </c>
      <c r="EY104" s="264" t="s">
        <v>1447</v>
      </c>
      <c r="FA104" s="264" t="s">
        <v>1447</v>
      </c>
      <c r="FC104" s="264" t="s">
        <v>1447</v>
      </c>
      <c r="FE104" s="264" t="s">
        <v>1447</v>
      </c>
      <c r="FG104" s="264" t="s">
        <v>1447</v>
      </c>
      <c r="FI104" s="264" t="s">
        <v>1447</v>
      </c>
      <c r="FK104" s="264" t="s">
        <v>1447</v>
      </c>
      <c r="FM104" s="264" t="s">
        <v>1447</v>
      </c>
      <c r="FO104" s="264" t="s">
        <v>1447</v>
      </c>
      <c r="FQ104" s="264" t="s">
        <v>1447</v>
      </c>
      <c r="FS104" s="264" t="s">
        <v>1447</v>
      </c>
      <c r="FU104" s="264" t="s">
        <v>1447</v>
      </c>
      <c r="FW104" s="264" t="s">
        <v>1447</v>
      </c>
      <c r="FY104" s="264" t="s">
        <v>1447</v>
      </c>
      <c r="GA104" s="264" t="s">
        <v>1447</v>
      </c>
      <c r="GC104" s="264" t="s">
        <v>1447</v>
      </c>
      <c r="GE104" s="264" t="s">
        <v>1447</v>
      </c>
      <c r="GG104" s="264" t="s">
        <v>1447</v>
      </c>
      <c r="GI104" s="264" t="s">
        <v>1447</v>
      </c>
      <c r="GK104" s="264" t="s">
        <v>1447</v>
      </c>
      <c r="GM104" s="264" t="s">
        <v>1447</v>
      </c>
      <c r="GO104" s="264" t="s">
        <v>1447</v>
      </c>
      <c r="GQ104" s="16"/>
      <c r="HE104" s="264" t="s">
        <v>1447</v>
      </c>
      <c r="HG104" s="264" t="s">
        <v>1447</v>
      </c>
      <c r="HI104" s="264" t="s">
        <v>1447</v>
      </c>
      <c r="HK104" s="264" t="s">
        <v>1447</v>
      </c>
      <c r="HM104" s="264" t="s">
        <v>1447</v>
      </c>
      <c r="HO104" s="264" t="s">
        <v>1447</v>
      </c>
      <c r="HQ104" s="264" t="s">
        <v>1447</v>
      </c>
      <c r="HS104" s="264" t="s">
        <v>1447</v>
      </c>
      <c r="HU104" s="264" t="s">
        <v>1447</v>
      </c>
      <c r="HW104" s="264" t="s">
        <v>1447</v>
      </c>
      <c r="HY104" s="264" t="s">
        <v>1447</v>
      </c>
      <c r="IA104" s="264" t="s">
        <v>1447</v>
      </c>
      <c r="IC104" s="264" t="s">
        <v>1447</v>
      </c>
      <c r="IE104" s="264" t="s">
        <v>1447</v>
      </c>
      <c r="IG104" s="264" t="s">
        <v>1447</v>
      </c>
      <c r="II104" s="264" t="s">
        <v>1447</v>
      </c>
      <c r="IK104" s="264" t="s">
        <v>1447</v>
      </c>
      <c r="IM104" s="264" t="s">
        <v>1447</v>
      </c>
      <c r="IO104" s="264" t="s">
        <v>1447</v>
      </c>
      <c r="IQ104" s="264" t="s">
        <v>1447</v>
      </c>
      <c r="IS104" s="264" t="s">
        <v>1447</v>
      </c>
      <c r="IU104" s="264" t="s">
        <v>1447</v>
      </c>
      <c r="IW104" s="264" t="s">
        <v>1447</v>
      </c>
      <c r="IY104" s="264" t="s">
        <v>1447</v>
      </c>
      <c r="JA104" s="264" t="s">
        <v>1447</v>
      </c>
      <c r="JC104" s="264" t="s">
        <v>1447</v>
      </c>
    </row>
    <row r="105" spans="3:263">
      <c r="C105" s="384" t="s">
        <v>1451</v>
      </c>
      <c r="D105" s="404"/>
      <c r="E105" s="392" t="s">
        <v>1451</v>
      </c>
      <c r="F105" s="391"/>
      <c r="G105" s="392" t="s">
        <v>1451</v>
      </c>
      <c r="H105" s="391"/>
      <c r="I105" s="392" t="s">
        <v>1451</v>
      </c>
      <c r="J105" s="391"/>
      <c r="K105" s="392" t="s">
        <v>1452</v>
      </c>
      <c r="L105" s="391" t="s">
        <v>1453</v>
      </c>
      <c r="M105" s="390" t="s">
        <v>1454</v>
      </c>
      <c r="N105" s="405"/>
      <c r="O105" s="394" t="s">
        <v>1451</v>
      </c>
      <c r="P105" s="406"/>
      <c r="Q105" s="264" t="s">
        <v>1451</v>
      </c>
      <c r="S105" s="264" t="s">
        <v>1451</v>
      </c>
      <c r="U105" s="264" t="s">
        <v>1451</v>
      </c>
      <c r="W105" s="264" t="s">
        <v>1451</v>
      </c>
      <c r="Y105" s="264" t="s">
        <v>1451</v>
      </c>
      <c r="Z105" s="256"/>
      <c r="AA105" s="264" t="s">
        <v>1451</v>
      </c>
      <c r="AB105" s="256"/>
      <c r="AC105" s="264" t="s">
        <v>1451</v>
      </c>
      <c r="AD105" s="258"/>
      <c r="AE105" s="264" t="s">
        <v>1451</v>
      </c>
      <c r="AF105" s="258"/>
      <c r="AG105" s="264" t="s">
        <v>1451</v>
      </c>
      <c r="AH105" s="16"/>
      <c r="AI105" s="264" t="s">
        <v>1451</v>
      </c>
      <c r="AK105" s="264" t="s">
        <v>1451</v>
      </c>
      <c r="AL105" s="256"/>
      <c r="AM105" s="264" t="s">
        <v>1451</v>
      </c>
      <c r="AN105" s="256"/>
      <c r="AO105" s="264" t="s">
        <v>1451</v>
      </c>
      <c r="AP105" s="256"/>
      <c r="AQ105" s="264" t="s">
        <v>1451</v>
      </c>
      <c r="AR105" s="256"/>
      <c r="AS105" s="264" t="s">
        <v>1451</v>
      </c>
      <c r="AT105" s="256"/>
      <c r="AU105" s="264" t="s">
        <v>1451</v>
      </c>
      <c r="AW105" s="265" t="s">
        <v>1455</v>
      </c>
      <c r="AX105" s="256"/>
      <c r="AY105" s="270" t="str">
        <f t="shared" ref="AY105:AY168" si="6">MID(BA105,1,1)&amp;" "&amp;MID(BA105,2,1)&amp;" "&amp;MID(BA105,3,LEN(BA105))</f>
        <v>K - K</v>
      </c>
      <c r="AZ105" s="256"/>
      <c r="BA105" s="278" t="s">
        <v>1456</v>
      </c>
      <c r="BC105" s="265" t="s">
        <v>1455</v>
      </c>
      <c r="BE105" s="266" t="s">
        <v>1455</v>
      </c>
      <c r="BF105" s="258"/>
      <c r="BG105" s="266" t="s">
        <v>1455</v>
      </c>
      <c r="BI105" s="400" t="s">
        <v>1451</v>
      </c>
      <c r="BK105" s="400" t="s">
        <v>1451</v>
      </c>
      <c r="BM105" s="400" t="str">
        <f t="shared" si="2"/>
        <v>予備102</v>
      </c>
      <c r="BO105" s="401" t="s">
        <v>1451</v>
      </c>
      <c r="BP105" s="396"/>
      <c r="BQ105" s="401" t="s">
        <v>1451</v>
      </c>
      <c r="BR105" s="402"/>
      <c r="BS105" s="265" t="s">
        <v>1455</v>
      </c>
      <c r="BT105" s="402"/>
      <c r="BU105" s="402"/>
      <c r="BV105" s="402"/>
      <c r="BW105" s="402"/>
      <c r="BX105" s="402"/>
      <c r="BY105" s="402"/>
      <c r="BZ105" s="402"/>
      <c r="CA105" s="402"/>
      <c r="CB105" s="402"/>
      <c r="CC105" s="402"/>
      <c r="CD105" s="256"/>
      <c r="CE105" s="256"/>
      <c r="CG105" s="264" t="s">
        <v>1451</v>
      </c>
      <c r="CI105" s="264" t="s">
        <v>1451</v>
      </c>
      <c r="CK105" s="264" t="s">
        <v>1451</v>
      </c>
      <c r="CM105" s="264" t="s">
        <v>1451</v>
      </c>
      <c r="CO105" s="264" t="s">
        <v>1451</v>
      </c>
      <c r="CQ105" s="264" t="s">
        <v>1451</v>
      </c>
      <c r="CS105" s="264" t="s">
        <v>1451</v>
      </c>
      <c r="CU105" s="264" t="s">
        <v>1451</v>
      </c>
      <c r="CW105" s="264" t="s">
        <v>1451</v>
      </c>
      <c r="CY105" s="264" t="s">
        <v>1451</v>
      </c>
      <c r="DA105" s="264" t="s">
        <v>1451</v>
      </c>
      <c r="DC105" s="264" t="s">
        <v>1451</v>
      </c>
      <c r="DE105" s="264" t="s">
        <v>1451</v>
      </c>
      <c r="DG105" s="264" t="s">
        <v>1451</v>
      </c>
      <c r="DI105" s="264" t="s">
        <v>1451</v>
      </c>
      <c r="DK105" s="264" t="s">
        <v>1451</v>
      </c>
      <c r="EA105" s="264" t="s">
        <v>1451</v>
      </c>
      <c r="EC105" s="272" t="s">
        <v>1451</v>
      </c>
      <c r="ED105" s="268"/>
      <c r="EE105" s="272" t="s">
        <v>1451</v>
      </c>
      <c r="EF105" s="268"/>
      <c r="EG105" s="272" t="s">
        <v>1451</v>
      </c>
      <c r="EH105" s="268"/>
      <c r="EI105" s="272" t="s">
        <v>1451</v>
      </c>
      <c r="EY105" s="264" t="s">
        <v>1451</v>
      </c>
      <c r="FA105" s="264" t="s">
        <v>1451</v>
      </c>
      <c r="FC105" s="264" t="s">
        <v>1451</v>
      </c>
      <c r="FE105" s="264" t="s">
        <v>1451</v>
      </c>
      <c r="FG105" s="264" t="s">
        <v>1451</v>
      </c>
      <c r="FI105" s="264" t="s">
        <v>1451</v>
      </c>
      <c r="FK105" s="264" t="s">
        <v>1451</v>
      </c>
      <c r="FM105" s="264" t="s">
        <v>1451</v>
      </c>
      <c r="FO105" s="264" t="s">
        <v>1451</v>
      </c>
      <c r="FQ105" s="264" t="s">
        <v>1451</v>
      </c>
      <c r="FS105" s="264" t="s">
        <v>1451</v>
      </c>
      <c r="FU105" s="264" t="s">
        <v>1451</v>
      </c>
      <c r="FW105" s="264" t="s">
        <v>1451</v>
      </c>
      <c r="FY105" s="264" t="s">
        <v>1451</v>
      </c>
      <c r="GA105" s="264" t="s">
        <v>1451</v>
      </c>
      <c r="GC105" s="264" t="s">
        <v>1451</v>
      </c>
      <c r="GE105" s="264" t="s">
        <v>1451</v>
      </c>
      <c r="GG105" s="264" t="s">
        <v>1451</v>
      </c>
      <c r="GI105" s="264" t="s">
        <v>1451</v>
      </c>
      <c r="GK105" s="264" t="s">
        <v>1451</v>
      </c>
      <c r="GM105" s="264" t="s">
        <v>1451</v>
      </c>
      <c r="GO105" s="264" t="s">
        <v>1451</v>
      </c>
      <c r="GQ105" s="16"/>
      <c r="HE105" s="264" t="s">
        <v>1451</v>
      </c>
      <c r="HG105" s="264" t="s">
        <v>1451</v>
      </c>
      <c r="HI105" s="264" t="s">
        <v>1451</v>
      </c>
      <c r="HK105" s="264" t="s">
        <v>1451</v>
      </c>
      <c r="HM105" s="264" t="s">
        <v>1451</v>
      </c>
      <c r="HO105" s="264" t="s">
        <v>1451</v>
      </c>
      <c r="HQ105" s="264" t="s">
        <v>1451</v>
      </c>
      <c r="HS105" s="264" t="s">
        <v>1451</v>
      </c>
      <c r="HU105" s="264" t="s">
        <v>1451</v>
      </c>
      <c r="HW105" s="264" t="s">
        <v>1451</v>
      </c>
      <c r="HY105" s="264" t="s">
        <v>1451</v>
      </c>
      <c r="IA105" s="264" t="s">
        <v>1451</v>
      </c>
      <c r="IC105" s="264" t="s">
        <v>1451</v>
      </c>
      <c r="IE105" s="264" t="s">
        <v>1451</v>
      </c>
      <c r="IG105" s="264" t="s">
        <v>1451</v>
      </c>
      <c r="II105" s="264" t="s">
        <v>1451</v>
      </c>
      <c r="IK105" s="264" t="s">
        <v>1451</v>
      </c>
      <c r="IM105" s="264" t="s">
        <v>1451</v>
      </c>
      <c r="IO105" s="264" t="s">
        <v>1451</v>
      </c>
      <c r="IQ105" s="264" t="s">
        <v>1451</v>
      </c>
      <c r="IS105" s="264" t="s">
        <v>1451</v>
      </c>
      <c r="IU105" s="264" t="s">
        <v>1451</v>
      </c>
      <c r="IW105" s="264" t="s">
        <v>1451</v>
      </c>
      <c r="IY105" s="264" t="s">
        <v>1451</v>
      </c>
      <c r="JA105" s="264" t="s">
        <v>1451</v>
      </c>
      <c r="JC105" s="264" t="s">
        <v>1451</v>
      </c>
    </row>
    <row r="106" spans="3:263">
      <c r="C106" s="384" t="s">
        <v>1457</v>
      </c>
      <c r="D106" s="404"/>
      <c r="E106" s="392" t="s">
        <v>1457</v>
      </c>
      <c r="F106" s="391"/>
      <c r="G106" s="392" t="s">
        <v>1457</v>
      </c>
      <c r="H106" s="391"/>
      <c r="I106" s="392" t="s">
        <v>1457</v>
      </c>
      <c r="J106" s="391"/>
      <c r="K106" s="392" t="s">
        <v>1428</v>
      </c>
      <c r="L106" s="391" t="s">
        <v>1458</v>
      </c>
      <c r="M106" s="390" t="s">
        <v>1459</v>
      </c>
      <c r="N106" s="405"/>
      <c r="O106" s="394" t="s">
        <v>1457</v>
      </c>
      <c r="P106" s="406"/>
      <c r="Q106" s="264" t="s">
        <v>1457</v>
      </c>
      <c r="S106" s="264" t="s">
        <v>1457</v>
      </c>
      <c r="U106" s="265" t="s">
        <v>1460</v>
      </c>
      <c r="W106" s="265" t="s">
        <v>1460</v>
      </c>
      <c r="Y106" s="265" t="s">
        <v>1460</v>
      </c>
      <c r="Z106" s="256"/>
      <c r="AA106" s="264" t="s">
        <v>1457</v>
      </c>
      <c r="AB106" s="256"/>
      <c r="AC106" s="265" t="s">
        <v>1460</v>
      </c>
      <c r="AD106" s="258"/>
      <c r="AE106" s="265" t="s">
        <v>1460</v>
      </c>
      <c r="AF106" s="258"/>
      <c r="AG106" s="264" t="s">
        <v>1457</v>
      </c>
      <c r="AH106" s="16"/>
      <c r="AI106" s="264" t="s">
        <v>1457</v>
      </c>
      <c r="AK106" s="264" t="s">
        <v>1457</v>
      </c>
      <c r="AL106" s="256"/>
      <c r="AM106" s="264" t="s">
        <v>1457</v>
      </c>
      <c r="AN106" s="256"/>
      <c r="AO106" s="264" t="s">
        <v>1457</v>
      </c>
      <c r="AP106" s="256"/>
      <c r="AQ106" s="264" t="s">
        <v>1457</v>
      </c>
      <c r="AR106" s="256"/>
      <c r="AS106" s="265" t="s">
        <v>1460</v>
      </c>
      <c r="AT106" s="256"/>
      <c r="AU106" s="265" t="s">
        <v>1460</v>
      </c>
      <c r="AW106" s="265" t="s">
        <v>1460</v>
      </c>
      <c r="AX106" s="256"/>
      <c r="AY106" s="270" t="str">
        <f t="shared" si="6"/>
        <v>予 備 103</v>
      </c>
      <c r="AZ106" s="256"/>
      <c r="BA106" s="265" t="s">
        <v>1460</v>
      </c>
      <c r="BC106" s="265" t="s">
        <v>1460</v>
      </c>
      <c r="BE106" s="266" t="s">
        <v>1460</v>
      </c>
      <c r="BF106" s="258"/>
      <c r="BG106" s="266" t="s">
        <v>1460</v>
      </c>
      <c r="BI106" s="400" t="s">
        <v>1457</v>
      </c>
      <c r="BK106" s="400" t="s">
        <v>1457</v>
      </c>
      <c r="BM106" s="400" t="str">
        <f t="shared" si="2"/>
        <v>予備103</v>
      </c>
      <c r="BO106" s="401" t="s">
        <v>1457</v>
      </c>
      <c r="BP106" s="396"/>
      <c r="BQ106" s="401" t="s">
        <v>1457</v>
      </c>
      <c r="BR106" s="402"/>
      <c r="BS106" s="265" t="s">
        <v>1460</v>
      </c>
      <c r="BT106" s="402"/>
      <c r="BU106" s="402"/>
      <c r="BV106" s="402"/>
      <c r="BW106" s="402"/>
      <c r="BX106" s="402"/>
      <c r="BY106" s="402"/>
      <c r="BZ106" s="402"/>
      <c r="CA106" s="402"/>
      <c r="CB106" s="402"/>
      <c r="CC106" s="402"/>
      <c r="CD106" s="256"/>
      <c r="CE106" s="256"/>
      <c r="CG106" s="264" t="s">
        <v>1457</v>
      </c>
      <c r="CI106" s="264" t="s">
        <v>1457</v>
      </c>
      <c r="CK106" s="264" t="s">
        <v>1457</v>
      </c>
      <c r="CM106" s="264" t="s">
        <v>1457</v>
      </c>
      <c r="CO106" s="264" t="s">
        <v>1457</v>
      </c>
      <c r="CQ106" s="264" t="s">
        <v>1457</v>
      </c>
      <c r="CS106" s="264" t="s">
        <v>1457</v>
      </c>
      <c r="CU106" s="264" t="s">
        <v>1457</v>
      </c>
      <c r="CW106" s="264" t="s">
        <v>1457</v>
      </c>
      <c r="CY106" s="264" t="s">
        <v>1457</v>
      </c>
      <c r="DA106" s="264" t="s">
        <v>1457</v>
      </c>
      <c r="DC106" s="264" t="s">
        <v>1457</v>
      </c>
      <c r="DE106" s="264" t="s">
        <v>1457</v>
      </c>
      <c r="DG106" s="264" t="s">
        <v>1457</v>
      </c>
      <c r="DI106" s="264" t="s">
        <v>1457</v>
      </c>
      <c r="DK106" s="264" t="s">
        <v>1457</v>
      </c>
      <c r="EA106" s="264" t="s">
        <v>1457</v>
      </c>
      <c r="EC106" s="272" t="s">
        <v>1457</v>
      </c>
      <c r="ED106" s="268"/>
      <c r="EE106" s="272" t="s">
        <v>1457</v>
      </c>
      <c r="EF106" s="268"/>
      <c r="EG106" s="272" t="s">
        <v>1457</v>
      </c>
      <c r="EH106" s="268"/>
      <c r="EI106" s="272" t="s">
        <v>1457</v>
      </c>
      <c r="EY106" s="264" t="s">
        <v>1457</v>
      </c>
      <c r="FA106" s="264" t="s">
        <v>1457</v>
      </c>
      <c r="FC106" s="264" t="s">
        <v>1457</v>
      </c>
      <c r="FE106" s="264" t="s">
        <v>1457</v>
      </c>
      <c r="FG106" s="264" t="s">
        <v>1457</v>
      </c>
      <c r="FI106" s="264" t="s">
        <v>1457</v>
      </c>
      <c r="FK106" s="264" t="s">
        <v>1457</v>
      </c>
      <c r="FM106" s="264" t="s">
        <v>1457</v>
      </c>
      <c r="FO106" s="264" t="s">
        <v>1457</v>
      </c>
      <c r="FQ106" s="264" t="s">
        <v>1457</v>
      </c>
      <c r="FS106" s="264" t="s">
        <v>1457</v>
      </c>
      <c r="FU106" s="264" t="s">
        <v>1457</v>
      </c>
      <c r="FW106" s="264" t="s">
        <v>1457</v>
      </c>
      <c r="FY106" s="264" t="s">
        <v>1457</v>
      </c>
      <c r="GA106" s="264" t="s">
        <v>1457</v>
      </c>
      <c r="GC106" s="264" t="s">
        <v>1457</v>
      </c>
      <c r="GE106" s="264" t="s">
        <v>1457</v>
      </c>
      <c r="GG106" s="264" t="s">
        <v>1457</v>
      </c>
      <c r="GI106" s="264" t="s">
        <v>1457</v>
      </c>
      <c r="GK106" s="264" t="s">
        <v>1457</v>
      </c>
      <c r="GM106" s="264" t="s">
        <v>1457</v>
      </c>
      <c r="GO106" s="264" t="s">
        <v>1457</v>
      </c>
      <c r="GQ106" s="16"/>
      <c r="HE106" s="265" t="s">
        <v>1460</v>
      </c>
      <c r="HG106" s="265" t="s">
        <v>1460</v>
      </c>
      <c r="HI106" s="264" t="s">
        <v>1457</v>
      </c>
      <c r="HK106" s="264" t="s">
        <v>1457</v>
      </c>
      <c r="HM106" s="264" t="s">
        <v>1457</v>
      </c>
      <c r="HO106" s="264" t="s">
        <v>1457</v>
      </c>
      <c r="HQ106" s="264" t="s">
        <v>1457</v>
      </c>
      <c r="HS106" s="264" t="s">
        <v>1457</v>
      </c>
      <c r="HU106" s="264" t="s">
        <v>1457</v>
      </c>
      <c r="HW106" s="264" t="s">
        <v>1457</v>
      </c>
      <c r="HY106" s="264" t="s">
        <v>1457</v>
      </c>
      <c r="IA106" s="264" t="s">
        <v>1457</v>
      </c>
      <c r="IC106" s="264" t="s">
        <v>1457</v>
      </c>
      <c r="IE106" s="264" t="s">
        <v>1457</v>
      </c>
      <c r="IG106" s="264" t="s">
        <v>1457</v>
      </c>
      <c r="II106" s="264" t="s">
        <v>1457</v>
      </c>
      <c r="IK106" s="264" t="s">
        <v>1457</v>
      </c>
      <c r="IM106" s="264" t="s">
        <v>1457</v>
      </c>
      <c r="IO106" s="264" t="s">
        <v>1457</v>
      </c>
      <c r="IQ106" s="264" t="s">
        <v>1457</v>
      </c>
      <c r="IS106" s="264" t="s">
        <v>1457</v>
      </c>
      <c r="IU106" s="264" t="s">
        <v>1457</v>
      </c>
      <c r="IW106" s="264" t="s">
        <v>1457</v>
      </c>
      <c r="IY106" s="264" t="s">
        <v>1457</v>
      </c>
      <c r="JA106" s="264" t="s">
        <v>1457</v>
      </c>
      <c r="JC106" s="264" t="s">
        <v>1457</v>
      </c>
    </row>
    <row r="107" spans="3:263">
      <c r="C107" s="384" t="s">
        <v>1461</v>
      </c>
      <c r="D107" s="404"/>
      <c r="E107" s="392" t="s">
        <v>1461</v>
      </c>
      <c r="F107" s="391"/>
      <c r="G107" s="392" t="s">
        <v>1461</v>
      </c>
      <c r="H107" s="391"/>
      <c r="I107" s="392" t="s">
        <v>1461</v>
      </c>
      <c r="J107" s="391"/>
      <c r="K107" s="392" t="s">
        <v>1462</v>
      </c>
      <c r="L107" s="391" t="s">
        <v>1463</v>
      </c>
      <c r="M107" s="390" t="s">
        <v>1464</v>
      </c>
      <c r="N107" s="405"/>
      <c r="O107" s="394" t="s">
        <v>1461</v>
      </c>
      <c r="P107" s="406"/>
      <c r="Q107" s="264" t="s">
        <v>1461</v>
      </c>
      <c r="S107" s="264" t="s">
        <v>1461</v>
      </c>
      <c r="U107" s="265" t="s">
        <v>1465</v>
      </c>
      <c r="W107" s="265" t="s">
        <v>1465</v>
      </c>
      <c r="Y107" s="265" t="s">
        <v>1465</v>
      </c>
      <c r="Z107" s="256"/>
      <c r="AA107" s="264" t="s">
        <v>1461</v>
      </c>
      <c r="AB107" s="256"/>
      <c r="AC107" s="265" t="s">
        <v>1465</v>
      </c>
      <c r="AD107" s="258"/>
      <c r="AE107" s="265" t="s">
        <v>1465</v>
      </c>
      <c r="AF107" s="258"/>
      <c r="AG107" s="264" t="s">
        <v>1461</v>
      </c>
      <c r="AH107" s="16"/>
      <c r="AI107" s="264" t="s">
        <v>1461</v>
      </c>
      <c r="AK107" s="264" t="s">
        <v>1461</v>
      </c>
      <c r="AL107" s="256"/>
      <c r="AM107" s="264" t="s">
        <v>1461</v>
      </c>
      <c r="AN107" s="256"/>
      <c r="AO107" s="264" t="s">
        <v>1461</v>
      </c>
      <c r="AP107" s="256"/>
      <c r="AQ107" s="264" t="s">
        <v>1461</v>
      </c>
      <c r="AR107" s="256"/>
      <c r="AS107" s="264" t="s">
        <v>1461</v>
      </c>
      <c r="AT107" s="256"/>
      <c r="AU107" s="264" t="s">
        <v>1461</v>
      </c>
      <c r="AW107" s="264" t="s">
        <v>1461</v>
      </c>
      <c r="AX107" s="256"/>
      <c r="AY107" s="270" t="str">
        <f t="shared" si="6"/>
        <v>予 備 104</v>
      </c>
      <c r="AZ107" s="256"/>
      <c r="BA107" s="265" t="s">
        <v>1465</v>
      </c>
      <c r="BC107" s="265" t="s">
        <v>1465</v>
      </c>
      <c r="BE107" s="266" t="s">
        <v>1465</v>
      </c>
      <c r="BF107" s="258"/>
      <c r="BG107" s="266" t="s">
        <v>1465</v>
      </c>
      <c r="BI107" s="400" t="s">
        <v>1461</v>
      </c>
      <c r="BK107" s="400" t="s">
        <v>1461</v>
      </c>
      <c r="BM107" s="400" t="str">
        <f t="shared" si="2"/>
        <v>予備104</v>
      </c>
      <c r="BO107" s="401" t="s">
        <v>1461</v>
      </c>
      <c r="BP107" s="396"/>
      <c r="BQ107" s="401" t="s">
        <v>1461</v>
      </c>
      <c r="BR107" s="402"/>
      <c r="BS107" s="265" t="s">
        <v>1465</v>
      </c>
      <c r="BT107" s="402"/>
      <c r="BU107" s="402"/>
      <c r="BV107" s="402"/>
      <c r="BW107" s="402"/>
      <c r="BX107" s="402"/>
      <c r="BY107" s="402"/>
      <c r="BZ107" s="402"/>
      <c r="CA107" s="402"/>
      <c r="CB107" s="402"/>
      <c r="CC107" s="402"/>
      <c r="CD107" s="256"/>
      <c r="CE107" s="256"/>
      <c r="CG107" s="264" t="s">
        <v>1461</v>
      </c>
      <c r="CI107" s="264" t="s">
        <v>1461</v>
      </c>
      <c r="CK107" s="264" t="s">
        <v>1461</v>
      </c>
      <c r="CM107" s="264" t="s">
        <v>1461</v>
      </c>
      <c r="CO107" s="264" t="s">
        <v>1461</v>
      </c>
      <c r="CQ107" s="264" t="s">
        <v>1461</v>
      </c>
      <c r="CS107" s="264" t="s">
        <v>1461</v>
      </c>
      <c r="CU107" s="264" t="s">
        <v>1461</v>
      </c>
      <c r="CW107" s="264" t="s">
        <v>1461</v>
      </c>
      <c r="CY107" s="264" t="s">
        <v>1461</v>
      </c>
      <c r="DA107" s="264" t="s">
        <v>1461</v>
      </c>
      <c r="DC107" s="264" t="s">
        <v>1461</v>
      </c>
      <c r="DE107" s="264" t="s">
        <v>1461</v>
      </c>
      <c r="DG107" s="264" t="s">
        <v>1461</v>
      </c>
      <c r="DI107" s="264" t="s">
        <v>1461</v>
      </c>
      <c r="DK107" s="264" t="s">
        <v>1461</v>
      </c>
      <c r="EA107" s="264" t="s">
        <v>1461</v>
      </c>
      <c r="EC107" s="272" t="s">
        <v>1461</v>
      </c>
      <c r="ED107" s="268"/>
      <c r="EE107" s="272" t="s">
        <v>1461</v>
      </c>
      <c r="EF107" s="268"/>
      <c r="EG107" s="272" t="s">
        <v>1461</v>
      </c>
      <c r="EH107" s="268"/>
      <c r="EI107" s="272" t="s">
        <v>1461</v>
      </c>
      <c r="EY107" s="264" t="s">
        <v>1461</v>
      </c>
      <c r="FA107" s="264" t="s">
        <v>1461</v>
      </c>
      <c r="FC107" s="264" t="s">
        <v>1461</v>
      </c>
      <c r="FE107" s="264" t="s">
        <v>1461</v>
      </c>
      <c r="FG107" s="264" t="s">
        <v>1461</v>
      </c>
      <c r="FI107" s="264" t="s">
        <v>1461</v>
      </c>
      <c r="FK107" s="264" t="s">
        <v>1461</v>
      </c>
      <c r="FM107" s="264" t="s">
        <v>1461</v>
      </c>
      <c r="FO107" s="264" t="s">
        <v>1461</v>
      </c>
      <c r="FQ107" s="264" t="s">
        <v>1461</v>
      </c>
      <c r="FS107" s="264" t="s">
        <v>1461</v>
      </c>
      <c r="FU107" s="264" t="s">
        <v>1461</v>
      </c>
      <c r="FW107" s="264" t="s">
        <v>1461</v>
      </c>
      <c r="FY107" s="264" t="s">
        <v>1461</v>
      </c>
      <c r="GA107" s="264" t="s">
        <v>1461</v>
      </c>
      <c r="GC107" s="264" t="s">
        <v>1461</v>
      </c>
      <c r="GE107" s="264" t="s">
        <v>1461</v>
      </c>
      <c r="GG107" s="264" t="s">
        <v>1461</v>
      </c>
      <c r="GI107" s="264" t="s">
        <v>1461</v>
      </c>
      <c r="GK107" s="264" t="s">
        <v>1461</v>
      </c>
      <c r="GM107" s="264" t="s">
        <v>1461</v>
      </c>
      <c r="GO107" s="264" t="s">
        <v>1461</v>
      </c>
      <c r="GQ107" s="16"/>
      <c r="HE107" s="265" t="s">
        <v>1465</v>
      </c>
      <c r="HG107" s="265" t="s">
        <v>1465</v>
      </c>
      <c r="HI107" s="264" t="s">
        <v>1461</v>
      </c>
      <c r="HK107" s="264" t="s">
        <v>1461</v>
      </c>
      <c r="HM107" s="264" t="s">
        <v>1461</v>
      </c>
      <c r="HO107" s="264" t="s">
        <v>1461</v>
      </c>
      <c r="HQ107" s="264" t="s">
        <v>1461</v>
      </c>
      <c r="HS107" s="264" t="s">
        <v>1461</v>
      </c>
      <c r="HU107" s="264" t="s">
        <v>1461</v>
      </c>
      <c r="HW107" s="264" t="s">
        <v>1461</v>
      </c>
      <c r="HY107" s="264" t="s">
        <v>1461</v>
      </c>
      <c r="IA107" s="264" t="s">
        <v>1461</v>
      </c>
      <c r="IC107" s="264" t="s">
        <v>1461</v>
      </c>
      <c r="IE107" s="264" t="s">
        <v>1461</v>
      </c>
      <c r="IG107" s="264" t="s">
        <v>1461</v>
      </c>
      <c r="II107" s="264" t="s">
        <v>1461</v>
      </c>
      <c r="IK107" s="264" t="s">
        <v>1461</v>
      </c>
      <c r="IM107" s="264" t="s">
        <v>1461</v>
      </c>
      <c r="IO107" s="264" t="s">
        <v>1461</v>
      </c>
      <c r="IQ107" s="264" t="s">
        <v>1461</v>
      </c>
      <c r="IS107" s="264" t="s">
        <v>1461</v>
      </c>
      <c r="IU107" s="264" t="s">
        <v>1461</v>
      </c>
      <c r="IW107" s="264" t="s">
        <v>1461</v>
      </c>
      <c r="IY107" s="264" t="s">
        <v>1461</v>
      </c>
      <c r="JA107" s="264" t="s">
        <v>1461</v>
      </c>
      <c r="JC107" s="264" t="s">
        <v>1461</v>
      </c>
    </row>
    <row r="108" spans="3:263">
      <c r="C108" s="384" t="s">
        <v>1466</v>
      </c>
      <c r="D108" s="404"/>
      <c r="E108" s="392" t="s">
        <v>1466</v>
      </c>
      <c r="F108" s="391"/>
      <c r="G108" s="392" t="s">
        <v>1466</v>
      </c>
      <c r="H108" s="391"/>
      <c r="I108" s="392" t="s">
        <v>1466</v>
      </c>
      <c r="J108" s="391"/>
      <c r="K108" s="392" t="s">
        <v>553</v>
      </c>
      <c r="L108" s="391" t="s">
        <v>1467</v>
      </c>
      <c r="M108" s="390" t="s">
        <v>1468</v>
      </c>
      <c r="N108" s="405"/>
      <c r="O108" s="394" t="s">
        <v>1466</v>
      </c>
      <c r="P108" s="406"/>
      <c r="Q108" s="264" t="s">
        <v>1466</v>
      </c>
      <c r="S108" s="264" t="s">
        <v>1466</v>
      </c>
      <c r="U108" s="265" t="s">
        <v>1469</v>
      </c>
      <c r="W108" s="265" t="s">
        <v>1469</v>
      </c>
      <c r="Y108" s="265" t="s">
        <v>1469</v>
      </c>
      <c r="Z108" s="256"/>
      <c r="AA108" s="264" t="s">
        <v>1466</v>
      </c>
      <c r="AB108" s="256"/>
      <c r="AC108" s="265" t="s">
        <v>1469</v>
      </c>
      <c r="AD108" s="258"/>
      <c r="AE108" s="265" t="s">
        <v>1469</v>
      </c>
      <c r="AF108" s="258"/>
      <c r="AG108" s="264" t="s">
        <v>1466</v>
      </c>
      <c r="AH108" s="16"/>
      <c r="AI108" s="264" t="s">
        <v>1466</v>
      </c>
      <c r="AK108" s="264" t="s">
        <v>1466</v>
      </c>
      <c r="AL108" s="256"/>
      <c r="AM108" s="264" t="s">
        <v>1466</v>
      </c>
      <c r="AN108" s="256"/>
      <c r="AO108" s="264" t="s">
        <v>1466</v>
      </c>
      <c r="AP108" s="256"/>
      <c r="AQ108" s="264" t="s">
        <v>1466</v>
      </c>
      <c r="AR108" s="256"/>
      <c r="AS108" s="265" t="s">
        <v>1469</v>
      </c>
      <c r="AT108" s="256"/>
      <c r="AU108" s="265" t="s">
        <v>1469</v>
      </c>
      <c r="AW108" s="265" t="s">
        <v>1469</v>
      </c>
      <c r="AX108" s="256"/>
      <c r="AY108" s="270" t="str">
        <f t="shared" si="6"/>
        <v>予 備 105</v>
      </c>
      <c r="AZ108" s="256"/>
      <c r="BA108" s="265" t="s">
        <v>1469</v>
      </c>
      <c r="BC108" s="265" t="s">
        <v>1469</v>
      </c>
      <c r="BE108" s="266" t="s">
        <v>1469</v>
      </c>
      <c r="BF108" s="258"/>
      <c r="BG108" s="266" t="s">
        <v>1469</v>
      </c>
      <c r="BI108" s="400" t="s">
        <v>1466</v>
      </c>
      <c r="BK108" s="400" t="s">
        <v>1466</v>
      </c>
      <c r="BM108" s="400" t="str">
        <f t="shared" si="2"/>
        <v>予備105</v>
      </c>
      <c r="BO108" s="401" t="s">
        <v>1466</v>
      </c>
      <c r="BP108" s="396"/>
      <c r="BQ108" s="401" t="s">
        <v>1466</v>
      </c>
      <c r="BR108" s="402"/>
      <c r="BS108" s="265" t="s">
        <v>1469</v>
      </c>
      <c r="BT108" s="402"/>
      <c r="BU108" s="402"/>
      <c r="BV108" s="402"/>
      <c r="BW108" s="402"/>
      <c r="BX108" s="402"/>
      <c r="BY108" s="402"/>
      <c r="BZ108" s="402"/>
      <c r="CA108" s="402"/>
      <c r="CB108" s="402"/>
      <c r="CC108" s="402"/>
      <c r="CD108" s="256"/>
      <c r="CE108" s="256"/>
      <c r="CG108" s="264" t="s">
        <v>1466</v>
      </c>
      <c r="CI108" s="264" t="s">
        <v>1466</v>
      </c>
      <c r="CK108" s="264" t="s">
        <v>1466</v>
      </c>
      <c r="CM108" s="264" t="s">
        <v>1466</v>
      </c>
      <c r="CO108" s="264" t="s">
        <v>1466</v>
      </c>
      <c r="CQ108" s="264" t="s">
        <v>1466</v>
      </c>
      <c r="CS108" s="264" t="s">
        <v>1466</v>
      </c>
      <c r="CU108" s="264" t="s">
        <v>1466</v>
      </c>
      <c r="CW108" s="264" t="s">
        <v>1466</v>
      </c>
      <c r="CY108" s="264" t="s">
        <v>1466</v>
      </c>
      <c r="DA108" s="264" t="s">
        <v>1466</v>
      </c>
      <c r="DC108" s="264" t="s">
        <v>1466</v>
      </c>
      <c r="DE108" s="264" t="s">
        <v>1466</v>
      </c>
      <c r="DG108" s="264" t="s">
        <v>1466</v>
      </c>
      <c r="DI108" s="264" t="s">
        <v>1466</v>
      </c>
      <c r="DK108" s="264" t="s">
        <v>1466</v>
      </c>
      <c r="EA108" s="264" t="s">
        <v>1466</v>
      </c>
      <c r="EC108" s="272" t="s">
        <v>1466</v>
      </c>
      <c r="ED108" s="268"/>
      <c r="EE108" s="272" t="s">
        <v>1466</v>
      </c>
      <c r="EF108" s="268"/>
      <c r="EG108" s="272" t="s">
        <v>1466</v>
      </c>
      <c r="EH108" s="268"/>
      <c r="EI108" s="272" t="s">
        <v>1466</v>
      </c>
      <c r="EY108" s="264" t="s">
        <v>1466</v>
      </c>
      <c r="FA108" s="264" t="s">
        <v>1466</v>
      </c>
      <c r="FC108" s="264" t="s">
        <v>1466</v>
      </c>
      <c r="FE108" s="264" t="s">
        <v>1466</v>
      </c>
      <c r="FG108" s="264" t="s">
        <v>1466</v>
      </c>
      <c r="FI108" s="264" t="s">
        <v>1466</v>
      </c>
      <c r="FK108" s="264" t="s">
        <v>1466</v>
      </c>
      <c r="FM108" s="264" t="s">
        <v>1466</v>
      </c>
      <c r="FO108" s="264" t="s">
        <v>1466</v>
      </c>
      <c r="FQ108" s="264" t="s">
        <v>1466</v>
      </c>
      <c r="FS108" s="264" t="s">
        <v>1466</v>
      </c>
      <c r="FU108" s="264" t="s">
        <v>1466</v>
      </c>
      <c r="FW108" s="264" t="s">
        <v>1466</v>
      </c>
      <c r="FY108" s="264" t="s">
        <v>1466</v>
      </c>
      <c r="GA108" s="264" t="s">
        <v>1466</v>
      </c>
      <c r="GC108" s="264" t="s">
        <v>1466</v>
      </c>
      <c r="GE108" s="264" t="s">
        <v>1466</v>
      </c>
      <c r="GG108" s="264" t="s">
        <v>1466</v>
      </c>
      <c r="GI108" s="264" t="s">
        <v>1466</v>
      </c>
      <c r="GK108" s="264" t="s">
        <v>1466</v>
      </c>
      <c r="GM108" s="264" t="s">
        <v>1466</v>
      </c>
      <c r="GO108" s="264" t="s">
        <v>1466</v>
      </c>
      <c r="GQ108" s="16"/>
      <c r="HE108" s="265" t="s">
        <v>1469</v>
      </c>
      <c r="HG108" s="265" t="s">
        <v>1469</v>
      </c>
      <c r="HI108" s="264" t="s">
        <v>1466</v>
      </c>
      <c r="HK108" s="264" t="s">
        <v>1466</v>
      </c>
      <c r="HM108" s="264" t="s">
        <v>1466</v>
      </c>
      <c r="HO108" s="264" t="s">
        <v>1466</v>
      </c>
      <c r="HQ108" s="264" t="s">
        <v>1466</v>
      </c>
      <c r="HS108" s="264" t="s">
        <v>1466</v>
      </c>
      <c r="HU108" s="264" t="s">
        <v>1466</v>
      </c>
      <c r="HW108" s="264" t="s">
        <v>1466</v>
      </c>
      <c r="HY108" s="264" t="s">
        <v>1466</v>
      </c>
      <c r="IA108" s="264" t="s">
        <v>1466</v>
      </c>
      <c r="IC108" s="264" t="s">
        <v>1466</v>
      </c>
      <c r="IE108" s="264" t="s">
        <v>1466</v>
      </c>
      <c r="IG108" s="264" t="s">
        <v>1466</v>
      </c>
      <c r="II108" s="264" t="s">
        <v>1466</v>
      </c>
      <c r="IK108" s="264" t="s">
        <v>1466</v>
      </c>
      <c r="IM108" s="264" t="s">
        <v>1466</v>
      </c>
      <c r="IO108" s="264" t="s">
        <v>1466</v>
      </c>
      <c r="IQ108" s="264" t="s">
        <v>1466</v>
      </c>
      <c r="IS108" s="264" t="s">
        <v>1466</v>
      </c>
      <c r="IU108" s="264" t="s">
        <v>1466</v>
      </c>
      <c r="IW108" s="264" t="s">
        <v>1466</v>
      </c>
      <c r="IY108" s="264" t="s">
        <v>1466</v>
      </c>
      <c r="JA108" s="264" t="s">
        <v>1466</v>
      </c>
      <c r="JC108" s="264" t="s">
        <v>1466</v>
      </c>
    </row>
    <row r="109" spans="3:263">
      <c r="C109" s="384" t="s">
        <v>1470</v>
      </c>
      <c r="D109" s="404"/>
      <c r="E109" s="392" t="s">
        <v>1470</v>
      </c>
      <c r="F109" s="391"/>
      <c r="G109" s="392" t="s">
        <v>1470</v>
      </c>
      <c r="H109" s="391"/>
      <c r="I109" s="392" t="s">
        <v>1470</v>
      </c>
      <c r="J109" s="391"/>
      <c r="K109" s="392" t="s">
        <v>1471</v>
      </c>
      <c r="L109" s="391" t="s">
        <v>1472</v>
      </c>
      <c r="M109" s="390" t="s">
        <v>1473</v>
      </c>
      <c r="N109" s="405"/>
      <c r="O109" s="394" t="s">
        <v>1470</v>
      </c>
      <c r="P109" s="406"/>
      <c r="Q109" s="264" t="s">
        <v>1470</v>
      </c>
      <c r="S109" s="264" t="s">
        <v>1470</v>
      </c>
      <c r="U109" s="265" t="s">
        <v>1474</v>
      </c>
      <c r="W109" s="265" t="s">
        <v>1474</v>
      </c>
      <c r="Y109" s="265" t="s">
        <v>1474</v>
      </c>
      <c r="Z109" s="256"/>
      <c r="AA109" s="264" t="s">
        <v>1470</v>
      </c>
      <c r="AB109" s="256"/>
      <c r="AC109" s="265" t="s">
        <v>1474</v>
      </c>
      <c r="AD109" s="258"/>
      <c r="AE109" s="265" t="s">
        <v>1474</v>
      </c>
      <c r="AF109" s="258"/>
      <c r="AG109" s="264" t="s">
        <v>1470</v>
      </c>
      <c r="AH109" s="16"/>
      <c r="AI109" s="264" t="s">
        <v>1470</v>
      </c>
      <c r="AK109" s="264" t="s">
        <v>1470</v>
      </c>
      <c r="AL109" s="256"/>
      <c r="AM109" s="264" t="s">
        <v>1470</v>
      </c>
      <c r="AN109" s="256"/>
      <c r="AO109" s="264" t="s">
        <v>1470</v>
      </c>
      <c r="AP109" s="256"/>
      <c r="AQ109" s="264" t="s">
        <v>1470</v>
      </c>
      <c r="AR109" s="256"/>
      <c r="AS109" s="264" t="s">
        <v>1470</v>
      </c>
      <c r="AT109" s="256"/>
      <c r="AU109" s="264" t="s">
        <v>1470</v>
      </c>
      <c r="AW109" s="264" t="s">
        <v>1470</v>
      </c>
      <c r="AX109" s="256"/>
      <c r="AY109" s="270" t="str">
        <f t="shared" si="6"/>
        <v>予 備 106</v>
      </c>
      <c r="AZ109" s="256"/>
      <c r="BA109" s="265" t="s">
        <v>1474</v>
      </c>
      <c r="BC109" s="265" t="s">
        <v>1474</v>
      </c>
      <c r="BE109" s="266" t="s">
        <v>1474</v>
      </c>
      <c r="BF109" s="258"/>
      <c r="BG109" s="266" t="s">
        <v>1474</v>
      </c>
      <c r="BI109" s="400" t="s">
        <v>1470</v>
      </c>
      <c r="BK109" s="400" t="s">
        <v>1470</v>
      </c>
      <c r="BM109" s="400" t="str">
        <f t="shared" si="2"/>
        <v>予備106</v>
      </c>
      <c r="BO109" s="401" t="s">
        <v>1470</v>
      </c>
      <c r="BP109" s="396"/>
      <c r="BQ109" s="401" t="s">
        <v>1470</v>
      </c>
      <c r="BR109" s="402"/>
      <c r="BS109" s="265" t="s">
        <v>1474</v>
      </c>
      <c r="BT109" s="402"/>
      <c r="BU109" s="402"/>
      <c r="BV109" s="402"/>
      <c r="BW109" s="402"/>
      <c r="BX109" s="402"/>
      <c r="BY109" s="402"/>
      <c r="BZ109" s="402"/>
      <c r="CA109" s="402"/>
      <c r="CB109" s="402"/>
      <c r="CC109" s="402"/>
      <c r="CD109" s="256"/>
      <c r="CE109" s="256"/>
      <c r="CG109" s="264" t="s">
        <v>1470</v>
      </c>
      <c r="CI109" s="264" t="s">
        <v>1470</v>
      </c>
      <c r="CK109" s="264" t="s">
        <v>1470</v>
      </c>
      <c r="CM109" s="264" t="s">
        <v>1470</v>
      </c>
      <c r="CO109" s="264" t="s">
        <v>1470</v>
      </c>
      <c r="CQ109" s="264" t="s">
        <v>1470</v>
      </c>
      <c r="CS109" s="264" t="s">
        <v>1470</v>
      </c>
      <c r="CU109" s="264" t="s">
        <v>1470</v>
      </c>
      <c r="CW109" s="264" t="s">
        <v>1470</v>
      </c>
      <c r="CY109" s="264" t="s">
        <v>1470</v>
      </c>
      <c r="DA109" s="264" t="s">
        <v>1470</v>
      </c>
      <c r="DC109" s="264" t="s">
        <v>1470</v>
      </c>
      <c r="DE109" s="264" t="s">
        <v>1470</v>
      </c>
      <c r="DG109" s="264" t="s">
        <v>1470</v>
      </c>
      <c r="DI109" s="264" t="s">
        <v>1470</v>
      </c>
      <c r="DK109" s="264" t="s">
        <v>1470</v>
      </c>
      <c r="EA109" s="264" t="s">
        <v>1470</v>
      </c>
      <c r="EC109" s="272" t="s">
        <v>1470</v>
      </c>
      <c r="ED109" s="268"/>
      <c r="EE109" s="272" t="s">
        <v>1470</v>
      </c>
      <c r="EF109" s="268"/>
      <c r="EG109" s="272" t="s">
        <v>1470</v>
      </c>
      <c r="EH109" s="268"/>
      <c r="EI109" s="272" t="s">
        <v>1470</v>
      </c>
      <c r="EY109" s="264" t="s">
        <v>1470</v>
      </c>
      <c r="FA109" s="264" t="s">
        <v>1470</v>
      </c>
      <c r="FC109" s="264" t="s">
        <v>1470</v>
      </c>
      <c r="FE109" s="264" t="s">
        <v>1470</v>
      </c>
      <c r="FG109" s="264" t="s">
        <v>1470</v>
      </c>
      <c r="FI109" s="264" t="s">
        <v>1470</v>
      </c>
      <c r="FK109" s="264" t="s">
        <v>1470</v>
      </c>
      <c r="FM109" s="264" t="s">
        <v>1470</v>
      </c>
      <c r="FO109" s="264" t="s">
        <v>1470</v>
      </c>
      <c r="FQ109" s="264" t="s">
        <v>1470</v>
      </c>
      <c r="FS109" s="264" t="s">
        <v>1470</v>
      </c>
      <c r="FU109" s="264" t="s">
        <v>1470</v>
      </c>
      <c r="FW109" s="264" t="s">
        <v>1470</v>
      </c>
      <c r="FY109" s="264" t="s">
        <v>1470</v>
      </c>
      <c r="GA109" s="264" t="s">
        <v>1470</v>
      </c>
      <c r="GC109" s="264" t="s">
        <v>1470</v>
      </c>
      <c r="GE109" s="264" t="s">
        <v>1470</v>
      </c>
      <c r="GG109" s="264" t="s">
        <v>1470</v>
      </c>
      <c r="GI109" s="264" t="s">
        <v>1470</v>
      </c>
      <c r="GK109" s="264" t="s">
        <v>1470</v>
      </c>
      <c r="GM109" s="264" t="s">
        <v>1470</v>
      </c>
      <c r="GO109" s="264" t="s">
        <v>1470</v>
      </c>
      <c r="GQ109" s="16"/>
      <c r="HE109" s="265" t="s">
        <v>1474</v>
      </c>
      <c r="HG109" s="265" t="s">
        <v>1474</v>
      </c>
      <c r="HI109" s="264" t="s">
        <v>1470</v>
      </c>
      <c r="HK109" s="264" t="s">
        <v>1470</v>
      </c>
      <c r="HM109" s="264" t="s">
        <v>1470</v>
      </c>
      <c r="HO109" s="264" t="s">
        <v>1470</v>
      </c>
      <c r="HQ109" s="264" t="s">
        <v>1470</v>
      </c>
      <c r="HS109" s="264" t="s">
        <v>1470</v>
      </c>
      <c r="HU109" s="264" t="s">
        <v>1470</v>
      </c>
      <c r="HW109" s="264" t="s">
        <v>1470</v>
      </c>
      <c r="HY109" s="264" t="s">
        <v>1470</v>
      </c>
      <c r="IA109" s="264" t="s">
        <v>1470</v>
      </c>
      <c r="IC109" s="264" t="s">
        <v>1470</v>
      </c>
      <c r="IE109" s="264" t="s">
        <v>1470</v>
      </c>
      <c r="IG109" s="264" t="s">
        <v>1470</v>
      </c>
      <c r="II109" s="264" t="s">
        <v>1470</v>
      </c>
      <c r="IK109" s="264" t="s">
        <v>1470</v>
      </c>
      <c r="IM109" s="264" t="s">
        <v>1470</v>
      </c>
      <c r="IO109" s="264" t="s">
        <v>1470</v>
      </c>
      <c r="IQ109" s="264" t="s">
        <v>1470</v>
      </c>
      <c r="IS109" s="264" t="s">
        <v>1470</v>
      </c>
      <c r="IU109" s="264" t="s">
        <v>1470</v>
      </c>
      <c r="IW109" s="264" t="s">
        <v>1470</v>
      </c>
      <c r="IY109" s="264" t="s">
        <v>1470</v>
      </c>
      <c r="JA109" s="264" t="s">
        <v>1470</v>
      </c>
      <c r="JC109" s="264" t="s">
        <v>1470</v>
      </c>
    </row>
    <row r="110" spans="3:263">
      <c r="C110" s="384" t="s">
        <v>1475</v>
      </c>
      <c r="D110" s="404"/>
      <c r="E110" s="392" t="s">
        <v>1475</v>
      </c>
      <c r="F110" s="391"/>
      <c r="G110" s="392" t="s">
        <v>1475</v>
      </c>
      <c r="H110" s="391"/>
      <c r="I110" s="392" t="s">
        <v>1475</v>
      </c>
      <c r="J110" s="391"/>
      <c r="K110" s="392" t="s">
        <v>1476</v>
      </c>
      <c r="L110" s="391" t="s">
        <v>1477</v>
      </c>
      <c r="M110" s="390" t="s">
        <v>1478</v>
      </c>
      <c r="N110" s="405"/>
      <c r="O110" s="394" t="s">
        <v>1475</v>
      </c>
      <c r="P110" s="406"/>
      <c r="Q110" s="264" t="s">
        <v>1475</v>
      </c>
      <c r="S110" s="264" t="s">
        <v>1475</v>
      </c>
      <c r="U110" s="265" t="s">
        <v>1479</v>
      </c>
      <c r="W110" s="265" t="s">
        <v>1479</v>
      </c>
      <c r="Y110" s="265" t="s">
        <v>1479</v>
      </c>
      <c r="Z110" s="256"/>
      <c r="AA110" s="264" t="s">
        <v>1475</v>
      </c>
      <c r="AB110" s="256"/>
      <c r="AC110" s="265" t="s">
        <v>1479</v>
      </c>
      <c r="AD110" s="258"/>
      <c r="AE110" s="265" t="s">
        <v>1479</v>
      </c>
      <c r="AF110" s="258"/>
      <c r="AG110" s="264" t="s">
        <v>1475</v>
      </c>
      <c r="AH110" s="16"/>
      <c r="AI110" s="264" t="s">
        <v>1475</v>
      </c>
      <c r="AK110" s="264" t="s">
        <v>1475</v>
      </c>
      <c r="AL110" s="256"/>
      <c r="AM110" s="264" t="s">
        <v>1475</v>
      </c>
      <c r="AN110" s="256"/>
      <c r="AO110" s="264" t="s">
        <v>1475</v>
      </c>
      <c r="AP110" s="256"/>
      <c r="AQ110" s="264" t="s">
        <v>1475</v>
      </c>
      <c r="AR110" s="256"/>
      <c r="AS110" s="265" t="s">
        <v>1479</v>
      </c>
      <c r="AT110" s="256"/>
      <c r="AU110" s="265" t="s">
        <v>1479</v>
      </c>
      <c r="AW110" s="265" t="s">
        <v>1479</v>
      </c>
      <c r="AX110" s="256"/>
      <c r="AY110" s="270" t="str">
        <f t="shared" si="6"/>
        <v>予 備 107</v>
      </c>
      <c r="AZ110" s="256"/>
      <c r="BA110" s="265" t="s">
        <v>1479</v>
      </c>
      <c r="BC110" s="265" t="s">
        <v>1479</v>
      </c>
      <c r="BE110" s="266" t="s">
        <v>1479</v>
      </c>
      <c r="BF110" s="258"/>
      <c r="BG110" s="266" t="s">
        <v>1479</v>
      </c>
      <c r="BI110" s="400" t="s">
        <v>1475</v>
      </c>
      <c r="BK110" s="400" t="s">
        <v>1475</v>
      </c>
      <c r="BM110" s="400" t="str">
        <f t="shared" si="2"/>
        <v>予備107</v>
      </c>
      <c r="BO110" s="401" t="s">
        <v>1475</v>
      </c>
      <c r="BP110" s="396"/>
      <c r="BQ110" s="401" t="s">
        <v>1475</v>
      </c>
      <c r="BR110" s="402"/>
      <c r="BS110" s="265" t="s">
        <v>1479</v>
      </c>
      <c r="BT110" s="402"/>
      <c r="BU110" s="402"/>
      <c r="BV110" s="402"/>
      <c r="BW110" s="402"/>
      <c r="BX110" s="402"/>
      <c r="BY110" s="402"/>
      <c r="BZ110" s="402"/>
      <c r="CA110" s="402"/>
      <c r="CB110" s="402"/>
      <c r="CC110" s="402"/>
      <c r="CD110" s="256"/>
      <c r="CE110" s="256"/>
      <c r="CG110" s="264" t="s">
        <v>1475</v>
      </c>
      <c r="CI110" s="264" t="s">
        <v>1475</v>
      </c>
      <c r="CK110" s="264" t="s">
        <v>1475</v>
      </c>
      <c r="CM110" s="264" t="s">
        <v>1475</v>
      </c>
      <c r="CO110" s="264" t="s">
        <v>1475</v>
      </c>
      <c r="CQ110" s="264" t="s">
        <v>1475</v>
      </c>
      <c r="CS110" s="264" t="s">
        <v>1475</v>
      </c>
      <c r="CU110" s="264" t="s">
        <v>1475</v>
      </c>
      <c r="CW110" s="264" t="s">
        <v>1475</v>
      </c>
      <c r="CY110" s="264" t="s">
        <v>1475</v>
      </c>
      <c r="DA110" s="264" t="s">
        <v>1475</v>
      </c>
      <c r="DC110" s="264" t="s">
        <v>1475</v>
      </c>
      <c r="DE110" s="264" t="s">
        <v>1475</v>
      </c>
      <c r="DG110" s="264" t="s">
        <v>1475</v>
      </c>
      <c r="DI110" s="264" t="s">
        <v>1475</v>
      </c>
      <c r="DK110" s="264" t="s">
        <v>1475</v>
      </c>
      <c r="EA110" s="264" t="s">
        <v>1475</v>
      </c>
      <c r="EC110" s="272" t="s">
        <v>1475</v>
      </c>
      <c r="ED110" s="268"/>
      <c r="EE110" s="272" t="s">
        <v>1475</v>
      </c>
      <c r="EF110" s="268"/>
      <c r="EG110" s="272" t="s">
        <v>1475</v>
      </c>
      <c r="EH110" s="268"/>
      <c r="EI110" s="272" t="s">
        <v>1475</v>
      </c>
      <c r="EY110" s="264" t="s">
        <v>1475</v>
      </c>
      <c r="FA110" s="264" t="s">
        <v>1475</v>
      </c>
      <c r="FC110" s="264" t="s">
        <v>1475</v>
      </c>
      <c r="FE110" s="264" t="s">
        <v>1475</v>
      </c>
      <c r="FG110" s="264" t="s">
        <v>1475</v>
      </c>
      <c r="FI110" s="264" t="s">
        <v>1475</v>
      </c>
      <c r="FK110" s="264" t="s">
        <v>1475</v>
      </c>
      <c r="FM110" s="264" t="s">
        <v>1475</v>
      </c>
      <c r="FO110" s="264" t="s">
        <v>1475</v>
      </c>
      <c r="FQ110" s="264" t="s">
        <v>1475</v>
      </c>
      <c r="FS110" s="264" t="s">
        <v>1475</v>
      </c>
      <c r="FU110" s="264" t="s">
        <v>1475</v>
      </c>
      <c r="FW110" s="264" t="s">
        <v>1475</v>
      </c>
      <c r="FY110" s="264" t="s">
        <v>1475</v>
      </c>
      <c r="GA110" s="264" t="s">
        <v>1475</v>
      </c>
      <c r="GC110" s="264" t="s">
        <v>1475</v>
      </c>
      <c r="GE110" s="264" t="s">
        <v>1475</v>
      </c>
      <c r="GG110" s="264" t="s">
        <v>1475</v>
      </c>
      <c r="GI110" s="264" t="s">
        <v>1475</v>
      </c>
      <c r="GK110" s="264" t="s">
        <v>1475</v>
      </c>
      <c r="GM110" s="264" t="s">
        <v>1475</v>
      </c>
      <c r="GO110" s="264" t="s">
        <v>1475</v>
      </c>
      <c r="GQ110" s="16"/>
      <c r="HE110" s="265" t="s">
        <v>1479</v>
      </c>
      <c r="HG110" s="265" t="s">
        <v>1479</v>
      </c>
      <c r="HI110" s="264" t="s">
        <v>1475</v>
      </c>
      <c r="HK110" s="264" t="s">
        <v>1475</v>
      </c>
      <c r="HM110" s="264" t="s">
        <v>1475</v>
      </c>
      <c r="HO110" s="264" t="s">
        <v>1475</v>
      </c>
      <c r="HQ110" s="264" t="s">
        <v>1475</v>
      </c>
      <c r="HS110" s="264" t="s">
        <v>1475</v>
      </c>
      <c r="HU110" s="264" t="s">
        <v>1475</v>
      </c>
      <c r="HW110" s="264" t="s">
        <v>1475</v>
      </c>
      <c r="HY110" s="264" t="s">
        <v>1475</v>
      </c>
      <c r="IA110" s="264" t="s">
        <v>1475</v>
      </c>
      <c r="IC110" s="264" t="s">
        <v>1475</v>
      </c>
      <c r="IE110" s="264" t="s">
        <v>1475</v>
      </c>
      <c r="IG110" s="264" t="s">
        <v>1475</v>
      </c>
      <c r="II110" s="264" t="s">
        <v>1475</v>
      </c>
      <c r="IK110" s="264" t="s">
        <v>1475</v>
      </c>
      <c r="IM110" s="264" t="s">
        <v>1475</v>
      </c>
      <c r="IO110" s="264" t="s">
        <v>1475</v>
      </c>
      <c r="IQ110" s="264" t="s">
        <v>1475</v>
      </c>
      <c r="IS110" s="264" t="s">
        <v>1475</v>
      </c>
      <c r="IU110" s="264" t="s">
        <v>1475</v>
      </c>
      <c r="IW110" s="264" t="s">
        <v>1475</v>
      </c>
      <c r="IY110" s="264" t="s">
        <v>1475</v>
      </c>
      <c r="JA110" s="264" t="s">
        <v>1475</v>
      </c>
      <c r="JC110" s="264" t="s">
        <v>1475</v>
      </c>
    </row>
    <row r="111" spans="3:263">
      <c r="C111" s="384" t="s">
        <v>1480</v>
      </c>
      <c r="D111" s="404"/>
      <c r="E111" s="392" t="s">
        <v>1480</v>
      </c>
      <c r="F111" s="391"/>
      <c r="G111" s="392" t="s">
        <v>1480</v>
      </c>
      <c r="H111" s="391"/>
      <c r="I111" s="392" t="s">
        <v>1480</v>
      </c>
      <c r="J111" s="391"/>
      <c r="K111" s="392" t="s">
        <v>1481</v>
      </c>
      <c r="L111" s="391" t="s">
        <v>1482</v>
      </c>
      <c r="M111" s="390" t="s">
        <v>1483</v>
      </c>
      <c r="N111" s="405"/>
      <c r="O111" s="394" t="s">
        <v>1480</v>
      </c>
      <c r="P111" s="406"/>
      <c r="Q111" s="264" t="s">
        <v>1480</v>
      </c>
      <c r="S111" s="264" t="s">
        <v>1480</v>
      </c>
      <c r="U111" s="265" t="s">
        <v>1484</v>
      </c>
      <c r="W111" s="265" t="s">
        <v>1484</v>
      </c>
      <c r="Y111" s="265" t="s">
        <v>1484</v>
      </c>
      <c r="Z111" s="256"/>
      <c r="AA111" s="264" t="s">
        <v>1480</v>
      </c>
      <c r="AB111" s="256"/>
      <c r="AC111" s="265" t="s">
        <v>1484</v>
      </c>
      <c r="AD111" s="258"/>
      <c r="AE111" s="265" t="s">
        <v>1484</v>
      </c>
      <c r="AF111" s="258"/>
      <c r="AG111" s="264" t="s">
        <v>1480</v>
      </c>
      <c r="AH111" s="16"/>
      <c r="AI111" s="264" t="s">
        <v>1480</v>
      </c>
      <c r="AK111" s="264" t="s">
        <v>1480</v>
      </c>
      <c r="AL111" s="256"/>
      <c r="AM111" s="264" t="s">
        <v>1480</v>
      </c>
      <c r="AN111" s="256"/>
      <c r="AO111" s="264" t="s">
        <v>1480</v>
      </c>
      <c r="AP111" s="256"/>
      <c r="AQ111" s="264" t="s">
        <v>1480</v>
      </c>
      <c r="AR111" s="256"/>
      <c r="AS111" s="264" t="s">
        <v>1480</v>
      </c>
      <c r="AT111" s="256"/>
      <c r="AU111" s="264" t="s">
        <v>1480</v>
      </c>
      <c r="AW111" s="264" t="s">
        <v>1480</v>
      </c>
      <c r="AX111" s="256"/>
      <c r="AY111" s="270" t="str">
        <f t="shared" si="6"/>
        <v>予 備 108</v>
      </c>
      <c r="AZ111" s="256"/>
      <c r="BA111" s="265" t="s">
        <v>1484</v>
      </c>
      <c r="BC111" s="265" t="s">
        <v>1484</v>
      </c>
      <c r="BE111" s="266" t="s">
        <v>1484</v>
      </c>
      <c r="BF111" s="258"/>
      <c r="BG111" s="266" t="s">
        <v>1484</v>
      </c>
      <c r="BI111" s="400" t="s">
        <v>1480</v>
      </c>
      <c r="BK111" s="400" t="s">
        <v>1480</v>
      </c>
      <c r="BM111" s="400" t="str">
        <f t="shared" si="2"/>
        <v>予備108</v>
      </c>
      <c r="BO111" s="401" t="s">
        <v>1480</v>
      </c>
      <c r="BP111" s="396"/>
      <c r="BQ111" s="401" t="s">
        <v>1480</v>
      </c>
      <c r="BR111" s="402"/>
      <c r="BS111" s="265" t="s">
        <v>1484</v>
      </c>
      <c r="BT111" s="402"/>
      <c r="BU111" s="402"/>
      <c r="BV111" s="402"/>
      <c r="BW111" s="402"/>
      <c r="BX111" s="402"/>
      <c r="BY111" s="402"/>
      <c r="BZ111" s="402"/>
      <c r="CA111" s="402"/>
      <c r="CB111" s="402"/>
      <c r="CC111" s="402"/>
      <c r="CD111" s="256"/>
      <c r="CE111" s="256"/>
      <c r="CG111" s="264" t="s">
        <v>1480</v>
      </c>
      <c r="CI111" s="264" t="s">
        <v>1480</v>
      </c>
      <c r="CK111" s="264" t="s">
        <v>1480</v>
      </c>
      <c r="CM111" s="264" t="s">
        <v>1480</v>
      </c>
      <c r="CO111" s="264" t="s">
        <v>1480</v>
      </c>
      <c r="CQ111" s="264" t="s">
        <v>1480</v>
      </c>
      <c r="CS111" s="264" t="s">
        <v>1480</v>
      </c>
      <c r="CU111" s="264" t="s">
        <v>1480</v>
      </c>
      <c r="CW111" s="264" t="s">
        <v>1480</v>
      </c>
      <c r="CY111" s="264" t="s">
        <v>1480</v>
      </c>
      <c r="DA111" s="264" t="s">
        <v>1480</v>
      </c>
      <c r="DC111" s="264" t="s">
        <v>1480</v>
      </c>
      <c r="DE111" s="264" t="s">
        <v>1480</v>
      </c>
      <c r="DG111" s="264" t="s">
        <v>1480</v>
      </c>
      <c r="DI111" s="264" t="s">
        <v>1480</v>
      </c>
      <c r="DK111" s="264" t="s">
        <v>1480</v>
      </c>
      <c r="EA111" s="264" t="s">
        <v>1480</v>
      </c>
      <c r="EC111" s="272" t="s">
        <v>1480</v>
      </c>
      <c r="ED111" s="268"/>
      <c r="EE111" s="272" t="s">
        <v>1480</v>
      </c>
      <c r="EF111" s="268"/>
      <c r="EG111" s="272" t="s">
        <v>1480</v>
      </c>
      <c r="EH111" s="268"/>
      <c r="EI111" s="272" t="s">
        <v>1480</v>
      </c>
      <c r="EY111" s="264" t="s">
        <v>1480</v>
      </c>
      <c r="FA111" s="264" t="s">
        <v>1480</v>
      </c>
      <c r="FC111" s="264" t="s">
        <v>1480</v>
      </c>
      <c r="FE111" s="264" t="s">
        <v>1480</v>
      </c>
      <c r="FG111" s="264" t="s">
        <v>1480</v>
      </c>
      <c r="FI111" s="264" t="s">
        <v>1480</v>
      </c>
      <c r="FK111" s="264" t="s">
        <v>1480</v>
      </c>
      <c r="FM111" s="264" t="s">
        <v>1480</v>
      </c>
      <c r="FO111" s="264" t="s">
        <v>1480</v>
      </c>
      <c r="FQ111" s="264" t="s">
        <v>1480</v>
      </c>
      <c r="FS111" s="264" t="s">
        <v>1480</v>
      </c>
      <c r="FU111" s="264" t="s">
        <v>1480</v>
      </c>
      <c r="FW111" s="264" t="s">
        <v>1480</v>
      </c>
      <c r="FY111" s="264" t="s">
        <v>1480</v>
      </c>
      <c r="GA111" s="264" t="s">
        <v>1480</v>
      </c>
      <c r="GC111" s="264" t="s">
        <v>1480</v>
      </c>
      <c r="GE111" s="264" t="s">
        <v>1480</v>
      </c>
      <c r="GG111" s="264" t="s">
        <v>1480</v>
      </c>
      <c r="GI111" s="264" t="s">
        <v>1480</v>
      </c>
      <c r="GK111" s="264" t="s">
        <v>1480</v>
      </c>
      <c r="GM111" s="264" t="s">
        <v>1480</v>
      </c>
      <c r="GO111" s="264" t="s">
        <v>1480</v>
      </c>
      <c r="GQ111" s="16"/>
      <c r="HE111" s="265" t="s">
        <v>1484</v>
      </c>
      <c r="HG111" s="265" t="s">
        <v>1484</v>
      </c>
      <c r="HI111" s="264" t="s">
        <v>1480</v>
      </c>
      <c r="HK111" s="264" t="s">
        <v>1480</v>
      </c>
      <c r="HM111" s="264" t="s">
        <v>1480</v>
      </c>
      <c r="HO111" s="264" t="s">
        <v>1480</v>
      </c>
      <c r="HQ111" s="264" t="s">
        <v>1480</v>
      </c>
      <c r="HS111" s="264" t="s">
        <v>1480</v>
      </c>
      <c r="HU111" s="264" t="s">
        <v>1480</v>
      </c>
      <c r="HW111" s="264" t="s">
        <v>1480</v>
      </c>
      <c r="HY111" s="264" t="s">
        <v>1480</v>
      </c>
      <c r="IA111" s="264" t="s">
        <v>1480</v>
      </c>
      <c r="IC111" s="264" t="s">
        <v>1480</v>
      </c>
      <c r="IE111" s="264" t="s">
        <v>1480</v>
      </c>
      <c r="IG111" s="264" t="s">
        <v>1480</v>
      </c>
      <c r="II111" s="264" t="s">
        <v>1480</v>
      </c>
      <c r="IK111" s="264" t="s">
        <v>1480</v>
      </c>
      <c r="IM111" s="264" t="s">
        <v>1480</v>
      </c>
      <c r="IO111" s="264" t="s">
        <v>1480</v>
      </c>
      <c r="IQ111" s="264" t="s">
        <v>1480</v>
      </c>
      <c r="IS111" s="264" t="s">
        <v>1480</v>
      </c>
      <c r="IU111" s="264" t="s">
        <v>1480</v>
      </c>
      <c r="IW111" s="264" t="s">
        <v>1480</v>
      </c>
      <c r="IY111" s="264" t="s">
        <v>1480</v>
      </c>
      <c r="JA111" s="264" t="s">
        <v>1480</v>
      </c>
      <c r="JC111" s="264" t="s">
        <v>1480</v>
      </c>
    </row>
    <row r="112" spans="3:263">
      <c r="C112" s="384" t="s">
        <v>1485</v>
      </c>
      <c r="D112" s="404"/>
      <c r="E112" s="392" t="s">
        <v>1485</v>
      </c>
      <c r="F112" s="391"/>
      <c r="G112" s="392" t="s">
        <v>1485</v>
      </c>
      <c r="H112" s="391"/>
      <c r="I112" s="392" t="s">
        <v>1485</v>
      </c>
      <c r="J112" s="391"/>
      <c r="K112" s="392" t="s">
        <v>1486</v>
      </c>
      <c r="L112" s="391" t="s">
        <v>1487</v>
      </c>
      <c r="M112" s="390" t="s">
        <v>1488</v>
      </c>
      <c r="N112" s="405"/>
      <c r="O112" s="394" t="s">
        <v>1485</v>
      </c>
      <c r="P112" s="406"/>
      <c r="Q112" s="264" t="s">
        <v>1485</v>
      </c>
      <c r="S112" s="264" t="s">
        <v>1485</v>
      </c>
      <c r="U112" s="265" t="s">
        <v>1489</v>
      </c>
      <c r="W112" s="265" t="s">
        <v>1489</v>
      </c>
      <c r="Y112" s="265" t="s">
        <v>1489</v>
      </c>
      <c r="Z112" s="256"/>
      <c r="AA112" s="264" t="s">
        <v>1485</v>
      </c>
      <c r="AB112" s="256"/>
      <c r="AC112" s="265" t="s">
        <v>1489</v>
      </c>
      <c r="AD112" s="258"/>
      <c r="AE112" s="265" t="s">
        <v>1489</v>
      </c>
      <c r="AF112" s="258"/>
      <c r="AG112" s="264" t="s">
        <v>1485</v>
      </c>
      <c r="AH112" s="16"/>
      <c r="AI112" s="264" t="s">
        <v>1485</v>
      </c>
      <c r="AK112" s="264" t="s">
        <v>1485</v>
      </c>
      <c r="AL112" s="256"/>
      <c r="AM112" s="264" t="s">
        <v>1485</v>
      </c>
      <c r="AN112" s="256"/>
      <c r="AO112" s="264" t="s">
        <v>1485</v>
      </c>
      <c r="AP112" s="256"/>
      <c r="AQ112" s="264" t="s">
        <v>1485</v>
      </c>
      <c r="AR112" s="256"/>
      <c r="AS112" s="265" t="s">
        <v>1489</v>
      </c>
      <c r="AT112" s="256"/>
      <c r="AU112" s="265" t="s">
        <v>1489</v>
      </c>
      <c r="AW112" s="265" t="s">
        <v>1489</v>
      </c>
      <c r="AX112" s="256"/>
      <c r="AY112" s="270" t="str">
        <f t="shared" si="6"/>
        <v>予 備 109</v>
      </c>
      <c r="AZ112" s="256"/>
      <c r="BA112" s="265" t="s">
        <v>1489</v>
      </c>
      <c r="BC112" s="265" t="s">
        <v>1489</v>
      </c>
      <c r="BE112" s="266" t="s">
        <v>1489</v>
      </c>
      <c r="BF112" s="258"/>
      <c r="BG112" s="266" t="s">
        <v>1489</v>
      </c>
      <c r="BI112" s="400" t="s">
        <v>1485</v>
      </c>
      <c r="BK112" s="400" t="s">
        <v>1485</v>
      </c>
      <c r="BM112" s="400" t="str">
        <f t="shared" si="2"/>
        <v>予備109</v>
      </c>
      <c r="BO112" s="401" t="s">
        <v>1485</v>
      </c>
      <c r="BP112" s="396"/>
      <c r="BQ112" s="401" t="s">
        <v>1485</v>
      </c>
      <c r="BR112" s="402"/>
      <c r="BS112" s="265" t="s">
        <v>1489</v>
      </c>
      <c r="BT112" s="402"/>
      <c r="BU112" s="402"/>
      <c r="BV112" s="402"/>
      <c r="BW112" s="402"/>
      <c r="BX112" s="402"/>
      <c r="BY112" s="402"/>
      <c r="BZ112" s="402"/>
      <c r="CA112" s="402"/>
      <c r="CB112" s="402"/>
      <c r="CC112" s="402"/>
      <c r="CD112" s="256"/>
      <c r="CE112" s="256"/>
      <c r="CG112" s="264" t="s">
        <v>1485</v>
      </c>
      <c r="CI112" s="264" t="s">
        <v>1485</v>
      </c>
      <c r="CK112" s="264" t="s">
        <v>1485</v>
      </c>
      <c r="CM112" s="264" t="s">
        <v>1485</v>
      </c>
      <c r="CO112" s="264" t="s">
        <v>1485</v>
      </c>
      <c r="CQ112" s="264" t="s">
        <v>1485</v>
      </c>
      <c r="CS112" s="264" t="s">
        <v>1485</v>
      </c>
      <c r="CU112" s="264" t="s">
        <v>1485</v>
      </c>
      <c r="CW112" s="264" t="s">
        <v>1485</v>
      </c>
      <c r="CY112" s="264" t="s">
        <v>1485</v>
      </c>
      <c r="DA112" s="264" t="s">
        <v>1485</v>
      </c>
      <c r="DC112" s="264" t="s">
        <v>1485</v>
      </c>
      <c r="DE112" s="264" t="s">
        <v>1485</v>
      </c>
      <c r="DG112" s="264" t="s">
        <v>1485</v>
      </c>
      <c r="DI112" s="264" t="s">
        <v>1485</v>
      </c>
      <c r="DK112" s="264" t="s">
        <v>1485</v>
      </c>
      <c r="EA112" s="264" t="s">
        <v>1485</v>
      </c>
      <c r="EC112" s="272" t="s">
        <v>1485</v>
      </c>
      <c r="ED112" s="268"/>
      <c r="EE112" s="272" t="s">
        <v>1485</v>
      </c>
      <c r="EF112" s="268"/>
      <c r="EG112" s="272" t="s">
        <v>1485</v>
      </c>
      <c r="EH112" s="268"/>
      <c r="EI112" s="272" t="s">
        <v>1485</v>
      </c>
      <c r="EY112" s="264" t="s">
        <v>1485</v>
      </c>
      <c r="FA112" s="264" t="s">
        <v>1485</v>
      </c>
      <c r="FC112" s="264" t="s">
        <v>1485</v>
      </c>
      <c r="FE112" s="264" t="s">
        <v>1485</v>
      </c>
      <c r="FG112" s="264" t="s">
        <v>1485</v>
      </c>
      <c r="FI112" s="264" t="s">
        <v>1485</v>
      </c>
      <c r="FK112" s="264" t="s">
        <v>1485</v>
      </c>
      <c r="FM112" s="264" t="s">
        <v>1485</v>
      </c>
      <c r="FO112" s="264" t="s">
        <v>1485</v>
      </c>
      <c r="FQ112" s="264" t="s">
        <v>1485</v>
      </c>
      <c r="FS112" s="264" t="s">
        <v>1485</v>
      </c>
      <c r="FU112" s="264" t="s">
        <v>1485</v>
      </c>
      <c r="FW112" s="264" t="s">
        <v>1485</v>
      </c>
      <c r="FY112" s="264" t="s">
        <v>1485</v>
      </c>
      <c r="GA112" s="264" t="s">
        <v>1485</v>
      </c>
      <c r="GC112" s="264" t="s">
        <v>1485</v>
      </c>
      <c r="GE112" s="264" t="s">
        <v>1485</v>
      </c>
      <c r="GG112" s="264" t="s">
        <v>1485</v>
      </c>
      <c r="GI112" s="264" t="s">
        <v>1485</v>
      </c>
      <c r="GK112" s="264" t="s">
        <v>1485</v>
      </c>
      <c r="GM112" s="264" t="s">
        <v>1485</v>
      </c>
      <c r="GO112" s="264" t="s">
        <v>1485</v>
      </c>
      <c r="GQ112" s="16"/>
      <c r="HE112" s="265" t="s">
        <v>1489</v>
      </c>
      <c r="HG112" s="265" t="s">
        <v>1489</v>
      </c>
      <c r="HI112" s="264" t="s">
        <v>1485</v>
      </c>
      <c r="HK112" s="264" t="s">
        <v>1485</v>
      </c>
      <c r="HM112" s="264" t="s">
        <v>1485</v>
      </c>
      <c r="HO112" s="264" t="s">
        <v>1485</v>
      </c>
      <c r="HQ112" s="264" t="s">
        <v>1485</v>
      </c>
      <c r="HS112" s="264" t="s">
        <v>1485</v>
      </c>
      <c r="HU112" s="264" t="s">
        <v>1485</v>
      </c>
      <c r="HW112" s="264" t="s">
        <v>1485</v>
      </c>
      <c r="HY112" s="264" t="s">
        <v>1485</v>
      </c>
      <c r="IA112" s="264" t="s">
        <v>1485</v>
      </c>
      <c r="IC112" s="264" t="s">
        <v>1485</v>
      </c>
      <c r="IE112" s="264" t="s">
        <v>1485</v>
      </c>
      <c r="IG112" s="264" t="s">
        <v>1485</v>
      </c>
      <c r="II112" s="264" t="s">
        <v>1485</v>
      </c>
      <c r="IK112" s="264" t="s">
        <v>1485</v>
      </c>
      <c r="IM112" s="264" t="s">
        <v>1485</v>
      </c>
      <c r="IO112" s="264" t="s">
        <v>1485</v>
      </c>
      <c r="IQ112" s="264" t="s">
        <v>1485</v>
      </c>
      <c r="IS112" s="264" t="s">
        <v>1485</v>
      </c>
      <c r="IU112" s="264" t="s">
        <v>1485</v>
      </c>
      <c r="IW112" s="264" t="s">
        <v>1485</v>
      </c>
      <c r="IY112" s="264" t="s">
        <v>1485</v>
      </c>
      <c r="JA112" s="264" t="s">
        <v>1485</v>
      </c>
      <c r="JC112" s="264" t="s">
        <v>1485</v>
      </c>
    </row>
    <row r="113" spans="3:263">
      <c r="C113" s="384" t="s">
        <v>1490</v>
      </c>
      <c r="D113" s="404"/>
      <c r="E113" s="392" t="s">
        <v>1490</v>
      </c>
      <c r="F113" s="391"/>
      <c r="G113" s="392" t="s">
        <v>1490</v>
      </c>
      <c r="H113" s="391"/>
      <c r="I113" s="392" t="s">
        <v>1490</v>
      </c>
      <c r="J113" s="391"/>
      <c r="K113" s="392" t="s">
        <v>1346</v>
      </c>
      <c r="L113" s="391" t="s">
        <v>1491</v>
      </c>
      <c r="M113" s="390" t="s">
        <v>1492</v>
      </c>
      <c r="N113" s="405"/>
      <c r="O113" s="394" t="s">
        <v>1490</v>
      </c>
      <c r="P113" s="406"/>
      <c r="Q113" s="264" t="s">
        <v>1490</v>
      </c>
      <c r="S113" s="264" t="s">
        <v>1490</v>
      </c>
      <c r="U113" s="265" t="s">
        <v>1493</v>
      </c>
      <c r="W113" s="265" t="s">
        <v>1493</v>
      </c>
      <c r="Y113" s="265" t="s">
        <v>1493</v>
      </c>
      <c r="Z113" s="256"/>
      <c r="AA113" s="264" t="s">
        <v>1490</v>
      </c>
      <c r="AB113" s="256"/>
      <c r="AC113" s="265" t="s">
        <v>1493</v>
      </c>
      <c r="AD113" s="258"/>
      <c r="AE113" s="265" t="s">
        <v>1493</v>
      </c>
      <c r="AF113" s="258"/>
      <c r="AG113" s="264" t="s">
        <v>1490</v>
      </c>
      <c r="AH113" s="16"/>
      <c r="AI113" s="264" t="s">
        <v>1490</v>
      </c>
      <c r="AK113" s="264" t="s">
        <v>1490</v>
      </c>
      <c r="AL113" s="256"/>
      <c r="AM113" s="264" t="s">
        <v>1490</v>
      </c>
      <c r="AN113" s="256"/>
      <c r="AO113" s="264" t="s">
        <v>1490</v>
      </c>
      <c r="AP113" s="256"/>
      <c r="AQ113" s="264" t="s">
        <v>1490</v>
      </c>
      <c r="AR113" s="256"/>
      <c r="AS113" s="264" t="s">
        <v>1490</v>
      </c>
      <c r="AT113" s="256"/>
      <c r="AU113" s="264" t="s">
        <v>1490</v>
      </c>
      <c r="AW113" s="264" t="s">
        <v>1490</v>
      </c>
      <c r="AX113" s="256"/>
      <c r="AY113" s="270" t="str">
        <f t="shared" si="6"/>
        <v>予 備 110</v>
      </c>
      <c r="AZ113" s="256"/>
      <c r="BA113" s="265" t="s">
        <v>1493</v>
      </c>
      <c r="BC113" s="265" t="s">
        <v>1493</v>
      </c>
      <c r="BE113" s="266" t="s">
        <v>1493</v>
      </c>
      <c r="BF113" s="258"/>
      <c r="BG113" s="266" t="s">
        <v>1493</v>
      </c>
      <c r="BI113" s="400" t="s">
        <v>1490</v>
      </c>
      <c r="BK113" s="400" t="s">
        <v>1490</v>
      </c>
      <c r="BM113" s="400" t="str">
        <f t="shared" si="2"/>
        <v>予備110</v>
      </c>
      <c r="BO113" s="401" t="s">
        <v>1490</v>
      </c>
      <c r="BP113" s="396"/>
      <c r="BQ113" s="401" t="s">
        <v>1490</v>
      </c>
      <c r="BR113" s="402"/>
      <c r="BS113" s="265" t="s">
        <v>1493</v>
      </c>
      <c r="BT113" s="402"/>
      <c r="BU113" s="402"/>
      <c r="BV113" s="402"/>
      <c r="BW113" s="402"/>
      <c r="BX113" s="402"/>
      <c r="BY113" s="402"/>
      <c r="BZ113" s="402"/>
      <c r="CA113" s="402"/>
      <c r="CB113" s="402"/>
      <c r="CC113" s="402"/>
      <c r="CD113" s="256"/>
      <c r="CE113" s="256"/>
      <c r="CG113" s="264" t="s">
        <v>1490</v>
      </c>
      <c r="CI113" s="264" t="s">
        <v>1490</v>
      </c>
      <c r="CK113" s="264" t="s">
        <v>1490</v>
      </c>
      <c r="CM113" s="264" t="s">
        <v>1490</v>
      </c>
      <c r="CO113" s="264" t="s">
        <v>1490</v>
      </c>
      <c r="CQ113" s="264" t="s">
        <v>1490</v>
      </c>
      <c r="CS113" s="264" t="s">
        <v>1490</v>
      </c>
      <c r="CU113" s="264" t="s">
        <v>1490</v>
      </c>
      <c r="CW113" s="264" t="s">
        <v>1490</v>
      </c>
      <c r="CY113" s="264" t="s">
        <v>1490</v>
      </c>
      <c r="DA113" s="264" t="s">
        <v>1490</v>
      </c>
      <c r="DC113" s="264" t="s">
        <v>1490</v>
      </c>
      <c r="DE113" s="264" t="s">
        <v>1490</v>
      </c>
      <c r="DG113" s="264" t="s">
        <v>1490</v>
      </c>
      <c r="DI113" s="264" t="s">
        <v>1490</v>
      </c>
      <c r="DK113" s="264" t="s">
        <v>1490</v>
      </c>
      <c r="EA113" s="264" t="s">
        <v>1490</v>
      </c>
      <c r="EC113" s="272" t="s">
        <v>1490</v>
      </c>
      <c r="ED113" s="268"/>
      <c r="EE113" s="272" t="s">
        <v>1490</v>
      </c>
      <c r="EF113" s="268"/>
      <c r="EG113" s="272" t="s">
        <v>1490</v>
      </c>
      <c r="EH113" s="268"/>
      <c r="EI113" s="272" t="s">
        <v>1490</v>
      </c>
      <c r="EY113" s="264" t="s">
        <v>1490</v>
      </c>
      <c r="FA113" s="264" t="s">
        <v>1490</v>
      </c>
      <c r="FC113" s="264" t="s">
        <v>1490</v>
      </c>
      <c r="FE113" s="264" t="s">
        <v>1490</v>
      </c>
      <c r="FG113" s="264" t="s">
        <v>1490</v>
      </c>
      <c r="FI113" s="264" t="s">
        <v>1490</v>
      </c>
      <c r="FK113" s="264" t="s">
        <v>1490</v>
      </c>
      <c r="FM113" s="264" t="s">
        <v>1490</v>
      </c>
      <c r="FO113" s="264" t="s">
        <v>1490</v>
      </c>
      <c r="FQ113" s="264" t="s">
        <v>1490</v>
      </c>
      <c r="FS113" s="264" t="s">
        <v>1490</v>
      </c>
      <c r="FU113" s="264" t="s">
        <v>1490</v>
      </c>
      <c r="FW113" s="264" t="s">
        <v>1490</v>
      </c>
      <c r="FY113" s="264" t="s">
        <v>1490</v>
      </c>
      <c r="GA113" s="264" t="s">
        <v>1490</v>
      </c>
      <c r="GC113" s="264" t="s">
        <v>1490</v>
      </c>
      <c r="GE113" s="264" t="s">
        <v>1490</v>
      </c>
      <c r="GG113" s="264" t="s">
        <v>1490</v>
      </c>
      <c r="GI113" s="264" t="s">
        <v>1490</v>
      </c>
      <c r="GK113" s="264" t="s">
        <v>1490</v>
      </c>
      <c r="GM113" s="264" t="s">
        <v>1490</v>
      </c>
      <c r="GO113" s="264" t="s">
        <v>1490</v>
      </c>
      <c r="GQ113" s="16"/>
      <c r="HE113" s="265" t="s">
        <v>1493</v>
      </c>
      <c r="HG113" s="265" t="s">
        <v>1493</v>
      </c>
      <c r="HI113" s="264" t="s">
        <v>1490</v>
      </c>
      <c r="HK113" s="264" t="s">
        <v>1490</v>
      </c>
      <c r="HM113" s="264" t="s">
        <v>1490</v>
      </c>
      <c r="HO113" s="264" t="s">
        <v>1490</v>
      </c>
      <c r="HQ113" s="264" t="s">
        <v>1490</v>
      </c>
      <c r="HS113" s="264" t="s">
        <v>1490</v>
      </c>
      <c r="HU113" s="264" t="s">
        <v>1490</v>
      </c>
      <c r="HW113" s="264" t="s">
        <v>1490</v>
      </c>
      <c r="HY113" s="264" t="s">
        <v>1490</v>
      </c>
      <c r="IA113" s="264" t="s">
        <v>1490</v>
      </c>
      <c r="IC113" s="264" t="s">
        <v>1490</v>
      </c>
      <c r="IE113" s="264" t="s">
        <v>1490</v>
      </c>
      <c r="IG113" s="264" t="s">
        <v>1490</v>
      </c>
      <c r="II113" s="264" t="s">
        <v>1490</v>
      </c>
      <c r="IK113" s="264" t="s">
        <v>1490</v>
      </c>
      <c r="IM113" s="264" t="s">
        <v>1490</v>
      </c>
      <c r="IO113" s="264" t="s">
        <v>1490</v>
      </c>
      <c r="IQ113" s="264" t="s">
        <v>1490</v>
      </c>
      <c r="IS113" s="264" t="s">
        <v>1490</v>
      </c>
      <c r="IU113" s="264" t="s">
        <v>1490</v>
      </c>
      <c r="IW113" s="264" t="s">
        <v>1490</v>
      </c>
      <c r="IY113" s="264" t="s">
        <v>1490</v>
      </c>
      <c r="JA113" s="264" t="s">
        <v>1490</v>
      </c>
      <c r="JC113" s="264" t="s">
        <v>1490</v>
      </c>
    </row>
    <row r="114" spans="3:263">
      <c r="C114" s="384" t="s">
        <v>1494</v>
      </c>
      <c r="D114" s="404"/>
      <c r="E114" s="392" t="s">
        <v>1494</v>
      </c>
      <c r="F114" s="391"/>
      <c r="G114" s="392" t="s">
        <v>1494</v>
      </c>
      <c r="H114" s="391"/>
      <c r="I114" s="392" t="s">
        <v>1494</v>
      </c>
      <c r="J114" s="391"/>
      <c r="K114" s="392" t="s">
        <v>1495</v>
      </c>
      <c r="L114" s="391" t="s">
        <v>1496</v>
      </c>
      <c r="M114" s="390" t="s">
        <v>1497</v>
      </c>
      <c r="N114" s="405"/>
      <c r="O114" s="394" t="s">
        <v>1494</v>
      </c>
      <c r="P114" s="406"/>
      <c r="Q114" s="264" t="s">
        <v>1494</v>
      </c>
      <c r="S114" s="264" t="s">
        <v>1494</v>
      </c>
      <c r="U114" s="265" t="s">
        <v>1498</v>
      </c>
      <c r="W114" s="265" t="s">
        <v>1498</v>
      </c>
      <c r="Y114" s="265" t="s">
        <v>1498</v>
      </c>
      <c r="Z114" s="256"/>
      <c r="AA114" s="264" t="s">
        <v>1494</v>
      </c>
      <c r="AB114" s="256"/>
      <c r="AC114" s="265" t="s">
        <v>1498</v>
      </c>
      <c r="AD114" s="258"/>
      <c r="AE114" s="265" t="s">
        <v>1498</v>
      </c>
      <c r="AF114" s="258"/>
      <c r="AG114" s="264" t="s">
        <v>1494</v>
      </c>
      <c r="AH114" s="16"/>
      <c r="AI114" s="264" t="s">
        <v>1494</v>
      </c>
      <c r="AK114" s="264" t="s">
        <v>1494</v>
      </c>
      <c r="AL114" s="256"/>
      <c r="AM114" s="264" t="s">
        <v>1494</v>
      </c>
      <c r="AN114" s="256"/>
      <c r="AO114" s="264" t="s">
        <v>1494</v>
      </c>
      <c r="AP114" s="256"/>
      <c r="AQ114" s="264" t="s">
        <v>1494</v>
      </c>
      <c r="AR114" s="256"/>
      <c r="AS114" s="265" t="s">
        <v>1498</v>
      </c>
      <c r="AT114" s="256"/>
      <c r="AU114" s="265" t="s">
        <v>1498</v>
      </c>
      <c r="AW114" s="265" t="s">
        <v>1498</v>
      </c>
      <c r="AX114" s="256"/>
      <c r="AY114" s="270" t="str">
        <f t="shared" si="6"/>
        <v>予 備 111</v>
      </c>
      <c r="AZ114" s="256"/>
      <c r="BA114" s="265" t="s">
        <v>1498</v>
      </c>
      <c r="BC114" s="265" t="s">
        <v>1498</v>
      </c>
      <c r="BE114" s="266" t="s">
        <v>1498</v>
      </c>
      <c r="BF114" s="258"/>
      <c r="BG114" s="266" t="s">
        <v>1498</v>
      </c>
      <c r="BI114" s="400" t="s">
        <v>1494</v>
      </c>
      <c r="BK114" s="400" t="s">
        <v>1494</v>
      </c>
      <c r="BM114" s="400" t="str">
        <f t="shared" si="2"/>
        <v>予備111</v>
      </c>
      <c r="BO114" s="401" t="s">
        <v>1494</v>
      </c>
      <c r="BP114" s="396"/>
      <c r="BQ114" s="401" t="s">
        <v>1494</v>
      </c>
      <c r="BR114" s="402"/>
      <c r="BS114" s="265" t="s">
        <v>1498</v>
      </c>
      <c r="BT114" s="402"/>
      <c r="BU114" s="402"/>
      <c r="BV114" s="402"/>
      <c r="BW114" s="402"/>
      <c r="BX114" s="402"/>
      <c r="BY114" s="402"/>
      <c r="BZ114" s="402"/>
      <c r="CA114" s="402"/>
      <c r="CB114" s="402"/>
      <c r="CC114" s="402"/>
      <c r="CD114" s="256"/>
      <c r="CE114" s="256"/>
      <c r="CG114" s="264" t="s">
        <v>1494</v>
      </c>
      <c r="CI114" s="264" t="s">
        <v>1494</v>
      </c>
      <c r="CK114" s="264" t="s">
        <v>1494</v>
      </c>
      <c r="CM114" s="264" t="s">
        <v>1494</v>
      </c>
      <c r="CO114" s="264" t="s">
        <v>1494</v>
      </c>
      <c r="CQ114" s="264" t="s">
        <v>1494</v>
      </c>
      <c r="CS114" s="264" t="s">
        <v>1494</v>
      </c>
      <c r="CU114" s="264" t="s">
        <v>1494</v>
      </c>
      <c r="CW114" s="264" t="s">
        <v>1494</v>
      </c>
      <c r="CY114" s="264" t="s">
        <v>1494</v>
      </c>
      <c r="DA114" s="264" t="s">
        <v>1494</v>
      </c>
      <c r="DC114" s="264" t="s">
        <v>1494</v>
      </c>
      <c r="DE114" s="264" t="s">
        <v>1494</v>
      </c>
      <c r="DG114" s="264" t="s">
        <v>1494</v>
      </c>
      <c r="DI114" s="264" t="s">
        <v>1494</v>
      </c>
      <c r="DK114" s="264" t="s">
        <v>1494</v>
      </c>
      <c r="EA114" s="264" t="s">
        <v>1494</v>
      </c>
      <c r="EC114" s="272" t="s">
        <v>1494</v>
      </c>
      <c r="ED114" s="268"/>
      <c r="EE114" s="272" t="s">
        <v>1494</v>
      </c>
      <c r="EF114" s="268"/>
      <c r="EG114" s="272" t="s">
        <v>1494</v>
      </c>
      <c r="EH114" s="268"/>
      <c r="EI114" s="272" t="s">
        <v>1494</v>
      </c>
      <c r="EY114" s="264" t="s">
        <v>1494</v>
      </c>
      <c r="FA114" s="264" t="s">
        <v>1494</v>
      </c>
      <c r="FC114" s="264" t="s">
        <v>1494</v>
      </c>
      <c r="FE114" s="264" t="s">
        <v>1494</v>
      </c>
      <c r="FG114" s="264" t="s">
        <v>1494</v>
      </c>
      <c r="FI114" s="264" t="s">
        <v>1494</v>
      </c>
      <c r="FK114" s="264" t="s">
        <v>1494</v>
      </c>
      <c r="FM114" s="264" t="s">
        <v>1494</v>
      </c>
      <c r="FO114" s="264" t="s">
        <v>1494</v>
      </c>
      <c r="FQ114" s="264" t="s">
        <v>1494</v>
      </c>
      <c r="FS114" s="264" t="s">
        <v>1494</v>
      </c>
      <c r="FU114" s="264" t="s">
        <v>1494</v>
      </c>
      <c r="FW114" s="264" t="s">
        <v>1494</v>
      </c>
      <c r="FY114" s="264" t="s">
        <v>1494</v>
      </c>
      <c r="GA114" s="264" t="s">
        <v>1494</v>
      </c>
      <c r="GC114" s="264" t="s">
        <v>1494</v>
      </c>
      <c r="GE114" s="264" t="s">
        <v>1494</v>
      </c>
      <c r="GG114" s="264" t="s">
        <v>1494</v>
      </c>
      <c r="GI114" s="264" t="s">
        <v>1494</v>
      </c>
      <c r="GK114" s="264" t="s">
        <v>1494</v>
      </c>
      <c r="GM114" s="264" t="s">
        <v>1494</v>
      </c>
      <c r="GO114" s="264" t="s">
        <v>1494</v>
      </c>
      <c r="GQ114" s="16"/>
      <c r="HE114" s="265" t="s">
        <v>1498</v>
      </c>
      <c r="HG114" s="265" t="s">
        <v>1498</v>
      </c>
      <c r="HI114" s="264" t="s">
        <v>1494</v>
      </c>
      <c r="HK114" s="264" t="s">
        <v>1494</v>
      </c>
      <c r="HM114" s="264" t="s">
        <v>1494</v>
      </c>
      <c r="HO114" s="264" t="s">
        <v>1494</v>
      </c>
      <c r="HQ114" s="264" t="s">
        <v>1494</v>
      </c>
      <c r="HS114" s="264" t="s">
        <v>1494</v>
      </c>
      <c r="HU114" s="264" t="s">
        <v>1494</v>
      </c>
      <c r="HW114" s="264" t="s">
        <v>1494</v>
      </c>
      <c r="HY114" s="264" t="s">
        <v>1494</v>
      </c>
      <c r="IA114" s="264" t="s">
        <v>1494</v>
      </c>
      <c r="IC114" s="264" t="s">
        <v>1494</v>
      </c>
      <c r="IE114" s="264" t="s">
        <v>1494</v>
      </c>
      <c r="IG114" s="264" t="s">
        <v>1494</v>
      </c>
      <c r="II114" s="264" t="s">
        <v>1494</v>
      </c>
      <c r="IK114" s="264" t="s">
        <v>1494</v>
      </c>
      <c r="IM114" s="264" t="s">
        <v>1494</v>
      </c>
      <c r="IO114" s="264" t="s">
        <v>1494</v>
      </c>
      <c r="IQ114" s="264" t="s">
        <v>1494</v>
      </c>
      <c r="IS114" s="264" t="s">
        <v>1494</v>
      </c>
      <c r="IU114" s="264" t="s">
        <v>1494</v>
      </c>
      <c r="IW114" s="264" t="s">
        <v>1494</v>
      </c>
      <c r="IY114" s="264" t="s">
        <v>1494</v>
      </c>
      <c r="JA114" s="264" t="s">
        <v>1494</v>
      </c>
      <c r="JC114" s="264" t="s">
        <v>1494</v>
      </c>
    </row>
    <row r="115" spans="3:263">
      <c r="C115" s="384" t="s">
        <v>1499</v>
      </c>
      <c r="D115" s="404"/>
      <c r="E115" s="392" t="s">
        <v>1499</v>
      </c>
      <c r="F115" s="391"/>
      <c r="G115" s="392" t="s">
        <v>1499</v>
      </c>
      <c r="H115" s="391"/>
      <c r="I115" s="392" t="s">
        <v>1499</v>
      </c>
      <c r="J115" s="391"/>
      <c r="K115" s="392" t="s">
        <v>1292</v>
      </c>
      <c r="L115" s="391" t="s">
        <v>1293</v>
      </c>
      <c r="M115" s="390" t="s">
        <v>1500</v>
      </c>
      <c r="N115" s="405"/>
      <c r="O115" s="394" t="s">
        <v>1499</v>
      </c>
      <c r="P115" s="406"/>
      <c r="Q115" s="264" t="s">
        <v>1499</v>
      </c>
      <c r="S115" s="264" t="s">
        <v>1499</v>
      </c>
      <c r="U115" s="265" t="s">
        <v>1501</v>
      </c>
      <c r="W115" s="265" t="s">
        <v>1501</v>
      </c>
      <c r="Y115" s="265" t="s">
        <v>1501</v>
      </c>
      <c r="Z115" s="256"/>
      <c r="AA115" s="264" t="s">
        <v>1499</v>
      </c>
      <c r="AB115" s="256"/>
      <c r="AC115" s="265" t="s">
        <v>1501</v>
      </c>
      <c r="AD115" s="258"/>
      <c r="AE115" s="265" t="s">
        <v>1501</v>
      </c>
      <c r="AF115" s="258"/>
      <c r="AG115" s="264" t="s">
        <v>1499</v>
      </c>
      <c r="AH115" s="16"/>
      <c r="AI115" s="264" t="s">
        <v>1499</v>
      </c>
      <c r="AK115" s="264" t="s">
        <v>1499</v>
      </c>
      <c r="AL115" s="256"/>
      <c r="AM115" s="264" t="s">
        <v>1499</v>
      </c>
      <c r="AN115" s="256"/>
      <c r="AO115" s="264" t="s">
        <v>1499</v>
      </c>
      <c r="AP115" s="256"/>
      <c r="AQ115" s="264" t="s">
        <v>1499</v>
      </c>
      <c r="AR115" s="256"/>
      <c r="AS115" s="264" t="s">
        <v>1499</v>
      </c>
      <c r="AT115" s="256"/>
      <c r="AU115" s="264" t="s">
        <v>1499</v>
      </c>
      <c r="AW115" s="264" t="s">
        <v>1499</v>
      </c>
      <c r="AX115" s="256"/>
      <c r="AY115" s="270" t="str">
        <f t="shared" si="6"/>
        <v>予 備 112</v>
      </c>
      <c r="AZ115" s="256"/>
      <c r="BA115" s="265" t="s">
        <v>1501</v>
      </c>
      <c r="BC115" s="265" t="s">
        <v>1501</v>
      </c>
      <c r="BE115" s="266" t="s">
        <v>1501</v>
      </c>
      <c r="BF115" s="258"/>
      <c r="BG115" s="266" t="s">
        <v>1501</v>
      </c>
      <c r="BI115" s="400" t="s">
        <v>1499</v>
      </c>
      <c r="BK115" s="400" t="s">
        <v>1499</v>
      </c>
      <c r="BM115" s="400" t="str">
        <f t="shared" si="2"/>
        <v>予備112</v>
      </c>
      <c r="BO115" s="401" t="s">
        <v>1499</v>
      </c>
      <c r="BP115" s="396"/>
      <c r="BQ115" s="401" t="s">
        <v>1499</v>
      </c>
      <c r="BR115" s="402"/>
      <c r="BS115" s="265" t="s">
        <v>1501</v>
      </c>
      <c r="BT115" s="402"/>
      <c r="BU115" s="402"/>
      <c r="BV115" s="402"/>
      <c r="BW115" s="402"/>
      <c r="BX115" s="402"/>
      <c r="BY115" s="402"/>
      <c r="BZ115" s="402"/>
      <c r="CA115" s="402"/>
      <c r="CB115" s="402"/>
      <c r="CC115" s="402"/>
      <c r="CD115" s="256"/>
      <c r="CE115" s="256"/>
      <c r="CG115" s="264" t="s">
        <v>1499</v>
      </c>
      <c r="CI115" s="264" t="s">
        <v>1499</v>
      </c>
      <c r="CK115" s="264" t="s">
        <v>1499</v>
      </c>
      <c r="CM115" s="264" t="s">
        <v>1499</v>
      </c>
      <c r="CO115" s="264" t="s">
        <v>1499</v>
      </c>
      <c r="CQ115" s="264" t="s">
        <v>1499</v>
      </c>
      <c r="CS115" s="264" t="s">
        <v>1499</v>
      </c>
      <c r="CU115" s="264" t="s">
        <v>1499</v>
      </c>
      <c r="CW115" s="264" t="s">
        <v>1499</v>
      </c>
      <c r="CY115" s="264" t="s">
        <v>1499</v>
      </c>
      <c r="DA115" s="264" t="s">
        <v>1499</v>
      </c>
      <c r="DC115" s="264" t="s">
        <v>1499</v>
      </c>
      <c r="DE115" s="264" t="s">
        <v>1499</v>
      </c>
      <c r="DG115" s="264" t="s">
        <v>1499</v>
      </c>
      <c r="DI115" s="264" t="s">
        <v>1499</v>
      </c>
      <c r="DK115" s="264" t="s">
        <v>1499</v>
      </c>
      <c r="EA115" s="264" t="s">
        <v>1499</v>
      </c>
      <c r="EC115" s="272" t="s">
        <v>1499</v>
      </c>
      <c r="ED115" s="268"/>
      <c r="EE115" s="272" t="s">
        <v>1499</v>
      </c>
      <c r="EF115" s="268"/>
      <c r="EG115" s="272" t="s">
        <v>1499</v>
      </c>
      <c r="EH115" s="268"/>
      <c r="EI115" s="272" t="s">
        <v>1499</v>
      </c>
      <c r="EY115" s="264" t="s">
        <v>1499</v>
      </c>
      <c r="FA115" s="264" t="s">
        <v>1499</v>
      </c>
      <c r="FC115" s="264" t="s">
        <v>1499</v>
      </c>
      <c r="FE115" s="264" t="s">
        <v>1499</v>
      </c>
      <c r="FG115" s="264" t="s">
        <v>1499</v>
      </c>
      <c r="FI115" s="264" t="s">
        <v>1499</v>
      </c>
      <c r="FK115" s="264" t="s">
        <v>1499</v>
      </c>
      <c r="FM115" s="264" t="s">
        <v>1499</v>
      </c>
      <c r="FO115" s="264" t="s">
        <v>1499</v>
      </c>
      <c r="FQ115" s="264" t="s">
        <v>1499</v>
      </c>
      <c r="FS115" s="264" t="s">
        <v>1499</v>
      </c>
      <c r="FU115" s="264" t="s">
        <v>1499</v>
      </c>
      <c r="FW115" s="264" t="s">
        <v>1499</v>
      </c>
      <c r="FY115" s="264" t="s">
        <v>1499</v>
      </c>
      <c r="GA115" s="264" t="s">
        <v>1499</v>
      </c>
      <c r="GC115" s="264" t="s">
        <v>1499</v>
      </c>
      <c r="GE115" s="264" t="s">
        <v>1499</v>
      </c>
      <c r="GG115" s="264" t="s">
        <v>1499</v>
      </c>
      <c r="GI115" s="264" t="s">
        <v>1499</v>
      </c>
      <c r="GK115" s="264" t="s">
        <v>1499</v>
      </c>
      <c r="GM115" s="264" t="s">
        <v>1499</v>
      </c>
      <c r="GO115" s="264" t="s">
        <v>1499</v>
      </c>
      <c r="GQ115" s="16"/>
      <c r="HE115" s="265" t="s">
        <v>1501</v>
      </c>
      <c r="HG115" s="265" t="s">
        <v>1501</v>
      </c>
      <c r="HI115" s="264" t="s">
        <v>1499</v>
      </c>
      <c r="HK115" s="264" t="s">
        <v>1499</v>
      </c>
      <c r="HM115" s="264" t="s">
        <v>1499</v>
      </c>
      <c r="HO115" s="264" t="s">
        <v>1499</v>
      </c>
      <c r="HQ115" s="264" t="s">
        <v>1499</v>
      </c>
      <c r="HS115" s="264" t="s">
        <v>1499</v>
      </c>
      <c r="HU115" s="264" t="s">
        <v>1499</v>
      </c>
      <c r="HW115" s="264" t="s">
        <v>1499</v>
      </c>
      <c r="HY115" s="264" t="s">
        <v>1499</v>
      </c>
      <c r="IA115" s="264" t="s">
        <v>1499</v>
      </c>
      <c r="IC115" s="264" t="s">
        <v>1499</v>
      </c>
      <c r="IE115" s="264" t="s">
        <v>1499</v>
      </c>
      <c r="IG115" s="264" t="s">
        <v>1499</v>
      </c>
      <c r="II115" s="264" t="s">
        <v>1499</v>
      </c>
      <c r="IK115" s="264" t="s">
        <v>1499</v>
      </c>
      <c r="IM115" s="264" t="s">
        <v>1499</v>
      </c>
      <c r="IO115" s="264" t="s">
        <v>1499</v>
      </c>
      <c r="IQ115" s="264" t="s">
        <v>1499</v>
      </c>
      <c r="IS115" s="264" t="s">
        <v>1499</v>
      </c>
      <c r="IU115" s="264" t="s">
        <v>1499</v>
      </c>
      <c r="IW115" s="264" t="s">
        <v>1499</v>
      </c>
      <c r="IY115" s="264" t="s">
        <v>1499</v>
      </c>
      <c r="JA115" s="264" t="s">
        <v>1499</v>
      </c>
      <c r="JC115" s="264" t="s">
        <v>1499</v>
      </c>
    </row>
    <row r="116" spans="3:263">
      <c r="C116" s="384" t="s">
        <v>1502</v>
      </c>
      <c r="D116" s="404"/>
      <c r="E116" s="392" t="s">
        <v>1502</v>
      </c>
      <c r="F116" s="391"/>
      <c r="G116" s="392" t="s">
        <v>1502</v>
      </c>
      <c r="H116" s="391"/>
      <c r="I116" s="392" t="s">
        <v>1502</v>
      </c>
      <c r="J116" s="391"/>
      <c r="K116" s="392" t="s">
        <v>230</v>
      </c>
      <c r="L116" s="391" t="s">
        <v>1503</v>
      </c>
      <c r="M116" s="390" t="s">
        <v>1504</v>
      </c>
      <c r="N116" s="405"/>
      <c r="O116" s="394" t="s">
        <v>1502</v>
      </c>
      <c r="P116" s="406"/>
      <c r="Q116" s="264" t="s">
        <v>1502</v>
      </c>
      <c r="S116" s="264" t="s">
        <v>1502</v>
      </c>
      <c r="U116" s="265" t="s">
        <v>1505</v>
      </c>
      <c r="W116" s="265" t="s">
        <v>1505</v>
      </c>
      <c r="Y116" s="265" t="s">
        <v>1505</v>
      </c>
      <c r="Z116" s="256"/>
      <c r="AA116" s="264" t="s">
        <v>1502</v>
      </c>
      <c r="AB116" s="256"/>
      <c r="AC116" s="265" t="s">
        <v>1505</v>
      </c>
      <c r="AD116" s="258"/>
      <c r="AE116" s="265" t="s">
        <v>1505</v>
      </c>
      <c r="AF116" s="258"/>
      <c r="AG116" s="264" t="s">
        <v>1502</v>
      </c>
      <c r="AH116" s="16"/>
      <c r="AI116" s="264" t="s">
        <v>1502</v>
      </c>
      <c r="AK116" s="264" t="s">
        <v>1502</v>
      </c>
      <c r="AL116" s="256"/>
      <c r="AM116" s="264" t="s">
        <v>1502</v>
      </c>
      <c r="AN116" s="256"/>
      <c r="AO116" s="264" t="s">
        <v>1502</v>
      </c>
      <c r="AP116" s="256"/>
      <c r="AQ116" s="264" t="s">
        <v>1502</v>
      </c>
      <c r="AR116" s="256"/>
      <c r="AS116" s="265" t="s">
        <v>1505</v>
      </c>
      <c r="AT116" s="256"/>
      <c r="AU116" s="265" t="s">
        <v>1505</v>
      </c>
      <c r="AW116" s="265" t="s">
        <v>1505</v>
      </c>
      <c r="AX116" s="256"/>
      <c r="AY116" s="270" t="str">
        <f t="shared" si="6"/>
        <v>予 備 113</v>
      </c>
      <c r="AZ116" s="256"/>
      <c r="BA116" s="265" t="s">
        <v>1505</v>
      </c>
      <c r="BC116" s="265" t="s">
        <v>1505</v>
      </c>
      <c r="BE116" s="266" t="s">
        <v>1505</v>
      </c>
      <c r="BF116" s="258"/>
      <c r="BG116" s="266" t="s">
        <v>1505</v>
      </c>
      <c r="BI116" s="400" t="s">
        <v>1502</v>
      </c>
      <c r="BK116" s="400" t="s">
        <v>1502</v>
      </c>
      <c r="BM116" s="400" t="str">
        <f t="shared" si="2"/>
        <v>予備113</v>
      </c>
      <c r="BO116" s="401" t="s">
        <v>1502</v>
      </c>
      <c r="BP116" s="396"/>
      <c r="BQ116" s="401" t="s">
        <v>1502</v>
      </c>
      <c r="BR116" s="402"/>
      <c r="BS116" s="265" t="s">
        <v>1505</v>
      </c>
      <c r="BT116" s="402"/>
      <c r="BU116" s="402"/>
      <c r="BV116" s="402"/>
      <c r="BW116" s="402"/>
      <c r="BX116" s="402"/>
      <c r="BY116" s="402"/>
      <c r="BZ116" s="402"/>
      <c r="CA116" s="402"/>
      <c r="CB116" s="402"/>
      <c r="CC116" s="402"/>
      <c r="CD116" s="256"/>
      <c r="CE116" s="256"/>
      <c r="CG116" s="264" t="s">
        <v>1502</v>
      </c>
      <c r="CI116" s="264" t="s">
        <v>1502</v>
      </c>
      <c r="CK116" s="264" t="s">
        <v>1502</v>
      </c>
      <c r="CM116" s="264" t="s">
        <v>1502</v>
      </c>
      <c r="CO116" s="264" t="s">
        <v>1502</v>
      </c>
      <c r="CQ116" s="264" t="s">
        <v>1502</v>
      </c>
      <c r="CS116" s="264" t="s">
        <v>1502</v>
      </c>
      <c r="CU116" s="264" t="s">
        <v>1502</v>
      </c>
      <c r="CW116" s="264" t="s">
        <v>1502</v>
      </c>
      <c r="CY116" s="264" t="s">
        <v>1502</v>
      </c>
      <c r="DA116" s="264" t="s">
        <v>1502</v>
      </c>
      <c r="DC116" s="264" t="s">
        <v>1502</v>
      </c>
      <c r="DE116" s="264" t="s">
        <v>1502</v>
      </c>
      <c r="DG116" s="264" t="s">
        <v>1502</v>
      </c>
      <c r="DI116" s="264" t="s">
        <v>1502</v>
      </c>
      <c r="DK116" s="264" t="s">
        <v>1502</v>
      </c>
      <c r="EA116" s="264" t="s">
        <v>1502</v>
      </c>
      <c r="EC116" s="272" t="s">
        <v>1502</v>
      </c>
      <c r="ED116" s="268"/>
      <c r="EE116" s="272" t="s">
        <v>1502</v>
      </c>
      <c r="EF116" s="268"/>
      <c r="EG116" s="272" t="s">
        <v>1502</v>
      </c>
      <c r="EH116" s="268"/>
      <c r="EI116" s="272" t="s">
        <v>1502</v>
      </c>
      <c r="EY116" s="264" t="s">
        <v>1502</v>
      </c>
      <c r="FA116" s="264" t="s">
        <v>1502</v>
      </c>
      <c r="FC116" s="264" t="s">
        <v>1502</v>
      </c>
      <c r="FE116" s="264" t="s">
        <v>1502</v>
      </c>
      <c r="FG116" s="264" t="s">
        <v>1502</v>
      </c>
      <c r="FI116" s="264" t="s">
        <v>1502</v>
      </c>
      <c r="FK116" s="264" t="s">
        <v>1502</v>
      </c>
      <c r="FM116" s="264" t="s">
        <v>1502</v>
      </c>
      <c r="FO116" s="264" t="s">
        <v>1502</v>
      </c>
      <c r="FQ116" s="264" t="s">
        <v>1502</v>
      </c>
      <c r="FS116" s="264" t="s">
        <v>1502</v>
      </c>
      <c r="FU116" s="264" t="s">
        <v>1502</v>
      </c>
      <c r="FW116" s="264" t="s">
        <v>1502</v>
      </c>
      <c r="FY116" s="264" t="s">
        <v>1502</v>
      </c>
      <c r="GA116" s="264" t="s">
        <v>1502</v>
      </c>
      <c r="GC116" s="264" t="s">
        <v>1502</v>
      </c>
      <c r="GE116" s="264" t="s">
        <v>1502</v>
      </c>
      <c r="GG116" s="264" t="s">
        <v>1502</v>
      </c>
      <c r="GI116" s="264" t="s">
        <v>1502</v>
      </c>
      <c r="GK116" s="264" t="s">
        <v>1502</v>
      </c>
      <c r="GM116" s="264" t="s">
        <v>1502</v>
      </c>
      <c r="GO116" s="264" t="s">
        <v>1502</v>
      </c>
      <c r="GQ116" s="16"/>
      <c r="HE116" s="265" t="s">
        <v>1505</v>
      </c>
      <c r="HG116" s="265" t="s">
        <v>1505</v>
      </c>
      <c r="HI116" s="264" t="s">
        <v>1502</v>
      </c>
      <c r="HK116" s="264" t="s">
        <v>1502</v>
      </c>
      <c r="HM116" s="264" t="s">
        <v>1502</v>
      </c>
      <c r="HO116" s="264" t="s">
        <v>1502</v>
      </c>
      <c r="HQ116" s="264" t="s">
        <v>1502</v>
      </c>
      <c r="HS116" s="264" t="s">
        <v>1502</v>
      </c>
      <c r="HU116" s="264" t="s">
        <v>1502</v>
      </c>
      <c r="HW116" s="264" t="s">
        <v>1502</v>
      </c>
      <c r="HY116" s="264" t="s">
        <v>1502</v>
      </c>
      <c r="IA116" s="264" t="s">
        <v>1502</v>
      </c>
      <c r="IC116" s="264" t="s">
        <v>1502</v>
      </c>
      <c r="IE116" s="264" t="s">
        <v>1502</v>
      </c>
      <c r="IG116" s="264" t="s">
        <v>1502</v>
      </c>
      <c r="II116" s="264" t="s">
        <v>1502</v>
      </c>
      <c r="IK116" s="264" t="s">
        <v>1502</v>
      </c>
      <c r="IM116" s="264" t="s">
        <v>1502</v>
      </c>
      <c r="IO116" s="264" t="s">
        <v>1502</v>
      </c>
      <c r="IQ116" s="264" t="s">
        <v>1502</v>
      </c>
      <c r="IS116" s="264" t="s">
        <v>1502</v>
      </c>
      <c r="IU116" s="264" t="s">
        <v>1502</v>
      </c>
      <c r="IW116" s="264" t="s">
        <v>1502</v>
      </c>
      <c r="IY116" s="264" t="s">
        <v>1502</v>
      </c>
      <c r="JA116" s="264" t="s">
        <v>1502</v>
      </c>
      <c r="JC116" s="264" t="s">
        <v>1502</v>
      </c>
    </row>
    <row r="117" spans="3:263">
      <c r="C117" s="384" t="s">
        <v>1506</v>
      </c>
      <c r="D117" s="404"/>
      <c r="E117" s="392" t="s">
        <v>1506</v>
      </c>
      <c r="F117" s="391"/>
      <c r="G117" s="392" t="s">
        <v>1506</v>
      </c>
      <c r="H117" s="391"/>
      <c r="I117" s="392" t="s">
        <v>1506</v>
      </c>
      <c r="J117" s="391"/>
      <c r="K117" s="392" t="s">
        <v>299</v>
      </c>
      <c r="L117" s="391" t="s">
        <v>1507</v>
      </c>
      <c r="M117" s="390" t="s">
        <v>1508</v>
      </c>
      <c r="N117" s="405"/>
      <c r="O117" s="394" t="s">
        <v>1506</v>
      </c>
      <c r="P117" s="406"/>
      <c r="Q117" s="264" t="s">
        <v>1506</v>
      </c>
      <c r="S117" s="264" t="s">
        <v>1506</v>
      </c>
      <c r="U117" s="265" t="s">
        <v>1509</v>
      </c>
      <c r="W117" s="265" t="s">
        <v>1509</v>
      </c>
      <c r="Y117" s="265" t="s">
        <v>1509</v>
      </c>
      <c r="Z117" s="256"/>
      <c r="AA117" s="264" t="s">
        <v>1506</v>
      </c>
      <c r="AB117" s="256"/>
      <c r="AC117" s="265" t="s">
        <v>1509</v>
      </c>
      <c r="AD117" s="258"/>
      <c r="AE117" s="265" t="s">
        <v>1509</v>
      </c>
      <c r="AF117" s="258"/>
      <c r="AG117" s="264" t="s">
        <v>1506</v>
      </c>
      <c r="AH117" s="16"/>
      <c r="AI117" s="264" t="s">
        <v>1506</v>
      </c>
      <c r="AK117" s="264" t="s">
        <v>1506</v>
      </c>
      <c r="AL117" s="256"/>
      <c r="AM117" s="264" t="s">
        <v>1506</v>
      </c>
      <c r="AN117" s="256"/>
      <c r="AO117" s="264" t="s">
        <v>1506</v>
      </c>
      <c r="AP117" s="256"/>
      <c r="AQ117" s="264" t="s">
        <v>1506</v>
      </c>
      <c r="AR117" s="256"/>
      <c r="AS117" s="264" t="s">
        <v>1506</v>
      </c>
      <c r="AT117" s="256"/>
      <c r="AU117" s="264" t="s">
        <v>1506</v>
      </c>
      <c r="AW117" s="264" t="s">
        <v>1506</v>
      </c>
      <c r="AX117" s="256"/>
      <c r="AY117" s="270" t="str">
        <f t="shared" si="6"/>
        <v>予 備 114</v>
      </c>
      <c r="AZ117" s="256"/>
      <c r="BA117" s="265" t="s">
        <v>1509</v>
      </c>
      <c r="BC117" s="265" t="s">
        <v>1509</v>
      </c>
      <c r="BE117" s="266" t="s">
        <v>1509</v>
      </c>
      <c r="BF117" s="258"/>
      <c r="BG117" s="266" t="s">
        <v>1509</v>
      </c>
      <c r="BI117" s="400" t="s">
        <v>1506</v>
      </c>
      <c r="BK117" s="400" t="s">
        <v>1506</v>
      </c>
      <c r="BM117" s="400" t="str">
        <f t="shared" si="2"/>
        <v>予備114</v>
      </c>
      <c r="BO117" s="401" t="s">
        <v>1506</v>
      </c>
      <c r="BP117" s="396"/>
      <c r="BQ117" s="401" t="s">
        <v>1506</v>
      </c>
      <c r="BR117" s="402"/>
      <c r="BS117" s="265" t="s">
        <v>1509</v>
      </c>
      <c r="BT117" s="402"/>
      <c r="BU117" s="402"/>
      <c r="BV117" s="402"/>
      <c r="BW117" s="402"/>
      <c r="BX117" s="402"/>
      <c r="BY117" s="402"/>
      <c r="BZ117" s="402"/>
      <c r="CA117" s="402"/>
      <c r="CB117" s="402"/>
      <c r="CC117" s="402"/>
      <c r="CD117" s="256"/>
      <c r="CE117" s="256"/>
      <c r="CG117" s="264" t="s">
        <v>1506</v>
      </c>
      <c r="CI117" s="264" t="s">
        <v>1506</v>
      </c>
      <c r="CK117" s="264" t="s">
        <v>1506</v>
      </c>
      <c r="CM117" s="264" t="s">
        <v>1506</v>
      </c>
      <c r="CO117" s="264" t="s">
        <v>1506</v>
      </c>
      <c r="CQ117" s="264" t="s">
        <v>1506</v>
      </c>
      <c r="CS117" s="264" t="s">
        <v>1506</v>
      </c>
      <c r="CU117" s="264" t="s">
        <v>1506</v>
      </c>
      <c r="CW117" s="264" t="s">
        <v>1506</v>
      </c>
      <c r="CY117" s="264" t="s">
        <v>1506</v>
      </c>
      <c r="DA117" s="264" t="s">
        <v>1506</v>
      </c>
      <c r="DC117" s="264" t="s">
        <v>1506</v>
      </c>
      <c r="DE117" s="264" t="s">
        <v>1506</v>
      </c>
      <c r="DG117" s="264" t="s">
        <v>1506</v>
      </c>
      <c r="DI117" s="264" t="s">
        <v>1506</v>
      </c>
      <c r="DK117" s="264" t="s">
        <v>1506</v>
      </c>
      <c r="EA117" s="264" t="s">
        <v>1506</v>
      </c>
      <c r="EC117" s="272" t="s">
        <v>1506</v>
      </c>
      <c r="ED117" s="268"/>
      <c r="EE117" s="272" t="s">
        <v>1506</v>
      </c>
      <c r="EF117" s="268"/>
      <c r="EG117" s="272" t="s">
        <v>1506</v>
      </c>
      <c r="EH117" s="268"/>
      <c r="EI117" s="272" t="s">
        <v>1506</v>
      </c>
      <c r="EY117" s="264" t="s">
        <v>1506</v>
      </c>
      <c r="FA117" s="264" t="s">
        <v>1506</v>
      </c>
      <c r="FC117" s="264" t="s">
        <v>1506</v>
      </c>
      <c r="FE117" s="264" t="s">
        <v>1506</v>
      </c>
      <c r="FG117" s="264" t="s">
        <v>1506</v>
      </c>
      <c r="FI117" s="264" t="s">
        <v>1506</v>
      </c>
      <c r="FK117" s="264" t="s">
        <v>1506</v>
      </c>
      <c r="FM117" s="264" t="s">
        <v>1506</v>
      </c>
      <c r="FO117" s="264" t="s">
        <v>1506</v>
      </c>
      <c r="FQ117" s="264" t="s">
        <v>1506</v>
      </c>
      <c r="FS117" s="264" t="s">
        <v>1506</v>
      </c>
      <c r="FU117" s="264" t="s">
        <v>1506</v>
      </c>
      <c r="FW117" s="264" t="s">
        <v>1506</v>
      </c>
      <c r="FY117" s="264" t="s">
        <v>1506</v>
      </c>
      <c r="GA117" s="264" t="s">
        <v>1506</v>
      </c>
      <c r="GC117" s="264" t="s">
        <v>1506</v>
      </c>
      <c r="GE117" s="264" t="s">
        <v>1506</v>
      </c>
      <c r="GG117" s="264" t="s">
        <v>1506</v>
      </c>
      <c r="GI117" s="264" t="s">
        <v>1506</v>
      </c>
      <c r="GK117" s="264" t="s">
        <v>1506</v>
      </c>
      <c r="GM117" s="264" t="s">
        <v>1506</v>
      </c>
      <c r="GO117" s="264" t="s">
        <v>1506</v>
      </c>
      <c r="GQ117" s="16"/>
      <c r="HE117" s="265" t="s">
        <v>1509</v>
      </c>
      <c r="HG117" s="265" t="s">
        <v>1509</v>
      </c>
      <c r="HI117" s="264" t="s">
        <v>1506</v>
      </c>
      <c r="HK117" s="264" t="s">
        <v>1506</v>
      </c>
      <c r="HM117" s="264" t="s">
        <v>1506</v>
      </c>
      <c r="HO117" s="264" t="s">
        <v>1506</v>
      </c>
      <c r="HQ117" s="264" t="s">
        <v>1506</v>
      </c>
      <c r="HS117" s="264" t="s">
        <v>1506</v>
      </c>
      <c r="HU117" s="264" t="s">
        <v>1506</v>
      </c>
      <c r="HW117" s="264" t="s">
        <v>1506</v>
      </c>
      <c r="HY117" s="264" t="s">
        <v>1506</v>
      </c>
      <c r="IA117" s="264" t="s">
        <v>1506</v>
      </c>
      <c r="IC117" s="264" t="s">
        <v>1506</v>
      </c>
      <c r="IE117" s="264" t="s">
        <v>1506</v>
      </c>
      <c r="IG117" s="264" t="s">
        <v>1506</v>
      </c>
      <c r="II117" s="264" t="s">
        <v>1506</v>
      </c>
      <c r="IK117" s="264" t="s">
        <v>1506</v>
      </c>
      <c r="IM117" s="264" t="s">
        <v>1506</v>
      </c>
      <c r="IO117" s="264" t="s">
        <v>1506</v>
      </c>
      <c r="IQ117" s="264" t="s">
        <v>1506</v>
      </c>
      <c r="IS117" s="264" t="s">
        <v>1506</v>
      </c>
      <c r="IU117" s="264" t="s">
        <v>1506</v>
      </c>
      <c r="IW117" s="264" t="s">
        <v>1506</v>
      </c>
      <c r="IY117" s="264" t="s">
        <v>1506</v>
      </c>
      <c r="JA117" s="264" t="s">
        <v>1506</v>
      </c>
      <c r="JC117" s="264" t="s">
        <v>1506</v>
      </c>
    </row>
    <row r="118" spans="3:263">
      <c r="C118" s="384" t="s">
        <v>1510</v>
      </c>
      <c r="D118" s="404"/>
      <c r="E118" s="392" t="s">
        <v>1510</v>
      </c>
      <c r="F118" s="391"/>
      <c r="G118" s="392" t="s">
        <v>1510</v>
      </c>
      <c r="H118" s="391"/>
      <c r="I118" s="392" t="s">
        <v>1510</v>
      </c>
      <c r="J118" s="391"/>
      <c r="K118" s="392" t="s">
        <v>1511</v>
      </c>
      <c r="L118" s="391" t="s">
        <v>1512</v>
      </c>
      <c r="M118" s="390" t="s">
        <v>1513</v>
      </c>
      <c r="N118" s="405"/>
      <c r="O118" s="394" t="s">
        <v>1510</v>
      </c>
      <c r="P118" s="406"/>
      <c r="Q118" s="264" t="s">
        <v>1510</v>
      </c>
      <c r="S118" s="264" t="s">
        <v>1510</v>
      </c>
      <c r="U118" s="265" t="s">
        <v>1514</v>
      </c>
      <c r="W118" s="265" t="s">
        <v>1514</v>
      </c>
      <c r="Y118" s="265" t="s">
        <v>1514</v>
      </c>
      <c r="Z118" s="256"/>
      <c r="AA118" s="264" t="s">
        <v>1510</v>
      </c>
      <c r="AB118" s="256"/>
      <c r="AC118" s="265" t="s">
        <v>1514</v>
      </c>
      <c r="AD118" s="258"/>
      <c r="AE118" s="265" t="s">
        <v>1514</v>
      </c>
      <c r="AF118" s="258"/>
      <c r="AG118" s="264" t="s">
        <v>1510</v>
      </c>
      <c r="AH118" s="16"/>
      <c r="AI118" s="264" t="s">
        <v>1510</v>
      </c>
      <c r="AK118" s="264" t="s">
        <v>1510</v>
      </c>
      <c r="AL118" s="256"/>
      <c r="AM118" s="264" t="s">
        <v>1510</v>
      </c>
      <c r="AN118" s="256"/>
      <c r="AO118" s="264" t="s">
        <v>1510</v>
      </c>
      <c r="AP118" s="256"/>
      <c r="AQ118" s="264" t="s">
        <v>1510</v>
      </c>
      <c r="AR118" s="256"/>
      <c r="AS118" s="265" t="s">
        <v>1514</v>
      </c>
      <c r="AT118" s="256"/>
      <c r="AU118" s="265" t="s">
        <v>1514</v>
      </c>
      <c r="AW118" s="265" t="s">
        <v>1514</v>
      </c>
      <c r="AX118" s="256"/>
      <c r="AY118" s="270" t="str">
        <f t="shared" si="6"/>
        <v>予 備 115</v>
      </c>
      <c r="AZ118" s="256"/>
      <c r="BA118" s="265" t="s">
        <v>1514</v>
      </c>
      <c r="BC118" s="265" t="s">
        <v>1514</v>
      </c>
      <c r="BE118" s="266" t="s">
        <v>1514</v>
      </c>
      <c r="BF118" s="258"/>
      <c r="BG118" s="266" t="s">
        <v>1514</v>
      </c>
      <c r="BI118" s="400" t="s">
        <v>1510</v>
      </c>
      <c r="BK118" s="400" t="s">
        <v>1510</v>
      </c>
      <c r="BM118" s="400" t="str">
        <f t="shared" si="2"/>
        <v>予備115</v>
      </c>
      <c r="BO118" s="401" t="s">
        <v>1510</v>
      </c>
      <c r="BP118" s="396"/>
      <c r="BQ118" s="401" t="s">
        <v>1510</v>
      </c>
      <c r="BR118" s="402"/>
      <c r="BS118" s="265" t="s">
        <v>1514</v>
      </c>
      <c r="BT118" s="402"/>
      <c r="BU118" s="402"/>
      <c r="BV118" s="402"/>
      <c r="BW118" s="402"/>
      <c r="BX118" s="402"/>
      <c r="BY118" s="402"/>
      <c r="BZ118" s="402"/>
      <c r="CA118" s="402"/>
      <c r="CB118" s="402"/>
      <c r="CC118" s="402"/>
      <c r="CD118" s="256"/>
      <c r="CE118" s="256"/>
      <c r="CG118" s="264" t="s">
        <v>1510</v>
      </c>
      <c r="CI118" s="264" t="s">
        <v>1510</v>
      </c>
      <c r="CK118" s="264" t="s">
        <v>1510</v>
      </c>
      <c r="CM118" s="264" t="s">
        <v>1510</v>
      </c>
      <c r="CO118" s="264" t="s">
        <v>1510</v>
      </c>
      <c r="CQ118" s="264" t="s">
        <v>1510</v>
      </c>
      <c r="CS118" s="264" t="s">
        <v>1510</v>
      </c>
      <c r="CU118" s="264" t="s">
        <v>1510</v>
      </c>
      <c r="CW118" s="264" t="s">
        <v>1510</v>
      </c>
      <c r="CY118" s="264" t="s">
        <v>1510</v>
      </c>
      <c r="DA118" s="264" t="s">
        <v>1510</v>
      </c>
      <c r="DC118" s="264" t="s">
        <v>1510</v>
      </c>
      <c r="DE118" s="264" t="s">
        <v>1510</v>
      </c>
      <c r="DG118" s="264" t="s">
        <v>1510</v>
      </c>
      <c r="DI118" s="264" t="s">
        <v>1510</v>
      </c>
      <c r="DK118" s="264" t="s">
        <v>1510</v>
      </c>
      <c r="EA118" s="264" t="s">
        <v>1510</v>
      </c>
      <c r="EC118" s="272" t="s">
        <v>1510</v>
      </c>
      <c r="ED118" s="268"/>
      <c r="EE118" s="272" t="s">
        <v>1510</v>
      </c>
      <c r="EF118" s="268"/>
      <c r="EG118" s="272" t="s">
        <v>1510</v>
      </c>
      <c r="EH118" s="268"/>
      <c r="EI118" s="272" t="s">
        <v>1510</v>
      </c>
      <c r="EY118" s="264" t="s">
        <v>1510</v>
      </c>
      <c r="FA118" s="264" t="s">
        <v>1510</v>
      </c>
      <c r="FC118" s="264" t="s">
        <v>1510</v>
      </c>
      <c r="FE118" s="264" t="s">
        <v>1510</v>
      </c>
      <c r="FG118" s="264" t="s">
        <v>1510</v>
      </c>
      <c r="FI118" s="264" t="s">
        <v>1510</v>
      </c>
      <c r="FK118" s="264" t="s">
        <v>1510</v>
      </c>
      <c r="FM118" s="264" t="s">
        <v>1510</v>
      </c>
      <c r="FO118" s="264" t="s">
        <v>1510</v>
      </c>
      <c r="FQ118" s="264" t="s">
        <v>1510</v>
      </c>
      <c r="FS118" s="264" t="s">
        <v>1510</v>
      </c>
      <c r="FU118" s="264" t="s">
        <v>1510</v>
      </c>
      <c r="FW118" s="264" t="s">
        <v>1510</v>
      </c>
      <c r="FY118" s="264" t="s">
        <v>1510</v>
      </c>
      <c r="GA118" s="264" t="s">
        <v>1510</v>
      </c>
      <c r="GC118" s="264" t="s">
        <v>1510</v>
      </c>
      <c r="GE118" s="264" t="s">
        <v>1510</v>
      </c>
      <c r="GG118" s="264" t="s">
        <v>1510</v>
      </c>
      <c r="GI118" s="264" t="s">
        <v>1510</v>
      </c>
      <c r="GK118" s="264" t="s">
        <v>1510</v>
      </c>
      <c r="GM118" s="264" t="s">
        <v>1510</v>
      </c>
      <c r="GO118" s="264" t="s">
        <v>1510</v>
      </c>
      <c r="GQ118" s="16"/>
      <c r="HE118" s="265" t="s">
        <v>1514</v>
      </c>
      <c r="HG118" s="265" t="s">
        <v>1514</v>
      </c>
      <c r="HI118" s="264" t="s">
        <v>1510</v>
      </c>
      <c r="HK118" s="264" t="s">
        <v>1510</v>
      </c>
      <c r="HM118" s="264" t="s">
        <v>1510</v>
      </c>
      <c r="HO118" s="264" t="s">
        <v>1510</v>
      </c>
      <c r="HQ118" s="264" t="s">
        <v>1510</v>
      </c>
      <c r="HS118" s="264" t="s">
        <v>1510</v>
      </c>
      <c r="HU118" s="264" t="s">
        <v>1510</v>
      </c>
      <c r="HW118" s="264" t="s">
        <v>1510</v>
      </c>
      <c r="HY118" s="264" t="s">
        <v>1510</v>
      </c>
      <c r="IA118" s="264" t="s">
        <v>1510</v>
      </c>
      <c r="IC118" s="264" t="s">
        <v>1510</v>
      </c>
      <c r="IE118" s="264" t="s">
        <v>1510</v>
      </c>
      <c r="IG118" s="264" t="s">
        <v>1510</v>
      </c>
      <c r="II118" s="264" t="s">
        <v>1510</v>
      </c>
      <c r="IK118" s="264" t="s">
        <v>1510</v>
      </c>
      <c r="IM118" s="264" t="s">
        <v>1510</v>
      </c>
      <c r="IO118" s="264" t="s">
        <v>1510</v>
      </c>
      <c r="IQ118" s="264" t="s">
        <v>1510</v>
      </c>
      <c r="IS118" s="264" t="s">
        <v>1510</v>
      </c>
      <c r="IU118" s="264" t="s">
        <v>1510</v>
      </c>
      <c r="IW118" s="264" t="s">
        <v>1510</v>
      </c>
      <c r="IY118" s="264" t="s">
        <v>1510</v>
      </c>
      <c r="JA118" s="264" t="s">
        <v>1510</v>
      </c>
      <c r="JC118" s="264" t="s">
        <v>1510</v>
      </c>
    </row>
    <row r="119" spans="3:263">
      <c r="C119" s="384" t="s">
        <v>1515</v>
      </c>
      <c r="D119" s="404"/>
      <c r="E119" s="392" t="s">
        <v>1515</v>
      </c>
      <c r="F119" s="391"/>
      <c r="G119" s="392" t="s">
        <v>1515</v>
      </c>
      <c r="H119" s="391"/>
      <c r="I119" s="392" t="s">
        <v>1515</v>
      </c>
      <c r="J119" s="391"/>
      <c r="K119" s="392" t="s">
        <v>1516</v>
      </c>
      <c r="L119" s="391" t="s">
        <v>1517</v>
      </c>
      <c r="M119" s="390" t="s">
        <v>1518</v>
      </c>
      <c r="N119" s="405"/>
      <c r="O119" s="394" t="s">
        <v>1515</v>
      </c>
      <c r="P119" s="406"/>
      <c r="Q119" s="264" t="s">
        <v>1515</v>
      </c>
      <c r="S119" s="264" t="s">
        <v>1515</v>
      </c>
      <c r="U119" s="265" t="s">
        <v>1519</v>
      </c>
      <c r="W119" s="265" t="s">
        <v>1519</v>
      </c>
      <c r="Y119" s="265" t="s">
        <v>1519</v>
      </c>
      <c r="Z119" s="256"/>
      <c r="AA119" s="264" t="s">
        <v>1515</v>
      </c>
      <c r="AB119" s="256"/>
      <c r="AC119" s="265" t="s">
        <v>1519</v>
      </c>
      <c r="AD119" s="258"/>
      <c r="AE119" s="265" t="s">
        <v>1519</v>
      </c>
      <c r="AF119" s="258"/>
      <c r="AG119" s="264" t="s">
        <v>1515</v>
      </c>
      <c r="AH119" s="16"/>
      <c r="AI119" s="264" t="s">
        <v>1515</v>
      </c>
      <c r="AK119" s="264" t="s">
        <v>1515</v>
      </c>
      <c r="AL119" s="256"/>
      <c r="AM119" s="264" t="s">
        <v>1515</v>
      </c>
      <c r="AN119" s="256"/>
      <c r="AO119" s="264" t="s">
        <v>1515</v>
      </c>
      <c r="AP119" s="256"/>
      <c r="AQ119" s="264" t="s">
        <v>1515</v>
      </c>
      <c r="AR119" s="256"/>
      <c r="AS119" s="264" t="s">
        <v>1515</v>
      </c>
      <c r="AT119" s="256"/>
      <c r="AU119" s="264" t="s">
        <v>1515</v>
      </c>
      <c r="AW119" s="264" t="s">
        <v>1515</v>
      </c>
      <c r="AX119" s="256"/>
      <c r="AY119" s="270" t="str">
        <f t="shared" si="6"/>
        <v>予 備 116</v>
      </c>
      <c r="AZ119" s="256"/>
      <c r="BA119" s="265" t="s">
        <v>1519</v>
      </c>
      <c r="BC119" s="265" t="s">
        <v>1519</v>
      </c>
      <c r="BE119" s="266" t="s">
        <v>1519</v>
      </c>
      <c r="BF119" s="258"/>
      <c r="BG119" s="266" t="s">
        <v>1519</v>
      </c>
      <c r="BI119" s="400" t="s">
        <v>1515</v>
      </c>
      <c r="BK119" s="400" t="s">
        <v>1515</v>
      </c>
      <c r="BM119" s="400" t="str">
        <f t="shared" si="2"/>
        <v>予備116</v>
      </c>
      <c r="BO119" s="401" t="s">
        <v>1515</v>
      </c>
      <c r="BP119" s="396"/>
      <c r="BQ119" s="401" t="s">
        <v>1515</v>
      </c>
      <c r="BR119" s="402"/>
      <c r="BS119" s="265" t="s">
        <v>1519</v>
      </c>
      <c r="BT119" s="402"/>
      <c r="BU119" s="402"/>
      <c r="BV119" s="402"/>
      <c r="BW119" s="402"/>
      <c r="BX119" s="402"/>
      <c r="BY119" s="402"/>
      <c r="BZ119" s="402"/>
      <c r="CA119" s="402"/>
      <c r="CB119" s="402"/>
      <c r="CC119" s="402"/>
      <c r="CD119" s="256"/>
      <c r="CE119" s="256"/>
      <c r="CG119" s="264" t="s">
        <v>1515</v>
      </c>
      <c r="CI119" s="264" t="s">
        <v>1515</v>
      </c>
      <c r="CK119" s="264" t="s">
        <v>1515</v>
      </c>
      <c r="CM119" s="264" t="s">
        <v>1515</v>
      </c>
      <c r="CO119" s="264" t="s">
        <v>1515</v>
      </c>
      <c r="CQ119" s="264" t="s">
        <v>1515</v>
      </c>
      <c r="CS119" s="264" t="s">
        <v>1515</v>
      </c>
      <c r="CU119" s="264" t="s">
        <v>1515</v>
      </c>
      <c r="CW119" s="264" t="s">
        <v>1515</v>
      </c>
      <c r="CY119" s="264" t="s">
        <v>1515</v>
      </c>
      <c r="DA119" s="264" t="s">
        <v>1515</v>
      </c>
      <c r="DC119" s="264" t="s">
        <v>1515</v>
      </c>
      <c r="DE119" s="264" t="s">
        <v>1515</v>
      </c>
      <c r="DG119" s="264" t="s">
        <v>1515</v>
      </c>
      <c r="DI119" s="264" t="s">
        <v>1515</v>
      </c>
      <c r="DK119" s="264" t="s">
        <v>1515</v>
      </c>
      <c r="EA119" s="264" t="s">
        <v>1515</v>
      </c>
      <c r="EC119" s="272" t="s">
        <v>1515</v>
      </c>
      <c r="ED119" s="268"/>
      <c r="EE119" s="272" t="s">
        <v>1515</v>
      </c>
      <c r="EF119" s="268"/>
      <c r="EG119" s="272" t="s">
        <v>1515</v>
      </c>
      <c r="EH119" s="268"/>
      <c r="EI119" s="272" t="s">
        <v>1515</v>
      </c>
      <c r="EY119" s="264" t="s">
        <v>1515</v>
      </c>
      <c r="FA119" s="264" t="s">
        <v>1515</v>
      </c>
      <c r="FC119" s="264" t="s">
        <v>1515</v>
      </c>
      <c r="FE119" s="264" t="s">
        <v>1515</v>
      </c>
      <c r="FG119" s="264" t="s">
        <v>1515</v>
      </c>
      <c r="FI119" s="264" t="s">
        <v>1515</v>
      </c>
      <c r="FK119" s="264" t="s">
        <v>1515</v>
      </c>
      <c r="FM119" s="264" t="s">
        <v>1515</v>
      </c>
      <c r="FO119" s="264" t="s">
        <v>1515</v>
      </c>
      <c r="FQ119" s="264" t="s">
        <v>1515</v>
      </c>
      <c r="FS119" s="264" t="s">
        <v>1515</v>
      </c>
      <c r="FU119" s="264" t="s">
        <v>1515</v>
      </c>
      <c r="FW119" s="264" t="s">
        <v>1515</v>
      </c>
      <c r="FY119" s="264" t="s">
        <v>1515</v>
      </c>
      <c r="GA119" s="264" t="s">
        <v>1515</v>
      </c>
      <c r="GC119" s="264" t="s">
        <v>1515</v>
      </c>
      <c r="GE119" s="264" t="s">
        <v>1515</v>
      </c>
      <c r="GG119" s="264" t="s">
        <v>1515</v>
      </c>
      <c r="GI119" s="264" t="s">
        <v>1515</v>
      </c>
      <c r="GK119" s="264" t="s">
        <v>1515</v>
      </c>
      <c r="GM119" s="264" t="s">
        <v>1515</v>
      </c>
      <c r="GO119" s="264" t="s">
        <v>1515</v>
      </c>
      <c r="GQ119" s="16"/>
      <c r="HE119" s="265" t="s">
        <v>1519</v>
      </c>
      <c r="HG119" s="265" t="s">
        <v>1519</v>
      </c>
      <c r="HI119" s="264" t="s">
        <v>1515</v>
      </c>
      <c r="HK119" s="264" t="s">
        <v>1515</v>
      </c>
      <c r="HM119" s="264" t="s">
        <v>1515</v>
      </c>
      <c r="HO119" s="264" t="s">
        <v>1515</v>
      </c>
      <c r="HQ119" s="264" t="s">
        <v>1515</v>
      </c>
      <c r="HS119" s="264" t="s">
        <v>1515</v>
      </c>
      <c r="HU119" s="264" t="s">
        <v>1515</v>
      </c>
      <c r="HW119" s="264" t="s">
        <v>1515</v>
      </c>
      <c r="HY119" s="264" t="s">
        <v>1515</v>
      </c>
      <c r="IA119" s="264" t="s">
        <v>1515</v>
      </c>
      <c r="IC119" s="264" t="s">
        <v>1515</v>
      </c>
      <c r="IE119" s="264" t="s">
        <v>1515</v>
      </c>
      <c r="IG119" s="264" t="s">
        <v>1515</v>
      </c>
      <c r="II119" s="264" t="s">
        <v>1515</v>
      </c>
      <c r="IK119" s="264" t="s">
        <v>1515</v>
      </c>
      <c r="IM119" s="264" t="s">
        <v>1515</v>
      </c>
      <c r="IO119" s="264" t="s">
        <v>1515</v>
      </c>
      <c r="IQ119" s="264" t="s">
        <v>1515</v>
      </c>
      <c r="IS119" s="264" t="s">
        <v>1515</v>
      </c>
      <c r="IU119" s="264" t="s">
        <v>1515</v>
      </c>
      <c r="IW119" s="264" t="s">
        <v>1515</v>
      </c>
      <c r="IY119" s="264" t="s">
        <v>1515</v>
      </c>
      <c r="JA119" s="264" t="s">
        <v>1515</v>
      </c>
      <c r="JC119" s="264" t="s">
        <v>1515</v>
      </c>
    </row>
    <row r="120" spans="3:263">
      <c r="C120" s="384" t="s">
        <v>1520</v>
      </c>
      <c r="D120" s="404"/>
      <c r="E120" s="392" t="s">
        <v>1520</v>
      </c>
      <c r="F120" s="391"/>
      <c r="G120" s="392" t="s">
        <v>1520</v>
      </c>
      <c r="H120" s="391"/>
      <c r="I120" s="392" t="s">
        <v>1520</v>
      </c>
      <c r="J120" s="391"/>
      <c r="K120" s="392" t="s">
        <v>1521</v>
      </c>
      <c r="L120" s="391" t="s">
        <v>1522</v>
      </c>
      <c r="M120" s="390" t="s">
        <v>1523</v>
      </c>
      <c r="N120" s="405"/>
      <c r="O120" s="394" t="s">
        <v>1520</v>
      </c>
      <c r="P120" s="406"/>
      <c r="Q120" s="264" t="s">
        <v>1520</v>
      </c>
      <c r="S120" s="264" t="s">
        <v>1520</v>
      </c>
      <c r="U120" s="265" t="s">
        <v>1524</v>
      </c>
      <c r="W120" s="265" t="s">
        <v>1524</v>
      </c>
      <c r="Y120" s="265" t="s">
        <v>1524</v>
      </c>
      <c r="Z120" s="256"/>
      <c r="AA120" s="264" t="s">
        <v>1520</v>
      </c>
      <c r="AB120" s="256"/>
      <c r="AC120" s="265" t="s">
        <v>1524</v>
      </c>
      <c r="AD120" s="258"/>
      <c r="AE120" s="265" t="s">
        <v>1524</v>
      </c>
      <c r="AF120" s="258"/>
      <c r="AG120" s="264" t="s">
        <v>1520</v>
      </c>
      <c r="AH120" s="16"/>
      <c r="AI120" s="264" t="s">
        <v>1520</v>
      </c>
      <c r="AK120" s="264" t="s">
        <v>1520</v>
      </c>
      <c r="AL120" s="256"/>
      <c r="AM120" s="264" t="s">
        <v>1520</v>
      </c>
      <c r="AN120" s="256"/>
      <c r="AO120" s="264" t="s">
        <v>1520</v>
      </c>
      <c r="AP120" s="256"/>
      <c r="AQ120" s="264" t="s">
        <v>1520</v>
      </c>
      <c r="AR120" s="256"/>
      <c r="AS120" s="265" t="s">
        <v>1524</v>
      </c>
      <c r="AT120" s="256"/>
      <c r="AU120" s="265" t="s">
        <v>1524</v>
      </c>
      <c r="AW120" s="265" t="s">
        <v>1524</v>
      </c>
      <c r="AX120" s="256"/>
      <c r="AY120" s="270" t="str">
        <f t="shared" si="6"/>
        <v>予 備 117</v>
      </c>
      <c r="AZ120" s="256"/>
      <c r="BA120" s="265" t="s">
        <v>1524</v>
      </c>
      <c r="BC120" s="265" t="s">
        <v>1524</v>
      </c>
      <c r="BE120" s="266" t="s">
        <v>1524</v>
      </c>
      <c r="BF120" s="258"/>
      <c r="BG120" s="266" t="s">
        <v>1524</v>
      </c>
      <c r="BI120" s="400" t="s">
        <v>1520</v>
      </c>
      <c r="BK120" s="400" t="s">
        <v>1520</v>
      </c>
      <c r="BM120" s="400" t="str">
        <f t="shared" si="2"/>
        <v>予備117</v>
      </c>
      <c r="BO120" s="401" t="s">
        <v>1520</v>
      </c>
      <c r="BP120" s="396"/>
      <c r="BQ120" s="401" t="s">
        <v>1520</v>
      </c>
      <c r="BR120" s="402"/>
      <c r="BS120" s="265" t="s">
        <v>1524</v>
      </c>
      <c r="BT120" s="402"/>
      <c r="BU120" s="402"/>
      <c r="BV120" s="402"/>
      <c r="BW120" s="402"/>
      <c r="BX120" s="402"/>
      <c r="BY120" s="402"/>
      <c r="BZ120" s="402"/>
      <c r="CA120" s="402"/>
      <c r="CB120" s="402"/>
      <c r="CC120" s="402"/>
      <c r="CD120" s="256"/>
      <c r="CE120" s="256"/>
      <c r="CG120" s="264" t="s">
        <v>1520</v>
      </c>
      <c r="CI120" s="264" t="s">
        <v>1520</v>
      </c>
      <c r="CK120" s="264" t="s">
        <v>1520</v>
      </c>
      <c r="CM120" s="264" t="s">
        <v>1520</v>
      </c>
      <c r="CO120" s="264" t="s">
        <v>1520</v>
      </c>
      <c r="CQ120" s="264" t="s">
        <v>1520</v>
      </c>
      <c r="CS120" s="264" t="s">
        <v>1520</v>
      </c>
      <c r="CU120" s="264" t="s">
        <v>1520</v>
      </c>
      <c r="CW120" s="264" t="s">
        <v>1520</v>
      </c>
      <c r="CY120" s="264" t="s">
        <v>1520</v>
      </c>
      <c r="DA120" s="264" t="s">
        <v>1520</v>
      </c>
      <c r="DC120" s="264" t="s">
        <v>1520</v>
      </c>
      <c r="DE120" s="264" t="s">
        <v>1520</v>
      </c>
      <c r="DG120" s="264" t="s">
        <v>1520</v>
      </c>
      <c r="DI120" s="264" t="s">
        <v>1520</v>
      </c>
      <c r="DK120" s="264" t="s">
        <v>1520</v>
      </c>
      <c r="EA120" s="264" t="s">
        <v>1520</v>
      </c>
      <c r="EC120" s="272" t="s">
        <v>1520</v>
      </c>
      <c r="ED120" s="268"/>
      <c r="EE120" s="272" t="s">
        <v>1520</v>
      </c>
      <c r="EF120" s="268"/>
      <c r="EG120" s="272" t="s">
        <v>1520</v>
      </c>
      <c r="EH120" s="268"/>
      <c r="EI120" s="272" t="s">
        <v>1520</v>
      </c>
      <c r="EY120" s="264" t="s">
        <v>1520</v>
      </c>
      <c r="FA120" s="264" t="s">
        <v>1520</v>
      </c>
      <c r="FC120" s="264" t="s">
        <v>1520</v>
      </c>
      <c r="FE120" s="264" t="s">
        <v>1520</v>
      </c>
      <c r="FG120" s="264" t="s">
        <v>1520</v>
      </c>
      <c r="FI120" s="264" t="s">
        <v>1520</v>
      </c>
      <c r="FK120" s="264" t="s">
        <v>1520</v>
      </c>
      <c r="FM120" s="264" t="s">
        <v>1520</v>
      </c>
      <c r="FO120" s="264" t="s">
        <v>1520</v>
      </c>
      <c r="FQ120" s="264" t="s">
        <v>1520</v>
      </c>
      <c r="FS120" s="264" t="s">
        <v>1520</v>
      </c>
      <c r="FU120" s="264" t="s">
        <v>1520</v>
      </c>
      <c r="FW120" s="264" t="s">
        <v>1520</v>
      </c>
      <c r="FY120" s="264" t="s">
        <v>1520</v>
      </c>
      <c r="GA120" s="264" t="s">
        <v>1520</v>
      </c>
      <c r="GC120" s="264" t="s">
        <v>1520</v>
      </c>
      <c r="GE120" s="264" t="s">
        <v>1520</v>
      </c>
      <c r="GG120" s="264" t="s">
        <v>1520</v>
      </c>
      <c r="GI120" s="264" t="s">
        <v>1520</v>
      </c>
      <c r="GK120" s="264" t="s">
        <v>1520</v>
      </c>
      <c r="GM120" s="264" t="s">
        <v>1520</v>
      </c>
      <c r="GO120" s="264" t="s">
        <v>1520</v>
      </c>
      <c r="GQ120" s="16"/>
      <c r="HE120" s="265" t="s">
        <v>1524</v>
      </c>
      <c r="HG120" s="265" t="s">
        <v>1524</v>
      </c>
      <c r="HI120" s="264" t="s">
        <v>1520</v>
      </c>
      <c r="HK120" s="264" t="s">
        <v>1520</v>
      </c>
      <c r="HM120" s="264" t="s">
        <v>1520</v>
      </c>
      <c r="HO120" s="264" t="s">
        <v>1520</v>
      </c>
      <c r="HQ120" s="264" t="s">
        <v>1520</v>
      </c>
      <c r="HS120" s="264" t="s">
        <v>1520</v>
      </c>
      <c r="HU120" s="264" t="s">
        <v>1520</v>
      </c>
      <c r="HW120" s="264" t="s">
        <v>1520</v>
      </c>
      <c r="HY120" s="264" t="s">
        <v>1520</v>
      </c>
      <c r="IA120" s="264" t="s">
        <v>1520</v>
      </c>
      <c r="IC120" s="264" t="s">
        <v>1520</v>
      </c>
      <c r="IE120" s="264" t="s">
        <v>1520</v>
      </c>
      <c r="IG120" s="264" t="s">
        <v>1520</v>
      </c>
      <c r="II120" s="264" t="s">
        <v>1520</v>
      </c>
      <c r="IK120" s="264" t="s">
        <v>1520</v>
      </c>
      <c r="IM120" s="264" t="s">
        <v>1520</v>
      </c>
      <c r="IO120" s="264" t="s">
        <v>1520</v>
      </c>
      <c r="IQ120" s="264" t="s">
        <v>1520</v>
      </c>
      <c r="IS120" s="264" t="s">
        <v>1520</v>
      </c>
      <c r="IU120" s="264" t="s">
        <v>1520</v>
      </c>
      <c r="IW120" s="264" t="s">
        <v>1520</v>
      </c>
      <c r="IY120" s="264" t="s">
        <v>1520</v>
      </c>
      <c r="JA120" s="264" t="s">
        <v>1520</v>
      </c>
      <c r="JC120" s="264" t="s">
        <v>1520</v>
      </c>
    </row>
    <row r="121" spans="3:263">
      <c r="C121" s="384" t="s">
        <v>1525</v>
      </c>
      <c r="D121" s="404"/>
      <c r="E121" s="392" t="s">
        <v>1525</v>
      </c>
      <c r="F121" s="391"/>
      <c r="G121" s="392" t="s">
        <v>1525</v>
      </c>
      <c r="H121" s="391"/>
      <c r="I121" s="392" t="s">
        <v>1525</v>
      </c>
      <c r="J121" s="391"/>
      <c r="K121" s="392" t="s">
        <v>1526</v>
      </c>
      <c r="L121" s="391" t="s">
        <v>1527</v>
      </c>
      <c r="M121" s="390" t="s">
        <v>1528</v>
      </c>
      <c r="N121" s="405"/>
      <c r="O121" s="394" t="s">
        <v>1525</v>
      </c>
      <c r="P121" s="406"/>
      <c r="Q121" s="264" t="s">
        <v>1525</v>
      </c>
      <c r="S121" s="264" t="s">
        <v>1525</v>
      </c>
      <c r="U121" s="265" t="s">
        <v>1529</v>
      </c>
      <c r="W121" s="265" t="s">
        <v>1529</v>
      </c>
      <c r="Y121" s="265" t="s">
        <v>1529</v>
      </c>
      <c r="Z121" s="256"/>
      <c r="AA121" s="264" t="s">
        <v>1525</v>
      </c>
      <c r="AB121" s="256"/>
      <c r="AC121" s="265" t="s">
        <v>1529</v>
      </c>
      <c r="AD121" s="258"/>
      <c r="AE121" s="265" t="s">
        <v>1529</v>
      </c>
      <c r="AF121" s="258"/>
      <c r="AG121" s="264" t="s">
        <v>1525</v>
      </c>
      <c r="AH121" s="16"/>
      <c r="AI121" s="264" t="s">
        <v>1525</v>
      </c>
      <c r="AK121" s="264" t="s">
        <v>1525</v>
      </c>
      <c r="AL121" s="256"/>
      <c r="AM121" s="264" t="s">
        <v>1525</v>
      </c>
      <c r="AN121" s="256"/>
      <c r="AO121" s="264" t="s">
        <v>1525</v>
      </c>
      <c r="AP121" s="256"/>
      <c r="AQ121" s="264" t="s">
        <v>1525</v>
      </c>
      <c r="AR121" s="256"/>
      <c r="AS121" s="264" t="s">
        <v>1525</v>
      </c>
      <c r="AT121" s="256"/>
      <c r="AU121" s="264" t="s">
        <v>1525</v>
      </c>
      <c r="AW121" s="264" t="s">
        <v>1525</v>
      </c>
      <c r="AX121" s="256"/>
      <c r="AY121" s="270" t="str">
        <f t="shared" si="6"/>
        <v>予 備 118</v>
      </c>
      <c r="AZ121" s="256"/>
      <c r="BA121" s="265" t="s">
        <v>1529</v>
      </c>
      <c r="BC121" s="265" t="s">
        <v>1529</v>
      </c>
      <c r="BE121" s="266" t="s">
        <v>1529</v>
      </c>
      <c r="BF121" s="258"/>
      <c r="BG121" s="266" t="s">
        <v>1529</v>
      </c>
      <c r="BI121" s="400" t="s">
        <v>1525</v>
      </c>
      <c r="BK121" s="400" t="s">
        <v>1525</v>
      </c>
      <c r="BM121" s="400" t="str">
        <f t="shared" si="2"/>
        <v>予備118</v>
      </c>
      <c r="BO121" s="401" t="s">
        <v>1525</v>
      </c>
      <c r="BP121" s="396"/>
      <c r="BQ121" s="401" t="s">
        <v>1525</v>
      </c>
      <c r="BR121" s="402"/>
      <c r="BS121" s="265" t="s">
        <v>1529</v>
      </c>
      <c r="BT121" s="402"/>
      <c r="BU121" s="402"/>
      <c r="BV121" s="402"/>
      <c r="BW121" s="402"/>
      <c r="BX121" s="402"/>
      <c r="BY121" s="402"/>
      <c r="BZ121" s="402"/>
      <c r="CA121" s="402"/>
      <c r="CB121" s="402"/>
      <c r="CC121" s="402"/>
      <c r="CD121" s="256"/>
      <c r="CE121" s="256"/>
      <c r="CG121" s="264" t="s">
        <v>1525</v>
      </c>
      <c r="CI121" s="264" t="s">
        <v>1525</v>
      </c>
      <c r="CK121" s="264" t="s">
        <v>1525</v>
      </c>
      <c r="CM121" s="264" t="s">
        <v>1525</v>
      </c>
      <c r="CO121" s="264" t="s">
        <v>1525</v>
      </c>
      <c r="CQ121" s="264" t="s">
        <v>1525</v>
      </c>
      <c r="CS121" s="264" t="s">
        <v>1525</v>
      </c>
      <c r="CU121" s="264" t="s">
        <v>1525</v>
      </c>
      <c r="CW121" s="264" t="s">
        <v>1525</v>
      </c>
      <c r="CY121" s="264" t="s">
        <v>1525</v>
      </c>
      <c r="DA121" s="264" t="s">
        <v>1525</v>
      </c>
      <c r="DC121" s="264" t="s">
        <v>1525</v>
      </c>
      <c r="DE121" s="264" t="s">
        <v>1525</v>
      </c>
      <c r="DG121" s="264" t="s">
        <v>1525</v>
      </c>
      <c r="DI121" s="264" t="s">
        <v>1525</v>
      </c>
      <c r="DK121" s="264" t="s">
        <v>1525</v>
      </c>
      <c r="EA121" s="264" t="s">
        <v>1525</v>
      </c>
      <c r="EC121" s="272" t="s">
        <v>1525</v>
      </c>
      <c r="ED121" s="268"/>
      <c r="EE121" s="272" t="s">
        <v>1525</v>
      </c>
      <c r="EF121" s="268"/>
      <c r="EG121" s="272" t="s">
        <v>1525</v>
      </c>
      <c r="EH121" s="268"/>
      <c r="EI121" s="272" t="s">
        <v>1525</v>
      </c>
      <c r="EY121" s="264" t="s">
        <v>1525</v>
      </c>
      <c r="FA121" s="264" t="s">
        <v>1525</v>
      </c>
      <c r="FC121" s="264" t="s">
        <v>1525</v>
      </c>
      <c r="FE121" s="264" t="s">
        <v>1525</v>
      </c>
      <c r="FG121" s="264" t="s">
        <v>1525</v>
      </c>
      <c r="FI121" s="264" t="s">
        <v>1525</v>
      </c>
      <c r="FK121" s="264" t="s">
        <v>1525</v>
      </c>
      <c r="FM121" s="264" t="s">
        <v>1525</v>
      </c>
      <c r="FO121" s="264" t="s">
        <v>1525</v>
      </c>
      <c r="FQ121" s="264" t="s">
        <v>1525</v>
      </c>
      <c r="FS121" s="264" t="s">
        <v>1525</v>
      </c>
      <c r="FU121" s="264" t="s">
        <v>1525</v>
      </c>
      <c r="FW121" s="264" t="s">
        <v>1525</v>
      </c>
      <c r="FY121" s="264" t="s">
        <v>1525</v>
      </c>
      <c r="GA121" s="264" t="s">
        <v>1525</v>
      </c>
      <c r="GC121" s="264" t="s">
        <v>1525</v>
      </c>
      <c r="GE121" s="264" t="s">
        <v>1525</v>
      </c>
      <c r="GG121" s="264" t="s">
        <v>1525</v>
      </c>
      <c r="GI121" s="264" t="s">
        <v>1525</v>
      </c>
      <c r="GK121" s="264" t="s">
        <v>1525</v>
      </c>
      <c r="GM121" s="264" t="s">
        <v>1525</v>
      </c>
      <c r="GO121" s="264" t="s">
        <v>1525</v>
      </c>
      <c r="GQ121" s="16"/>
      <c r="HE121" s="265" t="s">
        <v>1529</v>
      </c>
      <c r="HG121" s="265" t="s">
        <v>1529</v>
      </c>
      <c r="HI121" s="264" t="s">
        <v>1525</v>
      </c>
      <c r="HK121" s="264" t="s">
        <v>1525</v>
      </c>
      <c r="HM121" s="264" t="s">
        <v>1525</v>
      </c>
      <c r="HO121" s="264" t="s">
        <v>1525</v>
      </c>
      <c r="HQ121" s="264" t="s">
        <v>1525</v>
      </c>
      <c r="HS121" s="264" t="s">
        <v>1525</v>
      </c>
      <c r="HU121" s="264" t="s">
        <v>1525</v>
      </c>
      <c r="HW121" s="264" t="s">
        <v>1525</v>
      </c>
      <c r="HY121" s="264" t="s">
        <v>1525</v>
      </c>
      <c r="IA121" s="264" t="s">
        <v>1525</v>
      </c>
      <c r="IC121" s="264" t="s">
        <v>1525</v>
      </c>
      <c r="IE121" s="264" t="s">
        <v>1525</v>
      </c>
      <c r="IG121" s="264" t="s">
        <v>1525</v>
      </c>
      <c r="II121" s="264" t="s">
        <v>1525</v>
      </c>
      <c r="IK121" s="264" t="s">
        <v>1525</v>
      </c>
      <c r="IM121" s="264" t="s">
        <v>1525</v>
      </c>
      <c r="IO121" s="264" t="s">
        <v>1525</v>
      </c>
      <c r="IQ121" s="264" t="s">
        <v>1525</v>
      </c>
      <c r="IS121" s="264" t="s">
        <v>1525</v>
      </c>
      <c r="IU121" s="264" t="s">
        <v>1525</v>
      </c>
      <c r="IW121" s="264" t="s">
        <v>1525</v>
      </c>
      <c r="IY121" s="264" t="s">
        <v>1525</v>
      </c>
      <c r="JA121" s="264" t="s">
        <v>1525</v>
      </c>
      <c r="JC121" s="264" t="s">
        <v>1525</v>
      </c>
    </row>
    <row r="122" spans="3:263">
      <c r="C122" s="384" t="s">
        <v>1530</v>
      </c>
      <c r="D122" s="404"/>
      <c r="E122" s="392" t="s">
        <v>1530</v>
      </c>
      <c r="F122" s="391"/>
      <c r="G122" s="392" t="s">
        <v>1530</v>
      </c>
      <c r="H122" s="391"/>
      <c r="I122" s="392" t="s">
        <v>1530</v>
      </c>
      <c r="J122" s="391"/>
      <c r="K122" s="392" t="s">
        <v>1531</v>
      </c>
      <c r="L122" s="391" t="s">
        <v>1532</v>
      </c>
      <c r="M122" s="390" t="s">
        <v>1533</v>
      </c>
      <c r="N122" s="405"/>
      <c r="O122" s="394" t="s">
        <v>1530</v>
      </c>
      <c r="P122" s="406"/>
      <c r="Q122" s="264" t="s">
        <v>1530</v>
      </c>
      <c r="S122" s="264" t="s">
        <v>1530</v>
      </c>
      <c r="U122" s="265" t="s">
        <v>1534</v>
      </c>
      <c r="W122" s="265" t="s">
        <v>1534</v>
      </c>
      <c r="Y122" s="265" t="s">
        <v>1534</v>
      </c>
      <c r="Z122" s="256"/>
      <c r="AA122" s="264" t="s">
        <v>1530</v>
      </c>
      <c r="AB122" s="256"/>
      <c r="AC122" s="265" t="s">
        <v>1534</v>
      </c>
      <c r="AD122" s="258"/>
      <c r="AE122" s="265" t="s">
        <v>1534</v>
      </c>
      <c r="AF122" s="258"/>
      <c r="AG122" s="264" t="s">
        <v>1530</v>
      </c>
      <c r="AH122" s="16"/>
      <c r="AI122" s="264" t="s">
        <v>1530</v>
      </c>
      <c r="AK122" s="264" t="s">
        <v>1530</v>
      </c>
      <c r="AL122" s="256"/>
      <c r="AM122" s="264" t="s">
        <v>1530</v>
      </c>
      <c r="AN122" s="256"/>
      <c r="AO122" s="264" t="s">
        <v>1530</v>
      </c>
      <c r="AP122" s="256"/>
      <c r="AQ122" s="264" t="s">
        <v>1530</v>
      </c>
      <c r="AR122" s="256"/>
      <c r="AS122" s="265" t="s">
        <v>1534</v>
      </c>
      <c r="AT122" s="256"/>
      <c r="AU122" s="265" t="s">
        <v>1534</v>
      </c>
      <c r="AW122" s="265" t="s">
        <v>1534</v>
      </c>
      <c r="AX122" s="256"/>
      <c r="AY122" s="270" t="str">
        <f t="shared" si="6"/>
        <v>予 備 119</v>
      </c>
      <c r="AZ122" s="256"/>
      <c r="BA122" s="265" t="s">
        <v>1534</v>
      </c>
      <c r="BC122" s="265" t="s">
        <v>1534</v>
      </c>
      <c r="BE122" s="266" t="s">
        <v>1534</v>
      </c>
      <c r="BF122" s="258"/>
      <c r="BG122" s="266" t="s">
        <v>1534</v>
      </c>
      <c r="BI122" s="400" t="s">
        <v>1530</v>
      </c>
      <c r="BK122" s="400" t="s">
        <v>1530</v>
      </c>
      <c r="BM122" s="400" t="str">
        <f t="shared" si="2"/>
        <v>予備119</v>
      </c>
      <c r="BO122" s="401" t="s">
        <v>1530</v>
      </c>
      <c r="BP122" s="396"/>
      <c r="BQ122" s="401" t="s">
        <v>1530</v>
      </c>
      <c r="BR122" s="402"/>
      <c r="BS122" s="265" t="s">
        <v>1534</v>
      </c>
      <c r="BT122" s="402"/>
      <c r="BU122" s="402"/>
      <c r="BV122" s="402"/>
      <c r="BW122" s="402"/>
      <c r="BX122" s="402"/>
      <c r="BY122" s="402"/>
      <c r="BZ122" s="402"/>
      <c r="CA122" s="402"/>
      <c r="CB122" s="402"/>
      <c r="CC122" s="402"/>
      <c r="CD122" s="256"/>
      <c r="CE122" s="256"/>
      <c r="CG122" s="264" t="s">
        <v>1530</v>
      </c>
      <c r="CI122" s="264" t="s">
        <v>1530</v>
      </c>
      <c r="CK122" s="264" t="s">
        <v>1530</v>
      </c>
      <c r="CM122" s="264" t="s">
        <v>1530</v>
      </c>
      <c r="CO122" s="264" t="s">
        <v>1530</v>
      </c>
      <c r="CQ122" s="264" t="s">
        <v>1530</v>
      </c>
      <c r="CS122" s="264" t="s">
        <v>1530</v>
      </c>
      <c r="CU122" s="264" t="s">
        <v>1530</v>
      </c>
      <c r="CW122" s="264" t="s">
        <v>1530</v>
      </c>
      <c r="CY122" s="264" t="s">
        <v>1530</v>
      </c>
      <c r="DA122" s="264" t="s">
        <v>1530</v>
      </c>
      <c r="DC122" s="264" t="s">
        <v>1530</v>
      </c>
      <c r="DE122" s="264" t="s">
        <v>1530</v>
      </c>
      <c r="DG122" s="264" t="s">
        <v>1530</v>
      </c>
      <c r="DI122" s="264" t="s">
        <v>1530</v>
      </c>
      <c r="DK122" s="264" t="s">
        <v>1530</v>
      </c>
      <c r="EA122" s="264" t="s">
        <v>1530</v>
      </c>
      <c r="EC122" s="272" t="s">
        <v>1530</v>
      </c>
      <c r="ED122" s="268"/>
      <c r="EE122" s="272" t="s">
        <v>1530</v>
      </c>
      <c r="EF122" s="268"/>
      <c r="EG122" s="272" t="s">
        <v>1530</v>
      </c>
      <c r="EH122" s="268"/>
      <c r="EI122" s="272" t="s">
        <v>1530</v>
      </c>
      <c r="EY122" s="264" t="s">
        <v>1530</v>
      </c>
      <c r="FA122" s="264" t="s">
        <v>1530</v>
      </c>
      <c r="FC122" s="264" t="s">
        <v>1530</v>
      </c>
      <c r="FE122" s="264" t="s">
        <v>1530</v>
      </c>
      <c r="FG122" s="264" t="s">
        <v>1530</v>
      </c>
      <c r="FI122" s="264" t="s">
        <v>1530</v>
      </c>
      <c r="FK122" s="264" t="s">
        <v>1530</v>
      </c>
      <c r="FM122" s="264" t="s">
        <v>1530</v>
      </c>
      <c r="FO122" s="264" t="s">
        <v>1530</v>
      </c>
      <c r="FQ122" s="264" t="s">
        <v>1530</v>
      </c>
      <c r="FS122" s="264" t="s">
        <v>1530</v>
      </c>
      <c r="FU122" s="264" t="s">
        <v>1530</v>
      </c>
      <c r="FW122" s="264" t="s">
        <v>1530</v>
      </c>
      <c r="FY122" s="264" t="s">
        <v>1530</v>
      </c>
      <c r="GA122" s="264" t="s">
        <v>1530</v>
      </c>
      <c r="GC122" s="264" t="s">
        <v>1530</v>
      </c>
      <c r="GE122" s="264" t="s">
        <v>1530</v>
      </c>
      <c r="GG122" s="264" t="s">
        <v>1530</v>
      </c>
      <c r="GI122" s="264" t="s">
        <v>1530</v>
      </c>
      <c r="GK122" s="264" t="s">
        <v>1530</v>
      </c>
      <c r="GM122" s="264" t="s">
        <v>1530</v>
      </c>
      <c r="GO122" s="264" t="s">
        <v>1530</v>
      </c>
      <c r="GQ122" s="16"/>
      <c r="HE122" s="265" t="s">
        <v>1534</v>
      </c>
      <c r="HG122" s="265" t="s">
        <v>1534</v>
      </c>
      <c r="HI122" s="264" t="s">
        <v>1530</v>
      </c>
      <c r="HK122" s="264" t="s">
        <v>1530</v>
      </c>
      <c r="HM122" s="264" t="s">
        <v>1530</v>
      </c>
      <c r="HO122" s="264" t="s">
        <v>1530</v>
      </c>
      <c r="HQ122" s="264" t="s">
        <v>1530</v>
      </c>
      <c r="HS122" s="264" t="s">
        <v>1530</v>
      </c>
      <c r="HU122" s="264" t="s">
        <v>1530</v>
      </c>
      <c r="HW122" s="264" t="s">
        <v>1530</v>
      </c>
      <c r="HY122" s="264" t="s">
        <v>1530</v>
      </c>
      <c r="IA122" s="264" t="s">
        <v>1530</v>
      </c>
      <c r="IC122" s="264" t="s">
        <v>1530</v>
      </c>
      <c r="IE122" s="264" t="s">
        <v>1530</v>
      </c>
      <c r="IG122" s="264" t="s">
        <v>1530</v>
      </c>
      <c r="II122" s="264" t="s">
        <v>1530</v>
      </c>
      <c r="IK122" s="264" t="s">
        <v>1530</v>
      </c>
      <c r="IM122" s="264" t="s">
        <v>1530</v>
      </c>
      <c r="IO122" s="264" t="s">
        <v>1530</v>
      </c>
      <c r="IQ122" s="264" t="s">
        <v>1530</v>
      </c>
      <c r="IS122" s="264" t="s">
        <v>1530</v>
      </c>
      <c r="IU122" s="264" t="s">
        <v>1530</v>
      </c>
      <c r="IW122" s="264" t="s">
        <v>1530</v>
      </c>
      <c r="IY122" s="264" t="s">
        <v>1530</v>
      </c>
      <c r="JA122" s="264" t="s">
        <v>1530</v>
      </c>
      <c r="JC122" s="264" t="s">
        <v>1530</v>
      </c>
    </row>
    <row r="123" spans="3:263">
      <c r="C123" s="384" t="s">
        <v>1535</v>
      </c>
      <c r="D123" s="404"/>
      <c r="E123" s="392" t="s">
        <v>1535</v>
      </c>
      <c r="F123" s="391"/>
      <c r="G123" s="392" t="s">
        <v>1535</v>
      </c>
      <c r="H123" s="391"/>
      <c r="I123" s="392" t="s">
        <v>1535</v>
      </c>
      <c r="J123" s="391"/>
      <c r="K123" s="392" t="s">
        <v>1536</v>
      </c>
      <c r="L123" s="391" t="s">
        <v>1537</v>
      </c>
      <c r="M123" s="390" t="s">
        <v>1538</v>
      </c>
      <c r="N123" s="405"/>
      <c r="O123" s="394" t="s">
        <v>1535</v>
      </c>
      <c r="P123" s="406"/>
      <c r="Q123" s="264" t="s">
        <v>1535</v>
      </c>
      <c r="S123" s="264" t="s">
        <v>1535</v>
      </c>
      <c r="U123" s="265" t="s">
        <v>1539</v>
      </c>
      <c r="W123" s="265" t="s">
        <v>1539</v>
      </c>
      <c r="Y123" s="265" t="s">
        <v>1539</v>
      </c>
      <c r="Z123" s="256"/>
      <c r="AA123" s="264" t="s">
        <v>1535</v>
      </c>
      <c r="AB123" s="256"/>
      <c r="AC123" s="265" t="s">
        <v>1539</v>
      </c>
      <c r="AD123" s="258"/>
      <c r="AE123" s="265" t="s">
        <v>1539</v>
      </c>
      <c r="AF123" s="258"/>
      <c r="AG123" s="264" t="s">
        <v>1535</v>
      </c>
      <c r="AH123" s="16"/>
      <c r="AI123" s="264" t="s">
        <v>1535</v>
      </c>
      <c r="AK123" s="264" t="s">
        <v>1535</v>
      </c>
      <c r="AL123" s="256"/>
      <c r="AM123" s="264" t="s">
        <v>1535</v>
      </c>
      <c r="AN123" s="256"/>
      <c r="AO123" s="264" t="s">
        <v>1535</v>
      </c>
      <c r="AP123" s="256"/>
      <c r="AQ123" s="264" t="s">
        <v>1535</v>
      </c>
      <c r="AR123" s="256"/>
      <c r="AS123" s="264" t="s">
        <v>1535</v>
      </c>
      <c r="AT123" s="256"/>
      <c r="AU123" s="264" t="s">
        <v>1535</v>
      </c>
      <c r="AW123" s="264" t="s">
        <v>1535</v>
      </c>
      <c r="AX123" s="256"/>
      <c r="AY123" s="270" t="str">
        <f t="shared" si="6"/>
        <v>予 備 120</v>
      </c>
      <c r="AZ123" s="256"/>
      <c r="BA123" s="265" t="s">
        <v>1539</v>
      </c>
      <c r="BC123" s="265" t="s">
        <v>1539</v>
      </c>
      <c r="BE123" s="266" t="s">
        <v>1539</v>
      </c>
      <c r="BF123" s="258"/>
      <c r="BG123" s="266" t="s">
        <v>1539</v>
      </c>
      <c r="BI123" s="400" t="s">
        <v>1535</v>
      </c>
      <c r="BK123" s="400" t="s">
        <v>1535</v>
      </c>
      <c r="BM123" s="400" t="str">
        <f t="shared" ref="BM123:BM186" si="7">AM123</f>
        <v>予備120</v>
      </c>
      <c r="BO123" s="401" t="s">
        <v>1535</v>
      </c>
      <c r="BP123" s="396"/>
      <c r="BQ123" s="401" t="s">
        <v>1535</v>
      </c>
      <c r="BR123" s="402"/>
      <c r="BS123" s="265" t="s">
        <v>1539</v>
      </c>
      <c r="BT123" s="402"/>
      <c r="BU123" s="402"/>
      <c r="BV123" s="402"/>
      <c r="BW123" s="402"/>
      <c r="BX123" s="402"/>
      <c r="BY123" s="402"/>
      <c r="BZ123" s="402"/>
      <c r="CA123" s="402"/>
      <c r="CB123" s="402"/>
      <c r="CC123" s="402"/>
      <c r="CD123" s="256"/>
      <c r="CE123" s="256"/>
      <c r="CG123" s="264" t="s">
        <v>1535</v>
      </c>
      <c r="CI123" s="264" t="s">
        <v>1535</v>
      </c>
      <c r="CK123" s="264" t="s">
        <v>1535</v>
      </c>
      <c r="CM123" s="264" t="s">
        <v>1535</v>
      </c>
      <c r="CO123" s="264" t="s">
        <v>1535</v>
      </c>
      <c r="CQ123" s="264" t="s">
        <v>1535</v>
      </c>
      <c r="CS123" s="264" t="s">
        <v>1535</v>
      </c>
      <c r="CU123" s="264" t="s">
        <v>1535</v>
      </c>
      <c r="CW123" s="264" t="s">
        <v>1535</v>
      </c>
      <c r="CY123" s="264" t="s">
        <v>1535</v>
      </c>
      <c r="DA123" s="264" t="s">
        <v>1535</v>
      </c>
      <c r="DC123" s="264" t="s">
        <v>1535</v>
      </c>
      <c r="DE123" s="264" t="s">
        <v>1535</v>
      </c>
      <c r="DG123" s="264" t="s">
        <v>1535</v>
      </c>
      <c r="DI123" s="264" t="s">
        <v>1535</v>
      </c>
      <c r="DK123" s="264" t="s">
        <v>1535</v>
      </c>
      <c r="EA123" s="264" t="s">
        <v>1535</v>
      </c>
      <c r="EC123" s="272" t="s">
        <v>1535</v>
      </c>
      <c r="ED123" s="268"/>
      <c r="EE123" s="272" t="s">
        <v>1535</v>
      </c>
      <c r="EF123" s="268"/>
      <c r="EG123" s="272" t="s">
        <v>1535</v>
      </c>
      <c r="EH123" s="268"/>
      <c r="EI123" s="272" t="s">
        <v>1535</v>
      </c>
      <c r="EY123" s="264" t="s">
        <v>1535</v>
      </c>
      <c r="FA123" s="264" t="s">
        <v>1535</v>
      </c>
      <c r="FC123" s="264" t="s">
        <v>1535</v>
      </c>
      <c r="FE123" s="264" t="s">
        <v>1535</v>
      </c>
      <c r="FG123" s="264" t="s">
        <v>1535</v>
      </c>
      <c r="FI123" s="264" t="s">
        <v>1535</v>
      </c>
      <c r="FK123" s="264" t="s">
        <v>1535</v>
      </c>
      <c r="FM123" s="264" t="s">
        <v>1535</v>
      </c>
      <c r="FO123" s="264" t="s">
        <v>1535</v>
      </c>
      <c r="FQ123" s="264" t="s">
        <v>1535</v>
      </c>
      <c r="FS123" s="264" t="s">
        <v>1535</v>
      </c>
      <c r="FU123" s="264" t="s">
        <v>1535</v>
      </c>
      <c r="FW123" s="264" t="s">
        <v>1535</v>
      </c>
      <c r="FY123" s="264" t="s">
        <v>1535</v>
      </c>
      <c r="GA123" s="264" t="s">
        <v>1535</v>
      </c>
      <c r="GC123" s="264" t="s">
        <v>1535</v>
      </c>
      <c r="GE123" s="264" t="s">
        <v>1535</v>
      </c>
      <c r="GG123" s="264" t="s">
        <v>1535</v>
      </c>
      <c r="GI123" s="264" t="s">
        <v>1535</v>
      </c>
      <c r="GK123" s="264" t="s">
        <v>1535</v>
      </c>
      <c r="GM123" s="264" t="s">
        <v>1535</v>
      </c>
      <c r="GO123" s="264" t="s">
        <v>1535</v>
      </c>
      <c r="GQ123" s="16"/>
      <c r="HE123" s="265" t="s">
        <v>1539</v>
      </c>
      <c r="HG123" s="265" t="s">
        <v>1539</v>
      </c>
      <c r="HI123" s="264" t="s">
        <v>1535</v>
      </c>
      <c r="HK123" s="264" t="s">
        <v>1535</v>
      </c>
      <c r="HM123" s="264" t="s">
        <v>1535</v>
      </c>
      <c r="HO123" s="264" t="s">
        <v>1535</v>
      </c>
      <c r="HQ123" s="264" t="s">
        <v>1535</v>
      </c>
      <c r="HS123" s="264" t="s">
        <v>1535</v>
      </c>
      <c r="HU123" s="264" t="s">
        <v>1535</v>
      </c>
      <c r="HW123" s="264" t="s">
        <v>1535</v>
      </c>
      <c r="HY123" s="264" t="s">
        <v>1535</v>
      </c>
      <c r="IA123" s="264" t="s">
        <v>1535</v>
      </c>
      <c r="IC123" s="264" t="s">
        <v>1535</v>
      </c>
      <c r="IE123" s="264" t="s">
        <v>1535</v>
      </c>
      <c r="IG123" s="264" t="s">
        <v>1535</v>
      </c>
      <c r="II123" s="264" t="s">
        <v>1535</v>
      </c>
      <c r="IK123" s="264" t="s">
        <v>1535</v>
      </c>
      <c r="IM123" s="264" t="s">
        <v>1535</v>
      </c>
      <c r="IO123" s="264" t="s">
        <v>1535</v>
      </c>
      <c r="IQ123" s="264" t="s">
        <v>1535</v>
      </c>
      <c r="IS123" s="264" t="s">
        <v>1535</v>
      </c>
      <c r="IU123" s="264" t="s">
        <v>1535</v>
      </c>
      <c r="IW123" s="264" t="s">
        <v>1535</v>
      </c>
      <c r="IY123" s="264" t="s">
        <v>1535</v>
      </c>
      <c r="JA123" s="264" t="s">
        <v>1535</v>
      </c>
      <c r="JC123" s="264" t="s">
        <v>1535</v>
      </c>
    </row>
    <row r="124" spans="3:263">
      <c r="C124" s="384" t="s">
        <v>1540</v>
      </c>
      <c r="D124" s="404"/>
      <c r="E124" s="392" t="s">
        <v>1540</v>
      </c>
      <c r="F124" s="391"/>
      <c r="G124" s="392" t="s">
        <v>1540</v>
      </c>
      <c r="H124" s="391"/>
      <c r="I124" s="392" t="s">
        <v>1540</v>
      </c>
      <c r="J124" s="391"/>
      <c r="K124" s="392" t="s">
        <v>1541</v>
      </c>
      <c r="L124" s="391" t="s">
        <v>1542</v>
      </c>
      <c r="M124" s="390" t="s">
        <v>1543</v>
      </c>
      <c r="N124" s="405"/>
      <c r="O124" s="394" t="s">
        <v>1540</v>
      </c>
      <c r="P124" s="406"/>
      <c r="Q124" s="264" t="s">
        <v>1540</v>
      </c>
      <c r="S124" s="264" t="s">
        <v>1540</v>
      </c>
      <c r="U124" s="265" t="s">
        <v>1544</v>
      </c>
      <c r="W124" s="265" t="s">
        <v>1544</v>
      </c>
      <c r="Y124" s="265" t="s">
        <v>1544</v>
      </c>
      <c r="Z124" s="256"/>
      <c r="AA124" s="264" t="s">
        <v>1540</v>
      </c>
      <c r="AB124" s="256"/>
      <c r="AC124" s="265" t="s">
        <v>1544</v>
      </c>
      <c r="AD124" s="258"/>
      <c r="AE124" s="265" t="s">
        <v>1544</v>
      </c>
      <c r="AF124" s="258"/>
      <c r="AG124" s="264" t="s">
        <v>1540</v>
      </c>
      <c r="AH124" s="16"/>
      <c r="AI124" s="264" t="s">
        <v>1540</v>
      </c>
      <c r="AK124" s="264" t="s">
        <v>1540</v>
      </c>
      <c r="AL124" s="256"/>
      <c r="AM124" s="264" t="s">
        <v>1540</v>
      </c>
      <c r="AN124" s="256"/>
      <c r="AO124" s="264" t="s">
        <v>1540</v>
      </c>
      <c r="AP124" s="256"/>
      <c r="AQ124" s="264" t="s">
        <v>1540</v>
      </c>
      <c r="AR124" s="256"/>
      <c r="AS124" s="265" t="s">
        <v>1544</v>
      </c>
      <c r="AT124" s="256"/>
      <c r="AU124" s="265" t="s">
        <v>1544</v>
      </c>
      <c r="AW124" s="265" t="s">
        <v>1544</v>
      </c>
      <c r="AX124" s="256"/>
      <c r="AY124" s="270" t="str">
        <f t="shared" si="6"/>
        <v>予 備 121</v>
      </c>
      <c r="AZ124" s="256"/>
      <c r="BA124" s="265" t="s">
        <v>1544</v>
      </c>
      <c r="BC124" s="265" t="s">
        <v>1544</v>
      </c>
      <c r="BE124" s="266" t="s">
        <v>1544</v>
      </c>
      <c r="BF124" s="258"/>
      <c r="BG124" s="266" t="s">
        <v>1544</v>
      </c>
      <c r="BI124" s="400" t="s">
        <v>1540</v>
      </c>
      <c r="BK124" s="400" t="s">
        <v>1540</v>
      </c>
      <c r="BM124" s="400" t="str">
        <f t="shared" si="7"/>
        <v>予備121</v>
      </c>
      <c r="BO124" s="401" t="s">
        <v>1540</v>
      </c>
      <c r="BP124" s="396"/>
      <c r="BQ124" s="401" t="s">
        <v>1540</v>
      </c>
      <c r="BR124" s="402"/>
      <c r="BS124" s="265" t="s">
        <v>1544</v>
      </c>
      <c r="BT124" s="402"/>
      <c r="BU124" s="402"/>
      <c r="BV124" s="402"/>
      <c r="BW124" s="402"/>
      <c r="BX124" s="402"/>
      <c r="BY124" s="402"/>
      <c r="BZ124" s="402"/>
      <c r="CA124" s="402"/>
      <c r="CB124" s="402"/>
      <c r="CC124" s="402"/>
      <c r="CD124" s="256"/>
      <c r="CE124" s="256"/>
      <c r="CG124" s="264" t="s">
        <v>1540</v>
      </c>
      <c r="CI124" s="264" t="s">
        <v>1540</v>
      </c>
      <c r="CK124" s="264" t="s">
        <v>1540</v>
      </c>
      <c r="CM124" s="264" t="s">
        <v>1540</v>
      </c>
      <c r="CO124" s="264" t="s">
        <v>1540</v>
      </c>
      <c r="CQ124" s="264" t="s">
        <v>1540</v>
      </c>
      <c r="CS124" s="264" t="s">
        <v>1540</v>
      </c>
      <c r="CU124" s="264" t="s">
        <v>1540</v>
      </c>
      <c r="CW124" s="264" t="s">
        <v>1540</v>
      </c>
      <c r="CY124" s="264" t="s">
        <v>1540</v>
      </c>
      <c r="DA124" s="264" t="s">
        <v>1540</v>
      </c>
      <c r="DC124" s="264" t="s">
        <v>1540</v>
      </c>
      <c r="DE124" s="264" t="s">
        <v>1540</v>
      </c>
      <c r="DG124" s="264" t="s">
        <v>1540</v>
      </c>
      <c r="DI124" s="264" t="s">
        <v>1540</v>
      </c>
      <c r="DK124" s="264" t="s">
        <v>1540</v>
      </c>
      <c r="EA124" s="264" t="s">
        <v>1540</v>
      </c>
      <c r="EC124" s="272" t="s">
        <v>1540</v>
      </c>
      <c r="ED124" s="268"/>
      <c r="EE124" s="272" t="s">
        <v>1540</v>
      </c>
      <c r="EF124" s="268"/>
      <c r="EG124" s="272" t="s">
        <v>1540</v>
      </c>
      <c r="EH124" s="268"/>
      <c r="EI124" s="272" t="s">
        <v>1540</v>
      </c>
      <c r="EY124" s="264" t="s">
        <v>1540</v>
      </c>
      <c r="FA124" s="264" t="s">
        <v>1540</v>
      </c>
      <c r="FC124" s="264" t="s">
        <v>1540</v>
      </c>
      <c r="FE124" s="264" t="s">
        <v>1540</v>
      </c>
      <c r="FG124" s="264" t="s">
        <v>1540</v>
      </c>
      <c r="FI124" s="264" t="s">
        <v>1540</v>
      </c>
      <c r="FK124" s="264" t="s">
        <v>1540</v>
      </c>
      <c r="FM124" s="264" t="s">
        <v>1540</v>
      </c>
      <c r="FO124" s="264" t="s">
        <v>1540</v>
      </c>
      <c r="FQ124" s="264" t="s">
        <v>1540</v>
      </c>
      <c r="FS124" s="264" t="s">
        <v>1540</v>
      </c>
      <c r="FU124" s="264" t="s">
        <v>1540</v>
      </c>
      <c r="FW124" s="264" t="s">
        <v>1540</v>
      </c>
      <c r="FY124" s="264" t="s">
        <v>1540</v>
      </c>
      <c r="GA124" s="264" t="s">
        <v>1540</v>
      </c>
      <c r="GC124" s="264" t="s">
        <v>1540</v>
      </c>
      <c r="GE124" s="264" t="s">
        <v>1540</v>
      </c>
      <c r="GG124" s="264" t="s">
        <v>1540</v>
      </c>
      <c r="GI124" s="264" t="s">
        <v>1540</v>
      </c>
      <c r="GK124" s="264" t="s">
        <v>1540</v>
      </c>
      <c r="GM124" s="264" t="s">
        <v>1540</v>
      </c>
      <c r="GO124" s="264" t="s">
        <v>1540</v>
      </c>
      <c r="GQ124" s="16"/>
      <c r="HE124" s="265" t="s">
        <v>1544</v>
      </c>
      <c r="HG124" s="265" t="s">
        <v>1544</v>
      </c>
      <c r="HI124" s="264" t="s">
        <v>1540</v>
      </c>
      <c r="HK124" s="264" t="s">
        <v>1540</v>
      </c>
      <c r="HM124" s="264" t="s">
        <v>1540</v>
      </c>
      <c r="HO124" s="264" t="s">
        <v>1540</v>
      </c>
      <c r="HQ124" s="264" t="s">
        <v>1540</v>
      </c>
      <c r="HS124" s="264" t="s">
        <v>1540</v>
      </c>
      <c r="HU124" s="264" t="s">
        <v>1540</v>
      </c>
      <c r="HW124" s="264" t="s">
        <v>1540</v>
      </c>
      <c r="HY124" s="264" t="s">
        <v>1540</v>
      </c>
      <c r="IA124" s="264" t="s">
        <v>1540</v>
      </c>
      <c r="IC124" s="264" t="s">
        <v>1540</v>
      </c>
      <c r="IE124" s="264" t="s">
        <v>1540</v>
      </c>
      <c r="IG124" s="264" t="s">
        <v>1540</v>
      </c>
      <c r="II124" s="264" t="s">
        <v>1540</v>
      </c>
      <c r="IK124" s="264" t="s">
        <v>1540</v>
      </c>
      <c r="IM124" s="264" t="s">
        <v>1540</v>
      </c>
      <c r="IO124" s="264" t="s">
        <v>1540</v>
      </c>
      <c r="IQ124" s="264" t="s">
        <v>1540</v>
      </c>
      <c r="IS124" s="264" t="s">
        <v>1540</v>
      </c>
      <c r="IU124" s="264" t="s">
        <v>1540</v>
      </c>
      <c r="IW124" s="264" t="s">
        <v>1540</v>
      </c>
      <c r="IY124" s="264" t="s">
        <v>1540</v>
      </c>
      <c r="JA124" s="264" t="s">
        <v>1540</v>
      </c>
      <c r="JC124" s="264" t="s">
        <v>1540</v>
      </c>
    </row>
    <row r="125" spans="3:263">
      <c r="C125" s="384" t="s">
        <v>1545</v>
      </c>
      <c r="D125" s="404"/>
      <c r="E125" s="392" t="s">
        <v>1545</v>
      </c>
      <c r="F125" s="391"/>
      <c r="G125" s="392" t="s">
        <v>1545</v>
      </c>
      <c r="H125" s="391"/>
      <c r="I125" s="392" t="s">
        <v>1545</v>
      </c>
      <c r="J125" s="391"/>
      <c r="K125" s="392" t="s">
        <v>1546</v>
      </c>
      <c r="L125" s="391" t="s">
        <v>1547</v>
      </c>
      <c r="M125" s="390" t="s">
        <v>1548</v>
      </c>
      <c r="N125" s="405"/>
      <c r="O125" s="394" t="s">
        <v>1545</v>
      </c>
      <c r="P125" s="406"/>
      <c r="Q125" s="264" t="s">
        <v>1545</v>
      </c>
      <c r="S125" s="264" t="s">
        <v>1545</v>
      </c>
      <c r="U125" s="265" t="s">
        <v>1549</v>
      </c>
      <c r="W125" s="265" t="s">
        <v>1549</v>
      </c>
      <c r="Y125" s="265" t="s">
        <v>1549</v>
      </c>
      <c r="Z125" s="256"/>
      <c r="AA125" s="264" t="s">
        <v>1545</v>
      </c>
      <c r="AB125" s="256"/>
      <c r="AC125" s="265" t="s">
        <v>1549</v>
      </c>
      <c r="AD125" s="258"/>
      <c r="AE125" s="265" t="s">
        <v>1549</v>
      </c>
      <c r="AF125" s="258"/>
      <c r="AG125" s="264" t="s">
        <v>1545</v>
      </c>
      <c r="AH125" s="16"/>
      <c r="AI125" s="264" t="s">
        <v>1545</v>
      </c>
      <c r="AK125" s="264" t="s">
        <v>1545</v>
      </c>
      <c r="AL125" s="256"/>
      <c r="AM125" s="264" t="s">
        <v>1545</v>
      </c>
      <c r="AN125" s="256"/>
      <c r="AO125" s="264" t="s">
        <v>1545</v>
      </c>
      <c r="AP125" s="256"/>
      <c r="AQ125" s="264" t="s">
        <v>1545</v>
      </c>
      <c r="AR125" s="256"/>
      <c r="AS125" s="264" t="s">
        <v>1545</v>
      </c>
      <c r="AT125" s="256"/>
      <c r="AU125" s="264" t="s">
        <v>1545</v>
      </c>
      <c r="AW125" s="264" t="s">
        <v>1545</v>
      </c>
      <c r="AX125" s="256"/>
      <c r="AY125" s="270" t="str">
        <f t="shared" si="6"/>
        <v>予 備 122</v>
      </c>
      <c r="AZ125" s="256"/>
      <c r="BA125" s="265" t="s">
        <v>1549</v>
      </c>
      <c r="BC125" s="265" t="s">
        <v>1549</v>
      </c>
      <c r="BE125" s="266" t="s">
        <v>1549</v>
      </c>
      <c r="BF125" s="258"/>
      <c r="BG125" s="266" t="s">
        <v>1549</v>
      </c>
      <c r="BI125" s="400" t="s">
        <v>1545</v>
      </c>
      <c r="BK125" s="400" t="s">
        <v>1545</v>
      </c>
      <c r="BM125" s="400" t="str">
        <f t="shared" si="7"/>
        <v>予備122</v>
      </c>
      <c r="BO125" s="401" t="s">
        <v>1545</v>
      </c>
      <c r="BP125" s="396"/>
      <c r="BQ125" s="401" t="s">
        <v>1545</v>
      </c>
      <c r="BR125" s="402"/>
      <c r="BS125" s="265" t="s">
        <v>1549</v>
      </c>
      <c r="BT125" s="402"/>
      <c r="BU125" s="402"/>
      <c r="BV125" s="402"/>
      <c r="BW125" s="402"/>
      <c r="BX125" s="402"/>
      <c r="BY125" s="402"/>
      <c r="BZ125" s="402"/>
      <c r="CA125" s="402"/>
      <c r="CB125" s="402"/>
      <c r="CC125" s="402"/>
      <c r="CD125" s="256"/>
      <c r="CE125" s="256"/>
      <c r="CG125" s="264" t="s">
        <v>1545</v>
      </c>
      <c r="CI125" s="264" t="s">
        <v>1545</v>
      </c>
      <c r="CK125" s="264" t="s">
        <v>1545</v>
      </c>
      <c r="CM125" s="264" t="s">
        <v>1545</v>
      </c>
      <c r="CO125" s="264" t="s">
        <v>1545</v>
      </c>
      <c r="CQ125" s="264" t="s">
        <v>1545</v>
      </c>
      <c r="CS125" s="264" t="s">
        <v>1545</v>
      </c>
      <c r="CU125" s="264" t="s">
        <v>1545</v>
      </c>
      <c r="CW125" s="264" t="s">
        <v>1545</v>
      </c>
      <c r="CY125" s="264" t="s">
        <v>1545</v>
      </c>
      <c r="DA125" s="264" t="s">
        <v>1545</v>
      </c>
      <c r="DC125" s="264" t="s">
        <v>1545</v>
      </c>
      <c r="DE125" s="264" t="s">
        <v>1545</v>
      </c>
      <c r="DG125" s="264" t="s">
        <v>1545</v>
      </c>
      <c r="DI125" s="264" t="s">
        <v>1545</v>
      </c>
      <c r="DK125" s="264" t="s">
        <v>1545</v>
      </c>
      <c r="EA125" s="264" t="s">
        <v>1545</v>
      </c>
      <c r="EC125" s="272" t="s">
        <v>1545</v>
      </c>
      <c r="ED125" s="268"/>
      <c r="EE125" s="272" t="s">
        <v>1545</v>
      </c>
      <c r="EF125" s="268"/>
      <c r="EG125" s="272" t="s">
        <v>1545</v>
      </c>
      <c r="EH125" s="268"/>
      <c r="EI125" s="272" t="s">
        <v>1545</v>
      </c>
      <c r="EY125" s="264" t="s">
        <v>1545</v>
      </c>
      <c r="FA125" s="264" t="s">
        <v>1545</v>
      </c>
      <c r="FC125" s="264" t="s">
        <v>1545</v>
      </c>
      <c r="FE125" s="264" t="s">
        <v>1545</v>
      </c>
      <c r="FG125" s="264" t="s">
        <v>1545</v>
      </c>
      <c r="FI125" s="264" t="s">
        <v>1545</v>
      </c>
      <c r="FK125" s="264" t="s">
        <v>1545</v>
      </c>
      <c r="FM125" s="264" t="s">
        <v>1545</v>
      </c>
      <c r="FO125" s="264" t="s">
        <v>1545</v>
      </c>
      <c r="FQ125" s="264" t="s">
        <v>1545</v>
      </c>
      <c r="FS125" s="264" t="s">
        <v>1545</v>
      </c>
      <c r="FU125" s="264" t="s">
        <v>1545</v>
      </c>
      <c r="FW125" s="264" t="s">
        <v>1545</v>
      </c>
      <c r="FY125" s="264" t="s">
        <v>1545</v>
      </c>
      <c r="GA125" s="264" t="s">
        <v>1545</v>
      </c>
      <c r="GC125" s="264" t="s">
        <v>1545</v>
      </c>
      <c r="GE125" s="264" t="s">
        <v>1545</v>
      </c>
      <c r="GG125" s="264" t="s">
        <v>1545</v>
      </c>
      <c r="GI125" s="264" t="s">
        <v>1545</v>
      </c>
      <c r="GK125" s="264" t="s">
        <v>1545</v>
      </c>
      <c r="GM125" s="264" t="s">
        <v>1545</v>
      </c>
      <c r="GO125" s="264" t="s">
        <v>1545</v>
      </c>
      <c r="GQ125" s="16"/>
      <c r="HE125" s="265" t="s">
        <v>1549</v>
      </c>
      <c r="HG125" s="265" t="s">
        <v>1549</v>
      </c>
      <c r="HI125" s="264" t="s">
        <v>1545</v>
      </c>
      <c r="HK125" s="264" t="s">
        <v>1545</v>
      </c>
      <c r="HM125" s="264" t="s">
        <v>1545</v>
      </c>
      <c r="HO125" s="264" t="s">
        <v>1545</v>
      </c>
      <c r="HQ125" s="264" t="s">
        <v>1545</v>
      </c>
      <c r="HS125" s="264" t="s">
        <v>1545</v>
      </c>
      <c r="HU125" s="264" t="s">
        <v>1545</v>
      </c>
      <c r="HW125" s="264" t="s">
        <v>1545</v>
      </c>
      <c r="HY125" s="264" t="s">
        <v>1545</v>
      </c>
      <c r="IA125" s="264" t="s">
        <v>1545</v>
      </c>
      <c r="IC125" s="264" t="s">
        <v>1545</v>
      </c>
      <c r="IE125" s="264" t="s">
        <v>1545</v>
      </c>
      <c r="IG125" s="264" t="s">
        <v>1545</v>
      </c>
      <c r="II125" s="264" t="s">
        <v>1545</v>
      </c>
      <c r="IK125" s="264" t="s">
        <v>1545</v>
      </c>
      <c r="IM125" s="264" t="s">
        <v>1545</v>
      </c>
      <c r="IO125" s="264" t="s">
        <v>1545</v>
      </c>
      <c r="IQ125" s="264" t="s">
        <v>1545</v>
      </c>
      <c r="IS125" s="264" t="s">
        <v>1545</v>
      </c>
      <c r="IU125" s="264" t="s">
        <v>1545</v>
      </c>
      <c r="IW125" s="264" t="s">
        <v>1545</v>
      </c>
      <c r="IY125" s="264" t="s">
        <v>1545</v>
      </c>
      <c r="JA125" s="264" t="s">
        <v>1545</v>
      </c>
      <c r="JC125" s="264" t="s">
        <v>1545</v>
      </c>
    </row>
    <row r="126" spans="3:263">
      <c r="C126" s="384" t="s">
        <v>1550</v>
      </c>
      <c r="D126" s="404"/>
      <c r="E126" s="392" t="s">
        <v>1550</v>
      </c>
      <c r="F126" s="391"/>
      <c r="G126" s="392" t="s">
        <v>1550</v>
      </c>
      <c r="H126" s="391"/>
      <c r="I126" s="392" t="s">
        <v>1550</v>
      </c>
      <c r="J126" s="391"/>
      <c r="K126" s="392" t="s">
        <v>1551</v>
      </c>
      <c r="L126" s="391" t="s">
        <v>1552</v>
      </c>
      <c r="M126" s="390" t="s">
        <v>1553</v>
      </c>
      <c r="N126" s="405"/>
      <c r="O126" s="394" t="s">
        <v>1550</v>
      </c>
      <c r="P126" s="406"/>
      <c r="Q126" s="264" t="s">
        <v>1550</v>
      </c>
      <c r="S126" s="264" t="s">
        <v>1550</v>
      </c>
      <c r="U126" s="265" t="s">
        <v>1554</v>
      </c>
      <c r="W126" s="265" t="s">
        <v>1554</v>
      </c>
      <c r="Y126" s="265" t="s">
        <v>1554</v>
      </c>
      <c r="Z126" s="256"/>
      <c r="AA126" s="264" t="s">
        <v>1550</v>
      </c>
      <c r="AB126" s="256"/>
      <c r="AC126" s="265" t="s">
        <v>1554</v>
      </c>
      <c r="AD126" s="258"/>
      <c r="AE126" s="265" t="s">
        <v>1554</v>
      </c>
      <c r="AF126" s="258"/>
      <c r="AG126" s="264" t="s">
        <v>1550</v>
      </c>
      <c r="AH126" s="16"/>
      <c r="AI126" s="264" t="s">
        <v>1550</v>
      </c>
      <c r="AK126" s="264" t="s">
        <v>1550</v>
      </c>
      <c r="AL126" s="256"/>
      <c r="AM126" s="264" t="s">
        <v>1550</v>
      </c>
      <c r="AN126" s="256"/>
      <c r="AO126" s="264" t="s">
        <v>1550</v>
      </c>
      <c r="AP126" s="256"/>
      <c r="AQ126" s="264" t="s">
        <v>1550</v>
      </c>
      <c r="AR126" s="256"/>
      <c r="AS126" s="265" t="s">
        <v>1554</v>
      </c>
      <c r="AT126" s="256"/>
      <c r="AU126" s="265" t="s">
        <v>1554</v>
      </c>
      <c r="AW126" s="265" t="s">
        <v>1554</v>
      </c>
      <c r="AX126" s="256"/>
      <c r="AY126" s="270" t="str">
        <f t="shared" si="6"/>
        <v>予 備 123</v>
      </c>
      <c r="AZ126" s="256"/>
      <c r="BA126" s="265" t="s">
        <v>1554</v>
      </c>
      <c r="BC126" s="265" t="s">
        <v>1554</v>
      </c>
      <c r="BE126" s="266" t="s">
        <v>1554</v>
      </c>
      <c r="BF126" s="258"/>
      <c r="BG126" s="266" t="s">
        <v>1554</v>
      </c>
      <c r="BI126" s="400" t="s">
        <v>1550</v>
      </c>
      <c r="BK126" s="400" t="s">
        <v>1550</v>
      </c>
      <c r="BM126" s="400" t="str">
        <f t="shared" si="7"/>
        <v>予備123</v>
      </c>
      <c r="BO126" s="401" t="s">
        <v>1550</v>
      </c>
      <c r="BP126" s="396"/>
      <c r="BQ126" s="401" t="s">
        <v>1550</v>
      </c>
      <c r="BR126" s="402"/>
      <c r="BS126" s="265" t="s">
        <v>1554</v>
      </c>
      <c r="BT126" s="402"/>
      <c r="BU126" s="402"/>
      <c r="BV126" s="402"/>
      <c r="BW126" s="402"/>
      <c r="BX126" s="402"/>
      <c r="BY126" s="402"/>
      <c r="BZ126" s="402"/>
      <c r="CA126" s="402"/>
      <c r="CB126" s="402"/>
      <c r="CC126" s="402"/>
      <c r="CD126" s="256"/>
      <c r="CE126" s="256"/>
      <c r="CG126" s="264" t="s">
        <v>1550</v>
      </c>
      <c r="CI126" s="264" t="s">
        <v>1550</v>
      </c>
      <c r="CK126" s="264" t="s">
        <v>1550</v>
      </c>
      <c r="CM126" s="264" t="s">
        <v>1550</v>
      </c>
      <c r="CO126" s="264" t="s">
        <v>1550</v>
      </c>
      <c r="CQ126" s="264" t="s">
        <v>1550</v>
      </c>
      <c r="CS126" s="264" t="s">
        <v>1550</v>
      </c>
      <c r="CU126" s="264" t="s">
        <v>1550</v>
      </c>
      <c r="CW126" s="264" t="s">
        <v>1550</v>
      </c>
      <c r="CY126" s="264" t="s">
        <v>1550</v>
      </c>
      <c r="DA126" s="264" t="s">
        <v>1550</v>
      </c>
      <c r="DC126" s="264" t="s">
        <v>1550</v>
      </c>
      <c r="DE126" s="264" t="s">
        <v>1550</v>
      </c>
      <c r="DG126" s="264" t="s">
        <v>1550</v>
      </c>
      <c r="DI126" s="264" t="s">
        <v>1550</v>
      </c>
      <c r="DK126" s="264" t="s">
        <v>1550</v>
      </c>
      <c r="EA126" s="264" t="s">
        <v>1550</v>
      </c>
      <c r="EC126" s="272" t="s">
        <v>1550</v>
      </c>
      <c r="ED126" s="268"/>
      <c r="EE126" s="272" t="s">
        <v>1550</v>
      </c>
      <c r="EF126" s="268"/>
      <c r="EG126" s="272" t="s">
        <v>1550</v>
      </c>
      <c r="EH126" s="268"/>
      <c r="EI126" s="272" t="s">
        <v>1550</v>
      </c>
      <c r="EY126" s="264" t="s">
        <v>1550</v>
      </c>
      <c r="FA126" s="264" t="s">
        <v>1550</v>
      </c>
      <c r="FC126" s="264" t="s">
        <v>1550</v>
      </c>
      <c r="FE126" s="264" t="s">
        <v>1550</v>
      </c>
      <c r="FG126" s="264" t="s">
        <v>1550</v>
      </c>
      <c r="FI126" s="264" t="s">
        <v>1550</v>
      </c>
      <c r="FK126" s="264" t="s">
        <v>1550</v>
      </c>
      <c r="FM126" s="264" t="s">
        <v>1550</v>
      </c>
      <c r="FO126" s="264" t="s">
        <v>1550</v>
      </c>
      <c r="FQ126" s="264" t="s">
        <v>1550</v>
      </c>
      <c r="FS126" s="264" t="s">
        <v>1550</v>
      </c>
      <c r="FU126" s="264" t="s">
        <v>1550</v>
      </c>
      <c r="FW126" s="264" t="s">
        <v>1550</v>
      </c>
      <c r="FY126" s="264" t="s">
        <v>1550</v>
      </c>
      <c r="GA126" s="264" t="s">
        <v>1550</v>
      </c>
      <c r="GC126" s="264" t="s">
        <v>1550</v>
      </c>
      <c r="GE126" s="264" t="s">
        <v>1550</v>
      </c>
      <c r="GG126" s="264" t="s">
        <v>1550</v>
      </c>
      <c r="GI126" s="264" t="s">
        <v>1550</v>
      </c>
      <c r="GK126" s="264" t="s">
        <v>1550</v>
      </c>
      <c r="GM126" s="264" t="s">
        <v>1550</v>
      </c>
      <c r="GO126" s="264" t="s">
        <v>1550</v>
      </c>
      <c r="GQ126" s="16"/>
      <c r="HE126" s="265" t="s">
        <v>1554</v>
      </c>
      <c r="HG126" s="265" t="s">
        <v>1554</v>
      </c>
      <c r="HI126" s="264" t="s">
        <v>1550</v>
      </c>
      <c r="HK126" s="264" t="s">
        <v>1550</v>
      </c>
      <c r="HM126" s="264" t="s">
        <v>1550</v>
      </c>
      <c r="HO126" s="264" t="s">
        <v>1550</v>
      </c>
      <c r="HQ126" s="264" t="s">
        <v>1550</v>
      </c>
      <c r="HS126" s="264" t="s">
        <v>1550</v>
      </c>
      <c r="HU126" s="264" t="s">
        <v>1550</v>
      </c>
      <c r="HW126" s="264" t="s">
        <v>1550</v>
      </c>
      <c r="HY126" s="264" t="s">
        <v>1550</v>
      </c>
      <c r="IA126" s="264" t="s">
        <v>1550</v>
      </c>
      <c r="IC126" s="264" t="s">
        <v>1550</v>
      </c>
      <c r="IE126" s="264" t="s">
        <v>1550</v>
      </c>
      <c r="IG126" s="264" t="s">
        <v>1550</v>
      </c>
      <c r="II126" s="264" t="s">
        <v>1550</v>
      </c>
      <c r="IK126" s="264" t="s">
        <v>1550</v>
      </c>
      <c r="IM126" s="264" t="s">
        <v>1550</v>
      </c>
      <c r="IO126" s="264" t="s">
        <v>1550</v>
      </c>
      <c r="IQ126" s="264" t="s">
        <v>1550</v>
      </c>
      <c r="IS126" s="264" t="s">
        <v>1550</v>
      </c>
      <c r="IU126" s="264" t="s">
        <v>1550</v>
      </c>
      <c r="IW126" s="264" t="s">
        <v>1550</v>
      </c>
      <c r="IY126" s="264" t="s">
        <v>1550</v>
      </c>
      <c r="JA126" s="264" t="s">
        <v>1550</v>
      </c>
      <c r="JC126" s="264" t="s">
        <v>1550</v>
      </c>
    </row>
    <row r="127" spans="3:263">
      <c r="C127" s="384" t="s">
        <v>1555</v>
      </c>
      <c r="D127" s="404"/>
      <c r="E127" s="392" t="s">
        <v>1555</v>
      </c>
      <c r="F127" s="391"/>
      <c r="G127" s="392" t="s">
        <v>1555</v>
      </c>
      <c r="H127" s="391"/>
      <c r="I127" s="392" t="s">
        <v>1555</v>
      </c>
      <c r="J127" s="391"/>
      <c r="K127" s="392" t="s">
        <v>1556</v>
      </c>
      <c r="L127" s="391" t="s">
        <v>1557</v>
      </c>
      <c r="M127" s="390" t="s">
        <v>1558</v>
      </c>
      <c r="N127" s="405"/>
      <c r="O127" s="394" t="s">
        <v>1555</v>
      </c>
      <c r="P127" s="406"/>
      <c r="Q127" s="264" t="s">
        <v>1555</v>
      </c>
      <c r="S127" s="264" t="s">
        <v>1555</v>
      </c>
      <c r="U127" s="265" t="s">
        <v>1559</v>
      </c>
      <c r="W127" s="265" t="s">
        <v>1559</v>
      </c>
      <c r="Y127" s="265" t="s">
        <v>1559</v>
      </c>
      <c r="Z127" s="256"/>
      <c r="AA127" s="264" t="s">
        <v>1555</v>
      </c>
      <c r="AB127" s="256"/>
      <c r="AC127" s="265" t="s">
        <v>1559</v>
      </c>
      <c r="AD127" s="258"/>
      <c r="AE127" s="265" t="s">
        <v>1559</v>
      </c>
      <c r="AF127" s="258"/>
      <c r="AG127" s="264" t="s">
        <v>1555</v>
      </c>
      <c r="AH127" s="16"/>
      <c r="AI127" s="264" t="s">
        <v>1555</v>
      </c>
      <c r="AK127" s="264" t="s">
        <v>1555</v>
      </c>
      <c r="AL127" s="256"/>
      <c r="AM127" s="264" t="s">
        <v>1555</v>
      </c>
      <c r="AN127" s="256"/>
      <c r="AO127" s="264" t="s">
        <v>1555</v>
      </c>
      <c r="AP127" s="256"/>
      <c r="AQ127" s="264" t="s">
        <v>1555</v>
      </c>
      <c r="AR127" s="256"/>
      <c r="AS127" s="264" t="s">
        <v>1555</v>
      </c>
      <c r="AT127" s="256"/>
      <c r="AU127" s="264" t="s">
        <v>1555</v>
      </c>
      <c r="AW127" s="264" t="s">
        <v>1555</v>
      </c>
      <c r="AX127" s="256"/>
      <c r="AY127" s="270" t="str">
        <f t="shared" si="6"/>
        <v>予 備 124</v>
      </c>
      <c r="AZ127" s="256"/>
      <c r="BA127" s="265" t="s">
        <v>1559</v>
      </c>
      <c r="BC127" s="265" t="s">
        <v>1559</v>
      </c>
      <c r="BE127" s="266" t="s">
        <v>1559</v>
      </c>
      <c r="BF127" s="258"/>
      <c r="BG127" s="266" t="s">
        <v>1559</v>
      </c>
      <c r="BI127" s="400" t="s">
        <v>1555</v>
      </c>
      <c r="BK127" s="400" t="s">
        <v>1555</v>
      </c>
      <c r="BM127" s="400" t="str">
        <f t="shared" si="7"/>
        <v>予備124</v>
      </c>
      <c r="BO127" s="401" t="s">
        <v>1555</v>
      </c>
      <c r="BP127" s="396"/>
      <c r="BQ127" s="401" t="s">
        <v>1555</v>
      </c>
      <c r="BR127" s="402"/>
      <c r="BS127" s="265" t="s">
        <v>1559</v>
      </c>
      <c r="BT127" s="402"/>
      <c r="BU127" s="402"/>
      <c r="BV127" s="402"/>
      <c r="BW127" s="402"/>
      <c r="BX127" s="402"/>
      <c r="BY127" s="402"/>
      <c r="BZ127" s="402"/>
      <c r="CA127" s="402"/>
      <c r="CB127" s="402"/>
      <c r="CC127" s="402"/>
      <c r="CD127" s="256"/>
      <c r="CE127" s="256"/>
      <c r="CG127" s="264" t="s">
        <v>1555</v>
      </c>
      <c r="CI127" s="264" t="s">
        <v>1555</v>
      </c>
      <c r="CK127" s="264" t="s">
        <v>1555</v>
      </c>
      <c r="CM127" s="264" t="s">
        <v>1555</v>
      </c>
      <c r="CO127" s="264" t="s">
        <v>1555</v>
      </c>
      <c r="CQ127" s="264" t="s">
        <v>1555</v>
      </c>
      <c r="CS127" s="264" t="s">
        <v>1555</v>
      </c>
      <c r="CU127" s="264" t="s">
        <v>1555</v>
      </c>
      <c r="CW127" s="264" t="s">
        <v>1555</v>
      </c>
      <c r="CY127" s="264" t="s">
        <v>1555</v>
      </c>
      <c r="DA127" s="264" t="s">
        <v>1555</v>
      </c>
      <c r="DC127" s="264" t="s">
        <v>1555</v>
      </c>
      <c r="DE127" s="264" t="s">
        <v>1555</v>
      </c>
      <c r="DG127" s="264" t="s">
        <v>1555</v>
      </c>
      <c r="DI127" s="264" t="s">
        <v>1555</v>
      </c>
      <c r="DK127" s="264" t="s">
        <v>1555</v>
      </c>
      <c r="EA127" s="264" t="s">
        <v>1555</v>
      </c>
      <c r="EC127" s="272" t="s">
        <v>1555</v>
      </c>
      <c r="ED127" s="268"/>
      <c r="EE127" s="272" t="s">
        <v>1555</v>
      </c>
      <c r="EF127" s="268"/>
      <c r="EG127" s="272" t="s">
        <v>1555</v>
      </c>
      <c r="EH127" s="268"/>
      <c r="EI127" s="272" t="s">
        <v>1555</v>
      </c>
      <c r="EY127" s="264" t="s">
        <v>1555</v>
      </c>
      <c r="FA127" s="264" t="s">
        <v>1555</v>
      </c>
      <c r="FC127" s="264" t="s">
        <v>1555</v>
      </c>
      <c r="FE127" s="264" t="s">
        <v>1555</v>
      </c>
      <c r="FG127" s="264" t="s">
        <v>1555</v>
      </c>
      <c r="FI127" s="264" t="s">
        <v>1555</v>
      </c>
      <c r="FK127" s="264" t="s">
        <v>1555</v>
      </c>
      <c r="FM127" s="264" t="s">
        <v>1555</v>
      </c>
      <c r="FO127" s="264" t="s">
        <v>1555</v>
      </c>
      <c r="FQ127" s="264" t="s">
        <v>1555</v>
      </c>
      <c r="FS127" s="264" t="s">
        <v>1555</v>
      </c>
      <c r="FU127" s="264" t="s">
        <v>1555</v>
      </c>
      <c r="FW127" s="264" t="s">
        <v>1555</v>
      </c>
      <c r="FY127" s="264" t="s">
        <v>1555</v>
      </c>
      <c r="GA127" s="264" t="s">
        <v>1555</v>
      </c>
      <c r="GC127" s="264" t="s">
        <v>1555</v>
      </c>
      <c r="GE127" s="264" t="s">
        <v>1555</v>
      </c>
      <c r="GG127" s="264" t="s">
        <v>1555</v>
      </c>
      <c r="GI127" s="264" t="s">
        <v>1555</v>
      </c>
      <c r="GK127" s="264" t="s">
        <v>1555</v>
      </c>
      <c r="GM127" s="264" t="s">
        <v>1555</v>
      </c>
      <c r="GO127" s="264" t="s">
        <v>1555</v>
      </c>
      <c r="GQ127" s="16"/>
      <c r="HE127" s="265" t="s">
        <v>1559</v>
      </c>
      <c r="HG127" s="265" t="s">
        <v>1559</v>
      </c>
      <c r="HI127" s="264" t="s">
        <v>1555</v>
      </c>
      <c r="HK127" s="264" t="s">
        <v>1555</v>
      </c>
      <c r="HM127" s="264" t="s">
        <v>1555</v>
      </c>
      <c r="HO127" s="264" t="s">
        <v>1555</v>
      </c>
      <c r="HQ127" s="264" t="s">
        <v>1555</v>
      </c>
      <c r="HS127" s="264" t="s">
        <v>1555</v>
      </c>
      <c r="HU127" s="264" t="s">
        <v>1555</v>
      </c>
      <c r="HW127" s="264" t="s">
        <v>1555</v>
      </c>
      <c r="HY127" s="264" t="s">
        <v>1555</v>
      </c>
      <c r="IA127" s="264" t="s">
        <v>1555</v>
      </c>
      <c r="IC127" s="264" t="s">
        <v>1555</v>
      </c>
      <c r="IE127" s="264" t="s">
        <v>1555</v>
      </c>
      <c r="IG127" s="264" t="s">
        <v>1555</v>
      </c>
      <c r="II127" s="264" t="s">
        <v>1555</v>
      </c>
      <c r="IK127" s="264" t="s">
        <v>1555</v>
      </c>
      <c r="IM127" s="264" t="s">
        <v>1555</v>
      </c>
      <c r="IO127" s="264" t="s">
        <v>1555</v>
      </c>
      <c r="IQ127" s="264" t="s">
        <v>1555</v>
      </c>
      <c r="IS127" s="264" t="s">
        <v>1555</v>
      </c>
      <c r="IU127" s="264" t="s">
        <v>1555</v>
      </c>
      <c r="IW127" s="264" t="s">
        <v>1555</v>
      </c>
      <c r="IY127" s="264" t="s">
        <v>1555</v>
      </c>
      <c r="JA127" s="264" t="s">
        <v>1555</v>
      </c>
      <c r="JC127" s="264" t="s">
        <v>1555</v>
      </c>
    </row>
    <row r="128" spans="3:263">
      <c r="C128" s="384" t="s">
        <v>1560</v>
      </c>
      <c r="D128" s="404"/>
      <c r="E128" s="392" t="s">
        <v>1560</v>
      </c>
      <c r="F128" s="391"/>
      <c r="G128" s="392" t="s">
        <v>1560</v>
      </c>
      <c r="H128" s="391"/>
      <c r="I128" s="392" t="s">
        <v>1560</v>
      </c>
      <c r="J128" s="391"/>
      <c r="K128" s="392" t="s">
        <v>1561</v>
      </c>
      <c r="L128" s="391" t="s">
        <v>1562</v>
      </c>
      <c r="M128" s="390" t="s">
        <v>1563</v>
      </c>
      <c r="N128" s="405"/>
      <c r="O128" s="394" t="s">
        <v>1560</v>
      </c>
      <c r="P128" s="406"/>
      <c r="Q128" s="264" t="s">
        <v>1560</v>
      </c>
      <c r="S128" s="264" t="s">
        <v>1560</v>
      </c>
      <c r="U128" s="265" t="s">
        <v>1564</v>
      </c>
      <c r="W128" s="265" t="s">
        <v>1564</v>
      </c>
      <c r="Y128" s="265" t="s">
        <v>1564</v>
      </c>
      <c r="Z128" s="256"/>
      <c r="AA128" s="264" t="s">
        <v>1560</v>
      </c>
      <c r="AB128" s="256"/>
      <c r="AC128" s="265" t="s">
        <v>1564</v>
      </c>
      <c r="AD128" s="258"/>
      <c r="AE128" s="265" t="s">
        <v>1564</v>
      </c>
      <c r="AF128" s="258"/>
      <c r="AG128" s="264" t="s">
        <v>1560</v>
      </c>
      <c r="AH128" s="16"/>
      <c r="AI128" s="264" t="s">
        <v>1560</v>
      </c>
      <c r="AK128" s="264" t="s">
        <v>1560</v>
      </c>
      <c r="AL128" s="256"/>
      <c r="AM128" s="264" t="s">
        <v>1560</v>
      </c>
      <c r="AN128" s="256"/>
      <c r="AO128" s="264" t="s">
        <v>1560</v>
      </c>
      <c r="AP128" s="256"/>
      <c r="AQ128" s="264" t="s">
        <v>1560</v>
      </c>
      <c r="AR128" s="256"/>
      <c r="AS128" s="265" t="s">
        <v>1564</v>
      </c>
      <c r="AT128" s="256"/>
      <c r="AU128" s="265" t="s">
        <v>1564</v>
      </c>
      <c r="AW128" s="265" t="s">
        <v>1564</v>
      </c>
      <c r="AX128" s="256"/>
      <c r="AY128" s="270" t="str">
        <f t="shared" si="6"/>
        <v>予 備 125</v>
      </c>
      <c r="AZ128" s="256"/>
      <c r="BA128" s="265" t="s">
        <v>1564</v>
      </c>
      <c r="BC128" s="265" t="s">
        <v>1564</v>
      </c>
      <c r="BE128" s="266" t="s">
        <v>1564</v>
      </c>
      <c r="BF128" s="258"/>
      <c r="BG128" s="266" t="s">
        <v>1564</v>
      </c>
      <c r="BI128" s="400" t="s">
        <v>1560</v>
      </c>
      <c r="BK128" s="400" t="s">
        <v>1560</v>
      </c>
      <c r="BM128" s="400" t="str">
        <f t="shared" si="7"/>
        <v>予備125</v>
      </c>
      <c r="BO128" s="401" t="s">
        <v>1560</v>
      </c>
      <c r="BP128" s="396"/>
      <c r="BQ128" s="401" t="s">
        <v>1560</v>
      </c>
      <c r="BR128" s="402"/>
      <c r="BS128" s="265" t="s">
        <v>1564</v>
      </c>
      <c r="BT128" s="402"/>
      <c r="BU128" s="402"/>
      <c r="BV128" s="402"/>
      <c r="BW128" s="402"/>
      <c r="BX128" s="402"/>
      <c r="BY128" s="402"/>
      <c r="BZ128" s="402"/>
      <c r="CA128" s="402"/>
      <c r="CB128" s="402"/>
      <c r="CC128" s="402"/>
      <c r="CD128" s="256"/>
      <c r="CE128" s="256"/>
      <c r="CG128" s="264" t="s">
        <v>1560</v>
      </c>
      <c r="CI128" s="264" t="s">
        <v>1560</v>
      </c>
      <c r="CK128" s="264" t="s">
        <v>1560</v>
      </c>
      <c r="CM128" s="264" t="s">
        <v>1560</v>
      </c>
      <c r="CO128" s="264" t="s">
        <v>1560</v>
      </c>
      <c r="CQ128" s="264" t="s">
        <v>1560</v>
      </c>
      <c r="CS128" s="264" t="s">
        <v>1560</v>
      </c>
      <c r="CU128" s="264" t="s">
        <v>1560</v>
      </c>
      <c r="CW128" s="264" t="s">
        <v>1560</v>
      </c>
      <c r="CY128" s="264" t="s">
        <v>1560</v>
      </c>
      <c r="DA128" s="264" t="s">
        <v>1560</v>
      </c>
      <c r="DC128" s="264" t="s">
        <v>1560</v>
      </c>
      <c r="DE128" s="264" t="s">
        <v>1560</v>
      </c>
      <c r="DG128" s="264" t="s">
        <v>1560</v>
      </c>
      <c r="DI128" s="264" t="s">
        <v>1560</v>
      </c>
      <c r="DK128" s="264" t="s">
        <v>1560</v>
      </c>
      <c r="EA128" s="264" t="s">
        <v>1560</v>
      </c>
      <c r="EC128" s="272" t="s">
        <v>1560</v>
      </c>
      <c r="ED128" s="268"/>
      <c r="EE128" s="272" t="s">
        <v>1560</v>
      </c>
      <c r="EF128" s="268"/>
      <c r="EG128" s="272" t="s">
        <v>1560</v>
      </c>
      <c r="EH128" s="268"/>
      <c r="EI128" s="272" t="s">
        <v>1560</v>
      </c>
      <c r="EY128" s="264" t="s">
        <v>1560</v>
      </c>
      <c r="FA128" s="264" t="s">
        <v>1560</v>
      </c>
      <c r="FC128" s="264" t="s">
        <v>1560</v>
      </c>
      <c r="FE128" s="264" t="s">
        <v>1560</v>
      </c>
      <c r="FG128" s="264" t="s">
        <v>1560</v>
      </c>
      <c r="FI128" s="264" t="s">
        <v>1560</v>
      </c>
      <c r="FK128" s="264" t="s">
        <v>1560</v>
      </c>
      <c r="FM128" s="264" t="s">
        <v>1560</v>
      </c>
      <c r="FO128" s="264" t="s">
        <v>1560</v>
      </c>
      <c r="FQ128" s="264" t="s">
        <v>1560</v>
      </c>
      <c r="FS128" s="264" t="s">
        <v>1560</v>
      </c>
      <c r="FU128" s="264" t="s">
        <v>1560</v>
      </c>
      <c r="FW128" s="264" t="s">
        <v>1560</v>
      </c>
      <c r="FY128" s="264" t="s">
        <v>1560</v>
      </c>
      <c r="GA128" s="264" t="s">
        <v>1560</v>
      </c>
      <c r="GC128" s="264" t="s">
        <v>1560</v>
      </c>
      <c r="GE128" s="264" t="s">
        <v>1560</v>
      </c>
      <c r="GG128" s="264" t="s">
        <v>1560</v>
      </c>
      <c r="GI128" s="264" t="s">
        <v>1560</v>
      </c>
      <c r="GK128" s="264" t="s">
        <v>1560</v>
      </c>
      <c r="GM128" s="264" t="s">
        <v>1560</v>
      </c>
      <c r="GO128" s="264" t="s">
        <v>1560</v>
      </c>
      <c r="GQ128" s="16"/>
      <c r="HE128" s="265" t="s">
        <v>1564</v>
      </c>
      <c r="HG128" s="265" t="s">
        <v>1564</v>
      </c>
      <c r="HI128" s="264" t="s">
        <v>1560</v>
      </c>
      <c r="HK128" s="264" t="s">
        <v>1560</v>
      </c>
      <c r="HM128" s="264" t="s">
        <v>1560</v>
      </c>
      <c r="HO128" s="264" t="s">
        <v>1560</v>
      </c>
      <c r="HQ128" s="264" t="s">
        <v>1560</v>
      </c>
      <c r="HS128" s="264" t="s">
        <v>1560</v>
      </c>
      <c r="HU128" s="264" t="s">
        <v>1560</v>
      </c>
      <c r="HW128" s="264" t="s">
        <v>1560</v>
      </c>
      <c r="HY128" s="264" t="s">
        <v>1560</v>
      </c>
      <c r="IA128" s="264" t="s">
        <v>1560</v>
      </c>
      <c r="IC128" s="264" t="s">
        <v>1560</v>
      </c>
      <c r="IE128" s="264" t="s">
        <v>1560</v>
      </c>
      <c r="IG128" s="264" t="s">
        <v>1560</v>
      </c>
      <c r="II128" s="264" t="s">
        <v>1560</v>
      </c>
      <c r="IK128" s="264" t="s">
        <v>1560</v>
      </c>
      <c r="IM128" s="264" t="s">
        <v>1560</v>
      </c>
      <c r="IO128" s="264" t="s">
        <v>1560</v>
      </c>
      <c r="IQ128" s="264" t="s">
        <v>1560</v>
      </c>
      <c r="IS128" s="264" t="s">
        <v>1560</v>
      </c>
      <c r="IU128" s="264" t="s">
        <v>1560</v>
      </c>
      <c r="IW128" s="264" t="s">
        <v>1560</v>
      </c>
      <c r="IY128" s="264" t="s">
        <v>1560</v>
      </c>
      <c r="JA128" s="264" t="s">
        <v>1560</v>
      </c>
      <c r="JC128" s="264" t="s">
        <v>1560</v>
      </c>
    </row>
    <row r="129" spans="3:263">
      <c r="C129" s="384" t="s">
        <v>1565</v>
      </c>
      <c r="D129" s="404"/>
      <c r="E129" s="392" t="s">
        <v>1565</v>
      </c>
      <c r="F129" s="391"/>
      <c r="G129" s="392" t="s">
        <v>1565</v>
      </c>
      <c r="H129" s="391"/>
      <c r="I129" s="392" t="s">
        <v>1565</v>
      </c>
      <c r="J129" s="391"/>
      <c r="K129" s="392" t="s">
        <v>1566</v>
      </c>
      <c r="L129" s="391"/>
      <c r="M129" s="390" t="s">
        <v>1567</v>
      </c>
      <c r="N129" s="405"/>
      <c r="O129" s="394" t="s">
        <v>1565</v>
      </c>
      <c r="P129" s="406"/>
      <c r="Q129" s="264" t="s">
        <v>1565</v>
      </c>
      <c r="S129" s="264" t="s">
        <v>1565</v>
      </c>
      <c r="U129" s="265" t="s">
        <v>1568</v>
      </c>
      <c r="W129" s="265" t="s">
        <v>1568</v>
      </c>
      <c r="Y129" s="265" t="s">
        <v>1568</v>
      </c>
      <c r="Z129" s="256"/>
      <c r="AA129" s="264" t="s">
        <v>1565</v>
      </c>
      <c r="AB129" s="256"/>
      <c r="AC129" s="265" t="s">
        <v>1568</v>
      </c>
      <c r="AD129" s="258"/>
      <c r="AE129" s="265" t="s">
        <v>1568</v>
      </c>
      <c r="AF129" s="258"/>
      <c r="AG129" s="264" t="s">
        <v>1565</v>
      </c>
      <c r="AH129" s="16"/>
      <c r="AI129" s="264" t="s">
        <v>1565</v>
      </c>
      <c r="AK129" s="264" t="s">
        <v>1565</v>
      </c>
      <c r="AL129" s="256"/>
      <c r="AM129" s="264" t="s">
        <v>1565</v>
      </c>
      <c r="AN129" s="256"/>
      <c r="AO129" s="264" t="s">
        <v>1565</v>
      </c>
      <c r="AP129" s="256"/>
      <c r="AQ129" s="264" t="s">
        <v>1565</v>
      </c>
      <c r="AR129" s="256"/>
      <c r="AS129" s="264" t="s">
        <v>1565</v>
      </c>
      <c r="AT129" s="256"/>
      <c r="AU129" s="264" t="s">
        <v>1565</v>
      </c>
      <c r="AW129" s="264" t="s">
        <v>1565</v>
      </c>
      <c r="AX129" s="256"/>
      <c r="AY129" s="270" t="str">
        <f t="shared" si="6"/>
        <v>予 備 126</v>
      </c>
      <c r="AZ129" s="256"/>
      <c r="BA129" s="265" t="s">
        <v>1568</v>
      </c>
      <c r="BC129" s="265" t="s">
        <v>1568</v>
      </c>
      <c r="BE129" s="266" t="s">
        <v>1568</v>
      </c>
      <c r="BF129" s="258"/>
      <c r="BG129" s="266" t="s">
        <v>1568</v>
      </c>
      <c r="BI129" s="400" t="s">
        <v>1565</v>
      </c>
      <c r="BK129" s="400" t="s">
        <v>1565</v>
      </c>
      <c r="BM129" s="400" t="str">
        <f t="shared" si="7"/>
        <v>予備126</v>
      </c>
      <c r="BO129" s="401" t="s">
        <v>1565</v>
      </c>
      <c r="BP129" s="396"/>
      <c r="BQ129" s="401" t="s">
        <v>1565</v>
      </c>
      <c r="BR129" s="402"/>
      <c r="BS129" s="265" t="s">
        <v>1568</v>
      </c>
      <c r="BT129" s="402"/>
      <c r="BU129" s="402"/>
      <c r="BV129" s="402"/>
      <c r="BW129" s="402"/>
      <c r="BX129" s="402"/>
      <c r="BY129" s="402"/>
      <c r="BZ129" s="402"/>
      <c r="CA129" s="402"/>
      <c r="CB129" s="402"/>
      <c r="CC129" s="402"/>
      <c r="CD129" s="256"/>
      <c r="CE129" s="256"/>
      <c r="CG129" s="264" t="s">
        <v>1565</v>
      </c>
      <c r="CI129" s="264" t="s">
        <v>1565</v>
      </c>
      <c r="CK129" s="264" t="s">
        <v>1565</v>
      </c>
      <c r="CM129" s="264" t="s">
        <v>1565</v>
      </c>
      <c r="CO129" s="264" t="s">
        <v>1565</v>
      </c>
      <c r="CQ129" s="264" t="s">
        <v>1565</v>
      </c>
      <c r="CS129" s="264" t="s">
        <v>1565</v>
      </c>
      <c r="CU129" s="264" t="s">
        <v>1565</v>
      </c>
      <c r="CW129" s="264" t="s">
        <v>1565</v>
      </c>
      <c r="CY129" s="264" t="s">
        <v>1565</v>
      </c>
      <c r="DA129" s="264" t="s">
        <v>1565</v>
      </c>
      <c r="DC129" s="264" t="s">
        <v>1565</v>
      </c>
      <c r="DE129" s="264" t="s">
        <v>1565</v>
      </c>
      <c r="DG129" s="264" t="s">
        <v>1565</v>
      </c>
      <c r="DI129" s="264" t="s">
        <v>1565</v>
      </c>
      <c r="DK129" s="264" t="s">
        <v>1565</v>
      </c>
      <c r="EA129" s="264" t="s">
        <v>1565</v>
      </c>
      <c r="EC129" s="272" t="s">
        <v>1565</v>
      </c>
      <c r="ED129" s="268"/>
      <c r="EE129" s="272" t="s">
        <v>1565</v>
      </c>
      <c r="EF129" s="268"/>
      <c r="EG129" s="272" t="s">
        <v>1565</v>
      </c>
      <c r="EH129" s="268"/>
      <c r="EI129" s="272" t="s">
        <v>1565</v>
      </c>
      <c r="EY129" s="264" t="s">
        <v>1565</v>
      </c>
      <c r="FA129" s="264" t="s">
        <v>1565</v>
      </c>
      <c r="FC129" s="264" t="s">
        <v>1565</v>
      </c>
      <c r="FE129" s="264" t="s">
        <v>1565</v>
      </c>
      <c r="FG129" s="264" t="s">
        <v>1565</v>
      </c>
      <c r="FI129" s="264" t="s">
        <v>1565</v>
      </c>
      <c r="FK129" s="264" t="s">
        <v>1565</v>
      </c>
      <c r="FM129" s="264" t="s">
        <v>1565</v>
      </c>
      <c r="FO129" s="264" t="s">
        <v>1565</v>
      </c>
      <c r="FQ129" s="264" t="s">
        <v>1565</v>
      </c>
      <c r="FS129" s="264" t="s">
        <v>1565</v>
      </c>
      <c r="FU129" s="264" t="s">
        <v>1565</v>
      </c>
      <c r="FW129" s="264" t="s">
        <v>1565</v>
      </c>
      <c r="FY129" s="264" t="s">
        <v>1565</v>
      </c>
      <c r="GA129" s="264" t="s">
        <v>1565</v>
      </c>
      <c r="GC129" s="264" t="s">
        <v>1565</v>
      </c>
      <c r="GE129" s="264" t="s">
        <v>1565</v>
      </c>
      <c r="GG129" s="264" t="s">
        <v>1565</v>
      </c>
      <c r="GI129" s="264" t="s">
        <v>1565</v>
      </c>
      <c r="GK129" s="264" t="s">
        <v>1565</v>
      </c>
      <c r="GM129" s="264" t="s">
        <v>1565</v>
      </c>
      <c r="GO129" s="264" t="s">
        <v>1565</v>
      </c>
      <c r="GQ129" s="16"/>
      <c r="HE129" s="265" t="s">
        <v>1568</v>
      </c>
      <c r="HG129" s="265" t="s">
        <v>1568</v>
      </c>
      <c r="HI129" s="264" t="s">
        <v>1565</v>
      </c>
      <c r="HK129" s="264" t="s">
        <v>1565</v>
      </c>
      <c r="HM129" s="264" t="s">
        <v>1565</v>
      </c>
      <c r="HO129" s="264" t="s">
        <v>1565</v>
      </c>
      <c r="HQ129" s="264" t="s">
        <v>1565</v>
      </c>
      <c r="HS129" s="264" t="s">
        <v>1565</v>
      </c>
      <c r="HU129" s="264" t="s">
        <v>1565</v>
      </c>
      <c r="HW129" s="264" t="s">
        <v>1565</v>
      </c>
      <c r="HY129" s="264" t="s">
        <v>1565</v>
      </c>
      <c r="IA129" s="264" t="s">
        <v>1565</v>
      </c>
      <c r="IC129" s="264" t="s">
        <v>1565</v>
      </c>
      <c r="IE129" s="264" t="s">
        <v>1565</v>
      </c>
      <c r="IG129" s="264" t="s">
        <v>1565</v>
      </c>
      <c r="II129" s="264" t="s">
        <v>1565</v>
      </c>
      <c r="IK129" s="264" t="s">
        <v>1565</v>
      </c>
      <c r="IM129" s="264" t="s">
        <v>1565</v>
      </c>
      <c r="IO129" s="264" t="s">
        <v>1565</v>
      </c>
      <c r="IQ129" s="264" t="s">
        <v>1565</v>
      </c>
      <c r="IS129" s="264" t="s">
        <v>1565</v>
      </c>
      <c r="IU129" s="264" t="s">
        <v>1565</v>
      </c>
      <c r="IW129" s="264" t="s">
        <v>1565</v>
      </c>
      <c r="IY129" s="264" t="s">
        <v>1565</v>
      </c>
      <c r="JA129" s="264" t="s">
        <v>1565</v>
      </c>
      <c r="JC129" s="264" t="s">
        <v>1565</v>
      </c>
    </row>
    <row r="130" spans="3:263">
      <c r="C130" s="384" t="s">
        <v>1569</v>
      </c>
      <c r="D130" s="404"/>
      <c r="E130" s="392" t="s">
        <v>1569</v>
      </c>
      <c r="F130" s="391"/>
      <c r="G130" s="392" t="s">
        <v>1569</v>
      </c>
      <c r="H130" s="391"/>
      <c r="I130" s="392" t="s">
        <v>1569</v>
      </c>
      <c r="J130" s="391"/>
      <c r="K130" s="392" t="s">
        <v>1570</v>
      </c>
      <c r="L130" s="391" t="s">
        <v>1571</v>
      </c>
      <c r="M130" s="390" t="s">
        <v>1572</v>
      </c>
      <c r="N130" s="405"/>
      <c r="O130" s="394" t="s">
        <v>1569</v>
      </c>
      <c r="P130" s="406"/>
      <c r="Q130" s="264" t="s">
        <v>1569</v>
      </c>
      <c r="S130" s="264" t="s">
        <v>1569</v>
      </c>
      <c r="U130" s="265" t="s">
        <v>1573</v>
      </c>
      <c r="W130" s="265" t="s">
        <v>1573</v>
      </c>
      <c r="Y130" s="265" t="s">
        <v>1573</v>
      </c>
      <c r="Z130" s="256"/>
      <c r="AA130" s="264" t="s">
        <v>1569</v>
      </c>
      <c r="AB130" s="256"/>
      <c r="AC130" s="265" t="s">
        <v>1573</v>
      </c>
      <c r="AD130" s="258"/>
      <c r="AE130" s="265" t="s">
        <v>1573</v>
      </c>
      <c r="AF130" s="258"/>
      <c r="AG130" s="264" t="s">
        <v>1569</v>
      </c>
      <c r="AH130" s="16"/>
      <c r="AI130" s="264" t="s">
        <v>1569</v>
      </c>
      <c r="AK130" s="264" t="s">
        <v>1569</v>
      </c>
      <c r="AL130" s="256"/>
      <c r="AM130" s="264" t="s">
        <v>1569</v>
      </c>
      <c r="AN130" s="256"/>
      <c r="AO130" s="264" t="s">
        <v>1569</v>
      </c>
      <c r="AP130" s="256"/>
      <c r="AQ130" s="264" t="s">
        <v>1569</v>
      </c>
      <c r="AR130" s="256"/>
      <c r="AS130" s="265" t="s">
        <v>1573</v>
      </c>
      <c r="AT130" s="256"/>
      <c r="AU130" s="265" t="s">
        <v>1573</v>
      </c>
      <c r="AW130" s="265" t="s">
        <v>1573</v>
      </c>
      <c r="AX130" s="256"/>
      <c r="AY130" s="270" t="str">
        <f t="shared" si="6"/>
        <v>予 備 127</v>
      </c>
      <c r="AZ130" s="256"/>
      <c r="BA130" s="265" t="s">
        <v>1573</v>
      </c>
      <c r="BC130" s="265" t="s">
        <v>1573</v>
      </c>
      <c r="BE130" s="266" t="s">
        <v>1573</v>
      </c>
      <c r="BF130" s="258"/>
      <c r="BG130" s="266" t="s">
        <v>1573</v>
      </c>
      <c r="BI130" s="400" t="s">
        <v>1569</v>
      </c>
      <c r="BK130" s="400" t="s">
        <v>1569</v>
      </c>
      <c r="BM130" s="400" t="str">
        <f t="shared" si="7"/>
        <v>予備127</v>
      </c>
      <c r="BO130" s="401" t="s">
        <v>1569</v>
      </c>
      <c r="BP130" s="396"/>
      <c r="BQ130" s="401" t="s">
        <v>1569</v>
      </c>
      <c r="BR130" s="402"/>
      <c r="BS130" s="265" t="s">
        <v>1573</v>
      </c>
      <c r="BT130" s="402"/>
      <c r="BU130" s="402"/>
      <c r="BV130" s="402"/>
      <c r="BW130" s="402"/>
      <c r="BX130" s="402"/>
      <c r="BY130" s="402"/>
      <c r="BZ130" s="402"/>
      <c r="CA130" s="402"/>
      <c r="CB130" s="402"/>
      <c r="CC130" s="402"/>
      <c r="CD130" s="256"/>
      <c r="CE130" s="256"/>
      <c r="CG130" s="264" t="s">
        <v>1569</v>
      </c>
      <c r="CI130" s="264" t="s">
        <v>1569</v>
      </c>
      <c r="CK130" s="264" t="s">
        <v>1569</v>
      </c>
      <c r="CM130" s="264" t="s">
        <v>1569</v>
      </c>
      <c r="CO130" s="264" t="s">
        <v>1569</v>
      </c>
      <c r="CQ130" s="264" t="s">
        <v>1569</v>
      </c>
      <c r="CS130" s="264" t="s">
        <v>1569</v>
      </c>
      <c r="CU130" s="264" t="s">
        <v>1569</v>
      </c>
      <c r="CW130" s="264" t="s">
        <v>1569</v>
      </c>
      <c r="CY130" s="264" t="s">
        <v>1569</v>
      </c>
      <c r="DA130" s="264" t="s">
        <v>1569</v>
      </c>
      <c r="DC130" s="264" t="s">
        <v>1569</v>
      </c>
      <c r="DE130" s="264" t="s">
        <v>1569</v>
      </c>
      <c r="DG130" s="264" t="s">
        <v>1569</v>
      </c>
      <c r="DI130" s="264" t="s">
        <v>1569</v>
      </c>
      <c r="DK130" s="264" t="s">
        <v>1569</v>
      </c>
      <c r="EA130" s="264" t="s">
        <v>1569</v>
      </c>
      <c r="EC130" s="272" t="s">
        <v>1569</v>
      </c>
      <c r="ED130" s="268"/>
      <c r="EE130" s="272" t="s">
        <v>1569</v>
      </c>
      <c r="EF130" s="268"/>
      <c r="EG130" s="272" t="s">
        <v>1569</v>
      </c>
      <c r="EH130" s="268"/>
      <c r="EI130" s="272" t="s">
        <v>1569</v>
      </c>
      <c r="EY130" s="264" t="s">
        <v>1569</v>
      </c>
      <c r="FA130" s="264" t="s">
        <v>1569</v>
      </c>
      <c r="FC130" s="264" t="s">
        <v>1569</v>
      </c>
      <c r="FE130" s="264" t="s">
        <v>1569</v>
      </c>
      <c r="FG130" s="264" t="s">
        <v>1569</v>
      </c>
      <c r="FI130" s="264" t="s">
        <v>1569</v>
      </c>
      <c r="FK130" s="264" t="s">
        <v>1569</v>
      </c>
      <c r="FM130" s="264" t="s">
        <v>1569</v>
      </c>
      <c r="FO130" s="264" t="s">
        <v>1569</v>
      </c>
      <c r="FQ130" s="264" t="s">
        <v>1569</v>
      </c>
      <c r="FS130" s="264" t="s">
        <v>1569</v>
      </c>
      <c r="FU130" s="264" t="s">
        <v>1569</v>
      </c>
      <c r="FW130" s="264" t="s">
        <v>1569</v>
      </c>
      <c r="FY130" s="264" t="s">
        <v>1569</v>
      </c>
      <c r="GA130" s="264" t="s">
        <v>1569</v>
      </c>
      <c r="GC130" s="264" t="s">
        <v>1569</v>
      </c>
      <c r="GE130" s="264" t="s">
        <v>1569</v>
      </c>
      <c r="GG130" s="264" t="s">
        <v>1569</v>
      </c>
      <c r="GI130" s="264" t="s">
        <v>1569</v>
      </c>
      <c r="GK130" s="264" t="s">
        <v>1569</v>
      </c>
      <c r="GM130" s="264" t="s">
        <v>1569</v>
      </c>
      <c r="GO130" s="264" t="s">
        <v>1569</v>
      </c>
      <c r="GQ130" s="16"/>
      <c r="HE130" s="265" t="s">
        <v>1573</v>
      </c>
      <c r="HG130" s="265" t="s">
        <v>1573</v>
      </c>
      <c r="HI130" s="264" t="s">
        <v>1569</v>
      </c>
      <c r="HK130" s="264" t="s">
        <v>1569</v>
      </c>
      <c r="HM130" s="264" t="s">
        <v>1569</v>
      </c>
      <c r="HO130" s="264" t="s">
        <v>1569</v>
      </c>
      <c r="HQ130" s="264" t="s">
        <v>1569</v>
      </c>
      <c r="HS130" s="264" t="s">
        <v>1569</v>
      </c>
      <c r="HU130" s="264" t="s">
        <v>1569</v>
      </c>
      <c r="HW130" s="264" t="s">
        <v>1569</v>
      </c>
      <c r="HY130" s="264" t="s">
        <v>1569</v>
      </c>
      <c r="IA130" s="264" t="s">
        <v>1569</v>
      </c>
      <c r="IC130" s="264" t="s">
        <v>1569</v>
      </c>
      <c r="IE130" s="264" t="s">
        <v>1569</v>
      </c>
      <c r="IG130" s="264" t="s">
        <v>1569</v>
      </c>
      <c r="II130" s="264" t="s">
        <v>1569</v>
      </c>
      <c r="IK130" s="264" t="s">
        <v>1569</v>
      </c>
      <c r="IM130" s="264" t="s">
        <v>1569</v>
      </c>
      <c r="IO130" s="264" t="s">
        <v>1569</v>
      </c>
      <c r="IQ130" s="264" t="s">
        <v>1569</v>
      </c>
      <c r="IS130" s="264" t="s">
        <v>1569</v>
      </c>
      <c r="IU130" s="264" t="s">
        <v>1569</v>
      </c>
      <c r="IW130" s="264" t="s">
        <v>1569</v>
      </c>
      <c r="IY130" s="264" t="s">
        <v>1569</v>
      </c>
      <c r="JA130" s="264" t="s">
        <v>1569</v>
      </c>
      <c r="JC130" s="264" t="s">
        <v>1569</v>
      </c>
    </row>
    <row r="131" spans="3:263">
      <c r="C131" s="384" t="s">
        <v>1574</v>
      </c>
      <c r="D131" s="404"/>
      <c r="E131" s="392" t="s">
        <v>1574</v>
      </c>
      <c r="F131" s="391"/>
      <c r="G131" s="392" t="s">
        <v>1574</v>
      </c>
      <c r="H131" s="391"/>
      <c r="I131" s="392" t="s">
        <v>1574</v>
      </c>
      <c r="J131" s="391"/>
      <c r="K131" s="392" t="s">
        <v>1575</v>
      </c>
      <c r="L131" s="391" t="s">
        <v>1576</v>
      </c>
      <c r="M131" s="390" t="s">
        <v>1577</v>
      </c>
      <c r="N131" s="405"/>
      <c r="O131" s="394" t="s">
        <v>1574</v>
      </c>
      <c r="P131" s="406"/>
      <c r="Q131" s="264" t="s">
        <v>1574</v>
      </c>
      <c r="S131" s="264" t="s">
        <v>1574</v>
      </c>
      <c r="U131" s="265" t="s">
        <v>1578</v>
      </c>
      <c r="W131" s="265" t="s">
        <v>1578</v>
      </c>
      <c r="Y131" s="265" t="s">
        <v>1578</v>
      </c>
      <c r="Z131" s="256"/>
      <c r="AA131" s="264" t="s">
        <v>1574</v>
      </c>
      <c r="AB131" s="256"/>
      <c r="AC131" s="265" t="s">
        <v>1578</v>
      </c>
      <c r="AD131" s="258"/>
      <c r="AE131" s="265" t="s">
        <v>1578</v>
      </c>
      <c r="AF131" s="258"/>
      <c r="AG131" s="264" t="s">
        <v>1574</v>
      </c>
      <c r="AH131" s="16"/>
      <c r="AI131" s="264" t="s">
        <v>1574</v>
      </c>
      <c r="AK131" s="264" t="s">
        <v>1574</v>
      </c>
      <c r="AL131" s="256"/>
      <c r="AM131" s="264" t="s">
        <v>1574</v>
      </c>
      <c r="AN131" s="256"/>
      <c r="AO131" s="264" t="s">
        <v>1574</v>
      </c>
      <c r="AP131" s="256"/>
      <c r="AQ131" s="264" t="s">
        <v>1574</v>
      </c>
      <c r="AR131" s="256"/>
      <c r="AS131" s="264" t="s">
        <v>1574</v>
      </c>
      <c r="AT131" s="256"/>
      <c r="AU131" s="264" t="s">
        <v>1574</v>
      </c>
      <c r="AW131" s="264" t="s">
        <v>1574</v>
      </c>
      <c r="AX131" s="256"/>
      <c r="AY131" s="270" t="str">
        <f t="shared" si="6"/>
        <v>予 備 128</v>
      </c>
      <c r="AZ131" s="256"/>
      <c r="BA131" s="265" t="s">
        <v>1578</v>
      </c>
      <c r="BC131" s="265" t="s">
        <v>1578</v>
      </c>
      <c r="BE131" s="266" t="s">
        <v>1578</v>
      </c>
      <c r="BF131" s="258"/>
      <c r="BG131" s="266" t="s">
        <v>1578</v>
      </c>
      <c r="BI131" s="400" t="s">
        <v>1574</v>
      </c>
      <c r="BK131" s="400" t="s">
        <v>1574</v>
      </c>
      <c r="BM131" s="400" t="str">
        <f t="shared" si="7"/>
        <v>予備128</v>
      </c>
      <c r="BO131" s="401" t="s">
        <v>1574</v>
      </c>
      <c r="BP131" s="396"/>
      <c r="BQ131" s="401" t="s">
        <v>1574</v>
      </c>
      <c r="BR131" s="402"/>
      <c r="BS131" s="265" t="s">
        <v>1578</v>
      </c>
      <c r="BT131" s="402"/>
      <c r="BU131" s="402"/>
      <c r="BV131" s="402"/>
      <c r="BW131" s="402"/>
      <c r="BX131" s="402"/>
      <c r="BY131" s="402"/>
      <c r="BZ131" s="402"/>
      <c r="CA131" s="402"/>
      <c r="CB131" s="402"/>
      <c r="CC131" s="402"/>
      <c r="CD131" s="256"/>
      <c r="CE131" s="256"/>
      <c r="CG131" s="264" t="s">
        <v>1574</v>
      </c>
      <c r="CI131" s="264" t="s">
        <v>1574</v>
      </c>
      <c r="CK131" s="264" t="s">
        <v>1574</v>
      </c>
      <c r="CM131" s="264" t="s">
        <v>1574</v>
      </c>
      <c r="CO131" s="264" t="s">
        <v>1574</v>
      </c>
      <c r="CQ131" s="264" t="s">
        <v>1574</v>
      </c>
      <c r="CS131" s="264" t="s">
        <v>1574</v>
      </c>
      <c r="CU131" s="264" t="s">
        <v>1574</v>
      </c>
      <c r="CW131" s="264" t="s">
        <v>1574</v>
      </c>
      <c r="CY131" s="264" t="s">
        <v>1574</v>
      </c>
      <c r="DA131" s="264" t="s">
        <v>1574</v>
      </c>
      <c r="DC131" s="264" t="s">
        <v>1574</v>
      </c>
      <c r="DE131" s="264" t="s">
        <v>1574</v>
      </c>
      <c r="DG131" s="264" t="s">
        <v>1574</v>
      </c>
      <c r="DI131" s="264" t="s">
        <v>1574</v>
      </c>
      <c r="DK131" s="264" t="s">
        <v>1574</v>
      </c>
      <c r="EA131" s="264" t="s">
        <v>1574</v>
      </c>
      <c r="EC131" s="272" t="s">
        <v>1574</v>
      </c>
      <c r="ED131" s="268"/>
      <c r="EE131" s="272" t="s">
        <v>1574</v>
      </c>
      <c r="EF131" s="268"/>
      <c r="EG131" s="272" t="s">
        <v>1574</v>
      </c>
      <c r="EH131" s="268"/>
      <c r="EI131" s="272" t="s">
        <v>1574</v>
      </c>
      <c r="EY131" s="264" t="s">
        <v>1574</v>
      </c>
      <c r="FA131" s="264" t="s">
        <v>1574</v>
      </c>
      <c r="FC131" s="264" t="s">
        <v>1574</v>
      </c>
      <c r="FE131" s="264" t="s">
        <v>1574</v>
      </c>
      <c r="FG131" s="264" t="s">
        <v>1574</v>
      </c>
      <c r="FI131" s="264" t="s">
        <v>1574</v>
      </c>
      <c r="FK131" s="264" t="s">
        <v>1574</v>
      </c>
      <c r="FM131" s="264" t="s">
        <v>1574</v>
      </c>
      <c r="FO131" s="264" t="s">
        <v>1574</v>
      </c>
      <c r="FQ131" s="264" t="s">
        <v>1574</v>
      </c>
      <c r="FS131" s="264" t="s">
        <v>1574</v>
      </c>
      <c r="FU131" s="264" t="s">
        <v>1574</v>
      </c>
      <c r="FW131" s="264" t="s">
        <v>1574</v>
      </c>
      <c r="FY131" s="264" t="s">
        <v>1574</v>
      </c>
      <c r="GA131" s="264" t="s">
        <v>1574</v>
      </c>
      <c r="GC131" s="264" t="s">
        <v>1574</v>
      </c>
      <c r="GE131" s="264" t="s">
        <v>1574</v>
      </c>
      <c r="GG131" s="264" t="s">
        <v>1574</v>
      </c>
      <c r="GI131" s="264" t="s">
        <v>1574</v>
      </c>
      <c r="GK131" s="264" t="s">
        <v>1574</v>
      </c>
      <c r="GM131" s="264" t="s">
        <v>1574</v>
      </c>
      <c r="GO131" s="264" t="s">
        <v>1574</v>
      </c>
      <c r="GQ131" s="16"/>
      <c r="HE131" s="265" t="s">
        <v>1578</v>
      </c>
      <c r="HG131" s="265" t="s">
        <v>1578</v>
      </c>
      <c r="HI131" s="264" t="s">
        <v>1574</v>
      </c>
      <c r="HK131" s="264" t="s">
        <v>1574</v>
      </c>
      <c r="HM131" s="264" t="s">
        <v>1574</v>
      </c>
      <c r="HO131" s="264" t="s">
        <v>1574</v>
      </c>
      <c r="HQ131" s="264" t="s">
        <v>1574</v>
      </c>
      <c r="HS131" s="264" t="s">
        <v>1574</v>
      </c>
      <c r="HU131" s="264" t="s">
        <v>1574</v>
      </c>
      <c r="HW131" s="264" t="s">
        <v>1574</v>
      </c>
      <c r="HY131" s="264" t="s">
        <v>1574</v>
      </c>
      <c r="IA131" s="264" t="s">
        <v>1574</v>
      </c>
      <c r="IC131" s="264" t="s">
        <v>1574</v>
      </c>
      <c r="IE131" s="264" t="s">
        <v>1574</v>
      </c>
      <c r="IG131" s="264" t="s">
        <v>1574</v>
      </c>
      <c r="II131" s="264" t="s">
        <v>1574</v>
      </c>
      <c r="IK131" s="264" t="s">
        <v>1574</v>
      </c>
      <c r="IM131" s="264" t="s">
        <v>1574</v>
      </c>
      <c r="IO131" s="264" t="s">
        <v>1574</v>
      </c>
      <c r="IQ131" s="264" t="s">
        <v>1574</v>
      </c>
      <c r="IS131" s="264" t="s">
        <v>1574</v>
      </c>
      <c r="IU131" s="264" t="s">
        <v>1574</v>
      </c>
      <c r="IW131" s="264" t="s">
        <v>1574</v>
      </c>
      <c r="IY131" s="264" t="s">
        <v>1574</v>
      </c>
      <c r="JA131" s="264" t="s">
        <v>1574</v>
      </c>
      <c r="JC131" s="264" t="s">
        <v>1574</v>
      </c>
    </row>
    <row r="132" spans="3:263">
      <c r="C132" s="384" t="s">
        <v>1579</v>
      </c>
      <c r="D132" s="404"/>
      <c r="E132" s="392" t="s">
        <v>1579</v>
      </c>
      <c r="F132" s="391"/>
      <c r="G132" s="392" t="s">
        <v>1579</v>
      </c>
      <c r="H132" s="391"/>
      <c r="I132" s="392" t="s">
        <v>1579</v>
      </c>
      <c r="J132" s="391"/>
      <c r="K132" s="392" t="s">
        <v>1580</v>
      </c>
      <c r="L132" s="391" t="s">
        <v>1581</v>
      </c>
      <c r="M132" s="390" t="s">
        <v>1582</v>
      </c>
      <c r="N132" s="405"/>
      <c r="O132" s="394" t="s">
        <v>1579</v>
      </c>
      <c r="P132" s="406"/>
      <c r="Q132" s="264" t="s">
        <v>1579</v>
      </c>
      <c r="S132" s="264" t="s">
        <v>1579</v>
      </c>
      <c r="U132" s="265" t="s">
        <v>1583</v>
      </c>
      <c r="W132" s="265" t="s">
        <v>1583</v>
      </c>
      <c r="Y132" s="265" t="s">
        <v>1583</v>
      </c>
      <c r="Z132" s="256"/>
      <c r="AA132" s="264" t="s">
        <v>1579</v>
      </c>
      <c r="AB132" s="256"/>
      <c r="AC132" s="265" t="s">
        <v>1583</v>
      </c>
      <c r="AD132" s="258"/>
      <c r="AE132" s="265" t="s">
        <v>1583</v>
      </c>
      <c r="AF132" s="258"/>
      <c r="AG132" s="264" t="s">
        <v>1579</v>
      </c>
      <c r="AH132" s="16"/>
      <c r="AI132" s="264" t="s">
        <v>1579</v>
      </c>
      <c r="AK132" s="264" t="s">
        <v>1579</v>
      </c>
      <c r="AL132" s="256"/>
      <c r="AM132" s="264" t="s">
        <v>1579</v>
      </c>
      <c r="AN132" s="256"/>
      <c r="AO132" s="264" t="s">
        <v>1579</v>
      </c>
      <c r="AP132" s="256"/>
      <c r="AQ132" s="264" t="s">
        <v>1579</v>
      </c>
      <c r="AR132" s="256"/>
      <c r="AS132" s="265" t="s">
        <v>1583</v>
      </c>
      <c r="AT132" s="256"/>
      <c r="AU132" s="265" t="s">
        <v>1583</v>
      </c>
      <c r="AW132" s="265" t="s">
        <v>1583</v>
      </c>
      <c r="AX132" s="256"/>
      <c r="AY132" s="270" t="str">
        <f t="shared" si="6"/>
        <v>予 備 129</v>
      </c>
      <c r="AZ132" s="256"/>
      <c r="BA132" s="265" t="s">
        <v>1583</v>
      </c>
      <c r="BC132" s="265" t="s">
        <v>1583</v>
      </c>
      <c r="BE132" s="266" t="s">
        <v>1583</v>
      </c>
      <c r="BF132" s="258"/>
      <c r="BG132" s="266" t="s">
        <v>1583</v>
      </c>
      <c r="BI132" s="400" t="s">
        <v>1579</v>
      </c>
      <c r="BK132" s="400" t="s">
        <v>1579</v>
      </c>
      <c r="BM132" s="400" t="str">
        <f t="shared" si="7"/>
        <v>予備129</v>
      </c>
      <c r="BO132" s="401" t="s">
        <v>1579</v>
      </c>
      <c r="BP132" s="396"/>
      <c r="BQ132" s="401" t="s">
        <v>1579</v>
      </c>
      <c r="BR132" s="402"/>
      <c r="BS132" s="265" t="s">
        <v>1583</v>
      </c>
      <c r="BT132" s="402"/>
      <c r="BU132" s="402"/>
      <c r="BV132" s="402"/>
      <c r="BW132" s="402"/>
      <c r="BX132" s="402"/>
      <c r="BY132" s="402"/>
      <c r="BZ132" s="402"/>
      <c r="CA132" s="402"/>
      <c r="CB132" s="402"/>
      <c r="CC132" s="402"/>
      <c r="CD132" s="256"/>
      <c r="CE132" s="256"/>
      <c r="CG132" s="264" t="s">
        <v>1579</v>
      </c>
      <c r="CI132" s="264" t="s">
        <v>1579</v>
      </c>
      <c r="CK132" s="264" t="s">
        <v>1579</v>
      </c>
      <c r="CM132" s="264" t="s">
        <v>1579</v>
      </c>
      <c r="CO132" s="264" t="s">
        <v>1579</v>
      </c>
      <c r="CQ132" s="264" t="s">
        <v>1579</v>
      </c>
      <c r="CS132" s="264" t="s">
        <v>1579</v>
      </c>
      <c r="CU132" s="264" t="s">
        <v>1579</v>
      </c>
      <c r="CW132" s="264" t="s">
        <v>1579</v>
      </c>
      <c r="CY132" s="264" t="s">
        <v>1579</v>
      </c>
      <c r="DA132" s="264" t="s">
        <v>1579</v>
      </c>
      <c r="DC132" s="264" t="s">
        <v>1579</v>
      </c>
      <c r="DE132" s="264" t="s">
        <v>1579</v>
      </c>
      <c r="DG132" s="264" t="s">
        <v>1579</v>
      </c>
      <c r="DI132" s="264" t="s">
        <v>1579</v>
      </c>
      <c r="DK132" s="264" t="s">
        <v>1579</v>
      </c>
      <c r="EA132" s="264" t="s">
        <v>1579</v>
      </c>
      <c r="EC132" s="272" t="s">
        <v>1579</v>
      </c>
      <c r="ED132" s="268"/>
      <c r="EE132" s="272" t="s">
        <v>1579</v>
      </c>
      <c r="EF132" s="268"/>
      <c r="EG132" s="272" t="s">
        <v>1579</v>
      </c>
      <c r="EH132" s="268"/>
      <c r="EI132" s="272" t="s">
        <v>1579</v>
      </c>
      <c r="EY132" s="264" t="s">
        <v>1579</v>
      </c>
      <c r="FA132" s="264" t="s">
        <v>1579</v>
      </c>
      <c r="FC132" s="264" t="s">
        <v>1579</v>
      </c>
      <c r="FE132" s="264" t="s">
        <v>1579</v>
      </c>
      <c r="FG132" s="264" t="s">
        <v>1579</v>
      </c>
      <c r="FI132" s="264" t="s">
        <v>1579</v>
      </c>
      <c r="FK132" s="264" t="s">
        <v>1579</v>
      </c>
      <c r="FM132" s="264" t="s">
        <v>1579</v>
      </c>
      <c r="FO132" s="264" t="s">
        <v>1579</v>
      </c>
      <c r="FQ132" s="264" t="s">
        <v>1579</v>
      </c>
      <c r="FS132" s="264" t="s">
        <v>1579</v>
      </c>
      <c r="FU132" s="264" t="s">
        <v>1579</v>
      </c>
      <c r="FW132" s="264" t="s">
        <v>1579</v>
      </c>
      <c r="FY132" s="264" t="s">
        <v>1579</v>
      </c>
      <c r="GA132" s="264" t="s">
        <v>1579</v>
      </c>
      <c r="GC132" s="264" t="s">
        <v>1579</v>
      </c>
      <c r="GE132" s="264" t="s">
        <v>1579</v>
      </c>
      <c r="GG132" s="264" t="s">
        <v>1579</v>
      </c>
      <c r="GI132" s="264" t="s">
        <v>1579</v>
      </c>
      <c r="GK132" s="264" t="s">
        <v>1579</v>
      </c>
      <c r="GM132" s="264" t="s">
        <v>1579</v>
      </c>
      <c r="GO132" s="264" t="s">
        <v>1579</v>
      </c>
      <c r="GQ132" s="16"/>
      <c r="HE132" s="265" t="s">
        <v>1583</v>
      </c>
      <c r="HG132" s="265" t="s">
        <v>1583</v>
      </c>
      <c r="HI132" s="264" t="s">
        <v>1579</v>
      </c>
      <c r="HK132" s="264" t="s">
        <v>1579</v>
      </c>
      <c r="HM132" s="264" t="s">
        <v>1579</v>
      </c>
      <c r="HO132" s="264" t="s">
        <v>1579</v>
      </c>
      <c r="HQ132" s="264" t="s">
        <v>1579</v>
      </c>
      <c r="HS132" s="264" t="s">
        <v>1579</v>
      </c>
      <c r="HU132" s="264" t="s">
        <v>1579</v>
      </c>
      <c r="HW132" s="264" t="s">
        <v>1579</v>
      </c>
      <c r="HY132" s="264" t="s">
        <v>1579</v>
      </c>
      <c r="IA132" s="264" t="s">
        <v>1579</v>
      </c>
      <c r="IC132" s="264" t="s">
        <v>1579</v>
      </c>
      <c r="IE132" s="264" t="s">
        <v>1579</v>
      </c>
      <c r="IG132" s="264" t="s">
        <v>1579</v>
      </c>
      <c r="II132" s="264" t="s">
        <v>1579</v>
      </c>
      <c r="IK132" s="264" t="s">
        <v>1579</v>
      </c>
      <c r="IM132" s="264" t="s">
        <v>1579</v>
      </c>
      <c r="IO132" s="264" t="s">
        <v>1579</v>
      </c>
      <c r="IQ132" s="264" t="s">
        <v>1579</v>
      </c>
      <c r="IS132" s="264" t="s">
        <v>1579</v>
      </c>
      <c r="IU132" s="264" t="s">
        <v>1579</v>
      </c>
      <c r="IW132" s="264" t="s">
        <v>1579</v>
      </c>
      <c r="IY132" s="264" t="s">
        <v>1579</v>
      </c>
      <c r="JA132" s="264" t="s">
        <v>1579</v>
      </c>
      <c r="JC132" s="264" t="s">
        <v>1579</v>
      </c>
    </row>
    <row r="133" spans="3:263">
      <c r="C133" s="384" t="s">
        <v>1584</v>
      </c>
      <c r="D133" s="404"/>
      <c r="E133" s="392" t="s">
        <v>1584</v>
      </c>
      <c r="F133" s="391"/>
      <c r="G133" s="392" t="s">
        <v>1584</v>
      </c>
      <c r="H133" s="391"/>
      <c r="I133" s="392" t="s">
        <v>1584</v>
      </c>
      <c r="J133" s="391"/>
      <c r="K133" s="392" t="s">
        <v>1584</v>
      </c>
      <c r="L133" s="391"/>
      <c r="M133" s="390" t="s">
        <v>1585</v>
      </c>
      <c r="N133" s="405"/>
      <c r="O133" s="394" t="s">
        <v>1584</v>
      </c>
      <c r="P133" s="406"/>
      <c r="Q133" s="264" t="s">
        <v>1584</v>
      </c>
      <c r="S133" s="264" t="s">
        <v>1584</v>
      </c>
      <c r="U133" s="265" t="s">
        <v>1586</v>
      </c>
      <c r="W133" s="265" t="s">
        <v>1586</v>
      </c>
      <c r="Y133" s="265" t="s">
        <v>1586</v>
      </c>
      <c r="Z133" s="256"/>
      <c r="AA133" s="264" t="s">
        <v>1584</v>
      </c>
      <c r="AB133" s="256"/>
      <c r="AC133" s="265" t="s">
        <v>1586</v>
      </c>
      <c r="AD133" s="258"/>
      <c r="AE133" s="265" t="s">
        <v>1586</v>
      </c>
      <c r="AF133" s="258"/>
      <c r="AG133" s="264" t="s">
        <v>1584</v>
      </c>
      <c r="AH133" s="16"/>
      <c r="AI133" s="264" t="s">
        <v>1584</v>
      </c>
      <c r="AK133" s="264" t="s">
        <v>1584</v>
      </c>
      <c r="AL133" s="256"/>
      <c r="AM133" s="264" t="s">
        <v>1584</v>
      </c>
      <c r="AN133" s="256"/>
      <c r="AO133" s="264" t="s">
        <v>1584</v>
      </c>
      <c r="AP133" s="256"/>
      <c r="AQ133" s="264" t="s">
        <v>1584</v>
      </c>
      <c r="AR133" s="256"/>
      <c r="AS133" s="264" t="s">
        <v>1584</v>
      </c>
      <c r="AT133" s="256"/>
      <c r="AU133" s="264" t="s">
        <v>1584</v>
      </c>
      <c r="AW133" s="264" t="s">
        <v>1584</v>
      </c>
      <c r="AX133" s="256"/>
      <c r="AY133" s="270" t="str">
        <f t="shared" si="6"/>
        <v>予 備 130</v>
      </c>
      <c r="AZ133" s="256"/>
      <c r="BA133" s="265" t="s">
        <v>1586</v>
      </c>
      <c r="BC133" s="265" t="s">
        <v>1586</v>
      </c>
      <c r="BE133" s="266" t="s">
        <v>1586</v>
      </c>
      <c r="BF133" s="258"/>
      <c r="BG133" s="266" t="s">
        <v>1586</v>
      </c>
      <c r="BI133" s="400" t="s">
        <v>1584</v>
      </c>
      <c r="BK133" s="400" t="s">
        <v>1584</v>
      </c>
      <c r="BM133" s="400" t="str">
        <f t="shared" si="7"/>
        <v>予備130</v>
      </c>
      <c r="BO133" s="401" t="s">
        <v>1584</v>
      </c>
      <c r="BP133" s="396"/>
      <c r="BQ133" s="401" t="s">
        <v>1584</v>
      </c>
      <c r="BR133" s="402"/>
      <c r="BS133" s="265" t="s">
        <v>1586</v>
      </c>
      <c r="BT133" s="402"/>
      <c r="BU133" s="402"/>
      <c r="BV133" s="402"/>
      <c r="BW133" s="402"/>
      <c r="BX133" s="402"/>
      <c r="BY133" s="402"/>
      <c r="BZ133" s="402"/>
      <c r="CA133" s="402"/>
      <c r="CB133" s="402"/>
      <c r="CC133" s="402"/>
      <c r="CD133" s="256"/>
      <c r="CE133" s="256"/>
      <c r="CG133" s="264" t="s">
        <v>1584</v>
      </c>
      <c r="CI133" s="264" t="s">
        <v>1584</v>
      </c>
      <c r="CK133" s="264" t="s">
        <v>1584</v>
      </c>
      <c r="CM133" s="264" t="s">
        <v>1584</v>
      </c>
      <c r="CO133" s="264" t="s">
        <v>1584</v>
      </c>
      <c r="CQ133" s="264" t="s">
        <v>1584</v>
      </c>
      <c r="CS133" s="264" t="s">
        <v>1584</v>
      </c>
      <c r="CU133" s="264" t="s">
        <v>1584</v>
      </c>
      <c r="CW133" s="264" t="s">
        <v>1584</v>
      </c>
      <c r="CY133" s="264" t="s">
        <v>1584</v>
      </c>
      <c r="DA133" s="264" t="s">
        <v>1584</v>
      </c>
      <c r="DC133" s="264" t="s">
        <v>1584</v>
      </c>
      <c r="DE133" s="264" t="s">
        <v>1584</v>
      </c>
      <c r="DG133" s="264" t="s">
        <v>1584</v>
      </c>
      <c r="DI133" s="264" t="s">
        <v>1584</v>
      </c>
      <c r="DK133" s="264" t="s">
        <v>1584</v>
      </c>
      <c r="EA133" s="264" t="s">
        <v>1584</v>
      </c>
      <c r="EC133" s="272" t="s">
        <v>1584</v>
      </c>
      <c r="ED133" s="268"/>
      <c r="EE133" s="272" t="s">
        <v>1584</v>
      </c>
      <c r="EF133" s="268"/>
      <c r="EG133" s="272" t="s">
        <v>1584</v>
      </c>
      <c r="EH133" s="268"/>
      <c r="EI133" s="272" t="s">
        <v>1584</v>
      </c>
      <c r="EY133" s="264" t="s">
        <v>1584</v>
      </c>
      <c r="FA133" s="264" t="s">
        <v>1584</v>
      </c>
      <c r="FC133" s="264" t="s">
        <v>1584</v>
      </c>
      <c r="FE133" s="264" t="s">
        <v>1584</v>
      </c>
      <c r="FG133" s="264" t="s">
        <v>1584</v>
      </c>
      <c r="FI133" s="264" t="s">
        <v>1584</v>
      </c>
      <c r="FK133" s="264" t="s">
        <v>1584</v>
      </c>
      <c r="FM133" s="264" t="s">
        <v>1584</v>
      </c>
      <c r="FO133" s="264" t="s">
        <v>1584</v>
      </c>
      <c r="FQ133" s="264" t="s">
        <v>1584</v>
      </c>
      <c r="FS133" s="264" t="s">
        <v>1584</v>
      </c>
      <c r="FU133" s="264" t="s">
        <v>1584</v>
      </c>
      <c r="FW133" s="264" t="s">
        <v>1584</v>
      </c>
      <c r="FY133" s="264" t="s">
        <v>1584</v>
      </c>
      <c r="GA133" s="264" t="s">
        <v>1584</v>
      </c>
      <c r="GC133" s="264" t="s">
        <v>1584</v>
      </c>
      <c r="GE133" s="264" t="s">
        <v>1584</v>
      </c>
      <c r="GG133" s="264" t="s">
        <v>1584</v>
      </c>
      <c r="GI133" s="264" t="s">
        <v>1584</v>
      </c>
      <c r="GK133" s="264" t="s">
        <v>1584</v>
      </c>
      <c r="GM133" s="264" t="s">
        <v>1584</v>
      </c>
      <c r="GO133" s="264" t="s">
        <v>1584</v>
      </c>
      <c r="GQ133" s="16"/>
      <c r="HE133" s="265" t="s">
        <v>1586</v>
      </c>
      <c r="HG133" s="265" t="s">
        <v>1586</v>
      </c>
      <c r="HI133" s="264" t="s">
        <v>1584</v>
      </c>
      <c r="HK133" s="264" t="s">
        <v>1584</v>
      </c>
      <c r="HM133" s="264" t="s">
        <v>1584</v>
      </c>
      <c r="HO133" s="264" t="s">
        <v>1584</v>
      </c>
      <c r="HQ133" s="264" t="s">
        <v>1584</v>
      </c>
      <c r="HS133" s="264" t="s">
        <v>1584</v>
      </c>
      <c r="HU133" s="264" t="s">
        <v>1584</v>
      </c>
      <c r="HW133" s="264" t="s">
        <v>1584</v>
      </c>
      <c r="HY133" s="264" t="s">
        <v>1584</v>
      </c>
      <c r="IA133" s="264" t="s">
        <v>1584</v>
      </c>
      <c r="IC133" s="264" t="s">
        <v>1584</v>
      </c>
      <c r="IE133" s="264" t="s">
        <v>1584</v>
      </c>
      <c r="IG133" s="264" t="s">
        <v>1584</v>
      </c>
      <c r="II133" s="264" t="s">
        <v>1584</v>
      </c>
      <c r="IK133" s="264" t="s">
        <v>1584</v>
      </c>
      <c r="IM133" s="264" t="s">
        <v>1584</v>
      </c>
      <c r="IO133" s="264" t="s">
        <v>1584</v>
      </c>
      <c r="IQ133" s="264" t="s">
        <v>1584</v>
      </c>
      <c r="IS133" s="264" t="s">
        <v>1584</v>
      </c>
      <c r="IU133" s="264" t="s">
        <v>1584</v>
      </c>
      <c r="IW133" s="264" t="s">
        <v>1584</v>
      </c>
      <c r="IY133" s="264" t="s">
        <v>1584</v>
      </c>
      <c r="JA133" s="264" t="s">
        <v>1584</v>
      </c>
      <c r="JC133" s="264" t="s">
        <v>1584</v>
      </c>
    </row>
    <row r="134" spans="3:263">
      <c r="C134" s="384" t="s">
        <v>1587</v>
      </c>
      <c r="D134" s="404"/>
      <c r="E134" s="392" t="s">
        <v>1587</v>
      </c>
      <c r="F134" s="391"/>
      <c r="G134" s="392" t="s">
        <v>1587</v>
      </c>
      <c r="H134" s="391"/>
      <c r="I134" s="392" t="s">
        <v>1587</v>
      </c>
      <c r="J134" s="391"/>
      <c r="K134" s="392" t="s">
        <v>1587</v>
      </c>
      <c r="L134" s="391"/>
      <c r="M134" s="390" t="s">
        <v>1588</v>
      </c>
      <c r="N134" s="405"/>
      <c r="O134" s="394" t="s">
        <v>1587</v>
      </c>
      <c r="P134" s="406"/>
      <c r="Q134" s="264" t="s">
        <v>1587</v>
      </c>
      <c r="S134" s="264" t="s">
        <v>1587</v>
      </c>
      <c r="U134" s="265" t="s">
        <v>1589</v>
      </c>
      <c r="W134" s="265" t="s">
        <v>1589</v>
      </c>
      <c r="Y134" s="265" t="s">
        <v>1589</v>
      </c>
      <c r="Z134" s="256"/>
      <c r="AA134" s="264" t="s">
        <v>1587</v>
      </c>
      <c r="AB134" s="256"/>
      <c r="AC134" s="265" t="s">
        <v>1589</v>
      </c>
      <c r="AD134" s="258"/>
      <c r="AE134" s="265" t="s">
        <v>1589</v>
      </c>
      <c r="AF134" s="258"/>
      <c r="AG134" s="264" t="s">
        <v>1587</v>
      </c>
      <c r="AH134" s="16"/>
      <c r="AI134" s="264" t="s">
        <v>1587</v>
      </c>
      <c r="AK134" s="264" t="s">
        <v>1587</v>
      </c>
      <c r="AL134" s="256"/>
      <c r="AM134" s="264" t="s">
        <v>1587</v>
      </c>
      <c r="AN134" s="256"/>
      <c r="AO134" s="264" t="s">
        <v>1587</v>
      </c>
      <c r="AP134" s="256"/>
      <c r="AQ134" s="264" t="s">
        <v>1587</v>
      </c>
      <c r="AR134" s="256"/>
      <c r="AS134" s="265" t="s">
        <v>1589</v>
      </c>
      <c r="AT134" s="256"/>
      <c r="AU134" s="265" t="s">
        <v>1589</v>
      </c>
      <c r="AW134" s="265" t="s">
        <v>1589</v>
      </c>
      <c r="AX134" s="256"/>
      <c r="AY134" s="270" t="str">
        <f t="shared" si="6"/>
        <v>予 備 131</v>
      </c>
      <c r="AZ134" s="256"/>
      <c r="BA134" s="265" t="s">
        <v>1589</v>
      </c>
      <c r="BC134" s="265" t="s">
        <v>1589</v>
      </c>
      <c r="BE134" s="266" t="s">
        <v>1589</v>
      </c>
      <c r="BF134" s="258"/>
      <c r="BG134" s="266" t="s">
        <v>1589</v>
      </c>
      <c r="BI134" s="400" t="s">
        <v>1587</v>
      </c>
      <c r="BK134" s="400" t="s">
        <v>1587</v>
      </c>
      <c r="BM134" s="400" t="str">
        <f t="shared" si="7"/>
        <v>予備131</v>
      </c>
      <c r="BO134" s="401" t="s">
        <v>1587</v>
      </c>
      <c r="BP134" s="396"/>
      <c r="BQ134" s="401" t="s">
        <v>1587</v>
      </c>
      <c r="BR134" s="402"/>
      <c r="BS134" s="265" t="s">
        <v>1589</v>
      </c>
      <c r="BT134" s="402"/>
      <c r="BU134" s="402"/>
      <c r="BV134" s="402"/>
      <c r="BW134" s="402"/>
      <c r="BX134" s="402"/>
      <c r="BY134" s="402"/>
      <c r="BZ134" s="402"/>
      <c r="CA134" s="402"/>
      <c r="CB134" s="402"/>
      <c r="CC134" s="402"/>
      <c r="CD134" s="256"/>
      <c r="CE134" s="256"/>
      <c r="CG134" s="264" t="s">
        <v>1587</v>
      </c>
      <c r="CI134" s="264" t="s">
        <v>1587</v>
      </c>
      <c r="CK134" s="264" t="s">
        <v>1587</v>
      </c>
      <c r="CM134" s="264" t="s">
        <v>1587</v>
      </c>
      <c r="CO134" s="264" t="s">
        <v>1587</v>
      </c>
      <c r="CQ134" s="264" t="s">
        <v>1587</v>
      </c>
      <c r="CS134" s="264" t="s">
        <v>1587</v>
      </c>
      <c r="CU134" s="264" t="s">
        <v>1587</v>
      </c>
      <c r="CW134" s="264" t="s">
        <v>1587</v>
      </c>
      <c r="CY134" s="264" t="s">
        <v>1587</v>
      </c>
      <c r="DA134" s="264" t="s">
        <v>1587</v>
      </c>
      <c r="DC134" s="264" t="s">
        <v>1587</v>
      </c>
      <c r="DE134" s="264" t="s">
        <v>1587</v>
      </c>
      <c r="DG134" s="264" t="s">
        <v>1587</v>
      </c>
      <c r="DI134" s="264" t="s">
        <v>1587</v>
      </c>
      <c r="DK134" s="264" t="s">
        <v>1587</v>
      </c>
      <c r="EA134" s="264" t="s">
        <v>1587</v>
      </c>
      <c r="EC134" s="272" t="s">
        <v>1587</v>
      </c>
      <c r="ED134" s="268"/>
      <c r="EE134" s="272" t="s">
        <v>1587</v>
      </c>
      <c r="EF134" s="268"/>
      <c r="EG134" s="272" t="s">
        <v>1587</v>
      </c>
      <c r="EH134" s="268"/>
      <c r="EI134" s="272" t="s">
        <v>1587</v>
      </c>
      <c r="EY134" s="264" t="s">
        <v>1587</v>
      </c>
      <c r="FA134" s="264" t="s">
        <v>1587</v>
      </c>
      <c r="FC134" s="264" t="s">
        <v>1587</v>
      </c>
      <c r="FE134" s="264" t="s">
        <v>1587</v>
      </c>
      <c r="FG134" s="264" t="s">
        <v>1587</v>
      </c>
      <c r="FI134" s="264" t="s">
        <v>1587</v>
      </c>
      <c r="FK134" s="264" t="s">
        <v>1587</v>
      </c>
      <c r="FM134" s="264" t="s">
        <v>1587</v>
      </c>
      <c r="FO134" s="264" t="s">
        <v>1587</v>
      </c>
      <c r="FQ134" s="264" t="s">
        <v>1587</v>
      </c>
      <c r="FS134" s="264" t="s">
        <v>1587</v>
      </c>
      <c r="FU134" s="264" t="s">
        <v>1587</v>
      </c>
      <c r="FW134" s="264" t="s">
        <v>1587</v>
      </c>
      <c r="FY134" s="264" t="s">
        <v>1587</v>
      </c>
      <c r="GA134" s="264" t="s">
        <v>1587</v>
      </c>
      <c r="GC134" s="264" t="s">
        <v>1587</v>
      </c>
      <c r="GE134" s="264" t="s">
        <v>1587</v>
      </c>
      <c r="GG134" s="264" t="s">
        <v>1587</v>
      </c>
      <c r="GI134" s="264" t="s">
        <v>1587</v>
      </c>
      <c r="GK134" s="264" t="s">
        <v>1587</v>
      </c>
      <c r="GM134" s="264" t="s">
        <v>1587</v>
      </c>
      <c r="GO134" s="264" t="s">
        <v>1587</v>
      </c>
      <c r="GQ134" s="16"/>
      <c r="HE134" s="265" t="s">
        <v>1589</v>
      </c>
      <c r="HG134" s="265" t="s">
        <v>1589</v>
      </c>
      <c r="HI134" s="264" t="s">
        <v>1587</v>
      </c>
      <c r="HK134" s="264" t="s">
        <v>1587</v>
      </c>
      <c r="HM134" s="264" t="s">
        <v>1587</v>
      </c>
      <c r="HO134" s="264" t="s">
        <v>1587</v>
      </c>
      <c r="HQ134" s="264" t="s">
        <v>1587</v>
      </c>
      <c r="HS134" s="264" t="s">
        <v>1587</v>
      </c>
      <c r="HU134" s="264" t="s">
        <v>1587</v>
      </c>
      <c r="HW134" s="264" t="s">
        <v>1587</v>
      </c>
      <c r="HY134" s="264" t="s">
        <v>1587</v>
      </c>
      <c r="IA134" s="264" t="s">
        <v>1587</v>
      </c>
      <c r="IC134" s="264" t="s">
        <v>1587</v>
      </c>
      <c r="IE134" s="264" t="s">
        <v>1587</v>
      </c>
      <c r="IG134" s="264" t="s">
        <v>1587</v>
      </c>
      <c r="II134" s="264" t="s">
        <v>1587</v>
      </c>
      <c r="IK134" s="264" t="s">
        <v>1587</v>
      </c>
      <c r="IM134" s="264" t="s">
        <v>1587</v>
      </c>
      <c r="IO134" s="264" t="s">
        <v>1587</v>
      </c>
      <c r="IQ134" s="264" t="s">
        <v>1587</v>
      </c>
      <c r="IS134" s="264" t="s">
        <v>1587</v>
      </c>
      <c r="IU134" s="264" t="s">
        <v>1587</v>
      </c>
      <c r="IW134" s="264" t="s">
        <v>1587</v>
      </c>
      <c r="IY134" s="264" t="s">
        <v>1587</v>
      </c>
      <c r="JA134" s="264" t="s">
        <v>1587</v>
      </c>
      <c r="JC134" s="264" t="s">
        <v>1587</v>
      </c>
    </row>
    <row r="135" spans="3:263">
      <c r="C135" s="384" t="s">
        <v>1590</v>
      </c>
      <c r="D135" s="404"/>
      <c r="E135" s="392" t="s">
        <v>1590</v>
      </c>
      <c r="F135" s="391"/>
      <c r="G135" s="392" t="s">
        <v>1590</v>
      </c>
      <c r="H135" s="391"/>
      <c r="I135" s="392" t="s">
        <v>1590</v>
      </c>
      <c r="J135" s="391"/>
      <c r="K135" s="392" t="s">
        <v>1590</v>
      </c>
      <c r="L135" s="391"/>
      <c r="M135" s="390" t="s">
        <v>1591</v>
      </c>
      <c r="N135" s="405"/>
      <c r="O135" s="394" t="s">
        <v>1590</v>
      </c>
      <c r="P135" s="406"/>
      <c r="Q135" s="264" t="s">
        <v>1590</v>
      </c>
      <c r="S135" s="264" t="s">
        <v>1590</v>
      </c>
      <c r="U135" s="265" t="s">
        <v>1592</v>
      </c>
      <c r="W135" s="265" t="s">
        <v>1592</v>
      </c>
      <c r="Y135" s="265" t="s">
        <v>1592</v>
      </c>
      <c r="Z135" s="256"/>
      <c r="AA135" s="264" t="s">
        <v>1590</v>
      </c>
      <c r="AB135" s="256"/>
      <c r="AC135" s="265" t="s">
        <v>1592</v>
      </c>
      <c r="AD135" s="258"/>
      <c r="AE135" s="265" t="s">
        <v>1592</v>
      </c>
      <c r="AF135" s="258"/>
      <c r="AG135" s="264" t="s">
        <v>1590</v>
      </c>
      <c r="AH135" s="16"/>
      <c r="AI135" s="264" t="s">
        <v>1590</v>
      </c>
      <c r="AK135" s="264" t="s">
        <v>1590</v>
      </c>
      <c r="AL135" s="256"/>
      <c r="AM135" s="264" t="s">
        <v>1590</v>
      </c>
      <c r="AN135" s="256"/>
      <c r="AO135" s="264" t="s">
        <v>1590</v>
      </c>
      <c r="AP135" s="256"/>
      <c r="AQ135" s="264" t="s">
        <v>1590</v>
      </c>
      <c r="AR135" s="256"/>
      <c r="AS135" s="264" t="s">
        <v>1590</v>
      </c>
      <c r="AT135" s="256"/>
      <c r="AU135" s="264" t="s">
        <v>1590</v>
      </c>
      <c r="AW135" s="264" t="s">
        <v>1590</v>
      </c>
      <c r="AX135" s="256"/>
      <c r="AY135" s="270" t="str">
        <f t="shared" si="6"/>
        <v>予 備 132</v>
      </c>
      <c r="AZ135" s="256"/>
      <c r="BA135" s="265" t="s">
        <v>1592</v>
      </c>
      <c r="BC135" s="265" t="s">
        <v>1592</v>
      </c>
      <c r="BE135" s="266" t="s">
        <v>1592</v>
      </c>
      <c r="BF135" s="258"/>
      <c r="BG135" s="266" t="s">
        <v>1592</v>
      </c>
      <c r="BI135" s="400" t="s">
        <v>1590</v>
      </c>
      <c r="BK135" s="400" t="s">
        <v>1590</v>
      </c>
      <c r="BM135" s="400" t="str">
        <f t="shared" si="7"/>
        <v>予備132</v>
      </c>
      <c r="BO135" s="401" t="s">
        <v>1590</v>
      </c>
      <c r="BP135" s="396"/>
      <c r="BQ135" s="401" t="s">
        <v>1590</v>
      </c>
      <c r="BR135" s="402"/>
      <c r="BS135" s="265" t="s">
        <v>1592</v>
      </c>
      <c r="BT135" s="402"/>
      <c r="BU135" s="402"/>
      <c r="BV135" s="402"/>
      <c r="BW135" s="402"/>
      <c r="BX135" s="402"/>
      <c r="BY135" s="402"/>
      <c r="BZ135" s="402"/>
      <c r="CA135" s="402"/>
      <c r="CB135" s="402"/>
      <c r="CC135" s="402"/>
      <c r="CD135" s="256"/>
      <c r="CE135" s="256"/>
      <c r="CG135" s="264" t="s">
        <v>1590</v>
      </c>
      <c r="CI135" s="264" t="s">
        <v>1590</v>
      </c>
      <c r="CK135" s="264" t="s">
        <v>1590</v>
      </c>
      <c r="CM135" s="264" t="s">
        <v>1590</v>
      </c>
      <c r="CO135" s="264" t="s">
        <v>1590</v>
      </c>
      <c r="CQ135" s="264" t="s">
        <v>1590</v>
      </c>
      <c r="CS135" s="264" t="s">
        <v>1590</v>
      </c>
      <c r="CU135" s="264" t="s">
        <v>1590</v>
      </c>
      <c r="CW135" s="264" t="s">
        <v>1590</v>
      </c>
      <c r="CY135" s="264" t="s">
        <v>1590</v>
      </c>
      <c r="DA135" s="264" t="s">
        <v>1590</v>
      </c>
      <c r="DC135" s="264" t="s">
        <v>1590</v>
      </c>
      <c r="DE135" s="264" t="s">
        <v>1590</v>
      </c>
      <c r="DG135" s="264" t="s">
        <v>1590</v>
      </c>
      <c r="DI135" s="264" t="s">
        <v>1590</v>
      </c>
      <c r="DK135" s="264" t="s">
        <v>1590</v>
      </c>
      <c r="EA135" s="264" t="s">
        <v>1590</v>
      </c>
      <c r="EC135" s="272" t="s">
        <v>1590</v>
      </c>
      <c r="ED135" s="268"/>
      <c r="EE135" s="272" t="s">
        <v>1590</v>
      </c>
      <c r="EF135" s="268"/>
      <c r="EG135" s="272" t="s">
        <v>1590</v>
      </c>
      <c r="EH135" s="268"/>
      <c r="EI135" s="272" t="s">
        <v>1590</v>
      </c>
      <c r="EY135" s="264" t="s">
        <v>1590</v>
      </c>
      <c r="FA135" s="264" t="s">
        <v>1590</v>
      </c>
      <c r="FC135" s="264" t="s">
        <v>1590</v>
      </c>
      <c r="FE135" s="264" t="s">
        <v>1590</v>
      </c>
      <c r="FG135" s="264" t="s">
        <v>1590</v>
      </c>
      <c r="FI135" s="264" t="s">
        <v>1590</v>
      </c>
      <c r="FK135" s="264" t="s">
        <v>1590</v>
      </c>
      <c r="FM135" s="264" t="s">
        <v>1590</v>
      </c>
      <c r="FO135" s="264" t="s">
        <v>1590</v>
      </c>
      <c r="FQ135" s="264" t="s">
        <v>1590</v>
      </c>
      <c r="FS135" s="264" t="s">
        <v>1590</v>
      </c>
      <c r="FU135" s="264" t="s">
        <v>1590</v>
      </c>
      <c r="FW135" s="264" t="s">
        <v>1590</v>
      </c>
      <c r="FY135" s="264" t="s">
        <v>1590</v>
      </c>
      <c r="GA135" s="264" t="s">
        <v>1590</v>
      </c>
      <c r="GC135" s="264" t="s">
        <v>1590</v>
      </c>
      <c r="GE135" s="264" t="s">
        <v>1590</v>
      </c>
      <c r="GG135" s="264" t="s">
        <v>1590</v>
      </c>
      <c r="GI135" s="264" t="s">
        <v>1590</v>
      </c>
      <c r="GK135" s="264" t="s">
        <v>1590</v>
      </c>
      <c r="GM135" s="264" t="s">
        <v>1590</v>
      </c>
      <c r="GO135" s="264" t="s">
        <v>1590</v>
      </c>
      <c r="GQ135" s="16"/>
      <c r="HE135" s="265" t="s">
        <v>1592</v>
      </c>
      <c r="HG135" s="265" t="s">
        <v>1592</v>
      </c>
      <c r="HI135" s="264" t="s">
        <v>1590</v>
      </c>
      <c r="HK135" s="264" t="s">
        <v>1590</v>
      </c>
      <c r="HM135" s="264" t="s">
        <v>1590</v>
      </c>
      <c r="HO135" s="264" t="s">
        <v>1590</v>
      </c>
      <c r="HQ135" s="264" t="s">
        <v>1590</v>
      </c>
      <c r="HS135" s="264" t="s">
        <v>1590</v>
      </c>
      <c r="HU135" s="264" t="s">
        <v>1590</v>
      </c>
      <c r="HW135" s="264" t="s">
        <v>1590</v>
      </c>
      <c r="HY135" s="264" t="s">
        <v>1590</v>
      </c>
      <c r="IA135" s="264" t="s">
        <v>1590</v>
      </c>
      <c r="IC135" s="264" t="s">
        <v>1590</v>
      </c>
      <c r="IE135" s="264" t="s">
        <v>1590</v>
      </c>
      <c r="IG135" s="264" t="s">
        <v>1590</v>
      </c>
      <c r="II135" s="264" t="s">
        <v>1590</v>
      </c>
      <c r="IK135" s="264" t="s">
        <v>1590</v>
      </c>
      <c r="IM135" s="264" t="s">
        <v>1590</v>
      </c>
      <c r="IO135" s="264" t="s">
        <v>1590</v>
      </c>
      <c r="IQ135" s="264" t="s">
        <v>1590</v>
      </c>
      <c r="IS135" s="264" t="s">
        <v>1590</v>
      </c>
      <c r="IU135" s="264" t="s">
        <v>1590</v>
      </c>
      <c r="IW135" s="264" t="s">
        <v>1590</v>
      </c>
      <c r="IY135" s="264" t="s">
        <v>1590</v>
      </c>
      <c r="JA135" s="264" t="s">
        <v>1590</v>
      </c>
      <c r="JC135" s="264" t="s">
        <v>1590</v>
      </c>
    </row>
    <row r="136" spans="3:263">
      <c r="C136" s="384" t="s">
        <v>1593</v>
      </c>
      <c r="D136" s="404"/>
      <c r="E136" s="392" t="s">
        <v>1593</v>
      </c>
      <c r="F136" s="391"/>
      <c r="G136" s="392" t="s">
        <v>1593</v>
      </c>
      <c r="H136" s="391"/>
      <c r="I136" s="392" t="s">
        <v>1593</v>
      </c>
      <c r="J136" s="391"/>
      <c r="K136" s="392" t="s">
        <v>1593</v>
      </c>
      <c r="L136" s="391"/>
      <c r="M136" s="390" t="s">
        <v>1594</v>
      </c>
      <c r="N136" s="405"/>
      <c r="O136" s="394" t="s">
        <v>1593</v>
      </c>
      <c r="P136" s="406"/>
      <c r="Q136" s="264" t="s">
        <v>1593</v>
      </c>
      <c r="S136" s="264" t="s">
        <v>1593</v>
      </c>
      <c r="U136" s="265" t="s">
        <v>1595</v>
      </c>
      <c r="W136" s="265" t="s">
        <v>1595</v>
      </c>
      <c r="Y136" s="265" t="s">
        <v>1595</v>
      </c>
      <c r="Z136" s="256"/>
      <c r="AA136" s="264" t="s">
        <v>1593</v>
      </c>
      <c r="AB136" s="256"/>
      <c r="AC136" s="265" t="s">
        <v>1595</v>
      </c>
      <c r="AD136" s="258"/>
      <c r="AE136" s="265" t="s">
        <v>1595</v>
      </c>
      <c r="AF136" s="258"/>
      <c r="AG136" s="264" t="s">
        <v>1593</v>
      </c>
      <c r="AH136" s="16"/>
      <c r="AI136" s="264" t="s">
        <v>1593</v>
      </c>
      <c r="AK136" s="264" t="s">
        <v>1593</v>
      </c>
      <c r="AL136" s="256"/>
      <c r="AM136" s="264" t="s">
        <v>1593</v>
      </c>
      <c r="AN136" s="256"/>
      <c r="AO136" s="264" t="s">
        <v>1593</v>
      </c>
      <c r="AP136" s="256"/>
      <c r="AQ136" s="264" t="s">
        <v>1593</v>
      </c>
      <c r="AR136" s="256"/>
      <c r="AS136" s="265" t="s">
        <v>1595</v>
      </c>
      <c r="AT136" s="256"/>
      <c r="AU136" s="265" t="s">
        <v>1595</v>
      </c>
      <c r="AW136" s="265" t="s">
        <v>1595</v>
      </c>
      <c r="AX136" s="256"/>
      <c r="AY136" s="270" t="str">
        <f t="shared" si="6"/>
        <v>予 備 133</v>
      </c>
      <c r="AZ136" s="256"/>
      <c r="BA136" s="265" t="s">
        <v>1595</v>
      </c>
      <c r="BC136" s="265" t="s">
        <v>1595</v>
      </c>
      <c r="BE136" s="266" t="s">
        <v>1595</v>
      </c>
      <c r="BF136" s="258"/>
      <c r="BG136" s="266" t="s">
        <v>1595</v>
      </c>
      <c r="BI136" s="400" t="s">
        <v>1593</v>
      </c>
      <c r="BK136" s="400" t="s">
        <v>1593</v>
      </c>
      <c r="BM136" s="400" t="str">
        <f t="shared" si="7"/>
        <v>予備133</v>
      </c>
      <c r="BO136" s="401" t="s">
        <v>1593</v>
      </c>
      <c r="BP136" s="396"/>
      <c r="BQ136" s="401" t="s">
        <v>1593</v>
      </c>
      <c r="BR136" s="402"/>
      <c r="BS136" s="265" t="s">
        <v>1595</v>
      </c>
      <c r="BT136" s="402"/>
      <c r="BU136" s="402"/>
      <c r="BV136" s="402"/>
      <c r="BW136" s="402"/>
      <c r="BX136" s="402"/>
      <c r="BY136" s="402"/>
      <c r="BZ136" s="402"/>
      <c r="CA136" s="402"/>
      <c r="CB136" s="402"/>
      <c r="CC136" s="402"/>
      <c r="CD136" s="256"/>
      <c r="CE136" s="256"/>
      <c r="CG136" s="264" t="s">
        <v>1593</v>
      </c>
      <c r="CI136" s="264" t="s">
        <v>1593</v>
      </c>
      <c r="CK136" s="264" t="s">
        <v>1593</v>
      </c>
      <c r="CM136" s="264" t="s">
        <v>1593</v>
      </c>
      <c r="CO136" s="264" t="s">
        <v>1593</v>
      </c>
      <c r="CQ136" s="264" t="s">
        <v>1593</v>
      </c>
      <c r="CS136" s="264" t="s">
        <v>1593</v>
      </c>
      <c r="CU136" s="264" t="s">
        <v>1593</v>
      </c>
      <c r="CW136" s="264" t="s">
        <v>1593</v>
      </c>
      <c r="CY136" s="264" t="s">
        <v>1593</v>
      </c>
      <c r="DA136" s="264" t="s">
        <v>1593</v>
      </c>
      <c r="DC136" s="264" t="s">
        <v>1593</v>
      </c>
      <c r="DE136" s="264" t="s">
        <v>1593</v>
      </c>
      <c r="DG136" s="264" t="s">
        <v>1593</v>
      </c>
      <c r="DI136" s="264" t="s">
        <v>1593</v>
      </c>
      <c r="DK136" s="264" t="s">
        <v>1593</v>
      </c>
      <c r="EA136" s="264" t="s">
        <v>1593</v>
      </c>
      <c r="EC136" s="272" t="s">
        <v>1593</v>
      </c>
      <c r="ED136" s="268"/>
      <c r="EE136" s="272" t="s">
        <v>1593</v>
      </c>
      <c r="EF136" s="268"/>
      <c r="EG136" s="272" t="s">
        <v>1593</v>
      </c>
      <c r="EH136" s="268"/>
      <c r="EI136" s="272" t="s">
        <v>1593</v>
      </c>
      <c r="EY136" s="264" t="s">
        <v>1593</v>
      </c>
      <c r="FA136" s="264" t="s">
        <v>1593</v>
      </c>
      <c r="FC136" s="264" t="s">
        <v>1593</v>
      </c>
      <c r="FE136" s="264" t="s">
        <v>1593</v>
      </c>
      <c r="FG136" s="264" t="s">
        <v>1593</v>
      </c>
      <c r="FI136" s="264" t="s">
        <v>1593</v>
      </c>
      <c r="FK136" s="264" t="s">
        <v>1593</v>
      </c>
      <c r="FM136" s="264" t="s">
        <v>1593</v>
      </c>
      <c r="FO136" s="264" t="s">
        <v>1593</v>
      </c>
      <c r="FQ136" s="264" t="s">
        <v>1593</v>
      </c>
      <c r="FS136" s="264" t="s">
        <v>1593</v>
      </c>
      <c r="FU136" s="264" t="s">
        <v>1593</v>
      </c>
      <c r="FW136" s="264" t="s">
        <v>1593</v>
      </c>
      <c r="FY136" s="264" t="s">
        <v>1593</v>
      </c>
      <c r="GA136" s="264" t="s">
        <v>1593</v>
      </c>
      <c r="GC136" s="264" t="s">
        <v>1593</v>
      </c>
      <c r="GE136" s="264" t="s">
        <v>1593</v>
      </c>
      <c r="GG136" s="264" t="s">
        <v>1593</v>
      </c>
      <c r="GI136" s="264" t="s">
        <v>1593</v>
      </c>
      <c r="GK136" s="264" t="s">
        <v>1593</v>
      </c>
      <c r="GM136" s="264" t="s">
        <v>1593</v>
      </c>
      <c r="GO136" s="264" t="s">
        <v>1593</v>
      </c>
      <c r="GQ136" s="16"/>
      <c r="HE136" s="265" t="s">
        <v>1595</v>
      </c>
      <c r="HG136" s="265" t="s">
        <v>1595</v>
      </c>
      <c r="HI136" s="264" t="s">
        <v>1593</v>
      </c>
      <c r="HK136" s="264" t="s">
        <v>1593</v>
      </c>
      <c r="HM136" s="264" t="s">
        <v>1593</v>
      </c>
      <c r="HO136" s="264" t="s">
        <v>1593</v>
      </c>
      <c r="HQ136" s="264" t="s">
        <v>1593</v>
      </c>
      <c r="HS136" s="264" t="s">
        <v>1593</v>
      </c>
      <c r="HU136" s="264" t="s">
        <v>1593</v>
      </c>
      <c r="HW136" s="264" t="s">
        <v>1593</v>
      </c>
      <c r="HY136" s="264" t="s">
        <v>1593</v>
      </c>
      <c r="IA136" s="264" t="s">
        <v>1593</v>
      </c>
      <c r="IC136" s="264" t="s">
        <v>1593</v>
      </c>
      <c r="IE136" s="264" t="s">
        <v>1593</v>
      </c>
      <c r="IG136" s="264" t="s">
        <v>1593</v>
      </c>
      <c r="II136" s="264" t="s">
        <v>1593</v>
      </c>
      <c r="IK136" s="264" t="s">
        <v>1593</v>
      </c>
      <c r="IM136" s="264" t="s">
        <v>1593</v>
      </c>
      <c r="IO136" s="264" t="s">
        <v>1593</v>
      </c>
      <c r="IQ136" s="264" t="s">
        <v>1593</v>
      </c>
      <c r="IS136" s="264" t="s">
        <v>1593</v>
      </c>
      <c r="IU136" s="264" t="s">
        <v>1593</v>
      </c>
      <c r="IW136" s="264" t="s">
        <v>1593</v>
      </c>
      <c r="IY136" s="264" t="s">
        <v>1593</v>
      </c>
      <c r="JA136" s="264" t="s">
        <v>1593</v>
      </c>
      <c r="JC136" s="264" t="s">
        <v>1593</v>
      </c>
    </row>
    <row r="137" spans="3:263">
      <c r="C137" s="384" t="s">
        <v>1596</v>
      </c>
      <c r="D137" s="404"/>
      <c r="E137" s="390" t="s">
        <v>1596</v>
      </c>
      <c r="F137" s="391"/>
      <c r="G137" s="390" t="s">
        <v>1596</v>
      </c>
      <c r="H137" s="391"/>
      <c r="I137" s="390" t="s">
        <v>1596</v>
      </c>
      <c r="J137" s="391"/>
      <c r="K137" s="390" t="s">
        <v>1596</v>
      </c>
      <c r="L137" s="391"/>
      <c r="M137" s="390" t="s">
        <v>1597</v>
      </c>
      <c r="N137" s="405"/>
      <c r="O137" s="394" t="s">
        <v>1596</v>
      </c>
      <c r="P137" s="406"/>
      <c r="Q137" s="264" t="s">
        <v>1596</v>
      </c>
      <c r="S137" s="264" t="s">
        <v>1596</v>
      </c>
      <c r="U137" s="265" t="s">
        <v>1598</v>
      </c>
      <c r="W137" s="265" t="s">
        <v>1598</v>
      </c>
      <c r="Y137" s="265" t="s">
        <v>1598</v>
      </c>
      <c r="Z137" s="256"/>
      <c r="AA137" s="264" t="s">
        <v>1596</v>
      </c>
      <c r="AB137" s="256"/>
      <c r="AC137" s="265" t="s">
        <v>1598</v>
      </c>
      <c r="AD137" s="258"/>
      <c r="AE137" s="265" t="s">
        <v>1598</v>
      </c>
      <c r="AF137" s="258"/>
      <c r="AG137" s="264" t="s">
        <v>1596</v>
      </c>
      <c r="AH137" s="16"/>
      <c r="AI137" s="264" t="s">
        <v>1596</v>
      </c>
      <c r="AK137" s="264" t="s">
        <v>1596</v>
      </c>
      <c r="AL137" s="256"/>
      <c r="AM137" s="264" t="s">
        <v>1596</v>
      </c>
      <c r="AN137" s="256"/>
      <c r="AO137" s="264" t="s">
        <v>1596</v>
      </c>
      <c r="AP137" s="256"/>
      <c r="AQ137" s="264" t="s">
        <v>1596</v>
      </c>
      <c r="AR137" s="256"/>
      <c r="AS137" s="264" t="s">
        <v>1596</v>
      </c>
      <c r="AT137" s="256"/>
      <c r="AU137" s="264" t="s">
        <v>1596</v>
      </c>
      <c r="AW137" s="264" t="s">
        <v>1596</v>
      </c>
      <c r="AX137" s="256"/>
      <c r="AY137" s="270" t="str">
        <f t="shared" si="6"/>
        <v>予 備 134</v>
      </c>
      <c r="AZ137" s="256"/>
      <c r="BA137" s="265" t="s">
        <v>1598</v>
      </c>
      <c r="BC137" s="265" t="s">
        <v>1598</v>
      </c>
      <c r="BE137" s="266" t="s">
        <v>1598</v>
      </c>
      <c r="BF137" s="258"/>
      <c r="BG137" s="266" t="s">
        <v>1598</v>
      </c>
      <c r="BI137" s="400" t="s">
        <v>1596</v>
      </c>
      <c r="BK137" s="400" t="s">
        <v>1596</v>
      </c>
      <c r="BM137" s="400" t="str">
        <f t="shared" si="7"/>
        <v>予備134</v>
      </c>
      <c r="BO137" s="401" t="s">
        <v>1596</v>
      </c>
      <c r="BP137" s="396"/>
      <c r="BQ137" s="401" t="s">
        <v>1596</v>
      </c>
      <c r="BR137" s="402"/>
      <c r="BS137" s="265" t="s">
        <v>1598</v>
      </c>
      <c r="BT137" s="402"/>
      <c r="BU137" s="402"/>
      <c r="BV137" s="402"/>
      <c r="BW137" s="402"/>
      <c r="BX137" s="402"/>
      <c r="BY137" s="402"/>
      <c r="BZ137" s="402"/>
      <c r="CA137" s="402"/>
      <c r="CB137" s="402"/>
      <c r="CC137" s="402"/>
      <c r="CD137" s="256"/>
      <c r="CE137" s="256"/>
      <c r="CG137" s="264" t="s">
        <v>1596</v>
      </c>
      <c r="CI137" s="264" t="s">
        <v>1596</v>
      </c>
      <c r="CK137" s="264" t="s">
        <v>1596</v>
      </c>
      <c r="CM137" s="264" t="s">
        <v>1596</v>
      </c>
      <c r="CO137" s="264" t="s">
        <v>1596</v>
      </c>
      <c r="CQ137" s="264" t="s">
        <v>1596</v>
      </c>
      <c r="CS137" s="264" t="s">
        <v>1596</v>
      </c>
      <c r="CU137" s="264" t="s">
        <v>1596</v>
      </c>
      <c r="CW137" s="264" t="s">
        <v>1596</v>
      </c>
      <c r="CY137" s="264" t="s">
        <v>1596</v>
      </c>
      <c r="DA137" s="264" t="s">
        <v>1596</v>
      </c>
      <c r="DC137" s="264" t="s">
        <v>1596</v>
      </c>
      <c r="DE137" s="264" t="s">
        <v>1596</v>
      </c>
      <c r="DG137" s="264" t="s">
        <v>1596</v>
      </c>
      <c r="DI137" s="264" t="s">
        <v>1596</v>
      </c>
      <c r="DK137" s="264" t="s">
        <v>1596</v>
      </c>
      <c r="EA137" s="264" t="s">
        <v>1596</v>
      </c>
      <c r="EC137" s="272" t="s">
        <v>1596</v>
      </c>
      <c r="ED137" s="268"/>
      <c r="EE137" s="272" t="s">
        <v>1596</v>
      </c>
      <c r="EF137" s="268"/>
      <c r="EG137" s="272" t="s">
        <v>1596</v>
      </c>
      <c r="EH137" s="268"/>
      <c r="EI137" s="272" t="s">
        <v>1596</v>
      </c>
      <c r="EY137" s="264" t="s">
        <v>1596</v>
      </c>
      <c r="FA137" s="264" t="s">
        <v>1596</v>
      </c>
      <c r="FC137" s="264" t="s">
        <v>1596</v>
      </c>
      <c r="FE137" s="264" t="s">
        <v>1596</v>
      </c>
      <c r="FG137" s="264" t="s">
        <v>1596</v>
      </c>
      <c r="FI137" s="264" t="s">
        <v>1596</v>
      </c>
      <c r="FK137" s="264" t="s">
        <v>1596</v>
      </c>
      <c r="FM137" s="264" t="s">
        <v>1596</v>
      </c>
      <c r="FO137" s="264" t="s">
        <v>1596</v>
      </c>
      <c r="FQ137" s="264" t="s">
        <v>1596</v>
      </c>
      <c r="FS137" s="264" t="s">
        <v>1596</v>
      </c>
      <c r="FU137" s="264" t="s">
        <v>1596</v>
      </c>
      <c r="FW137" s="264" t="s">
        <v>1596</v>
      </c>
      <c r="FY137" s="264" t="s">
        <v>1596</v>
      </c>
      <c r="GA137" s="264" t="s">
        <v>1596</v>
      </c>
      <c r="GC137" s="264" t="s">
        <v>1596</v>
      </c>
      <c r="GE137" s="264" t="s">
        <v>1596</v>
      </c>
      <c r="GG137" s="264" t="s">
        <v>1596</v>
      </c>
      <c r="GI137" s="264" t="s">
        <v>1596</v>
      </c>
      <c r="GK137" s="264" t="s">
        <v>1596</v>
      </c>
      <c r="GM137" s="264" t="s">
        <v>1596</v>
      </c>
      <c r="GO137" s="264" t="s">
        <v>1596</v>
      </c>
      <c r="GQ137" s="16"/>
      <c r="HE137" s="265" t="s">
        <v>1598</v>
      </c>
      <c r="HG137" s="265" t="s">
        <v>1598</v>
      </c>
      <c r="HI137" s="264" t="s">
        <v>1596</v>
      </c>
      <c r="HK137" s="264" t="s">
        <v>1596</v>
      </c>
      <c r="HM137" s="264" t="s">
        <v>1596</v>
      </c>
      <c r="HO137" s="264" t="s">
        <v>1596</v>
      </c>
      <c r="HQ137" s="264" t="s">
        <v>1596</v>
      </c>
      <c r="HS137" s="264" t="s">
        <v>1596</v>
      </c>
      <c r="HU137" s="264" t="s">
        <v>1596</v>
      </c>
      <c r="HW137" s="264" t="s">
        <v>1596</v>
      </c>
      <c r="HY137" s="264" t="s">
        <v>1596</v>
      </c>
      <c r="IA137" s="264" t="s">
        <v>1596</v>
      </c>
      <c r="IC137" s="264" t="s">
        <v>1596</v>
      </c>
      <c r="IE137" s="264" t="s">
        <v>1596</v>
      </c>
      <c r="IG137" s="264" t="s">
        <v>1596</v>
      </c>
      <c r="II137" s="264" t="s">
        <v>1596</v>
      </c>
      <c r="IK137" s="264" t="s">
        <v>1596</v>
      </c>
      <c r="IM137" s="264" t="s">
        <v>1596</v>
      </c>
      <c r="IO137" s="264" t="s">
        <v>1596</v>
      </c>
      <c r="IQ137" s="264" t="s">
        <v>1596</v>
      </c>
      <c r="IS137" s="264" t="s">
        <v>1596</v>
      </c>
      <c r="IU137" s="264" t="s">
        <v>1596</v>
      </c>
      <c r="IW137" s="264" t="s">
        <v>1596</v>
      </c>
      <c r="IY137" s="264" t="s">
        <v>1596</v>
      </c>
      <c r="JA137" s="264" t="s">
        <v>1596</v>
      </c>
      <c r="JC137" s="264" t="s">
        <v>1596</v>
      </c>
    </row>
    <row r="138" spans="3:263">
      <c r="C138" s="384" t="s">
        <v>1599</v>
      </c>
      <c r="D138" s="404"/>
      <c r="E138" s="390" t="s">
        <v>1599</v>
      </c>
      <c r="F138" s="391"/>
      <c r="G138" s="390" t="s">
        <v>1599</v>
      </c>
      <c r="H138" s="391"/>
      <c r="I138" s="390" t="s">
        <v>1599</v>
      </c>
      <c r="J138" s="391"/>
      <c r="K138" s="390" t="s">
        <v>1599</v>
      </c>
      <c r="L138" s="391"/>
      <c r="M138" s="390" t="s">
        <v>1600</v>
      </c>
      <c r="N138" s="405"/>
      <c r="O138" s="394" t="s">
        <v>1599</v>
      </c>
      <c r="P138" s="406"/>
      <c r="Q138" s="264" t="s">
        <v>1599</v>
      </c>
      <c r="S138" s="264" t="s">
        <v>1599</v>
      </c>
      <c r="U138" s="265" t="s">
        <v>1601</v>
      </c>
      <c r="W138" s="265" t="s">
        <v>1601</v>
      </c>
      <c r="Y138" s="265" t="s">
        <v>1601</v>
      </c>
      <c r="Z138" s="256"/>
      <c r="AA138" s="264" t="s">
        <v>1599</v>
      </c>
      <c r="AB138" s="256"/>
      <c r="AC138" s="265" t="s">
        <v>1601</v>
      </c>
      <c r="AD138" s="258"/>
      <c r="AE138" s="265" t="s">
        <v>1601</v>
      </c>
      <c r="AF138" s="258"/>
      <c r="AG138" s="264" t="s">
        <v>1599</v>
      </c>
      <c r="AH138" s="16"/>
      <c r="AI138" s="264" t="s">
        <v>1599</v>
      </c>
      <c r="AK138" s="264" t="s">
        <v>1599</v>
      </c>
      <c r="AL138" s="256"/>
      <c r="AM138" s="264" t="s">
        <v>1599</v>
      </c>
      <c r="AN138" s="256"/>
      <c r="AO138" s="264" t="s">
        <v>1599</v>
      </c>
      <c r="AP138" s="256"/>
      <c r="AQ138" s="264" t="s">
        <v>1599</v>
      </c>
      <c r="AR138" s="256"/>
      <c r="AS138" s="265" t="s">
        <v>1601</v>
      </c>
      <c r="AT138" s="256"/>
      <c r="AU138" s="265" t="s">
        <v>1601</v>
      </c>
      <c r="AW138" s="265" t="s">
        <v>1601</v>
      </c>
      <c r="AX138" s="256"/>
      <c r="AY138" s="270" t="str">
        <f t="shared" si="6"/>
        <v>予 備 135</v>
      </c>
      <c r="AZ138" s="256"/>
      <c r="BA138" s="265" t="s">
        <v>1601</v>
      </c>
      <c r="BC138" s="265" t="s">
        <v>1601</v>
      </c>
      <c r="BE138" s="266" t="s">
        <v>1601</v>
      </c>
      <c r="BF138" s="258"/>
      <c r="BG138" s="266" t="s">
        <v>1601</v>
      </c>
      <c r="BI138" s="400" t="s">
        <v>1599</v>
      </c>
      <c r="BK138" s="400" t="s">
        <v>1599</v>
      </c>
      <c r="BM138" s="400" t="str">
        <f t="shared" si="7"/>
        <v>予備135</v>
      </c>
      <c r="BO138" s="401" t="s">
        <v>1599</v>
      </c>
      <c r="BP138" s="396"/>
      <c r="BQ138" s="401" t="s">
        <v>1599</v>
      </c>
      <c r="BR138" s="402"/>
      <c r="BS138" s="265" t="s">
        <v>1601</v>
      </c>
      <c r="BT138" s="402"/>
      <c r="BU138" s="402"/>
      <c r="BV138" s="402"/>
      <c r="BW138" s="402"/>
      <c r="BX138" s="402"/>
      <c r="BY138" s="402"/>
      <c r="BZ138" s="402"/>
      <c r="CA138" s="402"/>
      <c r="CB138" s="402"/>
      <c r="CC138" s="402"/>
      <c r="CD138" s="256"/>
      <c r="CE138" s="256"/>
      <c r="CG138" s="264" t="s">
        <v>1599</v>
      </c>
      <c r="CI138" s="264" t="s">
        <v>1599</v>
      </c>
      <c r="CK138" s="264" t="s">
        <v>1599</v>
      </c>
      <c r="CM138" s="264" t="s">
        <v>1599</v>
      </c>
      <c r="CO138" s="264" t="s">
        <v>1599</v>
      </c>
      <c r="CQ138" s="264" t="s">
        <v>1599</v>
      </c>
      <c r="CS138" s="264" t="s">
        <v>1599</v>
      </c>
      <c r="CU138" s="264" t="s">
        <v>1599</v>
      </c>
      <c r="CW138" s="264" t="s">
        <v>1599</v>
      </c>
      <c r="CY138" s="264" t="s">
        <v>1599</v>
      </c>
      <c r="DA138" s="264" t="s">
        <v>1599</v>
      </c>
      <c r="DC138" s="264" t="s">
        <v>1599</v>
      </c>
      <c r="DE138" s="264" t="s">
        <v>1599</v>
      </c>
      <c r="DG138" s="264" t="s">
        <v>1599</v>
      </c>
      <c r="DI138" s="264" t="s">
        <v>1599</v>
      </c>
      <c r="DK138" s="264" t="s">
        <v>1599</v>
      </c>
      <c r="EA138" s="264" t="s">
        <v>1599</v>
      </c>
      <c r="EC138" s="272" t="s">
        <v>1599</v>
      </c>
      <c r="ED138" s="268"/>
      <c r="EE138" s="272" t="s">
        <v>1599</v>
      </c>
      <c r="EF138" s="268"/>
      <c r="EG138" s="272" t="s">
        <v>1599</v>
      </c>
      <c r="EH138" s="268"/>
      <c r="EI138" s="272" t="s">
        <v>1599</v>
      </c>
      <c r="EY138" s="264" t="s">
        <v>1599</v>
      </c>
      <c r="FA138" s="264" t="s">
        <v>1599</v>
      </c>
      <c r="FC138" s="264" t="s">
        <v>1599</v>
      </c>
      <c r="FE138" s="264" t="s">
        <v>1599</v>
      </c>
      <c r="FG138" s="264" t="s">
        <v>1599</v>
      </c>
      <c r="FI138" s="264" t="s">
        <v>1599</v>
      </c>
      <c r="FK138" s="264" t="s">
        <v>1599</v>
      </c>
      <c r="FM138" s="264" t="s">
        <v>1599</v>
      </c>
      <c r="FO138" s="264" t="s">
        <v>1599</v>
      </c>
      <c r="FQ138" s="264" t="s">
        <v>1599</v>
      </c>
      <c r="FS138" s="264" t="s">
        <v>1599</v>
      </c>
      <c r="FU138" s="264" t="s">
        <v>1599</v>
      </c>
      <c r="FW138" s="264" t="s">
        <v>1599</v>
      </c>
      <c r="FY138" s="264" t="s">
        <v>1599</v>
      </c>
      <c r="GA138" s="264" t="s">
        <v>1599</v>
      </c>
      <c r="GC138" s="264" t="s">
        <v>1599</v>
      </c>
      <c r="GE138" s="264" t="s">
        <v>1599</v>
      </c>
      <c r="GG138" s="264" t="s">
        <v>1599</v>
      </c>
      <c r="GI138" s="264" t="s">
        <v>1599</v>
      </c>
      <c r="GK138" s="264" t="s">
        <v>1599</v>
      </c>
      <c r="GM138" s="264" t="s">
        <v>1599</v>
      </c>
      <c r="GO138" s="264" t="s">
        <v>1599</v>
      </c>
      <c r="GQ138" s="16"/>
      <c r="HE138" s="265" t="s">
        <v>1601</v>
      </c>
      <c r="HG138" s="265" t="s">
        <v>1601</v>
      </c>
      <c r="HI138" s="264" t="s">
        <v>1599</v>
      </c>
      <c r="HK138" s="264" t="s">
        <v>1599</v>
      </c>
      <c r="HM138" s="264" t="s">
        <v>1599</v>
      </c>
      <c r="HO138" s="264" t="s">
        <v>1599</v>
      </c>
      <c r="HQ138" s="264" t="s">
        <v>1599</v>
      </c>
      <c r="HS138" s="264" t="s">
        <v>1599</v>
      </c>
      <c r="HU138" s="264" t="s">
        <v>1599</v>
      </c>
      <c r="HW138" s="264" t="s">
        <v>1599</v>
      </c>
      <c r="HY138" s="264" t="s">
        <v>1599</v>
      </c>
      <c r="IA138" s="264" t="s">
        <v>1599</v>
      </c>
      <c r="IC138" s="264" t="s">
        <v>1599</v>
      </c>
      <c r="IE138" s="264" t="s">
        <v>1599</v>
      </c>
      <c r="IG138" s="264" t="s">
        <v>1599</v>
      </c>
      <c r="II138" s="264" t="s">
        <v>1599</v>
      </c>
      <c r="IK138" s="264" t="s">
        <v>1599</v>
      </c>
      <c r="IM138" s="264" t="s">
        <v>1599</v>
      </c>
      <c r="IO138" s="264" t="s">
        <v>1599</v>
      </c>
      <c r="IQ138" s="264" t="s">
        <v>1599</v>
      </c>
      <c r="IS138" s="264" t="s">
        <v>1599</v>
      </c>
      <c r="IU138" s="264" t="s">
        <v>1599</v>
      </c>
      <c r="IW138" s="264" t="s">
        <v>1599</v>
      </c>
      <c r="IY138" s="264" t="s">
        <v>1599</v>
      </c>
      <c r="JA138" s="264" t="s">
        <v>1599</v>
      </c>
      <c r="JC138" s="264" t="s">
        <v>1599</v>
      </c>
    </row>
    <row r="139" spans="3:263">
      <c r="C139" s="384" t="s">
        <v>1602</v>
      </c>
      <c r="D139" s="404"/>
      <c r="E139" s="390" t="s">
        <v>1602</v>
      </c>
      <c r="F139" s="391"/>
      <c r="G139" s="390" t="s">
        <v>1602</v>
      </c>
      <c r="H139" s="391"/>
      <c r="I139" s="390" t="s">
        <v>1602</v>
      </c>
      <c r="J139" s="391"/>
      <c r="K139" s="390" t="s">
        <v>1602</v>
      </c>
      <c r="L139" s="391"/>
      <c r="M139" s="390" t="s">
        <v>1603</v>
      </c>
      <c r="N139" s="405"/>
      <c r="O139" s="394" t="s">
        <v>1602</v>
      </c>
      <c r="P139" s="406"/>
      <c r="Q139" s="264" t="s">
        <v>1602</v>
      </c>
      <c r="S139" s="264" t="s">
        <v>1602</v>
      </c>
      <c r="U139" s="265" t="s">
        <v>1604</v>
      </c>
      <c r="W139" s="265" t="s">
        <v>1604</v>
      </c>
      <c r="Y139" s="265" t="s">
        <v>1604</v>
      </c>
      <c r="Z139" s="256"/>
      <c r="AA139" s="264" t="s">
        <v>1602</v>
      </c>
      <c r="AB139" s="256"/>
      <c r="AC139" s="265" t="s">
        <v>1604</v>
      </c>
      <c r="AD139" s="258"/>
      <c r="AE139" s="265" t="s">
        <v>1604</v>
      </c>
      <c r="AF139" s="258"/>
      <c r="AG139" s="264" t="s">
        <v>1602</v>
      </c>
      <c r="AH139" s="16"/>
      <c r="AI139" s="264" t="s">
        <v>1602</v>
      </c>
      <c r="AK139" s="264" t="s">
        <v>1602</v>
      </c>
      <c r="AL139" s="256"/>
      <c r="AM139" s="264" t="s">
        <v>1602</v>
      </c>
      <c r="AN139" s="256"/>
      <c r="AO139" s="264" t="s">
        <v>1602</v>
      </c>
      <c r="AP139" s="256"/>
      <c r="AQ139" s="264" t="s">
        <v>1602</v>
      </c>
      <c r="AR139" s="256"/>
      <c r="AS139" s="264" t="s">
        <v>1602</v>
      </c>
      <c r="AT139" s="256"/>
      <c r="AU139" s="264" t="s">
        <v>1602</v>
      </c>
      <c r="AW139" s="264" t="s">
        <v>1602</v>
      </c>
      <c r="AX139" s="256"/>
      <c r="AY139" s="270" t="str">
        <f t="shared" si="6"/>
        <v>予 備 136</v>
      </c>
      <c r="AZ139" s="256"/>
      <c r="BA139" s="265" t="s">
        <v>1604</v>
      </c>
      <c r="BC139" s="265" t="s">
        <v>1604</v>
      </c>
      <c r="BE139" s="266" t="s">
        <v>1604</v>
      </c>
      <c r="BF139" s="258"/>
      <c r="BG139" s="266" t="s">
        <v>1604</v>
      </c>
      <c r="BI139" s="400" t="s">
        <v>1602</v>
      </c>
      <c r="BK139" s="400" t="s">
        <v>1602</v>
      </c>
      <c r="BM139" s="400" t="str">
        <f t="shared" si="7"/>
        <v>予備136</v>
      </c>
      <c r="BO139" s="401" t="s">
        <v>1602</v>
      </c>
      <c r="BP139" s="396"/>
      <c r="BQ139" s="401" t="s">
        <v>1602</v>
      </c>
      <c r="BR139" s="402"/>
      <c r="BS139" s="265" t="s">
        <v>1604</v>
      </c>
      <c r="BT139" s="402"/>
      <c r="BU139" s="402"/>
      <c r="BV139" s="402"/>
      <c r="BW139" s="402"/>
      <c r="BX139" s="402"/>
      <c r="BY139" s="402"/>
      <c r="BZ139" s="402"/>
      <c r="CA139" s="402"/>
      <c r="CB139" s="402"/>
      <c r="CC139" s="402"/>
      <c r="CD139" s="256"/>
      <c r="CE139" s="256"/>
      <c r="CG139" s="264" t="s">
        <v>1602</v>
      </c>
      <c r="CI139" s="264" t="s">
        <v>1602</v>
      </c>
      <c r="CK139" s="264" t="s">
        <v>1602</v>
      </c>
      <c r="CM139" s="264" t="s">
        <v>1602</v>
      </c>
      <c r="CO139" s="264" t="s">
        <v>1602</v>
      </c>
      <c r="CQ139" s="264" t="s">
        <v>1602</v>
      </c>
      <c r="CS139" s="264" t="s">
        <v>1602</v>
      </c>
      <c r="CU139" s="264" t="s">
        <v>1602</v>
      </c>
      <c r="CW139" s="264" t="s">
        <v>1602</v>
      </c>
      <c r="CY139" s="264" t="s">
        <v>1602</v>
      </c>
      <c r="DA139" s="264" t="s">
        <v>1602</v>
      </c>
      <c r="DC139" s="264" t="s">
        <v>1602</v>
      </c>
      <c r="DE139" s="264" t="s">
        <v>1602</v>
      </c>
      <c r="DG139" s="264" t="s">
        <v>1602</v>
      </c>
      <c r="DI139" s="264" t="s">
        <v>1602</v>
      </c>
      <c r="DK139" s="264" t="s">
        <v>1602</v>
      </c>
      <c r="EA139" s="264" t="s">
        <v>1602</v>
      </c>
      <c r="EC139" s="272" t="s">
        <v>1602</v>
      </c>
      <c r="ED139" s="268"/>
      <c r="EE139" s="272" t="s">
        <v>1602</v>
      </c>
      <c r="EF139" s="268"/>
      <c r="EG139" s="272" t="s">
        <v>1602</v>
      </c>
      <c r="EH139" s="268"/>
      <c r="EI139" s="272" t="s">
        <v>1602</v>
      </c>
      <c r="EY139" s="264" t="s">
        <v>1602</v>
      </c>
      <c r="FA139" s="264" t="s">
        <v>1602</v>
      </c>
      <c r="FC139" s="264" t="s">
        <v>1602</v>
      </c>
      <c r="FE139" s="264" t="s">
        <v>1602</v>
      </c>
      <c r="FG139" s="264" t="s">
        <v>1602</v>
      </c>
      <c r="FI139" s="264" t="s">
        <v>1602</v>
      </c>
      <c r="FK139" s="264" t="s">
        <v>1602</v>
      </c>
      <c r="FM139" s="264" t="s">
        <v>1602</v>
      </c>
      <c r="FO139" s="264" t="s">
        <v>1602</v>
      </c>
      <c r="FQ139" s="264" t="s">
        <v>1602</v>
      </c>
      <c r="FS139" s="264" t="s">
        <v>1602</v>
      </c>
      <c r="FU139" s="264" t="s">
        <v>1602</v>
      </c>
      <c r="FW139" s="264" t="s">
        <v>1602</v>
      </c>
      <c r="FY139" s="264" t="s">
        <v>1602</v>
      </c>
      <c r="GA139" s="264" t="s">
        <v>1602</v>
      </c>
      <c r="GC139" s="264" t="s">
        <v>1602</v>
      </c>
      <c r="GE139" s="264" t="s">
        <v>1602</v>
      </c>
      <c r="GG139" s="264" t="s">
        <v>1602</v>
      </c>
      <c r="GI139" s="264" t="s">
        <v>1602</v>
      </c>
      <c r="GK139" s="264" t="s">
        <v>1602</v>
      </c>
      <c r="GM139" s="264" t="s">
        <v>1602</v>
      </c>
      <c r="GO139" s="264" t="s">
        <v>1602</v>
      </c>
      <c r="GQ139" s="16"/>
      <c r="HE139" s="265" t="s">
        <v>1604</v>
      </c>
      <c r="HG139" s="265" t="s">
        <v>1604</v>
      </c>
      <c r="HI139" s="264" t="s">
        <v>1602</v>
      </c>
      <c r="HK139" s="264" t="s">
        <v>1602</v>
      </c>
      <c r="HM139" s="264" t="s">
        <v>1602</v>
      </c>
      <c r="HO139" s="264" t="s">
        <v>1602</v>
      </c>
      <c r="HQ139" s="264" t="s">
        <v>1602</v>
      </c>
      <c r="HS139" s="264" t="s">
        <v>1602</v>
      </c>
      <c r="HU139" s="264" t="s">
        <v>1602</v>
      </c>
      <c r="HW139" s="264" t="s">
        <v>1602</v>
      </c>
      <c r="HY139" s="264" t="s">
        <v>1602</v>
      </c>
      <c r="IA139" s="264" t="s">
        <v>1602</v>
      </c>
      <c r="IC139" s="264" t="s">
        <v>1602</v>
      </c>
      <c r="IE139" s="264" t="s">
        <v>1602</v>
      </c>
      <c r="IG139" s="264" t="s">
        <v>1602</v>
      </c>
      <c r="II139" s="264" t="s">
        <v>1602</v>
      </c>
      <c r="IK139" s="264" t="s">
        <v>1602</v>
      </c>
      <c r="IM139" s="264" t="s">
        <v>1602</v>
      </c>
      <c r="IO139" s="264" t="s">
        <v>1602</v>
      </c>
      <c r="IQ139" s="264" t="s">
        <v>1602</v>
      </c>
      <c r="IS139" s="264" t="s">
        <v>1602</v>
      </c>
      <c r="IU139" s="264" t="s">
        <v>1602</v>
      </c>
      <c r="IW139" s="264" t="s">
        <v>1602</v>
      </c>
      <c r="IY139" s="264" t="s">
        <v>1602</v>
      </c>
      <c r="JA139" s="264" t="s">
        <v>1602</v>
      </c>
      <c r="JC139" s="264" t="s">
        <v>1602</v>
      </c>
    </row>
    <row r="140" spans="3:263">
      <c r="C140" s="384" t="s">
        <v>1605</v>
      </c>
      <c r="D140" s="404"/>
      <c r="E140" s="390" t="s">
        <v>1605</v>
      </c>
      <c r="F140" s="391"/>
      <c r="G140" s="390" t="s">
        <v>1605</v>
      </c>
      <c r="H140" s="391"/>
      <c r="I140" s="390" t="s">
        <v>1605</v>
      </c>
      <c r="J140" s="391"/>
      <c r="K140" s="390" t="s">
        <v>1605</v>
      </c>
      <c r="L140" s="391"/>
      <c r="M140" s="390" t="s">
        <v>1606</v>
      </c>
      <c r="N140" s="405"/>
      <c r="O140" s="394" t="s">
        <v>1605</v>
      </c>
      <c r="P140" s="406"/>
      <c r="Q140" s="264" t="s">
        <v>1605</v>
      </c>
      <c r="S140" s="264" t="s">
        <v>1605</v>
      </c>
      <c r="U140" s="265" t="s">
        <v>1607</v>
      </c>
      <c r="W140" s="265" t="s">
        <v>1607</v>
      </c>
      <c r="Y140" s="265" t="s">
        <v>1607</v>
      </c>
      <c r="Z140" s="256"/>
      <c r="AA140" s="264" t="s">
        <v>1605</v>
      </c>
      <c r="AB140" s="256"/>
      <c r="AC140" s="265" t="s">
        <v>1607</v>
      </c>
      <c r="AD140" s="258"/>
      <c r="AE140" s="265" t="s">
        <v>1607</v>
      </c>
      <c r="AF140" s="258"/>
      <c r="AG140" s="264" t="s">
        <v>1605</v>
      </c>
      <c r="AH140" s="16"/>
      <c r="AI140" s="264" t="s">
        <v>1605</v>
      </c>
      <c r="AK140" s="264" t="s">
        <v>1605</v>
      </c>
      <c r="AL140" s="256"/>
      <c r="AM140" s="264" t="s">
        <v>1605</v>
      </c>
      <c r="AN140" s="256"/>
      <c r="AO140" s="264" t="s">
        <v>1605</v>
      </c>
      <c r="AP140" s="256"/>
      <c r="AQ140" s="264" t="s">
        <v>1605</v>
      </c>
      <c r="AR140" s="256"/>
      <c r="AS140" s="265" t="s">
        <v>1607</v>
      </c>
      <c r="AT140" s="256"/>
      <c r="AU140" s="265" t="s">
        <v>1607</v>
      </c>
      <c r="AW140" s="265" t="s">
        <v>1607</v>
      </c>
      <c r="AX140" s="256"/>
      <c r="AY140" s="270" t="str">
        <f t="shared" si="6"/>
        <v>予 備 137</v>
      </c>
      <c r="AZ140" s="256"/>
      <c r="BA140" s="265" t="s">
        <v>1607</v>
      </c>
      <c r="BC140" s="265" t="s">
        <v>1607</v>
      </c>
      <c r="BE140" s="266" t="s">
        <v>1607</v>
      </c>
      <c r="BF140" s="258"/>
      <c r="BG140" s="266" t="s">
        <v>1607</v>
      </c>
      <c r="BI140" s="400" t="s">
        <v>1605</v>
      </c>
      <c r="BK140" s="400" t="s">
        <v>1605</v>
      </c>
      <c r="BM140" s="400" t="str">
        <f t="shared" si="7"/>
        <v>予備137</v>
      </c>
      <c r="BO140" s="401" t="s">
        <v>1605</v>
      </c>
      <c r="BP140" s="396"/>
      <c r="BQ140" s="401" t="s">
        <v>1605</v>
      </c>
      <c r="BR140" s="402"/>
      <c r="BS140" s="265" t="s">
        <v>1607</v>
      </c>
      <c r="BT140" s="402"/>
      <c r="BU140" s="402"/>
      <c r="BV140" s="402"/>
      <c r="BW140" s="402"/>
      <c r="BX140" s="402"/>
      <c r="BY140" s="402"/>
      <c r="BZ140" s="402"/>
      <c r="CA140" s="402"/>
      <c r="CB140" s="402"/>
      <c r="CC140" s="402"/>
      <c r="CD140" s="256"/>
      <c r="CE140" s="256"/>
      <c r="CG140" s="264" t="s">
        <v>1605</v>
      </c>
      <c r="CI140" s="264" t="s">
        <v>1605</v>
      </c>
      <c r="CK140" s="264" t="s">
        <v>1605</v>
      </c>
      <c r="CM140" s="264" t="s">
        <v>1605</v>
      </c>
      <c r="CO140" s="264" t="s">
        <v>1605</v>
      </c>
      <c r="CQ140" s="264" t="s">
        <v>1605</v>
      </c>
      <c r="CS140" s="264" t="s">
        <v>1605</v>
      </c>
      <c r="CU140" s="264" t="s">
        <v>1605</v>
      </c>
      <c r="CW140" s="264" t="s">
        <v>1605</v>
      </c>
      <c r="CY140" s="264" t="s">
        <v>1605</v>
      </c>
      <c r="DA140" s="264" t="s">
        <v>1605</v>
      </c>
      <c r="DC140" s="264" t="s">
        <v>1605</v>
      </c>
      <c r="DE140" s="264" t="s">
        <v>1605</v>
      </c>
      <c r="DG140" s="264" t="s">
        <v>1605</v>
      </c>
      <c r="DI140" s="264" t="s">
        <v>1605</v>
      </c>
      <c r="DK140" s="264" t="s">
        <v>1605</v>
      </c>
      <c r="EA140" s="264" t="s">
        <v>1605</v>
      </c>
      <c r="EC140" s="272" t="s">
        <v>1605</v>
      </c>
      <c r="ED140" s="268"/>
      <c r="EE140" s="272" t="s">
        <v>1605</v>
      </c>
      <c r="EF140" s="268"/>
      <c r="EG140" s="272" t="s">
        <v>1605</v>
      </c>
      <c r="EH140" s="268"/>
      <c r="EI140" s="272" t="s">
        <v>1605</v>
      </c>
      <c r="EY140" s="264" t="s">
        <v>1605</v>
      </c>
      <c r="FA140" s="264" t="s">
        <v>1605</v>
      </c>
      <c r="FC140" s="264" t="s">
        <v>1605</v>
      </c>
      <c r="FE140" s="264" t="s">
        <v>1605</v>
      </c>
      <c r="FG140" s="264" t="s">
        <v>1605</v>
      </c>
      <c r="FI140" s="264" t="s">
        <v>1605</v>
      </c>
      <c r="FK140" s="264" t="s">
        <v>1605</v>
      </c>
      <c r="FM140" s="264" t="s">
        <v>1605</v>
      </c>
      <c r="FO140" s="264" t="s">
        <v>1605</v>
      </c>
      <c r="FQ140" s="264" t="s">
        <v>1605</v>
      </c>
      <c r="FS140" s="264" t="s">
        <v>1605</v>
      </c>
      <c r="FU140" s="264" t="s">
        <v>1605</v>
      </c>
      <c r="FW140" s="264" t="s">
        <v>1605</v>
      </c>
      <c r="FY140" s="264" t="s">
        <v>1605</v>
      </c>
      <c r="GA140" s="264" t="s">
        <v>1605</v>
      </c>
      <c r="GC140" s="264" t="s">
        <v>1605</v>
      </c>
      <c r="GE140" s="264" t="s">
        <v>1605</v>
      </c>
      <c r="GG140" s="264" t="s">
        <v>1605</v>
      </c>
      <c r="GI140" s="264" t="s">
        <v>1605</v>
      </c>
      <c r="GK140" s="264" t="s">
        <v>1605</v>
      </c>
      <c r="GM140" s="264" t="s">
        <v>1605</v>
      </c>
      <c r="GO140" s="264" t="s">
        <v>1605</v>
      </c>
      <c r="GQ140" s="16"/>
      <c r="HE140" s="265" t="s">
        <v>1607</v>
      </c>
      <c r="HG140" s="265" t="s">
        <v>1607</v>
      </c>
      <c r="HI140" s="264" t="s">
        <v>1605</v>
      </c>
      <c r="HK140" s="264" t="s">
        <v>1605</v>
      </c>
      <c r="HM140" s="264" t="s">
        <v>1605</v>
      </c>
      <c r="HO140" s="264" t="s">
        <v>1605</v>
      </c>
      <c r="HQ140" s="264" t="s">
        <v>1605</v>
      </c>
      <c r="HS140" s="264" t="s">
        <v>1605</v>
      </c>
      <c r="HU140" s="264" t="s">
        <v>1605</v>
      </c>
      <c r="HW140" s="264" t="s">
        <v>1605</v>
      </c>
      <c r="HY140" s="264" t="s">
        <v>1605</v>
      </c>
      <c r="IA140" s="264" t="s">
        <v>1605</v>
      </c>
      <c r="IC140" s="264" t="s">
        <v>1605</v>
      </c>
      <c r="IE140" s="264" t="s">
        <v>1605</v>
      </c>
      <c r="IG140" s="264" t="s">
        <v>1605</v>
      </c>
      <c r="II140" s="264" t="s">
        <v>1605</v>
      </c>
      <c r="IK140" s="264" t="s">
        <v>1605</v>
      </c>
      <c r="IM140" s="264" t="s">
        <v>1605</v>
      </c>
      <c r="IO140" s="264" t="s">
        <v>1605</v>
      </c>
      <c r="IQ140" s="264" t="s">
        <v>1605</v>
      </c>
      <c r="IS140" s="264" t="s">
        <v>1605</v>
      </c>
      <c r="IU140" s="264" t="s">
        <v>1605</v>
      </c>
      <c r="IW140" s="264" t="s">
        <v>1605</v>
      </c>
      <c r="IY140" s="264" t="s">
        <v>1605</v>
      </c>
      <c r="JA140" s="264" t="s">
        <v>1605</v>
      </c>
      <c r="JC140" s="264" t="s">
        <v>1605</v>
      </c>
    </row>
    <row r="141" spans="3:263">
      <c r="C141" s="384" t="s">
        <v>1608</v>
      </c>
      <c r="D141" s="404"/>
      <c r="E141" s="390" t="s">
        <v>1608</v>
      </c>
      <c r="F141" s="391"/>
      <c r="G141" s="390" t="s">
        <v>1608</v>
      </c>
      <c r="H141" s="391"/>
      <c r="I141" s="390" t="s">
        <v>1608</v>
      </c>
      <c r="J141" s="391"/>
      <c r="K141" s="390" t="s">
        <v>1608</v>
      </c>
      <c r="L141" s="391"/>
      <c r="M141" s="390" t="s">
        <v>1609</v>
      </c>
      <c r="N141" s="405"/>
      <c r="O141" s="394" t="s">
        <v>1608</v>
      </c>
      <c r="P141" s="406"/>
      <c r="Q141" s="264" t="s">
        <v>1608</v>
      </c>
      <c r="S141" s="264" t="s">
        <v>1608</v>
      </c>
      <c r="U141" s="265" t="s">
        <v>1610</v>
      </c>
      <c r="W141" s="265" t="s">
        <v>1610</v>
      </c>
      <c r="Y141" s="265" t="s">
        <v>1610</v>
      </c>
      <c r="Z141" s="256"/>
      <c r="AA141" s="264" t="s">
        <v>1608</v>
      </c>
      <c r="AB141" s="256"/>
      <c r="AC141" s="265" t="s">
        <v>1610</v>
      </c>
      <c r="AD141" s="258"/>
      <c r="AE141" s="265" t="s">
        <v>1610</v>
      </c>
      <c r="AF141" s="258"/>
      <c r="AG141" s="264" t="s">
        <v>1608</v>
      </c>
      <c r="AH141" s="16"/>
      <c r="AI141" s="264" t="s">
        <v>1608</v>
      </c>
      <c r="AK141" s="264" t="s">
        <v>1608</v>
      </c>
      <c r="AL141" s="256"/>
      <c r="AM141" s="264" t="s">
        <v>1608</v>
      </c>
      <c r="AN141" s="256"/>
      <c r="AO141" s="264" t="s">
        <v>1608</v>
      </c>
      <c r="AP141" s="256"/>
      <c r="AQ141" s="264" t="s">
        <v>1608</v>
      </c>
      <c r="AR141" s="256"/>
      <c r="AS141" s="264" t="s">
        <v>1608</v>
      </c>
      <c r="AT141" s="256"/>
      <c r="AU141" s="264" t="s">
        <v>1608</v>
      </c>
      <c r="AW141" s="264" t="s">
        <v>1608</v>
      </c>
      <c r="AX141" s="256"/>
      <c r="AY141" s="270" t="str">
        <f t="shared" si="6"/>
        <v>予 備 138</v>
      </c>
      <c r="AZ141" s="256"/>
      <c r="BA141" s="265" t="s">
        <v>1610</v>
      </c>
      <c r="BC141" s="265" t="s">
        <v>1610</v>
      </c>
      <c r="BE141" s="266" t="s">
        <v>1610</v>
      </c>
      <c r="BF141" s="258"/>
      <c r="BG141" s="266" t="s">
        <v>1610</v>
      </c>
      <c r="BI141" s="400" t="s">
        <v>1608</v>
      </c>
      <c r="BK141" s="400" t="s">
        <v>1608</v>
      </c>
      <c r="BM141" s="400" t="str">
        <f t="shared" si="7"/>
        <v>予備138</v>
      </c>
      <c r="BO141" s="401" t="s">
        <v>1608</v>
      </c>
      <c r="BP141" s="396"/>
      <c r="BQ141" s="401" t="s">
        <v>1608</v>
      </c>
      <c r="BR141" s="402"/>
      <c r="BS141" s="265" t="s">
        <v>1610</v>
      </c>
      <c r="BT141" s="402"/>
      <c r="BU141" s="402"/>
      <c r="BV141" s="402"/>
      <c r="BW141" s="402"/>
      <c r="BX141" s="402"/>
      <c r="BY141" s="402"/>
      <c r="BZ141" s="402"/>
      <c r="CA141" s="402"/>
      <c r="CB141" s="402"/>
      <c r="CC141" s="402"/>
      <c r="CD141" s="256"/>
      <c r="CE141" s="256"/>
      <c r="CG141" s="264" t="s">
        <v>1608</v>
      </c>
      <c r="CI141" s="264" t="s">
        <v>1608</v>
      </c>
      <c r="CK141" s="264" t="s">
        <v>1608</v>
      </c>
      <c r="CM141" s="264" t="s">
        <v>1608</v>
      </c>
      <c r="CO141" s="264" t="s">
        <v>1608</v>
      </c>
      <c r="CQ141" s="264" t="s">
        <v>1608</v>
      </c>
      <c r="CS141" s="264" t="s">
        <v>1608</v>
      </c>
      <c r="CU141" s="264" t="s">
        <v>1608</v>
      </c>
      <c r="CW141" s="264" t="s">
        <v>1608</v>
      </c>
      <c r="CY141" s="264" t="s">
        <v>1608</v>
      </c>
      <c r="DA141" s="264" t="s">
        <v>1608</v>
      </c>
      <c r="DC141" s="264" t="s">
        <v>1608</v>
      </c>
      <c r="DE141" s="264" t="s">
        <v>1608</v>
      </c>
      <c r="DG141" s="264" t="s">
        <v>1608</v>
      </c>
      <c r="DI141" s="264" t="s">
        <v>1608</v>
      </c>
      <c r="DK141" s="264" t="s">
        <v>1608</v>
      </c>
      <c r="EA141" s="264" t="s">
        <v>1608</v>
      </c>
      <c r="EC141" s="272" t="s">
        <v>1608</v>
      </c>
      <c r="ED141" s="268"/>
      <c r="EE141" s="272" t="s">
        <v>1608</v>
      </c>
      <c r="EF141" s="268"/>
      <c r="EG141" s="272" t="s">
        <v>1608</v>
      </c>
      <c r="EH141" s="268"/>
      <c r="EI141" s="272" t="s">
        <v>1608</v>
      </c>
      <c r="EY141" s="264" t="s">
        <v>1608</v>
      </c>
      <c r="FA141" s="264" t="s">
        <v>1608</v>
      </c>
      <c r="FC141" s="264" t="s">
        <v>1608</v>
      </c>
      <c r="FE141" s="264" t="s">
        <v>1608</v>
      </c>
      <c r="FG141" s="264" t="s">
        <v>1608</v>
      </c>
      <c r="FI141" s="264" t="s">
        <v>1608</v>
      </c>
      <c r="FK141" s="264" t="s">
        <v>1608</v>
      </c>
      <c r="FM141" s="264" t="s">
        <v>1608</v>
      </c>
      <c r="FO141" s="264" t="s">
        <v>1608</v>
      </c>
      <c r="FQ141" s="264" t="s">
        <v>1608</v>
      </c>
      <c r="FS141" s="264" t="s">
        <v>1608</v>
      </c>
      <c r="FU141" s="264" t="s">
        <v>1608</v>
      </c>
      <c r="FW141" s="264" t="s">
        <v>1608</v>
      </c>
      <c r="FY141" s="264" t="s">
        <v>1608</v>
      </c>
      <c r="GA141" s="264" t="s">
        <v>1608</v>
      </c>
      <c r="GC141" s="264" t="s">
        <v>1608</v>
      </c>
      <c r="GE141" s="264" t="s">
        <v>1608</v>
      </c>
      <c r="GG141" s="264" t="s">
        <v>1608</v>
      </c>
      <c r="GI141" s="264" t="s">
        <v>1608</v>
      </c>
      <c r="GK141" s="264" t="s">
        <v>1608</v>
      </c>
      <c r="GM141" s="264" t="s">
        <v>1608</v>
      </c>
      <c r="GO141" s="264" t="s">
        <v>1608</v>
      </c>
      <c r="GQ141" s="16"/>
      <c r="HE141" s="265" t="s">
        <v>1610</v>
      </c>
      <c r="HG141" s="265" t="s">
        <v>1610</v>
      </c>
      <c r="HI141" s="264" t="s">
        <v>1608</v>
      </c>
      <c r="HK141" s="264" t="s">
        <v>1608</v>
      </c>
      <c r="HM141" s="264" t="s">
        <v>1608</v>
      </c>
      <c r="HO141" s="264" t="s">
        <v>1608</v>
      </c>
      <c r="HQ141" s="264" t="s">
        <v>1608</v>
      </c>
      <c r="HS141" s="264" t="s">
        <v>1608</v>
      </c>
      <c r="HU141" s="264" t="s">
        <v>1608</v>
      </c>
      <c r="HW141" s="264" t="s">
        <v>1608</v>
      </c>
      <c r="HY141" s="264" t="s">
        <v>1608</v>
      </c>
      <c r="IA141" s="264" t="s">
        <v>1608</v>
      </c>
      <c r="IC141" s="264" t="s">
        <v>1608</v>
      </c>
      <c r="IE141" s="264" t="s">
        <v>1608</v>
      </c>
      <c r="IG141" s="264" t="s">
        <v>1608</v>
      </c>
      <c r="II141" s="264" t="s">
        <v>1608</v>
      </c>
      <c r="IK141" s="264" t="s">
        <v>1608</v>
      </c>
      <c r="IM141" s="264" t="s">
        <v>1608</v>
      </c>
      <c r="IO141" s="264" t="s">
        <v>1608</v>
      </c>
      <c r="IQ141" s="264" t="s">
        <v>1608</v>
      </c>
      <c r="IS141" s="264" t="s">
        <v>1608</v>
      </c>
      <c r="IU141" s="264" t="s">
        <v>1608</v>
      </c>
      <c r="IW141" s="264" t="s">
        <v>1608</v>
      </c>
      <c r="IY141" s="264" t="s">
        <v>1608</v>
      </c>
      <c r="JA141" s="264" t="s">
        <v>1608</v>
      </c>
      <c r="JC141" s="264" t="s">
        <v>1608</v>
      </c>
    </row>
    <row r="142" spans="3:263">
      <c r="C142" s="384" t="s">
        <v>1611</v>
      </c>
      <c r="D142" s="404"/>
      <c r="E142" s="390" t="s">
        <v>1611</v>
      </c>
      <c r="F142" s="391"/>
      <c r="G142" s="390" t="s">
        <v>1611</v>
      </c>
      <c r="H142" s="391"/>
      <c r="I142" s="390" t="s">
        <v>1611</v>
      </c>
      <c r="J142" s="391"/>
      <c r="K142" s="390" t="s">
        <v>1611</v>
      </c>
      <c r="L142" s="391"/>
      <c r="M142" s="390" t="s">
        <v>1612</v>
      </c>
      <c r="N142" s="405"/>
      <c r="O142" s="394" t="s">
        <v>1611</v>
      </c>
      <c r="P142" s="406"/>
      <c r="Q142" s="264" t="s">
        <v>1611</v>
      </c>
      <c r="S142" s="264" t="s">
        <v>1611</v>
      </c>
      <c r="U142" s="265" t="s">
        <v>1613</v>
      </c>
      <c r="W142" s="265" t="s">
        <v>1613</v>
      </c>
      <c r="Y142" s="265" t="s">
        <v>1613</v>
      </c>
      <c r="Z142" s="256"/>
      <c r="AA142" s="264" t="s">
        <v>1611</v>
      </c>
      <c r="AB142" s="256"/>
      <c r="AC142" s="265" t="s">
        <v>1613</v>
      </c>
      <c r="AD142" s="258"/>
      <c r="AE142" s="265" t="s">
        <v>1613</v>
      </c>
      <c r="AF142" s="258"/>
      <c r="AG142" s="264" t="s">
        <v>1611</v>
      </c>
      <c r="AH142" s="16"/>
      <c r="AI142" s="264" t="s">
        <v>1611</v>
      </c>
      <c r="AK142" s="264" t="s">
        <v>1611</v>
      </c>
      <c r="AL142" s="256"/>
      <c r="AM142" s="264" t="s">
        <v>1611</v>
      </c>
      <c r="AN142" s="256"/>
      <c r="AO142" s="264" t="s">
        <v>1611</v>
      </c>
      <c r="AP142" s="256"/>
      <c r="AQ142" s="264" t="s">
        <v>1611</v>
      </c>
      <c r="AR142" s="256"/>
      <c r="AS142" s="265" t="s">
        <v>1613</v>
      </c>
      <c r="AT142" s="256"/>
      <c r="AU142" s="265" t="s">
        <v>1613</v>
      </c>
      <c r="AW142" s="265" t="s">
        <v>1613</v>
      </c>
      <c r="AX142" s="256"/>
      <c r="AY142" s="270" t="str">
        <f t="shared" si="6"/>
        <v>予 備 139</v>
      </c>
      <c r="AZ142" s="256"/>
      <c r="BA142" s="265" t="s">
        <v>1613</v>
      </c>
      <c r="BC142" s="265" t="s">
        <v>1613</v>
      </c>
      <c r="BE142" s="266" t="s">
        <v>1613</v>
      </c>
      <c r="BF142" s="258"/>
      <c r="BG142" s="266" t="s">
        <v>1613</v>
      </c>
      <c r="BI142" s="400" t="s">
        <v>1611</v>
      </c>
      <c r="BK142" s="400" t="s">
        <v>1611</v>
      </c>
      <c r="BM142" s="400" t="str">
        <f t="shared" si="7"/>
        <v>予備139</v>
      </c>
      <c r="BO142" s="401" t="s">
        <v>1611</v>
      </c>
      <c r="BP142" s="396"/>
      <c r="BQ142" s="401" t="s">
        <v>1611</v>
      </c>
      <c r="BR142" s="402"/>
      <c r="BS142" s="265" t="s">
        <v>1613</v>
      </c>
      <c r="BT142" s="402"/>
      <c r="BU142" s="402"/>
      <c r="BV142" s="402"/>
      <c r="BW142" s="402"/>
      <c r="BX142" s="402"/>
      <c r="BY142" s="402"/>
      <c r="BZ142" s="402"/>
      <c r="CA142" s="402"/>
      <c r="CB142" s="402"/>
      <c r="CC142" s="402"/>
      <c r="CD142" s="256"/>
      <c r="CE142" s="256"/>
      <c r="CG142" s="264" t="s">
        <v>1611</v>
      </c>
      <c r="CI142" s="264" t="s">
        <v>1611</v>
      </c>
      <c r="CK142" s="264" t="s">
        <v>1611</v>
      </c>
      <c r="CM142" s="264" t="s">
        <v>1611</v>
      </c>
      <c r="CO142" s="264" t="s">
        <v>1611</v>
      </c>
      <c r="CQ142" s="264" t="s">
        <v>1611</v>
      </c>
      <c r="CS142" s="264" t="s">
        <v>1611</v>
      </c>
      <c r="CU142" s="264" t="s">
        <v>1611</v>
      </c>
      <c r="CW142" s="264" t="s">
        <v>1611</v>
      </c>
      <c r="CY142" s="264" t="s">
        <v>1611</v>
      </c>
      <c r="DA142" s="264" t="s">
        <v>1611</v>
      </c>
      <c r="DC142" s="264" t="s">
        <v>1611</v>
      </c>
      <c r="DE142" s="264" t="s">
        <v>1611</v>
      </c>
      <c r="DG142" s="264" t="s">
        <v>1611</v>
      </c>
      <c r="DI142" s="264" t="s">
        <v>1611</v>
      </c>
      <c r="DK142" s="264" t="s">
        <v>1611</v>
      </c>
      <c r="EA142" s="264" t="s">
        <v>1611</v>
      </c>
      <c r="EC142" s="272" t="s">
        <v>1611</v>
      </c>
      <c r="ED142" s="268"/>
      <c r="EE142" s="272" t="s">
        <v>1611</v>
      </c>
      <c r="EF142" s="268"/>
      <c r="EG142" s="272" t="s">
        <v>1611</v>
      </c>
      <c r="EH142" s="268"/>
      <c r="EI142" s="272" t="s">
        <v>1611</v>
      </c>
      <c r="EY142" s="264" t="s">
        <v>1611</v>
      </c>
      <c r="FA142" s="264" t="s">
        <v>1611</v>
      </c>
      <c r="FC142" s="264" t="s">
        <v>1611</v>
      </c>
      <c r="FE142" s="264" t="s">
        <v>1611</v>
      </c>
      <c r="FG142" s="264" t="s">
        <v>1611</v>
      </c>
      <c r="FI142" s="264" t="s">
        <v>1611</v>
      </c>
      <c r="FK142" s="264" t="s">
        <v>1611</v>
      </c>
      <c r="FM142" s="264" t="s">
        <v>1611</v>
      </c>
      <c r="FO142" s="264" t="s">
        <v>1611</v>
      </c>
      <c r="FQ142" s="264" t="s">
        <v>1611</v>
      </c>
      <c r="FS142" s="264" t="s">
        <v>1611</v>
      </c>
      <c r="FU142" s="264" t="s">
        <v>1611</v>
      </c>
      <c r="FW142" s="264" t="s">
        <v>1611</v>
      </c>
      <c r="FY142" s="264" t="s">
        <v>1611</v>
      </c>
      <c r="GA142" s="264" t="s">
        <v>1611</v>
      </c>
      <c r="GC142" s="264" t="s">
        <v>1611</v>
      </c>
      <c r="GE142" s="264" t="s">
        <v>1611</v>
      </c>
      <c r="GG142" s="264" t="s">
        <v>1611</v>
      </c>
      <c r="GI142" s="264" t="s">
        <v>1611</v>
      </c>
      <c r="GK142" s="264" t="s">
        <v>1611</v>
      </c>
      <c r="GM142" s="264" t="s">
        <v>1611</v>
      </c>
      <c r="GO142" s="264" t="s">
        <v>1611</v>
      </c>
      <c r="GQ142" s="16"/>
      <c r="HE142" s="265" t="s">
        <v>1613</v>
      </c>
      <c r="HG142" s="265" t="s">
        <v>1613</v>
      </c>
      <c r="HI142" s="264" t="s">
        <v>1611</v>
      </c>
      <c r="HK142" s="264" t="s">
        <v>1611</v>
      </c>
      <c r="HM142" s="264" t="s">
        <v>1611</v>
      </c>
      <c r="HO142" s="264" t="s">
        <v>1611</v>
      </c>
      <c r="HQ142" s="264" t="s">
        <v>1611</v>
      </c>
      <c r="HS142" s="264" t="s">
        <v>1611</v>
      </c>
      <c r="HU142" s="264" t="s">
        <v>1611</v>
      </c>
      <c r="HW142" s="264" t="s">
        <v>1611</v>
      </c>
      <c r="HY142" s="264" t="s">
        <v>1611</v>
      </c>
      <c r="IA142" s="264" t="s">
        <v>1611</v>
      </c>
      <c r="IC142" s="264" t="s">
        <v>1611</v>
      </c>
      <c r="IE142" s="264" t="s">
        <v>1611</v>
      </c>
      <c r="IG142" s="264" t="s">
        <v>1611</v>
      </c>
      <c r="II142" s="264" t="s">
        <v>1611</v>
      </c>
      <c r="IK142" s="264" t="s">
        <v>1611</v>
      </c>
      <c r="IM142" s="264" t="s">
        <v>1611</v>
      </c>
      <c r="IO142" s="264" t="s">
        <v>1611</v>
      </c>
      <c r="IQ142" s="264" t="s">
        <v>1611</v>
      </c>
      <c r="IS142" s="264" t="s">
        <v>1611</v>
      </c>
      <c r="IU142" s="264" t="s">
        <v>1611</v>
      </c>
      <c r="IW142" s="264" t="s">
        <v>1611</v>
      </c>
      <c r="IY142" s="264" t="s">
        <v>1611</v>
      </c>
      <c r="JA142" s="264" t="s">
        <v>1611</v>
      </c>
      <c r="JC142" s="264" t="s">
        <v>1611</v>
      </c>
    </row>
    <row r="143" spans="3:263">
      <c r="C143" s="384" t="s">
        <v>1614</v>
      </c>
      <c r="D143" s="404"/>
      <c r="E143" s="390" t="s">
        <v>1614</v>
      </c>
      <c r="F143" s="391"/>
      <c r="G143" s="390" t="s">
        <v>1614</v>
      </c>
      <c r="H143" s="391"/>
      <c r="I143" s="390" t="s">
        <v>1614</v>
      </c>
      <c r="J143" s="391"/>
      <c r="K143" s="390" t="s">
        <v>1614</v>
      </c>
      <c r="L143" s="391"/>
      <c r="M143" s="390" t="s">
        <v>1615</v>
      </c>
      <c r="N143" s="405"/>
      <c r="O143" s="394" t="s">
        <v>1614</v>
      </c>
      <c r="P143" s="406"/>
      <c r="Q143" s="264" t="s">
        <v>1614</v>
      </c>
      <c r="S143" s="264" t="s">
        <v>1614</v>
      </c>
      <c r="U143" s="265" t="s">
        <v>1616</v>
      </c>
      <c r="W143" s="265" t="s">
        <v>1616</v>
      </c>
      <c r="Y143" s="265" t="s">
        <v>1616</v>
      </c>
      <c r="Z143" s="256"/>
      <c r="AA143" s="264" t="s">
        <v>1614</v>
      </c>
      <c r="AB143" s="256"/>
      <c r="AC143" s="265" t="s">
        <v>1616</v>
      </c>
      <c r="AD143" s="258"/>
      <c r="AE143" s="265" t="s">
        <v>1616</v>
      </c>
      <c r="AF143" s="258"/>
      <c r="AG143" s="264" t="s">
        <v>1614</v>
      </c>
      <c r="AH143" s="16"/>
      <c r="AI143" s="264" t="s">
        <v>1614</v>
      </c>
      <c r="AK143" s="264" t="s">
        <v>1614</v>
      </c>
      <c r="AL143" s="256"/>
      <c r="AM143" s="264" t="s">
        <v>1614</v>
      </c>
      <c r="AN143" s="256"/>
      <c r="AO143" s="264" t="s">
        <v>1614</v>
      </c>
      <c r="AP143" s="256"/>
      <c r="AQ143" s="264" t="s">
        <v>1614</v>
      </c>
      <c r="AR143" s="256"/>
      <c r="AS143" s="264" t="s">
        <v>1614</v>
      </c>
      <c r="AT143" s="256"/>
      <c r="AU143" s="264" t="s">
        <v>1614</v>
      </c>
      <c r="AW143" s="264" t="s">
        <v>1614</v>
      </c>
      <c r="AX143" s="256"/>
      <c r="AY143" s="270" t="str">
        <f t="shared" si="6"/>
        <v>予 備 140</v>
      </c>
      <c r="AZ143" s="256"/>
      <c r="BA143" s="265" t="s">
        <v>1616</v>
      </c>
      <c r="BC143" s="265" t="s">
        <v>1616</v>
      </c>
      <c r="BE143" s="266" t="s">
        <v>1616</v>
      </c>
      <c r="BF143" s="258"/>
      <c r="BG143" s="266" t="s">
        <v>1616</v>
      </c>
      <c r="BI143" s="400" t="s">
        <v>1614</v>
      </c>
      <c r="BK143" s="400" t="s">
        <v>1614</v>
      </c>
      <c r="BM143" s="400" t="str">
        <f t="shared" si="7"/>
        <v>予備140</v>
      </c>
      <c r="BO143" s="401" t="s">
        <v>1614</v>
      </c>
      <c r="BP143" s="396"/>
      <c r="BQ143" s="401" t="s">
        <v>1614</v>
      </c>
      <c r="BR143" s="402"/>
      <c r="BS143" s="265" t="s">
        <v>1616</v>
      </c>
      <c r="BT143" s="402"/>
      <c r="BU143" s="402"/>
      <c r="BV143" s="402"/>
      <c r="BW143" s="402"/>
      <c r="BX143" s="402"/>
      <c r="BY143" s="402"/>
      <c r="BZ143" s="402"/>
      <c r="CA143" s="402"/>
      <c r="CB143" s="402"/>
      <c r="CC143" s="402"/>
      <c r="CD143" s="256"/>
      <c r="CE143" s="256"/>
      <c r="CG143" s="264" t="s">
        <v>1614</v>
      </c>
      <c r="CI143" s="264" t="s">
        <v>1614</v>
      </c>
      <c r="CK143" s="264" t="s">
        <v>1614</v>
      </c>
      <c r="CM143" s="264" t="s">
        <v>1614</v>
      </c>
      <c r="CO143" s="264" t="s">
        <v>1614</v>
      </c>
      <c r="CQ143" s="264" t="s">
        <v>1614</v>
      </c>
      <c r="CS143" s="264" t="s">
        <v>1614</v>
      </c>
      <c r="CU143" s="264" t="s">
        <v>1614</v>
      </c>
      <c r="CW143" s="264" t="s">
        <v>1614</v>
      </c>
      <c r="CY143" s="264" t="s">
        <v>1614</v>
      </c>
      <c r="DA143" s="264" t="s">
        <v>1614</v>
      </c>
      <c r="DC143" s="264" t="s">
        <v>1614</v>
      </c>
      <c r="DE143" s="264" t="s">
        <v>1614</v>
      </c>
      <c r="DG143" s="264" t="s">
        <v>1614</v>
      </c>
      <c r="DI143" s="264" t="s">
        <v>1614</v>
      </c>
      <c r="DK143" s="264" t="s">
        <v>1614</v>
      </c>
      <c r="EA143" s="264" t="s">
        <v>1614</v>
      </c>
      <c r="EC143" s="272" t="s">
        <v>1614</v>
      </c>
      <c r="ED143" s="268"/>
      <c r="EE143" s="272" t="s">
        <v>1614</v>
      </c>
      <c r="EF143" s="268"/>
      <c r="EG143" s="272" t="s">
        <v>1614</v>
      </c>
      <c r="EH143" s="268"/>
      <c r="EI143" s="272" t="s">
        <v>1614</v>
      </c>
      <c r="EY143" s="264" t="s">
        <v>1614</v>
      </c>
      <c r="FA143" s="264" t="s">
        <v>1614</v>
      </c>
      <c r="FC143" s="264" t="s">
        <v>1614</v>
      </c>
      <c r="FE143" s="264" t="s">
        <v>1614</v>
      </c>
      <c r="FG143" s="264" t="s">
        <v>1614</v>
      </c>
      <c r="FI143" s="264" t="s">
        <v>1614</v>
      </c>
      <c r="FK143" s="264" t="s">
        <v>1614</v>
      </c>
      <c r="FM143" s="264" t="s">
        <v>1614</v>
      </c>
      <c r="FO143" s="264" t="s">
        <v>1614</v>
      </c>
      <c r="FQ143" s="264" t="s">
        <v>1614</v>
      </c>
      <c r="FS143" s="264" t="s">
        <v>1614</v>
      </c>
      <c r="FU143" s="264" t="s">
        <v>1614</v>
      </c>
      <c r="FW143" s="264" t="s">
        <v>1614</v>
      </c>
      <c r="FY143" s="264" t="s">
        <v>1614</v>
      </c>
      <c r="GA143" s="264" t="s">
        <v>1614</v>
      </c>
      <c r="GC143" s="264" t="s">
        <v>1614</v>
      </c>
      <c r="GE143" s="264" t="s">
        <v>1614</v>
      </c>
      <c r="GG143" s="264" t="s">
        <v>1614</v>
      </c>
      <c r="GI143" s="264" t="s">
        <v>1614</v>
      </c>
      <c r="GK143" s="264" t="s">
        <v>1614</v>
      </c>
      <c r="GM143" s="264" t="s">
        <v>1614</v>
      </c>
      <c r="GO143" s="264" t="s">
        <v>1614</v>
      </c>
      <c r="GQ143" s="16"/>
      <c r="HE143" s="265" t="s">
        <v>1616</v>
      </c>
      <c r="HG143" s="265" t="s">
        <v>1616</v>
      </c>
      <c r="HI143" s="264" t="s">
        <v>1614</v>
      </c>
      <c r="HK143" s="264" t="s">
        <v>1614</v>
      </c>
      <c r="HM143" s="264" t="s">
        <v>1614</v>
      </c>
      <c r="HO143" s="264" t="s">
        <v>1614</v>
      </c>
      <c r="HQ143" s="264" t="s">
        <v>1614</v>
      </c>
      <c r="HS143" s="264" t="s">
        <v>1614</v>
      </c>
      <c r="HU143" s="264" t="s">
        <v>1614</v>
      </c>
      <c r="HW143" s="264" t="s">
        <v>1614</v>
      </c>
      <c r="HY143" s="264" t="s">
        <v>1614</v>
      </c>
      <c r="IA143" s="264" t="s">
        <v>1614</v>
      </c>
      <c r="IC143" s="264" t="s">
        <v>1614</v>
      </c>
      <c r="IE143" s="264" t="s">
        <v>1614</v>
      </c>
      <c r="IG143" s="264" t="s">
        <v>1614</v>
      </c>
      <c r="II143" s="264" t="s">
        <v>1614</v>
      </c>
      <c r="IK143" s="264" t="s">
        <v>1614</v>
      </c>
      <c r="IM143" s="264" t="s">
        <v>1614</v>
      </c>
      <c r="IO143" s="264" t="s">
        <v>1614</v>
      </c>
      <c r="IQ143" s="264" t="s">
        <v>1614</v>
      </c>
      <c r="IS143" s="264" t="s">
        <v>1614</v>
      </c>
      <c r="IU143" s="264" t="s">
        <v>1614</v>
      </c>
      <c r="IW143" s="264" t="s">
        <v>1614</v>
      </c>
      <c r="IY143" s="264" t="s">
        <v>1614</v>
      </c>
      <c r="JA143" s="264" t="s">
        <v>1614</v>
      </c>
      <c r="JC143" s="264" t="s">
        <v>1614</v>
      </c>
    </row>
    <row r="144" spans="3:263">
      <c r="C144" s="384" t="s">
        <v>1617</v>
      </c>
      <c r="D144" s="404"/>
      <c r="E144" s="390" t="s">
        <v>1617</v>
      </c>
      <c r="F144" s="391"/>
      <c r="G144" s="390" t="s">
        <v>1617</v>
      </c>
      <c r="H144" s="391"/>
      <c r="I144" s="390" t="s">
        <v>1617</v>
      </c>
      <c r="J144" s="391"/>
      <c r="K144" s="390" t="s">
        <v>1617</v>
      </c>
      <c r="L144" s="391"/>
      <c r="M144" s="390" t="s">
        <v>1618</v>
      </c>
      <c r="N144" s="405"/>
      <c r="O144" s="394" t="s">
        <v>1617</v>
      </c>
      <c r="P144" s="406"/>
      <c r="Q144" s="264" t="s">
        <v>1617</v>
      </c>
      <c r="S144" s="264" t="s">
        <v>1617</v>
      </c>
      <c r="U144" s="265" t="s">
        <v>1619</v>
      </c>
      <c r="W144" s="265" t="s">
        <v>1619</v>
      </c>
      <c r="Y144" s="265" t="s">
        <v>1619</v>
      </c>
      <c r="Z144" s="256"/>
      <c r="AA144" s="264" t="s">
        <v>1617</v>
      </c>
      <c r="AB144" s="256"/>
      <c r="AC144" s="265" t="s">
        <v>1619</v>
      </c>
      <c r="AD144" s="258"/>
      <c r="AE144" s="265" t="s">
        <v>1619</v>
      </c>
      <c r="AF144" s="258"/>
      <c r="AG144" s="264" t="s">
        <v>1617</v>
      </c>
      <c r="AH144" s="16"/>
      <c r="AI144" s="264" t="s">
        <v>1617</v>
      </c>
      <c r="AK144" s="264" t="s">
        <v>1617</v>
      </c>
      <c r="AL144" s="256"/>
      <c r="AM144" s="264" t="s">
        <v>1617</v>
      </c>
      <c r="AN144" s="256"/>
      <c r="AO144" s="264" t="s">
        <v>1617</v>
      </c>
      <c r="AP144" s="256"/>
      <c r="AQ144" s="264" t="s">
        <v>1617</v>
      </c>
      <c r="AR144" s="256"/>
      <c r="AS144" s="265" t="s">
        <v>1619</v>
      </c>
      <c r="AT144" s="256"/>
      <c r="AU144" s="265" t="s">
        <v>1619</v>
      </c>
      <c r="AW144" s="265" t="s">
        <v>1619</v>
      </c>
      <c r="AX144" s="256"/>
      <c r="AY144" s="270" t="str">
        <f t="shared" si="6"/>
        <v>予 備 141</v>
      </c>
      <c r="AZ144" s="256"/>
      <c r="BA144" s="265" t="s">
        <v>1619</v>
      </c>
      <c r="BC144" s="265" t="s">
        <v>1619</v>
      </c>
      <c r="BE144" s="266" t="s">
        <v>1619</v>
      </c>
      <c r="BF144" s="258"/>
      <c r="BG144" s="266" t="s">
        <v>1619</v>
      </c>
      <c r="BI144" s="400" t="s">
        <v>1617</v>
      </c>
      <c r="BK144" s="400" t="s">
        <v>1617</v>
      </c>
      <c r="BM144" s="400" t="str">
        <f t="shared" si="7"/>
        <v>予備141</v>
      </c>
      <c r="BO144" s="401" t="s">
        <v>1617</v>
      </c>
      <c r="BP144" s="396"/>
      <c r="BQ144" s="401" t="s">
        <v>1617</v>
      </c>
      <c r="BR144" s="402"/>
      <c r="BS144" s="265" t="s">
        <v>1619</v>
      </c>
      <c r="BT144" s="402"/>
      <c r="BU144" s="402"/>
      <c r="BV144" s="402"/>
      <c r="BW144" s="402"/>
      <c r="BX144" s="402"/>
      <c r="BY144" s="402"/>
      <c r="BZ144" s="402"/>
      <c r="CA144" s="402"/>
      <c r="CB144" s="402"/>
      <c r="CC144" s="402"/>
      <c r="CD144" s="256"/>
      <c r="CE144" s="256"/>
      <c r="CG144" s="264" t="s">
        <v>1617</v>
      </c>
      <c r="CI144" s="264" t="s">
        <v>1617</v>
      </c>
      <c r="CK144" s="264" t="s">
        <v>1617</v>
      </c>
      <c r="CM144" s="264" t="s">
        <v>1617</v>
      </c>
      <c r="CO144" s="264" t="s">
        <v>1617</v>
      </c>
      <c r="CQ144" s="264" t="s">
        <v>1617</v>
      </c>
      <c r="CS144" s="264" t="s">
        <v>1617</v>
      </c>
      <c r="CU144" s="264" t="s">
        <v>1617</v>
      </c>
      <c r="CW144" s="264" t="s">
        <v>1617</v>
      </c>
      <c r="CY144" s="264" t="s">
        <v>1617</v>
      </c>
      <c r="DA144" s="264" t="s">
        <v>1617</v>
      </c>
      <c r="DC144" s="264" t="s">
        <v>1617</v>
      </c>
      <c r="DE144" s="264" t="s">
        <v>1617</v>
      </c>
      <c r="DG144" s="264" t="s">
        <v>1617</v>
      </c>
      <c r="DI144" s="264" t="s">
        <v>1617</v>
      </c>
      <c r="DK144" s="264" t="s">
        <v>1617</v>
      </c>
      <c r="EA144" s="264" t="s">
        <v>1617</v>
      </c>
      <c r="EC144" s="272" t="s">
        <v>1617</v>
      </c>
      <c r="ED144" s="268"/>
      <c r="EE144" s="272" t="s">
        <v>1617</v>
      </c>
      <c r="EF144" s="268"/>
      <c r="EG144" s="272" t="s">
        <v>1617</v>
      </c>
      <c r="EH144" s="268"/>
      <c r="EI144" s="272" t="s">
        <v>1617</v>
      </c>
      <c r="EY144" s="264" t="s">
        <v>1617</v>
      </c>
      <c r="FA144" s="264" t="s">
        <v>1617</v>
      </c>
      <c r="FC144" s="264" t="s">
        <v>1617</v>
      </c>
      <c r="FE144" s="264" t="s">
        <v>1617</v>
      </c>
      <c r="FG144" s="264" t="s">
        <v>1617</v>
      </c>
      <c r="FI144" s="264" t="s">
        <v>1617</v>
      </c>
      <c r="FK144" s="264" t="s">
        <v>1617</v>
      </c>
      <c r="FM144" s="264" t="s">
        <v>1617</v>
      </c>
      <c r="FO144" s="264" t="s">
        <v>1617</v>
      </c>
      <c r="FQ144" s="264" t="s">
        <v>1617</v>
      </c>
      <c r="FS144" s="264" t="s">
        <v>1617</v>
      </c>
      <c r="FU144" s="264" t="s">
        <v>1617</v>
      </c>
      <c r="FW144" s="264" t="s">
        <v>1617</v>
      </c>
      <c r="FY144" s="264" t="s">
        <v>1617</v>
      </c>
      <c r="GA144" s="264" t="s">
        <v>1617</v>
      </c>
      <c r="GC144" s="264" t="s">
        <v>1617</v>
      </c>
      <c r="GE144" s="264" t="s">
        <v>1617</v>
      </c>
      <c r="GG144" s="264" t="s">
        <v>1617</v>
      </c>
      <c r="GI144" s="264" t="s">
        <v>1617</v>
      </c>
      <c r="GK144" s="264" t="s">
        <v>1617</v>
      </c>
      <c r="GM144" s="264" t="s">
        <v>1617</v>
      </c>
      <c r="GO144" s="264" t="s">
        <v>1617</v>
      </c>
      <c r="GQ144" s="16"/>
      <c r="HE144" s="265" t="s">
        <v>1619</v>
      </c>
      <c r="HG144" s="265" t="s">
        <v>1619</v>
      </c>
      <c r="HI144" s="264" t="s">
        <v>1617</v>
      </c>
      <c r="HK144" s="264" t="s">
        <v>1617</v>
      </c>
      <c r="HM144" s="264" t="s">
        <v>1617</v>
      </c>
      <c r="HO144" s="264" t="s">
        <v>1617</v>
      </c>
      <c r="HQ144" s="264" t="s">
        <v>1617</v>
      </c>
      <c r="HS144" s="264" t="s">
        <v>1617</v>
      </c>
      <c r="HU144" s="264" t="s">
        <v>1617</v>
      </c>
      <c r="HW144" s="264" t="s">
        <v>1617</v>
      </c>
      <c r="HY144" s="264" t="s">
        <v>1617</v>
      </c>
      <c r="IA144" s="264" t="s">
        <v>1617</v>
      </c>
      <c r="IC144" s="264" t="s">
        <v>1617</v>
      </c>
      <c r="IE144" s="264" t="s">
        <v>1617</v>
      </c>
      <c r="IG144" s="264" t="s">
        <v>1617</v>
      </c>
      <c r="II144" s="264" t="s">
        <v>1617</v>
      </c>
      <c r="IK144" s="264" t="s">
        <v>1617</v>
      </c>
      <c r="IM144" s="264" t="s">
        <v>1617</v>
      </c>
      <c r="IO144" s="264" t="s">
        <v>1617</v>
      </c>
      <c r="IQ144" s="264" t="s">
        <v>1617</v>
      </c>
      <c r="IS144" s="264" t="s">
        <v>1617</v>
      </c>
      <c r="IU144" s="264" t="s">
        <v>1617</v>
      </c>
      <c r="IW144" s="264" t="s">
        <v>1617</v>
      </c>
      <c r="IY144" s="264" t="s">
        <v>1617</v>
      </c>
      <c r="JA144" s="264" t="s">
        <v>1617</v>
      </c>
      <c r="JC144" s="264" t="s">
        <v>1617</v>
      </c>
    </row>
    <row r="145" spans="3:263">
      <c r="C145" s="384" t="s">
        <v>1620</v>
      </c>
      <c r="D145" s="404"/>
      <c r="E145" s="390" t="s">
        <v>1620</v>
      </c>
      <c r="F145" s="391"/>
      <c r="G145" s="390" t="s">
        <v>1620</v>
      </c>
      <c r="H145" s="391"/>
      <c r="I145" s="390" t="s">
        <v>1620</v>
      </c>
      <c r="J145" s="391"/>
      <c r="K145" s="390" t="s">
        <v>1620</v>
      </c>
      <c r="L145" s="391"/>
      <c r="M145" s="390" t="s">
        <v>1621</v>
      </c>
      <c r="N145" s="405"/>
      <c r="O145" s="394" t="s">
        <v>1620</v>
      </c>
      <c r="P145" s="406"/>
      <c r="Q145" s="264" t="s">
        <v>1620</v>
      </c>
      <c r="S145" s="264" t="s">
        <v>1620</v>
      </c>
      <c r="U145" s="265" t="s">
        <v>1622</v>
      </c>
      <c r="W145" s="265" t="s">
        <v>1622</v>
      </c>
      <c r="Y145" s="265" t="s">
        <v>1622</v>
      </c>
      <c r="Z145" s="256"/>
      <c r="AA145" s="264" t="s">
        <v>1620</v>
      </c>
      <c r="AB145" s="256"/>
      <c r="AC145" s="265" t="s">
        <v>1622</v>
      </c>
      <c r="AD145" s="258"/>
      <c r="AE145" s="265" t="s">
        <v>1622</v>
      </c>
      <c r="AF145" s="258"/>
      <c r="AG145" s="264" t="s">
        <v>1620</v>
      </c>
      <c r="AH145" s="16"/>
      <c r="AI145" s="264" t="s">
        <v>1620</v>
      </c>
      <c r="AK145" s="264" t="s">
        <v>1620</v>
      </c>
      <c r="AL145" s="256"/>
      <c r="AM145" s="264" t="s">
        <v>1620</v>
      </c>
      <c r="AN145" s="256"/>
      <c r="AO145" s="264" t="s">
        <v>1620</v>
      </c>
      <c r="AP145" s="256"/>
      <c r="AQ145" s="264" t="s">
        <v>1620</v>
      </c>
      <c r="AR145" s="256"/>
      <c r="AS145" s="264" t="s">
        <v>1620</v>
      </c>
      <c r="AT145" s="256"/>
      <c r="AU145" s="264" t="s">
        <v>1620</v>
      </c>
      <c r="AW145" s="264" t="s">
        <v>1620</v>
      </c>
      <c r="AX145" s="256"/>
      <c r="AY145" s="270" t="str">
        <f t="shared" si="6"/>
        <v>予 備 142</v>
      </c>
      <c r="AZ145" s="256"/>
      <c r="BA145" s="265" t="s">
        <v>1622</v>
      </c>
      <c r="BC145" s="265" t="s">
        <v>1622</v>
      </c>
      <c r="BE145" s="266" t="s">
        <v>1622</v>
      </c>
      <c r="BF145" s="258"/>
      <c r="BG145" s="266" t="s">
        <v>1622</v>
      </c>
      <c r="BI145" s="400" t="s">
        <v>1620</v>
      </c>
      <c r="BK145" s="400" t="s">
        <v>1620</v>
      </c>
      <c r="BM145" s="400" t="str">
        <f t="shared" si="7"/>
        <v>予備142</v>
      </c>
      <c r="BO145" s="401" t="s">
        <v>1620</v>
      </c>
      <c r="BP145" s="396"/>
      <c r="BQ145" s="401" t="s">
        <v>1620</v>
      </c>
      <c r="BR145" s="402"/>
      <c r="BS145" s="265" t="s">
        <v>1622</v>
      </c>
      <c r="BT145" s="402"/>
      <c r="BU145" s="402"/>
      <c r="BV145" s="402"/>
      <c r="BW145" s="402"/>
      <c r="BX145" s="402"/>
      <c r="BY145" s="402"/>
      <c r="BZ145" s="402"/>
      <c r="CA145" s="402"/>
      <c r="CB145" s="402"/>
      <c r="CC145" s="402"/>
      <c r="CD145" s="256"/>
      <c r="CE145" s="256"/>
      <c r="CG145" s="264" t="s">
        <v>1620</v>
      </c>
      <c r="CI145" s="264" t="s">
        <v>1620</v>
      </c>
      <c r="CK145" s="264" t="s">
        <v>1620</v>
      </c>
      <c r="CM145" s="264" t="s">
        <v>1620</v>
      </c>
      <c r="CO145" s="264" t="s">
        <v>1620</v>
      </c>
      <c r="CQ145" s="264" t="s">
        <v>1620</v>
      </c>
      <c r="CS145" s="264" t="s">
        <v>1620</v>
      </c>
      <c r="CU145" s="264" t="s">
        <v>1620</v>
      </c>
      <c r="CW145" s="264" t="s">
        <v>1620</v>
      </c>
      <c r="CY145" s="264" t="s">
        <v>1620</v>
      </c>
      <c r="DA145" s="264" t="s">
        <v>1620</v>
      </c>
      <c r="DC145" s="264" t="s">
        <v>1620</v>
      </c>
      <c r="DE145" s="264" t="s">
        <v>1620</v>
      </c>
      <c r="DG145" s="264" t="s">
        <v>1620</v>
      </c>
      <c r="DI145" s="264" t="s">
        <v>1620</v>
      </c>
      <c r="DK145" s="264" t="s">
        <v>1620</v>
      </c>
      <c r="EA145" s="264" t="s">
        <v>1620</v>
      </c>
      <c r="EC145" s="272" t="s">
        <v>1620</v>
      </c>
      <c r="ED145" s="268"/>
      <c r="EE145" s="272" t="s">
        <v>1620</v>
      </c>
      <c r="EF145" s="268"/>
      <c r="EG145" s="272" t="s">
        <v>1620</v>
      </c>
      <c r="EH145" s="268"/>
      <c r="EI145" s="272" t="s">
        <v>1620</v>
      </c>
      <c r="EY145" s="264" t="s">
        <v>1620</v>
      </c>
      <c r="FA145" s="264" t="s">
        <v>1620</v>
      </c>
      <c r="FC145" s="264" t="s">
        <v>1620</v>
      </c>
      <c r="FE145" s="264" t="s">
        <v>1620</v>
      </c>
      <c r="FG145" s="264" t="s">
        <v>1620</v>
      </c>
      <c r="FI145" s="264" t="s">
        <v>1620</v>
      </c>
      <c r="FK145" s="264" t="s">
        <v>1620</v>
      </c>
      <c r="FM145" s="264" t="s">
        <v>1620</v>
      </c>
      <c r="FO145" s="264" t="s">
        <v>1620</v>
      </c>
      <c r="FQ145" s="264" t="s">
        <v>1620</v>
      </c>
      <c r="FS145" s="264" t="s">
        <v>1620</v>
      </c>
      <c r="FU145" s="264" t="s">
        <v>1620</v>
      </c>
      <c r="FW145" s="264" t="s">
        <v>1620</v>
      </c>
      <c r="FY145" s="264" t="s">
        <v>1620</v>
      </c>
      <c r="GA145" s="264" t="s">
        <v>1620</v>
      </c>
      <c r="GC145" s="264" t="s">
        <v>1620</v>
      </c>
      <c r="GE145" s="264" t="s">
        <v>1620</v>
      </c>
      <c r="GG145" s="264" t="s">
        <v>1620</v>
      </c>
      <c r="GI145" s="264" t="s">
        <v>1620</v>
      </c>
      <c r="GK145" s="264" t="s">
        <v>1620</v>
      </c>
      <c r="GM145" s="264" t="s">
        <v>1620</v>
      </c>
      <c r="GO145" s="264" t="s">
        <v>1620</v>
      </c>
      <c r="GQ145" s="16"/>
      <c r="HE145" s="265" t="s">
        <v>1622</v>
      </c>
      <c r="HG145" s="265" t="s">
        <v>1622</v>
      </c>
      <c r="HI145" s="264" t="s">
        <v>1620</v>
      </c>
      <c r="HK145" s="264" t="s">
        <v>1620</v>
      </c>
      <c r="HM145" s="264" t="s">
        <v>1620</v>
      </c>
      <c r="HO145" s="264" t="s">
        <v>1620</v>
      </c>
      <c r="HQ145" s="264" t="s">
        <v>1620</v>
      </c>
      <c r="HS145" s="264" t="s">
        <v>1620</v>
      </c>
      <c r="HU145" s="264" t="s">
        <v>1620</v>
      </c>
      <c r="HW145" s="264" t="s">
        <v>1620</v>
      </c>
      <c r="HY145" s="264" t="s">
        <v>1620</v>
      </c>
      <c r="IA145" s="264" t="s">
        <v>1620</v>
      </c>
      <c r="IC145" s="264" t="s">
        <v>1620</v>
      </c>
      <c r="IE145" s="264" t="s">
        <v>1620</v>
      </c>
      <c r="IG145" s="264" t="s">
        <v>1620</v>
      </c>
      <c r="II145" s="264" t="s">
        <v>1620</v>
      </c>
      <c r="IK145" s="264" t="s">
        <v>1620</v>
      </c>
      <c r="IM145" s="264" t="s">
        <v>1620</v>
      </c>
      <c r="IO145" s="264" t="s">
        <v>1620</v>
      </c>
      <c r="IQ145" s="264" t="s">
        <v>1620</v>
      </c>
      <c r="IS145" s="264" t="s">
        <v>1620</v>
      </c>
      <c r="IU145" s="264" t="s">
        <v>1620</v>
      </c>
      <c r="IW145" s="264" t="s">
        <v>1620</v>
      </c>
      <c r="IY145" s="264" t="s">
        <v>1620</v>
      </c>
      <c r="JA145" s="264" t="s">
        <v>1620</v>
      </c>
      <c r="JC145" s="264" t="s">
        <v>1620</v>
      </c>
    </row>
    <row r="146" spans="3:263">
      <c r="C146" s="384" t="s">
        <v>1623</v>
      </c>
      <c r="D146" s="404"/>
      <c r="E146" s="390" t="s">
        <v>1623</v>
      </c>
      <c r="F146" s="391"/>
      <c r="G146" s="390" t="s">
        <v>1623</v>
      </c>
      <c r="H146" s="391"/>
      <c r="I146" s="390" t="s">
        <v>1623</v>
      </c>
      <c r="J146" s="391"/>
      <c r="K146" s="390" t="s">
        <v>1623</v>
      </c>
      <c r="L146" s="391"/>
      <c r="M146" s="390" t="s">
        <v>1624</v>
      </c>
      <c r="N146" s="405"/>
      <c r="O146" s="394" t="s">
        <v>1623</v>
      </c>
      <c r="P146" s="406"/>
      <c r="Q146" s="264" t="s">
        <v>1623</v>
      </c>
      <c r="S146" s="264" t="s">
        <v>1623</v>
      </c>
      <c r="U146" s="265" t="s">
        <v>1625</v>
      </c>
      <c r="W146" s="265" t="s">
        <v>1625</v>
      </c>
      <c r="Y146" s="265" t="s">
        <v>1625</v>
      </c>
      <c r="Z146" s="256"/>
      <c r="AA146" s="264" t="s">
        <v>1623</v>
      </c>
      <c r="AB146" s="256"/>
      <c r="AC146" s="265" t="s">
        <v>1625</v>
      </c>
      <c r="AD146" s="258"/>
      <c r="AE146" s="265" t="s">
        <v>1625</v>
      </c>
      <c r="AF146" s="258"/>
      <c r="AG146" s="264" t="s">
        <v>1623</v>
      </c>
      <c r="AH146" s="16"/>
      <c r="AI146" s="264" t="s">
        <v>1623</v>
      </c>
      <c r="AK146" s="264" t="s">
        <v>1623</v>
      </c>
      <c r="AL146" s="256"/>
      <c r="AM146" s="264" t="s">
        <v>1623</v>
      </c>
      <c r="AN146" s="256"/>
      <c r="AO146" s="264" t="s">
        <v>1623</v>
      </c>
      <c r="AP146" s="256"/>
      <c r="AQ146" s="264" t="s">
        <v>1623</v>
      </c>
      <c r="AR146" s="256"/>
      <c r="AS146" s="265" t="s">
        <v>1625</v>
      </c>
      <c r="AT146" s="256"/>
      <c r="AU146" s="265" t="s">
        <v>1625</v>
      </c>
      <c r="AW146" s="265" t="s">
        <v>1625</v>
      </c>
      <c r="AX146" s="256"/>
      <c r="AY146" s="270" t="str">
        <f t="shared" si="6"/>
        <v>予 備 143</v>
      </c>
      <c r="AZ146" s="256"/>
      <c r="BA146" s="265" t="s">
        <v>1625</v>
      </c>
      <c r="BC146" s="265" t="s">
        <v>1625</v>
      </c>
      <c r="BE146" s="266" t="s">
        <v>1625</v>
      </c>
      <c r="BF146" s="258"/>
      <c r="BG146" s="266" t="s">
        <v>1625</v>
      </c>
      <c r="BI146" s="400" t="s">
        <v>1623</v>
      </c>
      <c r="BK146" s="400" t="s">
        <v>1623</v>
      </c>
      <c r="BM146" s="400" t="str">
        <f t="shared" si="7"/>
        <v>予備143</v>
      </c>
      <c r="BO146" s="401" t="s">
        <v>1623</v>
      </c>
      <c r="BP146" s="396"/>
      <c r="BQ146" s="401" t="s">
        <v>1623</v>
      </c>
      <c r="BR146" s="402"/>
      <c r="BS146" s="265" t="s">
        <v>1625</v>
      </c>
      <c r="BT146" s="402"/>
      <c r="BU146" s="402"/>
      <c r="BV146" s="402"/>
      <c r="BW146" s="402"/>
      <c r="BX146" s="402"/>
      <c r="BY146" s="402"/>
      <c r="BZ146" s="402"/>
      <c r="CA146" s="402"/>
      <c r="CB146" s="402"/>
      <c r="CC146" s="402"/>
      <c r="CD146" s="256"/>
      <c r="CE146" s="256"/>
      <c r="CG146" s="264" t="s">
        <v>1623</v>
      </c>
      <c r="CI146" s="264" t="s">
        <v>1623</v>
      </c>
      <c r="CK146" s="264" t="s">
        <v>1623</v>
      </c>
      <c r="CM146" s="264" t="s">
        <v>1623</v>
      </c>
      <c r="CO146" s="264" t="s">
        <v>1623</v>
      </c>
      <c r="CQ146" s="264" t="s">
        <v>1623</v>
      </c>
      <c r="CS146" s="264" t="s">
        <v>1623</v>
      </c>
      <c r="CU146" s="264" t="s">
        <v>1623</v>
      </c>
      <c r="CW146" s="264" t="s">
        <v>1623</v>
      </c>
      <c r="CY146" s="264" t="s">
        <v>1623</v>
      </c>
      <c r="DA146" s="264" t="s">
        <v>1623</v>
      </c>
      <c r="DC146" s="264" t="s">
        <v>1623</v>
      </c>
      <c r="DE146" s="264" t="s">
        <v>1623</v>
      </c>
      <c r="DG146" s="264" t="s">
        <v>1623</v>
      </c>
      <c r="DI146" s="264" t="s">
        <v>1623</v>
      </c>
      <c r="DK146" s="264" t="s">
        <v>1623</v>
      </c>
      <c r="EA146" s="264" t="s">
        <v>1623</v>
      </c>
      <c r="EC146" s="272" t="s">
        <v>1623</v>
      </c>
      <c r="ED146" s="268"/>
      <c r="EE146" s="272" t="s">
        <v>1623</v>
      </c>
      <c r="EF146" s="268"/>
      <c r="EG146" s="272" t="s">
        <v>1623</v>
      </c>
      <c r="EH146" s="268"/>
      <c r="EI146" s="272" t="s">
        <v>1623</v>
      </c>
      <c r="EY146" s="264" t="s">
        <v>1623</v>
      </c>
      <c r="FA146" s="264" t="s">
        <v>1623</v>
      </c>
      <c r="FC146" s="264" t="s">
        <v>1623</v>
      </c>
      <c r="FE146" s="264" t="s">
        <v>1623</v>
      </c>
      <c r="FG146" s="264" t="s">
        <v>1623</v>
      </c>
      <c r="FI146" s="264" t="s">
        <v>1623</v>
      </c>
      <c r="FK146" s="264" t="s">
        <v>1623</v>
      </c>
      <c r="FM146" s="264" t="s">
        <v>1623</v>
      </c>
      <c r="FO146" s="264" t="s">
        <v>1623</v>
      </c>
      <c r="FQ146" s="264" t="s">
        <v>1623</v>
      </c>
      <c r="FS146" s="264" t="s">
        <v>1623</v>
      </c>
      <c r="FU146" s="264" t="s">
        <v>1623</v>
      </c>
      <c r="FW146" s="264" t="s">
        <v>1623</v>
      </c>
      <c r="FY146" s="264" t="s">
        <v>1623</v>
      </c>
      <c r="GA146" s="264" t="s">
        <v>1623</v>
      </c>
      <c r="GC146" s="264" t="s">
        <v>1623</v>
      </c>
      <c r="GE146" s="264" t="s">
        <v>1623</v>
      </c>
      <c r="GG146" s="264" t="s">
        <v>1623</v>
      </c>
      <c r="GI146" s="264" t="s">
        <v>1623</v>
      </c>
      <c r="GK146" s="264" t="s">
        <v>1623</v>
      </c>
      <c r="GM146" s="264" t="s">
        <v>1623</v>
      </c>
      <c r="GO146" s="264" t="s">
        <v>1623</v>
      </c>
      <c r="GQ146" s="16"/>
      <c r="HE146" s="265" t="s">
        <v>1625</v>
      </c>
      <c r="HG146" s="265" t="s">
        <v>1625</v>
      </c>
      <c r="HI146" s="264" t="s">
        <v>1623</v>
      </c>
      <c r="HK146" s="264" t="s">
        <v>1623</v>
      </c>
      <c r="HM146" s="264" t="s">
        <v>1623</v>
      </c>
      <c r="HO146" s="264" t="s">
        <v>1623</v>
      </c>
      <c r="HQ146" s="264" t="s">
        <v>1623</v>
      </c>
      <c r="HS146" s="264" t="s">
        <v>1623</v>
      </c>
      <c r="HU146" s="264" t="s">
        <v>1623</v>
      </c>
      <c r="HW146" s="264" t="s">
        <v>1623</v>
      </c>
      <c r="HY146" s="264" t="s">
        <v>1623</v>
      </c>
      <c r="IA146" s="264" t="s">
        <v>1623</v>
      </c>
      <c r="IC146" s="264" t="s">
        <v>1623</v>
      </c>
      <c r="IE146" s="264" t="s">
        <v>1623</v>
      </c>
      <c r="IG146" s="264" t="s">
        <v>1623</v>
      </c>
      <c r="II146" s="264" t="s">
        <v>1623</v>
      </c>
      <c r="IK146" s="264" t="s">
        <v>1623</v>
      </c>
      <c r="IM146" s="264" t="s">
        <v>1623</v>
      </c>
      <c r="IO146" s="264" t="s">
        <v>1623</v>
      </c>
      <c r="IQ146" s="264" t="s">
        <v>1623</v>
      </c>
      <c r="IS146" s="264" t="s">
        <v>1623</v>
      </c>
      <c r="IU146" s="264" t="s">
        <v>1623</v>
      </c>
      <c r="IW146" s="264" t="s">
        <v>1623</v>
      </c>
      <c r="IY146" s="264" t="s">
        <v>1623</v>
      </c>
      <c r="JA146" s="264" t="s">
        <v>1623</v>
      </c>
      <c r="JC146" s="264" t="s">
        <v>1623</v>
      </c>
    </row>
    <row r="147" spans="3:263">
      <c r="C147" s="384" t="s">
        <v>1626</v>
      </c>
      <c r="D147" s="404"/>
      <c r="E147" s="390" t="s">
        <v>1626</v>
      </c>
      <c r="F147" s="391"/>
      <c r="G147" s="390" t="s">
        <v>1626</v>
      </c>
      <c r="H147" s="391"/>
      <c r="I147" s="390" t="s">
        <v>1626</v>
      </c>
      <c r="J147" s="391"/>
      <c r="K147" s="390" t="s">
        <v>1626</v>
      </c>
      <c r="L147" s="391"/>
      <c r="M147" s="390" t="s">
        <v>1627</v>
      </c>
      <c r="N147" s="405"/>
      <c r="O147" s="394" t="s">
        <v>1626</v>
      </c>
      <c r="P147" s="406"/>
      <c r="Q147" s="264" t="s">
        <v>1626</v>
      </c>
      <c r="S147" s="264" t="s">
        <v>1626</v>
      </c>
      <c r="U147" s="265" t="s">
        <v>1628</v>
      </c>
      <c r="W147" s="265" t="s">
        <v>1628</v>
      </c>
      <c r="Y147" s="265" t="s">
        <v>1628</v>
      </c>
      <c r="Z147" s="256"/>
      <c r="AA147" s="264" t="s">
        <v>1626</v>
      </c>
      <c r="AB147" s="256"/>
      <c r="AC147" s="265" t="s">
        <v>1628</v>
      </c>
      <c r="AD147" s="258"/>
      <c r="AE147" s="265" t="s">
        <v>1628</v>
      </c>
      <c r="AF147" s="258"/>
      <c r="AG147" s="264" t="s">
        <v>1626</v>
      </c>
      <c r="AH147" s="16"/>
      <c r="AI147" s="264" t="s">
        <v>1626</v>
      </c>
      <c r="AK147" s="264" t="s">
        <v>1626</v>
      </c>
      <c r="AL147" s="256"/>
      <c r="AM147" s="264" t="s">
        <v>1626</v>
      </c>
      <c r="AN147" s="256"/>
      <c r="AO147" s="264" t="s">
        <v>1626</v>
      </c>
      <c r="AP147" s="256"/>
      <c r="AQ147" s="264" t="s">
        <v>1626</v>
      </c>
      <c r="AR147" s="256"/>
      <c r="AS147" s="264" t="s">
        <v>1626</v>
      </c>
      <c r="AT147" s="256"/>
      <c r="AU147" s="264" t="s">
        <v>1626</v>
      </c>
      <c r="AW147" s="264" t="s">
        <v>1626</v>
      </c>
      <c r="AX147" s="256"/>
      <c r="AY147" s="270" t="str">
        <f t="shared" si="6"/>
        <v>予 備 144</v>
      </c>
      <c r="AZ147" s="256"/>
      <c r="BA147" s="265" t="s">
        <v>1628</v>
      </c>
      <c r="BC147" s="265" t="s">
        <v>1628</v>
      </c>
      <c r="BE147" s="266" t="s">
        <v>1628</v>
      </c>
      <c r="BF147" s="258"/>
      <c r="BG147" s="266" t="s">
        <v>1628</v>
      </c>
      <c r="BI147" s="400" t="s">
        <v>1626</v>
      </c>
      <c r="BK147" s="400" t="s">
        <v>1626</v>
      </c>
      <c r="BM147" s="400" t="str">
        <f t="shared" si="7"/>
        <v>予備144</v>
      </c>
      <c r="BO147" s="401" t="s">
        <v>1626</v>
      </c>
      <c r="BP147" s="396"/>
      <c r="BQ147" s="401" t="s">
        <v>1626</v>
      </c>
      <c r="BR147" s="402"/>
      <c r="BS147" s="265" t="s">
        <v>1628</v>
      </c>
      <c r="BT147" s="402"/>
      <c r="BU147" s="402"/>
      <c r="BV147" s="402"/>
      <c r="BW147" s="402"/>
      <c r="BX147" s="402"/>
      <c r="BY147" s="402"/>
      <c r="BZ147" s="402"/>
      <c r="CA147" s="402"/>
      <c r="CB147" s="402"/>
      <c r="CC147" s="402"/>
      <c r="CD147" s="256"/>
      <c r="CE147" s="256"/>
      <c r="CG147" s="264" t="s">
        <v>1626</v>
      </c>
      <c r="CI147" s="264" t="s">
        <v>1626</v>
      </c>
      <c r="CK147" s="264" t="s">
        <v>1626</v>
      </c>
      <c r="CM147" s="264" t="s">
        <v>1626</v>
      </c>
      <c r="CO147" s="264" t="s">
        <v>1626</v>
      </c>
      <c r="CQ147" s="264" t="s">
        <v>1626</v>
      </c>
      <c r="CS147" s="264" t="s">
        <v>1626</v>
      </c>
      <c r="CU147" s="264" t="s">
        <v>1626</v>
      </c>
      <c r="CW147" s="264" t="s">
        <v>1626</v>
      </c>
      <c r="CY147" s="264" t="s">
        <v>1626</v>
      </c>
      <c r="DA147" s="264" t="s">
        <v>1626</v>
      </c>
      <c r="DC147" s="264" t="s">
        <v>1626</v>
      </c>
      <c r="DE147" s="264" t="s">
        <v>1626</v>
      </c>
      <c r="DG147" s="264" t="s">
        <v>1626</v>
      </c>
      <c r="DI147" s="264" t="s">
        <v>1626</v>
      </c>
      <c r="DK147" s="264" t="s">
        <v>1626</v>
      </c>
      <c r="EA147" s="264" t="s">
        <v>1626</v>
      </c>
      <c r="EC147" s="272" t="s">
        <v>1626</v>
      </c>
      <c r="ED147" s="268"/>
      <c r="EE147" s="272" t="s">
        <v>1626</v>
      </c>
      <c r="EF147" s="268"/>
      <c r="EG147" s="272" t="s">
        <v>1626</v>
      </c>
      <c r="EH147" s="268"/>
      <c r="EI147" s="272" t="s">
        <v>1626</v>
      </c>
      <c r="EY147" s="264" t="s">
        <v>1626</v>
      </c>
      <c r="FA147" s="264" t="s">
        <v>1626</v>
      </c>
      <c r="FC147" s="264" t="s">
        <v>1626</v>
      </c>
      <c r="FE147" s="264" t="s">
        <v>1626</v>
      </c>
      <c r="FG147" s="264" t="s">
        <v>1626</v>
      </c>
      <c r="FI147" s="264" t="s">
        <v>1626</v>
      </c>
      <c r="FK147" s="264" t="s">
        <v>1626</v>
      </c>
      <c r="FM147" s="264" t="s">
        <v>1626</v>
      </c>
      <c r="FO147" s="264" t="s">
        <v>1626</v>
      </c>
      <c r="FQ147" s="264" t="s">
        <v>1626</v>
      </c>
      <c r="FS147" s="264" t="s">
        <v>1626</v>
      </c>
      <c r="FU147" s="264" t="s">
        <v>1626</v>
      </c>
      <c r="FW147" s="264" t="s">
        <v>1626</v>
      </c>
      <c r="FY147" s="264" t="s">
        <v>1626</v>
      </c>
      <c r="GA147" s="264" t="s">
        <v>1626</v>
      </c>
      <c r="GC147" s="264" t="s">
        <v>1626</v>
      </c>
      <c r="GE147" s="264" t="s">
        <v>1626</v>
      </c>
      <c r="GG147" s="264" t="s">
        <v>1626</v>
      </c>
      <c r="GI147" s="264" t="s">
        <v>1626</v>
      </c>
      <c r="GK147" s="264" t="s">
        <v>1626</v>
      </c>
      <c r="GM147" s="264" t="s">
        <v>1626</v>
      </c>
      <c r="GO147" s="264" t="s">
        <v>1626</v>
      </c>
      <c r="GQ147" s="16"/>
      <c r="HE147" s="265" t="s">
        <v>1628</v>
      </c>
      <c r="HG147" s="265" t="s">
        <v>1628</v>
      </c>
      <c r="HI147" s="264" t="s">
        <v>1626</v>
      </c>
      <c r="HK147" s="264" t="s">
        <v>1626</v>
      </c>
      <c r="HM147" s="264" t="s">
        <v>1626</v>
      </c>
      <c r="HO147" s="264" t="s">
        <v>1626</v>
      </c>
      <c r="HQ147" s="264" t="s">
        <v>1626</v>
      </c>
      <c r="HS147" s="264" t="s">
        <v>1626</v>
      </c>
      <c r="HU147" s="264" t="s">
        <v>1626</v>
      </c>
      <c r="HW147" s="264" t="s">
        <v>1626</v>
      </c>
      <c r="HY147" s="264" t="s">
        <v>1626</v>
      </c>
      <c r="IA147" s="264" t="s">
        <v>1626</v>
      </c>
      <c r="IC147" s="264" t="s">
        <v>1626</v>
      </c>
      <c r="IE147" s="264" t="s">
        <v>1626</v>
      </c>
      <c r="IG147" s="264" t="s">
        <v>1626</v>
      </c>
      <c r="II147" s="264" t="s">
        <v>1626</v>
      </c>
      <c r="IK147" s="264" t="s">
        <v>1626</v>
      </c>
      <c r="IM147" s="264" t="s">
        <v>1626</v>
      </c>
      <c r="IO147" s="264" t="s">
        <v>1626</v>
      </c>
      <c r="IQ147" s="264" t="s">
        <v>1626</v>
      </c>
      <c r="IS147" s="264" t="s">
        <v>1626</v>
      </c>
      <c r="IU147" s="264" t="s">
        <v>1626</v>
      </c>
      <c r="IW147" s="264" t="s">
        <v>1626</v>
      </c>
      <c r="IY147" s="264" t="s">
        <v>1626</v>
      </c>
      <c r="JA147" s="264" t="s">
        <v>1626</v>
      </c>
      <c r="JC147" s="264" t="s">
        <v>1626</v>
      </c>
    </row>
    <row r="148" spans="3:263">
      <c r="C148" s="384" t="s">
        <v>1629</v>
      </c>
      <c r="D148" s="404"/>
      <c r="E148" s="390" t="s">
        <v>1629</v>
      </c>
      <c r="F148" s="391"/>
      <c r="G148" s="390" t="s">
        <v>1629</v>
      </c>
      <c r="H148" s="391"/>
      <c r="I148" s="390" t="s">
        <v>1629</v>
      </c>
      <c r="J148" s="391"/>
      <c r="K148" s="390" t="s">
        <v>1629</v>
      </c>
      <c r="L148" s="391"/>
      <c r="M148" s="390" t="s">
        <v>1630</v>
      </c>
      <c r="N148" s="405"/>
      <c r="O148" s="394" t="s">
        <v>1629</v>
      </c>
      <c r="P148" s="406"/>
      <c r="Q148" s="264" t="s">
        <v>1629</v>
      </c>
      <c r="S148" s="264" t="s">
        <v>1629</v>
      </c>
      <c r="U148" s="265" t="s">
        <v>1631</v>
      </c>
      <c r="W148" s="265" t="s">
        <v>1631</v>
      </c>
      <c r="Y148" s="265" t="s">
        <v>1631</v>
      </c>
      <c r="Z148" s="256"/>
      <c r="AA148" s="264" t="s">
        <v>1629</v>
      </c>
      <c r="AB148" s="256"/>
      <c r="AC148" s="265" t="s">
        <v>1631</v>
      </c>
      <c r="AD148" s="258"/>
      <c r="AE148" s="265" t="s">
        <v>1631</v>
      </c>
      <c r="AF148" s="258"/>
      <c r="AG148" s="264" t="s">
        <v>1629</v>
      </c>
      <c r="AH148" s="16"/>
      <c r="AI148" s="264" t="s">
        <v>1629</v>
      </c>
      <c r="AK148" s="264" t="s">
        <v>1629</v>
      </c>
      <c r="AL148" s="256"/>
      <c r="AM148" s="264" t="s">
        <v>1629</v>
      </c>
      <c r="AN148" s="256"/>
      <c r="AO148" s="264" t="s">
        <v>1629</v>
      </c>
      <c r="AP148" s="256"/>
      <c r="AQ148" s="264" t="s">
        <v>1629</v>
      </c>
      <c r="AR148" s="256"/>
      <c r="AS148" s="265" t="s">
        <v>1631</v>
      </c>
      <c r="AT148" s="256"/>
      <c r="AU148" s="265" t="s">
        <v>1631</v>
      </c>
      <c r="AW148" s="265" t="s">
        <v>1631</v>
      </c>
      <c r="AX148" s="256"/>
      <c r="AY148" s="270" t="str">
        <f t="shared" si="6"/>
        <v>予 備 145</v>
      </c>
      <c r="AZ148" s="256"/>
      <c r="BA148" s="265" t="s">
        <v>1631</v>
      </c>
      <c r="BC148" s="265" t="s">
        <v>1631</v>
      </c>
      <c r="BE148" s="266" t="s">
        <v>1631</v>
      </c>
      <c r="BF148" s="258"/>
      <c r="BG148" s="266" t="s">
        <v>1631</v>
      </c>
      <c r="BI148" s="400" t="s">
        <v>1629</v>
      </c>
      <c r="BK148" s="400" t="s">
        <v>1629</v>
      </c>
      <c r="BM148" s="400" t="str">
        <f t="shared" si="7"/>
        <v>予備145</v>
      </c>
      <c r="BO148" s="401" t="s">
        <v>1629</v>
      </c>
      <c r="BP148" s="396"/>
      <c r="BQ148" s="401" t="s">
        <v>1629</v>
      </c>
      <c r="BR148" s="402"/>
      <c r="BS148" s="265" t="s">
        <v>1631</v>
      </c>
      <c r="BT148" s="402"/>
      <c r="BU148" s="402"/>
      <c r="BV148" s="402"/>
      <c r="BW148" s="402"/>
      <c r="BX148" s="402"/>
      <c r="BY148" s="402"/>
      <c r="BZ148" s="402"/>
      <c r="CA148" s="402"/>
      <c r="CB148" s="402"/>
      <c r="CC148" s="402"/>
      <c r="CD148" s="256"/>
      <c r="CE148" s="256"/>
      <c r="CG148" s="264" t="s">
        <v>1629</v>
      </c>
      <c r="CI148" s="264" t="s">
        <v>1629</v>
      </c>
      <c r="CK148" s="264" t="s">
        <v>1629</v>
      </c>
      <c r="CM148" s="264" t="s">
        <v>1629</v>
      </c>
      <c r="CO148" s="264" t="s">
        <v>1629</v>
      </c>
      <c r="CQ148" s="264" t="s">
        <v>1629</v>
      </c>
      <c r="CS148" s="264" t="s">
        <v>1629</v>
      </c>
      <c r="CU148" s="264" t="s">
        <v>1629</v>
      </c>
      <c r="CW148" s="264" t="s">
        <v>1629</v>
      </c>
      <c r="CY148" s="264" t="s">
        <v>1629</v>
      </c>
      <c r="DA148" s="264" t="s">
        <v>1629</v>
      </c>
      <c r="DC148" s="264" t="s">
        <v>1629</v>
      </c>
      <c r="DE148" s="264" t="s">
        <v>1629</v>
      </c>
      <c r="DG148" s="264" t="s">
        <v>1629</v>
      </c>
      <c r="DI148" s="264" t="s">
        <v>1629</v>
      </c>
      <c r="DK148" s="264" t="s">
        <v>1629</v>
      </c>
      <c r="EA148" s="264" t="s">
        <v>1629</v>
      </c>
      <c r="EC148" s="272" t="s">
        <v>1629</v>
      </c>
      <c r="ED148" s="268"/>
      <c r="EE148" s="272" t="s">
        <v>1629</v>
      </c>
      <c r="EF148" s="268"/>
      <c r="EG148" s="272" t="s">
        <v>1629</v>
      </c>
      <c r="EH148" s="268"/>
      <c r="EI148" s="272" t="s">
        <v>1629</v>
      </c>
      <c r="EY148" s="264" t="s">
        <v>1629</v>
      </c>
      <c r="FA148" s="264" t="s">
        <v>1629</v>
      </c>
      <c r="FC148" s="264" t="s">
        <v>1629</v>
      </c>
      <c r="FE148" s="264" t="s">
        <v>1629</v>
      </c>
      <c r="FG148" s="264" t="s">
        <v>1629</v>
      </c>
      <c r="FI148" s="264" t="s">
        <v>1629</v>
      </c>
      <c r="FK148" s="264" t="s">
        <v>1629</v>
      </c>
      <c r="FM148" s="264" t="s">
        <v>1629</v>
      </c>
      <c r="FO148" s="264" t="s">
        <v>1629</v>
      </c>
      <c r="FQ148" s="264" t="s">
        <v>1629</v>
      </c>
      <c r="FS148" s="264" t="s">
        <v>1629</v>
      </c>
      <c r="FU148" s="264" t="s">
        <v>1629</v>
      </c>
      <c r="FW148" s="264" t="s">
        <v>1629</v>
      </c>
      <c r="FY148" s="264" t="s">
        <v>1629</v>
      </c>
      <c r="GA148" s="264" t="s">
        <v>1629</v>
      </c>
      <c r="GC148" s="264" t="s">
        <v>1629</v>
      </c>
      <c r="GE148" s="264" t="s">
        <v>1629</v>
      </c>
      <c r="GG148" s="264" t="s">
        <v>1629</v>
      </c>
      <c r="GI148" s="264" t="s">
        <v>1629</v>
      </c>
      <c r="GK148" s="264" t="s">
        <v>1629</v>
      </c>
      <c r="GM148" s="264" t="s">
        <v>1629</v>
      </c>
      <c r="GO148" s="264" t="s">
        <v>1629</v>
      </c>
      <c r="GQ148" s="16"/>
      <c r="HE148" s="265" t="s">
        <v>1631</v>
      </c>
      <c r="HG148" s="265" t="s">
        <v>1631</v>
      </c>
      <c r="HI148" s="264" t="s">
        <v>1629</v>
      </c>
      <c r="HK148" s="264" t="s">
        <v>1629</v>
      </c>
      <c r="HM148" s="264" t="s">
        <v>1629</v>
      </c>
      <c r="HO148" s="264" t="s">
        <v>1629</v>
      </c>
      <c r="HQ148" s="264" t="s">
        <v>1629</v>
      </c>
      <c r="HS148" s="264" t="s">
        <v>1629</v>
      </c>
      <c r="HU148" s="264" t="s">
        <v>1629</v>
      </c>
      <c r="HW148" s="264" t="s">
        <v>1629</v>
      </c>
      <c r="HY148" s="264" t="s">
        <v>1629</v>
      </c>
      <c r="IA148" s="264" t="s">
        <v>1629</v>
      </c>
      <c r="IC148" s="264" t="s">
        <v>1629</v>
      </c>
      <c r="IE148" s="264" t="s">
        <v>1629</v>
      </c>
      <c r="IG148" s="264" t="s">
        <v>1629</v>
      </c>
      <c r="II148" s="264" t="s">
        <v>1629</v>
      </c>
      <c r="IK148" s="264" t="s">
        <v>1629</v>
      </c>
      <c r="IM148" s="264" t="s">
        <v>1629</v>
      </c>
      <c r="IO148" s="264" t="s">
        <v>1629</v>
      </c>
      <c r="IQ148" s="264" t="s">
        <v>1629</v>
      </c>
      <c r="IS148" s="264" t="s">
        <v>1629</v>
      </c>
      <c r="IU148" s="264" t="s">
        <v>1629</v>
      </c>
      <c r="IW148" s="264" t="s">
        <v>1629</v>
      </c>
      <c r="IY148" s="264" t="s">
        <v>1629</v>
      </c>
      <c r="JA148" s="264" t="s">
        <v>1629</v>
      </c>
      <c r="JC148" s="264" t="s">
        <v>1629</v>
      </c>
    </row>
    <row r="149" spans="3:263">
      <c r="C149" s="384" t="s">
        <v>1632</v>
      </c>
      <c r="D149" s="404"/>
      <c r="E149" s="390" t="s">
        <v>1632</v>
      </c>
      <c r="F149" s="391"/>
      <c r="G149" s="390" t="s">
        <v>1632</v>
      </c>
      <c r="H149" s="391"/>
      <c r="I149" s="390" t="s">
        <v>1632</v>
      </c>
      <c r="J149" s="391"/>
      <c r="K149" s="390" t="s">
        <v>1632</v>
      </c>
      <c r="L149" s="391"/>
      <c r="M149" s="390" t="s">
        <v>1633</v>
      </c>
      <c r="N149" s="405"/>
      <c r="O149" s="394" t="s">
        <v>1632</v>
      </c>
      <c r="P149" s="406"/>
      <c r="Q149" s="264" t="s">
        <v>1632</v>
      </c>
      <c r="S149" s="264" t="s">
        <v>1632</v>
      </c>
      <c r="U149" s="265" t="s">
        <v>1634</v>
      </c>
      <c r="W149" s="265" t="s">
        <v>1634</v>
      </c>
      <c r="Y149" s="265" t="s">
        <v>1634</v>
      </c>
      <c r="Z149" s="256"/>
      <c r="AA149" s="264" t="s">
        <v>1632</v>
      </c>
      <c r="AB149" s="256"/>
      <c r="AC149" s="265" t="s">
        <v>1634</v>
      </c>
      <c r="AD149" s="258"/>
      <c r="AE149" s="265" t="s">
        <v>1634</v>
      </c>
      <c r="AF149" s="258"/>
      <c r="AG149" s="264" t="s">
        <v>1632</v>
      </c>
      <c r="AH149" s="16"/>
      <c r="AI149" s="264" t="s">
        <v>1632</v>
      </c>
      <c r="AK149" s="264" t="s">
        <v>1632</v>
      </c>
      <c r="AL149" s="256"/>
      <c r="AM149" s="264" t="s">
        <v>1632</v>
      </c>
      <c r="AN149" s="256"/>
      <c r="AO149" s="264" t="s">
        <v>1632</v>
      </c>
      <c r="AP149" s="256"/>
      <c r="AQ149" s="264" t="s">
        <v>1632</v>
      </c>
      <c r="AR149" s="256"/>
      <c r="AS149" s="264" t="s">
        <v>1632</v>
      </c>
      <c r="AT149" s="256"/>
      <c r="AU149" s="264" t="s">
        <v>1632</v>
      </c>
      <c r="AW149" s="264" t="s">
        <v>1632</v>
      </c>
      <c r="AX149" s="256"/>
      <c r="AY149" s="270" t="str">
        <f t="shared" si="6"/>
        <v>予 備 146</v>
      </c>
      <c r="AZ149" s="256"/>
      <c r="BA149" s="265" t="s">
        <v>1634</v>
      </c>
      <c r="BC149" s="265" t="s">
        <v>1634</v>
      </c>
      <c r="BE149" s="266" t="s">
        <v>1634</v>
      </c>
      <c r="BF149" s="258"/>
      <c r="BG149" s="266" t="s">
        <v>1634</v>
      </c>
      <c r="BI149" s="400" t="s">
        <v>1632</v>
      </c>
      <c r="BK149" s="400" t="s">
        <v>1632</v>
      </c>
      <c r="BM149" s="400" t="str">
        <f t="shared" si="7"/>
        <v>予備146</v>
      </c>
      <c r="BO149" s="401" t="s">
        <v>1632</v>
      </c>
      <c r="BP149" s="396"/>
      <c r="BQ149" s="401" t="s">
        <v>1632</v>
      </c>
      <c r="BR149" s="402"/>
      <c r="BS149" s="265" t="s">
        <v>1634</v>
      </c>
      <c r="BT149" s="402"/>
      <c r="BU149" s="402"/>
      <c r="BV149" s="402"/>
      <c r="BW149" s="402"/>
      <c r="BX149" s="402"/>
      <c r="BY149" s="402"/>
      <c r="BZ149" s="402"/>
      <c r="CA149" s="402"/>
      <c r="CB149" s="402"/>
      <c r="CC149" s="402"/>
      <c r="CD149" s="256"/>
      <c r="CE149" s="256"/>
      <c r="CG149" s="264" t="s">
        <v>1632</v>
      </c>
      <c r="CI149" s="264" t="s">
        <v>1632</v>
      </c>
      <c r="CK149" s="264" t="s">
        <v>1632</v>
      </c>
      <c r="CM149" s="264" t="s">
        <v>1632</v>
      </c>
      <c r="CO149" s="264" t="s">
        <v>1632</v>
      </c>
      <c r="CQ149" s="264" t="s">
        <v>1632</v>
      </c>
      <c r="CS149" s="264" t="s">
        <v>1632</v>
      </c>
      <c r="CU149" s="264" t="s">
        <v>1632</v>
      </c>
      <c r="CW149" s="264" t="s">
        <v>1632</v>
      </c>
      <c r="CY149" s="264" t="s">
        <v>1632</v>
      </c>
      <c r="DA149" s="264" t="s">
        <v>1632</v>
      </c>
      <c r="DC149" s="264" t="s">
        <v>1632</v>
      </c>
      <c r="DE149" s="264" t="s">
        <v>1632</v>
      </c>
      <c r="DG149" s="264" t="s">
        <v>1632</v>
      </c>
      <c r="DI149" s="264" t="s">
        <v>1632</v>
      </c>
      <c r="DK149" s="264" t="s">
        <v>1632</v>
      </c>
      <c r="EA149" s="264" t="s">
        <v>1632</v>
      </c>
      <c r="EC149" s="272" t="s">
        <v>1632</v>
      </c>
      <c r="ED149" s="268"/>
      <c r="EE149" s="272" t="s">
        <v>1632</v>
      </c>
      <c r="EF149" s="268"/>
      <c r="EG149" s="272" t="s">
        <v>1632</v>
      </c>
      <c r="EH149" s="268"/>
      <c r="EI149" s="272" t="s">
        <v>1632</v>
      </c>
      <c r="EY149" s="264" t="s">
        <v>1632</v>
      </c>
      <c r="FA149" s="264" t="s">
        <v>1632</v>
      </c>
      <c r="FC149" s="264" t="s">
        <v>1632</v>
      </c>
      <c r="FE149" s="264" t="s">
        <v>1632</v>
      </c>
      <c r="FG149" s="264" t="s">
        <v>1632</v>
      </c>
      <c r="FI149" s="264" t="s">
        <v>1632</v>
      </c>
      <c r="FK149" s="264" t="s">
        <v>1632</v>
      </c>
      <c r="FM149" s="264" t="s">
        <v>1632</v>
      </c>
      <c r="FO149" s="264" t="s">
        <v>1632</v>
      </c>
      <c r="FQ149" s="264" t="s">
        <v>1632</v>
      </c>
      <c r="FS149" s="264" t="s">
        <v>1632</v>
      </c>
      <c r="FU149" s="264" t="s">
        <v>1632</v>
      </c>
      <c r="FW149" s="264" t="s">
        <v>1632</v>
      </c>
      <c r="FY149" s="264" t="s">
        <v>1632</v>
      </c>
      <c r="GA149" s="264" t="s">
        <v>1632</v>
      </c>
      <c r="GC149" s="264" t="s">
        <v>1632</v>
      </c>
      <c r="GE149" s="264" t="s">
        <v>1632</v>
      </c>
      <c r="GG149" s="264" t="s">
        <v>1632</v>
      </c>
      <c r="GI149" s="264" t="s">
        <v>1632</v>
      </c>
      <c r="GK149" s="264" t="s">
        <v>1632</v>
      </c>
      <c r="GM149" s="264" t="s">
        <v>1632</v>
      </c>
      <c r="GO149" s="264" t="s">
        <v>1632</v>
      </c>
      <c r="GQ149" s="16"/>
      <c r="HE149" s="265" t="s">
        <v>1634</v>
      </c>
      <c r="HG149" s="265" t="s">
        <v>1634</v>
      </c>
      <c r="HI149" s="264" t="s">
        <v>1632</v>
      </c>
      <c r="HK149" s="264" t="s">
        <v>1632</v>
      </c>
      <c r="HM149" s="264" t="s">
        <v>1632</v>
      </c>
      <c r="HO149" s="264" t="s">
        <v>1632</v>
      </c>
      <c r="HQ149" s="264" t="s">
        <v>1632</v>
      </c>
      <c r="HS149" s="264" t="s">
        <v>1632</v>
      </c>
      <c r="HU149" s="264" t="s">
        <v>1632</v>
      </c>
      <c r="HW149" s="264" t="s">
        <v>1632</v>
      </c>
      <c r="HY149" s="264" t="s">
        <v>1632</v>
      </c>
      <c r="IA149" s="264" t="s">
        <v>1632</v>
      </c>
      <c r="IC149" s="264" t="s">
        <v>1632</v>
      </c>
      <c r="IE149" s="264" t="s">
        <v>1632</v>
      </c>
      <c r="IG149" s="264" t="s">
        <v>1632</v>
      </c>
      <c r="II149" s="264" t="s">
        <v>1632</v>
      </c>
      <c r="IK149" s="264" t="s">
        <v>1632</v>
      </c>
      <c r="IM149" s="264" t="s">
        <v>1632</v>
      </c>
      <c r="IO149" s="264" t="s">
        <v>1632</v>
      </c>
      <c r="IQ149" s="264" t="s">
        <v>1632</v>
      </c>
      <c r="IS149" s="264" t="s">
        <v>1632</v>
      </c>
      <c r="IU149" s="264" t="s">
        <v>1632</v>
      </c>
      <c r="IW149" s="264" t="s">
        <v>1632</v>
      </c>
      <c r="IY149" s="264" t="s">
        <v>1632</v>
      </c>
      <c r="JA149" s="264" t="s">
        <v>1632</v>
      </c>
      <c r="JC149" s="264" t="s">
        <v>1632</v>
      </c>
    </row>
    <row r="150" spans="3:263">
      <c r="C150" s="384" t="s">
        <v>1635</v>
      </c>
      <c r="D150" s="404"/>
      <c r="E150" s="390" t="s">
        <v>1635</v>
      </c>
      <c r="F150" s="391"/>
      <c r="G150" s="390" t="s">
        <v>1635</v>
      </c>
      <c r="H150" s="391"/>
      <c r="I150" s="390" t="s">
        <v>1635</v>
      </c>
      <c r="J150" s="391"/>
      <c r="K150" s="390" t="s">
        <v>1635</v>
      </c>
      <c r="L150" s="391"/>
      <c r="M150" s="390" t="s">
        <v>1636</v>
      </c>
      <c r="N150" s="405"/>
      <c r="O150" s="394" t="s">
        <v>1635</v>
      </c>
      <c r="P150" s="406"/>
      <c r="Q150" s="264" t="s">
        <v>1635</v>
      </c>
      <c r="S150" s="264" t="s">
        <v>1635</v>
      </c>
      <c r="U150" s="265" t="s">
        <v>1637</v>
      </c>
      <c r="W150" s="265" t="s">
        <v>1637</v>
      </c>
      <c r="Y150" s="265" t="s">
        <v>1637</v>
      </c>
      <c r="Z150" s="256"/>
      <c r="AA150" s="264" t="s">
        <v>1635</v>
      </c>
      <c r="AB150" s="256"/>
      <c r="AC150" s="265" t="s">
        <v>1637</v>
      </c>
      <c r="AD150" s="258"/>
      <c r="AE150" s="265" t="s">
        <v>1637</v>
      </c>
      <c r="AF150" s="258"/>
      <c r="AG150" s="264" t="s">
        <v>1635</v>
      </c>
      <c r="AH150" s="16"/>
      <c r="AI150" s="264" t="s">
        <v>1635</v>
      </c>
      <c r="AK150" s="264" t="s">
        <v>1635</v>
      </c>
      <c r="AL150" s="256"/>
      <c r="AM150" s="264" t="s">
        <v>1635</v>
      </c>
      <c r="AN150" s="256"/>
      <c r="AO150" s="264" t="s">
        <v>1635</v>
      </c>
      <c r="AP150" s="256"/>
      <c r="AQ150" s="264" t="s">
        <v>1635</v>
      </c>
      <c r="AR150" s="256"/>
      <c r="AS150" s="265" t="s">
        <v>1637</v>
      </c>
      <c r="AT150" s="256"/>
      <c r="AU150" s="265" t="s">
        <v>1637</v>
      </c>
      <c r="AW150" s="265" t="s">
        <v>1637</v>
      </c>
      <c r="AX150" s="256"/>
      <c r="AY150" s="270" t="str">
        <f t="shared" si="6"/>
        <v>予 備 147</v>
      </c>
      <c r="AZ150" s="256"/>
      <c r="BA150" s="265" t="s">
        <v>1637</v>
      </c>
      <c r="BC150" s="265" t="s">
        <v>1637</v>
      </c>
      <c r="BE150" s="266" t="s">
        <v>1637</v>
      </c>
      <c r="BF150" s="258"/>
      <c r="BG150" s="266" t="s">
        <v>1637</v>
      </c>
      <c r="BI150" s="400" t="s">
        <v>1635</v>
      </c>
      <c r="BK150" s="400" t="s">
        <v>1635</v>
      </c>
      <c r="BM150" s="400" t="str">
        <f t="shared" si="7"/>
        <v>予備147</v>
      </c>
      <c r="BO150" s="401" t="s">
        <v>1635</v>
      </c>
      <c r="BP150" s="396"/>
      <c r="BQ150" s="401" t="s">
        <v>1635</v>
      </c>
      <c r="BR150" s="402"/>
      <c r="BS150" s="265" t="s">
        <v>1637</v>
      </c>
      <c r="BT150" s="402"/>
      <c r="BU150" s="402"/>
      <c r="BV150" s="402"/>
      <c r="BW150" s="402"/>
      <c r="BX150" s="402"/>
      <c r="BY150" s="402"/>
      <c r="BZ150" s="402"/>
      <c r="CA150" s="402"/>
      <c r="CB150" s="402"/>
      <c r="CC150" s="402"/>
      <c r="CD150" s="256"/>
      <c r="CE150" s="256"/>
      <c r="CG150" s="264" t="s">
        <v>1635</v>
      </c>
      <c r="CI150" s="264" t="s">
        <v>1635</v>
      </c>
      <c r="CK150" s="264" t="s">
        <v>1635</v>
      </c>
      <c r="CM150" s="264" t="s">
        <v>1635</v>
      </c>
      <c r="CO150" s="264" t="s">
        <v>1635</v>
      </c>
      <c r="CQ150" s="264" t="s">
        <v>1635</v>
      </c>
      <c r="CS150" s="264" t="s">
        <v>1635</v>
      </c>
      <c r="CU150" s="264" t="s">
        <v>1635</v>
      </c>
      <c r="CW150" s="264" t="s">
        <v>1635</v>
      </c>
      <c r="CY150" s="264" t="s">
        <v>1635</v>
      </c>
      <c r="DA150" s="264" t="s">
        <v>1635</v>
      </c>
      <c r="DC150" s="264" t="s">
        <v>1635</v>
      </c>
      <c r="DE150" s="264" t="s">
        <v>1635</v>
      </c>
      <c r="DG150" s="264" t="s">
        <v>1635</v>
      </c>
      <c r="DI150" s="264" t="s">
        <v>1635</v>
      </c>
      <c r="DK150" s="264" t="s">
        <v>1635</v>
      </c>
      <c r="EA150" s="264" t="s">
        <v>1635</v>
      </c>
      <c r="EC150" s="272" t="s">
        <v>1635</v>
      </c>
      <c r="ED150" s="268"/>
      <c r="EE150" s="272" t="s">
        <v>1635</v>
      </c>
      <c r="EF150" s="268"/>
      <c r="EG150" s="272" t="s">
        <v>1635</v>
      </c>
      <c r="EH150" s="268"/>
      <c r="EI150" s="272" t="s">
        <v>1635</v>
      </c>
      <c r="EY150" s="264" t="s">
        <v>1635</v>
      </c>
      <c r="FA150" s="264" t="s">
        <v>1635</v>
      </c>
      <c r="FC150" s="264" t="s">
        <v>1635</v>
      </c>
      <c r="FE150" s="264" t="s">
        <v>1635</v>
      </c>
      <c r="FG150" s="264" t="s">
        <v>1635</v>
      </c>
      <c r="FI150" s="264" t="s">
        <v>1635</v>
      </c>
      <c r="FK150" s="264" t="s">
        <v>1635</v>
      </c>
      <c r="FM150" s="264" t="s">
        <v>1635</v>
      </c>
      <c r="FO150" s="264" t="s">
        <v>1635</v>
      </c>
      <c r="FQ150" s="264" t="s">
        <v>1635</v>
      </c>
      <c r="FS150" s="264" t="s">
        <v>1635</v>
      </c>
      <c r="FU150" s="264" t="s">
        <v>1635</v>
      </c>
      <c r="FW150" s="264" t="s">
        <v>1635</v>
      </c>
      <c r="FY150" s="264" t="s">
        <v>1635</v>
      </c>
      <c r="GA150" s="264" t="s">
        <v>1635</v>
      </c>
      <c r="GC150" s="264" t="s">
        <v>1635</v>
      </c>
      <c r="GE150" s="264" t="s">
        <v>1635</v>
      </c>
      <c r="GG150" s="264" t="s">
        <v>1635</v>
      </c>
      <c r="GI150" s="264" t="s">
        <v>1635</v>
      </c>
      <c r="GK150" s="264" t="s">
        <v>1635</v>
      </c>
      <c r="GM150" s="264" t="s">
        <v>1635</v>
      </c>
      <c r="GO150" s="264" t="s">
        <v>1635</v>
      </c>
      <c r="GQ150" s="16"/>
      <c r="HE150" s="265" t="s">
        <v>1637</v>
      </c>
      <c r="HG150" s="265" t="s">
        <v>1637</v>
      </c>
      <c r="HI150" s="264" t="s">
        <v>1635</v>
      </c>
      <c r="HK150" s="264" t="s">
        <v>1635</v>
      </c>
      <c r="HM150" s="264" t="s">
        <v>1635</v>
      </c>
      <c r="HO150" s="264" t="s">
        <v>1635</v>
      </c>
      <c r="HQ150" s="264" t="s">
        <v>1635</v>
      </c>
      <c r="HS150" s="264" t="s">
        <v>1635</v>
      </c>
      <c r="HU150" s="264" t="s">
        <v>1635</v>
      </c>
      <c r="HW150" s="264" t="s">
        <v>1635</v>
      </c>
      <c r="HY150" s="264" t="s">
        <v>1635</v>
      </c>
      <c r="IA150" s="264" t="s">
        <v>1635</v>
      </c>
      <c r="IC150" s="264" t="s">
        <v>1635</v>
      </c>
      <c r="IE150" s="264" t="s">
        <v>1635</v>
      </c>
      <c r="IG150" s="264" t="s">
        <v>1635</v>
      </c>
      <c r="II150" s="264" t="s">
        <v>1635</v>
      </c>
      <c r="IK150" s="264" t="s">
        <v>1635</v>
      </c>
      <c r="IM150" s="264" t="s">
        <v>1635</v>
      </c>
      <c r="IO150" s="264" t="s">
        <v>1635</v>
      </c>
      <c r="IQ150" s="264" t="s">
        <v>1635</v>
      </c>
      <c r="IS150" s="264" t="s">
        <v>1635</v>
      </c>
      <c r="IU150" s="264" t="s">
        <v>1635</v>
      </c>
      <c r="IW150" s="264" t="s">
        <v>1635</v>
      </c>
      <c r="IY150" s="264" t="s">
        <v>1635</v>
      </c>
      <c r="JA150" s="264" t="s">
        <v>1635</v>
      </c>
      <c r="JC150" s="264" t="s">
        <v>1635</v>
      </c>
    </row>
    <row r="151" spans="3:263">
      <c r="C151" s="384" t="s">
        <v>1638</v>
      </c>
      <c r="D151" s="404"/>
      <c r="E151" s="390" t="s">
        <v>1638</v>
      </c>
      <c r="F151" s="391"/>
      <c r="G151" s="390" t="s">
        <v>1638</v>
      </c>
      <c r="H151" s="391"/>
      <c r="I151" s="390" t="s">
        <v>1638</v>
      </c>
      <c r="J151" s="391"/>
      <c r="K151" s="390" t="s">
        <v>1638</v>
      </c>
      <c r="L151" s="391"/>
      <c r="M151" s="390" t="s">
        <v>1639</v>
      </c>
      <c r="N151" s="405"/>
      <c r="O151" s="394" t="s">
        <v>1638</v>
      </c>
      <c r="P151" s="406"/>
      <c r="Q151" s="264" t="s">
        <v>1638</v>
      </c>
      <c r="S151" s="264" t="s">
        <v>1638</v>
      </c>
      <c r="U151" s="265" t="s">
        <v>1640</v>
      </c>
      <c r="W151" s="265" t="s">
        <v>1640</v>
      </c>
      <c r="Y151" s="265" t="s">
        <v>1640</v>
      </c>
      <c r="Z151" s="256"/>
      <c r="AA151" s="264" t="s">
        <v>1638</v>
      </c>
      <c r="AB151" s="256"/>
      <c r="AC151" s="265" t="s">
        <v>1640</v>
      </c>
      <c r="AD151" s="258"/>
      <c r="AE151" s="265" t="s">
        <v>1640</v>
      </c>
      <c r="AF151" s="258"/>
      <c r="AG151" s="264" t="s">
        <v>1638</v>
      </c>
      <c r="AH151" s="16"/>
      <c r="AI151" s="264" t="s">
        <v>1638</v>
      </c>
      <c r="AK151" s="264" t="s">
        <v>1638</v>
      </c>
      <c r="AL151" s="256"/>
      <c r="AM151" s="264" t="s">
        <v>1638</v>
      </c>
      <c r="AN151" s="256"/>
      <c r="AO151" s="264" t="s">
        <v>1638</v>
      </c>
      <c r="AP151" s="256"/>
      <c r="AQ151" s="264" t="s">
        <v>1638</v>
      </c>
      <c r="AR151" s="256"/>
      <c r="AS151" s="264" t="s">
        <v>1638</v>
      </c>
      <c r="AT151" s="256"/>
      <c r="AU151" s="264" t="s">
        <v>1638</v>
      </c>
      <c r="AW151" s="264" t="s">
        <v>1638</v>
      </c>
      <c r="AX151" s="256"/>
      <c r="AY151" s="270" t="str">
        <f t="shared" si="6"/>
        <v>予 備 148</v>
      </c>
      <c r="AZ151" s="256"/>
      <c r="BA151" s="265" t="s">
        <v>1640</v>
      </c>
      <c r="BC151" s="265" t="s">
        <v>1640</v>
      </c>
      <c r="BE151" s="266" t="s">
        <v>1640</v>
      </c>
      <c r="BF151" s="258"/>
      <c r="BG151" s="266" t="s">
        <v>1640</v>
      </c>
      <c r="BI151" s="400" t="s">
        <v>1638</v>
      </c>
      <c r="BK151" s="400" t="s">
        <v>1638</v>
      </c>
      <c r="BM151" s="400" t="str">
        <f t="shared" si="7"/>
        <v>予備148</v>
      </c>
      <c r="BO151" s="401" t="s">
        <v>1638</v>
      </c>
      <c r="BP151" s="396"/>
      <c r="BQ151" s="401" t="s">
        <v>1638</v>
      </c>
      <c r="BR151" s="402"/>
      <c r="BS151" s="265" t="s">
        <v>1640</v>
      </c>
      <c r="BT151" s="402"/>
      <c r="BU151" s="402"/>
      <c r="BV151" s="402"/>
      <c r="BW151" s="402"/>
      <c r="BX151" s="402"/>
      <c r="BY151" s="402"/>
      <c r="BZ151" s="402"/>
      <c r="CA151" s="402"/>
      <c r="CB151" s="402"/>
      <c r="CC151" s="402"/>
      <c r="CD151" s="256"/>
      <c r="CE151" s="256"/>
      <c r="CG151" s="264" t="s">
        <v>1638</v>
      </c>
      <c r="CI151" s="264" t="s">
        <v>1638</v>
      </c>
      <c r="CK151" s="264" t="s">
        <v>1638</v>
      </c>
      <c r="CM151" s="264" t="s">
        <v>1638</v>
      </c>
      <c r="CO151" s="264" t="s">
        <v>1638</v>
      </c>
      <c r="CQ151" s="264" t="s">
        <v>1638</v>
      </c>
      <c r="CS151" s="264" t="s">
        <v>1638</v>
      </c>
      <c r="CU151" s="264" t="s">
        <v>1638</v>
      </c>
      <c r="CW151" s="264" t="s">
        <v>1638</v>
      </c>
      <c r="CY151" s="264" t="s">
        <v>1638</v>
      </c>
      <c r="DA151" s="264" t="s">
        <v>1638</v>
      </c>
      <c r="DC151" s="264" t="s">
        <v>1638</v>
      </c>
      <c r="DE151" s="264" t="s">
        <v>1638</v>
      </c>
      <c r="DG151" s="264" t="s">
        <v>1638</v>
      </c>
      <c r="DI151" s="264" t="s">
        <v>1638</v>
      </c>
      <c r="DK151" s="264" t="s">
        <v>1638</v>
      </c>
      <c r="EA151" s="264" t="s">
        <v>1638</v>
      </c>
      <c r="EC151" s="272" t="s">
        <v>1638</v>
      </c>
      <c r="ED151" s="268"/>
      <c r="EE151" s="272" t="s">
        <v>1638</v>
      </c>
      <c r="EF151" s="268"/>
      <c r="EG151" s="272" t="s">
        <v>1638</v>
      </c>
      <c r="EH151" s="268"/>
      <c r="EI151" s="272" t="s">
        <v>1638</v>
      </c>
      <c r="EY151" s="264" t="s">
        <v>1638</v>
      </c>
      <c r="FA151" s="264" t="s">
        <v>1638</v>
      </c>
      <c r="FC151" s="264" t="s">
        <v>1638</v>
      </c>
      <c r="FE151" s="264" t="s">
        <v>1638</v>
      </c>
      <c r="FG151" s="264" t="s">
        <v>1638</v>
      </c>
      <c r="FI151" s="264" t="s">
        <v>1638</v>
      </c>
      <c r="FK151" s="264" t="s">
        <v>1638</v>
      </c>
      <c r="FM151" s="264" t="s">
        <v>1638</v>
      </c>
      <c r="FO151" s="264" t="s">
        <v>1638</v>
      </c>
      <c r="FQ151" s="264" t="s">
        <v>1638</v>
      </c>
      <c r="FS151" s="264" t="s">
        <v>1638</v>
      </c>
      <c r="FU151" s="264" t="s">
        <v>1638</v>
      </c>
      <c r="FW151" s="264" t="s">
        <v>1638</v>
      </c>
      <c r="FY151" s="264" t="s">
        <v>1638</v>
      </c>
      <c r="GA151" s="264" t="s">
        <v>1638</v>
      </c>
      <c r="GC151" s="264" t="s">
        <v>1638</v>
      </c>
      <c r="GE151" s="264" t="s">
        <v>1638</v>
      </c>
      <c r="GG151" s="264" t="s">
        <v>1638</v>
      </c>
      <c r="GI151" s="264" t="s">
        <v>1638</v>
      </c>
      <c r="GK151" s="264" t="s">
        <v>1638</v>
      </c>
      <c r="GM151" s="264" t="s">
        <v>1638</v>
      </c>
      <c r="GO151" s="264" t="s">
        <v>1638</v>
      </c>
      <c r="GQ151" s="16"/>
      <c r="HE151" s="265" t="s">
        <v>1640</v>
      </c>
      <c r="HG151" s="265" t="s">
        <v>1640</v>
      </c>
      <c r="HI151" s="264" t="s">
        <v>1638</v>
      </c>
      <c r="HK151" s="264" t="s">
        <v>1638</v>
      </c>
      <c r="HM151" s="264" t="s">
        <v>1638</v>
      </c>
      <c r="HO151" s="264" t="s">
        <v>1638</v>
      </c>
      <c r="HQ151" s="264" t="s">
        <v>1638</v>
      </c>
      <c r="HS151" s="264" t="s">
        <v>1638</v>
      </c>
      <c r="HU151" s="264" t="s">
        <v>1638</v>
      </c>
      <c r="HW151" s="264" t="s">
        <v>1638</v>
      </c>
      <c r="HY151" s="264" t="s">
        <v>1638</v>
      </c>
      <c r="IA151" s="264" t="s">
        <v>1638</v>
      </c>
      <c r="IC151" s="264" t="s">
        <v>1638</v>
      </c>
      <c r="IE151" s="264" t="s">
        <v>1638</v>
      </c>
      <c r="IG151" s="264" t="s">
        <v>1638</v>
      </c>
      <c r="II151" s="264" t="s">
        <v>1638</v>
      </c>
      <c r="IK151" s="264" t="s">
        <v>1638</v>
      </c>
      <c r="IM151" s="264" t="s">
        <v>1638</v>
      </c>
      <c r="IO151" s="264" t="s">
        <v>1638</v>
      </c>
      <c r="IQ151" s="264" t="s">
        <v>1638</v>
      </c>
      <c r="IS151" s="264" t="s">
        <v>1638</v>
      </c>
      <c r="IU151" s="264" t="s">
        <v>1638</v>
      </c>
      <c r="IW151" s="264" t="s">
        <v>1638</v>
      </c>
      <c r="IY151" s="264" t="s">
        <v>1638</v>
      </c>
      <c r="JA151" s="264" t="s">
        <v>1638</v>
      </c>
      <c r="JC151" s="264" t="s">
        <v>1638</v>
      </c>
    </row>
    <row r="152" spans="3:263">
      <c r="C152" s="384" t="s">
        <v>1641</v>
      </c>
      <c r="D152" s="404"/>
      <c r="E152" s="390" t="s">
        <v>1641</v>
      </c>
      <c r="F152" s="391"/>
      <c r="G152" s="390" t="s">
        <v>1641</v>
      </c>
      <c r="H152" s="391"/>
      <c r="I152" s="390" t="s">
        <v>1641</v>
      </c>
      <c r="J152" s="391"/>
      <c r="K152" s="390" t="s">
        <v>1641</v>
      </c>
      <c r="L152" s="391"/>
      <c r="M152" s="390" t="s">
        <v>1642</v>
      </c>
      <c r="N152" s="405"/>
      <c r="O152" s="394" t="s">
        <v>1641</v>
      </c>
      <c r="P152" s="406"/>
      <c r="Q152" s="264" t="s">
        <v>1641</v>
      </c>
      <c r="S152" s="264" t="s">
        <v>1641</v>
      </c>
      <c r="U152" s="265" t="s">
        <v>1643</v>
      </c>
      <c r="W152" s="265" t="s">
        <v>1643</v>
      </c>
      <c r="Y152" s="265" t="s">
        <v>1643</v>
      </c>
      <c r="Z152" s="256"/>
      <c r="AA152" s="264" t="s">
        <v>1641</v>
      </c>
      <c r="AB152" s="256"/>
      <c r="AC152" s="265" t="s">
        <v>1643</v>
      </c>
      <c r="AD152" s="258"/>
      <c r="AE152" s="265" t="s">
        <v>1643</v>
      </c>
      <c r="AF152" s="258"/>
      <c r="AG152" s="264" t="s">
        <v>1641</v>
      </c>
      <c r="AH152" s="16"/>
      <c r="AI152" s="264" t="s">
        <v>1641</v>
      </c>
      <c r="AK152" s="264" t="s">
        <v>1641</v>
      </c>
      <c r="AL152" s="256"/>
      <c r="AM152" s="264" t="s">
        <v>1641</v>
      </c>
      <c r="AN152" s="256"/>
      <c r="AO152" s="264" t="s">
        <v>1641</v>
      </c>
      <c r="AP152" s="256"/>
      <c r="AQ152" s="264" t="s">
        <v>1641</v>
      </c>
      <c r="AR152" s="256"/>
      <c r="AS152" s="265" t="s">
        <v>1643</v>
      </c>
      <c r="AT152" s="256"/>
      <c r="AU152" s="265" t="s">
        <v>1643</v>
      </c>
      <c r="AW152" s="265" t="s">
        <v>1643</v>
      </c>
      <c r="AX152" s="256"/>
      <c r="AY152" s="270" t="str">
        <f t="shared" si="6"/>
        <v>予 備 149</v>
      </c>
      <c r="AZ152" s="256"/>
      <c r="BA152" s="265" t="s">
        <v>1643</v>
      </c>
      <c r="BC152" s="265" t="s">
        <v>1643</v>
      </c>
      <c r="BE152" s="266" t="s">
        <v>1643</v>
      </c>
      <c r="BF152" s="258"/>
      <c r="BG152" s="266" t="s">
        <v>1643</v>
      </c>
      <c r="BI152" s="400" t="s">
        <v>1641</v>
      </c>
      <c r="BK152" s="400" t="s">
        <v>1641</v>
      </c>
      <c r="BM152" s="400" t="str">
        <f t="shared" si="7"/>
        <v>予備149</v>
      </c>
      <c r="BO152" s="401" t="s">
        <v>1641</v>
      </c>
      <c r="BP152" s="396"/>
      <c r="BQ152" s="401" t="s">
        <v>1641</v>
      </c>
      <c r="BR152" s="402"/>
      <c r="BS152" s="265" t="s">
        <v>1643</v>
      </c>
      <c r="BT152" s="402"/>
      <c r="BU152" s="402"/>
      <c r="BV152" s="402"/>
      <c r="BW152" s="402"/>
      <c r="BX152" s="402"/>
      <c r="BY152" s="402"/>
      <c r="BZ152" s="402"/>
      <c r="CA152" s="402"/>
      <c r="CB152" s="402"/>
      <c r="CC152" s="402"/>
      <c r="CD152" s="256"/>
      <c r="CE152" s="256"/>
      <c r="CG152" s="264" t="s">
        <v>1641</v>
      </c>
      <c r="CI152" s="264" t="s">
        <v>1641</v>
      </c>
      <c r="CK152" s="264" t="s">
        <v>1641</v>
      </c>
      <c r="CM152" s="264" t="s">
        <v>1641</v>
      </c>
      <c r="CO152" s="264" t="s">
        <v>1641</v>
      </c>
      <c r="CQ152" s="264" t="s">
        <v>1641</v>
      </c>
      <c r="CS152" s="264" t="s">
        <v>1641</v>
      </c>
      <c r="CU152" s="264" t="s">
        <v>1641</v>
      </c>
      <c r="CW152" s="264" t="s">
        <v>1641</v>
      </c>
      <c r="CY152" s="264" t="s">
        <v>1641</v>
      </c>
      <c r="DA152" s="264" t="s">
        <v>1641</v>
      </c>
      <c r="DC152" s="264" t="s">
        <v>1641</v>
      </c>
      <c r="DE152" s="264" t="s">
        <v>1641</v>
      </c>
      <c r="DG152" s="264" t="s">
        <v>1641</v>
      </c>
      <c r="DI152" s="264" t="s">
        <v>1641</v>
      </c>
      <c r="DK152" s="264" t="s">
        <v>1641</v>
      </c>
      <c r="EA152" s="264" t="s">
        <v>1641</v>
      </c>
      <c r="EC152" s="272" t="s">
        <v>1641</v>
      </c>
      <c r="ED152" s="268"/>
      <c r="EE152" s="272" t="s">
        <v>1641</v>
      </c>
      <c r="EF152" s="268"/>
      <c r="EG152" s="272" t="s">
        <v>1641</v>
      </c>
      <c r="EH152" s="268"/>
      <c r="EI152" s="272" t="s">
        <v>1641</v>
      </c>
      <c r="EY152" s="264" t="s">
        <v>1641</v>
      </c>
      <c r="FA152" s="264" t="s">
        <v>1641</v>
      </c>
      <c r="FC152" s="264" t="s">
        <v>1641</v>
      </c>
      <c r="FE152" s="264" t="s">
        <v>1641</v>
      </c>
      <c r="FG152" s="264" t="s">
        <v>1641</v>
      </c>
      <c r="FI152" s="264" t="s">
        <v>1641</v>
      </c>
      <c r="FK152" s="264" t="s">
        <v>1641</v>
      </c>
      <c r="FM152" s="264" t="s">
        <v>1641</v>
      </c>
      <c r="FO152" s="264" t="s">
        <v>1641</v>
      </c>
      <c r="FQ152" s="264" t="s">
        <v>1641</v>
      </c>
      <c r="FS152" s="264" t="s">
        <v>1641</v>
      </c>
      <c r="FU152" s="264" t="s">
        <v>1641</v>
      </c>
      <c r="FW152" s="264" t="s">
        <v>1641</v>
      </c>
      <c r="FY152" s="264" t="s">
        <v>1641</v>
      </c>
      <c r="GA152" s="264" t="s">
        <v>1641</v>
      </c>
      <c r="GC152" s="264" t="s">
        <v>1641</v>
      </c>
      <c r="GE152" s="264" t="s">
        <v>1641</v>
      </c>
      <c r="GG152" s="264" t="s">
        <v>1641</v>
      </c>
      <c r="GI152" s="264" t="s">
        <v>1641</v>
      </c>
      <c r="GK152" s="264" t="s">
        <v>1641</v>
      </c>
      <c r="GM152" s="264" t="s">
        <v>1641</v>
      </c>
      <c r="GO152" s="264" t="s">
        <v>1641</v>
      </c>
      <c r="GQ152" s="16"/>
      <c r="HE152" s="265" t="s">
        <v>1643</v>
      </c>
      <c r="HG152" s="265" t="s">
        <v>1643</v>
      </c>
      <c r="HI152" s="264" t="s">
        <v>1641</v>
      </c>
      <c r="HK152" s="264" t="s">
        <v>1641</v>
      </c>
      <c r="HM152" s="264" t="s">
        <v>1641</v>
      </c>
      <c r="HO152" s="264" t="s">
        <v>1641</v>
      </c>
      <c r="HQ152" s="264" t="s">
        <v>1641</v>
      </c>
      <c r="HS152" s="264" t="s">
        <v>1641</v>
      </c>
      <c r="HU152" s="264" t="s">
        <v>1641</v>
      </c>
      <c r="HW152" s="264" t="s">
        <v>1641</v>
      </c>
      <c r="HY152" s="264" t="s">
        <v>1641</v>
      </c>
      <c r="IA152" s="264" t="s">
        <v>1641</v>
      </c>
      <c r="IC152" s="264" t="s">
        <v>1641</v>
      </c>
      <c r="IE152" s="264" t="s">
        <v>1641</v>
      </c>
      <c r="IG152" s="264" t="s">
        <v>1641</v>
      </c>
      <c r="II152" s="264" t="s">
        <v>1641</v>
      </c>
      <c r="IK152" s="264" t="s">
        <v>1641</v>
      </c>
      <c r="IM152" s="264" t="s">
        <v>1641</v>
      </c>
      <c r="IO152" s="264" t="s">
        <v>1641</v>
      </c>
      <c r="IQ152" s="264" t="s">
        <v>1641</v>
      </c>
      <c r="IS152" s="264" t="s">
        <v>1641</v>
      </c>
      <c r="IU152" s="264" t="s">
        <v>1641</v>
      </c>
      <c r="IW152" s="264" t="s">
        <v>1641</v>
      </c>
      <c r="IY152" s="264" t="s">
        <v>1641</v>
      </c>
      <c r="JA152" s="264" t="s">
        <v>1641</v>
      </c>
      <c r="JC152" s="264" t="s">
        <v>1641</v>
      </c>
    </row>
    <row r="153" spans="3:263">
      <c r="C153" s="384" t="s">
        <v>1644</v>
      </c>
      <c r="D153" s="404"/>
      <c r="E153" s="390" t="s">
        <v>1644</v>
      </c>
      <c r="F153" s="391"/>
      <c r="G153" s="390" t="s">
        <v>1644</v>
      </c>
      <c r="H153" s="391"/>
      <c r="I153" s="390" t="s">
        <v>1644</v>
      </c>
      <c r="J153" s="391"/>
      <c r="K153" s="390" t="s">
        <v>1644</v>
      </c>
      <c r="L153" s="391"/>
      <c r="M153" s="390" t="s">
        <v>1645</v>
      </c>
      <c r="N153" s="405"/>
      <c r="O153" s="394" t="s">
        <v>1644</v>
      </c>
      <c r="P153" s="406"/>
      <c r="Q153" s="264" t="s">
        <v>1644</v>
      </c>
      <c r="S153" s="264" t="s">
        <v>1644</v>
      </c>
      <c r="U153" s="265" t="s">
        <v>1646</v>
      </c>
      <c r="W153" s="265" t="s">
        <v>1646</v>
      </c>
      <c r="Y153" s="265" t="s">
        <v>1646</v>
      </c>
      <c r="Z153" s="256"/>
      <c r="AA153" s="264" t="s">
        <v>1644</v>
      </c>
      <c r="AB153" s="256"/>
      <c r="AC153" s="265" t="s">
        <v>1646</v>
      </c>
      <c r="AD153" s="258"/>
      <c r="AE153" s="265" t="s">
        <v>1646</v>
      </c>
      <c r="AF153" s="258"/>
      <c r="AG153" s="264" t="s">
        <v>1644</v>
      </c>
      <c r="AH153" s="16"/>
      <c r="AI153" s="264" t="s">
        <v>1644</v>
      </c>
      <c r="AK153" s="264" t="s">
        <v>1644</v>
      </c>
      <c r="AL153" s="256"/>
      <c r="AM153" s="264" t="s">
        <v>1644</v>
      </c>
      <c r="AN153" s="256"/>
      <c r="AO153" s="264" t="s">
        <v>1644</v>
      </c>
      <c r="AP153" s="256"/>
      <c r="AQ153" s="264" t="s">
        <v>1644</v>
      </c>
      <c r="AR153" s="256"/>
      <c r="AS153" s="264" t="s">
        <v>1644</v>
      </c>
      <c r="AT153" s="256"/>
      <c r="AU153" s="264" t="s">
        <v>1644</v>
      </c>
      <c r="AW153" s="264" t="s">
        <v>1644</v>
      </c>
      <c r="AX153" s="256"/>
      <c r="AY153" s="270" t="str">
        <f t="shared" si="6"/>
        <v>予 備 150</v>
      </c>
      <c r="AZ153" s="256"/>
      <c r="BA153" s="265" t="s">
        <v>1646</v>
      </c>
      <c r="BC153" s="265" t="s">
        <v>1646</v>
      </c>
      <c r="BE153" s="266" t="s">
        <v>1646</v>
      </c>
      <c r="BF153" s="258"/>
      <c r="BG153" s="266" t="s">
        <v>1646</v>
      </c>
      <c r="BI153" s="400" t="s">
        <v>1644</v>
      </c>
      <c r="BK153" s="400" t="s">
        <v>1644</v>
      </c>
      <c r="BM153" s="400" t="str">
        <f t="shared" si="7"/>
        <v>予備150</v>
      </c>
      <c r="BO153" s="401" t="s">
        <v>1644</v>
      </c>
      <c r="BP153" s="396"/>
      <c r="BQ153" s="401" t="s">
        <v>1644</v>
      </c>
      <c r="BR153" s="402"/>
      <c r="BS153" s="265" t="s">
        <v>1646</v>
      </c>
      <c r="BT153" s="402"/>
      <c r="BU153" s="402"/>
      <c r="BV153" s="402"/>
      <c r="BW153" s="402"/>
      <c r="BX153" s="402"/>
      <c r="BY153" s="402"/>
      <c r="BZ153" s="402"/>
      <c r="CA153" s="402"/>
      <c r="CB153" s="402"/>
      <c r="CC153" s="402"/>
      <c r="CD153" s="256"/>
      <c r="CE153" s="256"/>
      <c r="CG153" s="264" t="s">
        <v>1644</v>
      </c>
      <c r="CI153" s="264" t="s">
        <v>1644</v>
      </c>
      <c r="CK153" s="264" t="s">
        <v>1644</v>
      </c>
      <c r="CM153" s="264" t="s">
        <v>1644</v>
      </c>
      <c r="CO153" s="264" t="s">
        <v>1644</v>
      </c>
      <c r="CQ153" s="264" t="s">
        <v>1644</v>
      </c>
      <c r="CS153" s="264" t="s">
        <v>1644</v>
      </c>
      <c r="CU153" s="264" t="s">
        <v>1644</v>
      </c>
      <c r="CW153" s="264" t="s">
        <v>1644</v>
      </c>
      <c r="CY153" s="264" t="s">
        <v>1644</v>
      </c>
      <c r="DA153" s="264" t="s">
        <v>1644</v>
      </c>
      <c r="DC153" s="264" t="s">
        <v>1644</v>
      </c>
      <c r="DE153" s="264" t="s">
        <v>1644</v>
      </c>
      <c r="DG153" s="264" t="s">
        <v>1644</v>
      </c>
      <c r="DI153" s="264" t="s">
        <v>1644</v>
      </c>
      <c r="DK153" s="264" t="s">
        <v>1644</v>
      </c>
      <c r="EA153" s="264" t="s">
        <v>1644</v>
      </c>
      <c r="EC153" s="272" t="s">
        <v>1644</v>
      </c>
      <c r="ED153" s="268"/>
      <c r="EE153" s="272" t="s">
        <v>1644</v>
      </c>
      <c r="EF153" s="268"/>
      <c r="EG153" s="272" t="s">
        <v>1644</v>
      </c>
      <c r="EH153" s="268"/>
      <c r="EI153" s="272" t="s">
        <v>1644</v>
      </c>
      <c r="EY153" s="264" t="s">
        <v>1644</v>
      </c>
      <c r="FA153" s="264" t="s">
        <v>1644</v>
      </c>
      <c r="FC153" s="264" t="s">
        <v>1644</v>
      </c>
      <c r="FE153" s="264" t="s">
        <v>1644</v>
      </c>
      <c r="FG153" s="264" t="s">
        <v>1644</v>
      </c>
      <c r="FI153" s="264" t="s">
        <v>1644</v>
      </c>
      <c r="FK153" s="264" t="s">
        <v>1644</v>
      </c>
      <c r="FM153" s="264" t="s">
        <v>1644</v>
      </c>
      <c r="FO153" s="264" t="s">
        <v>1644</v>
      </c>
      <c r="FQ153" s="264" t="s">
        <v>1644</v>
      </c>
      <c r="FS153" s="264" t="s">
        <v>1644</v>
      </c>
      <c r="FU153" s="264" t="s">
        <v>1644</v>
      </c>
      <c r="FW153" s="264" t="s">
        <v>1644</v>
      </c>
      <c r="FY153" s="264" t="s">
        <v>1644</v>
      </c>
      <c r="GA153" s="264" t="s">
        <v>1644</v>
      </c>
      <c r="GC153" s="264" t="s">
        <v>1644</v>
      </c>
      <c r="GE153" s="264" t="s">
        <v>1644</v>
      </c>
      <c r="GG153" s="264" t="s">
        <v>1644</v>
      </c>
      <c r="GI153" s="264" t="s">
        <v>1644</v>
      </c>
      <c r="GK153" s="264" t="s">
        <v>1644</v>
      </c>
      <c r="GM153" s="264" t="s">
        <v>1644</v>
      </c>
      <c r="GO153" s="264" t="s">
        <v>1644</v>
      </c>
      <c r="GQ153" s="16"/>
      <c r="HE153" s="265" t="s">
        <v>1646</v>
      </c>
      <c r="HG153" s="265" t="s">
        <v>1646</v>
      </c>
      <c r="HI153" s="264" t="s">
        <v>1644</v>
      </c>
      <c r="HK153" s="264" t="s">
        <v>1644</v>
      </c>
      <c r="HM153" s="264" t="s">
        <v>1644</v>
      </c>
      <c r="HO153" s="264" t="s">
        <v>1644</v>
      </c>
      <c r="HQ153" s="264" t="s">
        <v>1644</v>
      </c>
      <c r="HS153" s="264" t="s">
        <v>1644</v>
      </c>
      <c r="HU153" s="264" t="s">
        <v>1644</v>
      </c>
      <c r="HW153" s="264" t="s">
        <v>1644</v>
      </c>
      <c r="HY153" s="264" t="s">
        <v>1644</v>
      </c>
      <c r="IA153" s="264" t="s">
        <v>1644</v>
      </c>
      <c r="IC153" s="264" t="s">
        <v>1644</v>
      </c>
      <c r="IE153" s="264" t="s">
        <v>1644</v>
      </c>
      <c r="IG153" s="264" t="s">
        <v>1644</v>
      </c>
      <c r="II153" s="264" t="s">
        <v>1644</v>
      </c>
      <c r="IK153" s="264" t="s">
        <v>1644</v>
      </c>
      <c r="IM153" s="264" t="s">
        <v>1644</v>
      </c>
      <c r="IO153" s="264" t="s">
        <v>1644</v>
      </c>
      <c r="IQ153" s="264" t="s">
        <v>1644</v>
      </c>
      <c r="IS153" s="264" t="s">
        <v>1644</v>
      </c>
      <c r="IU153" s="264" t="s">
        <v>1644</v>
      </c>
      <c r="IW153" s="264" t="s">
        <v>1644</v>
      </c>
      <c r="IY153" s="264" t="s">
        <v>1644</v>
      </c>
      <c r="JA153" s="264" t="s">
        <v>1644</v>
      </c>
      <c r="JC153" s="264" t="s">
        <v>1644</v>
      </c>
    </row>
    <row r="154" spans="3:263">
      <c r="C154" s="384" t="s">
        <v>1647</v>
      </c>
      <c r="D154" s="404"/>
      <c r="E154" s="390" t="s">
        <v>1647</v>
      </c>
      <c r="F154" s="391"/>
      <c r="G154" s="390" t="s">
        <v>1647</v>
      </c>
      <c r="H154" s="391"/>
      <c r="I154" s="390" t="s">
        <v>1647</v>
      </c>
      <c r="J154" s="391"/>
      <c r="K154" s="390" t="s">
        <v>1647</v>
      </c>
      <c r="L154" s="391"/>
      <c r="M154" s="390" t="s">
        <v>1648</v>
      </c>
      <c r="N154" s="405"/>
      <c r="O154" s="394" t="s">
        <v>1649</v>
      </c>
      <c r="P154" s="406"/>
      <c r="Q154" s="264" t="s">
        <v>1647</v>
      </c>
      <c r="S154" s="264" t="s">
        <v>1647</v>
      </c>
      <c r="U154" s="265" t="s">
        <v>1650</v>
      </c>
      <c r="W154" s="265" t="s">
        <v>1650</v>
      </c>
      <c r="Y154" s="265" t="s">
        <v>1650</v>
      </c>
      <c r="Z154" s="256"/>
      <c r="AA154" s="264" t="s">
        <v>1647</v>
      </c>
      <c r="AB154" s="256"/>
      <c r="AC154" s="265" t="s">
        <v>1650</v>
      </c>
      <c r="AD154" s="258"/>
      <c r="AE154" s="265" t="s">
        <v>1650</v>
      </c>
      <c r="AF154" s="258"/>
      <c r="AG154" s="264" t="s">
        <v>1647</v>
      </c>
      <c r="AH154" s="16"/>
      <c r="AI154" s="264" t="s">
        <v>1647</v>
      </c>
      <c r="AK154" s="264" t="s">
        <v>1647</v>
      </c>
      <c r="AL154" s="256"/>
      <c r="AM154" s="264" t="s">
        <v>1647</v>
      </c>
      <c r="AN154" s="256"/>
      <c r="AO154" s="264" t="s">
        <v>1647</v>
      </c>
      <c r="AP154" s="256"/>
      <c r="AQ154" s="264" t="s">
        <v>1647</v>
      </c>
      <c r="AR154" s="256"/>
      <c r="AS154" s="265" t="s">
        <v>1651</v>
      </c>
      <c r="AT154" s="256"/>
      <c r="AU154" s="265" t="s">
        <v>1651</v>
      </c>
      <c r="AW154" s="265" t="s">
        <v>1651</v>
      </c>
      <c r="AX154" s="256"/>
      <c r="AY154" s="270" t="str">
        <f t="shared" si="6"/>
        <v>予 備 151</v>
      </c>
      <c r="AZ154" s="256"/>
      <c r="BA154" s="265" t="s">
        <v>1650</v>
      </c>
      <c r="BC154" s="265" t="s">
        <v>1650</v>
      </c>
      <c r="BE154" s="266" t="s">
        <v>1650</v>
      </c>
      <c r="BF154" s="258"/>
      <c r="BG154" s="266" t="s">
        <v>1650</v>
      </c>
      <c r="BI154" s="400" t="s">
        <v>1647</v>
      </c>
      <c r="BK154" s="400" t="s">
        <v>1647</v>
      </c>
      <c r="BM154" s="400" t="str">
        <f t="shared" si="7"/>
        <v>予備151</v>
      </c>
      <c r="BO154" s="401" t="s">
        <v>1647</v>
      </c>
      <c r="BP154" s="396"/>
      <c r="BQ154" s="401" t="s">
        <v>1647</v>
      </c>
      <c r="BR154" s="402"/>
      <c r="BS154" s="265" t="s">
        <v>1650</v>
      </c>
      <c r="BT154" s="402"/>
      <c r="BU154" s="402"/>
      <c r="BV154" s="402"/>
      <c r="BW154" s="402"/>
      <c r="BX154" s="402"/>
      <c r="BY154" s="402"/>
      <c r="BZ154" s="402"/>
      <c r="CA154" s="402"/>
      <c r="CB154" s="402"/>
      <c r="CC154" s="402"/>
      <c r="CD154" s="256"/>
      <c r="CE154" s="256"/>
      <c r="CG154" s="264" t="s">
        <v>1647</v>
      </c>
      <c r="CI154" s="264" t="s">
        <v>1647</v>
      </c>
      <c r="CK154" s="264" t="s">
        <v>1647</v>
      </c>
      <c r="CM154" s="264" t="s">
        <v>1647</v>
      </c>
      <c r="CO154" s="264" t="s">
        <v>1647</v>
      </c>
      <c r="CQ154" s="264" t="s">
        <v>1647</v>
      </c>
      <c r="CS154" s="264" t="s">
        <v>1647</v>
      </c>
      <c r="CU154" s="264" t="s">
        <v>1647</v>
      </c>
      <c r="CW154" s="264" t="s">
        <v>1647</v>
      </c>
      <c r="CY154" s="264" t="s">
        <v>1647</v>
      </c>
      <c r="DA154" s="264" t="s">
        <v>1647</v>
      </c>
      <c r="DC154" s="264" t="s">
        <v>1647</v>
      </c>
      <c r="DE154" s="264" t="s">
        <v>1647</v>
      </c>
      <c r="DG154" s="264" t="s">
        <v>1647</v>
      </c>
      <c r="DI154" s="264" t="s">
        <v>1647</v>
      </c>
      <c r="DK154" s="264" t="s">
        <v>1647</v>
      </c>
      <c r="EA154" s="264" t="s">
        <v>1647</v>
      </c>
      <c r="EC154" s="272" t="s">
        <v>1649</v>
      </c>
      <c r="ED154" s="268"/>
      <c r="EE154" s="272" t="s">
        <v>1649</v>
      </c>
      <c r="EF154" s="268"/>
      <c r="EG154" s="272" t="s">
        <v>1649</v>
      </c>
      <c r="EH154" s="268"/>
      <c r="EI154" s="272" t="s">
        <v>1649</v>
      </c>
      <c r="EY154" s="264" t="s">
        <v>1647</v>
      </c>
      <c r="FA154" s="264" t="s">
        <v>1647</v>
      </c>
      <c r="FC154" s="264" t="s">
        <v>1647</v>
      </c>
      <c r="FE154" s="264" t="s">
        <v>1647</v>
      </c>
      <c r="FG154" s="264" t="s">
        <v>1647</v>
      </c>
      <c r="FI154" s="264" t="s">
        <v>1647</v>
      </c>
      <c r="FK154" s="264" t="s">
        <v>1647</v>
      </c>
      <c r="FM154" s="264" t="s">
        <v>1647</v>
      </c>
      <c r="FO154" s="264" t="s">
        <v>1647</v>
      </c>
      <c r="FQ154" s="264" t="s">
        <v>1647</v>
      </c>
      <c r="FS154" s="264" t="s">
        <v>1647</v>
      </c>
      <c r="FU154" s="264" t="s">
        <v>1647</v>
      </c>
      <c r="FW154" s="264" t="s">
        <v>1647</v>
      </c>
      <c r="FY154" s="264" t="s">
        <v>1647</v>
      </c>
      <c r="GA154" s="264" t="s">
        <v>1647</v>
      </c>
      <c r="GC154" s="264" t="s">
        <v>1647</v>
      </c>
      <c r="GE154" s="264" t="s">
        <v>1647</v>
      </c>
      <c r="GG154" s="264" t="s">
        <v>1647</v>
      </c>
      <c r="GI154" s="264" t="s">
        <v>1647</v>
      </c>
      <c r="GK154" s="264" t="s">
        <v>1647</v>
      </c>
      <c r="GM154" s="264" t="s">
        <v>1647</v>
      </c>
      <c r="GO154" s="264" t="s">
        <v>1647</v>
      </c>
      <c r="GQ154" s="16"/>
      <c r="HE154" s="265" t="s">
        <v>1650</v>
      </c>
      <c r="HG154" s="265" t="s">
        <v>1650</v>
      </c>
      <c r="HI154" s="264" t="s">
        <v>1647</v>
      </c>
      <c r="HK154" s="264" t="s">
        <v>1647</v>
      </c>
      <c r="HM154" s="264" t="s">
        <v>1647</v>
      </c>
      <c r="HO154" s="264" t="s">
        <v>1647</v>
      </c>
      <c r="HQ154" s="264" t="s">
        <v>1647</v>
      </c>
      <c r="HS154" s="264" t="s">
        <v>1647</v>
      </c>
      <c r="HU154" s="264" t="s">
        <v>1647</v>
      </c>
      <c r="HW154" s="264" t="s">
        <v>1647</v>
      </c>
      <c r="HY154" s="264" t="s">
        <v>1647</v>
      </c>
      <c r="IA154" s="264" t="s">
        <v>1647</v>
      </c>
      <c r="IC154" s="264" t="s">
        <v>1647</v>
      </c>
      <c r="IE154" s="264" t="s">
        <v>1647</v>
      </c>
      <c r="IG154" s="264" t="s">
        <v>1647</v>
      </c>
      <c r="II154" s="264" t="s">
        <v>1647</v>
      </c>
      <c r="IK154" s="264" t="s">
        <v>1647</v>
      </c>
      <c r="IM154" s="264" t="s">
        <v>1647</v>
      </c>
      <c r="IO154" s="264" t="s">
        <v>1647</v>
      </c>
      <c r="IQ154" s="264" t="s">
        <v>1647</v>
      </c>
      <c r="IS154" s="264" t="s">
        <v>1647</v>
      </c>
      <c r="IU154" s="264" t="s">
        <v>1647</v>
      </c>
      <c r="IW154" s="264" t="s">
        <v>1647</v>
      </c>
      <c r="IY154" s="264" t="s">
        <v>1647</v>
      </c>
      <c r="JA154" s="264" t="s">
        <v>1647</v>
      </c>
      <c r="JC154" s="264" t="s">
        <v>1647</v>
      </c>
    </row>
    <row r="155" spans="3:263">
      <c r="C155" s="384" t="s">
        <v>1652</v>
      </c>
      <c r="D155" s="404"/>
      <c r="E155" s="390" t="s">
        <v>1652</v>
      </c>
      <c r="F155" s="391"/>
      <c r="G155" s="390" t="s">
        <v>1652</v>
      </c>
      <c r="H155" s="391"/>
      <c r="I155" s="390" t="s">
        <v>1652</v>
      </c>
      <c r="J155" s="391"/>
      <c r="K155" s="390" t="s">
        <v>1652</v>
      </c>
      <c r="L155" s="391"/>
      <c r="M155" s="390" t="s">
        <v>1653</v>
      </c>
      <c r="N155" s="405"/>
      <c r="O155" s="394" t="s">
        <v>1654</v>
      </c>
      <c r="P155" s="406"/>
      <c r="Q155" s="264" t="s">
        <v>1652</v>
      </c>
      <c r="S155" s="264" t="s">
        <v>1652</v>
      </c>
      <c r="U155" s="265" t="s">
        <v>1655</v>
      </c>
      <c r="W155" s="265" t="s">
        <v>1655</v>
      </c>
      <c r="Y155" s="265" t="s">
        <v>1655</v>
      </c>
      <c r="Z155" s="256"/>
      <c r="AA155" s="264" t="s">
        <v>1652</v>
      </c>
      <c r="AB155" s="256"/>
      <c r="AC155" s="265" t="s">
        <v>1655</v>
      </c>
      <c r="AD155" s="258"/>
      <c r="AE155" s="265" t="s">
        <v>1655</v>
      </c>
      <c r="AF155" s="258"/>
      <c r="AG155" s="264" t="s">
        <v>1652</v>
      </c>
      <c r="AH155" s="16"/>
      <c r="AI155" s="264" t="s">
        <v>1652</v>
      </c>
      <c r="AK155" s="264" t="s">
        <v>1652</v>
      </c>
      <c r="AL155" s="256"/>
      <c r="AM155" s="264" t="s">
        <v>1652</v>
      </c>
      <c r="AN155" s="256"/>
      <c r="AO155" s="264" t="s">
        <v>1652</v>
      </c>
      <c r="AP155" s="256"/>
      <c r="AQ155" s="264" t="s">
        <v>1652</v>
      </c>
      <c r="AR155" s="256"/>
      <c r="AS155" s="264" t="s">
        <v>1654</v>
      </c>
      <c r="AT155" s="256"/>
      <c r="AU155" s="264" t="s">
        <v>1654</v>
      </c>
      <c r="AW155" s="264" t="s">
        <v>1654</v>
      </c>
      <c r="AX155" s="256"/>
      <c r="AY155" s="270" t="str">
        <f t="shared" si="6"/>
        <v>予 備 152</v>
      </c>
      <c r="AZ155" s="256"/>
      <c r="BA155" s="265" t="s">
        <v>1655</v>
      </c>
      <c r="BC155" s="265" t="s">
        <v>1655</v>
      </c>
      <c r="BE155" s="266" t="s">
        <v>1655</v>
      </c>
      <c r="BF155" s="258"/>
      <c r="BG155" s="266" t="s">
        <v>1655</v>
      </c>
      <c r="BI155" s="400" t="s">
        <v>1652</v>
      </c>
      <c r="BK155" s="400" t="s">
        <v>1652</v>
      </c>
      <c r="BM155" s="400" t="str">
        <f t="shared" si="7"/>
        <v>予備152</v>
      </c>
      <c r="BO155" s="401" t="s">
        <v>1652</v>
      </c>
      <c r="BP155" s="396"/>
      <c r="BQ155" s="401" t="s">
        <v>1652</v>
      </c>
      <c r="BR155" s="402"/>
      <c r="BS155" s="265" t="s">
        <v>1655</v>
      </c>
      <c r="BT155" s="402"/>
      <c r="BU155" s="402"/>
      <c r="BV155" s="402"/>
      <c r="BW155" s="402"/>
      <c r="BX155" s="402"/>
      <c r="BY155" s="402"/>
      <c r="BZ155" s="402"/>
      <c r="CA155" s="402"/>
      <c r="CB155" s="402"/>
      <c r="CC155" s="402"/>
      <c r="CD155" s="256"/>
      <c r="CE155" s="256"/>
      <c r="CG155" s="264" t="s">
        <v>1652</v>
      </c>
      <c r="CI155" s="264" t="s">
        <v>1652</v>
      </c>
      <c r="CK155" s="264" t="s">
        <v>1652</v>
      </c>
      <c r="CM155" s="264" t="s">
        <v>1652</v>
      </c>
      <c r="CO155" s="264" t="s">
        <v>1652</v>
      </c>
      <c r="CQ155" s="264" t="s">
        <v>1652</v>
      </c>
      <c r="CS155" s="264" t="s">
        <v>1652</v>
      </c>
      <c r="CU155" s="264" t="s">
        <v>1652</v>
      </c>
      <c r="CW155" s="264" t="s">
        <v>1652</v>
      </c>
      <c r="CY155" s="264" t="s">
        <v>1652</v>
      </c>
      <c r="DA155" s="264" t="s">
        <v>1652</v>
      </c>
      <c r="DC155" s="264" t="s">
        <v>1652</v>
      </c>
      <c r="DE155" s="264" t="s">
        <v>1652</v>
      </c>
      <c r="DG155" s="264" t="s">
        <v>1652</v>
      </c>
      <c r="DI155" s="264" t="s">
        <v>1652</v>
      </c>
      <c r="DK155" s="264" t="s">
        <v>1652</v>
      </c>
      <c r="EA155" s="264" t="s">
        <v>1652</v>
      </c>
      <c r="EC155" s="272" t="s">
        <v>1654</v>
      </c>
      <c r="ED155" s="268"/>
      <c r="EE155" s="272" t="s">
        <v>1654</v>
      </c>
      <c r="EF155" s="268"/>
      <c r="EG155" s="272" t="s">
        <v>1654</v>
      </c>
      <c r="EH155" s="268"/>
      <c r="EI155" s="272" t="s">
        <v>1654</v>
      </c>
      <c r="EY155" s="264" t="s">
        <v>1652</v>
      </c>
      <c r="FA155" s="264" t="s">
        <v>1652</v>
      </c>
      <c r="FC155" s="264" t="s">
        <v>1652</v>
      </c>
      <c r="FE155" s="264" t="s">
        <v>1652</v>
      </c>
      <c r="FG155" s="264" t="s">
        <v>1652</v>
      </c>
      <c r="FI155" s="264" t="s">
        <v>1652</v>
      </c>
      <c r="FK155" s="264" t="s">
        <v>1652</v>
      </c>
      <c r="FM155" s="264" t="s">
        <v>1652</v>
      </c>
      <c r="FO155" s="264" t="s">
        <v>1652</v>
      </c>
      <c r="FQ155" s="264" t="s">
        <v>1652</v>
      </c>
      <c r="FS155" s="264" t="s">
        <v>1652</v>
      </c>
      <c r="FU155" s="264" t="s">
        <v>1652</v>
      </c>
      <c r="FW155" s="264" t="s">
        <v>1652</v>
      </c>
      <c r="FY155" s="264" t="s">
        <v>1652</v>
      </c>
      <c r="GA155" s="264" t="s">
        <v>1652</v>
      </c>
      <c r="GC155" s="264" t="s">
        <v>1652</v>
      </c>
      <c r="GE155" s="264" t="s">
        <v>1652</v>
      </c>
      <c r="GG155" s="264" t="s">
        <v>1652</v>
      </c>
      <c r="GI155" s="264" t="s">
        <v>1652</v>
      </c>
      <c r="GK155" s="264" t="s">
        <v>1652</v>
      </c>
      <c r="GM155" s="264" t="s">
        <v>1652</v>
      </c>
      <c r="GO155" s="264" t="s">
        <v>1652</v>
      </c>
      <c r="GQ155" s="16"/>
      <c r="HE155" s="265" t="s">
        <v>1655</v>
      </c>
      <c r="HG155" s="265" t="s">
        <v>1655</v>
      </c>
      <c r="HI155" s="264" t="s">
        <v>1652</v>
      </c>
      <c r="HK155" s="264" t="s">
        <v>1652</v>
      </c>
      <c r="HM155" s="264" t="s">
        <v>1652</v>
      </c>
      <c r="HO155" s="264" t="s">
        <v>1652</v>
      </c>
      <c r="HQ155" s="264" t="s">
        <v>1652</v>
      </c>
      <c r="HS155" s="264" t="s">
        <v>1652</v>
      </c>
      <c r="HU155" s="264" t="s">
        <v>1652</v>
      </c>
      <c r="HW155" s="264" t="s">
        <v>1652</v>
      </c>
      <c r="HY155" s="264" t="s">
        <v>1652</v>
      </c>
      <c r="IA155" s="264" t="s">
        <v>1652</v>
      </c>
      <c r="IC155" s="264" t="s">
        <v>1652</v>
      </c>
      <c r="IE155" s="264" t="s">
        <v>1652</v>
      </c>
      <c r="IG155" s="264" t="s">
        <v>1652</v>
      </c>
      <c r="II155" s="264" t="s">
        <v>1652</v>
      </c>
      <c r="IK155" s="264" t="s">
        <v>1652</v>
      </c>
      <c r="IM155" s="264" t="s">
        <v>1652</v>
      </c>
      <c r="IO155" s="264" t="s">
        <v>1652</v>
      </c>
      <c r="IQ155" s="264" t="s">
        <v>1652</v>
      </c>
      <c r="IS155" s="264" t="s">
        <v>1652</v>
      </c>
      <c r="IU155" s="264" t="s">
        <v>1652</v>
      </c>
      <c r="IW155" s="264" t="s">
        <v>1652</v>
      </c>
      <c r="IY155" s="264" t="s">
        <v>1652</v>
      </c>
      <c r="JA155" s="264" t="s">
        <v>1652</v>
      </c>
      <c r="JC155" s="264" t="s">
        <v>1652</v>
      </c>
    </row>
    <row r="156" spans="3:263">
      <c r="C156" s="384" t="s">
        <v>1656</v>
      </c>
      <c r="D156" s="404"/>
      <c r="E156" s="390" t="s">
        <v>1656</v>
      </c>
      <c r="F156" s="391"/>
      <c r="G156" s="390" t="s">
        <v>1656</v>
      </c>
      <c r="H156" s="391"/>
      <c r="I156" s="390" t="s">
        <v>1656</v>
      </c>
      <c r="J156" s="391"/>
      <c r="K156" s="390" t="s">
        <v>1656</v>
      </c>
      <c r="L156" s="391"/>
      <c r="M156" s="390" t="s">
        <v>1656</v>
      </c>
      <c r="N156" s="405"/>
      <c r="O156" s="394" t="s">
        <v>1657</v>
      </c>
      <c r="P156" s="406"/>
      <c r="Q156" s="264" t="s">
        <v>1656</v>
      </c>
      <c r="S156" s="264" t="s">
        <v>1656</v>
      </c>
      <c r="U156" s="265" t="s">
        <v>1658</v>
      </c>
      <c r="W156" s="265" t="s">
        <v>1658</v>
      </c>
      <c r="Y156" s="265" t="s">
        <v>1658</v>
      </c>
      <c r="Z156" s="256"/>
      <c r="AA156" s="264" t="s">
        <v>1656</v>
      </c>
      <c r="AB156" s="256"/>
      <c r="AC156" s="265" t="s">
        <v>1658</v>
      </c>
      <c r="AD156" s="258"/>
      <c r="AE156" s="265" t="s">
        <v>1658</v>
      </c>
      <c r="AF156" s="258"/>
      <c r="AG156" s="264" t="s">
        <v>1656</v>
      </c>
      <c r="AH156" s="16"/>
      <c r="AI156" s="264" t="s">
        <v>1656</v>
      </c>
      <c r="AK156" s="264" t="s">
        <v>1656</v>
      </c>
      <c r="AL156" s="256"/>
      <c r="AM156" s="264" t="s">
        <v>1656</v>
      </c>
      <c r="AN156" s="256"/>
      <c r="AO156" s="264" t="s">
        <v>1656</v>
      </c>
      <c r="AP156" s="256"/>
      <c r="AQ156" s="264" t="s">
        <v>1656</v>
      </c>
      <c r="AR156" s="256"/>
      <c r="AS156" s="265" t="s">
        <v>1659</v>
      </c>
      <c r="AT156" s="256"/>
      <c r="AU156" s="265" t="s">
        <v>1659</v>
      </c>
      <c r="AW156" s="265" t="s">
        <v>1659</v>
      </c>
      <c r="AX156" s="256"/>
      <c r="AY156" s="270" t="str">
        <f t="shared" si="6"/>
        <v>予 備 153</v>
      </c>
      <c r="AZ156" s="256"/>
      <c r="BA156" s="265" t="s">
        <v>1658</v>
      </c>
      <c r="BC156" s="265" t="s">
        <v>1658</v>
      </c>
      <c r="BE156" s="266" t="s">
        <v>1658</v>
      </c>
      <c r="BF156" s="258"/>
      <c r="BG156" s="266" t="s">
        <v>1658</v>
      </c>
      <c r="BI156" s="400" t="s">
        <v>1656</v>
      </c>
      <c r="BK156" s="400" t="s">
        <v>1656</v>
      </c>
      <c r="BM156" s="400" t="str">
        <f t="shared" si="7"/>
        <v>予備153</v>
      </c>
      <c r="BO156" s="401" t="s">
        <v>1656</v>
      </c>
      <c r="BP156" s="396"/>
      <c r="BQ156" s="401" t="s">
        <v>1656</v>
      </c>
      <c r="BR156" s="402"/>
      <c r="BS156" s="265" t="s">
        <v>1658</v>
      </c>
      <c r="BT156" s="402"/>
      <c r="BU156" s="402"/>
      <c r="BV156" s="402"/>
      <c r="BW156" s="402"/>
      <c r="BX156" s="402"/>
      <c r="BY156" s="402"/>
      <c r="BZ156" s="402"/>
      <c r="CA156" s="402"/>
      <c r="CB156" s="402"/>
      <c r="CC156" s="402"/>
      <c r="CD156" s="256"/>
      <c r="CE156" s="256"/>
      <c r="CG156" s="264" t="s">
        <v>1656</v>
      </c>
      <c r="CI156" s="264" t="s">
        <v>1656</v>
      </c>
      <c r="CK156" s="264" t="s">
        <v>1656</v>
      </c>
      <c r="CM156" s="264" t="s">
        <v>1656</v>
      </c>
      <c r="CO156" s="264" t="s">
        <v>1656</v>
      </c>
      <c r="CQ156" s="264" t="s">
        <v>1656</v>
      </c>
      <c r="CS156" s="264" t="s">
        <v>1656</v>
      </c>
      <c r="CU156" s="264" t="s">
        <v>1656</v>
      </c>
      <c r="CW156" s="264" t="s">
        <v>1656</v>
      </c>
      <c r="CY156" s="264" t="s">
        <v>1656</v>
      </c>
      <c r="DA156" s="264" t="s">
        <v>1656</v>
      </c>
      <c r="DC156" s="264" t="s">
        <v>1656</v>
      </c>
      <c r="DE156" s="264" t="s">
        <v>1656</v>
      </c>
      <c r="DG156" s="264" t="s">
        <v>1656</v>
      </c>
      <c r="DI156" s="264" t="s">
        <v>1656</v>
      </c>
      <c r="DK156" s="264" t="s">
        <v>1656</v>
      </c>
      <c r="EA156" s="264" t="s">
        <v>1656</v>
      </c>
      <c r="EC156" s="272" t="s">
        <v>1657</v>
      </c>
      <c r="ED156" s="268"/>
      <c r="EE156" s="272" t="s">
        <v>1657</v>
      </c>
      <c r="EF156" s="268"/>
      <c r="EG156" s="272" t="s">
        <v>1657</v>
      </c>
      <c r="EH156" s="268"/>
      <c r="EI156" s="272" t="s">
        <v>1657</v>
      </c>
      <c r="EY156" s="264" t="s">
        <v>1656</v>
      </c>
      <c r="FA156" s="264" t="s">
        <v>1656</v>
      </c>
      <c r="FC156" s="264" t="s">
        <v>1656</v>
      </c>
      <c r="FE156" s="264" t="s">
        <v>1656</v>
      </c>
      <c r="FG156" s="264" t="s">
        <v>1656</v>
      </c>
      <c r="FI156" s="264" t="s">
        <v>1656</v>
      </c>
      <c r="FK156" s="264" t="s">
        <v>1656</v>
      </c>
      <c r="FM156" s="264" t="s">
        <v>1656</v>
      </c>
      <c r="FO156" s="264" t="s">
        <v>1656</v>
      </c>
      <c r="FQ156" s="264" t="s">
        <v>1656</v>
      </c>
      <c r="FS156" s="264" t="s">
        <v>1656</v>
      </c>
      <c r="FU156" s="264" t="s">
        <v>1656</v>
      </c>
      <c r="FW156" s="264" t="s">
        <v>1656</v>
      </c>
      <c r="FY156" s="264" t="s">
        <v>1656</v>
      </c>
      <c r="GA156" s="264" t="s">
        <v>1656</v>
      </c>
      <c r="GC156" s="264" t="s">
        <v>1656</v>
      </c>
      <c r="GE156" s="264" t="s">
        <v>1656</v>
      </c>
      <c r="GG156" s="264" t="s">
        <v>1656</v>
      </c>
      <c r="GI156" s="264" t="s">
        <v>1656</v>
      </c>
      <c r="GK156" s="264" t="s">
        <v>1656</v>
      </c>
      <c r="GM156" s="264" t="s">
        <v>1656</v>
      </c>
      <c r="GO156" s="264" t="s">
        <v>1656</v>
      </c>
      <c r="GQ156" s="16"/>
      <c r="HE156" s="265" t="s">
        <v>1658</v>
      </c>
      <c r="HG156" s="265" t="s">
        <v>1658</v>
      </c>
      <c r="HI156" s="264" t="s">
        <v>1656</v>
      </c>
      <c r="HK156" s="264" t="s">
        <v>1656</v>
      </c>
      <c r="HM156" s="264" t="s">
        <v>1656</v>
      </c>
      <c r="HO156" s="264" t="s">
        <v>1656</v>
      </c>
      <c r="HQ156" s="264" t="s">
        <v>1656</v>
      </c>
      <c r="HS156" s="264" t="s">
        <v>1656</v>
      </c>
      <c r="HU156" s="264" t="s">
        <v>1656</v>
      </c>
      <c r="HW156" s="264" t="s">
        <v>1656</v>
      </c>
      <c r="HY156" s="264" t="s">
        <v>1656</v>
      </c>
      <c r="IA156" s="264" t="s">
        <v>1656</v>
      </c>
      <c r="IC156" s="264" t="s">
        <v>1656</v>
      </c>
      <c r="IE156" s="264" t="s">
        <v>1656</v>
      </c>
      <c r="IG156" s="264" t="s">
        <v>1656</v>
      </c>
      <c r="II156" s="264" t="s">
        <v>1656</v>
      </c>
      <c r="IK156" s="264" t="s">
        <v>1656</v>
      </c>
      <c r="IM156" s="264" t="s">
        <v>1656</v>
      </c>
      <c r="IO156" s="264" t="s">
        <v>1656</v>
      </c>
      <c r="IQ156" s="264" t="s">
        <v>1656</v>
      </c>
      <c r="IS156" s="264" t="s">
        <v>1656</v>
      </c>
      <c r="IU156" s="264" t="s">
        <v>1656</v>
      </c>
      <c r="IW156" s="264" t="s">
        <v>1656</v>
      </c>
      <c r="IY156" s="264" t="s">
        <v>1656</v>
      </c>
      <c r="JA156" s="264" t="s">
        <v>1656</v>
      </c>
      <c r="JC156" s="264" t="s">
        <v>1656</v>
      </c>
    </row>
    <row r="157" spans="3:263">
      <c r="C157" s="384" t="s">
        <v>1660</v>
      </c>
      <c r="D157" s="404"/>
      <c r="E157" s="390" t="s">
        <v>1660</v>
      </c>
      <c r="F157" s="391"/>
      <c r="G157" s="390" t="s">
        <v>1660</v>
      </c>
      <c r="H157" s="391"/>
      <c r="I157" s="390" t="s">
        <v>1660</v>
      </c>
      <c r="J157" s="391"/>
      <c r="K157" s="390" t="s">
        <v>1660</v>
      </c>
      <c r="L157" s="391"/>
      <c r="M157" s="390" t="s">
        <v>1660</v>
      </c>
      <c r="N157" s="405"/>
      <c r="O157" s="394" t="s">
        <v>1661</v>
      </c>
      <c r="P157" s="406"/>
      <c r="Q157" s="264" t="s">
        <v>1660</v>
      </c>
      <c r="S157" s="264" t="s">
        <v>1660</v>
      </c>
      <c r="U157" s="265" t="s">
        <v>1662</v>
      </c>
      <c r="W157" s="265" t="s">
        <v>1662</v>
      </c>
      <c r="Y157" s="265" t="s">
        <v>1662</v>
      </c>
      <c r="Z157" s="256"/>
      <c r="AA157" s="264" t="s">
        <v>1660</v>
      </c>
      <c r="AB157" s="256"/>
      <c r="AC157" s="265" t="s">
        <v>1662</v>
      </c>
      <c r="AD157" s="258"/>
      <c r="AE157" s="265" t="s">
        <v>1662</v>
      </c>
      <c r="AF157" s="258"/>
      <c r="AG157" s="264" t="s">
        <v>1660</v>
      </c>
      <c r="AH157" s="16"/>
      <c r="AI157" s="264" t="s">
        <v>1660</v>
      </c>
      <c r="AK157" s="264" t="s">
        <v>1660</v>
      </c>
      <c r="AL157" s="256"/>
      <c r="AM157" s="264" t="s">
        <v>1660</v>
      </c>
      <c r="AN157" s="256"/>
      <c r="AO157" s="264" t="s">
        <v>1660</v>
      </c>
      <c r="AP157" s="256"/>
      <c r="AQ157" s="264" t="s">
        <v>1660</v>
      </c>
      <c r="AR157" s="256"/>
      <c r="AS157" s="264" t="s">
        <v>1661</v>
      </c>
      <c r="AT157" s="256"/>
      <c r="AU157" s="264" t="s">
        <v>1661</v>
      </c>
      <c r="AW157" s="264" t="s">
        <v>1661</v>
      </c>
      <c r="AX157" s="256"/>
      <c r="AY157" s="270" t="str">
        <f t="shared" si="6"/>
        <v>予 備 154</v>
      </c>
      <c r="AZ157" s="256"/>
      <c r="BA157" s="265" t="s">
        <v>1662</v>
      </c>
      <c r="BC157" s="265" t="s">
        <v>1662</v>
      </c>
      <c r="BE157" s="266" t="s">
        <v>1662</v>
      </c>
      <c r="BF157" s="258"/>
      <c r="BG157" s="266" t="s">
        <v>1662</v>
      </c>
      <c r="BI157" s="400" t="s">
        <v>1660</v>
      </c>
      <c r="BK157" s="400" t="s">
        <v>1660</v>
      </c>
      <c r="BM157" s="400" t="str">
        <f t="shared" si="7"/>
        <v>予備154</v>
      </c>
      <c r="BO157" s="401" t="s">
        <v>1660</v>
      </c>
      <c r="BP157" s="396"/>
      <c r="BQ157" s="401" t="s">
        <v>1660</v>
      </c>
      <c r="BR157" s="402"/>
      <c r="BS157" s="265" t="s">
        <v>1662</v>
      </c>
      <c r="BT157" s="402"/>
      <c r="BU157" s="402"/>
      <c r="BV157" s="402"/>
      <c r="BW157" s="402"/>
      <c r="BX157" s="402"/>
      <c r="BY157" s="402"/>
      <c r="BZ157" s="402"/>
      <c r="CA157" s="402"/>
      <c r="CB157" s="402"/>
      <c r="CC157" s="402"/>
      <c r="CD157" s="256"/>
      <c r="CE157" s="256"/>
      <c r="CG157" s="264" t="s">
        <v>1660</v>
      </c>
      <c r="CI157" s="264" t="s">
        <v>1660</v>
      </c>
      <c r="CK157" s="264" t="s">
        <v>1660</v>
      </c>
      <c r="CM157" s="264" t="s">
        <v>1660</v>
      </c>
      <c r="CO157" s="264" t="s">
        <v>1660</v>
      </c>
      <c r="CQ157" s="264" t="s">
        <v>1660</v>
      </c>
      <c r="CS157" s="264" t="s">
        <v>1660</v>
      </c>
      <c r="CU157" s="264" t="s">
        <v>1660</v>
      </c>
      <c r="CW157" s="264" t="s">
        <v>1660</v>
      </c>
      <c r="CY157" s="264" t="s">
        <v>1660</v>
      </c>
      <c r="DA157" s="264" t="s">
        <v>1660</v>
      </c>
      <c r="DC157" s="264" t="s">
        <v>1660</v>
      </c>
      <c r="DE157" s="264" t="s">
        <v>1660</v>
      </c>
      <c r="DG157" s="264" t="s">
        <v>1660</v>
      </c>
      <c r="DI157" s="264" t="s">
        <v>1660</v>
      </c>
      <c r="DK157" s="264" t="s">
        <v>1660</v>
      </c>
      <c r="EA157" s="264" t="s">
        <v>1660</v>
      </c>
      <c r="EC157" s="272" t="s">
        <v>1661</v>
      </c>
      <c r="ED157" s="268"/>
      <c r="EE157" s="272" t="s">
        <v>1661</v>
      </c>
      <c r="EF157" s="268"/>
      <c r="EG157" s="272" t="s">
        <v>1661</v>
      </c>
      <c r="EH157" s="268"/>
      <c r="EI157" s="272" t="s">
        <v>1661</v>
      </c>
      <c r="EY157" s="264" t="s">
        <v>1660</v>
      </c>
      <c r="FA157" s="264" t="s">
        <v>1660</v>
      </c>
      <c r="FC157" s="264" t="s">
        <v>1660</v>
      </c>
      <c r="FE157" s="264" t="s">
        <v>1660</v>
      </c>
      <c r="FG157" s="264" t="s">
        <v>1660</v>
      </c>
      <c r="FI157" s="264" t="s">
        <v>1660</v>
      </c>
      <c r="FK157" s="264" t="s">
        <v>1660</v>
      </c>
      <c r="FM157" s="264" t="s">
        <v>1660</v>
      </c>
      <c r="FO157" s="264" t="s">
        <v>1660</v>
      </c>
      <c r="FQ157" s="264" t="s">
        <v>1660</v>
      </c>
      <c r="FS157" s="264" t="s">
        <v>1660</v>
      </c>
      <c r="FU157" s="264" t="s">
        <v>1660</v>
      </c>
      <c r="FW157" s="264" t="s">
        <v>1660</v>
      </c>
      <c r="FY157" s="264" t="s">
        <v>1660</v>
      </c>
      <c r="GA157" s="264" t="s">
        <v>1660</v>
      </c>
      <c r="GC157" s="264" t="s">
        <v>1660</v>
      </c>
      <c r="GE157" s="264" t="s">
        <v>1660</v>
      </c>
      <c r="GG157" s="264" t="s">
        <v>1660</v>
      </c>
      <c r="GI157" s="264" t="s">
        <v>1660</v>
      </c>
      <c r="GK157" s="264" t="s">
        <v>1660</v>
      </c>
      <c r="GM157" s="264" t="s">
        <v>1660</v>
      </c>
      <c r="GO157" s="264" t="s">
        <v>1660</v>
      </c>
      <c r="GQ157" s="16"/>
      <c r="HE157" s="265" t="s">
        <v>1662</v>
      </c>
      <c r="HG157" s="265" t="s">
        <v>1662</v>
      </c>
      <c r="HI157" s="264" t="s">
        <v>1660</v>
      </c>
      <c r="HK157" s="264" t="s">
        <v>1660</v>
      </c>
      <c r="HM157" s="264" t="s">
        <v>1660</v>
      </c>
      <c r="HO157" s="264" t="s">
        <v>1660</v>
      </c>
      <c r="HQ157" s="264" t="s">
        <v>1660</v>
      </c>
      <c r="HS157" s="264" t="s">
        <v>1660</v>
      </c>
      <c r="HU157" s="264" t="s">
        <v>1660</v>
      </c>
      <c r="HW157" s="264" t="s">
        <v>1660</v>
      </c>
      <c r="HY157" s="264" t="s">
        <v>1660</v>
      </c>
      <c r="IA157" s="264" t="s">
        <v>1660</v>
      </c>
      <c r="IC157" s="264" t="s">
        <v>1660</v>
      </c>
      <c r="IE157" s="264" t="s">
        <v>1660</v>
      </c>
      <c r="IG157" s="264" t="s">
        <v>1660</v>
      </c>
      <c r="II157" s="264" t="s">
        <v>1660</v>
      </c>
      <c r="IK157" s="264" t="s">
        <v>1660</v>
      </c>
      <c r="IM157" s="264" t="s">
        <v>1660</v>
      </c>
      <c r="IO157" s="264" t="s">
        <v>1660</v>
      </c>
      <c r="IQ157" s="264" t="s">
        <v>1660</v>
      </c>
      <c r="IS157" s="264" t="s">
        <v>1660</v>
      </c>
      <c r="IU157" s="264" t="s">
        <v>1660</v>
      </c>
      <c r="IW157" s="264" t="s">
        <v>1660</v>
      </c>
      <c r="IY157" s="264" t="s">
        <v>1660</v>
      </c>
      <c r="JA157" s="264" t="s">
        <v>1660</v>
      </c>
      <c r="JC157" s="264" t="s">
        <v>1660</v>
      </c>
    </row>
    <row r="158" spans="3:263">
      <c r="C158" s="384" t="s">
        <v>1663</v>
      </c>
      <c r="D158" s="404"/>
      <c r="E158" s="390" t="s">
        <v>1663</v>
      </c>
      <c r="F158" s="391"/>
      <c r="G158" s="390" t="s">
        <v>1663</v>
      </c>
      <c r="H158" s="391"/>
      <c r="I158" s="390" t="s">
        <v>1663</v>
      </c>
      <c r="J158" s="391"/>
      <c r="K158" s="390" t="s">
        <v>1663</v>
      </c>
      <c r="L158" s="391"/>
      <c r="M158" s="390" t="s">
        <v>1663</v>
      </c>
      <c r="N158" s="405"/>
      <c r="O158" s="394" t="s">
        <v>1664</v>
      </c>
      <c r="P158" s="406"/>
      <c r="Q158" s="264" t="s">
        <v>1663</v>
      </c>
      <c r="S158" s="264" t="s">
        <v>1663</v>
      </c>
      <c r="U158" s="265" t="s">
        <v>1665</v>
      </c>
      <c r="W158" s="265" t="s">
        <v>1665</v>
      </c>
      <c r="Y158" s="265" t="s">
        <v>1665</v>
      </c>
      <c r="Z158" s="256"/>
      <c r="AA158" s="264" t="s">
        <v>1663</v>
      </c>
      <c r="AB158" s="256"/>
      <c r="AC158" s="265" t="s">
        <v>1665</v>
      </c>
      <c r="AD158" s="258"/>
      <c r="AE158" s="265" t="s">
        <v>1665</v>
      </c>
      <c r="AF158" s="258"/>
      <c r="AG158" s="264" t="s">
        <v>1663</v>
      </c>
      <c r="AH158" s="16"/>
      <c r="AI158" s="264" t="s">
        <v>1663</v>
      </c>
      <c r="AK158" s="264" t="s">
        <v>1663</v>
      </c>
      <c r="AL158" s="256"/>
      <c r="AM158" s="264" t="s">
        <v>1663</v>
      </c>
      <c r="AN158" s="256"/>
      <c r="AO158" s="264" t="s">
        <v>1663</v>
      </c>
      <c r="AP158" s="256"/>
      <c r="AQ158" s="264" t="s">
        <v>1663</v>
      </c>
      <c r="AR158" s="256"/>
      <c r="AS158" s="265" t="s">
        <v>1666</v>
      </c>
      <c r="AT158" s="256"/>
      <c r="AU158" s="265" t="s">
        <v>1666</v>
      </c>
      <c r="AW158" s="265" t="s">
        <v>1666</v>
      </c>
      <c r="AX158" s="256"/>
      <c r="AY158" s="270" t="str">
        <f t="shared" si="6"/>
        <v>予 備 155</v>
      </c>
      <c r="AZ158" s="256"/>
      <c r="BA158" s="265" t="s">
        <v>1665</v>
      </c>
      <c r="BC158" s="265" t="s">
        <v>1665</v>
      </c>
      <c r="BE158" s="266" t="s">
        <v>1665</v>
      </c>
      <c r="BF158" s="258"/>
      <c r="BG158" s="266" t="s">
        <v>1665</v>
      </c>
      <c r="BI158" s="400" t="s">
        <v>1663</v>
      </c>
      <c r="BK158" s="400" t="s">
        <v>1663</v>
      </c>
      <c r="BM158" s="400" t="str">
        <f t="shared" si="7"/>
        <v>予備155</v>
      </c>
      <c r="BO158" s="401" t="s">
        <v>1663</v>
      </c>
      <c r="BP158" s="396"/>
      <c r="BQ158" s="401" t="s">
        <v>1663</v>
      </c>
      <c r="BR158" s="402"/>
      <c r="BS158" s="265" t="s">
        <v>1665</v>
      </c>
      <c r="BT158" s="402"/>
      <c r="BU158" s="402"/>
      <c r="BV158" s="402"/>
      <c r="BW158" s="402"/>
      <c r="BX158" s="402"/>
      <c r="BY158" s="402"/>
      <c r="BZ158" s="402"/>
      <c r="CA158" s="402"/>
      <c r="CB158" s="402"/>
      <c r="CC158" s="402"/>
      <c r="CD158" s="256"/>
      <c r="CE158" s="256"/>
      <c r="CG158" s="264" t="s">
        <v>1663</v>
      </c>
      <c r="CI158" s="264" t="s">
        <v>1663</v>
      </c>
      <c r="CK158" s="264" t="s">
        <v>1663</v>
      </c>
      <c r="CM158" s="264" t="s">
        <v>1663</v>
      </c>
      <c r="CO158" s="264" t="s">
        <v>1663</v>
      </c>
      <c r="CQ158" s="264" t="s">
        <v>1663</v>
      </c>
      <c r="CS158" s="264" t="s">
        <v>1663</v>
      </c>
      <c r="CU158" s="264" t="s">
        <v>1663</v>
      </c>
      <c r="CW158" s="264" t="s">
        <v>1663</v>
      </c>
      <c r="CY158" s="264" t="s">
        <v>1663</v>
      </c>
      <c r="DA158" s="264" t="s">
        <v>1663</v>
      </c>
      <c r="DC158" s="264" t="s">
        <v>1663</v>
      </c>
      <c r="DE158" s="264" t="s">
        <v>1663</v>
      </c>
      <c r="DG158" s="264" t="s">
        <v>1663</v>
      </c>
      <c r="DI158" s="264" t="s">
        <v>1663</v>
      </c>
      <c r="DK158" s="264" t="s">
        <v>1663</v>
      </c>
      <c r="EA158" s="264" t="s">
        <v>1663</v>
      </c>
      <c r="EC158" s="272" t="s">
        <v>1664</v>
      </c>
      <c r="ED158" s="268"/>
      <c r="EE158" s="272" t="s">
        <v>1664</v>
      </c>
      <c r="EF158" s="268"/>
      <c r="EG158" s="272" t="s">
        <v>1664</v>
      </c>
      <c r="EH158" s="268"/>
      <c r="EI158" s="272" t="s">
        <v>1664</v>
      </c>
      <c r="EY158" s="264" t="s">
        <v>1663</v>
      </c>
      <c r="FA158" s="264" t="s">
        <v>1663</v>
      </c>
      <c r="FC158" s="264" t="s">
        <v>1663</v>
      </c>
      <c r="FE158" s="264" t="s">
        <v>1663</v>
      </c>
      <c r="FG158" s="264" t="s">
        <v>1663</v>
      </c>
      <c r="FI158" s="264" t="s">
        <v>1663</v>
      </c>
      <c r="FK158" s="264" t="s">
        <v>1663</v>
      </c>
      <c r="FM158" s="264" t="s">
        <v>1663</v>
      </c>
      <c r="FO158" s="264" t="s">
        <v>1663</v>
      </c>
      <c r="FQ158" s="264" t="s">
        <v>1663</v>
      </c>
      <c r="FS158" s="264" t="s">
        <v>1663</v>
      </c>
      <c r="FU158" s="264" t="s">
        <v>1663</v>
      </c>
      <c r="FW158" s="264" t="s">
        <v>1663</v>
      </c>
      <c r="FY158" s="264" t="s">
        <v>1663</v>
      </c>
      <c r="GA158" s="264" t="s">
        <v>1663</v>
      </c>
      <c r="GC158" s="264" t="s">
        <v>1663</v>
      </c>
      <c r="GE158" s="264" t="s">
        <v>1663</v>
      </c>
      <c r="GG158" s="264" t="s">
        <v>1663</v>
      </c>
      <c r="GI158" s="264" t="s">
        <v>1663</v>
      </c>
      <c r="GK158" s="264" t="s">
        <v>1663</v>
      </c>
      <c r="GM158" s="264" t="s">
        <v>1663</v>
      </c>
      <c r="GO158" s="264" t="s">
        <v>1663</v>
      </c>
      <c r="GQ158" s="16"/>
      <c r="HE158" s="265" t="s">
        <v>1665</v>
      </c>
      <c r="HG158" s="265" t="s">
        <v>1665</v>
      </c>
      <c r="HI158" s="264" t="s">
        <v>1663</v>
      </c>
      <c r="HK158" s="264" t="s">
        <v>1663</v>
      </c>
      <c r="HM158" s="264" t="s">
        <v>1663</v>
      </c>
      <c r="HO158" s="264" t="s">
        <v>1663</v>
      </c>
      <c r="HQ158" s="264" t="s">
        <v>1663</v>
      </c>
      <c r="HS158" s="264" t="s">
        <v>1663</v>
      </c>
      <c r="HU158" s="264" t="s">
        <v>1663</v>
      </c>
      <c r="HW158" s="264" t="s">
        <v>1663</v>
      </c>
      <c r="HY158" s="264" t="s">
        <v>1663</v>
      </c>
      <c r="IA158" s="264" t="s">
        <v>1663</v>
      </c>
      <c r="IC158" s="264" t="s">
        <v>1663</v>
      </c>
      <c r="IE158" s="264" t="s">
        <v>1663</v>
      </c>
      <c r="IG158" s="264" t="s">
        <v>1663</v>
      </c>
      <c r="II158" s="264" t="s">
        <v>1663</v>
      </c>
      <c r="IK158" s="264" t="s">
        <v>1663</v>
      </c>
      <c r="IM158" s="264" t="s">
        <v>1663</v>
      </c>
      <c r="IO158" s="264" t="s">
        <v>1663</v>
      </c>
      <c r="IQ158" s="264" t="s">
        <v>1663</v>
      </c>
      <c r="IS158" s="264" t="s">
        <v>1663</v>
      </c>
      <c r="IU158" s="264" t="s">
        <v>1663</v>
      </c>
      <c r="IW158" s="264" t="s">
        <v>1663</v>
      </c>
      <c r="IY158" s="264" t="s">
        <v>1663</v>
      </c>
      <c r="JA158" s="264" t="s">
        <v>1663</v>
      </c>
      <c r="JC158" s="264" t="s">
        <v>1663</v>
      </c>
    </row>
    <row r="159" spans="3:263">
      <c r="C159" s="384" t="s">
        <v>1667</v>
      </c>
      <c r="D159" s="404"/>
      <c r="E159" s="390" t="s">
        <v>1667</v>
      </c>
      <c r="F159" s="391"/>
      <c r="G159" s="390" t="s">
        <v>1667</v>
      </c>
      <c r="H159" s="391"/>
      <c r="I159" s="390" t="s">
        <v>1667</v>
      </c>
      <c r="J159" s="391"/>
      <c r="K159" s="390" t="s">
        <v>1667</v>
      </c>
      <c r="L159" s="391"/>
      <c r="M159" s="390" t="s">
        <v>1667</v>
      </c>
      <c r="N159" s="405"/>
      <c r="O159" s="394" t="s">
        <v>1668</v>
      </c>
      <c r="P159" s="406"/>
      <c r="Q159" s="264" t="s">
        <v>1667</v>
      </c>
      <c r="S159" s="264" t="s">
        <v>1667</v>
      </c>
      <c r="U159" s="265" t="s">
        <v>1669</v>
      </c>
      <c r="W159" s="265" t="s">
        <v>1669</v>
      </c>
      <c r="Y159" s="265" t="s">
        <v>1669</v>
      </c>
      <c r="Z159" s="256"/>
      <c r="AA159" s="264" t="s">
        <v>1667</v>
      </c>
      <c r="AB159" s="256"/>
      <c r="AC159" s="265" t="s">
        <v>1669</v>
      </c>
      <c r="AD159" s="258"/>
      <c r="AE159" s="265" t="s">
        <v>1669</v>
      </c>
      <c r="AF159" s="258"/>
      <c r="AG159" s="264" t="s">
        <v>1667</v>
      </c>
      <c r="AH159" s="16"/>
      <c r="AI159" s="264" t="s">
        <v>1667</v>
      </c>
      <c r="AK159" s="264" t="s">
        <v>1667</v>
      </c>
      <c r="AL159" s="256"/>
      <c r="AM159" s="264" t="s">
        <v>1667</v>
      </c>
      <c r="AN159" s="256"/>
      <c r="AO159" s="264" t="s">
        <v>1667</v>
      </c>
      <c r="AP159" s="256"/>
      <c r="AQ159" s="264" t="s">
        <v>1667</v>
      </c>
      <c r="AR159" s="256"/>
      <c r="AS159" s="264" t="s">
        <v>1668</v>
      </c>
      <c r="AT159" s="256"/>
      <c r="AU159" s="264" t="s">
        <v>1668</v>
      </c>
      <c r="AW159" s="264" t="s">
        <v>1668</v>
      </c>
      <c r="AX159" s="256"/>
      <c r="AY159" s="270" t="str">
        <f t="shared" si="6"/>
        <v>予 備 156</v>
      </c>
      <c r="AZ159" s="256"/>
      <c r="BA159" s="265" t="s">
        <v>1669</v>
      </c>
      <c r="BC159" s="265" t="s">
        <v>1669</v>
      </c>
      <c r="BE159" s="266" t="s">
        <v>1669</v>
      </c>
      <c r="BF159" s="258"/>
      <c r="BG159" s="266" t="s">
        <v>1669</v>
      </c>
      <c r="BI159" s="400" t="s">
        <v>1667</v>
      </c>
      <c r="BK159" s="400" t="s">
        <v>1667</v>
      </c>
      <c r="BM159" s="400" t="str">
        <f t="shared" si="7"/>
        <v>予備156</v>
      </c>
      <c r="BO159" s="401" t="s">
        <v>1667</v>
      </c>
      <c r="BP159" s="396"/>
      <c r="BQ159" s="401" t="s">
        <v>1667</v>
      </c>
      <c r="BR159" s="402"/>
      <c r="BS159" s="265" t="s">
        <v>1669</v>
      </c>
      <c r="BT159" s="402"/>
      <c r="BU159" s="402"/>
      <c r="BV159" s="402"/>
      <c r="BW159" s="402"/>
      <c r="BX159" s="402"/>
      <c r="BY159" s="402"/>
      <c r="BZ159" s="402"/>
      <c r="CA159" s="402"/>
      <c r="CB159" s="402"/>
      <c r="CC159" s="402"/>
      <c r="CD159" s="256"/>
      <c r="CE159" s="256"/>
      <c r="CG159" s="264" t="s">
        <v>1667</v>
      </c>
      <c r="CI159" s="264" t="s">
        <v>1667</v>
      </c>
      <c r="CK159" s="264" t="s">
        <v>1667</v>
      </c>
      <c r="CM159" s="264" t="s">
        <v>1667</v>
      </c>
      <c r="CO159" s="264" t="s">
        <v>1667</v>
      </c>
      <c r="CQ159" s="264" t="s">
        <v>1667</v>
      </c>
      <c r="CS159" s="264" t="s">
        <v>1667</v>
      </c>
      <c r="CU159" s="264" t="s">
        <v>1667</v>
      </c>
      <c r="CW159" s="264" t="s">
        <v>1667</v>
      </c>
      <c r="CY159" s="264" t="s">
        <v>1667</v>
      </c>
      <c r="DA159" s="264" t="s">
        <v>1667</v>
      </c>
      <c r="DC159" s="264" t="s">
        <v>1667</v>
      </c>
      <c r="DE159" s="264" t="s">
        <v>1667</v>
      </c>
      <c r="DG159" s="264" t="s">
        <v>1667</v>
      </c>
      <c r="DI159" s="264" t="s">
        <v>1667</v>
      </c>
      <c r="DK159" s="264" t="s">
        <v>1667</v>
      </c>
      <c r="EA159" s="264" t="s">
        <v>1667</v>
      </c>
      <c r="EC159" s="272" t="s">
        <v>1668</v>
      </c>
      <c r="ED159" s="268"/>
      <c r="EE159" s="272" t="s">
        <v>1668</v>
      </c>
      <c r="EF159" s="268"/>
      <c r="EG159" s="272" t="s">
        <v>1668</v>
      </c>
      <c r="EH159" s="268"/>
      <c r="EI159" s="272" t="s">
        <v>1668</v>
      </c>
      <c r="EY159" s="264" t="s">
        <v>1667</v>
      </c>
      <c r="FA159" s="264" t="s">
        <v>1667</v>
      </c>
      <c r="FC159" s="264" t="s">
        <v>1667</v>
      </c>
      <c r="FE159" s="264" t="s">
        <v>1667</v>
      </c>
      <c r="FG159" s="264" t="s">
        <v>1667</v>
      </c>
      <c r="FI159" s="264" t="s">
        <v>1667</v>
      </c>
      <c r="FK159" s="264" t="s">
        <v>1667</v>
      </c>
      <c r="FM159" s="264" t="s">
        <v>1667</v>
      </c>
      <c r="FO159" s="264" t="s">
        <v>1667</v>
      </c>
      <c r="FQ159" s="264" t="s">
        <v>1667</v>
      </c>
      <c r="FS159" s="264" t="s">
        <v>1667</v>
      </c>
      <c r="FU159" s="264" t="s">
        <v>1667</v>
      </c>
      <c r="FW159" s="264" t="s">
        <v>1667</v>
      </c>
      <c r="FY159" s="264" t="s">
        <v>1667</v>
      </c>
      <c r="GA159" s="264" t="s">
        <v>1667</v>
      </c>
      <c r="GC159" s="264" t="s">
        <v>1667</v>
      </c>
      <c r="GE159" s="264" t="s">
        <v>1667</v>
      </c>
      <c r="GG159" s="264" t="s">
        <v>1667</v>
      </c>
      <c r="GI159" s="264" t="s">
        <v>1667</v>
      </c>
      <c r="GK159" s="264" t="s">
        <v>1667</v>
      </c>
      <c r="GM159" s="264" t="s">
        <v>1667</v>
      </c>
      <c r="GO159" s="264" t="s">
        <v>1667</v>
      </c>
      <c r="GQ159" s="16"/>
      <c r="HE159" s="265" t="s">
        <v>1669</v>
      </c>
      <c r="HG159" s="265" t="s">
        <v>1669</v>
      </c>
      <c r="HI159" s="264" t="s">
        <v>1667</v>
      </c>
      <c r="HK159" s="264" t="s">
        <v>1667</v>
      </c>
      <c r="HM159" s="264" t="s">
        <v>1667</v>
      </c>
      <c r="HO159" s="264" t="s">
        <v>1667</v>
      </c>
      <c r="HQ159" s="264" t="s">
        <v>1667</v>
      </c>
      <c r="HS159" s="264" t="s">
        <v>1667</v>
      </c>
      <c r="HU159" s="264" t="s">
        <v>1667</v>
      </c>
      <c r="HW159" s="264" t="s">
        <v>1667</v>
      </c>
      <c r="HY159" s="264" t="s">
        <v>1667</v>
      </c>
      <c r="IA159" s="264" t="s">
        <v>1667</v>
      </c>
      <c r="IC159" s="264" t="s">
        <v>1667</v>
      </c>
      <c r="IE159" s="264" t="s">
        <v>1667</v>
      </c>
      <c r="IG159" s="264" t="s">
        <v>1667</v>
      </c>
      <c r="II159" s="264" t="s">
        <v>1667</v>
      </c>
      <c r="IK159" s="264" t="s">
        <v>1667</v>
      </c>
      <c r="IM159" s="264" t="s">
        <v>1667</v>
      </c>
      <c r="IO159" s="264" t="s">
        <v>1667</v>
      </c>
      <c r="IQ159" s="264" t="s">
        <v>1667</v>
      </c>
      <c r="IS159" s="264" t="s">
        <v>1667</v>
      </c>
      <c r="IU159" s="264" t="s">
        <v>1667</v>
      </c>
      <c r="IW159" s="264" t="s">
        <v>1667</v>
      </c>
      <c r="IY159" s="264" t="s">
        <v>1667</v>
      </c>
      <c r="JA159" s="264" t="s">
        <v>1667</v>
      </c>
      <c r="JC159" s="264" t="s">
        <v>1667</v>
      </c>
    </row>
    <row r="160" spans="3:263">
      <c r="C160" s="384" t="s">
        <v>1670</v>
      </c>
      <c r="D160" s="404"/>
      <c r="E160" s="390" t="s">
        <v>1670</v>
      </c>
      <c r="F160" s="391"/>
      <c r="G160" s="390" t="s">
        <v>1670</v>
      </c>
      <c r="H160" s="391"/>
      <c r="I160" s="390" t="s">
        <v>1670</v>
      </c>
      <c r="J160" s="391"/>
      <c r="K160" s="390" t="s">
        <v>1670</v>
      </c>
      <c r="L160" s="391"/>
      <c r="M160" s="390" t="s">
        <v>1670</v>
      </c>
      <c r="N160" s="405"/>
      <c r="O160" s="394" t="s">
        <v>1671</v>
      </c>
      <c r="P160" s="406"/>
      <c r="Q160" s="264" t="s">
        <v>1670</v>
      </c>
      <c r="S160" s="264" t="s">
        <v>1670</v>
      </c>
      <c r="U160" s="265" t="s">
        <v>1672</v>
      </c>
      <c r="W160" s="265" t="s">
        <v>1672</v>
      </c>
      <c r="Y160" s="265" t="s">
        <v>1672</v>
      </c>
      <c r="Z160" s="256"/>
      <c r="AA160" s="264" t="s">
        <v>1670</v>
      </c>
      <c r="AB160" s="256"/>
      <c r="AC160" s="265" t="s">
        <v>1672</v>
      </c>
      <c r="AD160" s="258"/>
      <c r="AE160" s="265" t="s">
        <v>1672</v>
      </c>
      <c r="AF160" s="258"/>
      <c r="AG160" s="264" t="s">
        <v>1670</v>
      </c>
      <c r="AH160" s="16"/>
      <c r="AI160" s="264" t="s">
        <v>1670</v>
      </c>
      <c r="AK160" s="264" t="s">
        <v>1670</v>
      </c>
      <c r="AL160" s="256"/>
      <c r="AM160" s="264" t="s">
        <v>1670</v>
      </c>
      <c r="AN160" s="256"/>
      <c r="AO160" s="264" t="s">
        <v>1670</v>
      </c>
      <c r="AP160" s="256"/>
      <c r="AQ160" s="264" t="s">
        <v>1670</v>
      </c>
      <c r="AR160" s="256"/>
      <c r="AS160" s="265" t="s">
        <v>1673</v>
      </c>
      <c r="AT160" s="256"/>
      <c r="AU160" s="265" t="s">
        <v>1673</v>
      </c>
      <c r="AW160" s="265" t="s">
        <v>1673</v>
      </c>
      <c r="AX160" s="256"/>
      <c r="AY160" s="270" t="str">
        <f t="shared" si="6"/>
        <v>予 備 157</v>
      </c>
      <c r="AZ160" s="256"/>
      <c r="BA160" s="265" t="s">
        <v>1672</v>
      </c>
      <c r="BC160" s="265" t="s">
        <v>1672</v>
      </c>
      <c r="BE160" s="266" t="s">
        <v>1672</v>
      </c>
      <c r="BF160" s="258"/>
      <c r="BG160" s="266" t="s">
        <v>1672</v>
      </c>
      <c r="BI160" s="400" t="s">
        <v>1670</v>
      </c>
      <c r="BK160" s="400" t="s">
        <v>1670</v>
      </c>
      <c r="BM160" s="400" t="str">
        <f t="shared" si="7"/>
        <v>予備157</v>
      </c>
      <c r="BO160" s="401" t="s">
        <v>1670</v>
      </c>
      <c r="BP160" s="396"/>
      <c r="BQ160" s="401" t="s">
        <v>1670</v>
      </c>
      <c r="BR160" s="402"/>
      <c r="BS160" s="265" t="s">
        <v>1672</v>
      </c>
      <c r="BT160" s="402"/>
      <c r="BU160" s="402"/>
      <c r="BV160" s="402"/>
      <c r="BW160" s="402"/>
      <c r="BX160" s="402"/>
      <c r="BY160" s="402"/>
      <c r="BZ160" s="402"/>
      <c r="CA160" s="402"/>
      <c r="CB160" s="402"/>
      <c r="CC160" s="402"/>
      <c r="CD160" s="256"/>
      <c r="CE160" s="256"/>
      <c r="CG160" s="264" t="s">
        <v>1670</v>
      </c>
      <c r="CI160" s="264" t="s">
        <v>1670</v>
      </c>
      <c r="CK160" s="264" t="s">
        <v>1670</v>
      </c>
      <c r="CM160" s="264" t="s">
        <v>1670</v>
      </c>
      <c r="CO160" s="264" t="s">
        <v>1670</v>
      </c>
      <c r="CQ160" s="264" t="s">
        <v>1670</v>
      </c>
      <c r="CS160" s="264" t="s">
        <v>1670</v>
      </c>
      <c r="CU160" s="264" t="s">
        <v>1670</v>
      </c>
      <c r="CW160" s="264" t="s">
        <v>1670</v>
      </c>
      <c r="CY160" s="264" t="s">
        <v>1670</v>
      </c>
      <c r="DA160" s="264" t="s">
        <v>1670</v>
      </c>
      <c r="DC160" s="264" t="s">
        <v>1670</v>
      </c>
      <c r="DE160" s="264" t="s">
        <v>1670</v>
      </c>
      <c r="DG160" s="264" t="s">
        <v>1670</v>
      </c>
      <c r="DI160" s="264" t="s">
        <v>1670</v>
      </c>
      <c r="DK160" s="264" t="s">
        <v>1670</v>
      </c>
      <c r="EA160" s="264" t="s">
        <v>1670</v>
      </c>
      <c r="EC160" s="272" t="s">
        <v>1671</v>
      </c>
      <c r="ED160" s="268"/>
      <c r="EE160" s="272" t="s">
        <v>1671</v>
      </c>
      <c r="EF160" s="268"/>
      <c r="EG160" s="272" t="s">
        <v>1671</v>
      </c>
      <c r="EH160" s="268"/>
      <c r="EI160" s="272" t="s">
        <v>1671</v>
      </c>
      <c r="EY160" s="264" t="s">
        <v>1670</v>
      </c>
      <c r="FA160" s="264" t="s">
        <v>1670</v>
      </c>
      <c r="FC160" s="264" t="s">
        <v>1670</v>
      </c>
      <c r="FE160" s="264" t="s">
        <v>1670</v>
      </c>
      <c r="FG160" s="264" t="s">
        <v>1670</v>
      </c>
      <c r="FI160" s="264" t="s">
        <v>1670</v>
      </c>
      <c r="FK160" s="264" t="s">
        <v>1670</v>
      </c>
      <c r="FM160" s="264" t="s">
        <v>1670</v>
      </c>
      <c r="FO160" s="264" t="s">
        <v>1670</v>
      </c>
      <c r="FQ160" s="264" t="s">
        <v>1670</v>
      </c>
      <c r="FS160" s="264" t="s">
        <v>1670</v>
      </c>
      <c r="FU160" s="264" t="s">
        <v>1670</v>
      </c>
      <c r="FW160" s="264" t="s">
        <v>1670</v>
      </c>
      <c r="FY160" s="264" t="s">
        <v>1670</v>
      </c>
      <c r="GA160" s="264" t="s">
        <v>1670</v>
      </c>
      <c r="GC160" s="264" t="s">
        <v>1670</v>
      </c>
      <c r="GE160" s="264" t="s">
        <v>1670</v>
      </c>
      <c r="GG160" s="264" t="s">
        <v>1670</v>
      </c>
      <c r="GI160" s="264" t="s">
        <v>1670</v>
      </c>
      <c r="GK160" s="264" t="s">
        <v>1670</v>
      </c>
      <c r="GM160" s="264" t="s">
        <v>1670</v>
      </c>
      <c r="GO160" s="264" t="s">
        <v>1670</v>
      </c>
      <c r="GQ160" s="16"/>
      <c r="HE160" s="265" t="s">
        <v>1672</v>
      </c>
      <c r="HG160" s="265" t="s">
        <v>1672</v>
      </c>
      <c r="HI160" s="264" t="s">
        <v>1670</v>
      </c>
      <c r="HK160" s="264" t="s">
        <v>1670</v>
      </c>
      <c r="HM160" s="264" t="s">
        <v>1670</v>
      </c>
      <c r="HO160" s="264" t="s">
        <v>1670</v>
      </c>
      <c r="HQ160" s="264" t="s">
        <v>1670</v>
      </c>
      <c r="HS160" s="264" t="s">
        <v>1670</v>
      </c>
      <c r="HU160" s="264" t="s">
        <v>1670</v>
      </c>
      <c r="HW160" s="264" t="s">
        <v>1670</v>
      </c>
      <c r="HY160" s="264" t="s">
        <v>1670</v>
      </c>
      <c r="IA160" s="264" t="s">
        <v>1670</v>
      </c>
      <c r="IC160" s="264" t="s">
        <v>1670</v>
      </c>
      <c r="IE160" s="264" t="s">
        <v>1670</v>
      </c>
      <c r="IG160" s="264" t="s">
        <v>1670</v>
      </c>
      <c r="II160" s="264" t="s">
        <v>1670</v>
      </c>
      <c r="IK160" s="264" t="s">
        <v>1670</v>
      </c>
      <c r="IM160" s="264" t="s">
        <v>1670</v>
      </c>
      <c r="IO160" s="264" t="s">
        <v>1670</v>
      </c>
      <c r="IQ160" s="264" t="s">
        <v>1670</v>
      </c>
      <c r="IS160" s="264" t="s">
        <v>1670</v>
      </c>
      <c r="IU160" s="264" t="s">
        <v>1670</v>
      </c>
      <c r="IW160" s="264" t="s">
        <v>1670</v>
      </c>
      <c r="IY160" s="264" t="s">
        <v>1670</v>
      </c>
      <c r="JA160" s="264" t="s">
        <v>1670</v>
      </c>
      <c r="JC160" s="264" t="s">
        <v>1670</v>
      </c>
    </row>
    <row r="161" spans="3:263">
      <c r="C161" s="384" t="s">
        <v>1674</v>
      </c>
      <c r="D161" s="404"/>
      <c r="E161" s="390" t="s">
        <v>1674</v>
      </c>
      <c r="F161" s="391"/>
      <c r="G161" s="390" t="s">
        <v>1674</v>
      </c>
      <c r="H161" s="391"/>
      <c r="I161" s="390" t="s">
        <v>1674</v>
      </c>
      <c r="J161" s="391"/>
      <c r="K161" s="390" t="s">
        <v>1674</v>
      </c>
      <c r="L161" s="391"/>
      <c r="M161" s="390" t="s">
        <v>1674</v>
      </c>
      <c r="N161" s="405"/>
      <c r="O161" s="394" t="s">
        <v>1675</v>
      </c>
      <c r="P161" s="406"/>
      <c r="Q161" s="264" t="s">
        <v>1674</v>
      </c>
      <c r="S161" s="264" t="s">
        <v>1674</v>
      </c>
      <c r="U161" s="265" t="s">
        <v>1676</v>
      </c>
      <c r="W161" s="265" t="s">
        <v>1676</v>
      </c>
      <c r="Y161" s="265" t="s">
        <v>1676</v>
      </c>
      <c r="Z161" s="256"/>
      <c r="AA161" s="264" t="s">
        <v>1674</v>
      </c>
      <c r="AB161" s="256"/>
      <c r="AC161" s="265" t="s">
        <v>1676</v>
      </c>
      <c r="AD161" s="258"/>
      <c r="AE161" s="265" t="s">
        <v>1676</v>
      </c>
      <c r="AF161" s="258"/>
      <c r="AG161" s="264" t="s">
        <v>1674</v>
      </c>
      <c r="AH161" s="16"/>
      <c r="AI161" s="264" t="s">
        <v>1674</v>
      </c>
      <c r="AK161" s="264" t="s">
        <v>1674</v>
      </c>
      <c r="AL161" s="256"/>
      <c r="AM161" s="264" t="s">
        <v>1674</v>
      </c>
      <c r="AN161" s="256"/>
      <c r="AO161" s="264" t="s">
        <v>1674</v>
      </c>
      <c r="AP161" s="256"/>
      <c r="AQ161" s="264" t="s">
        <v>1674</v>
      </c>
      <c r="AR161" s="256"/>
      <c r="AS161" s="264" t="s">
        <v>1675</v>
      </c>
      <c r="AT161" s="256"/>
      <c r="AU161" s="264" t="s">
        <v>1675</v>
      </c>
      <c r="AW161" s="264" t="s">
        <v>1675</v>
      </c>
      <c r="AX161" s="256"/>
      <c r="AY161" s="270" t="str">
        <f t="shared" si="6"/>
        <v>予 備 158</v>
      </c>
      <c r="AZ161" s="256"/>
      <c r="BA161" s="265" t="s">
        <v>1676</v>
      </c>
      <c r="BC161" s="265" t="s">
        <v>1676</v>
      </c>
      <c r="BE161" s="266" t="s">
        <v>1676</v>
      </c>
      <c r="BF161" s="258"/>
      <c r="BG161" s="266" t="s">
        <v>1676</v>
      </c>
      <c r="BI161" s="400" t="s">
        <v>1674</v>
      </c>
      <c r="BK161" s="400" t="s">
        <v>1674</v>
      </c>
      <c r="BM161" s="400" t="str">
        <f t="shared" si="7"/>
        <v>予備158</v>
      </c>
      <c r="BO161" s="401" t="s">
        <v>1674</v>
      </c>
      <c r="BP161" s="396"/>
      <c r="BQ161" s="401" t="s">
        <v>1674</v>
      </c>
      <c r="BR161" s="402"/>
      <c r="BS161" s="265" t="s">
        <v>1676</v>
      </c>
      <c r="BT161" s="402"/>
      <c r="BU161" s="402"/>
      <c r="BV161" s="402"/>
      <c r="BW161" s="402"/>
      <c r="BX161" s="402"/>
      <c r="BY161" s="402"/>
      <c r="BZ161" s="402"/>
      <c r="CA161" s="402"/>
      <c r="CB161" s="402"/>
      <c r="CC161" s="402"/>
      <c r="CD161" s="256"/>
      <c r="CE161" s="256"/>
      <c r="CG161" s="264" t="s">
        <v>1674</v>
      </c>
      <c r="CI161" s="264" t="s">
        <v>1674</v>
      </c>
      <c r="CK161" s="264" t="s">
        <v>1674</v>
      </c>
      <c r="CM161" s="264" t="s">
        <v>1674</v>
      </c>
      <c r="CO161" s="264" t="s">
        <v>1674</v>
      </c>
      <c r="CQ161" s="264" t="s">
        <v>1674</v>
      </c>
      <c r="CS161" s="264" t="s">
        <v>1674</v>
      </c>
      <c r="CU161" s="264" t="s">
        <v>1674</v>
      </c>
      <c r="CW161" s="264" t="s">
        <v>1674</v>
      </c>
      <c r="CY161" s="264" t="s">
        <v>1674</v>
      </c>
      <c r="DA161" s="264" t="s">
        <v>1674</v>
      </c>
      <c r="DC161" s="264" t="s">
        <v>1674</v>
      </c>
      <c r="DE161" s="264" t="s">
        <v>1674</v>
      </c>
      <c r="DG161" s="264" t="s">
        <v>1674</v>
      </c>
      <c r="DI161" s="264" t="s">
        <v>1674</v>
      </c>
      <c r="DK161" s="264" t="s">
        <v>1674</v>
      </c>
      <c r="EA161" s="264" t="s">
        <v>1674</v>
      </c>
      <c r="EC161" s="272" t="s">
        <v>1675</v>
      </c>
      <c r="ED161" s="268"/>
      <c r="EE161" s="272" t="s">
        <v>1675</v>
      </c>
      <c r="EF161" s="268"/>
      <c r="EG161" s="272" t="s">
        <v>1675</v>
      </c>
      <c r="EH161" s="268"/>
      <c r="EI161" s="272" t="s">
        <v>1675</v>
      </c>
      <c r="EY161" s="264" t="s">
        <v>1674</v>
      </c>
      <c r="FA161" s="264" t="s">
        <v>1674</v>
      </c>
      <c r="FC161" s="264" t="s">
        <v>1674</v>
      </c>
      <c r="FE161" s="264" t="s">
        <v>1674</v>
      </c>
      <c r="FG161" s="264" t="s">
        <v>1674</v>
      </c>
      <c r="FI161" s="264" t="s">
        <v>1674</v>
      </c>
      <c r="FK161" s="264" t="s">
        <v>1674</v>
      </c>
      <c r="FM161" s="264" t="s">
        <v>1674</v>
      </c>
      <c r="FO161" s="264" t="s">
        <v>1674</v>
      </c>
      <c r="FQ161" s="264" t="s">
        <v>1674</v>
      </c>
      <c r="FS161" s="264" t="s">
        <v>1674</v>
      </c>
      <c r="FU161" s="264" t="s">
        <v>1674</v>
      </c>
      <c r="FW161" s="264" t="s">
        <v>1674</v>
      </c>
      <c r="FY161" s="264" t="s">
        <v>1674</v>
      </c>
      <c r="GA161" s="264" t="s">
        <v>1674</v>
      </c>
      <c r="GC161" s="264" t="s">
        <v>1674</v>
      </c>
      <c r="GE161" s="264" t="s">
        <v>1674</v>
      </c>
      <c r="GG161" s="264" t="s">
        <v>1674</v>
      </c>
      <c r="GI161" s="264" t="s">
        <v>1674</v>
      </c>
      <c r="GK161" s="264" t="s">
        <v>1674</v>
      </c>
      <c r="GM161" s="264" t="s">
        <v>1674</v>
      </c>
      <c r="GO161" s="264" t="s">
        <v>1674</v>
      </c>
      <c r="GQ161" s="16"/>
      <c r="HE161" s="265" t="s">
        <v>1676</v>
      </c>
      <c r="HG161" s="265" t="s">
        <v>1676</v>
      </c>
      <c r="HI161" s="264" t="s">
        <v>1674</v>
      </c>
      <c r="HK161" s="264" t="s">
        <v>1674</v>
      </c>
      <c r="HM161" s="264" t="s">
        <v>1674</v>
      </c>
      <c r="HO161" s="264" t="s">
        <v>1674</v>
      </c>
      <c r="HQ161" s="264" t="s">
        <v>1674</v>
      </c>
      <c r="HS161" s="264" t="s">
        <v>1674</v>
      </c>
      <c r="HU161" s="264" t="s">
        <v>1674</v>
      </c>
      <c r="HW161" s="264" t="s">
        <v>1674</v>
      </c>
      <c r="HY161" s="264" t="s">
        <v>1674</v>
      </c>
      <c r="IA161" s="264" t="s">
        <v>1674</v>
      </c>
      <c r="IC161" s="264" t="s">
        <v>1674</v>
      </c>
      <c r="IE161" s="264" t="s">
        <v>1674</v>
      </c>
      <c r="IG161" s="264" t="s">
        <v>1674</v>
      </c>
      <c r="II161" s="264" t="s">
        <v>1674</v>
      </c>
      <c r="IK161" s="264" t="s">
        <v>1674</v>
      </c>
      <c r="IM161" s="264" t="s">
        <v>1674</v>
      </c>
      <c r="IO161" s="264" t="s">
        <v>1674</v>
      </c>
      <c r="IQ161" s="264" t="s">
        <v>1674</v>
      </c>
      <c r="IS161" s="264" t="s">
        <v>1674</v>
      </c>
      <c r="IU161" s="264" t="s">
        <v>1674</v>
      </c>
      <c r="IW161" s="264" t="s">
        <v>1674</v>
      </c>
      <c r="IY161" s="264" t="s">
        <v>1674</v>
      </c>
      <c r="JA161" s="264" t="s">
        <v>1674</v>
      </c>
      <c r="JC161" s="264" t="s">
        <v>1674</v>
      </c>
    </row>
    <row r="162" spans="3:263">
      <c r="C162" s="384" t="s">
        <v>1677</v>
      </c>
      <c r="D162" s="404"/>
      <c r="E162" s="390" t="s">
        <v>1677</v>
      </c>
      <c r="F162" s="391"/>
      <c r="G162" s="390" t="s">
        <v>1677</v>
      </c>
      <c r="H162" s="391"/>
      <c r="I162" s="390" t="s">
        <v>1677</v>
      </c>
      <c r="J162" s="391"/>
      <c r="K162" s="390" t="s">
        <v>1677</v>
      </c>
      <c r="L162" s="391"/>
      <c r="M162" s="390" t="s">
        <v>1677</v>
      </c>
      <c r="N162" s="405"/>
      <c r="O162" s="394" t="s">
        <v>1678</v>
      </c>
      <c r="P162" s="406"/>
      <c r="Q162" s="264" t="s">
        <v>1677</v>
      </c>
      <c r="S162" s="264" t="s">
        <v>1677</v>
      </c>
      <c r="U162" s="265" t="s">
        <v>1679</v>
      </c>
      <c r="W162" s="265" t="s">
        <v>1679</v>
      </c>
      <c r="Y162" s="265" t="s">
        <v>1679</v>
      </c>
      <c r="Z162" s="256"/>
      <c r="AA162" s="264" t="s">
        <v>1677</v>
      </c>
      <c r="AB162" s="256"/>
      <c r="AC162" s="265" t="s">
        <v>1679</v>
      </c>
      <c r="AD162" s="258"/>
      <c r="AE162" s="265" t="s">
        <v>1679</v>
      </c>
      <c r="AF162" s="258"/>
      <c r="AG162" s="264" t="s">
        <v>1677</v>
      </c>
      <c r="AH162" s="16"/>
      <c r="AI162" s="264" t="s">
        <v>1677</v>
      </c>
      <c r="AK162" s="264" t="s">
        <v>1677</v>
      </c>
      <c r="AL162" s="256"/>
      <c r="AM162" s="264" t="s">
        <v>1677</v>
      </c>
      <c r="AN162" s="256"/>
      <c r="AO162" s="264" t="s">
        <v>1677</v>
      </c>
      <c r="AP162" s="256"/>
      <c r="AQ162" s="264" t="s">
        <v>1677</v>
      </c>
      <c r="AR162" s="256"/>
      <c r="AS162" s="265" t="s">
        <v>1680</v>
      </c>
      <c r="AT162" s="256"/>
      <c r="AU162" s="265" t="s">
        <v>1680</v>
      </c>
      <c r="AW162" s="265" t="s">
        <v>1680</v>
      </c>
      <c r="AX162" s="256"/>
      <c r="AY162" s="270" t="str">
        <f t="shared" si="6"/>
        <v>予 備 159</v>
      </c>
      <c r="AZ162" s="256"/>
      <c r="BA162" s="265" t="s">
        <v>1679</v>
      </c>
      <c r="BC162" s="265" t="s">
        <v>1679</v>
      </c>
      <c r="BE162" s="266" t="s">
        <v>1679</v>
      </c>
      <c r="BF162" s="258"/>
      <c r="BG162" s="266" t="s">
        <v>1679</v>
      </c>
      <c r="BI162" s="400" t="s">
        <v>1677</v>
      </c>
      <c r="BK162" s="400" t="s">
        <v>1677</v>
      </c>
      <c r="BM162" s="400" t="str">
        <f t="shared" si="7"/>
        <v>予備159</v>
      </c>
      <c r="BO162" s="401" t="s">
        <v>1677</v>
      </c>
      <c r="BP162" s="396"/>
      <c r="BQ162" s="401" t="s">
        <v>1677</v>
      </c>
      <c r="BR162" s="402"/>
      <c r="BS162" s="265" t="s">
        <v>1679</v>
      </c>
      <c r="BT162" s="402"/>
      <c r="BU162" s="402"/>
      <c r="BV162" s="402"/>
      <c r="BW162" s="402"/>
      <c r="BX162" s="402"/>
      <c r="BY162" s="402"/>
      <c r="BZ162" s="402"/>
      <c r="CA162" s="402"/>
      <c r="CB162" s="402"/>
      <c r="CC162" s="402"/>
      <c r="CD162" s="256"/>
      <c r="CE162" s="256"/>
      <c r="CG162" s="264" t="s">
        <v>1677</v>
      </c>
      <c r="CI162" s="264" t="s">
        <v>1677</v>
      </c>
      <c r="CK162" s="264" t="s">
        <v>1677</v>
      </c>
      <c r="CM162" s="264" t="s">
        <v>1677</v>
      </c>
      <c r="CO162" s="264" t="s">
        <v>1677</v>
      </c>
      <c r="CQ162" s="264" t="s">
        <v>1677</v>
      </c>
      <c r="CS162" s="264" t="s">
        <v>1677</v>
      </c>
      <c r="CU162" s="264" t="s">
        <v>1677</v>
      </c>
      <c r="CW162" s="264" t="s">
        <v>1677</v>
      </c>
      <c r="CY162" s="264" t="s">
        <v>1677</v>
      </c>
      <c r="DA162" s="264" t="s">
        <v>1677</v>
      </c>
      <c r="DC162" s="264" t="s">
        <v>1677</v>
      </c>
      <c r="DE162" s="264" t="s">
        <v>1677</v>
      </c>
      <c r="DG162" s="264" t="s">
        <v>1677</v>
      </c>
      <c r="DI162" s="264" t="s">
        <v>1677</v>
      </c>
      <c r="DK162" s="264" t="s">
        <v>1677</v>
      </c>
      <c r="EA162" s="264" t="s">
        <v>1677</v>
      </c>
      <c r="EC162" s="272" t="s">
        <v>1678</v>
      </c>
      <c r="ED162" s="268"/>
      <c r="EE162" s="272" t="s">
        <v>1678</v>
      </c>
      <c r="EF162" s="268"/>
      <c r="EG162" s="272" t="s">
        <v>1678</v>
      </c>
      <c r="EH162" s="268"/>
      <c r="EI162" s="272" t="s">
        <v>1678</v>
      </c>
      <c r="EY162" s="264" t="s">
        <v>1677</v>
      </c>
      <c r="FA162" s="264" t="s">
        <v>1677</v>
      </c>
      <c r="FC162" s="264" t="s">
        <v>1677</v>
      </c>
      <c r="FE162" s="264" t="s">
        <v>1677</v>
      </c>
      <c r="FG162" s="264" t="s">
        <v>1677</v>
      </c>
      <c r="FI162" s="264" t="s">
        <v>1677</v>
      </c>
      <c r="FK162" s="264" t="s">
        <v>1677</v>
      </c>
      <c r="FM162" s="264" t="s">
        <v>1677</v>
      </c>
      <c r="FO162" s="264" t="s">
        <v>1677</v>
      </c>
      <c r="FQ162" s="264" t="s">
        <v>1677</v>
      </c>
      <c r="FS162" s="264" t="s">
        <v>1677</v>
      </c>
      <c r="FU162" s="264" t="s">
        <v>1677</v>
      </c>
      <c r="FW162" s="264" t="s">
        <v>1677</v>
      </c>
      <c r="FY162" s="264" t="s">
        <v>1677</v>
      </c>
      <c r="GA162" s="264" t="s">
        <v>1677</v>
      </c>
      <c r="GC162" s="264" t="s">
        <v>1677</v>
      </c>
      <c r="GE162" s="264" t="s">
        <v>1677</v>
      </c>
      <c r="GG162" s="264" t="s">
        <v>1677</v>
      </c>
      <c r="GI162" s="264" t="s">
        <v>1677</v>
      </c>
      <c r="GK162" s="264" t="s">
        <v>1677</v>
      </c>
      <c r="GM162" s="264" t="s">
        <v>1677</v>
      </c>
      <c r="GO162" s="264" t="s">
        <v>1677</v>
      </c>
      <c r="GQ162" s="16"/>
      <c r="HE162" s="265" t="s">
        <v>1679</v>
      </c>
      <c r="HG162" s="265" t="s">
        <v>1679</v>
      </c>
      <c r="HI162" s="264" t="s">
        <v>1677</v>
      </c>
      <c r="HK162" s="264" t="s">
        <v>1677</v>
      </c>
      <c r="HM162" s="264" t="s">
        <v>1677</v>
      </c>
      <c r="HO162" s="264" t="s">
        <v>1677</v>
      </c>
      <c r="HQ162" s="264" t="s">
        <v>1677</v>
      </c>
      <c r="HS162" s="264" t="s">
        <v>1677</v>
      </c>
      <c r="HU162" s="264" t="s">
        <v>1677</v>
      </c>
      <c r="HW162" s="264" t="s">
        <v>1677</v>
      </c>
      <c r="HY162" s="264" t="s">
        <v>1677</v>
      </c>
      <c r="IA162" s="264" t="s">
        <v>1677</v>
      </c>
      <c r="IC162" s="264" t="s">
        <v>1677</v>
      </c>
      <c r="IE162" s="264" t="s">
        <v>1677</v>
      </c>
      <c r="IG162" s="264" t="s">
        <v>1677</v>
      </c>
      <c r="II162" s="264" t="s">
        <v>1677</v>
      </c>
      <c r="IK162" s="264" t="s">
        <v>1677</v>
      </c>
      <c r="IM162" s="264" t="s">
        <v>1677</v>
      </c>
      <c r="IO162" s="264" t="s">
        <v>1677</v>
      </c>
      <c r="IQ162" s="264" t="s">
        <v>1677</v>
      </c>
      <c r="IS162" s="264" t="s">
        <v>1677</v>
      </c>
      <c r="IU162" s="264" t="s">
        <v>1677</v>
      </c>
      <c r="IW162" s="264" t="s">
        <v>1677</v>
      </c>
      <c r="IY162" s="264" t="s">
        <v>1677</v>
      </c>
      <c r="JA162" s="264" t="s">
        <v>1677</v>
      </c>
      <c r="JC162" s="264" t="s">
        <v>1677</v>
      </c>
    </row>
    <row r="163" spans="3:263">
      <c r="C163" s="384" t="s">
        <v>1681</v>
      </c>
      <c r="D163" s="404"/>
      <c r="E163" s="390" t="s">
        <v>1681</v>
      </c>
      <c r="F163" s="391"/>
      <c r="G163" s="390" t="s">
        <v>1681</v>
      </c>
      <c r="H163" s="391"/>
      <c r="I163" s="390" t="s">
        <v>1681</v>
      </c>
      <c r="J163" s="391"/>
      <c r="K163" s="390" t="s">
        <v>1681</v>
      </c>
      <c r="L163" s="391"/>
      <c r="M163" s="390" t="s">
        <v>1681</v>
      </c>
      <c r="N163" s="405"/>
      <c r="O163" s="394" t="s">
        <v>1682</v>
      </c>
      <c r="P163" s="406"/>
      <c r="Q163" s="264" t="s">
        <v>1681</v>
      </c>
      <c r="S163" s="264" t="s">
        <v>1681</v>
      </c>
      <c r="U163" s="265" t="s">
        <v>1683</v>
      </c>
      <c r="W163" s="265" t="s">
        <v>1683</v>
      </c>
      <c r="Y163" s="265" t="s">
        <v>1683</v>
      </c>
      <c r="Z163" s="256"/>
      <c r="AA163" s="264" t="s">
        <v>1681</v>
      </c>
      <c r="AB163" s="256"/>
      <c r="AC163" s="265" t="s">
        <v>1683</v>
      </c>
      <c r="AD163" s="258"/>
      <c r="AE163" s="265" t="s">
        <v>1683</v>
      </c>
      <c r="AF163" s="258"/>
      <c r="AG163" s="264" t="s">
        <v>1681</v>
      </c>
      <c r="AH163" s="16"/>
      <c r="AI163" s="264" t="s">
        <v>1681</v>
      </c>
      <c r="AK163" s="264" t="s">
        <v>1681</v>
      </c>
      <c r="AL163" s="256"/>
      <c r="AM163" s="264" t="s">
        <v>1681</v>
      </c>
      <c r="AN163" s="256"/>
      <c r="AO163" s="264" t="s">
        <v>1681</v>
      </c>
      <c r="AP163" s="256"/>
      <c r="AQ163" s="264" t="s">
        <v>1681</v>
      </c>
      <c r="AR163" s="256"/>
      <c r="AS163" s="264" t="s">
        <v>1682</v>
      </c>
      <c r="AT163" s="256"/>
      <c r="AU163" s="264" t="s">
        <v>1682</v>
      </c>
      <c r="AW163" s="264" t="s">
        <v>1682</v>
      </c>
      <c r="AX163" s="256"/>
      <c r="AY163" s="270" t="str">
        <f t="shared" si="6"/>
        <v>予 備 160</v>
      </c>
      <c r="AZ163" s="256"/>
      <c r="BA163" s="265" t="s">
        <v>1683</v>
      </c>
      <c r="BC163" s="265" t="s">
        <v>1683</v>
      </c>
      <c r="BE163" s="266" t="s">
        <v>1683</v>
      </c>
      <c r="BF163" s="258"/>
      <c r="BG163" s="266" t="s">
        <v>1683</v>
      </c>
      <c r="BI163" s="400" t="s">
        <v>1681</v>
      </c>
      <c r="BK163" s="400" t="s">
        <v>1681</v>
      </c>
      <c r="BM163" s="400" t="str">
        <f t="shared" si="7"/>
        <v>予備160</v>
      </c>
      <c r="BO163" s="401" t="s">
        <v>1681</v>
      </c>
      <c r="BP163" s="396"/>
      <c r="BQ163" s="401" t="s">
        <v>1681</v>
      </c>
      <c r="BR163" s="402"/>
      <c r="BS163" s="265" t="s">
        <v>1683</v>
      </c>
      <c r="BT163" s="402"/>
      <c r="BU163" s="402"/>
      <c r="BV163" s="402"/>
      <c r="BW163" s="402"/>
      <c r="BX163" s="402"/>
      <c r="BY163" s="402"/>
      <c r="BZ163" s="402"/>
      <c r="CA163" s="402"/>
      <c r="CB163" s="402"/>
      <c r="CC163" s="402"/>
      <c r="CD163" s="256"/>
      <c r="CE163" s="256"/>
      <c r="CG163" s="264" t="s">
        <v>1681</v>
      </c>
      <c r="CI163" s="264" t="s">
        <v>1681</v>
      </c>
      <c r="CK163" s="264" t="s">
        <v>1681</v>
      </c>
      <c r="CM163" s="264" t="s">
        <v>1681</v>
      </c>
      <c r="CO163" s="264" t="s">
        <v>1681</v>
      </c>
      <c r="CQ163" s="264" t="s">
        <v>1681</v>
      </c>
      <c r="CS163" s="264" t="s">
        <v>1681</v>
      </c>
      <c r="CU163" s="264" t="s">
        <v>1681</v>
      </c>
      <c r="CW163" s="264" t="s">
        <v>1681</v>
      </c>
      <c r="CY163" s="264" t="s">
        <v>1681</v>
      </c>
      <c r="DA163" s="264" t="s">
        <v>1681</v>
      </c>
      <c r="DC163" s="264" t="s">
        <v>1681</v>
      </c>
      <c r="DE163" s="264" t="s">
        <v>1681</v>
      </c>
      <c r="DG163" s="264" t="s">
        <v>1681</v>
      </c>
      <c r="DI163" s="264" t="s">
        <v>1681</v>
      </c>
      <c r="DK163" s="264" t="s">
        <v>1681</v>
      </c>
      <c r="EA163" s="264" t="s">
        <v>1681</v>
      </c>
      <c r="EC163" s="272" t="s">
        <v>1682</v>
      </c>
      <c r="ED163" s="268"/>
      <c r="EE163" s="272" t="s">
        <v>1682</v>
      </c>
      <c r="EF163" s="268"/>
      <c r="EG163" s="272" t="s">
        <v>1682</v>
      </c>
      <c r="EH163" s="268"/>
      <c r="EI163" s="272" t="s">
        <v>1682</v>
      </c>
      <c r="EY163" s="264" t="s">
        <v>1681</v>
      </c>
      <c r="FA163" s="264" t="s">
        <v>1681</v>
      </c>
      <c r="FC163" s="264" t="s">
        <v>1681</v>
      </c>
      <c r="FE163" s="264" t="s">
        <v>1681</v>
      </c>
      <c r="FG163" s="264" t="s">
        <v>1681</v>
      </c>
      <c r="FI163" s="264" t="s">
        <v>1681</v>
      </c>
      <c r="FK163" s="264" t="s">
        <v>1681</v>
      </c>
      <c r="FM163" s="264" t="s">
        <v>1681</v>
      </c>
      <c r="FO163" s="264" t="s">
        <v>1681</v>
      </c>
      <c r="FQ163" s="264" t="s">
        <v>1681</v>
      </c>
      <c r="FS163" s="264" t="s">
        <v>1681</v>
      </c>
      <c r="FU163" s="264" t="s">
        <v>1681</v>
      </c>
      <c r="FW163" s="264" t="s">
        <v>1681</v>
      </c>
      <c r="FY163" s="264" t="s">
        <v>1681</v>
      </c>
      <c r="GA163" s="264" t="s">
        <v>1681</v>
      </c>
      <c r="GC163" s="264" t="s">
        <v>1681</v>
      </c>
      <c r="GE163" s="264" t="s">
        <v>1681</v>
      </c>
      <c r="GG163" s="264" t="s">
        <v>1681</v>
      </c>
      <c r="GI163" s="264" t="s">
        <v>1681</v>
      </c>
      <c r="GK163" s="264" t="s">
        <v>1681</v>
      </c>
      <c r="GM163" s="264" t="s">
        <v>1681</v>
      </c>
      <c r="GO163" s="264" t="s">
        <v>1681</v>
      </c>
      <c r="GQ163" s="16"/>
      <c r="HE163" s="265" t="s">
        <v>1683</v>
      </c>
      <c r="HG163" s="265" t="s">
        <v>1683</v>
      </c>
      <c r="HI163" s="264" t="s">
        <v>1681</v>
      </c>
      <c r="HK163" s="264" t="s">
        <v>1681</v>
      </c>
      <c r="HM163" s="264" t="s">
        <v>1681</v>
      </c>
      <c r="HO163" s="264" t="s">
        <v>1681</v>
      </c>
      <c r="HQ163" s="264" t="s">
        <v>1681</v>
      </c>
      <c r="HS163" s="264" t="s">
        <v>1681</v>
      </c>
      <c r="HU163" s="264" t="s">
        <v>1681</v>
      </c>
      <c r="HW163" s="264" t="s">
        <v>1681</v>
      </c>
      <c r="HY163" s="264" t="s">
        <v>1681</v>
      </c>
      <c r="IA163" s="264" t="s">
        <v>1681</v>
      </c>
      <c r="IC163" s="264" t="s">
        <v>1681</v>
      </c>
      <c r="IE163" s="264" t="s">
        <v>1681</v>
      </c>
      <c r="IG163" s="264" t="s">
        <v>1681</v>
      </c>
      <c r="II163" s="264" t="s">
        <v>1681</v>
      </c>
      <c r="IK163" s="264" t="s">
        <v>1681</v>
      </c>
      <c r="IM163" s="264" t="s">
        <v>1681</v>
      </c>
      <c r="IO163" s="264" t="s">
        <v>1681</v>
      </c>
      <c r="IQ163" s="264" t="s">
        <v>1681</v>
      </c>
      <c r="IS163" s="264" t="s">
        <v>1681</v>
      </c>
      <c r="IU163" s="264" t="s">
        <v>1681</v>
      </c>
      <c r="IW163" s="264" t="s">
        <v>1681</v>
      </c>
      <c r="IY163" s="264" t="s">
        <v>1681</v>
      </c>
      <c r="JA163" s="264" t="s">
        <v>1681</v>
      </c>
      <c r="JC163" s="264" t="s">
        <v>1681</v>
      </c>
    </row>
    <row r="164" spans="3:263">
      <c r="C164" s="384" t="s">
        <v>1684</v>
      </c>
      <c r="D164" s="404"/>
      <c r="E164" s="390" t="s">
        <v>1684</v>
      </c>
      <c r="F164" s="391"/>
      <c r="G164" s="390" t="s">
        <v>1684</v>
      </c>
      <c r="H164" s="391"/>
      <c r="I164" s="390" t="s">
        <v>1684</v>
      </c>
      <c r="J164" s="391"/>
      <c r="K164" s="390" t="s">
        <v>1684</v>
      </c>
      <c r="L164" s="391"/>
      <c r="M164" s="390" t="s">
        <v>1684</v>
      </c>
      <c r="N164" s="405"/>
      <c r="O164" s="394" t="s">
        <v>1685</v>
      </c>
      <c r="P164" s="406"/>
      <c r="Q164" s="264" t="s">
        <v>1684</v>
      </c>
      <c r="S164" s="264" t="s">
        <v>1684</v>
      </c>
      <c r="U164" s="265" t="s">
        <v>1686</v>
      </c>
      <c r="W164" s="265" t="s">
        <v>1686</v>
      </c>
      <c r="Y164" s="265" t="s">
        <v>1686</v>
      </c>
      <c r="Z164" s="256"/>
      <c r="AA164" s="264" t="s">
        <v>1684</v>
      </c>
      <c r="AB164" s="256"/>
      <c r="AC164" s="265" t="s">
        <v>1686</v>
      </c>
      <c r="AD164" s="258"/>
      <c r="AE164" s="265" t="s">
        <v>1686</v>
      </c>
      <c r="AF164" s="258"/>
      <c r="AG164" s="264" t="s">
        <v>1684</v>
      </c>
      <c r="AH164" s="16"/>
      <c r="AI164" s="264" t="s">
        <v>1684</v>
      </c>
      <c r="AK164" s="264" t="s">
        <v>1684</v>
      </c>
      <c r="AL164" s="256"/>
      <c r="AM164" s="264" t="s">
        <v>1684</v>
      </c>
      <c r="AN164" s="256"/>
      <c r="AO164" s="264" t="s">
        <v>1684</v>
      </c>
      <c r="AP164" s="256"/>
      <c r="AQ164" s="264" t="s">
        <v>1684</v>
      </c>
      <c r="AR164" s="256"/>
      <c r="AS164" s="265" t="s">
        <v>1687</v>
      </c>
      <c r="AT164" s="256"/>
      <c r="AU164" s="265" t="s">
        <v>1687</v>
      </c>
      <c r="AW164" s="265" t="s">
        <v>1687</v>
      </c>
      <c r="AX164" s="256"/>
      <c r="AY164" s="270" t="str">
        <f t="shared" si="6"/>
        <v>予 備 161</v>
      </c>
      <c r="AZ164" s="256"/>
      <c r="BA164" s="265" t="s">
        <v>1686</v>
      </c>
      <c r="BC164" s="265" t="s">
        <v>1686</v>
      </c>
      <c r="BE164" s="266" t="s">
        <v>1686</v>
      </c>
      <c r="BF164" s="258"/>
      <c r="BG164" s="266" t="s">
        <v>1686</v>
      </c>
      <c r="BI164" s="400" t="s">
        <v>1684</v>
      </c>
      <c r="BK164" s="400" t="s">
        <v>1684</v>
      </c>
      <c r="BM164" s="400" t="str">
        <f t="shared" si="7"/>
        <v>予備161</v>
      </c>
      <c r="BO164" s="401" t="s">
        <v>1684</v>
      </c>
      <c r="BP164" s="396"/>
      <c r="BQ164" s="401" t="s">
        <v>1684</v>
      </c>
      <c r="BR164" s="402"/>
      <c r="BS164" s="265" t="s">
        <v>1686</v>
      </c>
      <c r="BT164" s="402"/>
      <c r="BU164" s="402"/>
      <c r="BV164" s="402"/>
      <c r="BW164" s="402"/>
      <c r="BX164" s="402"/>
      <c r="BY164" s="402"/>
      <c r="BZ164" s="402"/>
      <c r="CA164" s="402"/>
      <c r="CB164" s="402"/>
      <c r="CC164" s="402"/>
      <c r="CD164" s="256"/>
      <c r="CE164" s="256"/>
      <c r="CG164" s="264" t="s">
        <v>1684</v>
      </c>
      <c r="CI164" s="264" t="s">
        <v>1684</v>
      </c>
      <c r="CK164" s="264" t="s">
        <v>1684</v>
      </c>
      <c r="CM164" s="264" t="s">
        <v>1684</v>
      </c>
      <c r="CO164" s="264" t="s">
        <v>1684</v>
      </c>
      <c r="CQ164" s="264" t="s">
        <v>1684</v>
      </c>
      <c r="CS164" s="264" t="s">
        <v>1684</v>
      </c>
      <c r="CU164" s="264" t="s">
        <v>1684</v>
      </c>
      <c r="CW164" s="264" t="s">
        <v>1684</v>
      </c>
      <c r="CY164" s="264" t="s">
        <v>1684</v>
      </c>
      <c r="DA164" s="264" t="s">
        <v>1684</v>
      </c>
      <c r="DC164" s="264" t="s">
        <v>1684</v>
      </c>
      <c r="DE164" s="264" t="s">
        <v>1684</v>
      </c>
      <c r="DG164" s="264" t="s">
        <v>1684</v>
      </c>
      <c r="DI164" s="264" t="s">
        <v>1684</v>
      </c>
      <c r="DK164" s="264" t="s">
        <v>1684</v>
      </c>
      <c r="EA164" s="264" t="s">
        <v>1684</v>
      </c>
      <c r="EC164" s="272" t="s">
        <v>1685</v>
      </c>
      <c r="ED164" s="268"/>
      <c r="EE164" s="272" t="s">
        <v>1685</v>
      </c>
      <c r="EF164" s="268"/>
      <c r="EG164" s="272" t="s">
        <v>1685</v>
      </c>
      <c r="EH164" s="268"/>
      <c r="EI164" s="272" t="s">
        <v>1685</v>
      </c>
      <c r="EY164" s="264" t="s">
        <v>1684</v>
      </c>
      <c r="FA164" s="264" t="s">
        <v>1684</v>
      </c>
      <c r="FC164" s="264" t="s">
        <v>1684</v>
      </c>
      <c r="FE164" s="264" t="s">
        <v>1684</v>
      </c>
      <c r="FG164" s="264" t="s">
        <v>1684</v>
      </c>
      <c r="FI164" s="264" t="s">
        <v>1684</v>
      </c>
      <c r="FK164" s="264" t="s">
        <v>1684</v>
      </c>
      <c r="FM164" s="264" t="s">
        <v>1684</v>
      </c>
      <c r="FO164" s="264" t="s">
        <v>1684</v>
      </c>
      <c r="FQ164" s="264" t="s">
        <v>1684</v>
      </c>
      <c r="FS164" s="264" t="s">
        <v>1684</v>
      </c>
      <c r="FU164" s="264" t="s">
        <v>1684</v>
      </c>
      <c r="FW164" s="264" t="s">
        <v>1684</v>
      </c>
      <c r="FY164" s="264" t="s">
        <v>1684</v>
      </c>
      <c r="GA164" s="264" t="s">
        <v>1684</v>
      </c>
      <c r="GC164" s="264" t="s">
        <v>1684</v>
      </c>
      <c r="GE164" s="264" t="s">
        <v>1684</v>
      </c>
      <c r="GG164" s="264" t="s">
        <v>1684</v>
      </c>
      <c r="GI164" s="264" t="s">
        <v>1684</v>
      </c>
      <c r="GK164" s="264" t="s">
        <v>1684</v>
      </c>
      <c r="GM164" s="264" t="s">
        <v>1684</v>
      </c>
      <c r="GO164" s="264" t="s">
        <v>1684</v>
      </c>
      <c r="GQ164" s="16"/>
      <c r="HE164" s="265" t="s">
        <v>1686</v>
      </c>
      <c r="HG164" s="265" t="s">
        <v>1686</v>
      </c>
      <c r="HI164" s="264" t="s">
        <v>1684</v>
      </c>
      <c r="HK164" s="264" t="s">
        <v>1684</v>
      </c>
      <c r="HM164" s="264" t="s">
        <v>1684</v>
      </c>
      <c r="HO164" s="264" t="s">
        <v>1684</v>
      </c>
      <c r="HQ164" s="264" t="s">
        <v>1684</v>
      </c>
      <c r="HS164" s="264" t="s">
        <v>1684</v>
      </c>
      <c r="HU164" s="264" t="s">
        <v>1684</v>
      </c>
      <c r="HW164" s="264" t="s">
        <v>1684</v>
      </c>
      <c r="HY164" s="264" t="s">
        <v>1684</v>
      </c>
      <c r="IA164" s="264" t="s">
        <v>1684</v>
      </c>
      <c r="IC164" s="264" t="s">
        <v>1684</v>
      </c>
      <c r="IE164" s="264" t="s">
        <v>1684</v>
      </c>
      <c r="IG164" s="264" t="s">
        <v>1684</v>
      </c>
      <c r="II164" s="264" t="s">
        <v>1684</v>
      </c>
      <c r="IK164" s="264" t="s">
        <v>1684</v>
      </c>
      <c r="IM164" s="264" t="s">
        <v>1684</v>
      </c>
      <c r="IO164" s="264" t="s">
        <v>1684</v>
      </c>
      <c r="IQ164" s="264" t="s">
        <v>1684</v>
      </c>
      <c r="IS164" s="264" t="s">
        <v>1684</v>
      </c>
      <c r="IU164" s="264" t="s">
        <v>1684</v>
      </c>
      <c r="IW164" s="264" t="s">
        <v>1684</v>
      </c>
      <c r="IY164" s="264" t="s">
        <v>1684</v>
      </c>
      <c r="JA164" s="264" t="s">
        <v>1684</v>
      </c>
      <c r="JC164" s="264" t="s">
        <v>1684</v>
      </c>
    </row>
    <row r="165" spans="3:263">
      <c r="C165" s="384" t="s">
        <v>1688</v>
      </c>
      <c r="D165" s="404"/>
      <c r="E165" s="390" t="s">
        <v>1688</v>
      </c>
      <c r="F165" s="391"/>
      <c r="G165" s="390" t="s">
        <v>1688</v>
      </c>
      <c r="H165" s="391"/>
      <c r="I165" s="390" t="s">
        <v>1688</v>
      </c>
      <c r="J165" s="391"/>
      <c r="K165" s="390" t="s">
        <v>1688</v>
      </c>
      <c r="L165" s="391"/>
      <c r="M165" s="390" t="s">
        <v>1688</v>
      </c>
      <c r="N165" s="405"/>
      <c r="O165" s="394" t="s">
        <v>1689</v>
      </c>
      <c r="P165" s="406"/>
      <c r="Q165" s="264" t="s">
        <v>1688</v>
      </c>
      <c r="S165" s="264" t="s">
        <v>1688</v>
      </c>
      <c r="U165" s="265" t="s">
        <v>1690</v>
      </c>
      <c r="W165" s="265" t="s">
        <v>1690</v>
      </c>
      <c r="Y165" s="265" t="s">
        <v>1690</v>
      </c>
      <c r="Z165" s="256"/>
      <c r="AA165" s="264" t="s">
        <v>1688</v>
      </c>
      <c r="AB165" s="256"/>
      <c r="AC165" s="265" t="s">
        <v>1690</v>
      </c>
      <c r="AD165" s="258"/>
      <c r="AE165" s="265" t="s">
        <v>1690</v>
      </c>
      <c r="AF165" s="258"/>
      <c r="AG165" s="264" t="s">
        <v>1688</v>
      </c>
      <c r="AH165" s="16"/>
      <c r="AI165" s="264" t="s">
        <v>1688</v>
      </c>
      <c r="AK165" s="264" t="s">
        <v>1688</v>
      </c>
      <c r="AL165" s="256"/>
      <c r="AM165" s="264" t="s">
        <v>1688</v>
      </c>
      <c r="AN165" s="256"/>
      <c r="AO165" s="264" t="s">
        <v>1688</v>
      </c>
      <c r="AP165" s="256"/>
      <c r="AQ165" s="264" t="s">
        <v>1688</v>
      </c>
      <c r="AR165" s="256"/>
      <c r="AS165" s="264" t="s">
        <v>1689</v>
      </c>
      <c r="AT165" s="256"/>
      <c r="AU165" s="264" t="s">
        <v>1689</v>
      </c>
      <c r="AW165" s="264" t="s">
        <v>1689</v>
      </c>
      <c r="AX165" s="256"/>
      <c r="AY165" s="270" t="str">
        <f t="shared" si="6"/>
        <v>予 備 162</v>
      </c>
      <c r="AZ165" s="256"/>
      <c r="BA165" s="265" t="s">
        <v>1690</v>
      </c>
      <c r="BC165" s="265" t="s">
        <v>1690</v>
      </c>
      <c r="BE165" s="266" t="s">
        <v>1690</v>
      </c>
      <c r="BF165" s="258"/>
      <c r="BG165" s="266" t="s">
        <v>1690</v>
      </c>
      <c r="BI165" s="400" t="s">
        <v>1688</v>
      </c>
      <c r="BK165" s="400" t="s">
        <v>1688</v>
      </c>
      <c r="BM165" s="400" t="str">
        <f t="shared" si="7"/>
        <v>予備162</v>
      </c>
      <c r="BO165" s="401" t="s">
        <v>1688</v>
      </c>
      <c r="BP165" s="396"/>
      <c r="BQ165" s="401" t="s">
        <v>1688</v>
      </c>
      <c r="BR165" s="402"/>
      <c r="BS165" s="265" t="s">
        <v>1690</v>
      </c>
      <c r="BT165" s="402"/>
      <c r="BU165" s="402"/>
      <c r="BV165" s="402"/>
      <c r="BW165" s="402"/>
      <c r="BX165" s="402"/>
      <c r="BY165" s="402"/>
      <c r="BZ165" s="402"/>
      <c r="CA165" s="402"/>
      <c r="CB165" s="402"/>
      <c r="CC165" s="402"/>
      <c r="CD165" s="256"/>
      <c r="CE165" s="256"/>
      <c r="CG165" s="264" t="s">
        <v>1688</v>
      </c>
      <c r="CI165" s="264" t="s">
        <v>1688</v>
      </c>
      <c r="CK165" s="264" t="s">
        <v>1688</v>
      </c>
      <c r="CM165" s="264" t="s">
        <v>1688</v>
      </c>
      <c r="CO165" s="264" t="s">
        <v>1688</v>
      </c>
      <c r="CQ165" s="264" t="s">
        <v>1688</v>
      </c>
      <c r="CS165" s="264" t="s">
        <v>1688</v>
      </c>
      <c r="CU165" s="264" t="s">
        <v>1688</v>
      </c>
      <c r="CW165" s="264" t="s">
        <v>1688</v>
      </c>
      <c r="CY165" s="264" t="s">
        <v>1688</v>
      </c>
      <c r="DA165" s="264" t="s">
        <v>1688</v>
      </c>
      <c r="DC165" s="264" t="s">
        <v>1688</v>
      </c>
      <c r="DE165" s="264" t="s">
        <v>1688</v>
      </c>
      <c r="DG165" s="264" t="s">
        <v>1688</v>
      </c>
      <c r="DI165" s="264" t="s">
        <v>1688</v>
      </c>
      <c r="DK165" s="264" t="s">
        <v>1688</v>
      </c>
      <c r="EA165" s="264" t="s">
        <v>1688</v>
      </c>
      <c r="EC165" s="272" t="s">
        <v>1689</v>
      </c>
      <c r="ED165" s="268"/>
      <c r="EE165" s="272" t="s">
        <v>1689</v>
      </c>
      <c r="EF165" s="268"/>
      <c r="EG165" s="272" t="s">
        <v>1689</v>
      </c>
      <c r="EH165" s="268"/>
      <c r="EI165" s="272" t="s">
        <v>1689</v>
      </c>
      <c r="EY165" s="264" t="s">
        <v>1688</v>
      </c>
      <c r="FA165" s="264" t="s">
        <v>1688</v>
      </c>
      <c r="FC165" s="264" t="s">
        <v>1688</v>
      </c>
      <c r="FE165" s="264" t="s">
        <v>1688</v>
      </c>
      <c r="FG165" s="264" t="s">
        <v>1688</v>
      </c>
      <c r="FI165" s="264" t="s">
        <v>1688</v>
      </c>
      <c r="FK165" s="264" t="s">
        <v>1688</v>
      </c>
      <c r="FM165" s="264" t="s">
        <v>1688</v>
      </c>
      <c r="FO165" s="264" t="s">
        <v>1688</v>
      </c>
      <c r="FQ165" s="264" t="s">
        <v>1688</v>
      </c>
      <c r="FS165" s="264" t="s">
        <v>1688</v>
      </c>
      <c r="FU165" s="264" t="s">
        <v>1688</v>
      </c>
      <c r="FW165" s="264" t="s">
        <v>1688</v>
      </c>
      <c r="FY165" s="264" t="s">
        <v>1688</v>
      </c>
      <c r="GA165" s="264" t="s">
        <v>1688</v>
      </c>
      <c r="GC165" s="264" t="s">
        <v>1688</v>
      </c>
      <c r="GE165" s="264" t="s">
        <v>1688</v>
      </c>
      <c r="GG165" s="264" t="s">
        <v>1688</v>
      </c>
      <c r="GI165" s="264" t="s">
        <v>1688</v>
      </c>
      <c r="GK165" s="264" t="s">
        <v>1688</v>
      </c>
      <c r="GM165" s="264" t="s">
        <v>1688</v>
      </c>
      <c r="GO165" s="264" t="s">
        <v>1688</v>
      </c>
      <c r="GQ165" s="16"/>
      <c r="HE165" s="265" t="s">
        <v>1690</v>
      </c>
      <c r="HG165" s="265" t="s">
        <v>1690</v>
      </c>
      <c r="HI165" s="264" t="s">
        <v>1688</v>
      </c>
      <c r="HK165" s="264" t="s">
        <v>1688</v>
      </c>
      <c r="HM165" s="264" t="s">
        <v>1688</v>
      </c>
      <c r="HO165" s="264" t="s">
        <v>1688</v>
      </c>
      <c r="HQ165" s="264" t="s">
        <v>1688</v>
      </c>
      <c r="HS165" s="264" t="s">
        <v>1688</v>
      </c>
      <c r="HU165" s="264" t="s">
        <v>1688</v>
      </c>
      <c r="HW165" s="264" t="s">
        <v>1688</v>
      </c>
      <c r="HY165" s="264" t="s">
        <v>1688</v>
      </c>
      <c r="IA165" s="264" t="s">
        <v>1688</v>
      </c>
      <c r="IC165" s="264" t="s">
        <v>1688</v>
      </c>
      <c r="IE165" s="264" t="s">
        <v>1688</v>
      </c>
      <c r="IG165" s="264" t="s">
        <v>1688</v>
      </c>
      <c r="II165" s="264" t="s">
        <v>1688</v>
      </c>
      <c r="IK165" s="264" t="s">
        <v>1688</v>
      </c>
      <c r="IM165" s="264" t="s">
        <v>1688</v>
      </c>
      <c r="IO165" s="264" t="s">
        <v>1688</v>
      </c>
      <c r="IQ165" s="264" t="s">
        <v>1688</v>
      </c>
      <c r="IS165" s="264" t="s">
        <v>1688</v>
      </c>
      <c r="IU165" s="264" t="s">
        <v>1688</v>
      </c>
      <c r="IW165" s="264" t="s">
        <v>1688</v>
      </c>
      <c r="IY165" s="264" t="s">
        <v>1688</v>
      </c>
      <c r="JA165" s="264" t="s">
        <v>1688</v>
      </c>
      <c r="JC165" s="264" t="s">
        <v>1688</v>
      </c>
    </row>
    <row r="166" spans="3:263">
      <c r="C166" s="384" t="s">
        <v>1691</v>
      </c>
      <c r="D166" s="404"/>
      <c r="E166" s="390" t="s">
        <v>1691</v>
      </c>
      <c r="F166" s="391"/>
      <c r="G166" s="390" t="s">
        <v>1691</v>
      </c>
      <c r="H166" s="391"/>
      <c r="I166" s="390" t="s">
        <v>1691</v>
      </c>
      <c r="J166" s="391"/>
      <c r="K166" s="390" t="s">
        <v>1691</v>
      </c>
      <c r="L166" s="391"/>
      <c r="M166" s="390" t="s">
        <v>1691</v>
      </c>
      <c r="N166" s="405"/>
      <c r="O166" s="394" t="s">
        <v>1692</v>
      </c>
      <c r="P166" s="406"/>
      <c r="Q166" s="264" t="s">
        <v>1691</v>
      </c>
      <c r="S166" s="264" t="s">
        <v>1691</v>
      </c>
      <c r="U166" s="265" t="s">
        <v>1693</v>
      </c>
      <c r="W166" s="265" t="s">
        <v>1693</v>
      </c>
      <c r="Y166" s="265" t="s">
        <v>1693</v>
      </c>
      <c r="Z166" s="256"/>
      <c r="AA166" s="264" t="s">
        <v>1691</v>
      </c>
      <c r="AB166" s="256"/>
      <c r="AC166" s="265" t="s">
        <v>1693</v>
      </c>
      <c r="AD166" s="258"/>
      <c r="AE166" s="265" t="s">
        <v>1693</v>
      </c>
      <c r="AF166" s="258"/>
      <c r="AG166" s="264" t="s">
        <v>1691</v>
      </c>
      <c r="AH166" s="16"/>
      <c r="AI166" s="264" t="s">
        <v>1691</v>
      </c>
      <c r="AK166" s="264" t="s">
        <v>1691</v>
      </c>
      <c r="AL166" s="256"/>
      <c r="AM166" s="264" t="s">
        <v>1691</v>
      </c>
      <c r="AN166" s="256"/>
      <c r="AO166" s="264" t="s">
        <v>1691</v>
      </c>
      <c r="AP166" s="256"/>
      <c r="AQ166" s="264" t="s">
        <v>1691</v>
      </c>
      <c r="AR166" s="256"/>
      <c r="AS166" s="265" t="s">
        <v>1694</v>
      </c>
      <c r="AT166" s="256"/>
      <c r="AU166" s="265" t="s">
        <v>1694</v>
      </c>
      <c r="AW166" s="265" t="s">
        <v>1694</v>
      </c>
      <c r="AX166" s="256"/>
      <c r="AY166" s="270" t="str">
        <f t="shared" si="6"/>
        <v>予 備 163</v>
      </c>
      <c r="AZ166" s="256"/>
      <c r="BA166" s="265" t="s">
        <v>1693</v>
      </c>
      <c r="BC166" s="265" t="s">
        <v>1693</v>
      </c>
      <c r="BE166" s="266" t="s">
        <v>1693</v>
      </c>
      <c r="BF166" s="258"/>
      <c r="BG166" s="266" t="s">
        <v>1693</v>
      </c>
      <c r="BI166" s="400" t="s">
        <v>1691</v>
      </c>
      <c r="BK166" s="400" t="s">
        <v>1691</v>
      </c>
      <c r="BM166" s="400" t="str">
        <f t="shared" si="7"/>
        <v>予備163</v>
      </c>
      <c r="BO166" s="401" t="s">
        <v>1691</v>
      </c>
      <c r="BP166" s="396"/>
      <c r="BQ166" s="401" t="s">
        <v>1691</v>
      </c>
      <c r="BR166" s="402"/>
      <c r="BS166" s="265" t="s">
        <v>1693</v>
      </c>
      <c r="BT166" s="402"/>
      <c r="BU166" s="402"/>
      <c r="BV166" s="402"/>
      <c r="BW166" s="402"/>
      <c r="BX166" s="402"/>
      <c r="BY166" s="402"/>
      <c r="BZ166" s="402"/>
      <c r="CA166" s="402"/>
      <c r="CB166" s="402"/>
      <c r="CC166" s="402"/>
      <c r="CD166" s="256"/>
      <c r="CE166" s="256"/>
      <c r="CG166" s="264" t="s">
        <v>1691</v>
      </c>
      <c r="CI166" s="264" t="s">
        <v>1691</v>
      </c>
      <c r="CK166" s="264" t="s">
        <v>1691</v>
      </c>
      <c r="CM166" s="264" t="s">
        <v>1691</v>
      </c>
      <c r="CO166" s="264" t="s">
        <v>1691</v>
      </c>
      <c r="CQ166" s="264" t="s">
        <v>1691</v>
      </c>
      <c r="CS166" s="264" t="s">
        <v>1691</v>
      </c>
      <c r="CU166" s="264" t="s">
        <v>1691</v>
      </c>
      <c r="CW166" s="264" t="s">
        <v>1691</v>
      </c>
      <c r="CY166" s="264" t="s">
        <v>1691</v>
      </c>
      <c r="DA166" s="264" t="s">
        <v>1691</v>
      </c>
      <c r="DC166" s="264" t="s">
        <v>1691</v>
      </c>
      <c r="DE166" s="264" t="s">
        <v>1691</v>
      </c>
      <c r="DG166" s="264" t="s">
        <v>1691</v>
      </c>
      <c r="DI166" s="264" t="s">
        <v>1691</v>
      </c>
      <c r="DK166" s="264" t="s">
        <v>1691</v>
      </c>
      <c r="EA166" s="264" t="s">
        <v>1691</v>
      </c>
      <c r="EC166" s="272" t="s">
        <v>1692</v>
      </c>
      <c r="ED166" s="268"/>
      <c r="EE166" s="272" t="s">
        <v>1692</v>
      </c>
      <c r="EF166" s="268"/>
      <c r="EG166" s="272" t="s">
        <v>1692</v>
      </c>
      <c r="EH166" s="268"/>
      <c r="EI166" s="272" t="s">
        <v>1692</v>
      </c>
      <c r="EY166" s="264" t="s">
        <v>1691</v>
      </c>
      <c r="FA166" s="264" t="s">
        <v>1691</v>
      </c>
      <c r="FC166" s="264" t="s">
        <v>1691</v>
      </c>
      <c r="FE166" s="264" t="s">
        <v>1691</v>
      </c>
      <c r="FG166" s="264" t="s">
        <v>1691</v>
      </c>
      <c r="FI166" s="264" t="s">
        <v>1691</v>
      </c>
      <c r="FK166" s="264" t="s">
        <v>1691</v>
      </c>
      <c r="FM166" s="264" t="s">
        <v>1691</v>
      </c>
      <c r="FO166" s="264" t="s">
        <v>1691</v>
      </c>
      <c r="FQ166" s="264" t="s">
        <v>1691</v>
      </c>
      <c r="FS166" s="264" t="s">
        <v>1691</v>
      </c>
      <c r="FU166" s="264" t="s">
        <v>1691</v>
      </c>
      <c r="FW166" s="264" t="s">
        <v>1691</v>
      </c>
      <c r="FY166" s="264" t="s">
        <v>1691</v>
      </c>
      <c r="GA166" s="264" t="s">
        <v>1691</v>
      </c>
      <c r="GC166" s="264" t="s">
        <v>1691</v>
      </c>
      <c r="GE166" s="264" t="s">
        <v>1691</v>
      </c>
      <c r="GG166" s="264" t="s">
        <v>1691</v>
      </c>
      <c r="GI166" s="264" t="s">
        <v>1691</v>
      </c>
      <c r="GK166" s="264" t="s">
        <v>1691</v>
      </c>
      <c r="GM166" s="264" t="s">
        <v>1691</v>
      </c>
      <c r="GO166" s="264" t="s">
        <v>1691</v>
      </c>
      <c r="GQ166" s="16"/>
      <c r="HE166" s="265" t="s">
        <v>1693</v>
      </c>
      <c r="HG166" s="265" t="s">
        <v>1693</v>
      </c>
      <c r="HI166" s="264" t="s">
        <v>1691</v>
      </c>
      <c r="HK166" s="264" t="s">
        <v>1691</v>
      </c>
      <c r="HM166" s="264" t="s">
        <v>1691</v>
      </c>
      <c r="HO166" s="264" t="s">
        <v>1691</v>
      </c>
      <c r="HQ166" s="264" t="s">
        <v>1691</v>
      </c>
      <c r="HS166" s="264" t="s">
        <v>1691</v>
      </c>
      <c r="HU166" s="264" t="s">
        <v>1691</v>
      </c>
      <c r="HW166" s="264" t="s">
        <v>1691</v>
      </c>
      <c r="HY166" s="264" t="s">
        <v>1691</v>
      </c>
      <c r="IA166" s="264" t="s">
        <v>1691</v>
      </c>
      <c r="IC166" s="264" t="s">
        <v>1691</v>
      </c>
      <c r="IE166" s="264" t="s">
        <v>1691</v>
      </c>
      <c r="IG166" s="264" t="s">
        <v>1691</v>
      </c>
      <c r="II166" s="264" t="s">
        <v>1691</v>
      </c>
      <c r="IK166" s="264" t="s">
        <v>1691</v>
      </c>
      <c r="IM166" s="264" t="s">
        <v>1691</v>
      </c>
      <c r="IO166" s="264" t="s">
        <v>1691</v>
      </c>
      <c r="IQ166" s="264" t="s">
        <v>1691</v>
      </c>
      <c r="IS166" s="264" t="s">
        <v>1691</v>
      </c>
      <c r="IU166" s="264" t="s">
        <v>1691</v>
      </c>
      <c r="IW166" s="264" t="s">
        <v>1691</v>
      </c>
      <c r="IY166" s="264" t="s">
        <v>1691</v>
      </c>
      <c r="JA166" s="264" t="s">
        <v>1691</v>
      </c>
      <c r="JC166" s="264" t="s">
        <v>1691</v>
      </c>
    </row>
    <row r="167" spans="3:263">
      <c r="C167" s="384" t="s">
        <v>1695</v>
      </c>
      <c r="D167" s="404"/>
      <c r="E167" s="390" t="s">
        <v>1695</v>
      </c>
      <c r="F167" s="391"/>
      <c r="G167" s="390" t="s">
        <v>1695</v>
      </c>
      <c r="H167" s="391"/>
      <c r="I167" s="390" t="s">
        <v>1695</v>
      </c>
      <c r="J167" s="391"/>
      <c r="K167" s="390" t="s">
        <v>1695</v>
      </c>
      <c r="L167" s="391"/>
      <c r="M167" s="390" t="s">
        <v>1695</v>
      </c>
      <c r="N167" s="405"/>
      <c r="O167" s="394" t="s">
        <v>1696</v>
      </c>
      <c r="P167" s="406"/>
      <c r="Q167" s="264" t="s">
        <v>1695</v>
      </c>
      <c r="S167" s="264" t="s">
        <v>1695</v>
      </c>
      <c r="U167" s="265" t="s">
        <v>1697</v>
      </c>
      <c r="W167" s="265" t="s">
        <v>1697</v>
      </c>
      <c r="Y167" s="265" t="s">
        <v>1697</v>
      </c>
      <c r="Z167" s="256"/>
      <c r="AA167" s="264" t="s">
        <v>1695</v>
      </c>
      <c r="AB167" s="256"/>
      <c r="AC167" s="265" t="s">
        <v>1697</v>
      </c>
      <c r="AD167" s="258"/>
      <c r="AE167" s="265" t="s">
        <v>1697</v>
      </c>
      <c r="AF167" s="258"/>
      <c r="AG167" s="264" t="s">
        <v>1695</v>
      </c>
      <c r="AH167" s="16"/>
      <c r="AI167" s="264" t="s">
        <v>1695</v>
      </c>
      <c r="AK167" s="264" t="s">
        <v>1695</v>
      </c>
      <c r="AL167" s="256"/>
      <c r="AM167" s="264" t="s">
        <v>1695</v>
      </c>
      <c r="AN167" s="256"/>
      <c r="AO167" s="264" t="s">
        <v>1695</v>
      </c>
      <c r="AP167" s="256"/>
      <c r="AQ167" s="264" t="s">
        <v>1695</v>
      </c>
      <c r="AR167" s="256"/>
      <c r="AS167" s="264" t="s">
        <v>1696</v>
      </c>
      <c r="AT167" s="256"/>
      <c r="AU167" s="264" t="s">
        <v>1696</v>
      </c>
      <c r="AW167" s="264" t="s">
        <v>1696</v>
      </c>
      <c r="AX167" s="256"/>
      <c r="AY167" s="270" t="str">
        <f t="shared" si="6"/>
        <v>予 備 164</v>
      </c>
      <c r="AZ167" s="256"/>
      <c r="BA167" s="265" t="s">
        <v>1697</v>
      </c>
      <c r="BC167" s="265" t="s">
        <v>1697</v>
      </c>
      <c r="BE167" s="266" t="s">
        <v>1697</v>
      </c>
      <c r="BF167" s="258"/>
      <c r="BG167" s="266" t="s">
        <v>1697</v>
      </c>
      <c r="BI167" s="400" t="s">
        <v>1695</v>
      </c>
      <c r="BK167" s="400" t="s">
        <v>1695</v>
      </c>
      <c r="BM167" s="400" t="str">
        <f t="shared" si="7"/>
        <v>予備164</v>
      </c>
      <c r="BO167" s="401" t="s">
        <v>1695</v>
      </c>
      <c r="BP167" s="396"/>
      <c r="BQ167" s="401" t="s">
        <v>1695</v>
      </c>
      <c r="BR167" s="402"/>
      <c r="BS167" s="265" t="s">
        <v>1697</v>
      </c>
      <c r="BT167" s="402"/>
      <c r="BU167" s="402"/>
      <c r="BV167" s="402"/>
      <c r="BW167" s="402"/>
      <c r="BX167" s="402"/>
      <c r="BY167" s="402"/>
      <c r="BZ167" s="402"/>
      <c r="CA167" s="402"/>
      <c r="CB167" s="402"/>
      <c r="CC167" s="402"/>
      <c r="CD167" s="256"/>
      <c r="CE167" s="256"/>
      <c r="CG167" s="264" t="s">
        <v>1695</v>
      </c>
      <c r="CI167" s="264" t="s">
        <v>1695</v>
      </c>
      <c r="CK167" s="264" t="s">
        <v>1695</v>
      </c>
      <c r="CM167" s="264" t="s">
        <v>1695</v>
      </c>
      <c r="CO167" s="264" t="s">
        <v>1695</v>
      </c>
      <c r="CQ167" s="264" t="s">
        <v>1695</v>
      </c>
      <c r="CS167" s="264" t="s">
        <v>1695</v>
      </c>
      <c r="CU167" s="264" t="s">
        <v>1695</v>
      </c>
      <c r="CW167" s="264" t="s">
        <v>1695</v>
      </c>
      <c r="CY167" s="264" t="s">
        <v>1695</v>
      </c>
      <c r="DA167" s="264" t="s">
        <v>1695</v>
      </c>
      <c r="DC167" s="264" t="s">
        <v>1695</v>
      </c>
      <c r="DE167" s="264" t="s">
        <v>1695</v>
      </c>
      <c r="DG167" s="264" t="s">
        <v>1695</v>
      </c>
      <c r="DI167" s="264" t="s">
        <v>1695</v>
      </c>
      <c r="DK167" s="264" t="s">
        <v>1695</v>
      </c>
      <c r="EA167" s="264" t="s">
        <v>1695</v>
      </c>
      <c r="EC167" s="272" t="s">
        <v>1696</v>
      </c>
      <c r="ED167" s="268"/>
      <c r="EE167" s="272" t="s">
        <v>1696</v>
      </c>
      <c r="EF167" s="268"/>
      <c r="EG167" s="272" t="s">
        <v>1696</v>
      </c>
      <c r="EH167" s="268"/>
      <c r="EI167" s="272" t="s">
        <v>1696</v>
      </c>
      <c r="EY167" s="264" t="s">
        <v>1695</v>
      </c>
      <c r="FA167" s="264" t="s">
        <v>1695</v>
      </c>
      <c r="FC167" s="264" t="s">
        <v>1695</v>
      </c>
      <c r="FE167" s="264" t="s">
        <v>1695</v>
      </c>
      <c r="FG167" s="264" t="s">
        <v>1695</v>
      </c>
      <c r="FI167" s="264" t="s">
        <v>1695</v>
      </c>
      <c r="FK167" s="264" t="s">
        <v>1695</v>
      </c>
      <c r="FM167" s="264" t="s">
        <v>1695</v>
      </c>
      <c r="FO167" s="264" t="s">
        <v>1695</v>
      </c>
      <c r="FQ167" s="264" t="s">
        <v>1695</v>
      </c>
      <c r="FS167" s="264" t="s">
        <v>1695</v>
      </c>
      <c r="FU167" s="264" t="s">
        <v>1695</v>
      </c>
      <c r="FW167" s="264" t="s">
        <v>1695</v>
      </c>
      <c r="FY167" s="264" t="s">
        <v>1695</v>
      </c>
      <c r="GA167" s="264" t="s">
        <v>1695</v>
      </c>
      <c r="GC167" s="264" t="s">
        <v>1695</v>
      </c>
      <c r="GE167" s="264" t="s">
        <v>1695</v>
      </c>
      <c r="GG167" s="264" t="s">
        <v>1695</v>
      </c>
      <c r="GI167" s="264" t="s">
        <v>1695</v>
      </c>
      <c r="GK167" s="264" t="s">
        <v>1695</v>
      </c>
      <c r="GM167" s="264" t="s">
        <v>1695</v>
      </c>
      <c r="GO167" s="264" t="s">
        <v>1695</v>
      </c>
      <c r="GQ167" s="16"/>
      <c r="HE167" s="265" t="s">
        <v>1697</v>
      </c>
      <c r="HG167" s="265" t="s">
        <v>1697</v>
      </c>
      <c r="HI167" s="264" t="s">
        <v>1695</v>
      </c>
      <c r="HK167" s="264" t="s">
        <v>1695</v>
      </c>
      <c r="HM167" s="264" t="s">
        <v>1695</v>
      </c>
      <c r="HO167" s="264" t="s">
        <v>1695</v>
      </c>
      <c r="HQ167" s="264" t="s">
        <v>1695</v>
      </c>
      <c r="HS167" s="264" t="s">
        <v>1695</v>
      </c>
      <c r="HU167" s="264" t="s">
        <v>1695</v>
      </c>
      <c r="HW167" s="264" t="s">
        <v>1695</v>
      </c>
      <c r="HY167" s="264" t="s">
        <v>1695</v>
      </c>
      <c r="IA167" s="264" t="s">
        <v>1695</v>
      </c>
      <c r="IC167" s="264" t="s">
        <v>1695</v>
      </c>
      <c r="IE167" s="264" t="s">
        <v>1695</v>
      </c>
      <c r="IG167" s="264" t="s">
        <v>1695</v>
      </c>
      <c r="II167" s="264" t="s">
        <v>1695</v>
      </c>
      <c r="IK167" s="264" t="s">
        <v>1695</v>
      </c>
      <c r="IM167" s="264" t="s">
        <v>1695</v>
      </c>
      <c r="IO167" s="264" t="s">
        <v>1695</v>
      </c>
      <c r="IQ167" s="264" t="s">
        <v>1695</v>
      </c>
      <c r="IS167" s="264" t="s">
        <v>1695</v>
      </c>
      <c r="IU167" s="264" t="s">
        <v>1695</v>
      </c>
      <c r="IW167" s="264" t="s">
        <v>1695</v>
      </c>
      <c r="IY167" s="264" t="s">
        <v>1695</v>
      </c>
      <c r="JA167" s="264" t="s">
        <v>1695</v>
      </c>
      <c r="JC167" s="264" t="s">
        <v>1695</v>
      </c>
    </row>
    <row r="168" spans="3:263">
      <c r="C168" s="384" t="s">
        <v>1698</v>
      </c>
      <c r="D168" s="404"/>
      <c r="E168" s="390" t="s">
        <v>1698</v>
      </c>
      <c r="F168" s="391"/>
      <c r="G168" s="390" t="s">
        <v>1698</v>
      </c>
      <c r="H168" s="391"/>
      <c r="I168" s="390" t="s">
        <v>1698</v>
      </c>
      <c r="J168" s="391"/>
      <c r="K168" s="390" t="s">
        <v>1698</v>
      </c>
      <c r="L168" s="391"/>
      <c r="M168" s="390" t="s">
        <v>1698</v>
      </c>
      <c r="N168" s="405"/>
      <c r="O168" s="394" t="s">
        <v>1699</v>
      </c>
      <c r="P168" s="406"/>
      <c r="Q168" s="264" t="s">
        <v>1698</v>
      </c>
      <c r="S168" s="264" t="s">
        <v>1698</v>
      </c>
      <c r="U168" s="265" t="s">
        <v>1700</v>
      </c>
      <c r="W168" s="265" t="s">
        <v>1700</v>
      </c>
      <c r="Y168" s="265" t="s">
        <v>1700</v>
      </c>
      <c r="Z168" s="256"/>
      <c r="AA168" s="264" t="s">
        <v>1698</v>
      </c>
      <c r="AB168" s="256"/>
      <c r="AC168" s="265" t="s">
        <v>1700</v>
      </c>
      <c r="AD168" s="258"/>
      <c r="AE168" s="265" t="s">
        <v>1700</v>
      </c>
      <c r="AF168" s="258"/>
      <c r="AG168" s="264" t="s">
        <v>1698</v>
      </c>
      <c r="AH168" s="16"/>
      <c r="AI168" s="264" t="s">
        <v>1698</v>
      </c>
      <c r="AK168" s="264" t="s">
        <v>1698</v>
      </c>
      <c r="AL168" s="256"/>
      <c r="AM168" s="264" t="s">
        <v>1698</v>
      </c>
      <c r="AN168" s="256"/>
      <c r="AO168" s="264" t="s">
        <v>1698</v>
      </c>
      <c r="AP168" s="256"/>
      <c r="AQ168" s="264" t="s">
        <v>1698</v>
      </c>
      <c r="AR168" s="256"/>
      <c r="AS168" s="265" t="s">
        <v>1701</v>
      </c>
      <c r="AT168" s="256"/>
      <c r="AU168" s="265" t="s">
        <v>1701</v>
      </c>
      <c r="AW168" s="265" t="s">
        <v>1701</v>
      </c>
      <c r="AX168" s="256"/>
      <c r="AY168" s="270" t="str">
        <f t="shared" si="6"/>
        <v>予 備 165</v>
      </c>
      <c r="AZ168" s="256"/>
      <c r="BA168" s="265" t="s">
        <v>1700</v>
      </c>
      <c r="BC168" s="265" t="s">
        <v>1700</v>
      </c>
      <c r="BE168" s="266" t="s">
        <v>1700</v>
      </c>
      <c r="BF168" s="258"/>
      <c r="BG168" s="266" t="s">
        <v>1700</v>
      </c>
      <c r="BI168" s="400" t="s">
        <v>1698</v>
      </c>
      <c r="BK168" s="400" t="s">
        <v>1698</v>
      </c>
      <c r="BM168" s="400" t="str">
        <f t="shared" si="7"/>
        <v>予備165</v>
      </c>
      <c r="BO168" s="401" t="s">
        <v>1698</v>
      </c>
      <c r="BP168" s="396"/>
      <c r="BQ168" s="401" t="s">
        <v>1698</v>
      </c>
      <c r="BR168" s="402"/>
      <c r="BS168" s="265" t="s">
        <v>1700</v>
      </c>
      <c r="BT168" s="402"/>
      <c r="BU168" s="402"/>
      <c r="BV168" s="402"/>
      <c r="BW168" s="402"/>
      <c r="BX168" s="402"/>
      <c r="BY168" s="402"/>
      <c r="BZ168" s="402"/>
      <c r="CA168" s="402"/>
      <c r="CB168" s="402"/>
      <c r="CC168" s="402"/>
      <c r="CD168" s="256"/>
      <c r="CE168" s="256"/>
      <c r="CG168" s="264" t="s">
        <v>1698</v>
      </c>
      <c r="CI168" s="264" t="s">
        <v>1698</v>
      </c>
      <c r="CK168" s="264" t="s">
        <v>1698</v>
      </c>
      <c r="CM168" s="264" t="s">
        <v>1698</v>
      </c>
      <c r="CO168" s="264" t="s">
        <v>1698</v>
      </c>
      <c r="CQ168" s="264" t="s">
        <v>1698</v>
      </c>
      <c r="CS168" s="264" t="s">
        <v>1698</v>
      </c>
      <c r="CU168" s="264" t="s">
        <v>1698</v>
      </c>
      <c r="CW168" s="264" t="s">
        <v>1698</v>
      </c>
      <c r="CY168" s="264" t="s">
        <v>1698</v>
      </c>
      <c r="DA168" s="264" t="s">
        <v>1698</v>
      </c>
      <c r="DC168" s="264" t="s">
        <v>1698</v>
      </c>
      <c r="DE168" s="264" t="s">
        <v>1698</v>
      </c>
      <c r="DG168" s="264" t="s">
        <v>1698</v>
      </c>
      <c r="DI168" s="264" t="s">
        <v>1698</v>
      </c>
      <c r="DK168" s="264" t="s">
        <v>1698</v>
      </c>
      <c r="EA168" s="264" t="s">
        <v>1698</v>
      </c>
      <c r="EC168" s="272" t="s">
        <v>1699</v>
      </c>
      <c r="ED168" s="268"/>
      <c r="EE168" s="272" t="s">
        <v>1699</v>
      </c>
      <c r="EF168" s="268"/>
      <c r="EG168" s="272" t="s">
        <v>1699</v>
      </c>
      <c r="EH168" s="268"/>
      <c r="EI168" s="272" t="s">
        <v>1699</v>
      </c>
      <c r="EY168" s="264" t="s">
        <v>1698</v>
      </c>
      <c r="FA168" s="264" t="s">
        <v>1698</v>
      </c>
      <c r="FC168" s="264" t="s">
        <v>1698</v>
      </c>
      <c r="FE168" s="264" t="s">
        <v>1698</v>
      </c>
      <c r="FG168" s="264" t="s">
        <v>1698</v>
      </c>
      <c r="FI168" s="264" t="s">
        <v>1698</v>
      </c>
      <c r="FK168" s="264" t="s">
        <v>1698</v>
      </c>
      <c r="FM168" s="264" t="s">
        <v>1698</v>
      </c>
      <c r="FO168" s="264" t="s">
        <v>1698</v>
      </c>
      <c r="FQ168" s="264" t="s">
        <v>1698</v>
      </c>
      <c r="FS168" s="264" t="s">
        <v>1698</v>
      </c>
      <c r="FU168" s="264" t="s">
        <v>1698</v>
      </c>
      <c r="FW168" s="264" t="s">
        <v>1698</v>
      </c>
      <c r="FY168" s="264" t="s">
        <v>1698</v>
      </c>
      <c r="GA168" s="264" t="s">
        <v>1698</v>
      </c>
      <c r="GC168" s="264" t="s">
        <v>1698</v>
      </c>
      <c r="GE168" s="264" t="s">
        <v>1698</v>
      </c>
      <c r="GG168" s="264" t="s">
        <v>1698</v>
      </c>
      <c r="GI168" s="264" t="s">
        <v>1698</v>
      </c>
      <c r="GK168" s="264" t="s">
        <v>1698</v>
      </c>
      <c r="GM168" s="264" t="s">
        <v>1698</v>
      </c>
      <c r="GO168" s="264" t="s">
        <v>1698</v>
      </c>
      <c r="GQ168" s="16"/>
      <c r="HE168" s="265" t="s">
        <v>1700</v>
      </c>
      <c r="HG168" s="265" t="s">
        <v>1700</v>
      </c>
      <c r="HI168" s="264" t="s">
        <v>1698</v>
      </c>
      <c r="HK168" s="264" t="s">
        <v>1698</v>
      </c>
      <c r="HM168" s="264" t="s">
        <v>1698</v>
      </c>
      <c r="HO168" s="264" t="s">
        <v>1698</v>
      </c>
      <c r="HQ168" s="264" t="s">
        <v>1698</v>
      </c>
      <c r="HS168" s="264" t="s">
        <v>1698</v>
      </c>
      <c r="HU168" s="264" t="s">
        <v>1698</v>
      </c>
      <c r="HW168" s="264" t="s">
        <v>1698</v>
      </c>
      <c r="HY168" s="264" t="s">
        <v>1698</v>
      </c>
      <c r="IA168" s="264" t="s">
        <v>1698</v>
      </c>
      <c r="IC168" s="264" t="s">
        <v>1698</v>
      </c>
      <c r="IE168" s="264" t="s">
        <v>1698</v>
      </c>
      <c r="IG168" s="264" t="s">
        <v>1698</v>
      </c>
      <c r="II168" s="264" t="s">
        <v>1698</v>
      </c>
      <c r="IK168" s="264" t="s">
        <v>1698</v>
      </c>
      <c r="IM168" s="264" t="s">
        <v>1698</v>
      </c>
      <c r="IO168" s="264" t="s">
        <v>1698</v>
      </c>
      <c r="IQ168" s="264" t="s">
        <v>1698</v>
      </c>
      <c r="IS168" s="264" t="s">
        <v>1698</v>
      </c>
      <c r="IU168" s="264" t="s">
        <v>1698</v>
      </c>
      <c r="IW168" s="264" t="s">
        <v>1698</v>
      </c>
      <c r="IY168" s="264" t="s">
        <v>1698</v>
      </c>
      <c r="JA168" s="264" t="s">
        <v>1698</v>
      </c>
      <c r="JC168" s="264" t="s">
        <v>1698</v>
      </c>
    </row>
    <row r="169" spans="3:263">
      <c r="C169" s="384" t="s">
        <v>1702</v>
      </c>
      <c r="D169" s="404"/>
      <c r="E169" s="390" t="s">
        <v>1702</v>
      </c>
      <c r="F169" s="391"/>
      <c r="G169" s="390" t="s">
        <v>1702</v>
      </c>
      <c r="H169" s="391"/>
      <c r="I169" s="390" t="s">
        <v>1702</v>
      </c>
      <c r="J169" s="391"/>
      <c r="K169" s="390" t="s">
        <v>1702</v>
      </c>
      <c r="L169" s="391"/>
      <c r="M169" s="390" t="s">
        <v>1702</v>
      </c>
      <c r="N169" s="405"/>
      <c r="O169" s="394" t="s">
        <v>1703</v>
      </c>
      <c r="P169" s="406"/>
      <c r="Q169" s="264" t="s">
        <v>1702</v>
      </c>
      <c r="S169" s="264" t="s">
        <v>1702</v>
      </c>
      <c r="U169" s="265" t="s">
        <v>1704</v>
      </c>
      <c r="W169" s="265" t="s">
        <v>1704</v>
      </c>
      <c r="Y169" s="265" t="s">
        <v>1704</v>
      </c>
      <c r="Z169" s="256"/>
      <c r="AA169" s="264" t="s">
        <v>1702</v>
      </c>
      <c r="AB169" s="256"/>
      <c r="AC169" s="265" t="s">
        <v>1704</v>
      </c>
      <c r="AD169" s="258"/>
      <c r="AE169" s="265" t="s">
        <v>1704</v>
      </c>
      <c r="AF169" s="258"/>
      <c r="AG169" s="264" t="s">
        <v>1702</v>
      </c>
      <c r="AH169" s="16"/>
      <c r="AI169" s="264" t="s">
        <v>1702</v>
      </c>
      <c r="AK169" s="264" t="s">
        <v>1702</v>
      </c>
      <c r="AL169" s="256"/>
      <c r="AM169" s="264" t="s">
        <v>1702</v>
      </c>
      <c r="AN169" s="256"/>
      <c r="AO169" s="264" t="s">
        <v>1702</v>
      </c>
      <c r="AP169" s="256"/>
      <c r="AQ169" s="264" t="s">
        <v>1702</v>
      </c>
      <c r="AR169" s="256"/>
      <c r="AS169" s="264" t="s">
        <v>1703</v>
      </c>
      <c r="AT169" s="256"/>
      <c r="AU169" s="264" t="s">
        <v>1703</v>
      </c>
      <c r="AW169" s="264" t="s">
        <v>1703</v>
      </c>
      <c r="AX169" s="256"/>
      <c r="AY169" s="270" t="str">
        <f t="shared" ref="AY169:AY232" si="8">MID(BA169,1,1)&amp;" "&amp;MID(BA169,2,1)&amp;" "&amp;MID(BA169,3,LEN(BA169))</f>
        <v>予 備 166</v>
      </c>
      <c r="AZ169" s="256"/>
      <c r="BA169" s="265" t="s">
        <v>1704</v>
      </c>
      <c r="BC169" s="265" t="s">
        <v>1704</v>
      </c>
      <c r="BE169" s="266" t="s">
        <v>1704</v>
      </c>
      <c r="BF169" s="258"/>
      <c r="BG169" s="266" t="s">
        <v>1704</v>
      </c>
      <c r="BI169" s="400" t="s">
        <v>1702</v>
      </c>
      <c r="BK169" s="400" t="s">
        <v>1702</v>
      </c>
      <c r="BM169" s="400" t="str">
        <f t="shared" si="7"/>
        <v>予備166</v>
      </c>
      <c r="BO169" s="401" t="s">
        <v>1702</v>
      </c>
      <c r="BP169" s="396"/>
      <c r="BQ169" s="401" t="s">
        <v>1702</v>
      </c>
      <c r="BR169" s="402"/>
      <c r="BS169" s="265" t="s">
        <v>1704</v>
      </c>
      <c r="BT169" s="402"/>
      <c r="BU169" s="402"/>
      <c r="BV169" s="402"/>
      <c r="BW169" s="402"/>
      <c r="BX169" s="402"/>
      <c r="BY169" s="402"/>
      <c r="BZ169" s="402"/>
      <c r="CA169" s="402"/>
      <c r="CB169" s="402"/>
      <c r="CC169" s="402"/>
      <c r="CD169" s="256"/>
      <c r="CE169" s="256"/>
      <c r="CG169" s="264" t="s">
        <v>1702</v>
      </c>
      <c r="CI169" s="264" t="s">
        <v>1702</v>
      </c>
      <c r="CK169" s="264" t="s">
        <v>1702</v>
      </c>
      <c r="CM169" s="264" t="s">
        <v>1702</v>
      </c>
      <c r="CO169" s="264" t="s">
        <v>1702</v>
      </c>
      <c r="CQ169" s="264" t="s">
        <v>1702</v>
      </c>
      <c r="CS169" s="264" t="s">
        <v>1702</v>
      </c>
      <c r="CU169" s="264" t="s">
        <v>1702</v>
      </c>
      <c r="CW169" s="264" t="s">
        <v>1702</v>
      </c>
      <c r="CY169" s="264" t="s">
        <v>1702</v>
      </c>
      <c r="DA169" s="264" t="s">
        <v>1702</v>
      </c>
      <c r="DC169" s="264" t="s">
        <v>1702</v>
      </c>
      <c r="DE169" s="264" t="s">
        <v>1702</v>
      </c>
      <c r="DG169" s="264" t="s">
        <v>1702</v>
      </c>
      <c r="DI169" s="264" t="s">
        <v>1702</v>
      </c>
      <c r="DK169" s="264" t="s">
        <v>1702</v>
      </c>
      <c r="EA169" s="264" t="s">
        <v>1702</v>
      </c>
      <c r="EC169" s="272" t="s">
        <v>1703</v>
      </c>
      <c r="ED169" s="268"/>
      <c r="EE169" s="272" t="s">
        <v>1703</v>
      </c>
      <c r="EF169" s="268"/>
      <c r="EG169" s="272" t="s">
        <v>1703</v>
      </c>
      <c r="EH169" s="268"/>
      <c r="EI169" s="272" t="s">
        <v>1703</v>
      </c>
      <c r="EY169" s="264" t="s">
        <v>1702</v>
      </c>
      <c r="FA169" s="264" t="s">
        <v>1702</v>
      </c>
      <c r="FC169" s="264" t="s">
        <v>1702</v>
      </c>
      <c r="FE169" s="264" t="s">
        <v>1702</v>
      </c>
      <c r="FG169" s="264" t="s">
        <v>1702</v>
      </c>
      <c r="FI169" s="264" t="s">
        <v>1702</v>
      </c>
      <c r="FK169" s="264" t="s">
        <v>1702</v>
      </c>
      <c r="FM169" s="264" t="s">
        <v>1702</v>
      </c>
      <c r="FO169" s="264" t="s">
        <v>1702</v>
      </c>
      <c r="FQ169" s="264" t="s">
        <v>1702</v>
      </c>
      <c r="FS169" s="264" t="s">
        <v>1702</v>
      </c>
      <c r="FU169" s="264" t="s">
        <v>1702</v>
      </c>
      <c r="FW169" s="264" t="s">
        <v>1702</v>
      </c>
      <c r="FY169" s="264" t="s">
        <v>1702</v>
      </c>
      <c r="GA169" s="264" t="s">
        <v>1702</v>
      </c>
      <c r="GC169" s="264" t="s">
        <v>1702</v>
      </c>
      <c r="GE169" s="264" t="s">
        <v>1702</v>
      </c>
      <c r="GG169" s="264" t="s">
        <v>1702</v>
      </c>
      <c r="GI169" s="264" t="s">
        <v>1702</v>
      </c>
      <c r="GK169" s="264" t="s">
        <v>1702</v>
      </c>
      <c r="GM169" s="264" t="s">
        <v>1702</v>
      </c>
      <c r="GO169" s="264" t="s">
        <v>1702</v>
      </c>
      <c r="GQ169" s="16"/>
      <c r="HE169" s="265" t="s">
        <v>1704</v>
      </c>
      <c r="HG169" s="265" t="s">
        <v>1704</v>
      </c>
      <c r="HI169" s="264" t="s">
        <v>1702</v>
      </c>
      <c r="HK169" s="264" t="s">
        <v>1702</v>
      </c>
      <c r="HM169" s="264" t="s">
        <v>1702</v>
      </c>
      <c r="HO169" s="264" t="s">
        <v>1702</v>
      </c>
      <c r="HQ169" s="264" t="s">
        <v>1702</v>
      </c>
      <c r="HS169" s="264" t="s">
        <v>1702</v>
      </c>
      <c r="HU169" s="264" t="s">
        <v>1702</v>
      </c>
      <c r="HW169" s="264" t="s">
        <v>1702</v>
      </c>
      <c r="HY169" s="264" t="s">
        <v>1702</v>
      </c>
      <c r="IA169" s="264" t="s">
        <v>1702</v>
      </c>
      <c r="IC169" s="264" t="s">
        <v>1702</v>
      </c>
      <c r="IE169" s="264" t="s">
        <v>1702</v>
      </c>
      <c r="IG169" s="264" t="s">
        <v>1702</v>
      </c>
      <c r="II169" s="264" t="s">
        <v>1702</v>
      </c>
      <c r="IK169" s="264" t="s">
        <v>1702</v>
      </c>
      <c r="IM169" s="264" t="s">
        <v>1702</v>
      </c>
      <c r="IO169" s="264" t="s">
        <v>1702</v>
      </c>
      <c r="IQ169" s="264" t="s">
        <v>1702</v>
      </c>
      <c r="IS169" s="264" t="s">
        <v>1702</v>
      </c>
      <c r="IU169" s="264" t="s">
        <v>1702</v>
      </c>
      <c r="IW169" s="264" t="s">
        <v>1702</v>
      </c>
      <c r="IY169" s="264" t="s">
        <v>1702</v>
      </c>
      <c r="JA169" s="264" t="s">
        <v>1702</v>
      </c>
      <c r="JC169" s="264" t="s">
        <v>1702</v>
      </c>
    </row>
    <row r="170" spans="3:263">
      <c r="C170" s="384" t="s">
        <v>1705</v>
      </c>
      <c r="D170" s="404"/>
      <c r="E170" s="390" t="s">
        <v>1705</v>
      </c>
      <c r="F170" s="391"/>
      <c r="G170" s="390" t="s">
        <v>1705</v>
      </c>
      <c r="H170" s="391"/>
      <c r="I170" s="390" t="s">
        <v>1705</v>
      </c>
      <c r="J170" s="391"/>
      <c r="K170" s="390" t="s">
        <v>1705</v>
      </c>
      <c r="L170" s="391"/>
      <c r="M170" s="390" t="s">
        <v>1705</v>
      </c>
      <c r="N170" s="405"/>
      <c r="O170" s="394" t="s">
        <v>1706</v>
      </c>
      <c r="P170" s="406"/>
      <c r="Q170" s="264" t="s">
        <v>1705</v>
      </c>
      <c r="S170" s="264" t="s">
        <v>1705</v>
      </c>
      <c r="U170" s="265" t="s">
        <v>1707</v>
      </c>
      <c r="W170" s="265" t="s">
        <v>1707</v>
      </c>
      <c r="Y170" s="265" t="s">
        <v>1707</v>
      </c>
      <c r="Z170" s="256"/>
      <c r="AA170" s="264" t="s">
        <v>1705</v>
      </c>
      <c r="AB170" s="256"/>
      <c r="AC170" s="265" t="s">
        <v>1707</v>
      </c>
      <c r="AD170" s="258"/>
      <c r="AE170" s="265" t="s">
        <v>1707</v>
      </c>
      <c r="AF170" s="258"/>
      <c r="AG170" s="264" t="s">
        <v>1705</v>
      </c>
      <c r="AH170" s="16"/>
      <c r="AI170" s="264" t="s">
        <v>1705</v>
      </c>
      <c r="AK170" s="264" t="s">
        <v>1705</v>
      </c>
      <c r="AL170" s="256"/>
      <c r="AM170" s="264" t="s">
        <v>1705</v>
      </c>
      <c r="AN170" s="256"/>
      <c r="AO170" s="264" t="s">
        <v>1705</v>
      </c>
      <c r="AP170" s="256"/>
      <c r="AQ170" s="264" t="s">
        <v>1705</v>
      </c>
      <c r="AR170" s="256"/>
      <c r="AS170" s="265" t="s">
        <v>1708</v>
      </c>
      <c r="AT170" s="256"/>
      <c r="AU170" s="265" t="s">
        <v>1708</v>
      </c>
      <c r="AW170" s="265" t="s">
        <v>1708</v>
      </c>
      <c r="AX170" s="256"/>
      <c r="AY170" s="270" t="str">
        <f t="shared" si="8"/>
        <v>予 備 167</v>
      </c>
      <c r="AZ170" s="256"/>
      <c r="BA170" s="265" t="s">
        <v>1707</v>
      </c>
      <c r="BC170" s="265" t="s">
        <v>1707</v>
      </c>
      <c r="BE170" s="266" t="s">
        <v>1707</v>
      </c>
      <c r="BF170" s="258"/>
      <c r="BG170" s="266" t="s">
        <v>1707</v>
      </c>
      <c r="BI170" s="400" t="s">
        <v>1705</v>
      </c>
      <c r="BK170" s="400" t="s">
        <v>1705</v>
      </c>
      <c r="BM170" s="400" t="str">
        <f t="shared" si="7"/>
        <v>予備167</v>
      </c>
      <c r="BO170" s="401" t="s">
        <v>1705</v>
      </c>
      <c r="BP170" s="396"/>
      <c r="BQ170" s="401" t="s">
        <v>1705</v>
      </c>
      <c r="BR170" s="402"/>
      <c r="BS170" s="265" t="s">
        <v>1707</v>
      </c>
      <c r="BT170" s="402"/>
      <c r="BU170" s="402"/>
      <c r="BV170" s="402"/>
      <c r="BW170" s="402"/>
      <c r="BX170" s="402"/>
      <c r="BY170" s="402"/>
      <c r="BZ170" s="402"/>
      <c r="CA170" s="402"/>
      <c r="CB170" s="402"/>
      <c r="CC170" s="402"/>
      <c r="CD170" s="256"/>
      <c r="CE170" s="256"/>
      <c r="CG170" s="264" t="s">
        <v>1705</v>
      </c>
      <c r="CI170" s="264" t="s">
        <v>1705</v>
      </c>
      <c r="CK170" s="264" t="s">
        <v>1705</v>
      </c>
      <c r="CM170" s="264" t="s">
        <v>1705</v>
      </c>
      <c r="CO170" s="264" t="s">
        <v>1705</v>
      </c>
      <c r="CQ170" s="264" t="s">
        <v>1705</v>
      </c>
      <c r="CS170" s="264" t="s">
        <v>1705</v>
      </c>
      <c r="CU170" s="264" t="s">
        <v>1705</v>
      </c>
      <c r="CW170" s="264" t="s">
        <v>1705</v>
      </c>
      <c r="CY170" s="264" t="s">
        <v>1705</v>
      </c>
      <c r="DA170" s="264" t="s">
        <v>1705</v>
      </c>
      <c r="DC170" s="264" t="s">
        <v>1705</v>
      </c>
      <c r="DE170" s="264" t="s">
        <v>1705</v>
      </c>
      <c r="DG170" s="264" t="s">
        <v>1705</v>
      </c>
      <c r="DI170" s="264" t="s">
        <v>1705</v>
      </c>
      <c r="DK170" s="264" t="s">
        <v>1705</v>
      </c>
      <c r="EA170" s="264" t="s">
        <v>1705</v>
      </c>
      <c r="EC170" s="272" t="s">
        <v>1706</v>
      </c>
      <c r="ED170" s="268"/>
      <c r="EE170" s="272" t="s">
        <v>1706</v>
      </c>
      <c r="EF170" s="268"/>
      <c r="EG170" s="272" t="s">
        <v>1706</v>
      </c>
      <c r="EH170" s="268"/>
      <c r="EI170" s="272" t="s">
        <v>1706</v>
      </c>
      <c r="EY170" s="264" t="s">
        <v>1705</v>
      </c>
      <c r="FA170" s="264" t="s">
        <v>1705</v>
      </c>
      <c r="FC170" s="264" t="s">
        <v>1705</v>
      </c>
      <c r="FE170" s="264" t="s">
        <v>1705</v>
      </c>
      <c r="FG170" s="264" t="s">
        <v>1705</v>
      </c>
      <c r="FI170" s="264" t="s">
        <v>1705</v>
      </c>
      <c r="FK170" s="264" t="s">
        <v>1705</v>
      </c>
      <c r="FM170" s="264" t="s">
        <v>1705</v>
      </c>
      <c r="FO170" s="264" t="s">
        <v>1705</v>
      </c>
      <c r="FQ170" s="264" t="s">
        <v>1705</v>
      </c>
      <c r="FS170" s="264" t="s">
        <v>1705</v>
      </c>
      <c r="FU170" s="264" t="s">
        <v>1705</v>
      </c>
      <c r="FW170" s="264" t="s">
        <v>1705</v>
      </c>
      <c r="FY170" s="264" t="s">
        <v>1705</v>
      </c>
      <c r="GA170" s="264" t="s">
        <v>1705</v>
      </c>
      <c r="GC170" s="264" t="s">
        <v>1705</v>
      </c>
      <c r="GE170" s="264" t="s">
        <v>1705</v>
      </c>
      <c r="GG170" s="264" t="s">
        <v>1705</v>
      </c>
      <c r="GI170" s="264" t="s">
        <v>1705</v>
      </c>
      <c r="GK170" s="264" t="s">
        <v>1705</v>
      </c>
      <c r="GM170" s="264" t="s">
        <v>1705</v>
      </c>
      <c r="GO170" s="264" t="s">
        <v>1705</v>
      </c>
      <c r="GQ170" s="16"/>
      <c r="HE170" s="265" t="s">
        <v>1707</v>
      </c>
      <c r="HG170" s="265" t="s">
        <v>1707</v>
      </c>
      <c r="HI170" s="264" t="s">
        <v>1705</v>
      </c>
      <c r="HK170" s="264" t="s">
        <v>1705</v>
      </c>
      <c r="HM170" s="264" t="s">
        <v>1705</v>
      </c>
      <c r="HO170" s="264" t="s">
        <v>1705</v>
      </c>
      <c r="HQ170" s="264" t="s">
        <v>1705</v>
      </c>
      <c r="HS170" s="264" t="s">
        <v>1705</v>
      </c>
      <c r="HU170" s="264" t="s">
        <v>1705</v>
      </c>
      <c r="HW170" s="264" t="s">
        <v>1705</v>
      </c>
      <c r="HY170" s="264" t="s">
        <v>1705</v>
      </c>
      <c r="IA170" s="264" t="s">
        <v>1705</v>
      </c>
      <c r="IC170" s="264" t="s">
        <v>1705</v>
      </c>
      <c r="IE170" s="264" t="s">
        <v>1705</v>
      </c>
      <c r="IG170" s="264" t="s">
        <v>1705</v>
      </c>
      <c r="II170" s="264" t="s">
        <v>1705</v>
      </c>
      <c r="IK170" s="264" t="s">
        <v>1705</v>
      </c>
      <c r="IM170" s="264" t="s">
        <v>1705</v>
      </c>
      <c r="IO170" s="264" t="s">
        <v>1705</v>
      </c>
      <c r="IQ170" s="264" t="s">
        <v>1705</v>
      </c>
      <c r="IS170" s="264" t="s">
        <v>1705</v>
      </c>
      <c r="IU170" s="264" t="s">
        <v>1705</v>
      </c>
      <c r="IW170" s="264" t="s">
        <v>1705</v>
      </c>
      <c r="IY170" s="264" t="s">
        <v>1705</v>
      </c>
      <c r="JA170" s="264" t="s">
        <v>1705</v>
      </c>
      <c r="JC170" s="264" t="s">
        <v>1705</v>
      </c>
    </row>
    <row r="171" spans="3:263">
      <c r="C171" s="384" t="s">
        <v>1709</v>
      </c>
      <c r="D171" s="404"/>
      <c r="E171" s="390" t="s">
        <v>1709</v>
      </c>
      <c r="F171" s="391"/>
      <c r="G171" s="390" t="s">
        <v>1709</v>
      </c>
      <c r="H171" s="391"/>
      <c r="I171" s="390" t="s">
        <v>1709</v>
      </c>
      <c r="J171" s="391"/>
      <c r="K171" s="390" t="s">
        <v>1709</v>
      </c>
      <c r="L171" s="391"/>
      <c r="M171" s="390" t="s">
        <v>1709</v>
      </c>
      <c r="N171" s="405"/>
      <c r="O171" s="394" t="s">
        <v>1710</v>
      </c>
      <c r="P171" s="406"/>
      <c r="Q171" s="264" t="s">
        <v>1709</v>
      </c>
      <c r="S171" s="264" t="s">
        <v>1709</v>
      </c>
      <c r="U171" s="265" t="s">
        <v>1711</v>
      </c>
      <c r="W171" s="265" t="s">
        <v>1711</v>
      </c>
      <c r="Y171" s="265" t="s">
        <v>1711</v>
      </c>
      <c r="Z171" s="256"/>
      <c r="AA171" s="264" t="s">
        <v>1709</v>
      </c>
      <c r="AB171" s="256"/>
      <c r="AC171" s="265" t="s">
        <v>1711</v>
      </c>
      <c r="AD171" s="258"/>
      <c r="AE171" s="265" t="s">
        <v>1711</v>
      </c>
      <c r="AF171" s="258"/>
      <c r="AG171" s="264" t="s">
        <v>1709</v>
      </c>
      <c r="AH171" s="16"/>
      <c r="AI171" s="264" t="s">
        <v>1709</v>
      </c>
      <c r="AK171" s="264" t="s">
        <v>1709</v>
      </c>
      <c r="AL171" s="256"/>
      <c r="AM171" s="264" t="s">
        <v>1709</v>
      </c>
      <c r="AN171" s="256"/>
      <c r="AO171" s="264" t="s">
        <v>1709</v>
      </c>
      <c r="AP171" s="256"/>
      <c r="AQ171" s="264" t="s">
        <v>1709</v>
      </c>
      <c r="AR171" s="256"/>
      <c r="AS171" s="264" t="s">
        <v>1710</v>
      </c>
      <c r="AT171" s="256"/>
      <c r="AU171" s="264" t="s">
        <v>1710</v>
      </c>
      <c r="AW171" s="264" t="s">
        <v>1710</v>
      </c>
      <c r="AX171" s="256"/>
      <c r="AY171" s="270" t="str">
        <f t="shared" si="8"/>
        <v>予 備 168</v>
      </c>
      <c r="AZ171" s="256"/>
      <c r="BA171" s="265" t="s">
        <v>1711</v>
      </c>
      <c r="BC171" s="265" t="s">
        <v>1711</v>
      </c>
      <c r="BE171" s="266" t="s">
        <v>1711</v>
      </c>
      <c r="BF171" s="258"/>
      <c r="BG171" s="266" t="s">
        <v>1711</v>
      </c>
      <c r="BI171" s="400" t="s">
        <v>1709</v>
      </c>
      <c r="BK171" s="400" t="s">
        <v>1709</v>
      </c>
      <c r="BM171" s="400" t="str">
        <f t="shared" si="7"/>
        <v>予備168</v>
      </c>
      <c r="BO171" s="401" t="s">
        <v>1709</v>
      </c>
      <c r="BP171" s="396"/>
      <c r="BQ171" s="401" t="s">
        <v>1709</v>
      </c>
      <c r="BR171" s="402"/>
      <c r="BS171" s="265" t="s">
        <v>1711</v>
      </c>
      <c r="BT171" s="402"/>
      <c r="BU171" s="402"/>
      <c r="BV171" s="402"/>
      <c r="BW171" s="402"/>
      <c r="BX171" s="402"/>
      <c r="BY171" s="402"/>
      <c r="BZ171" s="402"/>
      <c r="CA171" s="402"/>
      <c r="CB171" s="402"/>
      <c r="CC171" s="402"/>
      <c r="CD171" s="256"/>
      <c r="CE171" s="256"/>
      <c r="CG171" s="264" t="s">
        <v>1709</v>
      </c>
      <c r="CI171" s="264" t="s">
        <v>1709</v>
      </c>
      <c r="CK171" s="264" t="s">
        <v>1709</v>
      </c>
      <c r="CM171" s="264" t="s">
        <v>1709</v>
      </c>
      <c r="CO171" s="264" t="s">
        <v>1709</v>
      </c>
      <c r="CQ171" s="264" t="s">
        <v>1709</v>
      </c>
      <c r="CS171" s="264" t="s">
        <v>1709</v>
      </c>
      <c r="CU171" s="264" t="s">
        <v>1709</v>
      </c>
      <c r="CW171" s="264" t="s">
        <v>1709</v>
      </c>
      <c r="CY171" s="264" t="s">
        <v>1709</v>
      </c>
      <c r="DA171" s="264" t="s">
        <v>1709</v>
      </c>
      <c r="DC171" s="264" t="s">
        <v>1709</v>
      </c>
      <c r="DE171" s="264" t="s">
        <v>1709</v>
      </c>
      <c r="DG171" s="264" t="s">
        <v>1709</v>
      </c>
      <c r="DI171" s="264" t="s">
        <v>1709</v>
      </c>
      <c r="DK171" s="264" t="s">
        <v>1709</v>
      </c>
      <c r="EA171" s="264" t="s">
        <v>1709</v>
      </c>
      <c r="EC171" s="272" t="s">
        <v>1710</v>
      </c>
      <c r="ED171" s="268"/>
      <c r="EE171" s="272" t="s">
        <v>1710</v>
      </c>
      <c r="EF171" s="268"/>
      <c r="EG171" s="272" t="s">
        <v>1710</v>
      </c>
      <c r="EH171" s="268"/>
      <c r="EI171" s="272" t="s">
        <v>1710</v>
      </c>
      <c r="EY171" s="264" t="s">
        <v>1709</v>
      </c>
      <c r="FA171" s="264" t="s">
        <v>1709</v>
      </c>
      <c r="FC171" s="264" t="s">
        <v>1709</v>
      </c>
      <c r="FE171" s="264" t="s">
        <v>1709</v>
      </c>
      <c r="FG171" s="264" t="s">
        <v>1709</v>
      </c>
      <c r="FI171" s="264" t="s">
        <v>1709</v>
      </c>
      <c r="FK171" s="264" t="s">
        <v>1709</v>
      </c>
      <c r="FM171" s="264" t="s">
        <v>1709</v>
      </c>
      <c r="FO171" s="264" t="s">
        <v>1709</v>
      </c>
      <c r="FQ171" s="264" t="s">
        <v>1709</v>
      </c>
      <c r="FS171" s="264" t="s">
        <v>1709</v>
      </c>
      <c r="FU171" s="264" t="s">
        <v>1709</v>
      </c>
      <c r="FW171" s="264" t="s">
        <v>1709</v>
      </c>
      <c r="FY171" s="264" t="s">
        <v>1709</v>
      </c>
      <c r="GA171" s="264" t="s">
        <v>1709</v>
      </c>
      <c r="GC171" s="264" t="s">
        <v>1709</v>
      </c>
      <c r="GE171" s="264" t="s">
        <v>1709</v>
      </c>
      <c r="GG171" s="264" t="s">
        <v>1709</v>
      </c>
      <c r="GI171" s="264" t="s">
        <v>1709</v>
      </c>
      <c r="GK171" s="264" t="s">
        <v>1709</v>
      </c>
      <c r="GM171" s="264" t="s">
        <v>1709</v>
      </c>
      <c r="GO171" s="264" t="s">
        <v>1709</v>
      </c>
      <c r="GQ171" s="16"/>
      <c r="HE171" s="265" t="s">
        <v>1711</v>
      </c>
      <c r="HG171" s="265" t="s">
        <v>1711</v>
      </c>
      <c r="HI171" s="264" t="s">
        <v>1709</v>
      </c>
      <c r="HK171" s="264" t="s">
        <v>1709</v>
      </c>
      <c r="HM171" s="264" t="s">
        <v>1709</v>
      </c>
      <c r="HO171" s="264" t="s">
        <v>1709</v>
      </c>
      <c r="HQ171" s="264" t="s">
        <v>1709</v>
      </c>
      <c r="HS171" s="264" t="s">
        <v>1709</v>
      </c>
      <c r="HU171" s="264" t="s">
        <v>1709</v>
      </c>
      <c r="HW171" s="264" t="s">
        <v>1709</v>
      </c>
      <c r="HY171" s="264" t="s">
        <v>1709</v>
      </c>
      <c r="IA171" s="264" t="s">
        <v>1709</v>
      </c>
      <c r="IC171" s="264" t="s">
        <v>1709</v>
      </c>
      <c r="IE171" s="264" t="s">
        <v>1709</v>
      </c>
      <c r="IG171" s="264" t="s">
        <v>1709</v>
      </c>
      <c r="II171" s="264" t="s">
        <v>1709</v>
      </c>
      <c r="IK171" s="264" t="s">
        <v>1709</v>
      </c>
      <c r="IM171" s="264" t="s">
        <v>1709</v>
      </c>
      <c r="IO171" s="264" t="s">
        <v>1709</v>
      </c>
      <c r="IQ171" s="264" t="s">
        <v>1709</v>
      </c>
      <c r="IS171" s="264" t="s">
        <v>1709</v>
      </c>
      <c r="IU171" s="264" t="s">
        <v>1709</v>
      </c>
      <c r="IW171" s="264" t="s">
        <v>1709</v>
      </c>
      <c r="IY171" s="264" t="s">
        <v>1709</v>
      </c>
      <c r="JA171" s="264" t="s">
        <v>1709</v>
      </c>
      <c r="JC171" s="264" t="s">
        <v>1709</v>
      </c>
    </row>
    <row r="172" spans="3:263">
      <c r="C172" s="384" t="s">
        <v>1712</v>
      </c>
      <c r="D172" s="404"/>
      <c r="E172" s="390" t="s">
        <v>1712</v>
      </c>
      <c r="F172" s="391"/>
      <c r="G172" s="390" t="s">
        <v>1712</v>
      </c>
      <c r="H172" s="391"/>
      <c r="I172" s="390" t="s">
        <v>1712</v>
      </c>
      <c r="J172" s="391"/>
      <c r="K172" s="390" t="s">
        <v>1712</v>
      </c>
      <c r="L172" s="391"/>
      <c r="M172" s="390" t="s">
        <v>1712</v>
      </c>
      <c r="N172" s="405"/>
      <c r="O172" s="394" t="s">
        <v>1713</v>
      </c>
      <c r="P172" s="406"/>
      <c r="Q172" s="264" t="s">
        <v>1712</v>
      </c>
      <c r="S172" s="264" t="s">
        <v>1712</v>
      </c>
      <c r="U172" s="265" t="s">
        <v>1714</v>
      </c>
      <c r="W172" s="265" t="s">
        <v>1714</v>
      </c>
      <c r="Y172" s="265" t="s">
        <v>1714</v>
      </c>
      <c r="Z172" s="256"/>
      <c r="AA172" s="264" t="s">
        <v>1712</v>
      </c>
      <c r="AB172" s="256"/>
      <c r="AC172" s="265" t="s">
        <v>1714</v>
      </c>
      <c r="AD172" s="258"/>
      <c r="AE172" s="265" t="s">
        <v>1714</v>
      </c>
      <c r="AF172" s="258"/>
      <c r="AG172" s="264" t="s">
        <v>1712</v>
      </c>
      <c r="AH172" s="16"/>
      <c r="AI172" s="264" t="s">
        <v>1712</v>
      </c>
      <c r="AK172" s="264" t="s">
        <v>1712</v>
      </c>
      <c r="AL172" s="256"/>
      <c r="AM172" s="264" t="s">
        <v>1712</v>
      </c>
      <c r="AN172" s="256"/>
      <c r="AO172" s="264" t="s">
        <v>1712</v>
      </c>
      <c r="AP172" s="256"/>
      <c r="AQ172" s="264" t="s">
        <v>1712</v>
      </c>
      <c r="AR172" s="256"/>
      <c r="AS172" s="265" t="s">
        <v>1715</v>
      </c>
      <c r="AT172" s="256"/>
      <c r="AU172" s="265" t="s">
        <v>1715</v>
      </c>
      <c r="AW172" s="265" t="s">
        <v>1715</v>
      </c>
      <c r="AX172" s="256"/>
      <c r="AY172" s="270" t="str">
        <f t="shared" si="8"/>
        <v>予 備 169</v>
      </c>
      <c r="AZ172" s="256"/>
      <c r="BA172" s="265" t="s">
        <v>1714</v>
      </c>
      <c r="BC172" s="265" t="s">
        <v>1714</v>
      </c>
      <c r="BE172" s="266" t="s">
        <v>1714</v>
      </c>
      <c r="BF172" s="258"/>
      <c r="BG172" s="266" t="s">
        <v>1714</v>
      </c>
      <c r="BI172" s="400" t="s">
        <v>1712</v>
      </c>
      <c r="BK172" s="400" t="s">
        <v>1712</v>
      </c>
      <c r="BM172" s="400" t="str">
        <f t="shared" si="7"/>
        <v>予備169</v>
      </c>
      <c r="BO172" s="401" t="s">
        <v>1712</v>
      </c>
      <c r="BP172" s="396"/>
      <c r="BQ172" s="401" t="s">
        <v>1712</v>
      </c>
      <c r="BR172" s="402"/>
      <c r="BS172" s="265" t="s">
        <v>1714</v>
      </c>
      <c r="BT172" s="402"/>
      <c r="BU172" s="402"/>
      <c r="BV172" s="402"/>
      <c r="BW172" s="402"/>
      <c r="BX172" s="402"/>
      <c r="BY172" s="402"/>
      <c r="BZ172" s="402"/>
      <c r="CA172" s="402"/>
      <c r="CB172" s="402"/>
      <c r="CC172" s="402"/>
      <c r="CD172" s="256"/>
      <c r="CE172" s="256"/>
      <c r="CG172" s="264" t="s">
        <v>1712</v>
      </c>
      <c r="CI172" s="264" t="s">
        <v>1712</v>
      </c>
      <c r="CK172" s="264" t="s">
        <v>1712</v>
      </c>
      <c r="CM172" s="264" t="s">
        <v>1712</v>
      </c>
      <c r="CO172" s="264" t="s">
        <v>1712</v>
      </c>
      <c r="CQ172" s="264" t="s">
        <v>1712</v>
      </c>
      <c r="CS172" s="264" t="s">
        <v>1712</v>
      </c>
      <c r="CU172" s="264" t="s">
        <v>1712</v>
      </c>
      <c r="CW172" s="264" t="s">
        <v>1712</v>
      </c>
      <c r="CY172" s="264" t="s">
        <v>1712</v>
      </c>
      <c r="DA172" s="264" t="s">
        <v>1712</v>
      </c>
      <c r="DC172" s="264" t="s">
        <v>1712</v>
      </c>
      <c r="DE172" s="264" t="s">
        <v>1712</v>
      </c>
      <c r="DG172" s="264" t="s">
        <v>1712</v>
      </c>
      <c r="DI172" s="264" t="s">
        <v>1712</v>
      </c>
      <c r="DK172" s="264" t="s">
        <v>1712</v>
      </c>
      <c r="EA172" s="264" t="s">
        <v>1712</v>
      </c>
      <c r="EC172" s="272" t="s">
        <v>1713</v>
      </c>
      <c r="ED172" s="268"/>
      <c r="EE172" s="272" t="s">
        <v>1713</v>
      </c>
      <c r="EF172" s="268"/>
      <c r="EG172" s="272" t="s">
        <v>1713</v>
      </c>
      <c r="EH172" s="268"/>
      <c r="EI172" s="272" t="s">
        <v>1713</v>
      </c>
      <c r="EY172" s="264" t="s">
        <v>1712</v>
      </c>
      <c r="FA172" s="264" t="s">
        <v>1712</v>
      </c>
      <c r="FC172" s="264" t="s">
        <v>1712</v>
      </c>
      <c r="FE172" s="264" t="s">
        <v>1712</v>
      </c>
      <c r="FG172" s="264" t="s">
        <v>1712</v>
      </c>
      <c r="FI172" s="264" t="s">
        <v>1712</v>
      </c>
      <c r="FK172" s="264" t="s">
        <v>1712</v>
      </c>
      <c r="FM172" s="264" t="s">
        <v>1712</v>
      </c>
      <c r="FO172" s="264" t="s">
        <v>1712</v>
      </c>
      <c r="FQ172" s="264" t="s">
        <v>1712</v>
      </c>
      <c r="FS172" s="264" t="s">
        <v>1712</v>
      </c>
      <c r="FU172" s="264" t="s">
        <v>1712</v>
      </c>
      <c r="FW172" s="264" t="s">
        <v>1712</v>
      </c>
      <c r="FY172" s="264" t="s">
        <v>1712</v>
      </c>
      <c r="GA172" s="264" t="s">
        <v>1712</v>
      </c>
      <c r="GC172" s="264" t="s">
        <v>1712</v>
      </c>
      <c r="GE172" s="264" t="s">
        <v>1712</v>
      </c>
      <c r="GG172" s="264" t="s">
        <v>1712</v>
      </c>
      <c r="GI172" s="264" t="s">
        <v>1712</v>
      </c>
      <c r="GK172" s="264" t="s">
        <v>1712</v>
      </c>
      <c r="GM172" s="264" t="s">
        <v>1712</v>
      </c>
      <c r="GO172" s="264" t="s">
        <v>1712</v>
      </c>
      <c r="GQ172" s="16"/>
      <c r="HE172" s="265" t="s">
        <v>1714</v>
      </c>
      <c r="HG172" s="265" t="s">
        <v>1714</v>
      </c>
      <c r="HI172" s="264" t="s">
        <v>1712</v>
      </c>
      <c r="HK172" s="264" t="s">
        <v>1712</v>
      </c>
      <c r="HM172" s="264" t="s">
        <v>1712</v>
      </c>
      <c r="HO172" s="264" t="s">
        <v>1712</v>
      </c>
      <c r="HQ172" s="264" t="s">
        <v>1712</v>
      </c>
      <c r="HS172" s="264" t="s">
        <v>1712</v>
      </c>
      <c r="HU172" s="264" t="s">
        <v>1712</v>
      </c>
      <c r="HW172" s="264" t="s">
        <v>1712</v>
      </c>
      <c r="HY172" s="264" t="s">
        <v>1712</v>
      </c>
      <c r="IA172" s="264" t="s">
        <v>1712</v>
      </c>
      <c r="IC172" s="264" t="s">
        <v>1712</v>
      </c>
      <c r="IE172" s="264" t="s">
        <v>1712</v>
      </c>
      <c r="IG172" s="264" t="s">
        <v>1712</v>
      </c>
      <c r="II172" s="264" t="s">
        <v>1712</v>
      </c>
      <c r="IK172" s="264" t="s">
        <v>1712</v>
      </c>
      <c r="IM172" s="264" t="s">
        <v>1712</v>
      </c>
      <c r="IO172" s="264" t="s">
        <v>1712</v>
      </c>
      <c r="IQ172" s="264" t="s">
        <v>1712</v>
      </c>
      <c r="IS172" s="264" t="s">
        <v>1712</v>
      </c>
      <c r="IU172" s="264" t="s">
        <v>1712</v>
      </c>
      <c r="IW172" s="264" t="s">
        <v>1712</v>
      </c>
      <c r="IY172" s="264" t="s">
        <v>1712</v>
      </c>
      <c r="JA172" s="264" t="s">
        <v>1712</v>
      </c>
      <c r="JC172" s="264" t="s">
        <v>1712</v>
      </c>
    </row>
    <row r="173" spans="3:263">
      <c r="C173" s="384" t="s">
        <v>1716</v>
      </c>
      <c r="D173" s="404"/>
      <c r="E173" s="390" t="s">
        <v>1716</v>
      </c>
      <c r="F173" s="391"/>
      <c r="G173" s="390" t="s">
        <v>1716</v>
      </c>
      <c r="H173" s="391"/>
      <c r="I173" s="390" t="s">
        <v>1716</v>
      </c>
      <c r="J173" s="391"/>
      <c r="K173" s="390" t="s">
        <v>1716</v>
      </c>
      <c r="L173" s="391"/>
      <c r="M173" s="390" t="s">
        <v>1716</v>
      </c>
      <c r="N173" s="405"/>
      <c r="O173" s="394" t="s">
        <v>1717</v>
      </c>
      <c r="P173" s="406"/>
      <c r="Q173" s="264" t="s">
        <v>1716</v>
      </c>
      <c r="S173" s="264" t="s">
        <v>1716</v>
      </c>
      <c r="U173" s="265" t="s">
        <v>1718</v>
      </c>
      <c r="W173" s="265" t="s">
        <v>1718</v>
      </c>
      <c r="Y173" s="265" t="s">
        <v>1718</v>
      </c>
      <c r="Z173" s="256"/>
      <c r="AA173" s="264" t="s">
        <v>1716</v>
      </c>
      <c r="AB173" s="256"/>
      <c r="AC173" s="265" t="s">
        <v>1718</v>
      </c>
      <c r="AD173" s="258"/>
      <c r="AE173" s="265" t="s">
        <v>1718</v>
      </c>
      <c r="AF173" s="258"/>
      <c r="AG173" s="264" t="s">
        <v>1716</v>
      </c>
      <c r="AH173" s="16"/>
      <c r="AI173" s="264" t="s">
        <v>1716</v>
      </c>
      <c r="AK173" s="264" t="s">
        <v>1716</v>
      </c>
      <c r="AL173" s="256"/>
      <c r="AM173" s="264" t="s">
        <v>1716</v>
      </c>
      <c r="AN173" s="256"/>
      <c r="AO173" s="264" t="s">
        <v>1716</v>
      </c>
      <c r="AP173" s="256"/>
      <c r="AQ173" s="264" t="s">
        <v>1716</v>
      </c>
      <c r="AR173" s="256"/>
      <c r="AS173" s="264" t="s">
        <v>1717</v>
      </c>
      <c r="AT173" s="256"/>
      <c r="AU173" s="264" t="s">
        <v>1717</v>
      </c>
      <c r="AW173" s="264" t="s">
        <v>1717</v>
      </c>
      <c r="AX173" s="256"/>
      <c r="AY173" s="270" t="str">
        <f t="shared" si="8"/>
        <v>予 備 170</v>
      </c>
      <c r="AZ173" s="256"/>
      <c r="BA173" s="265" t="s">
        <v>1718</v>
      </c>
      <c r="BC173" s="265" t="s">
        <v>1718</v>
      </c>
      <c r="BE173" s="266" t="s">
        <v>1718</v>
      </c>
      <c r="BF173" s="258"/>
      <c r="BG173" s="266" t="s">
        <v>1718</v>
      </c>
      <c r="BI173" s="400" t="s">
        <v>1716</v>
      </c>
      <c r="BK173" s="400" t="s">
        <v>1716</v>
      </c>
      <c r="BM173" s="400" t="str">
        <f t="shared" si="7"/>
        <v>予備170</v>
      </c>
      <c r="BO173" s="401" t="s">
        <v>1716</v>
      </c>
      <c r="BP173" s="396"/>
      <c r="BQ173" s="401" t="s">
        <v>1716</v>
      </c>
      <c r="BR173" s="402"/>
      <c r="BS173" s="265" t="s">
        <v>1718</v>
      </c>
      <c r="BT173" s="402"/>
      <c r="BU173" s="402"/>
      <c r="BV173" s="402"/>
      <c r="BW173" s="402"/>
      <c r="BX173" s="402"/>
      <c r="BY173" s="402"/>
      <c r="BZ173" s="402"/>
      <c r="CA173" s="402"/>
      <c r="CB173" s="402"/>
      <c r="CC173" s="402"/>
      <c r="CE173" s="256"/>
      <c r="CG173" s="264" t="s">
        <v>1716</v>
      </c>
      <c r="CI173" s="264" t="s">
        <v>1716</v>
      </c>
      <c r="CK173" s="264" t="s">
        <v>1716</v>
      </c>
      <c r="CM173" s="264" t="s">
        <v>1716</v>
      </c>
      <c r="CO173" s="264" t="s">
        <v>1716</v>
      </c>
      <c r="CQ173" s="264" t="s">
        <v>1716</v>
      </c>
      <c r="CS173" s="264" t="s">
        <v>1716</v>
      </c>
      <c r="CU173" s="264" t="s">
        <v>1716</v>
      </c>
      <c r="CW173" s="264" t="s">
        <v>1716</v>
      </c>
      <c r="CY173" s="264" t="s">
        <v>1716</v>
      </c>
      <c r="DA173" s="264" t="s">
        <v>1716</v>
      </c>
      <c r="DC173" s="264" t="s">
        <v>1716</v>
      </c>
      <c r="DE173" s="264" t="s">
        <v>1716</v>
      </c>
      <c r="DG173" s="264" t="s">
        <v>1716</v>
      </c>
      <c r="DI173" s="264" t="s">
        <v>1716</v>
      </c>
      <c r="DK173" s="264" t="s">
        <v>1716</v>
      </c>
      <c r="EA173" s="264" t="s">
        <v>1716</v>
      </c>
      <c r="EC173" s="272" t="s">
        <v>1717</v>
      </c>
      <c r="ED173" s="268"/>
      <c r="EE173" s="272" t="s">
        <v>1717</v>
      </c>
      <c r="EF173" s="268"/>
      <c r="EG173" s="272" t="s">
        <v>1717</v>
      </c>
      <c r="EH173" s="268"/>
      <c r="EI173" s="272" t="s">
        <v>1717</v>
      </c>
      <c r="EY173" s="264" t="s">
        <v>1716</v>
      </c>
      <c r="FA173" s="264" t="s">
        <v>1716</v>
      </c>
      <c r="FC173" s="264" t="s">
        <v>1716</v>
      </c>
      <c r="FE173" s="264" t="s">
        <v>1716</v>
      </c>
      <c r="FG173" s="264" t="s">
        <v>1716</v>
      </c>
      <c r="FI173" s="264" t="s">
        <v>1716</v>
      </c>
      <c r="FK173" s="264" t="s">
        <v>1716</v>
      </c>
      <c r="FM173" s="264" t="s">
        <v>1716</v>
      </c>
      <c r="FO173" s="264" t="s">
        <v>1716</v>
      </c>
      <c r="FQ173" s="264" t="s">
        <v>1716</v>
      </c>
      <c r="FS173" s="264" t="s">
        <v>1716</v>
      </c>
      <c r="FU173" s="264" t="s">
        <v>1716</v>
      </c>
      <c r="FW173" s="264" t="s">
        <v>1716</v>
      </c>
      <c r="FY173" s="264" t="s">
        <v>1716</v>
      </c>
      <c r="GA173" s="264" t="s">
        <v>1716</v>
      </c>
      <c r="GC173" s="264" t="s">
        <v>1716</v>
      </c>
      <c r="GE173" s="264" t="s">
        <v>1716</v>
      </c>
      <c r="GG173" s="264" t="s">
        <v>1716</v>
      </c>
      <c r="GI173" s="264" t="s">
        <v>1716</v>
      </c>
      <c r="GK173" s="264" t="s">
        <v>1716</v>
      </c>
      <c r="GM173" s="264" t="s">
        <v>1716</v>
      </c>
      <c r="GO173" s="264" t="s">
        <v>1716</v>
      </c>
      <c r="GQ173" s="16"/>
      <c r="HE173" s="265" t="s">
        <v>1718</v>
      </c>
      <c r="HG173" s="265" t="s">
        <v>1718</v>
      </c>
      <c r="HI173" s="264" t="s">
        <v>1716</v>
      </c>
      <c r="HK173" s="264" t="s">
        <v>1716</v>
      </c>
      <c r="HM173" s="264" t="s">
        <v>1716</v>
      </c>
      <c r="HO173" s="264" t="s">
        <v>1716</v>
      </c>
      <c r="HQ173" s="264" t="s">
        <v>1716</v>
      </c>
      <c r="HS173" s="264" t="s">
        <v>1716</v>
      </c>
      <c r="HU173" s="264" t="s">
        <v>1716</v>
      </c>
      <c r="HW173" s="264" t="s">
        <v>1716</v>
      </c>
      <c r="HY173" s="264" t="s">
        <v>1716</v>
      </c>
      <c r="IA173" s="264" t="s">
        <v>1716</v>
      </c>
      <c r="IC173" s="264" t="s">
        <v>1716</v>
      </c>
      <c r="IE173" s="264" t="s">
        <v>1716</v>
      </c>
      <c r="IG173" s="264" t="s">
        <v>1716</v>
      </c>
      <c r="II173" s="264" t="s">
        <v>1716</v>
      </c>
      <c r="IK173" s="264" t="s">
        <v>1716</v>
      </c>
      <c r="IM173" s="264" t="s">
        <v>1716</v>
      </c>
      <c r="IO173" s="264" t="s">
        <v>1716</v>
      </c>
      <c r="IQ173" s="264" t="s">
        <v>1716</v>
      </c>
      <c r="IS173" s="264" t="s">
        <v>1716</v>
      </c>
      <c r="IU173" s="264" t="s">
        <v>1716</v>
      </c>
      <c r="IW173" s="264" t="s">
        <v>1716</v>
      </c>
      <c r="IY173" s="264" t="s">
        <v>1716</v>
      </c>
      <c r="JA173" s="264" t="s">
        <v>1716</v>
      </c>
      <c r="JC173" s="264" t="s">
        <v>1716</v>
      </c>
    </row>
    <row r="174" spans="3:263">
      <c r="C174" s="384" t="s">
        <v>1719</v>
      </c>
      <c r="D174" s="404"/>
      <c r="E174" s="390" t="s">
        <v>1719</v>
      </c>
      <c r="F174" s="391"/>
      <c r="G174" s="390" t="s">
        <v>1719</v>
      </c>
      <c r="H174" s="391"/>
      <c r="I174" s="390" t="s">
        <v>1719</v>
      </c>
      <c r="J174" s="391"/>
      <c r="K174" s="390" t="s">
        <v>1719</v>
      </c>
      <c r="L174" s="391"/>
      <c r="M174" s="390" t="s">
        <v>1719</v>
      </c>
      <c r="N174" s="405"/>
      <c r="O174" s="394" t="s">
        <v>1720</v>
      </c>
      <c r="P174" s="406"/>
      <c r="Q174" s="264" t="s">
        <v>1719</v>
      </c>
      <c r="S174" s="264" t="s">
        <v>1719</v>
      </c>
      <c r="U174" s="265" t="s">
        <v>1721</v>
      </c>
      <c r="W174" s="265" t="s">
        <v>1721</v>
      </c>
      <c r="Y174" s="265" t="s">
        <v>1721</v>
      </c>
      <c r="Z174" s="256"/>
      <c r="AA174" s="264" t="s">
        <v>1719</v>
      </c>
      <c r="AB174" s="256"/>
      <c r="AC174" s="265" t="s">
        <v>1721</v>
      </c>
      <c r="AD174" s="258"/>
      <c r="AE174" s="265" t="s">
        <v>1721</v>
      </c>
      <c r="AF174" s="258"/>
      <c r="AG174" s="264" t="s">
        <v>1719</v>
      </c>
      <c r="AH174" s="16"/>
      <c r="AI174" s="264" t="s">
        <v>1719</v>
      </c>
      <c r="AK174" s="264" t="s">
        <v>1719</v>
      </c>
      <c r="AL174" s="256"/>
      <c r="AM174" s="264" t="s">
        <v>1719</v>
      </c>
      <c r="AN174" s="256"/>
      <c r="AO174" s="264" t="s">
        <v>1719</v>
      </c>
      <c r="AP174" s="256"/>
      <c r="AQ174" s="264" t="s">
        <v>1719</v>
      </c>
      <c r="AR174" s="256"/>
      <c r="AS174" s="265" t="s">
        <v>1722</v>
      </c>
      <c r="AT174" s="256"/>
      <c r="AU174" s="265" t="s">
        <v>1722</v>
      </c>
      <c r="AW174" s="265" t="s">
        <v>1722</v>
      </c>
      <c r="AX174" s="256"/>
      <c r="AY174" s="270" t="str">
        <f t="shared" si="8"/>
        <v>予 備 171</v>
      </c>
      <c r="AZ174" s="256"/>
      <c r="BA174" s="265" t="s">
        <v>1721</v>
      </c>
      <c r="BC174" s="265" t="s">
        <v>1721</v>
      </c>
      <c r="BE174" s="266" t="s">
        <v>1721</v>
      </c>
      <c r="BF174" s="258"/>
      <c r="BG174" s="266" t="s">
        <v>1721</v>
      </c>
      <c r="BI174" s="400" t="s">
        <v>1719</v>
      </c>
      <c r="BK174" s="400" t="s">
        <v>1719</v>
      </c>
      <c r="BM174" s="400" t="str">
        <f t="shared" si="7"/>
        <v>予備171</v>
      </c>
      <c r="BO174" s="401" t="s">
        <v>1719</v>
      </c>
      <c r="BP174" s="396"/>
      <c r="BQ174" s="401" t="s">
        <v>1719</v>
      </c>
      <c r="BR174" s="402"/>
      <c r="BS174" s="265" t="s">
        <v>1721</v>
      </c>
      <c r="BT174" s="402"/>
      <c r="BU174" s="402"/>
      <c r="BV174" s="402"/>
      <c r="BW174" s="402"/>
      <c r="BX174" s="402"/>
      <c r="BY174" s="402"/>
      <c r="BZ174" s="402"/>
      <c r="CA174" s="402"/>
      <c r="CB174" s="402"/>
      <c r="CC174" s="402"/>
      <c r="CE174" s="256"/>
      <c r="CG174" s="264" t="s">
        <v>1719</v>
      </c>
      <c r="CI174" s="264" t="s">
        <v>1719</v>
      </c>
      <c r="CK174" s="264" t="s">
        <v>1719</v>
      </c>
      <c r="CM174" s="264" t="s">
        <v>1719</v>
      </c>
      <c r="CO174" s="264" t="s">
        <v>1719</v>
      </c>
      <c r="CQ174" s="264" t="s">
        <v>1719</v>
      </c>
      <c r="CS174" s="264" t="s">
        <v>1719</v>
      </c>
      <c r="CU174" s="264" t="s">
        <v>1719</v>
      </c>
      <c r="CW174" s="264" t="s">
        <v>1719</v>
      </c>
      <c r="CY174" s="264" t="s">
        <v>1719</v>
      </c>
      <c r="DA174" s="264" t="s">
        <v>1719</v>
      </c>
      <c r="DC174" s="264" t="s">
        <v>1719</v>
      </c>
      <c r="DE174" s="264" t="s">
        <v>1719</v>
      </c>
      <c r="DG174" s="264" t="s">
        <v>1719</v>
      </c>
      <c r="DI174" s="264" t="s">
        <v>1719</v>
      </c>
      <c r="DK174" s="264" t="s">
        <v>1719</v>
      </c>
      <c r="EA174" s="264" t="s">
        <v>1719</v>
      </c>
      <c r="EC174" s="272" t="s">
        <v>1720</v>
      </c>
      <c r="ED174" s="268"/>
      <c r="EE174" s="272" t="s">
        <v>1720</v>
      </c>
      <c r="EF174" s="268"/>
      <c r="EG174" s="272" t="s">
        <v>1720</v>
      </c>
      <c r="EH174" s="268"/>
      <c r="EI174" s="272" t="s">
        <v>1720</v>
      </c>
      <c r="EY174" s="264" t="s">
        <v>1719</v>
      </c>
      <c r="FA174" s="264" t="s">
        <v>1719</v>
      </c>
      <c r="FC174" s="264" t="s">
        <v>1719</v>
      </c>
      <c r="FE174" s="264" t="s">
        <v>1719</v>
      </c>
      <c r="FG174" s="264" t="s">
        <v>1719</v>
      </c>
      <c r="FI174" s="264" t="s">
        <v>1719</v>
      </c>
      <c r="FK174" s="264" t="s">
        <v>1719</v>
      </c>
      <c r="FM174" s="264" t="s">
        <v>1719</v>
      </c>
      <c r="FO174" s="264" t="s">
        <v>1719</v>
      </c>
      <c r="FQ174" s="264" t="s">
        <v>1719</v>
      </c>
      <c r="FS174" s="264" t="s">
        <v>1719</v>
      </c>
      <c r="FU174" s="264" t="s">
        <v>1719</v>
      </c>
      <c r="FW174" s="264" t="s">
        <v>1719</v>
      </c>
      <c r="FY174" s="264" t="s">
        <v>1719</v>
      </c>
      <c r="GA174" s="264" t="s">
        <v>1719</v>
      </c>
      <c r="GC174" s="264" t="s">
        <v>1719</v>
      </c>
      <c r="GE174" s="264" t="s">
        <v>1719</v>
      </c>
      <c r="GG174" s="264" t="s">
        <v>1719</v>
      </c>
      <c r="GI174" s="264" t="s">
        <v>1719</v>
      </c>
      <c r="GK174" s="264" t="s">
        <v>1719</v>
      </c>
      <c r="GM174" s="264" t="s">
        <v>1719</v>
      </c>
      <c r="GO174" s="264" t="s">
        <v>1719</v>
      </c>
      <c r="GQ174" s="16"/>
      <c r="HE174" s="265" t="s">
        <v>1721</v>
      </c>
      <c r="HG174" s="265" t="s">
        <v>1721</v>
      </c>
      <c r="HI174" s="264" t="s">
        <v>1719</v>
      </c>
      <c r="HK174" s="264" t="s">
        <v>1719</v>
      </c>
      <c r="HM174" s="264" t="s">
        <v>1719</v>
      </c>
      <c r="HO174" s="264" t="s">
        <v>1719</v>
      </c>
      <c r="HQ174" s="264" t="s">
        <v>1719</v>
      </c>
      <c r="HS174" s="264" t="s">
        <v>1719</v>
      </c>
      <c r="HU174" s="264" t="s">
        <v>1719</v>
      </c>
      <c r="HW174" s="264" t="s">
        <v>1719</v>
      </c>
      <c r="HY174" s="264" t="s">
        <v>1719</v>
      </c>
      <c r="IA174" s="264" t="s">
        <v>1719</v>
      </c>
      <c r="IC174" s="264" t="s">
        <v>1719</v>
      </c>
      <c r="IE174" s="264" t="s">
        <v>1719</v>
      </c>
      <c r="IG174" s="264" t="s">
        <v>1719</v>
      </c>
      <c r="II174" s="264" t="s">
        <v>1719</v>
      </c>
      <c r="IK174" s="264" t="s">
        <v>1719</v>
      </c>
      <c r="IM174" s="264" t="s">
        <v>1719</v>
      </c>
      <c r="IO174" s="264" t="s">
        <v>1719</v>
      </c>
      <c r="IQ174" s="264" t="s">
        <v>1719</v>
      </c>
      <c r="IS174" s="264" t="s">
        <v>1719</v>
      </c>
      <c r="IU174" s="264" t="s">
        <v>1719</v>
      </c>
      <c r="IW174" s="264" t="s">
        <v>1719</v>
      </c>
      <c r="IY174" s="264" t="s">
        <v>1719</v>
      </c>
      <c r="JA174" s="264" t="s">
        <v>1719</v>
      </c>
      <c r="JC174" s="264" t="s">
        <v>1719</v>
      </c>
    </row>
    <row r="175" spans="3:263">
      <c r="C175" s="384" t="s">
        <v>1723</v>
      </c>
      <c r="D175" s="404"/>
      <c r="E175" s="390" t="s">
        <v>1723</v>
      </c>
      <c r="F175" s="391"/>
      <c r="G175" s="390" t="s">
        <v>1723</v>
      </c>
      <c r="H175" s="391"/>
      <c r="I175" s="390" t="s">
        <v>1723</v>
      </c>
      <c r="J175" s="391"/>
      <c r="K175" s="390" t="s">
        <v>1723</v>
      </c>
      <c r="L175" s="391"/>
      <c r="M175" s="390" t="s">
        <v>1723</v>
      </c>
      <c r="N175" s="405"/>
      <c r="O175" s="394" t="s">
        <v>1724</v>
      </c>
      <c r="P175" s="406"/>
      <c r="Q175" s="264" t="s">
        <v>1723</v>
      </c>
      <c r="S175" s="264" t="s">
        <v>1723</v>
      </c>
      <c r="U175" s="265" t="s">
        <v>1725</v>
      </c>
      <c r="W175" s="265" t="s">
        <v>1725</v>
      </c>
      <c r="Y175" s="265" t="s">
        <v>1725</v>
      </c>
      <c r="Z175" s="256"/>
      <c r="AA175" s="264" t="s">
        <v>1723</v>
      </c>
      <c r="AB175" s="256"/>
      <c r="AC175" s="265" t="s">
        <v>1725</v>
      </c>
      <c r="AD175" s="258"/>
      <c r="AE175" s="265" t="s">
        <v>1725</v>
      </c>
      <c r="AF175" s="258"/>
      <c r="AG175" s="264" t="s">
        <v>1723</v>
      </c>
      <c r="AH175" s="16"/>
      <c r="AI175" s="264" t="s">
        <v>1723</v>
      </c>
      <c r="AK175" s="264" t="s">
        <v>1723</v>
      </c>
      <c r="AL175" s="256"/>
      <c r="AM175" s="264" t="s">
        <v>1723</v>
      </c>
      <c r="AN175" s="256"/>
      <c r="AO175" s="264" t="s">
        <v>1723</v>
      </c>
      <c r="AP175" s="256"/>
      <c r="AQ175" s="264" t="s">
        <v>1723</v>
      </c>
      <c r="AR175" s="256"/>
      <c r="AS175" s="264" t="s">
        <v>1724</v>
      </c>
      <c r="AT175" s="256"/>
      <c r="AU175" s="264" t="s">
        <v>1724</v>
      </c>
      <c r="AW175" s="264" t="s">
        <v>1724</v>
      </c>
      <c r="AX175" s="256"/>
      <c r="AY175" s="270" t="str">
        <f t="shared" si="8"/>
        <v>予 備 172</v>
      </c>
      <c r="AZ175" s="256"/>
      <c r="BA175" s="265" t="s">
        <v>1725</v>
      </c>
      <c r="BC175" s="265" t="s">
        <v>1725</v>
      </c>
      <c r="BE175" s="266" t="s">
        <v>1725</v>
      </c>
      <c r="BF175" s="258"/>
      <c r="BG175" s="266" t="s">
        <v>1725</v>
      </c>
      <c r="BI175" s="400" t="s">
        <v>1723</v>
      </c>
      <c r="BK175" s="400" t="s">
        <v>1723</v>
      </c>
      <c r="BM175" s="400" t="str">
        <f t="shared" si="7"/>
        <v>予備172</v>
      </c>
      <c r="BO175" s="401" t="s">
        <v>1723</v>
      </c>
      <c r="BP175" s="396"/>
      <c r="BQ175" s="401" t="s">
        <v>1723</v>
      </c>
      <c r="BR175" s="402"/>
      <c r="BS175" s="265" t="s">
        <v>1725</v>
      </c>
      <c r="BT175" s="402"/>
      <c r="BU175" s="402"/>
      <c r="BV175" s="402"/>
      <c r="BW175" s="402"/>
      <c r="BX175" s="402"/>
      <c r="BY175" s="402"/>
      <c r="BZ175" s="402"/>
      <c r="CA175" s="402"/>
      <c r="CB175" s="402"/>
      <c r="CC175" s="402"/>
      <c r="CE175" s="256"/>
      <c r="CG175" s="264" t="s">
        <v>1723</v>
      </c>
      <c r="CI175" s="264" t="s">
        <v>1723</v>
      </c>
      <c r="CK175" s="264" t="s">
        <v>1723</v>
      </c>
      <c r="CM175" s="264" t="s">
        <v>1723</v>
      </c>
      <c r="CO175" s="264" t="s">
        <v>1723</v>
      </c>
      <c r="CQ175" s="264" t="s">
        <v>1723</v>
      </c>
      <c r="CS175" s="264" t="s">
        <v>1723</v>
      </c>
      <c r="CU175" s="264" t="s">
        <v>1723</v>
      </c>
      <c r="CW175" s="264" t="s">
        <v>1723</v>
      </c>
      <c r="CY175" s="264" t="s">
        <v>1723</v>
      </c>
      <c r="DA175" s="264" t="s">
        <v>1723</v>
      </c>
      <c r="DC175" s="264" t="s">
        <v>1723</v>
      </c>
      <c r="DE175" s="264" t="s">
        <v>1723</v>
      </c>
      <c r="DG175" s="264" t="s">
        <v>1723</v>
      </c>
      <c r="DI175" s="264" t="s">
        <v>1723</v>
      </c>
      <c r="DK175" s="264" t="s">
        <v>1723</v>
      </c>
      <c r="EA175" s="264" t="s">
        <v>1723</v>
      </c>
      <c r="EC175" s="272" t="s">
        <v>1724</v>
      </c>
      <c r="ED175" s="268"/>
      <c r="EE175" s="272" t="s">
        <v>1724</v>
      </c>
      <c r="EF175" s="268"/>
      <c r="EG175" s="272" t="s">
        <v>1724</v>
      </c>
      <c r="EH175" s="268"/>
      <c r="EI175" s="272" t="s">
        <v>1724</v>
      </c>
      <c r="EY175" s="264" t="s">
        <v>1723</v>
      </c>
      <c r="FA175" s="264" t="s">
        <v>1723</v>
      </c>
      <c r="FC175" s="264" t="s">
        <v>1723</v>
      </c>
      <c r="FE175" s="264" t="s">
        <v>1723</v>
      </c>
      <c r="FG175" s="264" t="s">
        <v>1723</v>
      </c>
      <c r="FI175" s="264" t="s">
        <v>1723</v>
      </c>
      <c r="FK175" s="264" t="s">
        <v>1723</v>
      </c>
      <c r="FM175" s="264" t="s">
        <v>1723</v>
      </c>
      <c r="FO175" s="264" t="s">
        <v>1723</v>
      </c>
      <c r="FQ175" s="264" t="s">
        <v>1723</v>
      </c>
      <c r="FS175" s="264" t="s">
        <v>1723</v>
      </c>
      <c r="FU175" s="264" t="s">
        <v>1723</v>
      </c>
      <c r="FW175" s="264" t="s">
        <v>1723</v>
      </c>
      <c r="FY175" s="264" t="s">
        <v>1723</v>
      </c>
      <c r="GA175" s="264" t="s">
        <v>1723</v>
      </c>
      <c r="GC175" s="264" t="s">
        <v>1723</v>
      </c>
      <c r="GE175" s="264" t="s">
        <v>1723</v>
      </c>
      <c r="GG175" s="264" t="s">
        <v>1723</v>
      </c>
      <c r="GI175" s="264" t="s">
        <v>1723</v>
      </c>
      <c r="GK175" s="264" t="s">
        <v>1723</v>
      </c>
      <c r="GM175" s="264" t="s">
        <v>1723</v>
      </c>
      <c r="GO175" s="264" t="s">
        <v>1723</v>
      </c>
      <c r="GQ175" s="16"/>
      <c r="HE175" s="265" t="s">
        <v>1725</v>
      </c>
      <c r="HG175" s="265" t="s">
        <v>1725</v>
      </c>
      <c r="HI175" s="264" t="s">
        <v>1723</v>
      </c>
      <c r="HK175" s="264" t="s">
        <v>1723</v>
      </c>
      <c r="HM175" s="264" t="s">
        <v>1723</v>
      </c>
      <c r="HO175" s="264" t="s">
        <v>1723</v>
      </c>
      <c r="HQ175" s="264" t="s">
        <v>1723</v>
      </c>
      <c r="HS175" s="264" t="s">
        <v>1723</v>
      </c>
      <c r="HU175" s="264" t="s">
        <v>1723</v>
      </c>
      <c r="HW175" s="264" t="s">
        <v>1723</v>
      </c>
      <c r="HY175" s="264" t="s">
        <v>1723</v>
      </c>
      <c r="IA175" s="264" t="s">
        <v>1723</v>
      </c>
      <c r="IC175" s="264" t="s">
        <v>1723</v>
      </c>
      <c r="IE175" s="264" t="s">
        <v>1723</v>
      </c>
      <c r="IG175" s="264" t="s">
        <v>1723</v>
      </c>
      <c r="II175" s="264" t="s">
        <v>1723</v>
      </c>
      <c r="IK175" s="264" t="s">
        <v>1723</v>
      </c>
      <c r="IM175" s="264" t="s">
        <v>1723</v>
      </c>
      <c r="IO175" s="264" t="s">
        <v>1723</v>
      </c>
      <c r="IQ175" s="264" t="s">
        <v>1723</v>
      </c>
      <c r="IS175" s="264" t="s">
        <v>1723</v>
      </c>
      <c r="IU175" s="264" t="s">
        <v>1723</v>
      </c>
      <c r="IW175" s="264" t="s">
        <v>1723</v>
      </c>
      <c r="IY175" s="264" t="s">
        <v>1723</v>
      </c>
      <c r="JA175" s="264" t="s">
        <v>1723</v>
      </c>
      <c r="JC175" s="264" t="s">
        <v>1723</v>
      </c>
    </row>
    <row r="176" spans="3:263">
      <c r="C176" s="384" t="s">
        <v>1726</v>
      </c>
      <c r="D176" s="404"/>
      <c r="E176" s="390" t="s">
        <v>1726</v>
      </c>
      <c r="F176" s="391"/>
      <c r="G176" s="390" t="s">
        <v>1726</v>
      </c>
      <c r="H176" s="391"/>
      <c r="I176" s="390" t="s">
        <v>1726</v>
      </c>
      <c r="J176" s="391"/>
      <c r="K176" s="390" t="s">
        <v>1726</v>
      </c>
      <c r="L176" s="391"/>
      <c r="M176" s="390" t="s">
        <v>1726</v>
      </c>
      <c r="N176" s="405"/>
      <c r="O176" s="394" t="s">
        <v>1727</v>
      </c>
      <c r="P176" s="406"/>
      <c r="Q176" s="264" t="s">
        <v>1726</v>
      </c>
      <c r="S176" s="264" t="s">
        <v>1726</v>
      </c>
      <c r="U176" s="265" t="s">
        <v>1728</v>
      </c>
      <c r="W176" s="265" t="s">
        <v>1728</v>
      </c>
      <c r="Y176" s="265" t="s">
        <v>1728</v>
      </c>
      <c r="Z176" s="256"/>
      <c r="AA176" s="264" t="s">
        <v>1726</v>
      </c>
      <c r="AB176" s="256"/>
      <c r="AC176" s="265" t="s">
        <v>1728</v>
      </c>
      <c r="AD176" s="258"/>
      <c r="AE176" s="265" t="s">
        <v>1728</v>
      </c>
      <c r="AF176" s="258"/>
      <c r="AG176" s="264" t="s">
        <v>1726</v>
      </c>
      <c r="AH176" s="16"/>
      <c r="AI176" s="264" t="s">
        <v>1726</v>
      </c>
      <c r="AK176" s="264" t="s">
        <v>1726</v>
      </c>
      <c r="AL176" s="256"/>
      <c r="AM176" s="264" t="s">
        <v>1726</v>
      </c>
      <c r="AN176" s="256"/>
      <c r="AO176" s="264" t="s">
        <v>1726</v>
      </c>
      <c r="AP176" s="256"/>
      <c r="AQ176" s="264" t="s">
        <v>1726</v>
      </c>
      <c r="AR176" s="256"/>
      <c r="AS176" s="265" t="s">
        <v>1729</v>
      </c>
      <c r="AT176" s="256"/>
      <c r="AU176" s="265" t="s">
        <v>1729</v>
      </c>
      <c r="AW176" s="265" t="s">
        <v>1729</v>
      </c>
      <c r="AX176" s="256"/>
      <c r="AY176" s="270" t="str">
        <f t="shared" si="8"/>
        <v>予 備 173</v>
      </c>
      <c r="AZ176" s="256"/>
      <c r="BA176" s="265" t="s">
        <v>1728</v>
      </c>
      <c r="BC176" s="265" t="s">
        <v>1728</v>
      </c>
      <c r="BE176" s="266" t="s">
        <v>1728</v>
      </c>
      <c r="BF176" s="258"/>
      <c r="BG176" s="266" t="s">
        <v>1728</v>
      </c>
      <c r="BI176" s="400" t="s">
        <v>1726</v>
      </c>
      <c r="BK176" s="400" t="s">
        <v>1726</v>
      </c>
      <c r="BM176" s="400" t="str">
        <f t="shared" si="7"/>
        <v>予備173</v>
      </c>
      <c r="BO176" s="401" t="s">
        <v>1726</v>
      </c>
      <c r="BP176" s="396"/>
      <c r="BQ176" s="401" t="s">
        <v>1726</v>
      </c>
      <c r="BR176" s="402"/>
      <c r="BS176" s="265" t="s">
        <v>1728</v>
      </c>
      <c r="BT176" s="402"/>
      <c r="BU176" s="402"/>
      <c r="BV176" s="402"/>
      <c r="BW176" s="402"/>
      <c r="BX176" s="402"/>
      <c r="BY176" s="402"/>
      <c r="BZ176" s="402"/>
      <c r="CA176" s="402"/>
      <c r="CB176" s="402"/>
      <c r="CC176" s="402"/>
      <c r="CE176" s="256"/>
      <c r="CG176" s="264" t="s">
        <v>1726</v>
      </c>
      <c r="CI176" s="264" t="s">
        <v>1726</v>
      </c>
      <c r="CK176" s="264" t="s">
        <v>1726</v>
      </c>
      <c r="CM176" s="264" t="s">
        <v>1726</v>
      </c>
      <c r="CO176" s="264" t="s">
        <v>1726</v>
      </c>
      <c r="CQ176" s="264" t="s">
        <v>1726</v>
      </c>
      <c r="CS176" s="264" t="s">
        <v>1726</v>
      </c>
      <c r="CU176" s="264" t="s">
        <v>1726</v>
      </c>
      <c r="CW176" s="264" t="s">
        <v>1726</v>
      </c>
      <c r="CY176" s="264" t="s">
        <v>1726</v>
      </c>
      <c r="DA176" s="264" t="s">
        <v>1726</v>
      </c>
      <c r="DC176" s="264" t="s">
        <v>1726</v>
      </c>
      <c r="DE176" s="264" t="s">
        <v>1726</v>
      </c>
      <c r="DG176" s="264" t="s">
        <v>1726</v>
      </c>
      <c r="DI176" s="264" t="s">
        <v>1726</v>
      </c>
      <c r="DK176" s="264" t="s">
        <v>1726</v>
      </c>
      <c r="EA176" s="264" t="s">
        <v>1726</v>
      </c>
      <c r="EC176" s="272" t="s">
        <v>1727</v>
      </c>
      <c r="ED176" s="268"/>
      <c r="EE176" s="272" t="s">
        <v>1727</v>
      </c>
      <c r="EF176" s="268"/>
      <c r="EG176" s="272" t="s">
        <v>1727</v>
      </c>
      <c r="EH176" s="268"/>
      <c r="EI176" s="272" t="s">
        <v>1727</v>
      </c>
      <c r="EY176" s="264" t="s">
        <v>1726</v>
      </c>
      <c r="FA176" s="264" t="s">
        <v>1726</v>
      </c>
      <c r="FC176" s="264" t="s">
        <v>1726</v>
      </c>
      <c r="FE176" s="264" t="s">
        <v>1726</v>
      </c>
      <c r="FG176" s="264" t="s">
        <v>1726</v>
      </c>
      <c r="FI176" s="264" t="s">
        <v>1726</v>
      </c>
      <c r="FK176" s="264" t="s">
        <v>1726</v>
      </c>
      <c r="FM176" s="264" t="s">
        <v>1726</v>
      </c>
      <c r="FO176" s="264" t="s">
        <v>1726</v>
      </c>
      <c r="FQ176" s="264" t="s">
        <v>1726</v>
      </c>
      <c r="FS176" s="264" t="s">
        <v>1726</v>
      </c>
      <c r="FU176" s="264" t="s">
        <v>1726</v>
      </c>
      <c r="FW176" s="264" t="s">
        <v>1726</v>
      </c>
      <c r="FY176" s="264" t="s">
        <v>1726</v>
      </c>
      <c r="GA176" s="264" t="s">
        <v>1726</v>
      </c>
      <c r="GC176" s="264" t="s">
        <v>1726</v>
      </c>
      <c r="GE176" s="264" t="s">
        <v>1726</v>
      </c>
      <c r="GG176" s="264" t="s">
        <v>1726</v>
      </c>
      <c r="GI176" s="264" t="s">
        <v>1726</v>
      </c>
      <c r="GK176" s="264" t="s">
        <v>1726</v>
      </c>
      <c r="GM176" s="264" t="s">
        <v>1726</v>
      </c>
      <c r="GO176" s="264" t="s">
        <v>1726</v>
      </c>
      <c r="GQ176" s="16"/>
      <c r="HE176" s="265" t="s">
        <v>1728</v>
      </c>
      <c r="HG176" s="265" t="s">
        <v>1728</v>
      </c>
      <c r="HI176" s="264" t="s">
        <v>1726</v>
      </c>
      <c r="HK176" s="264" t="s">
        <v>1726</v>
      </c>
      <c r="HM176" s="264" t="s">
        <v>1726</v>
      </c>
      <c r="HO176" s="264" t="s">
        <v>1726</v>
      </c>
      <c r="HQ176" s="264" t="s">
        <v>1726</v>
      </c>
      <c r="HS176" s="264" t="s">
        <v>1726</v>
      </c>
      <c r="HU176" s="264" t="s">
        <v>1726</v>
      </c>
      <c r="HW176" s="264" t="s">
        <v>1726</v>
      </c>
      <c r="HY176" s="264" t="s">
        <v>1726</v>
      </c>
      <c r="IA176" s="264" t="s">
        <v>1726</v>
      </c>
      <c r="IC176" s="264" t="s">
        <v>1726</v>
      </c>
      <c r="IE176" s="264" t="s">
        <v>1726</v>
      </c>
      <c r="IG176" s="264" t="s">
        <v>1726</v>
      </c>
      <c r="II176" s="264" t="s">
        <v>1726</v>
      </c>
      <c r="IK176" s="264" t="s">
        <v>1726</v>
      </c>
      <c r="IM176" s="264" t="s">
        <v>1726</v>
      </c>
      <c r="IO176" s="264" t="s">
        <v>1726</v>
      </c>
      <c r="IQ176" s="264" t="s">
        <v>1726</v>
      </c>
      <c r="IS176" s="264" t="s">
        <v>1726</v>
      </c>
      <c r="IU176" s="264" t="s">
        <v>1726</v>
      </c>
      <c r="IW176" s="264" t="s">
        <v>1726</v>
      </c>
      <c r="IY176" s="264" t="s">
        <v>1726</v>
      </c>
      <c r="JA176" s="264" t="s">
        <v>1726</v>
      </c>
      <c r="JC176" s="264" t="s">
        <v>1726</v>
      </c>
    </row>
    <row r="177" spans="3:263">
      <c r="C177" s="384" t="s">
        <v>1730</v>
      </c>
      <c r="D177" s="404"/>
      <c r="E177" s="390" t="s">
        <v>1730</v>
      </c>
      <c r="F177" s="391"/>
      <c r="G177" s="390" t="s">
        <v>1730</v>
      </c>
      <c r="H177" s="391"/>
      <c r="I177" s="390" t="s">
        <v>1730</v>
      </c>
      <c r="J177" s="391"/>
      <c r="K177" s="390" t="s">
        <v>1730</v>
      </c>
      <c r="L177" s="391"/>
      <c r="M177" s="390" t="s">
        <v>1730</v>
      </c>
      <c r="N177" s="405"/>
      <c r="O177" s="394" t="s">
        <v>1731</v>
      </c>
      <c r="P177" s="406"/>
      <c r="Q177" s="264" t="s">
        <v>1730</v>
      </c>
      <c r="S177" s="264" t="s">
        <v>1730</v>
      </c>
      <c r="U177" s="265" t="s">
        <v>1732</v>
      </c>
      <c r="W177" s="265" t="s">
        <v>1732</v>
      </c>
      <c r="Y177" s="265" t="s">
        <v>1732</v>
      </c>
      <c r="Z177" s="256"/>
      <c r="AA177" s="264" t="s">
        <v>1730</v>
      </c>
      <c r="AB177" s="256"/>
      <c r="AC177" s="265" t="s">
        <v>1732</v>
      </c>
      <c r="AD177" s="258"/>
      <c r="AE177" s="265" t="s">
        <v>1732</v>
      </c>
      <c r="AF177" s="258"/>
      <c r="AG177" s="264" t="s">
        <v>1730</v>
      </c>
      <c r="AH177" s="16"/>
      <c r="AI177" s="264" t="s">
        <v>1730</v>
      </c>
      <c r="AK177" s="264" t="s">
        <v>1730</v>
      </c>
      <c r="AL177" s="256"/>
      <c r="AM177" s="264" t="s">
        <v>1730</v>
      </c>
      <c r="AN177" s="256"/>
      <c r="AO177" s="264" t="s">
        <v>1730</v>
      </c>
      <c r="AP177" s="256"/>
      <c r="AQ177" s="264" t="s">
        <v>1730</v>
      </c>
      <c r="AR177" s="256"/>
      <c r="AS177" s="264" t="s">
        <v>1731</v>
      </c>
      <c r="AT177" s="256"/>
      <c r="AU177" s="264" t="s">
        <v>1731</v>
      </c>
      <c r="AW177" s="264" t="s">
        <v>1731</v>
      </c>
      <c r="AX177" s="256"/>
      <c r="AY177" s="270" t="str">
        <f t="shared" si="8"/>
        <v>予 備 174</v>
      </c>
      <c r="AZ177" s="256"/>
      <c r="BA177" s="265" t="s">
        <v>1732</v>
      </c>
      <c r="BC177" s="265" t="s">
        <v>1732</v>
      </c>
      <c r="BE177" s="266" t="s">
        <v>1732</v>
      </c>
      <c r="BF177" s="258"/>
      <c r="BG177" s="266" t="s">
        <v>1732</v>
      </c>
      <c r="BI177" s="400" t="s">
        <v>1730</v>
      </c>
      <c r="BK177" s="400" t="s">
        <v>1730</v>
      </c>
      <c r="BM177" s="400" t="str">
        <f t="shared" si="7"/>
        <v>予備174</v>
      </c>
      <c r="BO177" s="401" t="s">
        <v>1730</v>
      </c>
      <c r="BP177" s="396"/>
      <c r="BQ177" s="401" t="s">
        <v>1730</v>
      </c>
      <c r="BR177" s="402"/>
      <c r="BS177" s="265" t="s">
        <v>1732</v>
      </c>
      <c r="BT177" s="402"/>
      <c r="BU177" s="402"/>
      <c r="BV177" s="402"/>
      <c r="BW177" s="402"/>
      <c r="BX177" s="402"/>
      <c r="BY177" s="402"/>
      <c r="BZ177" s="402"/>
      <c r="CA177" s="402"/>
      <c r="CB177" s="402"/>
      <c r="CC177" s="402"/>
      <c r="CE177" s="256"/>
      <c r="CG177" s="264" t="s">
        <v>1730</v>
      </c>
      <c r="CI177" s="264" t="s">
        <v>1730</v>
      </c>
      <c r="CK177" s="264" t="s">
        <v>1730</v>
      </c>
      <c r="CM177" s="264" t="s">
        <v>1730</v>
      </c>
      <c r="CO177" s="264" t="s">
        <v>1730</v>
      </c>
      <c r="CQ177" s="264" t="s">
        <v>1730</v>
      </c>
      <c r="CS177" s="264" t="s">
        <v>1730</v>
      </c>
      <c r="CU177" s="264" t="s">
        <v>1730</v>
      </c>
      <c r="CW177" s="264" t="s">
        <v>1730</v>
      </c>
      <c r="CY177" s="264" t="s">
        <v>1730</v>
      </c>
      <c r="DA177" s="264" t="s">
        <v>1730</v>
      </c>
      <c r="DC177" s="264" t="s">
        <v>1730</v>
      </c>
      <c r="DE177" s="264" t="s">
        <v>1730</v>
      </c>
      <c r="DG177" s="264" t="s">
        <v>1730</v>
      </c>
      <c r="DI177" s="264" t="s">
        <v>1730</v>
      </c>
      <c r="DK177" s="264" t="s">
        <v>1730</v>
      </c>
      <c r="EA177" s="264" t="s">
        <v>1730</v>
      </c>
      <c r="EC177" s="272" t="s">
        <v>1731</v>
      </c>
      <c r="ED177" s="268"/>
      <c r="EE177" s="272" t="s">
        <v>1731</v>
      </c>
      <c r="EF177" s="268"/>
      <c r="EG177" s="272" t="s">
        <v>1731</v>
      </c>
      <c r="EH177" s="268"/>
      <c r="EI177" s="272" t="s">
        <v>1731</v>
      </c>
      <c r="EY177" s="264" t="s">
        <v>1730</v>
      </c>
      <c r="FA177" s="264" t="s">
        <v>1730</v>
      </c>
      <c r="FC177" s="264" t="s">
        <v>1730</v>
      </c>
      <c r="FE177" s="264" t="s">
        <v>1730</v>
      </c>
      <c r="FG177" s="264" t="s">
        <v>1730</v>
      </c>
      <c r="FI177" s="264" t="s">
        <v>1730</v>
      </c>
      <c r="FK177" s="264" t="s">
        <v>1730</v>
      </c>
      <c r="FM177" s="264" t="s">
        <v>1730</v>
      </c>
      <c r="FO177" s="264" t="s">
        <v>1730</v>
      </c>
      <c r="FQ177" s="264" t="s">
        <v>1730</v>
      </c>
      <c r="FS177" s="264" t="s">
        <v>1730</v>
      </c>
      <c r="FU177" s="264" t="s">
        <v>1730</v>
      </c>
      <c r="FW177" s="264" t="s">
        <v>1730</v>
      </c>
      <c r="FY177" s="264" t="s">
        <v>1730</v>
      </c>
      <c r="GA177" s="264" t="s">
        <v>1730</v>
      </c>
      <c r="GC177" s="264" t="s">
        <v>1730</v>
      </c>
      <c r="GE177" s="264" t="s">
        <v>1730</v>
      </c>
      <c r="GG177" s="264" t="s">
        <v>1730</v>
      </c>
      <c r="GI177" s="264" t="s">
        <v>1730</v>
      </c>
      <c r="GK177" s="264" t="s">
        <v>1730</v>
      </c>
      <c r="GM177" s="264" t="s">
        <v>1730</v>
      </c>
      <c r="GO177" s="264" t="s">
        <v>1730</v>
      </c>
      <c r="GQ177" s="16"/>
      <c r="HE177" s="265" t="s">
        <v>1732</v>
      </c>
      <c r="HG177" s="265" t="s">
        <v>1732</v>
      </c>
      <c r="HI177" s="264" t="s">
        <v>1730</v>
      </c>
      <c r="HK177" s="264" t="s">
        <v>1730</v>
      </c>
      <c r="HM177" s="264" t="s">
        <v>1730</v>
      </c>
      <c r="HO177" s="264" t="s">
        <v>1730</v>
      </c>
      <c r="HQ177" s="264" t="s">
        <v>1730</v>
      </c>
      <c r="HS177" s="264" t="s">
        <v>1730</v>
      </c>
      <c r="HU177" s="264" t="s">
        <v>1730</v>
      </c>
      <c r="HW177" s="264" t="s">
        <v>1730</v>
      </c>
      <c r="HY177" s="264" t="s">
        <v>1730</v>
      </c>
      <c r="IA177" s="264" t="s">
        <v>1730</v>
      </c>
      <c r="IC177" s="264" t="s">
        <v>1730</v>
      </c>
      <c r="IE177" s="264" t="s">
        <v>1730</v>
      </c>
      <c r="IG177" s="264" t="s">
        <v>1730</v>
      </c>
      <c r="II177" s="264" t="s">
        <v>1730</v>
      </c>
      <c r="IK177" s="264" t="s">
        <v>1730</v>
      </c>
      <c r="IM177" s="264" t="s">
        <v>1730</v>
      </c>
      <c r="IO177" s="264" t="s">
        <v>1730</v>
      </c>
      <c r="IQ177" s="264" t="s">
        <v>1730</v>
      </c>
      <c r="IS177" s="264" t="s">
        <v>1730</v>
      </c>
      <c r="IU177" s="264" t="s">
        <v>1730</v>
      </c>
      <c r="IW177" s="264" t="s">
        <v>1730</v>
      </c>
      <c r="IY177" s="264" t="s">
        <v>1730</v>
      </c>
      <c r="JA177" s="264" t="s">
        <v>1730</v>
      </c>
      <c r="JC177" s="264" t="s">
        <v>1730</v>
      </c>
    </row>
    <row r="178" spans="3:263">
      <c r="C178" s="384" t="s">
        <v>1733</v>
      </c>
      <c r="D178" s="404"/>
      <c r="E178" s="390" t="s">
        <v>1733</v>
      </c>
      <c r="F178" s="391"/>
      <c r="G178" s="390" t="s">
        <v>1733</v>
      </c>
      <c r="H178" s="391"/>
      <c r="I178" s="390" t="s">
        <v>1733</v>
      </c>
      <c r="J178" s="391"/>
      <c r="K178" s="390" t="s">
        <v>1733</v>
      </c>
      <c r="L178" s="391"/>
      <c r="M178" s="390" t="s">
        <v>1733</v>
      </c>
      <c r="N178" s="405"/>
      <c r="O178" s="394" t="s">
        <v>1734</v>
      </c>
      <c r="P178" s="406"/>
      <c r="Q178" s="264" t="s">
        <v>1733</v>
      </c>
      <c r="S178" s="264" t="s">
        <v>1733</v>
      </c>
      <c r="U178" s="265" t="s">
        <v>1735</v>
      </c>
      <c r="W178" s="265" t="s">
        <v>1735</v>
      </c>
      <c r="Y178" s="265" t="s">
        <v>1735</v>
      </c>
      <c r="Z178" s="256"/>
      <c r="AA178" s="264" t="s">
        <v>1733</v>
      </c>
      <c r="AB178" s="256"/>
      <c r="AC178" s="265" t="s">
        <v>1735</v>
      </c>
      <c r="AD178" s="258"/>
      <c r="AE178" s="265" t="s">
        <v>1735</v>
      </c>
      <c r="AF178" s="258"/>
      <c r="AG178" s="264" t="s">
        <v>1733</v>
      </c>
      <c r="AH178" s="16"/>
      <c r="AI178" s="264" t="s">
        <v>1733</v>
      </c>
      <c r="AK178" s="264" t="s">
        <v>1733</v>
      </c>
      <c r="AL178" s="256"/>
      <c r="AM178" s="264" t="s">
        <v>1733</v>
      </c>
      <c r="AN178" s="256"/>
      <c r="AO178" s="264" t="s">
        <v>1733</v>
      </c>
      <c r="AP178" s="256"/>
      <c r="AQ178" s="264" t="s">
        <v>1733</v>
      </c>
      <c r="AR178" s="256"/>
      <c r="AS178" s="265" t="s">
        <v>1736</v>
      </c>
      <c r="AT178" s="256"/>
      <c r="AU178" s="265" t="s">
        <v>1736</v>
      </c>
      <c r="AW178" s="265" t="s">
        <v>1736</v>
      </c>
      <c r="AX178" s="256"/>
      <c r="AY178" s="270" t="str">
        <f t="shared" si="8"/>
        <v>予 備 175</v>
      </c>
      <c r="AZ178" s="256"/>
      <c r="BA178" s="265" t="s">
        <v>1735</v>
      </c>
      <c r="BC178" s="265" t="s">
        <v>1735</v>
      </c>
      <c r="BE178" s="266" t="s">
        <v>1735</v>
      </c>
      <c r="BF178" s="258"/>
      <c r="BG178" s="266" t="s">
        <v>1735</v>
      </c>
      <c r="BI178" s="400" t="s">
        <v>1733</v>
      </c>
      <c r="BK178" s="400" t="s">
        <v>1733</v>
      </c>
      <c r="BM178" s="400" t="str">
        <f t="shared" si="7"/>
        <v>予備175</v>
      </c>
      <c r="BO178" s="401" t="s">
        <v>1733</v>
      </c>
      <c r="BP178" s="396"/>
      <c r="BQ178" s="401" t="s">
        <v>1733</v>
      </c>
      <c r="BR178" s="402"/>
      <c r="BS178" s="265" t="s">
        <v>1735</v>
      </c>
      <c r="BT178" s="402"/>
      <c r="BU178" s="402"/>
      <c r="BV178" s="402"/>
      <c r="BW178" s="402"/>
      <c r="BX178" s="402"/>
      <c r="BY178" s="402"/>
      <c r="BZ178" s="402"/>
      <c r="CA178" s="402"/>
      <c r="CB178" s="402"/>
      <c r="CC178" s="402"/>
      <c r="CE178" s="256"/>
      <c r="CG178" s="264" t="s">
        <v>1733</v>
      </c>
      <c r="CI178" s="264" t="s">
        <v>1733</v>
      </c>
      <c r="CK178" s="264" t="s">
        <v>1733</v>
      </c>
      <c r="CM178" s="264" t="s">
        <v>1733</v>
      </c>
      <c r="CO178" s="264" t="s">
        <v>1733</v>
      </c>
      <c r="CQ178" s="264" t="s">
        <v>1733</v>
      </c>
      <c r="CS178" s="264" t="s">
        <v>1733</v>
      </c>
      <c r="CU178" s="264" t="s">
        <v>1733</v>
      </c>
      <c r="CW178" s="264" t="s">
        <v>1733</v>
      </c>
      <c r="CY178" s="264" t="s">
        <v>1733</v>
      </c>
      <c r="DA178" s="264" t="s">
        <v>1733</v>
      </c>
      <c r="DC178" s="264" t="s">
        <v>1733</v>
      </c>
      <c r="DE178" s="264" t="s">
        <v>1733</v>
      </c>
      <c r="DG178" s="264" t="s">
        <v>1733</v>
      </c>
      <c r="DI178" s="264" t="s">
        <v>1733</v>
      </c>
      <c r="DK178" s="264" t="s">
        <v>1733</v>
      </c>
      <c r="EA178" s="264" t="s">
        <v>1733</v>
      </c>
      <c r="EC178" s="272" t="s">
        <v>1734</v>
      </c>
      <c r="ED178" s="268"/>
      <c r="EE178" s="272" t="s">
        <v>1734</v>
      </c>
      <c r="EF178" s="268"/>
      <c r="EG178" s="272" t="s">
        <v>1734</v>
      </c>
      <c r="EH178" s="268"/>
      <c r="EI178" s="272" t="s">
        <v>1734</v>
      </c>
      <c r="EY178" s="264" t="s">
        <v>1733</v>
      </c>
      <c r="FA178" s="264" t="s">
        <v>1733</v>
      </c>
      <c r="FC178" s="264" t="s">
        <v>1733</v>
      </c>
      <c r="FE178" s="264" t="s">
        <v>1733</v>
      </c>
      <c r="FG178" s="264" t="s">
        <v>1733</v>
      </c>
      <c r="FI178" s="264" t="s">
        <v>1733</v>
      </c>
      <c r="FK178" s="264" t="s">
        <v>1733</v>
      </c>
      <c r="FM178" s="264" t="s">
        <v>1733</v>
      </c>
      <c r="FO178" s="264" t="s">
        <v>1733</v>
      </c>
      <c r="FQ178" s="264" t="s">
        <v>1733</v>
      </c>
      <c r="FS178" s="264" t="s">
        <v>1733</v>
      </c>
      <c r="FU178" s="264" t="s">
        <v>1733</v>
      </c>
      <c r="FW178" s="264" t="s">
        <v>1733</v>
      </c>
      <c r="FY178" s="264" t="s">
        <v>1733</v>
      </c>
      <c r="GA178" s="264" t="s">
        <v>1733</v>
      </c>
      <c r="GC178" s="264" t="s">
        <v>1733</v>
      </c>
      <c r="GE178" s="264" t="s">
        <v>1733</v>
      </c>
      <c r="GG178" s="264" t="s">
        <v>1733</v>
      </c>
      <c r="GI178" s="264" t="s">
        <v>1733</v>
      </c>
      <c r="GK178" s="264" t="s">
        <v>1733</v>
      </c>
      <c r="GM178" s="264" t="s">
        <v>1733</v>
      </c>
      <c r="GO178" s="264" t="s">
        <v>1733</v>
      </c>
      <c r="GQ178" s="16"/>
      <c r="HE178" s="265" t="s">
        <v>1735</v>
      </c>
      <c r="HG178" s="265" t="s">
        <v>1735</v>
      </c>
      <c r="HI178" s="264" t="s">
        <v>1733</v>
      </c>
      <c r="HK178" s="264" t="s">
        <v>1733</v>
      </c>
      <c r="HM178" s="264" t="s">
        <v>1733</v>
      </c>
      <c r="HO178" s="264" t="s">
        <v>1733</v>
      </c>
      <c r="HQ178" s="264" t="s">
        <v>1733</v>
      </c>
      <c r="HS178" s="264" t="s">
        <v>1733</v>
      </c>
      <c r="HU178" s="264" t="s">
        <v>1733</v>
      </c>
      <c r="HW178" s="264" t="s">
        <v>1733</v>
      </c>
      <c r="HY178" s="264" t="s">
        <v>1733</v>
      </c>
      <c r="IA178" s="264" t="s">
        <v>1733</v>
      </c>
      <c r="IC178" s="264" t="s">
        <v>1733</v>
      </c>
      <c r="IE178" s="264" t="s">
        <v>1733</v>
      </c>
      <c r="IG178" s="264" t="s">
        <v>1733</v>
      </c>
      <c r="II178" s="264" t="s">
        <v>1733</v>
      </c>
      <c r="IK178" s="264" t="s">
        <v>1733</v>
      </c>
      <c r="IM178" s="264" t="s">
        <v>1733</v>
      </c>
      <c r="IO178" s="264" t="s">
        <v>1733</v>
      </c>
      <c r="IQ178" s="264" t="s">
        <v>1733</v>
      </c>
      <c r="IS178" s="264" t="s">
        <v>1733</v>
      </c>
      <c r="IU178" s="264" t="s">
        <v>1733</v>
      </c>
      <c r="IW178" s="264" t="s">
        <v>1733</v>
      </c>
      <c r="IY178" s="264" t="s">
        <v>1733</v>
      </c>
      <c r="JA178" s="264" t="s">
        <v>1733</v>
      </c>
      <c r="JC178" s="264" t="s">
        <v>1733</v>
      </c>
    </row>
    <row r="179" spans="3:263">
      <c r="C179" s="384" t="s">
        <v>1737</v>
      </c>
      <c r="D179" s="404"/>
      <c r="E179" s="390" t="s">
        <v>1737</v>
      </c>
      <c r="F179" s="391"/>
      <c r="G179" s="390" t="s">
        <v>1737</v>
      </c>
      <c r="H179" s="391"/>
      <c r="I179" s="390" t="s">
        <v>1737</v>
      </c>
      <c r="J179" s="391"/>
      <c r="K179" s="390" t="s">
        <v>1737</v>
      </c>
      <c r="L179" s="391"/>
      <c r="M179" s="390" t="s">
        <v>1737</v>
      </c>
      <c r="N179" s="405"/>
      <c r="O179" s="394" t="s">
        <v>1738</v>
      </c>
      <c r="P179" s="406"/>
      <c r="Q179" s="264" t="s">
        <v>1737</v>
      </c>
      <c r="S179" s="264" t="s">
        <v>1737</v>
      </c>
      <c r="U179" s="265" t="s">
        <v>1739</v>
      </c>
      <c r="W179" s="265" t="s">
        <v>1739</v>
      </c>
      <c r="Y179" s="265" t="s">
        <v>1739</v>
      </c>
      <c r="Z179" s="256"/>
      <c r="AA179" s="264" t="s">
        <v>1737</v>
      </c>
      <c r="AB179" s="256"/>
      <c r="AC179" s="265" t="s">
        <v>1739</v>
      </c>
      <c r="AD179" s="258"/>
      <c r="AE179" s="265" t="s">
        <v>1739</v>
      </c>
      <c r="AF179" s="258"/>
      <c r="AG179" s="264" t="s">
        <v>1737</v>
      </c>
      <c r="AH179" s="16"/>
      <c r="AI179" s="264" t="s">
        <v>1737</v>
      </c>
      <c r="AK179" s="264" t="s">
        <v>1737</v>
      </c>
      <c r="AL179" s="256"/>
      <c r="AM179" s="264" t="s">
        <v>1737</v>
      </c>
      <c r="AN179" s="256"/>
      <c r="AO179" s="264" t="s">
        <v>1737</v>
      </c>
      <c r="AP179" s="256"/>
      <c r="AQ179" s="264" t="s">
        <v>1737</v>
      </c>
      <c r="AR179" s="256"/>
      <c r="AS179" s="264" t="s">
        <v>1738</v>
      </c>
      <c r="AT179" s="256"/>
      <c r="AU179" s="264" t="s">
        <v>1738</v>
      </c>
      <c r="AW179" s="264" t="s">
        <v>1738</v>
      </c>
      <c r="AX179" s="256"/>
      <c r="AY179" s="270" t="str">
        <f t="shared" si="8"/>
        <v>予 備 176</v>
      </c>
      <c r="AZ179" s="256"/>
      <c r="BA179" s="265" t="s">
        <v>1739</v>
      </c>
      <c r="BC179" s="265" t="s">
        <v>1739</v>
      </c>
      <c r="BE179" s="266" t="s">
        <v>1739</v>
      </c>
      <c r="BF179" s="258"/>
      <c r="BG179" s="266" t="s">
        <v>1739</v>
      </c>
      <c r="BI179" s="400" t="s">
        <v>1737</v>
      </c>
      <c r="BK179" s="400" t="s">
        <v>1737</v>
      </c>
      <c r="BM179" s="400" t="str">
        <f t="shared" si="7"/>
        <v>予備176</v>
      </c>
      <c r="BO179" s="401" t="s">
        <v>1737</v>
      </c>
      <c r="BP179" s="396"/>
      <c r="BQ179" s="401" t="s">
        <v>1737</v>
      </c>
      <c r="BR179" s="402"/>
      <c r="BS179" s="265" t="s">
        <v>1739</v>
      </c>
      <c r="BT179" s="402"/>
      <c r="BU179" s="402"/>
      <c r="BV179" s="402"/>
      <c r="BW179" s="402"/>
      <c r="BX179" s="402"/>
      <c r="BY179" s="402"/>
      <c r="BZ179" s="402"/>
      <c r="CA179" s="402"/>
      <c r="CB179" s="402"/>
      <c r="CC179" s="402"/>
      <c r="CE179" s="256"/>
      <c r="CG179" s="264" t="s">
        <v>1737</v>
      </c>
      <c r="CI179" s="264" t="s">
        <v>1737</v>
      </c>
      <c r="CK179" s="264" t="s">
        <v>1737</v>
      </c>
      <c r="CM179" s="264" t="s">
        <v>1737</v>
      </c>
      <c r="CO179" s="264" t="s">
        <v>1737</v>
      </c>
      <c r="CQ179" s="264" t="s">
        <v>1737</v>
      </c>
      <c r="CS179" s="264" t="s">
        <v>1737</v>
      </c>
      <c r="CU179" s="264" t="s">
        <v>1737</v>
      </c>
      <c r="CW179" s="264" t="s">
        <v>1737</v>
      </c>
      <c r="CY179" s="264" t="s">
        <v>1737</v>
      </c>
      <c r="DA179" s="264" t="s">
        <v>1737</v>
      </c>
      <c r="DC179" s="264" t="s">
        <v>1737</v>
      </c>
      <c r="DE179" s="264" t="s">
        <v>1737</v>
      </c>
      <c r="DG179" s="264" t="s">
        <v>1737</v>
      </c>
      <c r="DI179" s="264" t="s">
        <v>1737</v>
      </c>
      <c r="DK179" s="264" t="s">
        <v>1737</v>
      </c>
      <c r="EA179" s="264" t="s">
        <v>1737</v>
      </c>
      <c r="EC179" s="272" t="s">
        <v>1738</v>
      </c>
      <c r="ED179" s="268"/>
      <c r="EE179" s="272" t="s">
        <v>1738</v>
      </c>
      <c r="EF179" s="268"/>
      <c r="EG179" s="272" t="s">
        <v>1738</v>
      </c>
      <c r="EH179" s="268"/>
      <c r="EI179" s="272" t="s">
        <v>1738</v>
      </c>
      <c r="EY179" s="264" t="s">
        <v>1737</v>
      </c>
      <c r="FA179" s="264" t="s">
        <v>1737</v>
      </c>
      <c r="FC179" s="264" t="s">
        <v>1737</v>
      </c>
      <c r="FE179" s="264" t="s">
        <v>1737</v>
      </c>
      <c r="FG179" s="264" t="s">
        <v>1737</v>
      </c>
      <c r="FI179" s="264" t="s">
        <v>1737</v>
      </c>
      <c r="FK179" s="264" t="s">
        <v>1737</v>
      </c>
      <c r="FM179" s="264" t="s">
        <v>1737</v>
      </c>
      <c r="FO179" s="264" t="s">
        <v>1737</v>
      </c>
      <c r="FQ179" s="264" t="s">
        <v>1737</v>
      </c>
      <c r="FS179" s="264" t="s">
        <v>1737</v>
      </c>
      <c r="FU179" s="264" t="s">
        <v>1737</v>
      </c>
      <c r="FW179" s="264" t="s">
        <v>1737</v>
      </c>
      <c r="FY179" s="264" t="s">
        <v>1737</v>
      </c>
      <c r="GA179" s="264" t="s">
        <v>1737</v>
      </c>
      <c r="GC179" s="264" t="s">
        <v>1737</v>
      </c>
      <c r="GE179" s="264" t="s">
        <v>1737</v>
      </c>
      <c r="GG179" s="264" t="s">
        <v>1737</v>
      </c>
      <c r="GI179" s="264" t="s">
        <v>1737</v>
      </c>
      <c r="GK179" s="264" t="s">
        <v>1737</v>
      </c>
      <c r="GM179" s="264" t="s">
        <v>1737</v>
      </c>
      <c r="GO179" s="264" t="s">
        <v>1737</v>
      </c>
      <c r="GQ179" s="16"/>
      <c r="HE179" s="265" t="s">
        <v>1739</v>
      </c>
      <c r="HG179" s="265" t="s">
        <v>1739</v>
      </c>
      <c r="HI179" s="264" t="s">
        <v>1737</v>
      </c>
      <c r="HK179" s="264" t="s">
        <v>1737</v>
      </c>
      <c r="HM179" s="264" t="s">
        <v>1737</v>
      </c>
      <c r="HO179" s="264" t="s">
        <v>1737</v>
      </c>
      <c r="HQ179" s="264" t="s">
        <v>1737</v>
      </c>
      <c r="HS179" s="264" t="s">
        <v>1737</v>
      </c>
      <c r="HU179" s="264" t="s">
        <v>1737</v>
      </c>
      <c r="HW179" s="264" t="s">
        <v>1737</v>
      </c>
      <c r="HY179" s="264" t="s">
        <v>1737</v>
      </c>
      <c r="IA179" s="264" t="s">
        <v>1737</v>
      </c>
      <c r="IC179" s="264" t="s">
        <v>1737</v>
      </c>
      <c r="IE179" s="264" t="s">
        <v>1737</v>
      </c>
      <c r="IG179" s="264" t="s">
        <v>1737</v>
      </c>
      <c r="II179" s="264" t="s">
        <v>1737</v>
      </c>
      <c r="IK179" s="264" t="s">
        <v>1737</v>
      </c>
      <c r="IM179" s="264" t="s">
        <v>1737</v>
      </c>
      <c r="IO179" s="264" t="s">
        <v>1737</v>
      </c>
      <c r="IQ179" s="264" t="s">
        <v>1737</v>
      </c>
      <c r="IS179" s="264" t="s">
        <v>1737</v>
      </c>
      <c r="IU179" s="264" t="s">
        <v>1737</v>
      </c>
      <c r="IW179" s="264" t="s">
        <v>1737</v>
      </c>
      <c r="IY179" s="264" t="s">
        <v>1737</v>
      </c>
      <c r="JA179" s="264" t="s">
        <v>1737</v>
      </c>
      <c r="JC179" s="264" t="s">
        <v>1737</v>
      </c>
    </row>
    <row r="180" spans="3:263">
      <c r="C180" s="384" t="s">
        <v>1740</v>
      </c>
      <c r="D180" s="404"/>
      <c r="E180" s="390" t="s">
        <v>1740</v>
      </c>
      <c r="F180" s="391"/>
      <c r="G180" s="390" t="s">
        <v>1740</v>
      </c>
      <c r="H180" s="391"/>
      <c r="I180" s="390" t="s">
        <v>1740</v>
      </c>
      <c r="J180" s="391"/>
      <c r="K180" s="390" t="s">
        <v>1740</v>
      </c>
      <c r="L180" s="391"/>
      <c r="M180" s="390" t="s">
        <v>1740</v>
      </c>
      <c r="N180" s="405"/>
      <c r="O180" s="394" t="s">
        <v>1741</v>
      </c>
      <c r="P180" s="406"/>
      <c r="Q180" s="264" t="s">
        <v>1740</v>
      </c>
      <c r="S180" s="264" t="s">
        <v>1740</v>
      </c>
      <c r="U180" s="265" t="s">
        <v>1742</v>
      </c>
      <c r="W180" s="265" t="s">
        <v>1742</v>
      </c>
      <c r="Y180" s="265" t="s">
        <v>1742</v>
      </c>
      <c r="Z180" s="256"/>
      <c r="AA180" s="264" t="s">
        <v>1740</v>
      </c>
      <c r="AB180" s="256"/>
      <c r="AC180" s="265" t="s">
        <v>1742</v>
      </c>
      <c r="AD180" s="258"/>
      <c r="AE180" s="265" t="s">
        <v>1742</v>
      </c>
      <c r="AF180" s="258"/>
      <c r="AG180" s="264" t="s">
        <v>1740</v>
      </c>
      <c r="AH180" s="16"/>
      <c r="AI180" s="264" t="s">
        <v>1740</v>
      </c>
      <c r="AK180" s="264" t="s">
        <v>1740</v>
      </c>
      <c r="AL180" s="256"/>
      <c r="AM180" s="264" t="s">
        <v>1740</v>
      </c>
      <c r="AN180" s="256"/>
      <c r="AO180" s="264" t="s">
        <v>1740</v>
      </c>
      <c r="AP180" s="256"/>
      <c r="AQ180" s="264" t="s">
        <v>1740</v>
      </c>
      <c r="AR180" s="256"/>
      <c r="AS180" s="265" t="s">
        <v>1743</v>
      </c>
      <c r="AT180" s="256"/>
      <c r="AU180" s="265" t="s">
        <v>1743</v>
      </c>
      <c r="AW180" s="265" t="s">
        <v>1743</v>
      </c>
      <c r="AX180" s="256"/>
      <c r="AY180" s="270" t="str">
        <f t="shared" si="8"/>
        <v>予 備 177</v>
      </c>
      <c r="AZ180" s="256"/>
      <c r="BA180" s="265" t="s">
        <v>1742</v>
      </c>
      <c r="BC180" s="265" t="s">
        <v>1742</v>
      </c>
      <c r="BE180" s="266" t="s">
        <v>1742</v>
      </c>
      <c r="BF180" s="258"/>
      <c r="BG180" s="266" t="s">
        <v>1742</v>
      </c>
      <c r="BI180" s="400" t="s">
        <v>1740</v>
      </c>
      <c r="BK180" s="400" t="s">
        <v>1740</v>
      </c>
      <c r="BM180" s="400" t="str">
        <f t="shared" si="7"/>
        <v>予備177</v>
      </c>
      <c r="BO180" s="401" t="s">
        <v>1740</v>
      </c>
      <c r="BP180" s="396"/>
      <c r="BQ180" s="401" t="s">
        <v>1740</v>
      </c>
      <c r="BR180" s="402"/>
      <c r="BS180" s="265" t="s">
        <v>1742</v>
      </c>
      <c r="BT180" s="402"/>
      <c r="BU180" s="402"/>
      <c r="BV180" s="402"/>
      <c r="BW180" s="402"/>
      <c r="BX180" s="402"/>
      <c r="BY180" s="402"/>
      <c r="BZ180" s="402"/>
      <c r="CA180" s="402"/>
      <c r="CB180" s="402"/>
      <c r="CC180" s="402"/>
      <c r="CE180" s="256"/>
      <c r="CG180" s="264" t="s">
        <v>1740</v>
      </c>
      <c r="CI180" s="264" t="s">
        <v>1740</v>
      </c>
      <c r="CK180" s="264" t="s">
        <v>1740</v>
      </c>
      <c r="CM180" s="264" t="s">
        <v>1740</v>
      </c>
      <c r="CO180" s="264" t="s">
        <v>1740</v>
      </c>
      <c r="CQ180" s="264" t="s">
        <v>1740</v>
      </c>
      <c r="CS180" s="264" t="s">
        <v>1740</v>
      </c>
      <c r="CU180" s="264" t="s">
        <v>1740</v>
      </c>
      <c r="CW180" s="264" t="s">
        <v>1740</v>
      </c>
      <c r="CY180" s="264" t="s">
        <v>1740</v>
      </c>
      <c r="DA180" s="264" t="s">
        <v>1740</v>
      </c>
      <c r="DC180" s="264" t="s">
        <v>1740</v>
      </c>
      <c r="DE180" s="264" t="s">
        <v>1740</v>
      </c>
      <c r="DG180" s="264" t="s">
        <v>1740</v>
      </c>
      <c r="DI180" s="264" t="s">
        <v>1740</v>
      </c>
      <c r="DK180" s="264" t="s">
        <v>1740</v>
      </c>
      <c r="EA180" s="264" t="s">
        <v>1740</v>
      </c>
      <c r="EC180" s="272" t="s">
        <v>1741</v>
      </c>
      <c r="ED180" s="268"/>
      <c r="EE180" s="272" t="s">
        <v>1741</v>
      </c>
      <c r="EF180" s="268"/>
      <c r="EG180" s="272" t="s">
        <v>1741</v>
      </c>
      <c r="EH180" s="268"/>
      <c r="EI180" s="272" t="s">
        <v>1741</v>
      </c>
      <c r="EY180" s="264" t="s">
        <v>1740</v>
      </c>
      <c r="FA180" s="264" t="s">
        <v>1740</v>
      </c>
      <c r="FC180" s="264" t="s">
        <v>1740</v>
      </c>
      <c r="FE180" s="264" t="s">
        <v>1740</v>
      </c>
      <c r="FG180" s="264" t="s">
        <v>1740</v>
      </c>
      <c r="FI180" s="264" t="s">
        <v>1740</v>
      </c>
      <c r="FK180" s="264" t="s">
        <v>1740</v>
      </c>
      <c r="FM180" s="264" t="s">
        <v>1740</v>
      </c>
      <c r="FO180" s="264" t="s">
        <v>1740</v>
      </c>
      <c r="FQ180" s="264" t="s">
        <v>1740</v>
      </c>
      <c r="FS180" s="264" t="s">
        <v>1740</v>
      </c>
      <c r="FU180" s="264" t="s">
        <v>1740</v>
      </c>
      <c r="FW180" s="264" t="s">
        <v>1740</v>
      </c>
      <c r="FY180" s="264" t="s">
        <v>1740</v>
      </c>
      <c r="GA180" s="264" t="s">
        <v>1740</v>
      </c>
      <c r="GC180" s="264" t="s">
        <v>1740</v>
      </c>
      <c r="GE180" s="264" t="s">
        <v>1740</v>
      </c>
      <c r="GG180" s="264" t="s">
        <v>1740</v>
      </c>
      <c r="GI180" s="264" t="s">
        <v>1740</v>
      </c>
      <c r="GK180" s="264" t="s">
        <v>1740</v>
      </c>
      <c r="GM180" s="264" t="s">
        <v>1740</v>
      </c>
      <c r="GO180" s="264" t="s">
        <v>1740</v>
      </c>
      <c r="GQ180" s="16"/>
      <c r="HE180" s="265" t="s">
        <v>1742</v>
      </c>
      <c r="HG180" s="265" t="s">
        <v>1742</v>
      </c>
      <c r="HI180" s="264" t="s">
        <v>1740</v>
      </c>
      <c r="HK180" s="264" t="s">
        <v>1740</v>
      </c>
      <c r="HM180" s="264" t="s">
        <v>1740</v>
      </c>
      <c r="HO180" s="264" t="s">
        <v>1740</v>
      </c>
      <c r="HQ180" s="264" t="s">
        <v>1740</v>
      </c>
      <c r="HS180" s="264" t="s">
        <v>1740</v>
      </c>
      <c r="HU180" s="264" t="s">
        <v>1740</v>
      </c>
      <c r="HW180" s="264" t="s">
        <v>1740</v>
      </c>
      <c r="HY180" s="264" t="s">
        <v>1740</v>
      </c>
      <c r="IA180" s="264" t="s">
        <v>1740</v>
      </c>
      <c r="IC180" s="264" t="s">
        <v>1740</v>
      </c>
      <c r="IE180" s="264" t="s">
        <v>1740</v>
      </c>
      <c r="IG180" s="264" t="s">
        <v>1740</v>
      </c>
      <c r="II180" s="264" t="s">
        <v>1740</v>
      </c>
      <c r="IK180" s="264" t="s">
        <v>1740</v>
      </c>
      <c r="IM180" s="264" t="s">
        <v>1740</v>
      </c>
      <c r="IO180" s="264" t="s">
        <v>1740</v>
      </c>
      <c r="IQ180" s="264" t="s">
        <v>1740</v>
      </c>
      <c r="IS180" s="264" t="s">
        <v>1740</v>
      </c>
      <c r="IU180" s="264" t="s">
        <v>1740</v>
      </c>
      <c r="IW180" s="264" t="s">
        <v>1740</v>
      </c>
      <c r="IY180" s="264" t="s">
        <v>1740</v>
      </c>
      <c r="JA180" s="264" t="s">
        <v>1740</v>
      </c>
      <c r="JC180" s="264" t="s">
        <v>1740</v>
      </c>
    </row>
    <row r="181" spans="3:263">
      <c r="C181" s="384" t="s">
        <v>1744</v>
      </c>
      <c r="D181" s="404"/>
      <c r="E181" s="390" t="s">
        <v>1744</v>
      </c>
      <c r="F181" s="391"/>
      <c r="G181" s="390" t="s">
        <v>1744</v>
      </c>
      <c r="H181" s="391"/>
      <c r="I181" s="390" t="s">
        <v>1744</v>
      </c>
      <c r="J181" s="391"/>
      <c r="K181" s="390" t="s">
        <v>1744</v>
      </c>
      <c r="L181" s="391"/>
      <c r="M181" s="390" t="s">
        <v>1744</v>
      </c>
      <c r="N181" s="405"/>
      <c r="O181" s="394" t="s">
        <v>1745</v>
      </c>
      <c r="P181" s="406"/>
      <c r="Q181" s="264" t="s">
        <v>1744</v>
      </c>
      <c r="S181" s="264" t="s">
        <v>1744</v>
      </c>
      <c r="U181" s="265" t="s">
        <v>1746</v>
      </c>
      <c r="W181" s="265" t="s">
        <v>1746</v>
      </c>
      <c r="Y181" s="265" t="s">
        <v>1746</v>
      </c>
      <c r="Z181" s="256"/>
      <c r="AA181" s="264" t="s">
        <v>1744</v>
      </c>
      <c r="AB181" s="256"/>
      <c r="AC181" s="265" t="s">
        <v>1746</v>
      </c>
      <c r="AD181" s="258"/>
      <c r="AE181" s="265" t="s">
        <v>1746</v>
      </c>
      <c r="AF181" s="258"/>
      <c r="AG181" s="264" t="s">
        <v>1744</v>
      </c>
      <c r="AH181" s="16"/>
      <c r="AI181" s="264" t="s">
        <v>1744</v>
      </c>
      <c r="AK181" s="264" t="s">
        <v>1744</v>
      </c>
      <c r="AL181" s="256"/>
      <c r="AM181" s="264" t="s">
        <v>1744</v>
      </c>
      <c r="AN181" s="256"/>
      <c r="AO181" s="264" t="s">
        <v>1744</v>
      </c>
      <c r="AP181" s="256"/>
      <c r="AQ181" s="264" t="s">
        <v>1744</v>
      </c>
      <c r="AR181" s="256"/>
      <c r="AS181" s="264" t="s">
        <v>1745</v>
      </c>
      <c r="AT181" s="256"/>
      <c r="AU181" s="264" t="s">
        <v>1745</v>
      </c>
      <c r="AW181" s="264" t="s">
        <v>1745</v>
      </c>
      <c r="AX181" s="256"/>
      <c r="AY181" s="270" t="str">
        <f t="shared" si="8"/>
        <v>予 備 178</v>
      </c>
      <c r="AZ181" s="256"/>
      <c r="BA181" s="265" t="s">
        <v>1746</v>
      </c>
      <c r="BC181" s="265" t="s">
        <v>1746</v>
      </c>
      <c r="BE181" s="266" t="s">
        <v>1746</v>
      </c>
      <c r="BF181" s="258"/>
      <c r="BG181" s="266" t="s">
        <v>1746</v>
      </c>
      <c r="BI181" s="400" t="s">
        <v>1744</v>
      </c>
      <c r="BK181" s="400" t="s">
        <v>1744</v>
      </c>
      <c r="BM181" s="400" t="str">
        <f t="shared" si="7"/>
        <v>予備178</v>
      </c>
      <c r="BO181" s="401" t="s">
        <v>1744</v>
      </c>
      <c r="BP181" s="396"/>
      <c r="BQ181" s="401" t="s">
        <v>1744</v>
      </c>
      <c r="BR181" s="402"/>
      <c r="BS181" s="265" t="s">
        <v>1746</v>
      </c>
      <c r="BT181" s="402"/>
      <c r="BU181" s="402"/>
      <c r="BV181" s="402"/>
      <c r="BW181" s="402"/>
      <c r="BX181" s="402"/>
      <c r="BY181" s="402"/>
      <c r="BZ181" s="402"/>
      <c r="CA181" s="402"/>
      <c r="CB181" s="402"/>
      <c r="CC181" s="402"/>
      <c r="CE181" s="256"/>
      <c r="CG181" s="264" t="s">
        <v>1744</v>
      </c>
      <c r="CI181" s="264" t="s">
        <v>1744</v>
      </c>
      <c r="CK181" s="264" t="s">
        <v>1744</v>
      </c>
      <c r="CM181" s="264" t="s">
        <v>1744</v>
      </c>
      <c r="CO181" s="264" t="s">
        <v>1744</v>
      </c>
      <c r="CQ181" s="264" t="s">
        <v>1744</v>
      </c>
      <c r="CS181" s="264" t="s">
        <v>1744</v>
      </c>
      <c r="CU181" s="264" t="s">
        <v>1744</v>
      </c>
      <c r="CW181" s="264" t="s">
        <v>1744</v>
      </c>
      <c r="CY181" s="264" t="s">
        <v>1744</v>
      </c>
      <c r="DA181" s="264" t="s">
        <v>1744</v>
      </c>
      <c r="DC181" s="264" t="s">
        <v>1744</v>
      </c>
      <c r="DE181" s="264" t="s">
        <v>1744</v>
      </c>
      <c r="DG181" s="264" t="s">
        <v>1744</v>
      </c>
      <c r="DI181" s="264" t="s">
        <v>1744</v>
      </c>
      <c r="DK181" s="264" t="s">
        <v>1744</v>
      </c>
      <c r="EA181" s="264" t="s">
        <v>1744</v>
      </c>
      <c r="EC181" s="272" t="s">
        <v>1745</v>
      </c>
      <c r="ED181" s="268"/>
      <c r="EE181" s="272" t="s">
        <v>1745</v>
      </c>
      <c r="EF181" s="268"/>
      <c r="EG181" s="272" t="s">
        <v>1745</v>
      </c>
      <c r="EH181" s="268"/>
      <c r="EI181" s="272" t="s">
        <v>1745</v>
      </c>
      <c r="EY181" s="264" t="s">
        <v>1744</v>
      </c>
      <c r="FA181" s="264" t="s">
        <v>1744</v>
      </c>
      <c r="FC181" s="264" t="s">
        <v>1744</v>
      </c>
      <c r="FE181" s="264" t="s">
        <v>1744</v>
      </c>
      <c r="FG181" s="264" t="s">
        <v>1744</v>
      </c>
      <c r="FI181" s="264" t="s">
        <v>1744</v>
      </c>
      <c r="FK181" s="264" t="s">
        <v>1744</v>
      </c>
      <c r="FM181" s="264" t="s">
        <v>1744</v>
      </c>
      <c r="FO181" s="264" t="s">
        <v>1744</v>
      </c>
      <c r="FQ181" s="264" t="s">
        <v>1744</v>
      </c>
      <c r="FS181" s="264" t="s">
        <v>1744</v>
      </c>
      <c r="FU181" s="264" t="s">
        <v>1744</v>
      </c>
      <c r="FW181" s="264" t="s">
        <v>1744</v>
      </c>
      <c r="FY181" s="264" t="s">
        <v>1744</v>
      </c>
      <c r="GA181" s="264" t="s">
        <v>1744</v>
      </c>
      <c r="GC181" s="264" t="s">
        <v>1744</v>
      </c>
      <c r="GE181" s="264" t="s">
        <v>1744</v>
      </c>
      <c r="GG181" s="264" t="s">
        <v>1744</v>
      </c>
      <c r="GI181" s="264" t="s">
        <v>1744</v>
      </c>
      <c r="GK181" s="264" t="s">
        <v>1744</v>
      </c>
      <c r="GM181" s="264" t="s">
        <v>1744</v>
      </c>
      <c r="GO181" s="264" t="s">
        <v>1744</v>
      </c>
      <c r="GQ181" s="16"/>
      <c r="HE181" s="265" t="s">
        <v>1746</v>
      </c>
      <c r="HG181" s="265" t="s">
        <v>1746</v>
      </c>
      <c r="HI181" s="264" t="s">
        <v>1744</v>
      </c>
      <c r="HK181" s="264" t="s">
        <v>1744</v>
      </c>
      <c r="HM181" s="264" t="s">
        <v>1744</v>
      </c>
      <c r="HO181" s="264" t="s">
        <v>1744</v>
      </c>
      <c r="HQ181" s="264" t="s">
        <v>1744</v>
      </c>
      <c r="HS181" s="264" t="s">
        <v>1744</v>
      </c>
      <c r="HU181" s="264" t="s">
        <v>1744</v>
      </c>
      <c r="HW181" s="264" t="s">
        <v>1744</v>
      </c>
      <c r="HY181" s="264" t="s">
        <v>1744</v>
      </c>
      <c r="IA181" s="264" t="s">
        <v>1744</v>
      </c>
      <c r="IC181" s="264" t="s">
        <v>1744</v>
      </c>
      <c r="IE181" s="264" t="s">
        <v>1744</v>
      </c>
      <c r="IG181" s="264" t="s">
        <v>1744</v>
      </c>
      <c r="II181" s="264" t="s">
        <v>1744</v>
      </c>
      <c r="IK181" s="264" t="s">
        <v>1744</v>
      </c>
      <c r="IM181" s="264" t="s">
        <v>1744</v>
      </c>
      <c r="IO181" s="264" t="s">
        <v>1744</v>
      </c>
      <c r="IQ181" s="264" t="s">
        <v>1744</v>
      </c>
      <c r="IS181" s="264" t="s">
        <v>1744</v>
      </c>
      <c r="IU181" s="264" t="s">
        <v>1744</v>
      </c>
      <c r="IW181" s="264" t="s">
        <v>1744</v>
      </c>
      <c r="IY181" s="264" t="s">
        <v>1744</v>
      </c>
      <c r="JA181" s="264" t="s">
        <v>1744</v>
      </c>
      <c r="JC181" s="264" t="s">
        <v>1744</v>
      </c>
    </row>
    <row r="182" spans="3:263">
      <c r="C182" s="384" t="s">
        <v>1747</v>
      </c>
      <c r="D182" s="404"/>
      <c r="E182" s="390" t="s">
        <v>1747</v>
      </c>
      <c r="F182" s="391"/>
      <c r="G182" s="390" t="s">
        <v>1747</v>
      </c>
      <c r="H182" s="391"/>
      <c r="I182" s="390" t="s">
        <v>1747</v>
      </c>
      <c r="J182" s="391"/>
      <c r="K182" s="390" t="s">
        <v>1747</v>
      </c>
      <c r="L182" s="391"/>
      <c r="M182" s="390" t="s">
        <v>1747</v>
      </c>
      <c r="N182" s="405"/>
      <c r="O182" s="394" t="s">
        <v>1748</v>
      </c>
      <c r="P182" s="406"/>
      <c r="Q182" s="264" t="s">
        <v>1747</v>
      </c>
      <c r="S182" s="264" t="s">
        <v>1747</v>
      </c>
      <c r="U182" s="265" t="s">
        <v>1749</v>
      </c>
      <c r="W182" s="265" t="s">
        <v>1749</v>
      </c>
      <c r="Y182" s="265" t="s">
        <v>1749</v>
      </c>
      <c r="Z182" s="256"/>
      <c r="AA182" s="264" t="s">
        <v>1747</v>
      </c>
      <c r="AB182" s="256"/>
      <c r="AC182" s="265" t="s">
        <v>1749</v>
      </c>
      <c r="AD182" s="258"/>
      <c r="AE182" s="265" t="s">
        <v>1749</v>
      </c>
      <c r="AF182" s="258"/>
      <c r="AG182" s="264" t="s">
        <v>1747</v>
      </c>
      <c r="AH182" s="16"/>
      <c r="AI182" s="264" t="s">
        <v>1747</v>
      </c>
      <c r="AK182" s="264" t="s">
        <v>1747</v>
      </c>
      <c r="AL182" s="256"/>
      <c r="AM182" s="264" t="s">
        <v>1747</v>
      </c>
      <c r="AN182" s="256"/>
      <c r="AO182" s="264" t="s">
        <v>1747</v>
      </c>
      <c r="AP182" s="256"/>
      <c r="AQ182" s="264" t="s">
        <v>1747</v>
      </c>
      <c r="AR182" s="256"/>
      <c r="AS182" s="265" t="s">
        <v>1750</v>
      </c>
      <c r="AT182" s="256"/>
      <c r="AU182" s="265" t="s">
        <v>1750</v>
      </c>
      <c r="AW182" s="265" t="s">
        <v>1750</v>
      </c>
      <c r="AX182" s="256"/>
      <c r="AY182" s="270" t="str">
        <f t="shared" si="8"/>
        <v>予 備 179</v>
      </c>
      <c r="AZ182" s="256"/>
      <c r="BA182" s="265" t="s">
        <v>1749</v>
      </c>
      <c r="BC182" s="265" t="s">
        <v>1749</v>
      </c>
      <c r="BE182" s="266" t="s">
        <v>1749</v>
      </c>
      <c r="BF182" s="258"/>
      <c r="BG182" s="266" t="s">
        <v>1749</v>
      </c>
      <c r="BI182" s="400" t="s">
        <v>1747</v>
      </c>
      <c r="BK182" s="400" t="s">
        <v>1747</v>
      </c>
      <c r="BM182" s="400" t="str">
        <f t="shared" si="7"/>
        <v>予備179</v>
      </c>
      <c r="BO182" s="401" t="s">
        <v>1747</v>
      </c>
      <c r="BP182" s="396"/>
      <c r="BQ182" s="401" t="s">
        <v>1747</v>
      </c>
      <c r="BR182" s="402"/>
      <c r="BS182" s="265" t="s">
        <v>1749</v>
      </c>
      <c r="BT182" s="402"/>
      <c r="BU182" s="402"/>
      <c r="BV182" s="402"/>
      <c r="BW182" s="402"/>
      <c r="BX182" s="402"/>
      <c r="BY182" s="402"/>
      <c r="BZ182" s="402"/>
      <c r="CA182" s="402"/>
      <c r="CB182" s="402"/>
      <c r="CC182" s="402"/>
      <c r="CE182" s="256"/>
      <c r="CG182" s="264" t="s">
        <v>1747</v>
      </c>
      <c r="CI182" s="264" t="s">
        <v>1747</v>
      </c>
      <c r="CK182" s="264" t="s">
        <v>1747</v>
      </c>
      <c r="CM182" s="264" t="s">
        <v>1747</v>
      </c>
      <c r="CO182" s="264" t="s">
        <v>1747</v>
      </c>
      <c r="CQ182" s="264" t="s">
        <v>1747</v>
      </c>
      <c r="CS182" s="264" t="s">
        <v>1747</v>
      </c>
      <c r="CU182" s="264" t="s">
        <v>1747</v>
      </c>
      <c r="CW182" s="264" t="s">
        <v>1747</v>
      </c>
      <c r="CY182" s="264" t="s">
        <v>1747</v>
      </c>
      <c r="DA182" s="264" t="s">
        <v>1747</v>
      </c>
      <c r="DC182" s="264" t="s">
        <v>1747</v>
      </c>
      <c r="DE182" s="264" t="s">
        <v>1747</v>
      </c>
      <c r="DG182" s="264" t="s">
        <v>1747</v>
      </c>
      <c r="DI182" s="264" t="s">
        <v>1747</v>
      </c>
      <c r="DK182" s="264" t="s">
        <v>1747</v>
      </c>
      <c r="EA182" s="264" t="s">
        <v>1747</v>
      </c>
      <c r="EC182" s="272" t="s">
        <v>1748</v>
      </c>
      <c r="ED182" s="268"/>
      <c r="EE182" s="272" t="s">
        <v>1748</v>
      </c>
      <c r="EF182" s="268"/>
      <c r="EG182" s="272" t="s">
        <v>1748</v>
      </c>
      <c r="EH182" s="268"/>
      <c r="EI182" s="272" t="s">
        <v>1748</v>
      </c>
      <c r="EY182" s="264" t="s">
        <v>1747</v>
      </c>
      <c r="FA182" s="264" t="s">
        <v>1747</v>
      </c>
      <c r="FC182" s="264" t="s">
        <v>1747</v>
      </c>
      <c r="FE182" s="264" t="s">
        <v>1747</v>
      </c>
      <c r="FG182" s="264" t="s">
        <v>1747</v>
      </c>
      <c r="FI182" s="264" t="s">
        <v>1747</v>
      </c>
      <c r="FK182" s="264" t="s">
        <v>1747</v>
      </c>
      <c r="FM182" s="264" t="s">
        <v>1747</v>
      </c>
      <c r="FO182" s="264" t="s">
        <v>1747</v>
      </c>
      <c r="FQ182" s="264" t="s">
        <v>1747</v>
      </c>
      <c r="FS182" s="264" t="s">
        <v>1747</v>
      </c>
      <c r="FU182" s="264" t="s">
        <v>1747</v>
      </c>
      <c r="FW182" s="264" t="s">
        <v>1747</v>
      </c>
      <c r="FY182" s="264" t="s">
        <v>1747</v>
      </c>
      <c r="GA182" s="264" t="s">
        <v>1747</v>
      </c>
      <c r="GC182" s="264" t="s">
        <v>1747</v>
      </c>
      <c r="GE182" s="264" t="s">
        <v>1747</v>
      </c>
      <c r="GG182" s="264" t="s">
        <v>1747</v>
      </c>
      <c r="GI182" s="264" t="s">
        <v>1747</v>
      </c>
      <c r="GK182" s="264" t="s">
        <v>1747</v>
      </c>
      <c r="GM182" s="264" t="s">
        <v>1747</v>
      </c>
      <c r="GO182" s="264" t="s">
        <v>1747</v>
      </c>
      <c r="GQ182" s="16"/>
      <c r="HE182" s="265" t="s">
        <v>1749</v>
      </c>
      <c r="HG182" s="265" t="s">
        <v>1749</v>
      </c>
      <c r="HI182" s="264" t="s">
        <v>1747</v>
      </c>
      <c r="HK182" s="264" t="s">
        <v>1747</v>
      </c>
      <c r="HM182" s="264" t="s">
        <v>1747</v>
      </c>
      <c r="HO182" s="264" t="s">
        <v>1747</v>
      </c>
      <c r="HQ182" s="264" t="s">
        <v>1747</v>
      </c>
      <c r="HS182" s="264" t="s">
        <v>1747</v>
      </c>
      <c r="HU182" s="264" t="s">
        <v>1747</v>
      </c>
      <c r="HW182" s="264" t="s">
        <v>1747</v>
      </c>
      <c r="HY182" s="264" t="s">
        <v>1747</v>
      </c>
      <c r="IA182" s="264" t="s">
        <v>1747</v>
      </c>
      <c r="IC182" s="264" t="s">
        <v>1747</v>
      </c>
      <c r="IE182" s="264" t="s">
        <v>1747</v>
      </c>
      <c r="IG182" s="264" t="s">
        <v>1747</v>
      </c>
      <c r="II182" s="264" t="s">
        <v>1747</v>
      </c>
      <c r="IK182" s="264" t="s">
        <v>1747</v>
      </c>
      <c r="IM182" s="264" t="s">
        <v>1747</v>
      </c>
      <c r="IO182" s="264" t="s">
        <v>1747</v>
      </c>
      <c r="IQ182" s="264" t="s">
        <v>1747</v>
      </c>
      <c r="IS182" s="264" t="s">
        <v>1747</v>
      </c>
      <c r="IU182" s="264" t="s">
        <v>1747</v>
      </c>
      <c r="IW182" s="264" t="s">
        <v>1747</v>
      </c>
      <c r="IY182" s="264" t="s">
        <v>1747</v>
      </c>
      <c r="JA182" s="264" t="s">
        <v>1747</v>
      </c>
      <c r="JC182" s="264" t="s">
        <v>1747</v>
      </c>
    </row>
    <row r="183" spans="3:263">
      <c r="C183" s="384" t="s">
        <v>1751</v>
      </c>
      <c r="D183" s="404"/>
      <c r="E183" s="390" t="s">
        <v>1751</v>
      </c>
      <c r="F183" s="391"/>
      <c r="G183" s="390" t="s">
        <v>1751</v>
      </c>
      <c r="H183" s="391"/>
      <c r="I183" s="390" t="s">
        <v>1751</v>
      </c>
      <c r="J183" s="391"/>
      <c r="K183" s="390" t="s">
        <v>1751</v>
      </c>
      <c r="L183" s="391"/>
      <c r="M183" s="390" t="s">
        <v>1751</v>
      </c>
      <c r="N183" s="405"/>
      <c r="O183" s="394" t="s">
        <v>1752</v>
      </c>
      <c r="P183" s="406"/>
      <c r="Q183" s="264" t="s">
        <v>1751</v>
      </c>
      <c r="S183" s="264" t="s">
        <v>1751</v>
      </c>
      <c r="U183" s="265" t="s">
        <v>1753</v>
      </c>
      <c r="W183" s="265" t="s">
        <v>1753</v>
      </c>
      <c r="Y183" s="265" t="s">
        <v>1753</v>
      </c>
      <c r="Z183" s="256"/>
      <c r="AA183" s="264" t="s">
        <v>1751</v>
      </c>
      <c r="AB183" s="256"/>
      <c r="AC183" s="265" t="s">
        <v>1753</v>
      </c>
      <c r="AD183" s="258"/>
      <c r="AE183" s="265" t="s">
        <v>1753</v>
      </c>
      <c r="AF183" s="258"/>
      <c r="AG183" s="264" t="s">
        <v>1751</v>
      </c>
      <c r="AH183" s="16"/>
      <c r="AI183" s="264" t="s">
        <v>1751</v>
      </c>
      <c r="AK183" s="264" t="s">
        <v>1751</v>
      </c>
      <c r="AL183" s="256"/>
      <c r="AM183" s="264" t="s">
        <v>1751</v>
      </c>
      <c r="AN183" s="256"/>
      <c r="AO183" s="264" t="s">
        <v>1751</v>
      </c>
      <c r="AP183" s="256"/>
      <c r="AQ183" s="264" t="s">
        <v>1751</v>
      </c>
      <c r="AR183" s="256"/>
      <c r="AS183" s="264" t="s">
        <v>1752</v>
      </c>
      <c r="AT183" s="256"/>
      <c r="AU183" s="264" t="s">
        <v>1752</v>
      </c>
      <c r="AW183" s="264" t="s">
        <v>1752</v>
      </c>
      <c r="AX183" s="256"/>
      <c r="AY183" s="270" t="str">
        <f t="shared" si="8"/>
        <v>予 備 180</v>
      </c>
      <c r="AZ183" s="256"/>
      <c r="BA183" s="265" t="s">
        <v>1753</v>
      </c>
      <c r="BC183" s="265" t="s">
        <v>1753</v>
      </c>
      <c r="BE183" s="266" t="s">
        <v>1753</v>
      </c>
      <c r="BF183" s="258"/>
      <c r="BG183" s="266" t="s">
        <v>1753</v>
      </c>
      <c r="BI183" s="400" t="s">
        <v>1751</v>
      </c>
      <c r="BK183" s="400" t="s">
        <v>1751</v>
      </c>
      <c r="BM183" s="400" t="str">
        <f t="shared" si="7"/>
        <v>予備180</v>
      </c>
      <c r="BO183" s="401" t="s">
        <v>1751</v>
      </c>
      <c r="BP183" s="396"/>
      <c r="BQ183" s="401" t="s">
        <v>1751</v>
      </c>
      <c r="BR183" s="402"/>
      <c r="BS183" s="265" t="s">
        <v>1753</v>
      </c>
      <c r="BT183" s="402"/>
      <c r="BU183" s="402"/>
      <c r="BV183" s="402"/>
      <c r="BW183" s="402"/>
      <c r="BX183" s="402"/>
      <c r="BY183" s="402"/>
      <c r="BZ183" s="402"/>
      <c r="CA183" s="402"/>
      <c r="CB183" s="402"/>
      <c r="CC183" s="402"/>
      <c r="CE183" s="256"/>
      <c r="CG183" s="264" t="s">
        <v>1751</v>
      </c>
      <c r="CI183" s="264" t="s">
        <v>1751</v>
      </c>
      <c r="CK183" s="264" t="s">
        <v>1751</v>
      </c>
      <c r="CM183" s="264" t="s">
        <v>1751</v>
      </c>
      <c r="CO183" s="264" t="s">
        <v>1751</v>
      </c>
      <c r="CQ183" s="264" t="s">
        <v>1751</v>
      </c>
      <c r="CS183" s="264" t="s">
        <v>1751</v>
      </c>
      <c r="CU183" s="264" t="s">
        <v>1751</v>
      </c>
      <c r="CW183" s="264" t="s">
        <v>1751</v>
      </c>
      <c r="CY183" s="264" t="s">
        <v>1751</v>
      </c>
      <c r="DA183" s="264" t="s">
        <v>1751</v>
      </c>
      <c r="DC183" s="264" t="s">
        <v>1751</v>
      </c>
      <c r="DE183" s="264" t="s">
        <v>1751</v>
      </c>
      <c r="DG183" s="264" t="s">
        <v>1751</v>
      </c>
      <c r="DI183" s="264" t="s">
        <v>1751</v>
      </c>
      <c r="DK183" s="264" t="s">
        <v>1751</v>
      </c>
      <c r="EA183" s="264" t="s">
        <v>1751</v>
      </c>
      <c r="EC183" s="272" t="s">
        <v>1752</v>
      </c>
      <c r="ED183" s="268"/>
      <c r="EE183" s="272" t="s">
        <v>1752</v>
      </c>
      <c r="EF183" s="268"/>
      <c r="EG183" s="272" t="s">
        <v>1752</v>
      </c>
      <c r="EH183" s="268"/>
      <c r="EI183" s="272" t="s">
        <v>1752</v>
      </c>
      <c r="EY183" s="264" t="s">
        <v>1751</v>
      </c>
      <c r="FA183" s="264" t="s">
        <v>1751</v>
      </c>
      <c r="FC183" s="264" t="s">
        <v>1751</v>
      </c>
      <c r="FE183" s="264" t="s">
        <v>1751</v>
      </c>
      <c r="FG183" s="264" t="s">
        <v>1751</v>
      </c>
      <c r="FI183" s="264" t="s">
        <v>1751</v>
      </c>
      <c r="FK183" s="264" t="s">
        <v>1751</v>
      </c>
      <c r="FM183" s="264" t="s">
        <v>1751</v>
      </c>
      <c r="FO183" s="264" t="s">
        <v>1751</v>
      </c>
      <c r="FQ183" s="264" t="s">
        <v>1751</v>
      </c>
      <c r="FS183" s="264" t="s">
        <v>1751</v>
      </c>
      <c r="FU183" s="264" t="s">
        <v>1751</v>
      </c>
      <c r="FW183" s="264" t="s">
        <v>1751</v>
      </c>
      <c r="FY183" s="264" t="s">
        <v>1751</v>
      </c>
      <c r="GA183" s="264" t="s">
        <v>1751</v>
      </c>
      <c r="GC183" s="264" t="s">
        <v>1751</v>
      </c>
      <c r="GE183" s="264" t="s">
        <v>1751</v>
      </c>
      <c r="GG183" s="264" t="s">
        <v>1751</v>
      </c>
      <c r="GI183" s="264" t="s">
        <v>1751</v>
      </c>
      <c r="GK183" s="264" t="s">
        <v>1751</v>
      </c>
      <c r="GM183" s="264" t="s">
        <v>1751</v>
      </c>
      <c r="GO183" s="264" t="s">
        <v>1751</v>
      </c>
      <c r="GQ183" s="16"/>
      <c r="HE183" s="265" t="s">
        <v>1753</v>
      </c>
      <c r="HG183" s="265" t="s">
        <v>1753</v>
      </c>
      <c r="HI183" s="264" t="s">
        <v>1751</v>
      </c>
      <c r="HK183" s="264" t="s">
        <v>1751</v>
      </c>
      <c r="HM183" s="264" t="s">
        <v>1751</v>
      </c>
      <c r="HO183" s="264" t="s">
        <v>1751</v>
      </c>
      <c r="HQ183" s="264" t="s">
        <v>1751</v>
      </c>
      <c r="HS183" s="264" t="s">
        <v>1751</v>
      </c>
      <c r="HU183" s="264" t="s">
        <v>1751</v>
      </c>
      <c r="HW183" s="264" t="s">
        <v>1751</v>
      </c>
      <c r="HY183" s="264" t="s">
        <v>1751</v>
      </c>
      <c r="IA183" s="264" t="s">
        <v>1751</v>
      </c>
      <c r="IC183" s="264" t="s">
        <v>1751</v>
      </c>
      <c r="IE183" s="264" t="s">
        <v>1751</v>
      </c>
      <c r="IG183" s="264" t="s">
        <v>1751</v>
      </c>
      <c r="II183" s="264" t="s">
        <v>1751</v>
      </c>
      <c r="IK183" s="264" t="s">
        <v>1751</v>
      </c>
      <c r="IM183" s="264" t="s">
        <v>1751</v>
      </c>
      <c r="IO183" s="264" t="s">
        <v>1751</v>
      </c>
      <c r="IQ183" s="264" t="s">
        <v>1751</v>
      </c>
      <c r="IS183" s="264" t="s">
        <v>1751</v>
      </c>
      <c r="IU183" s="264" t="s">
        <v>1751</v>
      </c>
      <c r="IW183" s="264" t="s">
        <v>1751</v>
      </c>
      <c r="IY183" s="264" t="s">
        <v>1751</v>
      </c>
      <c r="JA183" s="264" t="s">
        <v>1751</v>
      </c>
      <c r="JC183" s="264" t="s">
        <v>1751</v>
      </c>
    </row>
    <row r="184" spans="3:263">
      <c r="C184" s="384" t="s">
        <v>1754</v>
      </c>
      <c r="D184" s="404"/>
      <c r="E184" s="390" t="s">
        <v>1754</v>
      </c>
      <c r="F184" s="391"/>
      <c r="G184" s="390" t="s">
        <v>1754</v>
      </c>
      <c r="H184" s="391"/>
      <c r="I184" s="390" t="s">
        <v>1754</v>
      </c>
      <c r="J184" s="391"/>
      <c r="K184" s="390" t="s">
        <v>1754</v>
      </c>
      <c r="L184" s="391"/>
      <c r="M184" s="390" t="s">
        <v>1754</v>
      </c>
      <c r="N184" s="405"/>
      <c r="O184" s="394" t="s">
        <v>1755</v>
      </c>
      <c r="P184" s="406"/>
      <c r="Q184" s="264" t="s">
        <v>1754</v>
      </c>
      <c r="S184" s="264" t="s">
        <v>1754</v>
      </c>
      <c r="U184" s="265" t="s">
        <v>1756</v>
      </c>
      <c r="W184" s="265" t="s">
        <v>1756</v>
      </c>
      <c r="Y184" s="265" t="s">
        <v>1756</v>
      </c>
      <c r="Z184" s="256"/>
      <c r="AA184" s="264" t="s">
        <v>1754</v>
      </c>
      <c r="AB184" s="256"/>
      <c r="AC184" s="265" t="s">
        <v>1756</v>
      </c>
      <c r="AD184" s="258"/>
      <c r="AE184" s="265" t="s">
        <v>1756</v>
      </c>
      <c r="AF184" s="258"/>
      <c r="AG184" s="264" t="s">
        <v>1754</v>
      </c>
      <c r="AH184" s="16"/>
      <c r="AI184" s="264" t="s">
        <v>1754</v>
      </c>
      <c r="AK184" s="264" t="s">
        <v>1754</v>
      </c>
      <c r="AL184" s="256"/>
      <c r="AM184" s="264" t="s">
        <v>1754</v>
      </c>
      <c r="AN184" s="256"/>
      <c r="AO184" s="264" t="s">
        <v>1754</v>
      </c>
      <c r="AP184" s="256"/>
      <c r="AQ184" s="264" t="s">
        <v>1754</v>
      </c>
      <c r="AR184" s="256"/>
      <c r="AS184" s="265" t="s">
        <v>1757</v>
      </c>
      <c r="AT184" s="256"/>
      <c r="AU184" s="265" t="s">
        <v>1757</v>
      </c>
      <c r="AW184" s="265" t="s">
        <v>1757</v>
      </c>
      <c r="AX184" s="256"/>
      <c r="AY184" s="270" t="str">
        <f t="shared" si="8"/>
        <v>予 備 181</v>
      </c>
      <c r="AZ184" s="256"/>
      <c r="BA184" s="265" t="s">
        <v>1756</v>
      </c>
      <c r="BC184" s="265" t="s">
        <v>1756</v>
      </c>
      <c r="BE184" s="266" t="s">
        <v>1756</v>
      </c>
      <c r="BF184" s="258"/>
      <c r="BG184" s="266" t="s">
        <v>1756</v>
      </c>
      <c r="BI184" s="400" t="s">
        <v>1754</v>
      </c>
      <c r="BK184" s="400" t="s">
        <v>1754</v>
      </c>
      <c r="BM184" s="400" t="str">
        <f t="shared" si="7"/>
        <v>予備181</v>
      </c>
      <c r="BO184" s="401" t="s">
        <v>1754</v>
      </c>
      <c r="BP184" s="396"/>
      <c r="BQ184" s="401" t="s">
        <v>1754</v>
      </c>
      <c r="BR184" s="402"/>
      <c r="BS184" s="265" t="s">
        <v>1756</v>
      </c>
      <c r="BT184" s="402"/>
      <c r="BU184" s="402"/>
      <c r="BV184" s="402"/>
      <c r="BW184" s="402"/>
      <c r="BX184" s="402"/>
      <c r="BY184" s="402"/>
      <c r="BZ184" s="402"/>
      <c r="CA184" s="402"/>
      <c r="CB184" s="402"/>
      <c r="CC184" s="402"/>
      <c r="CE184" s="256"/>
      <c r="CG184" s="264" t="s">
        <v>1754</v>
      </c>
      <c r="CI184" s="264" t="s">
        <v>1754</v>
      </c>
      <c r="CK184" s="264" t="s">
        <v>1754</v>
      </c>
      <c r="CM184" s="264" t="s">
        <v>1754</v>
      </c>
      <c r="CO184" s="264" t="s">
        <v>1754</v>
      </c>
      <c r="CQ184" s="264" t="s">
        <v>1754</v>
      </c>
      <c r="CS184" s="264" t="s">
        <v>1754</v>
      </c>
      <c r="CU184" s="264" t="s">
        <v>1754</v>
      </c>
      <c r="CW184" s="264" t="s">
        <v>1754</v>
      </c>
      <c r="CY184" s="264" t="s">
        <v>1754</v>
      </c>
      <c r="DA184" s="264" t="s">
        <v>1754</v>
      </c>
      <c r="DC184" s="264" t="s">
        <v>1754</v>
      </c>
      <c r="DE184" s="264" t="s">
        <v>1754</v>
      </c>
      <c r="DG184" s="264" t="s">
        <v>1754</v>
      </c>
      <c r="DI184" s="264" t="s">
        <v>1754</v>
      </c>
      <c r="DK184" s="264" t="s">
        <v>1754</v>
      </c>
      <c r="EA184" s="264" t="s">
        <v>1754</v>
      </c>
      <c r="EC184" s="272" t="s">
        <v>1755</v>
      </c>
      <c r="ED184" s="268"/>
      <c r="EE184" s="272" t="s">
        <v>1755</v>
      </c>
      <c r="EF184" s="268"/>
      <c r="EG184" s="272" t="s">
        <v>1755</v>
      </c>
      <c r="EH184" s="268"/>
      <c r="EI184" s="272" t="s">
        <v>1755</v>
      </c>
      <c r="EY184" s="264" t="s">
        <v>1754</v>
      </c>
      <c r="FA184" s="264" t="s">
        <v>1754</v>
      </c>
      <c r="FC184" s="264" t="s">
        <v>1754</v>
      </c>
      <c r="FE184" s="264" t="s">
        <v>1754</v>
      </c>
      <c r="FG184" s="264" t="s">
        <v>1754</v>
      </c>
      <c r="FI184" s="264" t="s">
        <v>1754</v>
      </c>
      <c r="FK184" s="264" t="s">
        <v>1754</v>
      </c>
      <c r="FM184" s="264" t="s">
        <v>1754</v>
      </c>
      <c r="FO184" s="264" t="s">
        <v>1754</v>
      </c>
      <c r="FQ184" s="264" t="s">
        <v>1754</v>
      </c>
      <c r="FS184" s="264" t="s">
        <v>1754</v>
      </c>
      <c r="FU184" s="264" t="s">
        <v>1754</v>
      </c>
      <c r="FW184" s="264" t="s">
        <v>1754</v>
      </c>
      <c r="FY184" s="264" t="s">
        <v>1754</v>
      </c>
      <c r="GA184" s="264" t="s">
        <v>1754</v>
      </c>
      <c r="GC184" s="264" t="s">
        <v>1754</v>
      </c>
      <c r="GE184" s="264" t="s">
        <v>1754</v>
      </c>
      <c r="GG184" s="264" t="s">
        <v>1754</v>
      </c>
      <c r="GI184" s="264" t="s">
        <v>1754</v>
      </c>
      <c r="GK184" s="264" t="s">
        <v>1754</v>
      </c>
      <c r="GM184" s="264" t="s">
        <v>1754</v>
      </c>
      <c r="GO184" s="264" t="s">
        <v>1754</v>
      </c>
      <c r="GQ184" s="16"/>
      <c r="HE184" s="265" t="s">
        <v>1756</v>
      </c>
      <c r="HG184" s="265" t="s">
        <v>1756</v>
      </c>
      <c r="HI184" s="264" t="s">
        <v>1754</v>
      </c>
      <c r="HK184" s="264" t="s">
        <v>1754</v>
      </c>
      <c r="HM184" s="264" t="s">
        <v>1754</v>
      </c>
      <c r="HO184" s="264" t="s">
        <v>1754</v>
      </c>
      <c r="HQ184" s="264" t="s">
        <v>1754</v>
      </c>
      <c r="HS184" s="264" t="s">
        <v>1754</v>
      </c>
      <c r="HU184" s="264" t="s">
        <v>1754</v>
      </c>
      <c r="HW184" s="264" t="s">
        <v>1754</v>
      </c>
      <c r="HY184" s="264" t="s">
        <v>1754</v>
      </c>
      <c r="IA184" s="264" t="s">
        <v>1754</v>
      </c>
      <c r="IC184" s="264" t="s">
        <v>1754</v>
      </c>
      <c r="IE184" s="264" t="s">
        <v>1754</v>
      </c>
      <c r="IG184" s="264" t="s">
        <v>1754</v>
      </c>
      <c r="II184" s="264" t="s">
        <v>1754</v>
      </c>
      <c r="IK184" s="264" t="s">
        <v>1754</v>
      </c>
      <c r="IM184" s="264" t="s">
        <v>1754</v>
      </c>
      <c r="IO184" s="264" t="s">
        <v>1754</v>
      </c>
      <c r="IQ184" s="264" t="s">
        <v>1754</v>
      </c>
      <c r="IS184" s="264" t="s">
        <v>1754</v>
      </c>
      <c r="IU184" s="264" t="s">
        <v>1754</v>
      </c>
      <c r="IW184" s="264" t="s">
        <v>1754</v>
      </c>
      <c r="IY184" s="264" t="s">
        <v>1754</v>
      </c>
      <c r="JA184" s="264" t="s">
        <v>1754</v>
      </c>
      <c r="JC184" s="264" t="s">
        <v>1754</v>
      </c>
    </row>
    <row r="185" spans="3:263">
      <c r="C185" s="384" t="s">
        <v>1758</v>
      </c>
      <c r="D185" s="404"/>
      <c r="E185" s="390" t="s">
        <v>1758</v>
      </c>
      <c r="F185" s="391"/>
      <c r="G185" s="390" t="s">
        <v>1758</v>
      </c>
      <c r="H185" s="391"/>
      <c r="I185" s="390" t="s">
        <v>1758</v>
      </c>
      <c r="J185" s="391"/>
      <c r="K185" s="390" t="s">
        <v>1758</v>
      </c>
      <c r="L185" s="391"/>
      <c r="M185" s="390" t="s">
        <v>1758</v>
      </c>
      <c r="N185" s="405"/>
      <c r="O185" s="394" t="s">
        <v>1759</v>
      </c>
      <c r="P185" s="406"/>
      <c r="Q185" s="264" t="s">
        <v>1758</v>
      </c>
      <c r="S185" s="264" t="s">
        <v>1758</v>
      </c>
      <c r="U185" s="265" t="s">
        <v>1760</v>
      </c>
      <c r="W185" s="265" t="s">
        <v>1760</v>
      </c>
      <c r="Y185" s="265" t="s">
        <v>1760</v>
      </c>
      <c r="Z185" s="256"/>
      <c r="AA185" s="264" t="s">
        <v>1758</v>
      </c>
      <c r="AB185" s="256"/>
      <c r="AC185" s="265" t="s">
        <v>1760</v>
      </c>
      <c r="AD185" s="258"/>
      <c r="AE185" s="265" t="s">
        <v>1760</v>
      </c>
      <c r="AF185" s="258"/>
      <c r="AG185" s="264" t="s">
        <v>1758</v>
      </c>
      <c r="AH185" s="16"/>
      <c r="AI185" s="264" t="s">
        <v>1758</v>
      </c>
      <c r="AK185" s="264" t="s">
        <v>1758</v>
      </c>
      <c r="AL185" s="256"/>
      <c r="AM185" s="264" t="s">
        <v>1758</v>
      </c>
      <c r="AN185" s="256"/>
      <c r="AO185" s="264" t="s">
        <v>1758</v>
      </c>
      <c r="AP185" s="256"/>
      <c r="AQ185" s="264" t="s">
        <v>1758</v>
      </c>
      <c r="AR185" s="256"/>
      <c r="AS185" s="264" t="s">
        <v>1759</v>
      </c>
      <c r="AT185" s="256"/>
      <c r="AU185" s="264" t="s">
        <v>1759</v>
      </c>
      <c r="AW185" s="264" t="s">
        <v>1759</v>
      </c>
      <c r="AX185" s="256"/>
      <c r="AY185" s="270" t="str">
        <f t="shared" si="8"/>
        <v>予 備 182</v>
      </c>
      <c r="AZ185" s="256"/>
      <c r="BA185" s="265" t="s">
        <v>1760</v>
      </c>
      <c r="BC185" s="265" t="s">
        <v>1760</v>
      </c>
      <c r="BE185" s="266" t="s">
        <v>1760</v>
      </c>
      <c r="BF185" s="258"/>
      <c r="BG185" s="266" t="s">
        <v>1760</v>
      </c>
      <c r="BI185" s="400" t="s">
        <v>1758</v>
      </c>
      <c r="BK185" s="400" t="s">
        <v>1758</v>
      </c>
      <c r="BM185" s="400" t="str">
        <f t="shared" si="7"/>
        <v>予備182</v>
      </c>
      <c r="BO185" s="401" t="s">
        <v>1758</v>
      </c>
      <c r="BP185" s="396"/>
      <c r="BQ185" s="401" t="s">
        <v>1758</v>
      </c>
      <c r="BR185" s="402"/>
      <c r="BS185" s="265" t="s">
        <v>1760</v>
      </c>
      <c r="BT185" s="402"/>
      <c r="BU185" s="402"/>
      <c r="BV185" s="402"/>
      <c r="BW185" s="402"/>
      <c r="BX185" s="402"/>
      <c r="BY185" s="402"/>
      <c r="BZ185" s="402"/>
      <c r="CA185" s="402"/>
      <c r="CB185" s="402"/>
      <c r="CC185" s="402"/>
      <c r="CE185" s="256"/>
      <c r="CG185" s="264" t="s">
        <v>1758</v>
      </c>
      <c r="CI185" s="264" t="s">
        <v>1758</v>
      </c>
      <c r="CK185" s="264" t="s">
        <v>1758</v>
      </c>
      <c r="CM185" s="264" t="s">
        <v>1758</v>
      </c>
      <c r="CO185" s="264" t="s">
        <v>1758</v>
      </c>
      <c r="CQ185" s="264" t="s">
        <v>1758</v>
      </c>
      <c r="CS185" s="264" t="s">
        <v>1758</v>
      </c>
      <c r="CU185" s="264" t="s">
        <v>1758</v>
      </c>
      <c r="CW185" s="264" t="s">
        <v>1758</v>
      </c>
      <c r="CY185" s="264" t="s">
        <v>1758</v>
      </c>
      <c r="DA185" s="264" t="s">
        <v>1758</v>
      </c>
      <c r="DC185" s="264" t="s">
        <v>1758</v>
      </c>
      <c r="DE185" s="264" t="s">
        <v>1758</v>
      </c>
      <c r="DG185" s="264" t="s">
        <v>1758</v>
      </c>
      <c r="DI185" s="264" t="s">
        <v>1758</v>
      </c>
      <c r="DK185" s="264" t="s">
        <v>1758</v>
      </c>
      <c r="EA185" s="264" t="s">
        <v>1758</v>
      </c>
      <c r="EC185" s="272" t="s">
        <v>1759</v>
      </c>
      <c r="ED185" s="268"/>
      <c r="EE185" s="272" t="s">
        <v>1759</v>
      </c>
      <c r="EF185" s="268"/>
      <c r="EG185" s="272" t="s">
        <v>1759</v>
      </c>
      <c r="EH185" s="268"/>
      <c r="EI185" s="272" t="s">
        <v>1759</v>
      </c>
      <c r="EY185" s="264" t="s">
        <v>1758</v>
      </c>
      <c r="FA185" s="264" t="s">
        <v>1758</v>
      </c>
      <c r="FC185" s="264" t="s">
        <v>1758</v>
      </c>
      <c r="FE185" s="264" t="s">
        <v>1758</v>
      </c>
      <c r="FG185" s="264" t="s">
        <v>1758</v>
      </c>
      <c r="FI185" s="264" t="s">
        <v>1758</v>
      </c>
      <c r="FK185" s="264" t="s">
        <v>1758</v>
      </c>
      <c r="FM185" s="264" t="s">
        <v>1758</v>
      </c>
      <c r="FO185" s="264" t="s">
        <v>1758</v>
      </c>
      <c r="FQ185" s="264" t="s">
        <v>1758</v>
      </c>
      <c r="FS185" s="264" t="s">
        <v>1758</v>
      </c>
      <c r="FU185" s="264" t="s">
        <v>1758</v>
      </c>
      <c r="FW185" s="264" t="s">
        <v>1758</v>
      </c>
      <c r="FY185" s="264" t="s">
        <v>1758</v>
      </c>
      <c r="GA185" s="264" t="s">
        <v>1758</v>
      </c>
      <c r="GC185" s="264" t="s">
        <v>1758</v>
      </c>
      <c r="GE185" s="264" t="s">
        <v>1758</v>
      </c>
      <c r="GG185" s="264" t="s">
        <v>1758</v>
      </c>
      <c r="GI185" s="264" t="s">
        <v>1758</v>
      </c>
      <c r="GK185" s="264" t="s">
        <v>1758</v>
      </c>
      <c r="GM185" s="264" t="s">
        <v>1758</v>
      </c>
      <c r="GO185" s="264" t="s">
        <v>1758</v>
      </c>
      <c r="GQ185" s="16"/>
      <c r="HE185" s="265" t="s">
        <v>1760</v>
      </c>
      <c r="HG185" s="265" t="s">
        <v>1760</v>
      </c>
      <c r="HI185" s="264" t="s">
        <v>1758</v>
      </c>
      <c r="HK185" s="264" t="s">
        <v>1758</v>
      </c>
      <c r="HM185" s="264" t="s">
        <v>1758</v>
      </c>
      <c r="HO185" s="264" t="s">
        <v>1758</v>
      </c>
      <c r="HQ185" s="264" t="s">
        <v>1758</v>
      </c>
      <c r="HS185" s="264" t="s">
        <v>1758</v>
      </c>
      <c r="HU185" s="264" t="s">
        <v>1758</v>
      </c>
      <c r="HW185" s="264" t="s">
        <v>1758</v>
      </c>
      <c r="HY185" s="264" t="s">
        <v>1758</v>
      </c>
      <c r="IA185" s="264" t="s">
        <v>1758</v>
      </c>
      <c r="IC185" s="264" t="s">
        <v>1758</v>
      </c>
      <c r="IE185" s="264" t="s">
        <v>1758</v>
      </c>
      <c r="IG185" s="264" t="s">
        <v>1758</v>
      </c>
      <c r="II185" s="264" t="s">
        <v>1758</v>
      </c>
      <c r="IK185" s="264" t="s">
        <v>1758</v>
      </c>
      <c r="IM185" s="264" t="s">
        <v>1758</v>
      </c>
      <c r="IO185" s="264" t="s">
        <v>1758</v>
      </c>
      <c r="IQ185" s="264" t="s">
        <v>1758</v>
      </c>
      <c r="IS185" s="264" t="s">
        <v>1758</v>
      </c>
      <c r="IU185" s="264" t="s">
        <v>1758</v>
      </c>
      <c r="IW185" s="264" t="s">
        <v>1758</v>
      </c>
      <c r="IY185" s="264" t="s">
        <v>1758</v>
      </c>
      <c r="JA185" s="264" t="s">
        <v>1758</v>
      </c>
      <c r="JC185" s="264" t="s">
        <v>1758</v>
      </c>
    </row>
    <row r="186" spans="3:263">
      <c r="C186" s="384" t="s">
        <v>1761</v>
      </c>
      <c r="D186" s="404"/>
      <c r="E186" s="390" t="s">
        <v>1761</v>
      </c>
      <c r="F186" s="391"/>
      <c r="G186" s="390" t="s">
        <v>1761</v>
      </c>
      <c r="H186" s="391"/>
      <c r="I186" s="390" t="s">
        <v>1761</v>
      </c>
      <c r="J186" s="391"/>
      <c r="K186" s="390" t="s">
        <v>1761</v>
      </c>
      <c r="L186" s="391"/>
      <c r="M186" s="390" t="s">
        <v>1761</v>
      </c>
      <c r="N186" s="405"/>
      <c r="O186" s="394" t="s">
        <v>1762</v>
      </c>
      <c r="P186" s="406"/>
      <c r="Q186" s="264" t="s">
        <v>1761</v>
      </c>
      <c r="S186" s="264" t="s">
        <v>1761</v>
      </c>
      <c r="U186" s="265" t="s">
        <v>1763</v>
      </c>
      <c r="W186" s="265" t="s">
        <v>1763</v>
      </c>
      <c r="Y186" s="265" t="s">
        <v>1763</v>
      </c>
      <c r="Z186" s="256"/>
      <c r="AA186" s="264" t="s">
        <v>1761</v>
      </c>
      <c r="AB186" s="256"/>
      <c r="AC186" s="265" t="s">
        <v>1763</v>
      </c>
      <c r="AD186" s="258"/>
      <c r="AE186" s="265" t="s">
        <v>1763</v>
      </c>
      <c r="AF186" s="258"/>
      <c r="AG186" s="264" t="s">
        <v>1761</v>
      </c>
      <c r="AH186" s="16"/>
      <c r="AI186" s="264" t="s">
        <v>1761</v>
      </c>
      <c r="AK186" s="264" t="s">
        <v>1761</v>
      </c>
      <c r="AL186" s="256"/>
      <c r="AM186" s="264" t="s">
        <v>1761</v>
      </c>
      <c r="AN186" s="256"/>
      <c r="AO186" s="264" t="s">
        <v>1761</v>
      </c>
      <c r="AP186" s="256"/>
      <c r="AQ186" s="264" t="s">
        <v>1761</v>
      </c>
      <c r="AR186" s="256"/>
      <c r="AS186" s="265" t="s">
        <v>1764</v>
      </c>
      <c r="AT186" s="256"/>
      <c r="AU186" s="265" t="s">
        <v>1764</v>
      </c>
      <c r="AW186" s="265" t="s">
        <v>1764</v>
      </c>
      <c r="AX186" s="256"/>
      <c r="AY186" s="270" t="str">
        <f t="shared" si="8"/>
        <v>予 備 183</v>
      </c>
      <c r="AZ186" s="256"/>
      <c r="BA186" s="265" t="s">
        <v>1763</v>
      </c>
      <c r="BC186" s="265" t="s">
        <v>1763</v>
      </c>
      <c r="BE186" s="266" t="s">
        <v>1763</v>
      </c>
      <c r="BF186" s="258"/>
      <c r="BG186" s="266" t="s">
        <v>1763</v>
      </c>
      <c r="BI186" s="400" t="s">
        <v>1761</v>
      </c>
      <c r="BK186" s="400" t="s">
        <v>1761</v>
      </c>
      <c r="BM186" s="400" t="str">
        <f t="shared" si="7"/>
        <v>予備183</v>
      </c>
      <c r="BO186" s="401" t="s">
        <v>1761</v>
      </c>
      <c r="BP186" s="396"/>
      <c r="BQ186" s="401" t="s">
        <v>1761</v>
      </c>
      <c r="BR186" s="402"/>
      <c r="BS186" s="265" t="s">
        <v>1763</v>
      </c>
      <c r="BT186" s="402"/>
      <c r="BU186" s="402"/>
      <c r="BV186" s="402"/>
      <c r="BW186" s="402"/>
      <c r="BX186" s="402"/>
      <c r="BY186" s="402"/>
      <c r="BZ186" s="402"/>
      <c r="CA186" s="402"/>
      <c r="CB186" s="402"/>
      <c r="CC186" s="402"/>
      <c r="CE186" s="256"/>
      <c r="CG186" s="264" t="s">
        <v>1761</v>
      </c>
      <c r="CI186" s="264" t="s">
        <v>1761</v>
      </c>
      <c r="CK186" s="264" t="s">
        <v>1761</v>
      </c>
      <c r="CM186" s="264" t="s">
        <v>1761</v>
      </c>
      <c r="CO186" s="264" t="s">
        <v>1761</v>
      </c>
      <c r="CQ186" s="264" t="s">
        <v>1761</v>
      </c>
      <c r="CS186" s="264" t="s">
        <v>1761</v>
      </c>
      <c r="CU186" s="264" t="s">
        <v>1761</v>
      </c>
      <c r="CW186" s="264" t="s">
        <v>1761</v>
      </c>
      <c r="CY186" s="264" t="s">
        <v>1761</v>
      </c>
      <c r="DA186" s="264" t="s">
        <v>1761</v>
      </c>
      <c r="DC186" s="264" t="s">
        <v>1761</v>
      </c>
      <c r="DE186" s="264" t="s">
        <v>1761</v>
      </c>
      <c r="DG186" s="264" t="s">
        <v>1761</v>
      </c>
      <c r="DI186" s="264" t="s">
        <v>1761</v>
      </c>
      <c r="DK186" s="264" t="s">
        <v>1761</v>
      </c>
      <c r="EA186" s="264" t="s">
        <v>1761</v>
      </c>
      <c r="EC186" s="272" t="s">
        <v>1762</v>
      </c>
      <c r="ED186" s="268"/>
      <c r="EE186" s="272" t="s">
        <v>1762</v>
      </c>
      <c r="EF186" s="268"/>
      <c r="EG186" s="272" t="s">
        <v>1762</v>
      </c>
      <c r="EH186" s="268"/>
      <c r="EI186" s="272" t="s">
        <v>1762</v>
      </c>
      <c r="EY186" s="264" t="s">
        <v>1761</v>
      </c>
      <c r="FA186" s="264" t="s">
        <v>1761</v>
      </c>
      <c r="FC186" s="264" t="s">
        <v>1761</v>
      </c>
      <c r="FE186" s="264" t="s">
        <v>1761</v>
      </c>
      <c r="FG186" s="264" t="s">
        <v>1761</v>
      </c>
      <c r="FI186" s="264" t="s">
        <v>1761</v>
      </c>
      <c r="FK186" s="264" t="s">
        <v>1761</v>
      </c>
      <c r="FM186" s="264" t="s">
        <v>1761</v>
      </c>
      <c r="FO186" s="264" t="s">
        <v>1761</v>
      </c>
      <c r="FQ186" s="264" t="s">
        <v>1761</v>
      </c>
      <c r="FS186" s="264" t="s">
        <v>1761</v>
      </c>
      <c r="FU186" s="264" t="s">
        <v>1761</v>
      </c>
      <c r="FW186" s="264" t="s">
        <v>1761</v>
      </c>
      <c r="FY186" s="264" t="s">
        <v>1761</v>
      </c>
      <c r="GA186" s="264" t="s">
        <v>1761</v>
      </c>
      <c r="GC186" s="264" t="s">
        <v>1761</v>
      </c>
      <c r="GE186" s="264" t="s">
        <v>1761</v>
      </c>
      <c r="GG186" s="264" t="s">
        <v>1761</v>
      </c>
      <c r="GI186" s="264" t="s">
        <v>1761</v>
      </c>
      <c r="GK186" s="264" t="s">
        <v>1761</v>
      </c>
      <c r="GM186" s="264" t="s">
        <v>1761</v>
      </c>
      <c r="GO186" s="264" t="s">
        <v>1761</v>
      </c>
      <c r="GQ186" s="16"/>
      <c r="HE186" s="265" t="s">
        <v>1763</v>
      </c>
      <c r="HG186" s="265" t="s">
        <v>1763</v>
      </c>
      <c r="HI186" s="264" t="s">
        <v>1761</v>
      </c>
      <c r="HK186" s="264" t="s">
        <v>1761</v>
      </c>
      <c r="HM186" s="264" t="s">
        <v>1761</v>
      </c>
      <c r="HO186" s="264" t="s">
        <v>1761</v>
      </c>
      <c r="HQ186" s="264" t="s">
        <v>1761</v>
      </c>
      <c r="HS186" s="264" t="s">
        <v>1761</v>
      </c>
      <c r="HU186" s="264" t="s">
        <v>1761</v>
      </c>
      <c r="HW186" s="264" t="s">
        <v>1761</v>
      </c>
      <c r="HY186" s="264" t="s">
        <v>1761</v>
      </c>
      <c r="IA186" s="264" t="s">
        <v>1761</v>
      </c>
      <c r="IC186" s="264" t="s">
        <v>1761</v>
      </c>
      <c r="IE186" s="264" t="s">
        <v>1761</v>
      </c>
      <c r="IG186" s="264" t="s">
        <v>1761</v>
      </c>
      <c r="II186" s="264" t="s">
        <v>1761</v>
      </c>
      <c r="IK186" s="264" t="s">
        <v>1761</v>
      </c>
      <c r="IM186" s="264" t="s">
        <v>1761</v>
      </c>
      <c r="IO186" s="264" t="s">
        <v>1761</v>
      </c>
      <c r="IQ186" s="264" t="s">
        <v>1761</v>
      </c>
      <c r="IS186" s="264" t="s">
        <v>1761</v>
      </c>
      <c r="IU186" s="264" t="s">
        <v>1761</v>
      </c>
      <c r="IW186" s="264" t="s">
        <v>1761</v>
      </c>
      <c r="IY186" s="264" t="s">
        <v>1761</v>
      </c>
      <c r="JA186" s="264" t="s">
        <v>1761</v>
      </c>
      <c r="JC186" s="264" t="s">
        <v>1761</v>
      </c>
    </row>
    <row r="187" spans="3:263">
      <c r="C187" s="384" t="s">
        <v>1765</v>
      </c>
      <c r="D187" s="404"/>
      <c r="E187" s="390" t="s">
        <v>1765</v>
      </c>
      <c r="F187" s="391"/>
      <c r="G187" s="390" t="s">
        <v>1765</v>
      </c>
      <c r="H187" s="391"/>
      <c r="I187" s="390" t="s">
        <v>1765</v>
      </c>
      <c r="J187" s="391"/>
      <c r="K187" s="390" t="s">
        <v>1765</v>
      </c>
      <c r="L187" s="391"/>
      <c r="M187" s="390" t="s">
        <v>1765</v>
      </c>
      <c r="N187" s="405"/>
      <c r="O187" s="394" t="s">
        <v>1766</v>
      </c>
      <c r="P187" s="406"/>
      <c r="Q187" s="264" t="s">
        <v>1765</v>
      </c>
      <c r="S187" s="264" t="s">
        <v>1765</v>
      </c>
      <c r="U187" s="265" t="s">
        <v>1767</v>
      </c>
      <c r="W187" s="265" t="s">
        <v>1767</v>
      </c>
      <c r="Y187" s="265" t="s">
        <v>1767</v>
      </c>
      <c r="Z187" s="256"/>
      <c r="AA187" s="264" t="s">
        <v>1765</v>
      </c>
      <c r="AB187" s="256"/>
      <c r="AC187" s="265" t="s">
        <v>1767</v>
      </c>
      <c r="AD187" s="258"/>
      <c r="AE187" s="265" t="s">
        <v>1767</v>
      </c>
      <c r="AF187" s="258"/>
      <c r="AG187" s="264" t="s">
        <v>1765</v>
      </c>
      <c r="AH187" s="16"/>
      <c r="AI187" s="264" t="s">
        <v>1765</v>
      </c>
      <c r="AK187" s="264" t="s">
        <v>1765</v>
      </c>
      <c r="AL187" s="256"/>
      <c r="AM187" s="264" t="s">
        <v>1765</v>
      </c>
      <c r="AN187" s="256"/>
      <c r="AO187" s="264" t="s">
        <v>1765</v>
      </c>
      <c r="AP187" s="256"/>
      <c r="AQ187" s="264" t="s">
        <v>1765</v>
      </c>
      <c r="AR187" s="256"/>
      <c r="AS187" s="264" t="s">
        <v>1766</v>
      </c>
      <c r="AT187" s="256"/>
      <c r="AU187" s="264" t="s">
        <v>1766</v>
      </c>
      <c r="AW187" s="264" t="s">
        <v>1766</v>
      </c>
      <c r="AX187" s="256"/>
      <c r="AY187" s="270" t="str">
        <f t="shared" si="8"/>
        <v>予 備 184</v>
      </c>
      <c r="AZ187" s="256"/>
      <c r="BA187" s="265" t="s">
        <v>1767</v>
      </c>
      <c r="BC187" s="265" t="s">
        <v>1767</v>
      </c>
      <c r="BE187" s="266" t="s">
        <v>1767</v>
      </c>
      <c r="BF187" s="258"/>
      <c r="BG187" s="266" t="s">
        <v>1767</v>
      </c>
      <c r="BI187" s="400" t="s">
        <v>1765</v>
      </c>
      <c r="BK187" s="400" t="s">
        <v>1765</v>
      </c>
      <c r="BM187" s="400" t="str">
        <f t="shared" ref="BM187:BM250" si="9">AM187</f>
        <v>予備184</v>
      </c>
      <c r="BO187" s="401" t="s">
        <v>1765</v>
      </c>
      <c r="BP187" s="396"/>
      <c r="BQ187" s="401" t="s">
        <v>1765</v>
      </c>
      <c r="BR187" s="402"/>
      <c r="BS187" s="265" t="s">
        <v>1767</v>
      </c>
      <c r="BT187" s="402"/>
      <c r="BU187" s="402"/>
      <c r="BV187" s="402"/>
      <c r="BW187" s="402"/>
      <c r="BX187" s="402"/>
      <c r="BY187" s="402"/>
      <c r="BZ187" s="402"/>
      <c r="CA187" s="402"/>
      <c r="CB187" s="402"/>
      <c r="CC187" s="402"/>
      <c r="CE187" s="256"/>
      <c r="CG187" s="264" t="s">
        <v>1765</v>
      </c>
      <c r="CI187" s="264" t="s">
        <v>1765</v>
      </c>
      <c r="CK187" s="264" t="s">
        <v>1765</v>
      </c>
      <c r="CM187" s="264" t="s">
        <v>1765</v>
      </c>
      <c r="CO187" s="264" t="s">
        <v>1765</v>
      </c>
      <c r="CQ187" s="264" t="s">
        <v>1765</v>
      </c>
      <c r="CS187" s="264" t="s">
        <v>1765</v>
      </c>
      <c r="CU187" s="264" t="s">
        <v>1765</v>
      </c>
      <c r="CW187" s="264" t="s">
        <v>1765</v>
      </c>
      <c r="CY187" s="264" t="s">
        <v>1765</v>
      </c>
      <c r="DA187" s="264" t="s">
        <v>1765</v>
      </c>
      <c r="DC187" s="264" t="s">
        <v>1765</v>
      </c>
      <c r="DE187" s="264" t="s">
        <v>1765</v>
      </c>
      <c r="DG187" s="264" t="s">
        <v>1765</v>
      </c>
      <c r="DI187" s="264" t="s">
        <v>1765</v>
      </c>
      <c r="DK187" s="264" t="s">
        <v>1765</v>
      </c>
      <c r="EA187" s="264" t="s">
        <v>1765</v>
      </c>
      <c r="EC187" s="272" t="s">
        <v>1766</v>
      </c>
      <c r="ED187" s="268"/>
      <c r="EE187" s="272" t="s">
        <v>1766</v>
      </c>
      <c r="EF187" s="268"/>
      <c r="EG187" s="272" t="s">
        <v>1766</v>
      </c>
      <c r="EH187" s="268"/>
      <c r="EI187" s="272" t="s">
        <v>1766</v>
      </c>
      <c r="EY187" s="264" t="s">
        <v>1765</v>
      </c>
      <c r="FA187" s="264" t="s">
        <v>1765</v>
      </c>
      <c r="FC187" s="264" t="s">
        <v>1765</v>
      </c>
      <c r="FE187" s="264" t="s">
        <v>1765</v>
      </c>
      <c r="FG187" s="264" t="s">
        <v>1765</v>
      </c>
      <c r="FI187" s="264" t="s">
        <v>1765</v>
      </c>
      <c r="FK187" s="264" t="s">
        <v>1765</v>
      </c>
      <c r="FM187" s="264" t="s">
        <v>1765</v>
      </c>
      <c r="FO187" s="264" t="s">
        <v>1765</v>
      </c>
      <c r="FQ187" s="264" t="s">
        <v>1765</v>
      </c>
      <c r="FS187" s="264" t="s">
        <v>1765</v>
      </c>
      <c r="FU187" s="264" t="s">
        <v>1765</v>
      </c>
      <c r="FW187" s="264" t="s">
        <v>1765</v>
      </c>
      <c r="FY187" s="264" t="s">
        <v>1765</v>
      </c>
      <c r="GA187" s="264" t="s">
        <v>1765</v>
      </c>
      <c r="GC187" s="264" t="s">
        <v>1765</v>
      </c>
      <c r="GE187" s="264" t="s">
        <v>1765</v>
      </c>
      <c r="GG187" s="264" t="s">
        <v>1765</v>
      </c>
      <c r="GI187" s="264" t="s">
        <v>1765</v>
      </c>
      <c r="GK187" s="264" t="s">
        <v>1765</v>
      </c>
      <c r="GM187" s="264" t="s">
        <v>1765</v>
      </c>
      <c r="GO187" s="264" t="s">
        <v>1765</v>
      </c>
      <c r="GQ187" s="16"/>
      <c r="HE187" s="265" t="s">
        <v>1767</v>
      </c>
      <c r="HG187" s="265" t="s">
        <v>1767</v>
      </c>
      <c r="HI187" s="264" t="s">
        <v>1765</v>
      </c>
      <c r="HK187" s="264" t="s">
        <v>1765</v>
      </c>
      <c r="HM187" s="264" t="s">
        <v>1765</v>
      </c>
      <c r="HO187" s="264" t="s">
        <v>1765</v>
      </c>
      <c r="HQ187" s="264" t="s">
        <v>1765</v>
      </c>
      <c r="HS187" s="264" t="s">
        <v>1765</v>
      </c>
      <c r="HU187" s="264" t="s">
        <v>1765</v>
      </c>
      <c r="HW187" s="264" t="s">
        <v>1765</v>
      </c>
      <c r="HY187" s="264" t="s">
        <v>1765</v>
      </c>
      <c r="IA187" s="264" t="s">
        <v>1765</v>
      </c>
      <c r="IC187" s="264" t="s">
        <v>1765</v>
      </c>
      <c r="IE187" s="264" t="s">
        <v>1765</v>
      </c>
      <c r="IG187" s="264" t="s">
        <v>1765</v>
      </c>
      <c r="II187" s="264" t="s">
        <v>1765</v>
      </c>
      <c r="IK187" s="264" t="s">
        <v>1765</v>
      </c>
      <c r="IM187" s="264" t="s">
        <v>1765</v>
      </c>
      <c r="IO187" s="264" t="s">
        <v>1765</v>
      </c>
      <c r="IQ187" s="264" t="s">
        <v>1765</v>
      </c>
      <c r="IS187" s="264" t="s">
        <v>1765</v>
      </c>
      <c r="IU187" s="264" t="s">
        <v>1765</v>
      </c>
      <c r="IW187" s="264" t="s">
        <v>1765</v>
      </c>
      <c r="IY187" s="264" t="s">
        <v>1765</v>
      </c>
      <c r="JA187" s="264" t="s">
        <v>1765</v>
      </c>
      <c r="JC187" s="264" t="s">
        <v>1765</v>
      </c>
    </row>
    <row r="188" spans="3:263">
      <c r="C188" s="384" t="s">
        <v>1768</v>
      </c>
      <c r="D188" s="404"/>
      <c r="E188" s="390" t="s">
        <v>1768</v>
      </c>
      <c r="F188" s="391"/>
      <c r="G188" s="390" t="s">
        <v>1768</v>
      </c>
      <c r="H188" s="391"/>
      <c r="I188" s="390" t="s">
        <v>1768</v>
      </c>
      <c r="J188" s="391"/>
      <c r="K188" s="390" t="s">
        <v>1768</v>
      </c>
      <c r="L188" s="391"/>
      <c r="M188" s="390" t="s">
        <v>1768</v>
      </c>
      <c r="N188" s="405"/>
      <c r="O188" s="394" t="s">
        <v>1769</v>
      </c>
      <c r="P188" s="406"/>
      <c r="Q188" s="264" t="s">
        <v>1768</v>
      </c>
      <c r="S188" s="264" t="s">
        <v>1768</v>
      </c>
      <c r="U188" s="265" t="s">
        <v>1770</v>
      </c>
      <c r="W188" s="265" t="s">
        <v>1770</v>
      </c>
      <c r="Y188" s="265" t="s">
        <v>1770</v>
      </c>
      <c r="Z188" s="256"/>
      <c r="AA188" s="264" t="s">
        <v>1768</v>
      </c>
      <c r="AB188" s="256"/>
      <c r="AC188" s="265" t="s">
        <v>1770</v>
      </c>
      <c r="AD188" s="258"/>
      <c r="AE188" s="265" t="s">
        <v>1770</v>
      </c>
      <c r="AF188" s="258"/>
      <c r="AG188" s="264" t="s">
        <v>1768</v>
      </c>
      <c r="AH188" s="16"/>
      <c r="AI188" s="264" t="s">
        <v>1768</v>
      </c>
      <c r="AK188" s="264" t="s">
        <v>1768</v>
      </c>
      <c r="AL188" s="256"/>
      <c r="AM188" s="264" t="s">
        <v>1768</v>
      </c>
      <c r="AN188" s="256"/>
      <c r="AO188" s="264" t="s">
        <v>1768</v>
      </c>
      <c r="AP188" s="256"/>
      <c r="AQ188" s="264" t="s">
        <v>1768</v>
      </c>
      <c r="AR188" s="256"/>
      <c r="AS188" s="265" t="s">
        <v>1771</v>
      </c>
      <c r="AT188" s="256"/>
      <c r="AU188" s="265" t="s">
        <v>1771</v>
      </c>
      <c r="AW188" s="265" t="s">
        <v>1771</v>
      </c>
      <c r="AX188" s="256"/>
      <c r="AY188" s="270" t="str">
        <f t="shared" si="8"/>
        <v>予 備 185</v>
      </c>
      <c r="AZ188" s="256"/>
      <c r="BA188" s="265" t="s">
        <v>1770</v>
      </c>
      <c r="BC188" s="265" t="s">
        <v>1770</v>
      </c>
      <c r="BE188" s="266" t="s">
        <v>1770</v>
      </c>
      <c r="BF188" s="258"/>
      <c r="BG188" s="266" t="s">
        <v>1770</v>
      </c>
      <c r="BI188" s="400" t="s">
        <v>1768</v>
      </c>
      <c r="BK188" s="400" t="s">
        <v>1768</v>
      </c>
      <c r="BM188" s="400" t="str">
        <f t="shared" si="9"/>
        <v>予備185</v>
      </c>
      <c r="BO188" s="401" t="s">
        <v>1768</v>
      </c>
      <c r="BP188" s="396"/>
      <c r="BQ188" s="401" t="s">
        <v>1768</v>
      </c>
      <c r="BR188" s="402"/>
      <c r="BS188" s="265" t="s">
        <v>1770</v>
      </c>
      <c r="BT188" s="402"/>
      <c r="BU188" s="402"/>
      <c r="BV188" s="402"/>
      <c r="BW188" s="402"/>
      <c r="BX188" s="402"/>
      <c r="BY188" s="402"/>
      <c r="BZ188" s="402"/>
      <c r="CA188" s="402"/>
      <c r="CB188" s="402"/>
      <c r="CC188" s="402"/>
      <c r="CE188" s="256"/>
      <c r="CG188" s="264" t="s">
        <v>1768</v>
      </c>
      <c r="CI188" s="264" t="s">
        <v>1768</v>
      </c>
      <c r="CK188" s="264" t="s">
        <v>1768</v>
      </c>
      <c r="CM188" s="264" t="s">
        <v>1768</v>
      </c>
      <c r="CO188" s="264" t="s">
        <v>1768</v>
      </c>
      <c r="CQ188" s="264" t="s">
        <v>1768</v>
      </c>
      <c r="CS188" s="264" t="s">
        <v>1768</v>
      </c>
      <c r="CU188" s="264" t="s">
        <v>1768</v>
      </c>
      <c r="CW188" s="264" t="s">
        <v>1768</v>
      </c>
      <c r="CY188" s="264" t="s">
        <v>1768</v>
      </c>
      <c r="DA188" s="264" t="s">
        <v>1768</v>
      </c>
      <c r="DC188" s="264" t="s">
        <v>1768</v>
      </c>
      <c r="DE188" s="264" t="s">
        <v>1768</v>
      </c>
      <c r="DG188" s="264" t="s">
        <v>1768</v>
      </c>
      <c r="DI188" s="264" t="s">
        <v>1768</v>
      </c>
      <c r="DK188" s="264" t="s">
        <v>1768</v>
      </c>
      <c r="EA188" s="264" t="s">
        <v>1768</v>
      </c>
      <c r="EC188" s="272" t="s">
        <v>1769</v>
      </c>
      <c r="ED188" s="268"/>
      <c r="EE188" s="272" t="s">
        <v>1769</v>
      </c>
      <c r="EF188" s="268"/>
      <c r="EG188" s="272" t="s">
        <v>1769</v>
      </c>
      <c r="EH188" s="268"/>
      <c r="EI188" s="272" t="s">
        <v>1769</v>
      </c>
      <c r="EY188" s="264" t="s">
        <v>1768</v>
      </c>
      <c r="FA188" s="264" t="s">
        <v>1768</v>
      </c>
      <c r="FC188" s="264" t="s">
        <v>1768</v>
      </c>
      <c r="FE188" s="264" t="s">
        <v>1768</v>
      </c>
      <c r="FG188" s="264" t="s">
        <v>1768</v>
      </c>
      <c r="FI188" s="264" t="s">
        <v>1768</v>
      </c>
      <c r="FK188" s="264" t="s">
        <v>1768</v>
      </c>
      <c r="FM188" s="264" t="s">
        <v>1768</v>
      </c>
      <c r="FO188" s="264" t="s">
        <v>1768</v>
      </c>
      <c r="FQ188" s="264" t="s">
        <v>1768</v>
      </c>
      <c r="FS188" s="264" t="s">
        <v>1768</v>
      </c>
      <c r="FU188" s="264" t="s">
        <v>1768</v>
      </c>
      <c r="FW188" s="264" t="s">
        <v>1768</v>
      </c>
      <c r="FY188" s="264" t="s">
        <v>1768</v>
      </c>
      <c r="GA188" s="264" t="s">
        <v>1768</v>
      </c>
      <c r="GC188" s="264" t="s">
        <v>1768</v>
      </c>
      <c r="GE188" s="264" t="s">
        <v>1768</v>
      </c>
      <c r="GG188" s="264" t="s">
        <v>1768</v>
      </c>
      <c r="GI188" s="264" t="s">
        <v>1768</v>
      </c>
      <c r="GK188" s="264" t="s">
        <v>1768</v>
      </c>
      <c r="GM188" s="264" t="s">
        <v>1768</v>
      </c>
      <c r="GO188" s="264" t="s">
        <v>1768</v>
      </c>
      <c r="GQ188" s="16"/>
      <c r="HE188" s="265" t="s">
        <v>1770</v>
      </c>
      <c r="HG188" s="265" t="s">
        <v>1770</v>
      </c>
      <c r="HI188" s="264" t="s">
        <v>1768</v>
      </c>
      <c r="HK188" s="264" t="s">
        <v>1768</v>
      </c>
      <c r="HM188" s="264" t="s">
        <v>1768</v>
      </c>
      <c r="HO188" s="264" t="s">
        <v>1768</v>
      </c>
      <c r="HQ188" s="264" t="s">
        <v>1768</v>
      </c>
      <c r="HS188" s="264" t="s">
        <v>1768</v>
      </c>
      <c r="HU188" s="264" t="s">
        <v>1768</v>
      </c>
      <c r="HW188" s="264" t="s">
        <v>1768</v>
      </c>
      <c r="HY188" s="264" t="s">
        <v>1768</v>
      </c>
      <c r="IA188" s="264" t="s">
        <v>1768</v>
      </c>
      <c r="IC188" s="264" t="s">
        <v>1768</v>
      </c>
      <c r="IE188" s="264" t="s">
        <v>1768</v>
      </c>
      <c r="IG188" s="264" t="s">
        <v>1768</v>
      </c>
      <c r="II188" s="264" t="s">
        <v>1768</v>
      </c>
      <c r="IK188" s="264" t="s">
        <v>1768</v>
      </c>
      <c r="IM188" s="264" t="s">
        <v>1768</v>
      </c>
      <c r="IO188" s="264" t="s">
        <v>1768</v>
      </c>
      <c r="IQ188" s="264" t="s">
        <v>1768</v>
      </c>
      <c r="IS188" s="264" t="s">
        <v>1768</v>
      </c>
      <c r="IU188" s="264" t="s">
        <v>1768</v>
      </c>
      <c r="IW188" s="264" t="s">
        <v>1768</v>
      </c>
      <c r="IY188" s="264" t="s">
        <v>1768</v>
      </c>
      <c r="JA188" s="264" t="s">
        <v>1768</v>
      </c>
      <c r="JC188" s="264" t="s">
        <v>1768</v>
      </c>
    </row>
    <row r="189" spans="3:263">
      <c r="C189" s="384" t="s">
        <v>1772</v>
      </c>
      <c r="D189" s="404"/>
      <c r="E189" s="390" t="s">
        <v>1772</v>
      </c>
      <c r="F189" s="391"/>
      <c r="G189" s="390" t="s">
        <v>1772</v>
      </c>
      <c r="H189" s="391"/>
      <c r="I189" s="390" t="s">
        <v>1772</v>
      </c>
      <c r="J189" s="391"/>
      <c r="K189" s="390" t="s">
        <v>1772</v>
      </c>
      <c r="L189" s="391"/>
      <c r="M189" s="390" t="s">
        <v>1772</v>
      </c>
      <c r="N189" s="405"/>
      <c r="O189" s="394" t="s">
        <v>1773</v>
      </c>
      <c r="P189" s="406"/>
      <c r="Q189" s="264" t="s">
        <v>1772</v>
      </c>
      <c r="S189" s="264" t="s">
        <v>1772</v>
      </c>
      <c r="U189" s="265" t="s">
        <v>1774</v>
      </c>
      <c r="W189" s="265" t="s">
        <v>1774</v>
      </c>
      <c r="Y189" s="265" t="s">
        <v>1774</v>
      </c>
      <c r="Z189" s="256"/>
      <c r="AA189" s="264" t="s">
        <v>1772</v>
      </c>
      <c r="AB189" s="256"/>
      <c r="AC189" s="265" t="s">
        <v>1774</v>
      </c>
      <c r="AD189" s="258"/>
      <c r="AE189" s="265" t="s">
        <v>1774</v>
      </c>
      <c r="AF189" s="258"/>
      <c r="AG189" s="264" t="s">
        <v>1772</v>
      </c>
      <c r="AH189" s="16"/>
      <c r="AI189" s="264" t="s">
        <v>1772</v>
      </c>
      <c r="AK189" s="264" t="s">
        <v>1772</v>
      </c>
      <c r="AL189" s="256"/>
      <c r="AM189" s="264" t="s">
        <v>1772</v>
      </c>
      <c r="AN189" s="256"/>
      <c r="AO189" s="264" t="s">
        <v>1772</v>
      </c>
      <c r="AP189" s="256"/>
      <c r="AQ189" s="264" t="s">
        <v>1772</v>
      </c>
      <c r="AR189" s="256"/>
      <c r="AS189" s="264" t="s">
        <v>1773</v>
      </c>
      <c r="AT189" s="256"/>
      <c r="AU189" s="264" t="s">
        <v>1773</v>
      </c>
      <c r="AW189" s="264" t="s">
        <v>1773</v>
      </c>
      <c r="AX189" s="256"/>
      <c r="AY189" s="270" t="str">
        <f t="shared" si="8"/>
        <v>予 備 186</v>
      </c>
      <c r="AZ189" s="256"/>
      <c r="BA189" s="265" t="s">
        <v>1774</v>
      </c>
      <c r="BC189" s="265" t="s">
        <v>1774</v>
      </c>
      <c r="BE189" s="266" t="s">
        <v>1774</v>
      </c>
      <c r="BF189" s="258"/>
      <c r="BG189" s="266" t="s">
        <v>1774</v>
      </c>
      <c r="BI189" s="400" t="s">
        <v>1772</v>
      </c>
      <c r="BK189" s="400" t="s">
        <v>1772</v>
      </c>
      <c r="BM189" s="400" t="str">
        <f t="shared" si="9"/>
        <v>予備186</v>
      </c>
      <c r="BO189" s="401" t="s">
        <v>1772</v>
      </c>
      <c r="BP189" s="396"/>
      <c r="BQ189" s="401" t="s">
        <v>1772</v>
      </c>
      <c r="BR189" s="402"/>
      <c r="BS189" s="265" t="s">
        <v>1774</v>
      </c>
      <c r="BT189" s="402"/>
      <c r="BU189" s="402"/>
      <c r="BV189" s="402"/>
      <c r="BW189" s="402"/>
      <c r="BX189" s="402"/>
      <c r="BY189" s="402"/>
      <c r="BZ189" s="402"/>
      <c r="CA189" s="402"/>
      <c r="CB189" s="402"/>
      <c r="CC189" s="402"/>
      <c r="CE189" s="256"/>
      <c r="CG189" s="264" t="s">
        <v>1772</v>
      </c>
      <c r="CI189" s="264" t="s">
        <v>1772</v>
      </c>
      <c r="CK189" s="264" t="s">
        <v>1772</v>
      </c>
      <c r="CM189" s="264" t="s">
        <v>1772</v>
      </c>
      <c r="CO189" s="264" t="s">
        <v>1772</v>
      </c>
      <c r="CQ189" s="264" t="s">
        <v>1772</v>
      </c>
      <c r="CS189" s="264" t="s">
        <v>1772</v>
      </c>
      <c r="CU189" s="264" t="s">
        <v>1772</v>
      </c>
      <c r="CW189" s="264" t="s">
        <v>1772</v>
      </c>
      <c r="CY189" s="264" t="s">
        <v>1772</v>
      </c>
      <c r="DA189" s="264" t="s">
        <v>1772</v>
      </c>
      <c r="DC189" s="264" t="s">
        <v>1772</v>
      </c>
      <c r="DE189" s="264" t="s">
        <v>1772</v>
      </c>
      <c r="DG189" s="264" t="s">
        <v>1772</v>
      </c>
      <c r="DI189" s="264" t="s">
        <v>1772</v>
      </c>
      <c r="DK189" s="264" t="s">
        <v>1772</v>
      </c>
      <c r="EA189" s="264" t="s">
        <v>1772</v>
      </c>
      <c r="EC189" s="272" t="s">
        <v>1773</v>
      </c>
      <c r="ED189" s="268"/>
      <c r="EE189" s="272" t="s">
        <v>1773</v>
      </c>
      <c r="EF189" s="268"/>
      <c r="EG189" s="272" t="s">
        <v>1773</v>
      </c>
      <c r="EH189" s="268"/>
      <c r="EI189" s="272" t="s">
        <v>1773</v>
      </c>
      <c r="EY189" s="264" t="s">
        <v>1772</v>
      </c>
      <c r="FA189" s="264" t="s">
        <v>1772</v>
      </c>
      <c r="FC189" s="264" t="s">
        <v>1772</v>
      </c>
      <c r="FE189" s="264" t="s">
        <v>1772</v>
      </c>
      <c r="FG189" s="264" t="s">
        <v>1772</v>
      </c>
      <c r="FI189" s="264" t="s">
        <v>1772</v>
      </c>
      <c r="FK189" s="264" t="s">
        <v>1772</v>
      </c>
      <c r="FM189" s="264" t="s">
        <v>1772</v>
      </c>
      <c r="FO189" s="264" t="s">
        <v>1772</v>
      </c>
      <c r="FQ189" s="264" t="s">
        <v>1772</v>
      </c>
      <c r="FS189" s="264" t="s">
        <v>1772</v>
      </c>
      <c r="FU189" s="264" t="s">
        <v>1772</v>
      </c>
      <c r="FW189" s="264" t="s">
        <v>1772</v>
      </c>
      <c r="FY189" s="264" t="s">
        <v>1772</v>
      </c>
      <c r="GA189" s="264" t="s">
        <v>1772</v>
      </c>
      <c r="GC189" s="264" t="s">
        <v>1772</v>
      </c>
      <c r="GE189" s="264" t="s">
        <v>1772</v>
      </c>
      <c r="GG189" s="264" t="s">
        <v>1772</v>
      </c>
      <c r="GI189" s="264" t="s">
        <v>1772</v>
      </c>
      <c r="GK189" s="264" t="s">
        <v>1772</v>
      </c>
      <c r="GM189" s="264" t="s">
        <v>1772</v>
      </c>
      <c r="GO189" s="264" t="s">
        <v>1772</v>
      </c>
      <c r="GQ189" s="16"/>
      <c r="HE189" s="265" t="s">
        <v>1774</v>
      </c>
      <c r="HG189" s="265" t="s">
        <v>1774</v>
      </c>
      <c r="HI189" s="264" t="s">
        <v>1772</v>
      </c>
      <c r="HK189" s="264" t="s">
        <v>1772</v>
      </c>
      <c r="HM189" s="264" t="s">
        <v>1772</v>
      </c>
      <c r="HO189" s="264" t="s">
        <v>1772</v>
      </c>
      <c r="HQ189" s="264" t="s">
        <v>1772</v>
      </c>
      <c r="HS189" s="264" t="s">
        <v>1772</v>
      </c>
      <c r="HU189" s="264" t="s">
        <v>1772</v>
      </c>
      <c r="HW189" s="264" t="s">
        <v>1772</v>
      </c>
      <c r="HY189" s="264" t="s">
        <v>1772</v>
      </c>
      <c r="IA189" s="264" t="s">
        <v>1772</v>
      </c>
      <c r="IC189" s="264" t="s">
        <v>1772</v>
      </c>
      <c r="IE189" s="264" t="s">
        <v>1772</v>
      </c>
      <c r="IG189" s="264" t="s">
        <v>1772</v>
      </c>
      <c r="II189" s="264" t="s">
        <v>1772</v>
      </c>
      <c r="IK189" s="264" t="s">
        <v>1772</v>
      </c>
      <c r="IM189" s="264" t="s">
        <v>1772</v>
      </c>
      <c r="IO189" s="264" t="s">
        <v>1772</v>
      </c>
      <c r="IQ189" s="264" t="s">
        <v>1772</v>
      </c>
      <c r="IS189" s="264" t="s">
        <v>1772</v>
      </c>
      <c r="IU189" s="264" t="s">
        <v>1772</v>
      </c>
      <c r="IW189" s="264" t="s">
        <v>1772</v>
      </c>
      <c r="IY189" s="264" t="s">
        <v>1772</v>
      </c>
      <c r="JA189" s="264" t="s">
        <v>1772</v>
      </c>
      <c r="JC189" s="264" t="s">
        <v>1772</v>
      </c>
    </row>
    <row r="190" spans="3:263">
      <c r="C190" s="384" t="s">
        <v>1775</v>
      </c>
      <c r="D190" s="404"/>
      <c r="E190" s="390" t="s">
        <v>1775</v>
      </c>
      <c r="F190" s="391"/>
      <c r="G190" s="390" t="s">
        <v>1775</v>
      </c>
      <c r="H190" s="391"/>
      <c r="I190" s="390" t="s">
        <v>1775</v>
      </c>
      <c r="J190" s="391"/>
      <c r="K190" s="390" t="s">
        <v>1775</v>
      </c>
      <c r="L190" s="391"/>
      <c r="M190" s="390" t="s">
        <v>1775</v>
      </c>
      <c r="N190" s="405"/>
      <c r="O190" s="394" t="s">
        <v>1776</v>
      </c>
      <c r="P190" s="406"/>
      <c r="Q190" s="264" t="s">
        <v>1775</v>
      </c>
      <c r="S190" s="264" t="s">
        <v>1775</v>
      </c>
      <c r="U190" s="265" t="s">
        <v>1777</v>
      </c>
      <c r="W190" s="265" t="s">
        <v>1777</v>
      </c>
      <c r="Y190" s="265" t="s">
        <v>1777</v>
      </c>
      <c r="Z190" s="256"/>
      <c r="AA190" s="264" t="s">
        <v>1775</v>
      </c>
      <c r="AB190" s="256"/>
      <c r="AC190" s="265" t="s">
        <v>1777</v>
      </c>
      <c r="AD190" s="258"/>
      <c r="AE190" s="265" t="s">
        <v>1777</v>
      </c>
      <c r="AF190" s="258"/>
      <c r="AG190" s="264" t="s">
        <v>1775</v>
      </c>
      <c r="AH190" s="16"/>
      <c r="AI190" s="264" t="s">
        <v>1775</v>
      </c>
      <c r="AK190" s="264" t="s">
        <v>1775</v>
      </c>
      <c r="AL190" s="256"/>
      <c r="AM190" s="264" t="s">
        <v>1775</v>
      </c>
      <c r="AN190" s="256"/>
      <c r="AO190" s="264" t="s">
        <v>1775</v>
      </c>
      <c r="AP190" s="256"/>
      <c r="AQ190" s="264" t="s">
        <v>1775</v>
      </c>
      <c r="AR190" s="256"/>
      <c r="AS190" s="265" t="s">
        <v>1778</v>
      </c>
      <c r="AT190" s="256"/>
      <c r="AU190" s="265" t="s">
        <v>1778</v>
      </c>
      <c r="AW190" s="265" t="s">
        <v>1778</v>
      </c>
      <c r="AX190" s="256"/>
      <c r="AY190" s="270" t="str">
        <f t="shared" si="8"/>
        <v>予 備 187</v>
      </c>
      <c r="AZ190" s="256"/>
      <c r="BA190" s="265" t="s">
        <v>1777</v>
      </c>
      <c r="BC190" s="265" t="s">
        <v>1777</v>
      </c>
      <c r="BE190" s="266" t="s">
        <v>1777</v>
      </c>
      <c r="BF190" s="258"/>
      <c r="BG190" s="266" t="s">
        <v>1777</v>
      </c>
      <c r="BI190" s="400" t="s">
        <v>1775</v>
      </c>
      <c r="BK190" s="400" t="s">
        <v>1775</v>
      </c>
      <c r="BM190" s="400" t="str">
        <f t="shared" si="9"/>
        <v>予備187</v>
      </c>
      <c r="BO190" s="401" t="s">
        <v>1775</v>
      </c>
      <c r="BP190" s="396"/>
      <c r="BQ190" s="401" t="s">
        <v>1775</v>
      </c>
      <c r="BR190" s="402"/>
      <c r="BS190" s="265" t="s">
        <v>1777</v>
      </c>
      <c r="BT190" s="402"/>
      <c r="BU190" s="402"/>
      <c r="BV190" s="402"/>
      <c r="BW190" s="402"/>
      <c r="BX190" s="402"/>
      <c r="BY190" s="402"/>
      <c r="BZ190" s="402"/>
      <c r="CA190" s="402"/>
      <c r="CB190" s="402"/>
      <c r="CC190" s="402"/>
      <c r="CE190" s="256"/>
      <c r="CG190" s="264" t="s">
        <v>1775</v>
      </c>
      <c r="CI190" s="264" t="s">
        <v>1775</v>
      </c>
      <c r="CK190" s="264" t="s">
        <v>1775</v>
      </c>
      <c r="CM190" s="264" t="s">
        <v>1775</v>
      </c>
      <c r="CO190" s="264" t="s">
        <v>1775</v>
      </c>
      <c r="CQ190" s="264" t="s">
        <v>1775</v>
      </c>
      <c r="CS190" s="264" t="s">
        <v>1775</v>
      </c>
      <c r="CU190" s="264" t="s">
        <v>1775</v>
      </c>
      <c r="CW190" s="264" t="s">
        <v>1775</v>
      </c>
      <c r="CY190" s="264" t="s">
        <v>1775</v>
      </c>
      <c r="DA190" s="264" t="s">
        <v>1775</v>
      </c>
      <c r="DC190" s="264" t="s">
        <v>1775</v>
      </c>
      <c r="DE190" s="264" t="s">
        <v>1775</v>
      </c>
      <c r="DG190" s="264" t="s">
        <v>1775</v>
      </c>
      <c r="DI190" s="264" t="s">
        <v>1775</v>
      </c>
      <c r="DK190" s="264" t="s">
        <v>1775</v>
      </c>
      <c r="EA190" s="264" t="s">
        <v>1775</v>
      </c>
      <c r="EC190" s="272" t="s">
        <v>1776</v>
      </c>
      <c r="ED190" s="268"/>
      <c r="EE190" s="272" t="s">
        <v>1776</v>
      </c>
      <c r="EF190" s="268"/>
      <c r="EG190" s="272" t="s">
        <v>1776</v>
      </c>
      <c r="EH190" s="268"/>
      <c r="EI190" s="272" t="s">
        <v>1776</v>
      </c>
      <c r="EY190" s="264" t="s">
        <v>1775</v>
      </c>
      <c r="FA190" s="264" t="s">
        <v>1775</v>
      </c>
      <c r="FC190" s="264" t="s">
        <v>1775</v>
      </c>
      <c r="FE190" s="264" t="s">
        <v>1775</v>
      </c>
      <c r="FG190" s="264" t="s">
        <v>1775</v>
      </c>
      <c r="FI190" s="264" t="s">
        <v>1775</v>
      </c>
      <c r="FK190" s="264" t="s">
        <v>1775</v>
      </c>
      <c r="FM190" s="264" t="s">
        <v>1775</v>
      </c>
      <c r="FO190" s="264" t="s">
        <v>1775</v>
      </c>
      <c r="FQ190" s="264" t="s">
        <v>1775</v>
      </c>
      <c r="FS190" s="264" t="s">
        <v>1775</v>
      </c>
      <c r="FU190" s="264" t="s">
        <v>1775</v>
      </c>
      <c r="FW190" s="264" t="s">
        <v>1775</v>
      </c>
      <c r="FY190" s="264" t="s">
        <v>1775</v>
      </c>
      <c r="GA190" s="264" t="s">
        <v>1775</v>
      </c>
      <c r="GC190" s="264" t="s">
        <v>1775</v>
      </c>
      <c r="GE190" s="264" t="s">
        <v>1775</v>
      </c>
      <c r="GG190" s="264" t="s">
        <v>1775</v>
      </c>
      <c r="GI190" s="264" t="s">
        <v>1775</v>
      </c>
      <c r="GK190" s="264" t="s">
        <v>1775</v>
      </c>
      <c r="GM190" s="264" t="s">
        <v>1775</v>
      </c>
      <c r="GO190" s="264" t="s">
        <v>1775</v>
      </c>
      <c r="GQ190" s="16"/>
      <c r="HE190" s="265" t="s">
        <v>1777</v>
      </c>
      <c r="HG190" s="265" t="s">
        <v>1777</v>
      </c>
      <c r="HI190" s="264" t="s">
        <v>1775</v>
      </c>
      <c r="HK190" s="264" t="s">
        <v>1775</v>
      </c>
      <c r="HM190" s="264" t="s">
        <v>1775</v>
      </c>
      <c r="HO190" s="264" t="s">
        <v>1775</v>
      </c>
      <c r="HQ190" s="264" t="s">
        <v>1775</v>
      </c>
      <c r="HS190" s="264" t="s">
        <v>1775</v>
      </c>
      <c r="HU190" s="264" t="s">
        <v>1775</v>
      </c>
      <c r="HW190" s="264" t="s">
        <v>1775</v>
      </c>
      <c r="HY190" s="264" t="s">
        <v>1775</v>
      </c>
      <c r="IA190" s="264" t="s">
        <v>1775</v>
      </c>
      <c r="IC190" s="264" t="s">
        <v>1775</v>
      </c>
      <c r="IE190" s="264" t="s">
        <v>1775</v>
      </c>
      <c r="IG190" s="264" t="s">
        <v>1775</v>
      </c>
      <c r="II190" s="264" t="s">
        <v>1775</v>
      </c>
      <c r="IK190" s="264" t="s">
        <v>1775</v>
      </c>
      <c r="IM190" s="264" t="s">
        <v>1775</v>
      </c>
      <c r="IO190" s="264" t="s">
        <v>1775</v>
      </c>
      <c r="IQ190" s="264" t="s">
        <v>1775</v>
      </c>
      <c r="IS190" s="264" t="s">
        <v>1775</v>
      </c>
      <c r="IU190" s="264" t="s">
        <v>1775</v>
      </c>
      <c r="IW190" s="264" t="s">
        <v>1775</v>
      </c>
      <c r="IY190" s="264" t="s">
        <v>1775</v>
      </c>
      <c r="JA190" s="264" t="s">
        <v>1775</v>
      </c>
      <c r="JC190" s="264" t="s">
        <v>1775</v>
      </c>
    </row>
    <row r="191" spans="3:263">
      <c r="C191" s="384" t="s">
        <v>1779</v>
      </c>
      <c r="D191" s="404"/>
      <c r="E191" s="390" t="s">
        <v>1779</v>
      </c>
      <c r="F191" s="391"/>
      <c r="G191" s="390" t="s">
        <v>1779</v>
      </c>
      <c r="H191" s="391"/>
      <c r="I191" s="390" t="s">
        <v>1779</v>
      </c>
      <c r="J191" s="391"/>
      <c r="K191" s="390" t="s">
        <v>1779</v>
      </c>
      <c r="L191" s="391"/>
      <c r="M191" s="390" t="s">
        <v>1779</v>
      </c>
      <c r="N191" s="405"/>
      <c r="O191" s="394" t="s">
        <v>1780</v>
      </c>
      <c r="P191" s="406"/>
      <c r="Q191" s="264" t="s">
        <v>1779</v>
      </c>
      <c r="S191" s="264" t="s">
        <v>1779</v>
      </c>
      <c r="U191" s="265" t="s">
        <v>1781</v>
      </c>
      <c r="W191" s="265" t="s">
        <v>1781</v>
      </c>
      <c r="Y191" s="265" t="s">
        <v>1781</v>
      </c>
      <c r="Z191" s="256"/>
      <c r="AA191" s="264" t="s">
        <v>1779</v>
      </c>
      <c r="AB191" s="256"/>
      <c r="AC191" s="265" t="s">
        <v>1781</v>
      </c>
      <c r="AD191" s="258"/>
      <c r="AE191" s="265" t="s">
        <v>1781</v>
      </c>
      <c r="AF191" s="258"/>
      <c r="AG191" s="264" t="s">
        <v>1779</v>
      </c>
      <c r="AH191" s="16"/>
      <c r="AI191" s="264" t="s">
        <v>1779</v>
      </c>
      <c r="AK191" s="264" t="s">
        <v>1779</v>
      </c>
      <c r="AL191" s="256"/>
      <c r="AM191" s="264" t="s">
        <v>1779</v>
      </c>
      <c r="AN191" s="256"/>
      <c r="AO191" s="264" t="s">
        <v>1779</v>
      </c>
      <c r="AP191" s="256"/>
      <c r="AQ191" s="264" t="s">
        <v>1779</v>
      </c>
      <c r="AR191" s="256"/>
      <c r="AS191" s="264" t="s">
        <v>1780</v>
      </c>
      <c r="AT191" s="256"/>
      <c r="AU191" s="264" t="s">
        <v>1780</v>
      </c>
      <c r="AW191" s="264" t="s">
        <v>1780</v>
      </c>
      <c r="AX191" s="256"/>
      <c r="AY191" s="270" t="str">
        <f t="shared" si="8"/>
        <v>予 備 188</v>
      </c>
      <c r="AZ191" s="256"/>
      <c r="BA191" s="265" t="s">
        <v>1781</v>
      </c>
      <c r="BC191" s="265" t="s">
        <v>1781</v>
      </c>
      <c r="BE191" s="266" t="s">
        <v>1781</v>
      </c>
      <c r="BF191" s="258"/>
      <c r="BG191" s="266" t="s">
        <v>1781</v>
      </c>
      <c r="BI191" s="400" t="s">
        <v>1779</v>
      </c>
      <c r="BK191" s="400" t="s">
        <v>1779</v>
      </c>
      <c r="BM191" s="400" t="str">
        <f t="shared" si="9"/>
        <v>予備188</v>
      </c>
      <c r="BO191" s="401" t="s">
        <v>1779</v>
      </c>
      <c r="BP191" s="396"/>
      <c r="BQ191" s="401" t="s">
        <v>1779</v>
      </c>
      <c r="BR191" s="402"/>
      <c r="BS191" s="265" t="s">
        <v>1781</v>
      </c>
      <c r="BT191" s="402"/>
      <c r="BU191" s="402"/>
      <c r="BV191" s="402"/>
      <c r="BW191" s="402"/>
      <c r="BX191" s="402"/>
      <c r="BY191" s="402"/>
      <c r="BZ191" s="402"/>
      <c r="CA191" s="402"/>
      <c r="CB191" s="402"/>
      <c r="CC191" s="402"/>
      <c r="CE191" s="256"/>
      <c r="CG191" s="264" t="s">
        <v>1779</v>
      </c>
      <c r="CI191" s="264" t="s">
        <v>1779</v>
      </c>
      <c r="CK191" s="264" t="s">
        <v>1779</v>
      </c>
      <c r="CM191" s="264" t="s">
        <v>1779</v>
      </c>
      <c r="CO191" s="264" t="s">
        <v>1779</v>
      </c>
      <c r="CQ191" s="264" t="s">
        <v>1779</v>
      </c>
      <c r="CS191" s="264" t="s">
        <v>1779</v>
      </c>
      <c r="CU191" s="264" t="s">
        <v>1779</v>
      </c>
      <c r="CW191" s="264" t="s">
        <v>1779</v>
      </c>
      <c r="CY191" s="264" t="s">
        <v>1779</v>
      </c>
      <c r="DA191" s="264" t="s">
        <v>1779</v>
      </c>
      <c r="DC191" s="264" t="s">
        <v>1779</v>
      </c>
      <c r="DE191" s="264" t="s">
        <v>1779</v>
      </c>
      <c r="DG191" s="264" t="s">
        <v>1779</v>
      </c>
      <c r="DI191" s="264" t="s">
        <v>1779</v>
      </c>
      <c r="DK191" s="264" t="s">
        <v>1779</v>
      </c>
      <c r="EA191" s="264" t="s">
        <v>1779</v>
      </c>
      <c r="EC191" s="272" t="s">
        <v>1780</v>
      </c>
      <c r="ED191" s="268"/>
      <c r="EE191" s="272" t="s">
        <v>1780</v>
      </c>
      <c r="EF191" s="268"/>
      <c r="EG191" s="272" t="s">
        <v>1780</v>
      </c>
      <c r="EH191" s="268"/>
      <c r="EI191" s="272" t="s">
        <v>1780</v>
      </c>
      <c r="EY191" s="264" t="s">
        <v>1779</v>
      </c>
      <c r="FA191" s="264" t="s">
        <v>1779</v>
      </c>
      <c r="FC191" s="264" t="s">
        <v>1779</v>
      </c>
      <c r="FE191" s="264" t="s">
        <v>1779</v>
      </c>
      <c r="FG191" s="264" t="s">
        <v>1779</v>
      </c>
      <c r="FI191" s="264" t="s">
        <v>1779</v>
      </c>
      <c r="FK191" s="264" t="s">
        <v>1779</v>
      </c>
      <c r="FM191" s="264" t="s">
        <v>1779</v>
      </c>
      <c r="FO191" s="264" t="s">
        <v>1779</v>
      </c>
      <c r="FQ191" s="264" t="s">
        <v>1779</v>
      </c>
      <c r="FS191" s="264" t="s">
        <v>1779</v>
      </c>
      <c r="FU191" s="264" t="s">
        <v>1779</v>
      </c>
      <c r="FW191" s="264" t="s">
        <v>1779</v>
      </c>
      <c r="FY191" s="264" t="s">
        <v>1779</v>
      </c>
      <c r="GA191" s="264" t="s">
        <v>1779</v>
      </c>
      <c r="GC191" s="264" t="s">
        <v>1779</v>
      </c>
      <c r="GE191" s="264" t="s">
        <v>1779</v>
      </c>
      <c r="GG191" s="264" t="s">
        <v>1779</v>
      </c>
      <c r="GI191" s="264" t="s">
        <v>1779</v>
      </c>
      <c r="GK191" s="264" t="s">
        <v>1779</v>
      </c>
      <c r="GM191" s="264" t="s">
        <v>1779</v>
      </c>
      <c r="GO191" s="264" t="s">
        <v>1779</v>
      </c>
      <c r="GQ191" s="16"/>
      <c r="HE191" s="265" t="s">
        <v>1781</v>
      </c>
      <c r="HG191" s="265" t="s">
        <v>1781</v>
      </c>
      <c r="HI191" s="264" t="s">
        <v>1779</v>
      </c>
      <c r="HK191" s="264" t="s">
        <v>1779</v>
      </c>
      <c r="HM191" s="264" t="s">
        <v>1779</v>
      </c>
      <c r="HO191" s="264" t="s">
        <v>1779</v>
      </c>
      <c r="HQ191" s="264" t="s">
        <v>1779</v>
      </c>
      <c r="HS191" s="264" t="s">
        <v>1779</v>
      </c>
      <c r="HU191" s="264" t="s">
        <v>1779</v>
      </c>
      <c r="HW191" s="264" t="s">
        <v>1779</v>
      </c>
      <c r="HY191" s="264" t="s">
        <v>1779</v>
      </c>
      <c r="IA191" s="264" t="s">
        <v>1779</v>
      </c>
      <c r="IC191" s="264" t="s">
        <v>1779</v>
      </c>
      <c r="IE191" s="264" t="s">
        <v>1779</v>
      </c>
      <c r="IG191" s="264" t="s">
        <v>1779</v>
      </c>
      <c r="II191" s="264" t="s">
        <v>1779</v>
      </c>
      <c r="IK191" s="264" t="s">
        <v>1779</v>
      </c>
      <c r="IM191" s="264" t="s">
        <v>1779</v>
      </c>
      <c r="IO191" s="264" t="s">
        <v>1779</v>
      </c>
      <c r="IQ191" s="264" t="s">
        <v>1779</v>
      </c>
      <c r="IS191" s="264" t="s">
        <v>1779</v>
      </c>
      <c r="IU191" s="264" t="s">
        <v>1779</v>
      </c>
      <c r="IW191" s="264" t="s">
        <v>1779</v>
      </c>
      <c r="IY191" s="264" t="s">
        <v>1779</v>
      </c>
      <c r="JA191" s="264" t="s">
        <v>1779</v>
      </c>
      <c r="JC191" s="264" t="s">
        <v>1779</v>
      </c>
    </row>
    <row r="192" spans="3:263">
      <c r="C192" s="384" t="s">
        <v>1782</v>
      </c>
      <c r="D192" s="404"/>
      <c r="E192" s="390" t="s">
        <v>1782</v>
      </c>
      <c r="F192" s="391"/>
      <c r="G192" s="390" t="s">
        <v>1782</v>
      </c>
      <c r="H192" s="391"/>
      <c r="I192" s="390" t="s">
        <v>1782</v>
      </c>
      <c r="J192" s="391"/>
      <c r="K192" s="390" t="s">
        <v>1782</v>
      </c>
      <c r="L192" s="391"/>
      <c r="M192" s="390" t="s">
        <v>1782</v>
      </c>
      <c r="N192" s="405"/>
      <c r="O192" s="394" t="s">
        <v>1783</v>
      </c>
      <c r="P192" s="406"/>
      <c r="Q192" s="264" t="s">
        <v>1782</v>
      </c>
      <c r="S192" s="264" t="s">
        <v>1782</v>
      </c>
      <c r="U192" s="265" t="s">
        <v>1784</v>
      </c>
      <c r="W192" s="265" t="s">
        <v>1784</v>
      </c>
      <c r="Y192" s="265" t="s">
        <v>1784</v>
      </c>
      <c r="Z192" s="256"/>
      <c r="AA192" s="264" t="s">
        <v>1782</v>
      </c>
      <c r="AB192" s="256"/>
      <c r="AC192" s="265" t="s">
        <v>1784</v>
      </c>
      <c r="AD192" s="258"/>
      <c r="AE192" s="265" t="s">
        <v>1784</v>
      </c>
      <c r="AF192" s="258"/>
      <c r="AG192" s="264" t="s">
        <v>1782</v>
      </c>
      <c r="AH192" s="16"/>
      <c r="AI192" s="264" t="s">
        <v>1782</v>
      </c>
      <c r="AK192" s="264" t="s">
        <v>1782</v>
      </c>
      <c r="AL192" s="256"/>
      <c r="AM192" s="264" t="s">
        <v>1782</v>
      </c>
      <c r="AN192" s="256"/>
      <c r="AO192" s="264" t="s">
        <v>1782</v>
      </c>
      <c r="AP192" s="256"/>
      <c r="AQ192" s="264" t="s">
        <v>1782</v>
      </c>
      <c r="AR192" s="256"/>
      <c r="AS192" s="265" t="s">
        <v>1785</v>
      </c>
      <c r="AT192" s="256"/>
      <c r="AU192" s="265" t="s">
        <v>1785</v>
      </c>
      <c r="AW192" s="265" t="s">
        <v>1785</v>
      </c>
      <c r="AX192" s="256"/>
      <c r="AY192" s="270" t="str">
        <f t="shared" si="8"/>
        <v>予 備 189</v>
      </c>
      <c r="AZ192" s="256"/>
      <c r="BA192" s="265" t="s">
        <v>1784</v>
      </c>
      <c r="BC192" s="265" t="s">
        <v>1784</v>
      </c>
      <c r="BE192" s="266" t="s">
        <v>1784</v>
      </c>
      <c r="BF192" s="258"/>
      <c r="BG192" s="266" t="s">
        <v>1784</v>
      </c>
      <c r="BI192" s="400" t="s">
        <v>1782</v>
      </c>
      <c r="BK192" s="400" t="s">
        <v>1782</v>
      </c>
      <c r="BM192" s="400" t="str">
        <f t="shared" si="9"/>
        <v>予備189</v>
      </c>
      <c r="BO192" s="401" t="s">
        <v>1782</v>
      </c>
      <c r="BP192" s="396"/>
      <c r="BQ192" s="401" t="s">
        <v>1782</v>
      </c>
      <c r="BR192" s="402"/>
      <c r="BS192" s="265" t="s">
        <v>1784</v>
      </c>
      <c r="BT192" s="402"/>
      <c r="BU192" s="402"/>
      <c r="BV192" s="402"/>
      <c r="BW192" s="402"/>
      <c r="BX192" s="402"/>
      <c r="BY192" s="402"/>
      <c r="BZ192" s="402"/>
      <c r="CA192" s="402"/>
      <c r="CB192" s="402"/>
      <c r="CC192" s="402"/>
      <c r="CE192" s="256"/>
      <c r="CG192" s="264" t="s">
        <v>1782</v>
      </c>
      <c r="CI192" s="264" t="s">
        <v>1782</v>
      </c>
      <c r="CK192" s="264" t="s">
        <v>1782</v>
      </c>
      <c r="CM192" s="264" t="s">
        <v>1782</v>
      </c>
      <c r="CO192" s="264" t="s">
        <v>1782</v>
      </c>
      <c r="CQ192" s="264" t="s">
        <v>1782</v>
      </c>
      <c r="CS192" s="264" t="s">
        <v>1782</v>
      </c>
      <c r="CU192" s="264" t="s">
        <v>1782</v>
      </c>
      <c r="CW192" s="264" t="s">
        <v>1782</v>
      </c>
      <c r="CY192" s="264" t="s">
        <v>1782</v>
      </c>
      <c r="DA192" s="264" t="s">
        <v>1782</v>
      </c>
      <c r="DC192" s="264" t="s">
        <v>1782</v>
      </c>
      <c r="DE192" s="264" t="s">
        <v>1782</v>
      </c>
      <c r="DG192" s="264" t="s">
        <v>1782</v>
      </c>
      <c r="DI192" s="264" t="s">
        <v>1782</v>
      </c>
      <c r="DK192" s="264" t="s">
        <v>1782</v>
      </c>
      <c r="EA192" s="264" t="s">
        <v>1782</v>
      </c>
      <c r="EC192" s="272" t="s">
        <v>1783</v>
      </c>
      <c r="ED192" s="268"/>
      <c r="EE192" s="272" t="s">
        <v>1783</v>
      </c>
      <c r="EF192" s="268"/>
      <c r="EG192" s="272" t="s">
        <v>1783</v>
      </c>
      <c r="EH192" s="268"/>
      <c r="EI192" s="272" t="s">
        <v>1783</v>
      </c>
      <c r="EY192" s="264" t="s">
        <v>1782</v>
      </c>
      <c r="FA192" s="264" t="s">
        <v>1782</v>
      </c>
      <c r="FC192" s="264" t="s">
        <v>1782</v>
      </c>
      <c r="FE192" s="264" t="s">
        <v>1782</v>
      </c>
      <c r="FG192" s="264" t="s">
        <v>1782</v>
      </c>
      <c r="FI192" s="264" t="s">
        <v>1782</v>
      </c>
      <c r="FK192" s="264" t="s">
        <v>1782</v>
      </c>
      <c r="FM192" s="264" t="s">
        <v>1782</v>
      </c>
      <c r="FO192" s="264" t="s">
        <v>1782</v>
      </c>
      <c r="FQ192" s="264" t="s">
        <v>1782</v>
      </c>
      <c r="FS192" s="264" t="s">
        <v>1782</v>
      </c>
      <c r="FU192" s="264" t="s">
        <v>1782</v>
      </c>
      <c r="FW192" s="264" t="s">
        <v>1782</v>
      </c>
      <c r="FY192" s="264" t="s">
        <v>1782</v>
      </c>
      <c r="GA192" s="264" t="s">
        <v>1782</v>
      </c>
      <c r="GC192" s="264" t="s">
        <v>1782</v>
      </c>
      <c r="GE192" s="264" t="s">
        <v>1782</v>
      </c>
      <c r="GG192" s="264" t="s">
        <v>1782</v>
      </c>
      <c r="GI192" s="264" t="s">
        <v>1782</v>
      </c>
      <c r="GK192" s="264" t="s">
        <v>1782</v>
      </c>
      <c r="GM192" s="264" t="s">
        <v>1782</v>
      </c>
      <c r="GO192" s="264" t="s">
        <v>1782</v>
      </c>
      <c r="GQ192" s="16"/>
      <c r="HE192" s="265" t="s">
        <v>1784</v>
      </c>
      <c r="HG192" s="265" t="s">
        <v>1784</v>
      </c>
      <c r="HI192" s="264" t="s">
        <v>1782</v>
      </c>
      <c r="HK192" s="264" t="s">
        <v>1782</v>
      </c>
      <c r="HM192" s="264" t="s">
        <v>1782</v>
      </c>
      <c r="HO192" s="264" t="s">
        <v>1782</v>
      </c>
      <c r="HQ192" s="264" t="s">
        <v>1782</v>
      </c>
      <c r="HS192" s="264" t="s">
        <v>1782</v>
      </c>
      <c r="HU192" s="264" t="s">
        <v>1782</v>
      </c>
      <c r="HW192" s="264" t="s">
        <v>1782</v>
      </c>
      <c r="HY192" s="264" t="s">
        <v>1782</v>
      </c>
      <c r="IA192" s="264" t="s">
        <v>1782</v>
      </c>
      <c r="IC192" s="264" t="s">
        <v>1782</v>
      </c>
      <c r="IE192" s="264" t="s">
        <v>1782</v>
      </c>
      <c r="IG192" s="264" t="s">
        <v>1782</v>
      </c>
      <c r="II192" s="264" t="s">
        <v>1782</v>
      </c>
      <c r="IK192" s="264" t="s">
        <v>1782</v>
      </c>
      <c r="IM192" s="264" t="s">
        <v>1782</v>
      </c>
      <c r="IO192" s="264" t="s">
        <v>1782</v>
      </c>
      <c r="IQ192" s="264" t="s">
        <v>1782</v>
      </c>
      <c r="IS192" s="264" t="s">
        <v>1782</v>
      </c>
      <c r="IU192" s="264" t="s">
        <v>1782</v>
      </c>
      <c r="IW192" s="264" t="s">
        <v>1782</v>
      </c>
      <c r="IY192" s="264" t="s">
        <v>1782</v>
      </c>
      <c r="JA192" s="264" t="s">
        <v>1782</v>
      </c>
      <c r="JC192" s="264" t="s">
        <v>1782</v>
      </c>
    </row>
    <row r="193" spans="3:263">
      <c r="C193" s="384" t="s">
        <v>1786</v>
      </c>
      <c r="D193" s="404"/>
      <c r="E193" s="390" t="s">
        <v>1786</v>
      </c>
      <c r="F193" s="391"/>
      <c r="G193" s="390" t="s">
        <v>1786</v>
      </c>
      <c r="H193" s="391"/>
      <c r="I193" s="390" t="s">
        <v>1786</v>
      </c>
      <c r="J193" s="391"/>
      <c r="K193" s="390" t="s">
        <v>1786</v>
      </c>
      <c r="L193" s="391"/>
      <c r="M193" s="390" t="s">
        <v>1786</v>
      </c>
      <c r="N193" s="405"/>
      <c r="O193" s="394" t="s">
        <v>1787</v>
      </c>
      <c r="P193" s="406"/>
      <c r="Q193" s="264" t="s">
        <v>1786</v>
      </c>
      <c r="S193" s="264" t="s">
        <v>1786</v>
      </c>
      <c r="U193" s="265" t="s">
        <v>1788</v>
      </c>
      <c r="W193" s="265" t="s">
        <v>1788</v>
      </c>
      <c r="Y193" s="265" t="s">
        <v>1788</v>
      </c>
      <c r="Z193" s="256"/>
      <c r="AA193" s="264" t="s">
        <v>1786</v>
      </c>
      <c r="AB193" s="256"/>
      <c r="AC193" s="265" t="s">
        <v>1788</v>
      </c>
      <c r="AD193" s="258"/>
      <c r="AE193" s="265" t="s">
        <v>1788</v>
      </c>
      <c r="AF193" s="258"/>
      <c r="AG193" s="264" t="s">
        <v>1786</v>
      </c>
      <c r="AH193" s="16"/>
      <c r="AI193" s="264" t="s">
        <v>1786</v>
      </c>
      <c r="AK193" s="264" t="s">
        <v>1786</v>
      </c>
      <c r="AL193" s="256"/>
      <c r="AM193" s="264" t="s">
        <v>1786</v>
      </c>
      <c r="AN193" s="256"/>
      <c r="AO193" s="264" t="s">
        <v>1786</v>
      </c>
      <c r="AP193" s="256"/>
      <c r="AQ193" s="264" t="s">
        <v>1786</v>
      </c>
      <c r="AR193" s="256"/>
      <c r="AS193" s="264" t="s">
        <v>1787</v>
      </c>
      <c r="AT193" s="256"/>
      <c r="AU193" s="264" t="s">
        <v>1787</v>
      </c>
      <c r="AW193" s="264" t="s">
        <v>1787</v>
      </c>
      <c r="AX193" s="256"/>
      <c r="AY193" s="270" t="str">
        <f t="shared" si="8"/>
        <v>予 備 190</v>
      </c>
      <c r="AZ193" s="256"/>
      <c r="BA193" s="265" t="s">
        <v>1788</v>
      </c>
      <c r="BC193" s="265" t="s">
        <v>1788</v>
      </c>
      <c r="BE193" s="266" t="s">
        <v>1788</v>
      </c>
      <c r="BF193" s="258"/>
      <c r="BG193" s="266" t="s">
        <v>1788</v>
      </c>
      <c r="BI193" s="400" t="s">
        <v>1786</v>
      </c>
      <c r="BK193" s="400" t="s">
        <v>1786</v>
      </c>
      <c r="BM193" s="400" t="str">
        <f t="shared" si="9"/>
        <v>予備190</v>
      </c>
      <c r="BO193" s="401" t="s">
        <v>1786</v>
      </c>
      <c r="BP193" s="396"/>
      <c r="BQ193" s="401" t="s">
        <v>1786</v>
      </c>
      <c r="BR193" s="402"/>
      <c r="BS193" s="265" t="s">
        <v>1788</v>
      </c>
      <c r="BT193" s="402"/>
      <c r="BU193" s="402"/>
      <c r="BV193" s="402"/>
      <c r="BW193" s="402"/>
      <c r="BX193" s="402"/>
      <c r="BY193" s="402"/>
      <c r="BZ193" s="402"/>
      <c r="CA193" s="402"/>
      <c r="CB193" s="402"/>
      <c r="CC193" s="402"/>
      <c r="CE193" s="256"/>
      <c r="CG193" s="264" t="s">
        <v>1786</v>
      </c>
      <c r="CI193" s="264" t="s">
        <v>1786</v>
      </c>
      <c r="CK193" s="264" t="s">
        <v>1786</v>
      </c>
      <c r="CM193" s="264" t="s">
        <v>1786</v>
      </c>
      <c r="CO193" s="264" t="s">
        <v>1786</v>
      </c>
      <c r="CQ193" s="264" t="s">
        <v>1786</v>
      </c>
      <c r="CS193" s="264" t="s">
        <v>1786</v>
      </c>
      <c r="CU193" s="264" t="s">
        <v>1786</v>
      </c>
      <c r="CW193" s="264" t="s">
        <v>1786</v>
      </c>
      <c r="CY193" s="264" t="s">
        <v>1786</v>
      </c>
      <c r="DA193" s="264" t="s">
        <v>1786</v>
      </c>
      <c r="DC193" s="264" t="s">
        <v>1786</v>
      </c>
      <c r="DE193" s="264" t="s">
        <v>1786</v>
      </c>
      <c r="DG193" s="264" t="s">
        <v>1786</v>
      </c>
      <c r="DI193" s="264" t="s">
        <v>1786</v>
      </c>
      <c r="DK193" s="264" t="s">
        <v>1786</v>
      </c>
      <c r="EA193" s="264" t="s">
        <v>1786</v>
      </c>
      <c r="EC193" s="272" t="s">
        <v>1787</v>
      </c>
      <c r="ED193" s="268"/>
      <c r="EE193" s="272" t="s">
        <v>1787</v>
      </c>
      <c r="EF193" s="268"/>
      <c r="EG193" s="272" t="s">
        <v>1787</v>
      </c>
      <c r="EH193" s="268"/>
      <c r="EI193" s="272" t="s">
        <v>1787</v>
      </c>
      <c r="EY193" s="264" t="s">
        <v>1786</v>
      </c>
      <c r="FA193" s="264" t="s">
        <v>1786</v>
      </c>
      <c r="FC193" s="264" t="s">
        <v>1786</v>
      </c>
      <c r="FE193" s="264" t="s">
        <v>1786</v>
      </c>
      <c r="FG193" s="264" t="s">
        <v>1786</v>
      </c>
      <c r="FI193" s="264" t="s">
        <v>1786</v>
      </c>
      <c r="FK193" s="264" t="s">
        <v>1786</v>
      </c>
      <c r="FM193" s="264" t="s">
        <v>1786</v>
      </c>
      <c r="FO193" s="264" t="s">
        <v>1786</v>
      </c>
      <c r="FQ193" s="264" t="s">
        <v>1786</v>
      </c>
      <c r="FS193" s="264" t="s">
        <v>1786</v>
      </c>
      <c r="FU193" s="264" t="s">
        <v>1786</v>
      </c>
      <c r="FW193" s="264" t="s">
        <v>1786</v>
      </c>
      <c r="FY193" s="264" t="s">
        <v>1786</v>
      </c>
      <c r="GA193" s="264" t="s">
        <v>1786</v>
      </c>
      <c r="GC193" s="264" t="s">
        <v>1786</v>
      </c>
      <c r="GE193" s="264" t="s">
        <v>1786</v>
      </c>
      <c r="GG193" s="264" t="s">
        <v>1786</v>
      </c>
      <c r="GI193" s="264" t="s">
        <v>1786</v>
      </c>
      <c r="GK193" s="264" t="s">
        <v>1786</v>
      </c>
      <c r="GM193" s="264" t="s">
        <v>1786</v>
      </c>
      <c r="GO193" s="264" t="s">
        <v>1786</v>
      </c>
      <c r="GQ193" s="16"/>
      <c r="HE193" s="265" t="s">
        <v>1788</v>
      </c>
      <c r="HG193" s="265" t="s">
        <v>1788</v>
      </c>
      <c r="HI193" s="264" t="s">
        <v>1786</v>
      </c>
      <c r="HK193" s="264" t="s">
        <v>1786</v>
      </c>
      <c r="HM193" s="264" t="s">
        <v>1786</v>
      </c>
      <c r="HO193" s="264" t="s">
        <v>1786</v>
      </c>
      <c r="HQ193" s="264" t="s">
        <v>1786</v>
      </c>
      <c r="HS193" s="264" t="s">
        <v>1786</v>
      </c>
      <c r="HU193" s="264" t="s">
        <v>1786</v>
      </c>
      <c r="HW193" s="264" t="s">
        <v>1786</v>
      </c>
      <c r="HY193" s="264" t="s">
        <v>1786</v>
      </c>
      <c r="IA193" s="264" t="s">
        <v>1786</v>
      </c>
      <c r="IC193" s="264" t="s">
        <v>1786</v>
      </c>
      <c r="IE193" s="264" t="s">
        <v>1786</v>
      </c>
      <c r="IG193" s="264" t="s">
        <v>1786</v>
      </c>
      <c r="II193" s="264" t="s">
        <v>1786</v>
      </c>
      <c r="IK193" s="264" t="s">
        <v>1786</v>
      </c>
      <c r="IM193" s="264" t="s">
        <v>1786</v>
      </c>
      <c r="IO193" s="264" t="s">
        <v>1786</v>
      </c>
      <c r="IQ193" s="264" t="s">
        <v>1786</v>
      </c>
      <c r="IS193" s="264" t="s">
        <v>1786</v>
      </c>
      <c r="IU193" s="264" t="s">
        <v>1786</v>
      </c>
      <c r="IW193" s="264" t="s">
        <v>1786</v>
      </c>
      <c r="IY193" s="264" t="s">
        <v>1786</v>
      </c>
      <c r="JA193" s="264" t="s">
        <v>1786</v>
      </c>
      <c r="JC193" s="264" t="s">
        <v>1786</v>
      </c>
    </row>
    <row r="194" spans="3:263">
      <c r="C194" s="384" t="s">
        <v>1789</v>
      </c>
      <c r="D194" s="404"/>
      <c r="E194" s="390" t="s">
        <v>1789</v>
      </c>
      <c r="F194" s="391"/>
      <c r="G194" s="390" t="s">
        <v>1789</v>
      </c>
      <c r="H194" s="391"/>
      <c r="I194" s="390" t="s">
        <v>1789</v>
      </c>
      <c r="J194" s="391"/>
      <c r="K194" s="390" t="s">
        <v>1789</v>
      </c>
      <c r="L194" s="391"/>
      <c r="M194" s="390" t="s">
        <v>1789</v>
      </c>
      <c r="N194" s="405"/>
      <c r="O194" s="394" t="s">
        <v>1790</v>
      </c>
      <c r="P194" s="406"/>
      <c r="Q194" s="264" t="s">
        <v>1789</v>
      </c>
      <c r="S194" s="264" t="s">
        <v>1789</v>
      </c>
      <c r="U194" s="265" t="s">
        <v>1791</v>
      </c>
      <c r="W194" s="265" t="s">
        <v>1791</v>
      </c>
      <c r="Y194" s="265" t="s">
        <v>1791</v>
      </c>
      <c r="Z194" s="256"/>
      <c r="AA194" s="264" t="s">
        <v>1789</v>
      </c>
      <c r="AB194" s="256"/>
      <c r="AC194" s="265" t="s">
        <v>1791</v>
      </c>
      <c r="AD194" s="258"/>
      <c r="AE194" s="265" t="s">
        <v>1791</v>
      </c>
      <c r="AF194" s="258"/>
      <c r="AG194" s="264" t="s">
        <v>1789</v>
      </c>
      <c r="AH194" s="16"/>
      <c r="AI194" s="264" t="s">
        <v>1789</v>
      </c>
      <c r="AK194" s="264" t="s">
        <v>1789</v>
      </c>
      <c r="AL194" s="256"/>
      <c r="AM194" s="264" t="s">
        <v>1789</v>
      </c>
      <c r="AN194" s="256"/>
      <c r="AO194" s="264" t="s">
        <v>1789</v>
      </c>
      <c r="AP194" s="256"/>
      <c r="AQ194" s="264" t="s">
        <v>1789</v>
      </c>
      <c r="AR194" s="256"/>
      <c r="AS194" s="265" t="s">
        <v>1792</v>
      </c>
      <c r="AT194" s="256"/>
      <c r="AU194" s="265" t="s">
        <v>1792</v>
      </c>
      <c r="AW194" s="265" t="s">
        <v>1792</v>
      </c>
      <c r="AX194" s="256"/>
      <c r="AY194" s="270" t="str">
        <f t="shared" si="8"/>
        <v>予 備 191</v>
      </c>
      <c r="AZ194" s="256"/>
      <c r="BA194" s="265" t="s">
        <v>1791</v>
      </c>
      <c r="BC194" s="265" t="s">
        <v>1791</v>
      </c>
      <c r="BE194" s="266" t="s">
        <v>1791</v>
      </c>
      <c r="BF194" s="258"/>
      <c r="BG194" s="266" t="s">
        <v>1791</v>
      </c>
      <c r="BI194" s="400" t="s">
        <v>1789</v>
      </c>
      <c r="BK194" s="400" t="s">
        <v>1789</v>
      </c>
      <c r="BM194" s="400" t="str">
        <f t="shared" si="9"/>
        <v>予備191</v>
      </c>
      <c r="BO194" s="401" t="s">
        <v>1789</v>
      </c>
      <c r="BP194" s="396"/>
      <c r="BQ194" s="401" t="s">
        <v>1789</v>
      </c>
      <c r="BR194" s="402"/>
      <c r="BS194" s="265" t="s">
        <v>1791</v>
      </c>
      <c r="BT194" s="402"/>
      <c r="BU194" s="402"/>
      <c r="BV194" s="402"/>
      <c r="BW194" s="402"/>
      <c r="BX194" s="402"/>
      <c r="BY194" s="402"/>
      <c r="BZ194" s="402"/>
      <c r="CA194" s="402"/>
      <c r="CB194" s="402"/>
      <c r="CC194" s="402"/>
      <c r="CE194" s="256"/>
      <c r="CG194" s="264" t="s">
        <v>1789</v>
      </c>
      <c r="CI194" s="264" t="s">
        <v>1789</v>
      </c>
      <c r="CK194" s="264" t="s">
        <v>1789</v>
      </c>
      <c r="CM194" s="264" t="s">
        <v>1789</v>
      </c>
      <c r="CO194" s="264" t="s">
        <v>1789</v>
      </c>
      <c r="CQ194" s="264" t="s">
        <v>1789</v>
      </c>
      <c r="CS194" s="264" t="s">
        <v>1789</v>
      </c>
      <c r="CU194" s="264" t="s">
        <v>1789</v>
      </c>
      <c r="CW194" s="264" t="s">
        <v>1789</v>
      </c>
      <c r="CY194" s="264" t="s">
        <v>1789</v>
      </c>
      <c r="DA194" s="264" t="s">
        <v>1789</v>
      </c>
      <c r="DC194" s="264" t="s">
        <v>1789</v>
      </c>
      <c r="DE194" s="264" t="s">
        <v>1789</v>
      </c>
      <c r="DG194" s="264" t="s">
        <v>1789</v>
      </c>
      <c r="DI194" s="264" t="s">
        <v>1789</v>
      </c>
      <c r="DK194" s="264" t="s">
        <v>1789</v>
      </c>
      <c r="EA194" s="264" t="s">
        <v>1789</v>
      </c>
      <c r="EC194" s="272" t="s">
        <v>1790</v>
      </c>
      <c r="ED194" s="268"/>
      <c r="EE194" s="272" t="s">
        <v>1790</v>
      </c>
      <c r="EF194" s="268"/>
      <c r="EG194" s="272" t="s">
        <v>1790</v>
      </c>
      <c r="EH194" s="268"/>
      <c r="EI194" s="272" t="s">
        <v>1790</v>
      </c>
      <c r="EY194" s="264" t="s">
        <v>1789</v>
      </c>
      <c r="FA194" s="264" t="s">
        <v>1789</v>
      </c>
      <c r="FC194" s="264" t="s">
        <v>1789</v>
      </c>
      <c r="FE194" s="264" t="s">
        <v>1789</v>
      </c>
      <c r="FG194" s="264" t="s">
        <v>1789</v>
      </c>
      <c r="FI194" s="264" t="s">
        <v>1789</v>
      </c>
      <c r="FK194" s="264" t="s">
        <v>1789</v>
      </c>
      <c r="FM194" s="264" t="s">
        <v>1789</v>
      </c>
      <c r="FO194" s="264" t="s">
        <v>1789</v>
      </c>
      <c r="FQ194" s="264" t="s">
        <v>1789</v>
      </c>
      <c r="FS194" s="264" t="s">
        <v>1789</v>
      </c>
      <c r="FU194" s="264" t="s">
        <v>1789</v>
      </c>
      <c r="FW194" s="264" t="s">
        <v>1789</v>
      </c>
      <c r="FY194" s="264" t="s">
        <v>1789</v>
      </c>
      <c r="GA194" s="264" t="s">
        <v>1789</v>
      </c>
      <c r="GC194" s="264" t="s">
        <v>1789</v>
      </c>
      <c r="GE194" s="264" t="s">
        <v>1789</v>
      </c>
      <c r="GG194" s="264" t="s">
        <v>1789</v>
      </c>
      <c r="GI194" s="264" t="s">
        <v>1789</v>
      </c>
      <c r="GK194" s="264" t="s">
        <v>1789</v>
      </c>
      <c r="GM194" s="264" t="s">
        <v>1789</v>
      </c>
      <c r="GO194" s="264" t="s">
        <v>1789</v>
      </c>
      <c r="GQ194" s="16"/>
      <c r="HE194" s="265" t="s">
        <v>1791</v>
      </c>
      <c r="HG194" s="265" t="s">
        <v>1791</v>
      </c>
      <c r="HI194" s="264" t="s">
        <v>1789</v>
      </c>
      <c r="HK194" s="264" t="s">
        <v>1789</v>
      </c>
      <c r="HM194" s="264" t="s">
        <v>1789</v>
      </c>
      <c r="HO194" s="264" t="s">
        <v>1789</v>
      </c>
      <c r="HQ194" s="264" t="s">
        <v>1789</v>
      </c>
      <c r="HS194" s="264" t="s">
        <v>1789</v>
      </c>
      <c r="HU194" s="264" t="s">
        <v>1789</v>
      </c>
      <c r="HW194" s="264" t="s">
        <v>1789</v>
      </c>
      <c r="HY194" s="264" t="s">
        <v>1789</v>
      </c>
      <c r="IA194" s="264" t="s">
        <v>1789</v>
      </c>
      <c r="IC194" s="264" t="s">
        <v>1789</v>
      </c>
      <c r="IE194" s="264" t="s">
        <v>1789</v>
      </c>
      <c r="IG194" s="264" t="s">
        <v>1789</v>
      </c>
      <c r="II194" s="264" t="s">
        <v>1789</v>
      </c>
      <c r="IK194" s="264" t="s">
        <v>1789</v>
      </c>
      <c r="IM194" s="264" t="s">
        <v>1789</v>
      </c>
      <c r="IO194" s="264" t="s">
        <v>1789</v>
      </c>
      <c r="IQ194" s="264" t="s">
        <v>1789</v>
      </c>
      <c r="IS194" s="264" t="s">
        <v>1789</v>
      </c>
      <c r="IU194" s="264" t="s">
        <v>1789</v>
      </c>
      <c r="IW194" s="264" t="s">
        <v>1789</v>
      </c>
      <c r="IY194" s="264" t="s">
        <v>1789</v>
      </c>
      <c r="JA194" s="264" t="s">
        <v>1789</v>
      </c>
      <c r="JC194" s="264" t="s">
        <v>1789</v>
      </c>
    </row>
    <row r="195" spans="3:263">
      <c r="C195" s="384" t="s">
        <v>1793</v>
      </c>
      <c r="D195" s="404"/>
      <c r="E195" s="390" t="s">
        <v>1793</v>
      </c>
      <c r="F195" s="391"/>
      <c r="G195" s="390" t="s">
        <v>1793</v>
      </c>
      <c r="H195" s="391"/>
      <c r="I195" s="390" t="s">
        <v>1793</v>
      </c>
      <c r="J195" s="391"/>
      <c r="K195" s="390" t="s">
        <v>1793</v>
      </c>
      <c r="L195" s="391"/>
      <c r="M195" s="390" t="s">
        <v>1793</v>
      </c>
      <c r="N195" s="405"/>
      <c r="O195" s="394" t="s">
        <v>1794</v>
      </c>
      <c r="P195" s="406"/>
      <c r="Q195" s="264" t="s">
        <v>1793</v>
      </c>
      <c r="S195" s="264" t="s">
        <v>1793</v>
      </c>
      <c r="U195" s="265" t="s">
        <v>1795</v>
      </c>
      <c r="W195" s="265" t="s">
        <v>1795</v>
      </c>
      <c r="Y195" s="265" t="s">
        <v>1795</v>
      </c>
      <c r="Z195" s="256"/>
      <c r="AA195" s="264" t="s">
        <v>1793</v>
      </c>
      <c r="AB195" s="256"/>
      <c r="AC195" s="265" t="s">
        <v>1795</v>
      </c>
      <c r="AD195" s="258"/>
      <c r="AE195" s="265" t="s">
        <v>1795</v>
      </c>
      <c r="AF195" s="258"/>
      <c r="AG195" s="264" t="s">
        <v>1793</v>
      </c>
      <c r="AH195" s="16"/>
      <c r="AI195" s="264" t="s">
        <v>1793</v>
      </c>
      <c r="AK195" s="264" t="s">
        <v>1793</v>
      </c>
      <c r="AL195" s="256"/>
      <c r="AM195" s="264" t="s">
        <v>1793</v>
      </c>
      <c r="AN195" s="256"/>
      <c r="AO195" s="264" t="s">
        <v>1793</v>
      </c>
      <c r="AP195" s="256"/>
      <c r="AQ195" s="264" t="s">
        <v>1793</v>
      </c>
      <c r="AR195" s="256"/>
      <c r="AS195" s="264" t="s">
        <v>1794</v>
      </c>
      <c r="AT195" s="256"/>
      <c r="AU195" s="264" t="s">
        <v>1794</v>
      </c>
      <c r="AW195" s="264" t="s">
        <v>1794</v>
      </c>
      <c r="AX195" s="256"/>
      <c r="AY195" s="270" t="str">
        <f t="shared" si="8"/>
        <v>予 備 192</v>
      </c>
      <c r="AZ195" s="256"/>
      <c r="BA195" s="265" t="s">
        <v>1795</v>
      </c>
      <c r="BC195" s="265" t="s">
        <v>1795</v>
      </c>
      <c r="BE195" s="266" t="s">
        <v>1795</v>
      </c>
      <c r="BF195" s="258"/>
      <c r="BG195" s="266" t="s">
        <v>1795</v>
      </c>
      <c r="BI195" s="400" t="s">
        <v>1793</v>
      </c>
      <c r="BK195" s="400" t="s">
        <v>1793</v>
      </c>
      <c r="BM195" s="400" t="str">
        <f t="shared" si="9"/>
        <v>予備192</v>
      </c>
      <c r="BO195" s="401" t="s">
        <v>1793</v>
      </c>
      <c r="BP195" s="396"/>
      <c r="BQ195" s="401" t="s">
        <v>1793</v>
      </c>
      <c r="BR195" s="402"/>
      <c r="BS195" s="265" t="s">
        <v>1795</v>
      </c>
      <c r="BT195" s="402"/>
      <c r="BU195" s="402"/>
      <c r="BV195" s="402"/>
      <c r="BW195" s="402"/>
      <c r="BX195" s="402"/>
      <c r="BY195" s="402"/>
      <c r="BZ195" s="402"/>
      <c r="CA195" s="402"/>
      <c r="CB195" s="402"/>
      <c r="CC195" s="402"/>
      <c r="CE195" s="256"/>
      <c r="CG195" s="264" t="s">
        <v>1793</v>
      </c>
      <c r="CI195" s="264" t="s">
        <v>1793</v>
      </c>
      <c r="CK195" s="264" t="s">
        <v>1793</v>
      </c>
      <c r="CM195" s="264" t="s">
        <v>1793</v>
      </c>
      <c r="CO195" s="264" t="s">
        <v>1793</v>
      </c>
      <c r="CQ195" s="264" t="s">
        <v>1793</v>
      </c>
      <c r="CS195" s="264" t="s">
        <v>1793</v>
      </c>
      <c r="CU195" s="264" t="s">
        <v>1793</v>
      </c>
      <c r="CW195" s="264" t="s">
        <v>1793</v>
      </c>
      <c r="CY195" s="264" t="s">
        <v>1793</v>
      </c>
      <c r="DA195" s="264" t="s">
        <v>1793</v>
      </c>
      <c r="DC195" s="264" t="s">
        <v>1793</v>
      </c>
      <c r="DE195" s="264" t="s">
        <v>1793</v>
      </c>
      <c r="DG195" s="264" t="s">
        <v>1793</v>
      </c>
      <c r="DI195" s="264" t="s">
        <v>1793</v>
      </c>
      <c r="DK195" s="264" t="s">
        <v>1793</v>
      </c>
      <c r="EA195" s="264" t="s">
        <v>1793</v>
      </c>
      <c r="EC195" s="272" t="s">
        <v>1794</v>
      </c>
      <c r="ED195" s="268"/>
      <c r="EE195" s="272" t="s">
        <v>1794</v>
      </c>
      <c r="EF195" s="268"/>
      <c r="EG195" s="272" t="s">
        <v>1794</v>
      </c>
      <c r="EH195" s="268"/>
      <c r="EI195" s="272" t="s">
        <v>1794</v>
      </c>
      <c r="EY195" s="264" t="s">
        <v>1793</v>
      </c>
      <c r="FA195" s="264" t="s">
        <v>1793</v>
      </c>
      <c r="FC195" s="264" t="s">
        <v>1793</v>
      </c>
      <c r="FE195" s="264" t="s">
        <v>1793</v>
      </c>
      <c r="FG195" s="264" t="s">
        <v>1793</v>
      </c>
      <c r="FI195" s="264" t="s">
        <v>1793</v>
      </c>
      <c r="FK195" s="264" t="s">
        <v>1793</v>
      </c>
      <c r="FM195" s="264" t="s">
        <v>1793</v>
      </c>
      <c r="FO195" s="264" t="s">
        <v>1793</v>
      </c>
      <c r="FQ195" s="264" t="s">
        <v>1793</v>
      </c>
      <c r="FS195" s="264" t="s">
        <v>1793</v>
      </c>
      <c r="FU195" s="264" t="s">
        <v>1793</v>
      </c>
      <c r="FW195" s="264" t="s">
        <v>1793</v>
      </c>
      <c r="FY195" s="264" t="s">
        <v>1793</v>
      </c>
      <c r="GA195" s="264" t="s">
        <v>1793</v>
      </c>
      <c r="GC195" s="264" t="s">
        <v>1793</v>
      </c>
      <c r="GE195" s="264" t="s">
        <v>1793</v>
      </c>
      <c r="GG195" s="264" t="s">
        <v>1793</v>
      </c>
      <c r="GI195" s="264" t="s">
        <v>1793</v>
      </c>
      <c r="GK195" s="264" t="s">
        <v>1793</v>
      </c>
      <c r="GM195" s="264" t="s">
        <v>1793</v>
      </c>
      <c r="GO195" s="264" t="s">
        <v>1793</v>
      </c>
      <c r="GQ195" s="16"/>
      <c r="HE195" s="265" t="s">
        <v>1795</v>
      </c>
      <c r="HG195" s="265" t="s">
        <v>1795</v>
      </c>
      <c r="HI195" s="264" t="s">
        <v>1793</v>
      </c>
      <c r="HK195" s="264" t="s">
        <v>1793</v>
      </c>
      <c r="HM195" s="264" t="s">
        <v>1793</v>
      </c>
      <c r="HO195" s="264" t="s">
        <v>1793</v>
      </c>
      <c r="HQ195" s="264" t="s">
        <v>1793</v>
      </c>
      <c r="HS195" s="264" t="s">
        <v>1793</v>
      </c>
      <c r="HU195" s="264" t="s">
        <v>1793</v>
      </c>
      <c r="HW195" s="264" t="s">
        <v>1793</v>
      </c>
      <c r="HY195" s="264" t="s">
        <v>1793</v>
      </c>
      <c r="IA195" s="264" t="s">
        <v>1793</v>
      </c>
      <c r="IC195" s="264" t="s">
        <v>1793</v>
      </c>
      <c r="IE195" s="264" t="s">
        <v>1793</v>
      </c>
      <c r="IG195" s="264" t="s">
        <v>1793</v>
      </c>
      <c r="II195" s="264" t="s">
        <v>1793</v>
      </c>
      <c r="IK195" s="264" t="s">
        <v>1793</v>
      </c>
      <c r="IM195" s="264" t="s">
        <v>1793</v>
      </c>
      <c r="IO195" s="264" t="s">
        <v>1793</v>
      </c>
      <c r="IQ195" s="264" t="s">
        <v>1793</v>
      </c>
      <c r="IS195" s="264" t="s">
        <v>1793</v>
      </c>
      <c r="IU195" s="264" t="s">
        <v>1793</v>
      </c>
      <c r="IW195" s="264" t="s">
        <v>1793</v>
      </c>
      <c r="IY195" s="264" t="s">
        <v>1793</v>
      </c>
      <c r="JA195" s="264" t="s">
        <v>1793</v>
      </c>
      <c r="JC195" s="264" t="s">
        <v>1793</v>
      </c>
    </row>
    <row r="196" spans="3:263">
      <c r="C196" s="384" t="s">
        <v>1796</v>
      </c>
      <c r="D196" s="404"/>
      <c r="E196" s="390" t="s">
        <v>1796</v>
      </c>
      <c r="F196" s="391"/>
      <c r="G196" s="390" t="s">
        <v>1796</v>
      </c>
      <c r="H196" s="391"/>
      <c r="I196" s="390" t="s">
        <v>1796</v>
      </c>
      <c r="J196" s="391"/>
      <c r="K196" s="390" t="s">
        <v>1796</v>
      </c>
      <c r="L196" s="391"/>
      <c r="M196" s="390" t="s">
        <v>1796</v>
      </c>
      <c r="N196" s="405"/>
      <c r="O196" s="394" t="s">
        <v>1797</v>
      </c>
      <c r="P196" s="406"/>
      <c r="Q196" s="264" t="s">
        <v>1796</v>
      </c>
      <c r="S196" s="264" t="s">
        <v>1796</v>
      </c>
      <c r="U196" s="265" t="s">
        <v>1798</v>
      </c>
      <c r="W196" s="265" t="s">
        <v>1798</v>
      </c>
      <c r="Y196" s="265" t="s">
        <v>1798</v>
      </c>
      <c r="Z196" s="256"/>
      <c r="AA196" s="264" t="s">
        <v>1796</v>
      </c>
      <c r="AB196" s="256"/>
      <c r="AC196" s="265" t="s">
        <v>1798</v>
      </c>
      <c r="AD196" s="258"/>
      <c r="AE196" s="265" t="s">
        <v>1798</v>
      </c>
      <c r="AF196" s="258"/>
      <c r="AG196" s="264" t="s">
        <v>1796</v>
      </c>
      <c r="AH196" s="16"/>
      <c r="AI196" s="264" t="s">
        <v>1796</v>
      </c>
      <c r="AK196" s="264" t="s">
        <v>1796</v>
      </c>
      <c r="AL196" s="256"/>
      <c r="AM196" s="264" t="s">
        <v>1796</v>
      </c>
      <c r="AN196" s="256"/>
      <c r="AO196" s="264" t="s">
        <v>1796</v>
      </c>
      <c r="AP196" s="256"/>
      <c r="AQ196" s="264" t="s">
        <v>1796</v>
      </c>
      <c r="AR196" s="256"/>
      <c r="AS196" s="265" t="s">
        <v>1799</v>
      </c>
      <c r="AT196" s="256"/>
      <c r="AU196" s="265" t="s">
        <v>1799</v>
      </c>
      <c r="AW196" s="265" t="s">
        <v>1799</v>
      </c>
      <c r="AX196" s="256"/>
      <c r="AY196" s="270" t="str">
        <f t="shared" si="8"/>
        <v>予 備 193</v>
      </c>
      <c r="AZ196" s="256"/>
      <c r="BA196" s="265" t="s">
        <v>1798</v>
      </c>
      <c r="BC196" s="265" t="s">
        <v>1798</v>
      </c>
      <c r="BE196" s="266" t="s">
        <v>1798</v>
      </c>
      <c r="BF196" s="258"/>
      <c r="BG196" s="266" t="s">
        <v>1798</v>
      </c>
      <c r="BI196" s="400" t="s">
        <v>1796</v>
      </c>
      <c r="BK196" s="400" t="s">
        <v>1796</v>
      </c>
      <c r="BM196" s="400" t="str">
        <f t="shared" si="9"/>
        <v>予備193</v>
      </c>
      <c r="BO196" s="401" t="s">
        <v>1796</v>
      </c>
      <c r="BP196" s="396"/>
      <c r="BQ196" s="401" t="s">
        <v>1796</v>
      </c>
      <c r="BR196" s="402"/>
      <c r="BS196" s="265" t="s">
        <v>1798</v>
      </c>
      <c r="BT196" s="402"/>
      <c r="BU196" s="402"/>
      <c r="BV196" s="402"/>
      <c r="BW196" s="402"/>
      <c r="BX196" s="402"/>
      <c r="BY196" s="402"/>
      <c r="BZ196" s="402"/>
      <c r="CA196" s="402"/>
      <c r="CB196" s="402"/>
      <c r="CC196" s="402"/>
      <c r="CE196" s="256"/>
      <c r="CG196" s="264" t="s">
        <v>1796</v>
      </c>
      <c r="CI196" s="264" t="s">
        <v>1796</v>
      </c>
      <c r="CK196" s="264" t="s">
        <v>1796</v>
      </c>
      <c r="CM196" s="264" t="s">
        <v>1796</v>
      </c>
      <c r="CO196" s="264" t="s">
        <v>1796</v>
      </c>
      <c r="CQ196" s="264" t="s">
        <v>1796</v>
      </c>
      <c r="CS196" s="264" t="s">
        <v>1796</v>
      </c>
      <c r="CU196" s="264" t="s">
        <v>1796</v>
      </c>
      <c r="CW196" s="264" t="s">
        <v>1796</v>
      </c>
      <c r="CY196" s="264" t="s">
        <v>1796</v>
      </c>
      <c r="DA196" s="264" t="s">
        <v>1796</v>
      </c>
      <c r="DC196" s="264" t="s">
        <v>1796</v>
      </c>
      <c r="DE196" s="264" t="s">
        <v>1796</v>
      </c>
      <c r="DG196" s="264" t="s">
        <v>1796</v>
      </c>
      <c r="DI196" s="264" t="s">
        <v>1796</v>
      </c>
      <c r="DK196" s="264" t="s">
        <v>1796</v>
      </c>
      <c r="EA196" s="264" t="s">
        <v>1796</v>
      </c>
      <c r="EC196" s="272" t="s">
        <v>1797</v>
      </c>
      <c r="ED196" s="268"/>
      <c r="EE196" s="272" t="s">
        <v>1797</v>
      </c>
      <c r="EF196" s="268"/>
      <c r="EG196" s="272" t="s">
        <v>1797</v>
      </c>
      <c r="EH196" s="268"/>
      <c r="EI196" s="272" t="s">
        <v>1797</v>
      </c>
      <c r="EY196" s="264" t="s">
        <v>1796</v>
      </c>
      <c r="FA196" s="264" t="s">
        <v>1796</v>
      </c>
      <c r="FC196" s="264" t="s">
        <v>1796</v>
      </c>
      <c r="FE196" s="264" t="s">
        <v>1796</v>
      </c>
      <c r="FG196" s="264" t="s">
        <v>1796</v>
      </c>
      <c r="FI196" s="264" t="s">
        <v>1796</v>
      </c>
      <c r="FK196" s="264" t="s">
        <v>1796</v>
      </c>
      <c r="FM196" s="264" t="s">
        <v>1796</v>
      </c>
      <c r="FO196" s="264" t="s">
        <v>1796</v>
      </c>
      <c r="FQ196" s="264" t="s">
        <v>1796</v>
      </c>
      <c r="FS196" s="264" t="s">
        <v>1796</v>
      </c>
      <c r="FU196" s="264" t="s">
        <v>1796</v>
      </c>
      <c r="FW196" s="264" t="s">
        <v>1796</v>
      </c>
      <c r="FY196" s="264" t="s">
        <v>1796</v>
      </c>
      <c r="GA196" s="264" t="s">
        <v>1796</v>
      </c>
      <c r="GC196" s="264" t="s">
        <v>1796</v>
      </c>
      <c r="GE196" s="264" t="s">
        <v>1796</v>
      </c>
      <c r="GG196" s="264" t="s">
        <v>1796</v>
      </c>
      <c r="GI196" s="264" t="s">
        <v>1796</v>
      </c>
      <c r="GK196" s="264" t="s">
        <v>1796</v>
      </c>
      <c r="GM196" s="264" t="s">
        <v>1796</v>
      </c>
      <c r="GO196" s="264" t="s">
        <v>1796</v>
      </c>
      <c r="GQ196" s="16"/>
      <c r="HE196" s="265" t="s">
        <v>1798</v>
      </c>
      <c r="HG196" s="265" t="s">
        <v>1798</v>
      </c>
      <c r="HI196" s="264" t="s">
        <v>1796</v>
      </c>
      <c r="HK196" s="264" t="s">
        <v>1796</v>
      </c>
      <c r="HM196" s="264" t="s">
        <v>1796</v>
      </c>
      <c r="HO196" s="264" t="s">
        <v>1796</v>
      </c>
      <c r="HQ196" s="264" t="s">
        <v>1796</v>
      </c>
      <c r="HS196" s="264" t="s">
        <v>1796</v>
      </c>
      <c r="HU196" s="264" t="s">
        <v>1796</v>
      </c>
      <c r="HW196" s="264" t="s">
        <v>1796</v>
      </c>
      <c r="HY196" s="264" t="s">
        <v>1796</v>
      </c>
      <c r="IA196" s="264" t="s">
        <v>1796</v>
      </c>
      <c r="IC196" s="264" t="s">
        <v>1796</v>
      </c>
      <c r="IE196" s="264" t="s">
        <v>1796</v>
      </c>
      <c r="IG196" s="264" t="s">
        <v>1796</v>
      </c>
      <c r="II196" s="264" t="s">
        <v>1796</v>
      </c>
      <c r="IK196" s="264" t="s">
        <v>1796</v>
      </c>
      <c r="IM196" s="264" t="s">
        <v>1796</v>
      </c>
      <c r="IO196" s="264" t="s">
        <v>1796</v>
      </c>
      <c r="IQ196" s="264" t="s">
        <v>1796</v>
      </c>
      <c r="IS196" s="264" t="s">
        <v>1796</v>
      </c>
      <c r="IU196" s="264" t="s">
        <v>1796</v>
      </c>
      <c r="IW196" s="264" t="s">
        <v>1796</v>
      </c>
      <c r="IY196" s="264" t="s">
        <v>1796</v>
      </c>
      <c r="JA196" s="264" t="s">
        <v>1796</v>
      </c>
      <c r="JC196" s="264" t="s">
        <v>1796</v>
      </c>
    </row>
    <row r="197" spans="3:263">
      <c r="C197" s="384" t="s">
        <v>1800</v>
      </c>
      <c r="D197" s="404"/>
      <c r="E197" s="390" t="s">
        <v>1800</v>
      </c>
      <c r="F197" s="391"/>
      <c r="G197" s="390" t="s">
        <v>1800</v>
      </c>
      <c r="H197" s="391"/>
      <c r="I197" s="390" t="s">
        <v>1800</v>
      </c>
      <c r="J197" s="391"/>
      <c r="K197" s="390" t="s">
        <v>1800</v>
      </c>
      <c r="L197" s="391"/>
      <c r="M197" s="390" t="s">
        <v>1800</v>
      </c>
      <c r="N197" s="405"/>
      <c r="O197" s="394" t="s">
        <v>1801</v>
      </c>
      <c r="P197" s="406"/>
      <c r="Q197" s="264" t="s">
        <v>1800</v>
      </c>
      <c r="S197" s="264" t="s">
        <v>1800</v>
      </c>
      <c r="U197" s="265" t="s">
        <v>1802</v>
      </c>
      <c r="W197" s="265" t="s">
        <v>1802</v>
      </c>
      <c r="Y197" s="265" t="s">
        <v>1802</v>
      </c>
      <c r="Z197" s="256"/>
      <c r="AA197" s="264" t="s">
        <v>1800</v>
      </c>
      <c r="AB197" s="256"/>
      <c r="AC197" s="265" t="s">
        <v>1802</v>
      </c>
      <c r="AD197" s="258"/>
      <c r="AE197" s="265" t="s">
        <v>1802</v>
      </c>
      <c r="AF197" s="258"/>
      <c r="AG197" s="264" t="s">
        <v>1800</v>
      </c>
      <c r="AH197" s="16"/>
      <c r="AI197" s="264" t="s">
        <v>1800</v>
      </c>
      <c r="AK197" s="264" t="s">
        <v>1800</v>
      </c>
      <c r="AL197" s="256"/>
      <c r="AM197" s="264" t="s">
        <v>1800</v>
      </c>
      <c r="AN197" s="256"/>
      <c r="AO197" s="264" t="s">
        <v>1800</v>
      </c>
      <c r="AP197" s="256"/>
      <c r="AQ197" s="264" t="s">
        <v>1800</v>
      </c>
      <c r="AR197" s="256"/>
      <c r="AS197" s="264" t="s">
        <v>1801</v>
      </c>
      <c r="AT197" s="256"/>
      <c r="AU197" s="264" t="s">
        <v>1801</v>
      </c>
      <c r="AW197" s="264" t="s">
        <v>1801</v>
      </c>
      <c r="AX197" s="256"/>
      <c r="AY197" s="270" t="str">
        <f t="shared" si="8"/>
        <v>予 備 194</v>
      </c>
      <c r="AZ197" s="256"/>
      <c r="BA197" s="265" t="s">
        <v>1802</v>
      </c>
      <c r="BC197" s="265" t="s">
        <v>1802</v>
      </c>
      <c r="BE197" s="266" t="s">
        <v>1802</v>
      </c>
      <c r="BF197" s="258"/>
      <c r="BG197" s="266" t="s">
        <v>1802</v>
      </c>
      <c r="BI197" s="400" t="s">
        <v>1800</v>
      </c>
      <c r="BK197" s="400" t="s">
        <v>1800</v>
      </c>
      <c r="BM197" s="400" t="str">
        <f t="shared" si="9"/>
        <v>予備194</v>
      </c>
      <c r="BO197" s="401" t="s">
        <v>1800</v>
      </c>
      <c r="BP197" s="396"/>
      <c r="BQ197" s="401" t="s">
        <v>1800</v>
      </c>
      <c r="BR197" s="402"/>
      <c r="BS197" s="265" t="s">
        <v>1802</v>
      </c>
      <c r="BT197" s="402"/>
      <c r="BU197" s="402"/>
      <c r="BV197" s="402"/>
      <c r="BW197" s="402"/>
      <c r="BX197" s="402"/>
      <c r="BY197" s="402"/>
      <c r="BZ197" s="402"/>
      <c r="CA197" s="402"/>
      <c r="CB197" s="402"/>
      <c r="CC197" s="402"/>
      <c r="CE197" s="256"/>
      <c r="CG197" s="264" t="s">
        <v>1800</v>
      </c>
      <c r="CI197" s="264" t="s">
        <v>1800</v>
      </c>
      <c r="CK197" s="264" t="s">
        <v>1800</v>
      </c>
      <c r="CM197" s="264" t="s">
        <v>1800</v>
      </c>
      <c r="CO197" s="264" t="s">
        <v>1800</v>
      </c>
      <c r="CQ197" s="264" t="s">
        <v>1800</v>
      </c>
      <c r="CS197" s="264" t="s">
        <v>1800</v>
      </c>
      <c r="CU197" s="264" t="s">
        <v>1800</v>
      </c>
      <c r="CW197" s="264" t="s">
        <v>1800</v>
      </c>
      <c r="CY197" s="264" t="s">
        <v>1800</v>
      </c>
      <c r="DA197" s="264" t="s">
        <v>1800</v>
      </c>
      <c r="DC197" s="264" t="s">
        <v>1800</v>
      </c>
      <c r="DE197" s="264" t="s">
        <v>1800</v>
      </c>
      <c r="DG197" s="264" t="s">
        <v>1800</v>
      </c>
      <c r="DI197" s="264" t="s">
        <v>1800</v>
      </c>
      <c r="DK197" s="264" t="s">
        <v>1800</v>
      </c>
      <c r="EA197" s="264" t="s">
        <v>1800</v>
      </c>
      <c r="EC197" s="272" t="s">
        <v>1801</v>
      </c>
      <c r="ED197" s="268"/>
      <c r="EE197" s="272" t="s">
        <v>1801</v>
      </c>
      <c r="EF197" s="268"/>
      <c r="EG197" s="272" t="s">
        <v>1801</v>
      </c>
      <c r="EH197" s="268"/>
      <c r="EI197" s="272" t="s">
        <v>1801</v>
      </c>
      <c r="EY197" s="264" t="s">
        <v>1800</v>
      </c>
      <c r="FA197" s="264" t="s">
        <v>1800</v>
      </c>
      <c r="FC197" s="264" t="s">
        <v>1800</v>
      </c>
      <c r="FE197" s="264" t="s">
        <v>1800</v>
      </c>
      <c r="FG197" s="264" t="s">
        <v>1800</v>
      </c>
      <c r="FI197" s="264" t="s">
        <v>1800</v>
      </c>
      <c r="FK197" s="264" t="s">
        <v>1800</v>
      </c>
      <c r="FM197" s="264" t="s">
        <v>1800</v>
      </c>
      <c r="FO197" s="264" t="s">
        <v>1800</v>
      </c>
      <c r="FQ197" s="264" t="s">
        <v>1800</v>
      </c>
      <c r="FS197" s="264" t="s">
        <v>1800</v>
      </c>
      <c r="FU197" s="264" t="s">
        <v>1800</v>
      </c>
      <c r="FW197" s="264" t="s">
        <v>1800</v>
      </c>
      <c r="FY197" s="264" t="s">
        <v>1800</v>
      </c>
      <c r="GA197" s="264" t="s">
        <v>1800</v>
      </c>
      <c r="GC197" s="264" t="s">
        <v>1800</v>
      </c>
      <c r="GE197" s="264" t="s">
        <v>1800</v>
      </c>
      <c r="GG197" s="264" t="s">
        <v>1800</v>
      </c>
      <c r="GI197" s="264" t="s">
        <v>1800</v>
      </c>
      <c r="GK197" s="264" t="s">
        <v>1800</v>
      </c>
      <c r="GM197" s="264" t="s">
        <v>1800</v>
      </c>
      <c r="GO197" s="264" t="s">
        <v>1800</v>
      </c>
      <c r="GQ197" s="16"/>
      <c r="HE197" s="265" t="s">
        <v>1802</v>
      </c>
      <c r="HG197" s="265" t="s">
        <v>1802</v>
      </c>
      <c r="HI197" s="264" t="s">
        <v>1800</v>
      </c>
      <c r="HK197" s="264" t="s">
        <v>1800</v>
      </c>
      <c r="HM197" s="264" t="s">
        <v>1800</v>
      </c>
      <c r="HO197" s="264" t="s">
        <v>1800</v>
      </c>
      <c r="HQ197" s="264" t="s">
        <v>1800</v>
      </c>
      <c r="HS197" s="264" t="s">
        <v>1800</v>
      </c>
      <c r="HU197" s="264" t="s">
        <v>1800</v>
      </c>
      <c r="HW197" s="264" t="s">
        <v>1800</v>
      </c>
      <c r="HY197" s="264" t="s">
        <v>1800</v>
      </c>
      <c r="IA197" s="264" t="s">
        <v>1800</v>
      </c>
      <c r="IC197" s="264" t="s">
        <v>1800</v>
      </c>
      <c r="IE197" s="264" t="s">
        <v>1800</v>
      </c>
      <c r="IG197" s="264" t="s">
        <v>1800</v>
      </c>
      <c r="II197" s="264" t="s">
        <v>1800</v>
      </c>
      <c r="IK197" s="264" t="s">
        <v>1800</v>
      </c>
      <c r="IM197" s="264" t="s">
        <v>1800</v>
      </c>
      <c r="IO197" s="264" t="s">
        <v>1800</v>
      </c>
      <c r="IQ197" s="264" t="s">
        <v>1800</v>
      </c>
      <c r="IS197" s="264" t="s">
        <v>1800</v>
      </c>
      <c r="IU197" s="264" t="s">
        <v>1800</v>
      </c>
      <c r="IW197" s="264" t="s">
        <v>1800</v>
      </c>
      <c r="IY197" s="264" t="s">
        <v>1800</v>
      </c>
      <c r="JA197" s="264" t="s">
        <v>1800</v>
      </c>
      <c r="JC197" s="264" t="s">
        <v>1800</v>
      </c>
    </row>
    <row r="198" spans="3:263">
      <c r="C198" s="384" t="s">
        <v>1803</v>
      </c>
      <c r="D198" s="404"/>
      <c r="E198" s="390" t="s">
        <v>1803</v>
      </c>
      <c r="F198" s="391"/>
      <c r="G198" s="390" t="s">
        <v>1803</v>
      </c>
      <c r="H198" s="391"/>
      <c r="I198" s="390" t="s">
        <v>1803</v>
      </c>
      <c r="J198" s="391"/>
      <c r="K198" s="390" t="s">
        <v>1803</v>
      </c>
      <c r="L198" s="391"/>
      <c r="M198" s="390" t="s">
        <v>1803</v>
      </c>
      <c r="N198" s="405"/>
      <c r="O198" s="394" t="s">
        <v>1804</v>
      </c>
      <c r="P198" s="406"/>
      <c r="Q198" s="264" t="s">
        <v>1803</v>
      </c>
      <c r="S198" s="264" t="s">
        <v>1803</v>
      </c>
      <c r="U198" s="265" t="s">
        <v>1805</v>
      </c>
      <c r="W198" s="265" t="s">
        <v>1805</v>
      </c>
      <c r="Y198" s="265" t="s">
        <v>1805</v>
      </c>
      <c r="Z198" s="256"/>
      <c r="AA198" s="264" t="s">
        <v>1803</v>
      </c>
      <c r="AB198" s="256"/>
      <c r="AC198" s="265" t="s">
        <v>1805</v>
      </c>
      <c r="AD198" s="258"/>
      <c r="AE198" s="265" t="s">
        <v>1805</v>
      </c>
      <c r="AF198" s="258"/>
      <c r="AG198" s="264" t="s">
        <v>1803</v>
      </c>
      <c r="AH198" s="16"/>
      <c r="AI198" s="264" t="s">
        <v>1803</v>
      </c>
      <c r="AK198" s="264" t="s">
        <v>1803</v>
      </c>
      <c r="AL198" s="256"/>
      <c r="AM198" s="264" t="s">
        <v>1803</v>
      </c>
      <c r="AN198" s="256"/>
      <c r="AO198" s="264" t="s">
        <v>1803</v>
      </c>
      <c r="AP198" s="256"/>
      <c r="AQ198" s="264" t="s">
        <v>1803</v>
      </c>
      <c r="AR198" s="256"/>
      <c r="AS198" s="265" t="s">
        <v>1806</v>
      </c>
      <c r="AT198" s="256"/>
      <c r="AU198" s="265" t="s">
        <v>1806</v>
      </c>
      <c r="AW198" s="265" t="s">
        <v>1806</v>
      </c>
      <c r="AX198" s="256"/>
      <c r="AY198" s="270" t="str">
        <f t="shared" si="8"/>
        <v>予 備 195</v>
      </c>
      <c r="AZ198" s="256"/>
      <c r="BA198" s="265" t="s">
        <v>1805</v>
      </c>
      <c r="BC198" s="265" t="s">
        <v>1805</v>
      </c>
      <c r="BE198" s="266" t="s">
        <v>1805</v>
      </c>
      <c r="BF198" s="258"/>
      <c r="BG198" s="266" t="s">
        <v>1805</v>
      </c>
      <c r="BI198" s="400" t="s">
        <v>1803</v>
      </c>
      <c r="BK198" s="400" t="s">
        <v>1803</v>
      </c>
      <c r="BM198" s="400" t="str">
        <f t="shared" si="9"/>
        <v>予備195</v>
      </c>
      <c r="BO198" s="401" t="s">
        <v>1803</v>
      </c>
      <c r="BP198" s="396"/>
      <c r="BQ198" s="401" t="s">
        <v>1803</v>
      </c>
      <c r="BR198" s="402"/>
      <c r="BS198" s="265" t="s">
        <v>1805</v>
      </c>
      <c r="BT198" s="402"/>
      <c r="BU198" s="402"/>
      <c r="BV198" s="402"/>
      <c r="BW198" s="402"/>
      <c r="BX198" s="402"/>
      <c r="BY198" s="402"/>
      <c r="BZ198" s="402"/>
      <c r="CA198" s="402"/>
      <c r="CB198" s="402"/>
      <c r="CC198" s="402"/>
      <c r="CE198" s="256"/>
      <c r="CG198" s="264" t="s">
        <v>1803</v>
      </c>
      <c r="CI198" s="264" t="s">
        <v>1803</v>
      </c>
      <c r="CK198" s="264" t="s">
        <v>1803</v>
      </c>
      <c r="CM198" s="264" t="s">
        <v>1803</v>
      </c>
      <c r="CO198" s="264" t="s">
        <v>1803</v>
      </c>
      <c r="CQ198" s="264" t="s">
        <v>1803</v>
      </c>
      <c r="CS198" s="264" t="s">
        <v>1803</v>
      </c>
      <c r="CU198" s="264" t="s">
        <v>1803</v>
      </c>
      <c r="CW198" s="264" t="s">
        <v>1803</v>
      </c>
      <c r="CY198" s="264" t="s">
        <v>1803</v>
      </c>
      <c r="DA198" s="264" t="s">
        <v>1803</v>
      </c>
      <c r="DC198" s="264" t="s">
        <v>1803</v>
      </c>
      <c r="DE198" s="264" t="s">
        <v>1803</v>
      </c>
      <c r="DG198" s="264" t="s">
        <v>1803</v>
      </c>
      <c r="DI198" s="264" t="s">
        <v>1803</v>
      </c>
      <c r="DK198" s="264" t="s">
        <v>1803</v>
      </c>
      <c r="EA198" s="264" t="s">
        <v>1803</v>
      </c>
      <c r="EC198" s="272" t="s">
        <v>1804</v>
      </c>
      <c r="ED198" s="268"/>
      <c r="EE198" s="272" t="s">
        <v>1804</v>
      </c>
      <c r="EF198" s="268"/>
      <c r="EG198" s="272" t="s">
        <v>1804</v>
      </c>
      <c r="EH198" s="268"/>
      <c r="EI198" s="272" t="s">
        <v>1804</v>
      </c>
      <c r="EY198" s="264" t="s">
        <v>1803</v>
      </c>
      <c r="FA198" s="264" t="s">
        <v>1803</v>
      </c>
      <c r="FC198" s="264" t="s">
        <v>1803</v>
      </c>
      <c r="FE198" s="264" t="s">
        <v>1803</v>
      </c>
      <c r="FG198" s="264" t="s">
        <v>1803</v>
      </c>
      <c r="FI198" s="264" t="s">
        <v>1803</v>
      </c>
      <c r="FK198" s="264" t="s">
        <v>1803</v>
      </c>
      <c r="FM198" s="264" t="s">
        <v>1803</v>
      </c>
      <c r="FO198" s="264" t="s">
        <v>1803</v>
      </c>
      <c r="FQ198" s="264" t="s">
        <v>1803</v>
      </c>
      <c r="FS198" s="264" t="s">
        <v>1803</v>
      </c>
      <c r="FU198" s="264" t="s">
        <v>1803</v>
      </c>
      <c r="FW198" s="264" t="s">
        <v>1803</v>
      </c>
      <c r="FY198" s="264" t="s">
        <v>1803</v>
      </c>
      <c r="GA198" s="264" t="s">
        <v>1803</v>
      </c>
      <c r="GC198" s="264" t="s">
        <v>1803</v>
      </c>
      <c r="GE198" s="264" t="s">
        <v>1803</v>
      </c>
      <c r="GG198" s="264" t="s">
        <v>1803</v>
      </c>
      <c r="GI198" s="264" t="s">
        <v>1803</v>
      </c>
      <c r="GK198" s="264" t="s">
        <v>1803</v>
      </c>
      <c r="GM198" s="264" t="s">
        <v>1803</v>
      </c>
      <c r="GO198" s="264" t="s">
        <v>1803</v>
      </c>
      <c r="GQ198" s="16"/>
      <c r="HE198" s="265" t="s">
        <v>1805</v>
      </c>
      <c r="HG198" s="265" t="s">
        <v>1805</v>
      </c>
      <c r="HI198" s="264" t="s">
        <v>1803</v>
      </c>
      <c r="HK198" s="264" t="s">
        <v>1803</v>
      </c>
      <c r="HM198" s="264" t="s">
        <v>1803</v>
      </c>
      <c r="HO198" s="264" t="s">
        <v>1803</v>
      </c>
      <c r="HQ198" s="264" t="s">
        <v>1803</v>
      </c>
      <c r="HS198" s="264" t="s">
        <v>1803</v>
      </c>
      <c r="HU198" s="264" t="s">
        <v>1803</v>
      </c>
      <c r="HW198" s="264" t="s">
        <v>1803</v>
      </c>
      <c r="HY198" s="264" t="s">
        <v>1803</v>
      </c>
      <c r="IA198" s="264" t="s">
        <v>1803</v>
      </c>
      <c r="IC198" s="264" t="s">
        <v>1803</v>
      </c>
      <c r="IE198" s="264" t="s">
        <v>1803</v>
      </c>
      <c r="IG198" s="264" t="s">
        <v>1803</v>
      </c>
      <c r="II198" s="264" t="s">
        <v>1803</v>
      </c>
      <c r="IK198" s="264" t="s">
        <v>1803</v>
      </c>
      <c r="IM198" s="264" t="s">
        <v>1803</v>
      </c>
      <c r="IO198" s="264" t="s">
        <v>1803</v>
      </c>
      <c r="IQ198" s="264" t="s">
        <v>1803</v>
      </c>
      <c r="IS198" s="264" t="s">
        <v>1803</v>
      </c>
      <c r="IU198" s="264" t="s">
        <v>1803</v>
      </c>
      <c r="IW198" s="264" t="s">
        <v>1803</v>
      </c>
      <c r="IY198" s="264" t="s">
        <v>1803</v>
      </c>
      <c r="JA198" s="264" t="s">
        <v>1803</v>
      </c>
      <c r="JC198" s="264" t="s">
        <v>1803</v>
      </c>
    </row>
    <row r="199" spans="3:263">
      <c r="C199" s="384" t="s">
        <v>1807</v>
      </c>
      <c r="D199" s="404"/>
      <c r="E199" s="390" t="s">
        <v>1807</v>
      </c>
      <c r="F199" s="391"/>
      <c r="G199" s="390" t="s">
        <v>1807</v>
      </c>
      <c r="H199" s="391"/>
      <c r="I199" s="390" t="s">
        <v>1807</v>
      </c>
      <c r="J199" s="391"/>
      <c r="K199" s="390" t="s">
        <v>1807</v>
      </c>
      <c r="L199" s="391"/>
      <c r="M199" s="390" t="s">
        <v>1807</v>
      </c>
      <c r="N199" s="405"/>
      <c r="O199" s="394" t="s">
        <v>1808</v>
      </c>
      <c r="P199" s="406"/>
      <c r="Q199" s="264" t="s">
        <v>1807</v>
      </c>
      <c r="S199" s="264" t="s">
        <v>1807</v>
      </c>
      <c r="U199" s="265" t="s">
        <v>1809</v>
      </c>
      <c r="W199" s="265" t="s">
        <v>1809</v>
      </c>
      <c r="Y199" s="265" t="s">
        <v>1809</v>
      </c>
      <c r="Z199" s="256"/>
      <c r="AA199" s="264" t="s">
        <v>1807</v>
      </c>
      <c r="AB199" s="256"/>
      <c r="AC199" s="265" t="s">
        <v>1809</v>
      </c>
      <c r="AD199" s="258"/>
      <c r="AE199" s="265" t="s">
        <v>1809</v>
      </c>
      <c r="AF199" s="258"/>
      <c r="AG199" s="264" t="s">
        <v>1807</v>
      </c>
      <c r="AH199" s="16"/>
      <c r="AI199" s="264" t="s">
        <v>1807</v>
      </c>
      <c r="AK199" s="264" t="s">
        <v>1807</v>
      </c>
      <c r="AL199" s="256"/>
      <c r="AM199" s="264" t="s">
        <v>1807</v>
      </c>
      <c r="AN199" s="256"/>
      <c r="AO199" s="264" t="s">
        <v>1807</v>
      </c>
      <c r="AP199" s="256"/>
      <c r="AQ199" s="264" t="s">
        <v>1807</v>
      </c>
      <c r="AR199" s="256"/>
      <c r="AS199" s="264" t="s">
        <v>1808</v>
      </c>
      <c r="AT199" s="256"/>
      <c r="AU199" s="264" t="s">
        <v>1808</v>
      </c>
      <c r="AW199" s="264" t="s">
        <v>1808</v>
      </c>
      <c r="AX199" s="256"/>
      <c r="AY199" s="270" t="str">
        <f t="shared" si="8"/>
        <v>予 備 196</v>
      </c>
      <c r="AZ199" s="256"/>
      <c r="BA199" s="265" t="s">
        <v>1809</v>
      </c>
      <c r="BC199" s="265" t="s">
        <v>1809</v>
      </c>
      <c r="BE199" s="266" t="s">
        <v>1809</v>
      </c>
      <c r="BF199" s="258"/>
      <c r="BG199" s="266" t="s">
        <v>1809</v>
      </c>
      <c r="BI199" s="400" t="s">
        <v>1807</v>
      </c>
      <c r="BK199" s="400" t="s">
        <v>1807</v>
      </c>
      <c r="BM199" s="400" t="str">
        <f t="shared" si="9"/>
        <v>予備196</v>
      </c>
      <c r="BO199" s="401" t="s">
        <v>1807</v>
      </c>
      <c r="BP199" s="396"/>
      <c r="BQ199" s="401" t="s">
        <v>1807</v>
      </c>
      <c r="BR199" s="402"/>
      <c r="BS199" s="265" t="s">
        <v>1809</v>
      </c>
      <c r="BT199" s="402"/>
      <c r="BU199" s="402"/>
      <c r="BV199" s="402"/>
      <c r="BW199" s="402"/>
      <c r="BX199" s="402"/>
      <c r="BY199" s="402"/>
      <c r="BZ199" s="402"/>
      <c r="CA199" s="402"/>
      <c r="CB199" s="402"/>
      <c r="CC199" s="402"/>
      <c r="CE199" s="256"/>
      <c r="CG199" s="264" t="s">
        <v>1807</v>
      </c>
      <c r="CI199" s="264" t="s">
        <v>1807</v>
      </c>
      <c r="CK199" s="264" t="s">
        <v>1807</v>
      </c>
      <c r="CM199" s="264" t="s">
        <v>1807</v>
      </c>
      <c r="CO199" s="264" t="s">
        <v>1807</v>
      </c>
      <c r="CQ199" s="264" t="s">
        <v>1807</v>
      </c>
      <c r="CS199" s="264" t="s">
        <v>1807</v>
      </c>
      <c r="CU199" s="264" t="s">
        <v>1807</v>
      </c>
      <c r="CW199" s="264" t="s">
        <v>1807</v>
      </c>
      <c r="CY199" s="264" t="s">
        <v>1807</v>
      </c>
      <c r="DA199" s="264" t="s">
        <v>1807</v>
      </c>
      <c r="DC199" s="264" t="s">
        <v>1807</v>
      </c>
      <c r="DE199" s="264" t="s">
        <v>1807</v>
      </c>
      <c r="DG199" s="264" t="s">
        <v>1807</v>
      </c>
      <c r="DI199" s="264" t="s">
        <v>1807</v>
      </c>
      <c r="DK199" s="264" t="s">
        <v>1807</v>
      </c>
      <c r="EA199" s="264" t="s">
        <v>1807</v>
      </c>
      <c r="EC199" s="272" t="s">
        <v>1808</v>
      </c>
      <c r="ED199" s="268"/>
      <c r="EE199" s="272" t="s">
        <v>1808</v>
      </c>
      <c r="EF199" s="268"/>
      <c r="EG199" s="272" t="s">
        <v>1808</v>
      </c>
      <c r="EH199" s="268"/>
      <c r="EI199" s="272" t="s">
        <v>1808</v>
      </c>
      <c r="EY199" s="264" t="s">
        <v>1807</v>
      </c>
      <c r="FA199" s="264" t="s">
        <v>1807</v>
      </c>
      <c r="FC199" s="264" t="s">
        <v>1807</v>
      </c>
      <c r="FE199" s="264" t="s">
        <v>1807</v>
      </c>
      <c r="FG199" s="264" t="s">
        <v>1807</v>
      </c>
      <c r="FI199" s="264" t="s">
        <v>1807</v>
      </c>
      <c r="FK199" s="264" t="s">
        <v>1807</v>
      </c>
      <c r="FM199" s="264" t="s">
        <v>1807</v>
      </c>
      <c r="FO199" s="264" t="s">
        <v>1807</v>
      </c>
      <c r="FQ199" s="264" t="s">
        <v>1807</v>
      </c>
      <c r="FS199" s="264" t="s">
        <v>1807</v>
      </c>
      <c r="FU199" s="264" t="s">
        <v>1807</v>
      </c>
      <c r="FW199" s="264" t="s">
        <v>1807</v>
      </c>
      <c r="FY199" s="264" t="s">
        <v>1807</v>
      </c>
      <c r="GA199" s="264" t="s">
        <v>1807</v>
      </c>
      <c r="GC199" s="264" t="s">
        <v>1807</v>
      </c>
      <c r="GE199" s="264" t="s">
        <v>1807</v>
      </c>
      <c r="GG199" s="264" t="s">
        <v>1807</v>
      </c>
      <c r="GI199" s="264" t="s">
        <v>1807</v>
      </c>
      <c r="GK199" s="264" t="s">
        <v>1807</v>
      </c>
      <c r="GM199" s="264" t="s">
        <v>1807</v>
      </c>
      <c r="GO199" s="264" t="s">
        <v>1807</v>
      </c>
      <c r="GQ199" s="16"/>
      <c r="HE199" s="265" t="s">
        <v>1809</v>
      </c>
      <c r="HG199" s="265" t="s">
        <v>1809</v>
      </c>
      <c r="HI199" s="264" t="s">
        <v>1807</v>
      </c>
      <c r="HK199" s="264" t="s">
        <v>1807</v>
      </c>
      <c r="HM199" s="264" t="s">
        <v>1807</v>
      </c>
      <c r="HO199" s="264" t="s">
        <v>1807</v>
      </c>
      <c r="HQ199" s="264" t="s">
        <v>1807</v>
      </c>
      <c r="HS199" s="264" t="s">
        <v>1807</v>
      </c>
      <c r="HU199" s="264" t="s">
        <v>1807</v>
      </c>
      <c r="HW199" s="264" t="s">
        <v>1807</v>
      </c>
      <c r="HY199" s="264" t="s">
        <v>1807</v>
      </c>
      <c r="IA199" s="264" t="s">
        <v>1807</v>
      </c>
      <c r="IC199" s="264" t="s">
        <v>1807</v>
      </c>
      <c r="IE199" s="264" t="s">
        <v>1807</v>
      </c>
      <c r="IG199" s="264" t="s">
        <v>1807</v>
      </c>
      <c r="II199" s="264" t="s">
        <v>1807</v>
      </c>
      <c r="IK199" s="264" t="s">
        <v>1807</v>
      </c>
      <c r="IM199" s="264" t="s">
        <v>1807</v>
      </c>
      <c r="IO199" s="264" t="s">
        <v>1807</v>
      </c>
      <c r="IQ199" s="264" t="s">
        <v>1807</v>
      </c>
      <c r="IS199" s="264" t="s">
        <v>1807</v>
      </c>
      <c r="IU199" s="264" t="s">
        <v>1807</v>
      </c>
      <c r="IW199" s="264" t="s">
        <v>1807</v>
      </c>
      <c r="IY199" s="264" t="s">
        <v>1807</v>
      </c>
      <c r="JA199" s="264" t="s">
        <v>1807</v>
      </c>
      <c r="JC199" s="264" t="s">
        <v>1807</v>
      </c>
    </row>
    <row r="200" spans="3:263">
      <c r="C200" s="384" t="s">
        <v>1810</v>
      </c>
      <c r="D200" s="404"/>
      <c r="E200" s="390" t="s">
        <v>1810</v>
      </c>
      <c r="F200" s="391"/>
      <c r="G200" s="390" t="s">
        <v>1810</v>
      </c>
      <c r="H200" s="391"/>
      <c r="I200" s="390" t="s">
        <v>1810</v>
      </c>
      <c r="J200" s="391"/>
      <c r="K200" s="390" t="s">
        <v>1810</v>
      </c>
      <c r="L200" s="391"/>
      <c r="M200" s="390" t="s">
        <v>1810</v>
      </c>
      <c r="N200" s="405"/>
      <c r="O200" s="394" t="s">
        <v>1811</v>
      </c>
      <c r="P200" s="406"/>
      <c r="Q200" s="264" t="s">
        <v>1810</v>
      </c>
      <c r="S200" s="264" t="s">
        <v>1810</v>
      </c>
      <c r="U200" s="265" t="s">
        <v>1812</v>
      </c>
      <c r="W200" s="265" t="s">
        <v>1812</v>
      </c>
      <c r="Y200" s="265" t="s">
        <v>1812</v>
      </c>
      <c r="Z200" s="256"/>
      <c r="AA200" s="264" t="s">
        <v>1810</v>
      </c>
      <c r="AB200" s="256"/>
      <c r="AC200" s="265" t="s">
        <v>1812</v>
      </c>
      <c r="AD200" s="258"/>
      <c r="AE200" s="265" t="s">
        <v>1812</v>
      </c>
      <c r="AF200" s="258"/>
      <c r="AG200" s="264" t="s">
        <v>1810</v>
      </c>
      <c r="AH200" s="16"/>
      <c r="AI200" s="264" t="s">
        <v>1810</v>
      </c>
      <c r="AK200" s="264" t="s">
        <v>1810</v>
      </c>
      <c r="AL200" s="256"/>
      <c r="AM200" s="264" t="s">
        <v>1810</v>
      </c>
      <c r="AN200" s="256"/>
      <c r="AO200" s="264" t="s">
        <v>1810</v>
      </c>
      <c r="AP200" s="256"/>
      <c r="AQ200" s="264" t="s">
        <v>1810</v>
      </c>
      <c r="AR200" s="256"/>
      <c r="AS200" s="265" t="s">
        <v>1813</v>
      </c>
      <c r="AT200" s="256"/>
      <c r="AU200" s="265" t="s">
        <v>1813</v>
      </c>
      <c r="AW200" s="265" t="s">
        <v>1813</v>
      </c>
      <c r="AX200" s="256"/>
      <c r="AY200" s="270" t="str">
        <f t="shared" si="8"/>
        <v>予 備 197</v>
      </c>
      <c r="AZ200" s="256"/>
      <c r="BA200" s="265" t="s">
        <v>1812</v>
      </c>
      <c r="BC200" s="265" t="s">
        <v>1812</v>
      </c>
      <c r="BE200" s="266" t="s">
        <v>1812</v>
      </c>
      <c r="BF200" s="258"/>
      <c r="BG200" s="266" t="s">
        <v>1812</v>
      </c>
      <c r="BI200" s="400" t="s">
        <v>1810</v>
      </c>
      <c r="BK200" s="400" t="s">
        <v>1810</v>
      </c>
      <c r="BM200" s="400" t="str">
        <f t="shared" si="9"/>
        <v>予備197</v>
      </c>
      <c r="BO200" s="401" t="s">
        <v>1810</v>
      </c>
      <c r="BP200" s="396"/>
      <c r="BQ200" s="401" t="s">
        <v>1810</v>
      </c>
      <c r="BR200" s="402"/>
      <c r="BS200" s="265" t="s">
        <v>1812</v>
      </c>
      <c r="BT200" s="402"/>
      <c r="BU200" s="402"/>
      <c r="BV200" s="402"/>
      <c r="BW200" s="402"/>
      <c r="BX200" s="402"/>
      <c r="BY200" s="402"/>
      <c r="BZ200" s="402"/>
      <c r="CA200" s="402"/>
      <c r="CB200" s="402"/>
      <c r="CC200" s="402"/>
      <c r="CE200" s="256"/>
      <c r="CG200" s="264" t="s">
        <v>1810</v>
      </c>
      <c r="CI200" s="264" t="s">
        <v>1810</v>
      </c>
      <c r="CK200" s="264" t="s">
        <v>1810</v>
      </c>
      <c r="CM200" s="264" t="s">
        <v>1810</v>
      </c>
      <c r="CO200" s="264" t="s">
        <v>1810</v>
      </c>
      <c r="CQ200" s="264" t="s">
        <v>1810</v>
      </c>
      <c r="CS200" s="264" t="s">
        <v>1810</v>
      </c>
      <c r="CU200" s="264" t="s">
        <v>1810</v>
      </c>
      <c r="CW200" s="264" t="s">
        <v>1810</v>
      </c>
      <c r="CY200" s="264" t="s">
        <v>1810</v>
      </c>
      <c r="DA200" s="264" t="s">
        <v>1810</v>
      </c>
      <c r="DC200" s="264" t="s">
        <v>1810</v>
      </c>
      <c r="DE200" s="264" t="s">
        <v>1810</v>
      </c>
      <c r="DG200" s="264" t="s">
        <v>1810</v>
      </c>
      <c r="DI200" s="264" t="s">
        <v>1810</v>
      </c>
      <c r="DK200" s="264" t="s">
        <v>1810</v>
      </c>
      <c r="EA200" s="264" t="s">
        <v>1810</v>
      </c>
      <c r="EC200" s="272" t="s">
        <v>1811</v>
      </c>
      <c r="ED200" s="268"/>
      <c r="EE200" s="272" t="s">
        <v>1811</v>
      </c>
      <c r="EF200" s="268"/>
      <c r="EG200" s="272" t="s">
        <v>1811</v>
      </c>
      <c r="EH200" s="268"/>
      <c r="EI200" s="272" t="s">
        <v>1811</v>
      </c>
      <c r="EY200" s="264" t="s">
        <v>1810</v>
      </c>
      <c r="FA200" s="264" t="s">
        <v>1810</v>
      </c>
      <c r="FC200" s="264" t="s">
        <v>1810</v>
      </c>
      <c r="FE200" s="264" t="s">
        <v>1810</v>
      </c>
      <c r="FG200" s="264" t="s">
        <v>1810</v>
      </c>
      <c r="FI200" s="264" t="s">
        <v>1810</v>
      </c>
      <c r="FK200" s="264" t="s">
        <v>1810</v>
      </c>
      <c r="FM200" s="264" t="s">
        <v>1810</v>
      </c>
      <c r="FO200" s="264" t="s">
        <v>1810</v>
      </c>
      <c r="FQ200" s="264" t="s">
        <v>1810</v>
      </c>
      <c r="FS200" s="264" t="s">
        <v>1810</v>
      </c>
      <c r="FU200" s="264" t="s">
        <v>1810</v>
      </c>
      <c r="FW200" s="264" t="s">
        <v>1810</v>
      </c>
      <c r="FY200" s="264" t="s">
        <v>1810</v>
      </c>
      <c r="GA200" s="264" t="s">
        <v>1810</v>
      </c>
      <c r="GC200" s="264" t="s">
        <v>1810</v>
      </c>
      <c r="GE200" s="264" t="s">
        <v>1810</v>
      </c>
      <c r="GG200" s="264" t="s">
        <v>1810</v>
      </c>
      <c r="GI200" s="264" t="s">
        <v>1810</v>
      </c>
      <c r="GK200" s="264" t="s">
        <v>1810</v>
      </c>
      <c r="GM200" s="264" t="s">
        <v>1810</v>
      </c>
      <c r="GO200" s="264" t="s">
        <v>1810</v>
      </c>
      <c r="GQ200" s="16"/>
      <c r="HE200" s="265" t="s">
        <v>1812</v>
      </c>
      <c r="HG200" s="265" t="s">
        <v>1812</v>
      </c>
      <c r="HI200" s="264" t="s">
        <v>1810</v>
      </c>
      <c r="HK200" s="264" t="s">
        <v>1810</v>
      </c>
      <c r="HM200" s="264" t="s">
        <v>1810</v>
      </c>
      <c r="HO200" s="264" t="s">
        <v>1810</v>
      </c>
      <c r="HQ200" s="264" t="s">
        <v>1810</v>
      </c>
      <c r="HS200" s="264" t="s">
        <v>1810</v>
      </c>
      <c r="HU200" s="264" t="s">
        <v>1810</v>
      </c>
      <c r="HW200" s="264" t="s">
        <v>1810</v>
      </c>
      <c r="HY200" s="264" t="s">
        <v>1810</v>
      </c>
      <c r="IA200" s="264" t="s">
        <v>1810</v>
      </c>
      <c r="IC200" s="264" t="s">
        <v>1810</v>
      </c>
      <c r="IE200" s="264" t="s">
        <v>1810</v>
      </c>
      <c r="IG200" s="264" t="s">
        <v>1810</v>
      </c>
      <c r="II200" s="264" t="s">
        <v>1810</v>
      </c>
      <c r="IK200" s="264" t="s">
        <v>1810</v>
      </c>
      <c r="IM200" s="264" t="s">
        <v>1810</v>
      </c>
      <c r="IO200" s="264" t="s">
        <v>1810</v>
      </c>
      <c r="IQ200" s="264" t="s">
        <v>1810</v>
      </c>
      <c r="IS200" s="264" t="s">
        <v>1810</v>
      </c>
      <c r="IU200" s="264" t="s">
        <v>1810</v>
      </c>
      <c r="IW200" s="264" t="s">
        <v>1810</v>
      </c>
      <c r="IY200" s="264" t="s">
        <v>1810</v>
      </c>
      <c r="JA200" s="264" t="s">
        <v>1810</v>
      </c>
      <c r="JC200" s="264" t="s">
        <v>1810</v>
      </c>
    </row>
    <row r="201" spans="3:263">
      <c r="C201" s="384" t="s">
        <v>1814</v>
      </c>
      <c r="D201" s="404"/>
      <c r="E201" s="390" t="s">
        <v>1814</v>
      </c>
      <c r="F201" s="391"/>
      <c r="G201" s="390" t="s">
        <v>1814</v>
      </c>
      <c r="H201" s="391"/>
      <c r="I201" s="390" t="s">
        <v>1814</v>
      </c>
      <c r="J201" s="391"/>
      <c r="K201" s="390" t="s">
        <v>1814</v>
      </c>
      <c r="L201" s="391"/>
      <c r="M201" s="390" t="s">
        <v>1814</v>
      </c>
      <c r="N201" s="405"/>
      <c r="O201" s="394" t="s">
        <v>1815</v>
      </c>
      <c r="P201" s="406"/>
      <c r="Q201" s="264" t="s">
        <v>1814</v>
      </c>
      <c r="S201" s="264" t="s">
        <v>1814</v>
      </c>
      <c r="U201" s="265" t="s">
        <v>1816</v>
      </c>
      <c r="W201" s="265" t="s">
        <v>1816</v>
      </c>
      <c r="Y201" s="265" t="s">
        <v>1816</v>
      </c>
      <c r="Z201" s="256"/>
      <c r="AA201" s="264" t="s">
        <v>1814</v>
      </c>
      <c r="AB201" s="256"/>
      <c r="AC201" s="265" t="s">
        <v>1816</v>
      </c>
      <c r="AD201" s="258"/>
      <c r="AE201" s="265" t="s">
        <v>1816</v>
      </c>
      <c r="AF201" s="258"/>
      <c r="AG201" s="264" t="s">
        <v>1814</v>
      </c>
      <c r="AH201" s="16"/>
      <c r="AI201" s="264" t="s">
        <v>1814</v>
      </c>
      <c r="AK201" s="264" t="s">
        <v>1814</v>
      </c>
      <c r="AL201" s="256"/>
      <c r="AM201" s="264" t="s">
        <v>1814</v>
      </c>
      <c r="AN201" s="256"/>
      <c r="AO201" s="264" t="s">
        <v>1814</v>
      </c>
      <c r="AP201" s="256"/>
      <c r="AQ201" s="264" t="s">
        <v>1814</v>
      </c>
      <c r="AR201" s="256"/>
      <c r="AS201" s="264" t="s">
        <v>1815</v>
      </c>
      <c r="AT201" s="256"/>
      <c r="AU201" s="264" t="s">
        <v>1815</v>
      </c>
      <c r="AW201" s="264" t="s">
        <v>1815</v>
      </c>
      <c r="AX201" s="256"/>
      <c r="AY201" s="270" t="str">
        <f t="shared" si="8"/>
        <v>予 備 198</v>
      </c>
      <c r="AZ201" s="256"/>
      <c r="BA201" s="265" t="s">
        <v>1816</v>
      </c>
      <c r="BC201" s="265" t="s">
        <v>1816</v>
      </c>
      <c r="BE201" s="266" t="s">
        <v>1816</v>
      </c>
      <c r="BF201" s="258"/>
      <c r="BG201" s="266" t="s">
        <v>1816</v>
      </c>
      <c r="BI201" s="400" t="s">
        <v>1814</v>
      </c>
      <c r="BK201" s="400" t="s">
        <v>1814</v>
      </c>
      <c r="BM201" s="400" t="str">
        <f t="shared" si="9"/>
        <v>予備198</v>
      </c>
      <c r="BO201" s="401" t="s">
        <v>1814</v>
      </c>
      <c r="BP201" s="396"/>
      <c r="BQ201" s="401" t="s">
        <v>1814</v>
      </c>
      <c r="BR201" s="402"/>
      <c r="BS201" s="265" t="s">
        <v>1816</v>
      </c>
      <c r="BT201" s="402"/>
      <c r="BU201" s="402"/>
      <c r="BV201" s="402"/>
      <c r="BW201" s="402"/>
      <c r="BX201" s="402"/>
      <c r="BY201" s="402"/>
      <c r="BZ201" s="402"/>
      <c r="CA201" s="402"/>
      <c r="CB201" s="402"/>
      <c r="CC201" s="402"/>
      <c r="CE201" s="256"/>
      <c r="CG201" s="264" t="s">
        <v>1814</v>
      </c>
      <c r="CI201" s="264" t="s">
        <v>1814</v>
      </c>
      <c r="CK201" s="264" t="s">
        <v>1814</v>
      </c>
      <c r="CM201" s="264" t="s">
        <v>1814</v>
      </c>
      <c r="CO201" s="264" t="s">
        <v>1814</v>
      </c>
      <c r="CQ201" s="264" t="s">
        <v>1814</v>
      </c>
      <c r="CS201" s="264" t="s">
        <v>1814</v>
      </c>
      <c r="CU201" s="264" t="s">
        <v>1814</v>
      </c>
      <c r="CW201" s="264" t="s">
        <v>1814</v>
      </c>
      <c r="CY201" s="264" t="s">
        <v>1814</v>
      </c>
      <c r="DA201" s="264" t="s">
        <v>1814</v>
      </c>
      <c r="DC201" s="264" t="s">
        <v>1814</v>
      </c>
      <c r="DE201" s="264" t="s">
        <v>1814</v>
      </c>
      <c r="DG201" s="264" t="s">
        <v>1814</v>
      </c>
      <c r="DI201" s="264" t="s">
        <v>1814</v>
      </c>
      <c r="DK201" s="264" t="s">
        <v>1814</v>
      </c>
      <c r="EA201" s="264" t="s">
        <v>1814</v>
      </c>
      <c r="EC201" s="272" t="s">
        <v>1815</v>
      </c>
      <c r="ED201" s="268"/>
      <c r="EE201" s="272" t="s">
        <v>1815</v>
      </c>
      <c r="EF201" s="268"/>
      <c r="EG201" s="272" t="s">
        <v>1815</v>
      </c>
      <c r="EH201" s="268"/>
      <c r="EI201" s="272" t="s">
        <v>1815</v>
      </c>
      <c r="EY201" s="264" t="s">
        <v>1814</v>
      </c>
      <c r="FA201" s="264" t="s">
        <v>1814</v>
      </c>
      <c r="FC201" s="264" t="s">
        <v>1814</v>
      </c>
      <c r="FE201" s="264" t="s">
        <v>1814</v>
      </c>
      <c r="FG201" s="264" t="s">
        <v>1814</v>
      </c>
      <c r="FI201" s="264" t="s">
        <v>1814</v>
      </c>
      <c r="FK201" s="264" t="s">
        <v>1814</v>
      </c>
      <c r="FM201" s="264" t="s">
        <v>1814</v>
      </c>
      <c r="FO201" s="264" t="s">
        <v>1814</v>
      </c>
      <c r="FQ201" s="264" t="s">
        <v>1814</v>
      </c>
      <c r="FS201" s="264" t="s">
        <v>1814</v>
      </c>
      <c r="FU201" s="264" t="s">
        <v>1814</v>
      </c>
      <c r="FW201" s="264" t="s">
        <v>1814</v>
      </c>
      <c r="FY201" s="264" t="s">
        <v>1814</v>
      </c>
      <c r="GA201" s="264" t="s">
        <v>1814</v>
      </c>
      <c r="GC201" s="264" t="s">
        <v>1814</v>
      </c>
      <c r="GE201" s="264" t="s">
        <v>1814</v>
      </c>
      <c r="GG201" s="264" t="s">
        <v>1814</v>
      </c>
      <c r="GI201" s="264" t="s">
        <v>1814</v>
      </c>
      <c r="GK201" s="264" t="s">
        <v>1814</v>
      </c>
      <c r="GM201" s="264" t="s">
        <v>1814</v>
      </c>
      <c r="GO201" s="264" t="s">
        <v>1814</v>
      </c>
      <c r="GQ201" s="16"/>
      <c r="HE201" s="265" t="s">
        <v>1816</v>
      </c>
      <c r="HG201" s="265" t="s">
        <v>1816</v>
      </c>
      <c r="HI201" s="264" t="s">
        <v>1814</v>
      </c>
      <c r="HK201" s="264" t="s">
        <v>1814</v>
      </c>
      <c r="HM201" s="264" t="s">
        <v>1814</v>
      </c>
      <c r="HO201" s="264" t="s">
        <v>1814</v>
      </c>
      <c r="HQ201" s="264" t="s">
        <v>1814</v>
      </c>
      <c r="HS201" s="264" t="s">
        <v>1814</v>
      </c>
      <c r="HU201" s="264" t="s">
        <v>1814</v>
      </c>
      <c r="HW201" s="264" t="s">
        <v>1814</v>
      </c>
      <c r="HY201" s="264" t="s">
        <v>1814</v>
      </c>
      <c r="IA201" s="264" t="s">
        <v>1814</v>
      </c>
      <c r="IC201" s="264" t="s">
        <v>1814</v>
      </c>
      <c r="IE201" s="264" t="s">
        <v>1814</v>
      </c>
      <c r="IG201" s="264" t="s">
        <v>1814</v>
      </c>
      <c r="II201" s="264" t="s">
        <v>1814</v>
      </c>
      <c r="IK201" s="264" t="s">
        <v>1814</v>
      </c>
      <c r="IM201" s="264" t="s">
        <v>1814</v>
      </c>
      <c r="IO201" s="264" t="s">
        <v>1814</v>
      </c>
      <c r="IQ201" s="264" t="s">
        <v>1814</v>
      </c>
      <c r="IS201" s="264" t="s">
        <v>1814</v>
      </c>
      <c r="IU201" s="264" t="s">
        <v>1814</v>
      </c>
      <c r="IW201" s="264" t="s">
        <v>1814</v>
      </c>
      <c r="IY201" s="264" t="s">
        <v>1814</v>
      </c>
      <c r="JA201" s="264" t="s">
        <v>1814</v>
      </c>
      <c r="JC201" s="264" t="s">
        <v>1814</v>
      </c>
    </row>
    <row r="202" spans="3:263">
      <c r="C202" s="384" t="s">
        <v>1817</v>
      </c>
      <c r="D202" s="404"/>
      <c r="E202" s="390" t="s">
        <v>1817</v>
      </c>
      <c r="F202" s="391"/>
      <c r="G202" s="390" t="s">
        <v>1817</v>
      </c>
      <c r="H202" s="391"/>
      <c r="I202" s="390" t="s">
        <v>1817</v>
      </c>
      <c r="J202" s="391"/>
      <c r="K202" s="390" t="s">
        <v>1817</v>
      </c>
      <c r="L202" s="391"/>
      <c r="M202" s="390" t="s">
        <v>1817</v>
      </c>
      <c r="N202" s="405"/>
      <c r="O202" s="394" t="s">
        <v>1818</v>
      </c>
      <c r="P202" s="406"/>
      <c r="Q202" s="264" t="s">
        <v>1817</v>
      </c>
      <c r="S202" s="264" t="s">
        <v>1817</v>
      </c>
      <c r="U202" s="265" t="s">
        <v>1819</v>
      </c>
      <c r="W202" s="265" t="s">
        <v>1819</v>
      </c>
      <c r="Y202" s="265" t="s">
        <v>1819</v>
      </c>
      <c r="Z202" s="256"/>
      <c r="AA202" s="264" t="s">
        <v>1817</v>
      </c>
      <c r="AB202" s="256"/>
      <c r="AC202" s="265" t="s">
        <v>1819</v>
      </c>
      <c r="AD202" s="258"/>
      <c r="AE202" s="265" t="s">
        <v>1819</v>
      </c>
      <c r="AF202" s="258"/>
      <c r="AG202" s="264" t="s">
        <v>1817</v>
      </c>
      <c r="AH202" s="16"/>
      <c r="AI202" s="264" t="s">
        <v>1817</v>
      </c>
      <c r="AK202" s="264" t="s">
        <v>1817</v>
      </c>
      <c r="AL202" s="256"/>
      <c r="AM202" s="264" t="s">
        <v>1817</v>
      </c>
      <c r="AN202" s="256"/>
      <c r="AO202" s="264" t="s">
        <v>1817</v>
      </c>
      <c r="AP202" s="256"/>
      <c r="AQ202" s="264" t="s">
        <v>1817</v>
      </c>
      <c r="AR202" s="256"/>
      <c r="AS202" s="265" t="s">
        <v>1820</v>
      </c>
      <c r="AT202" s="256"/>
      <c r="AU202" s="265" t="s">
        <v>1820</v>
      </c>
      <c r="AW202" s="265" t="s">
        <v>1820</v>
      </c>
      <c r="AX202" s="256"/>
      <c r="AY202" s="270" t="str">
        <f t="shared" si="8"/>
        <v>予 備 199</v>
      </c>
      <c r="AZ202" s="256"/>
      <c r="BA202" s="265" t="s">
        <v>1819</v>
      </c>
      <c r="BC202" s="265" t="s">
        <v>1819</v>
      </c>
      <c r="BE202" s="266" t="s">
        <v>1819</v>
      </c>
      <c r="BF202" s="258"/>
      <c r="BG202" s="266" t="s">
        <v>1819</v>
      </c>
      <c r="BI202" s="400" t="s">
        <v>1817</v>
      </c>
      <c r="BK202" s="400" t="s">
        <v>1817</v>
      </c>
      <c r="BM202" s="400" t="str">
        <f t="shared" si="9"/>
        <v>予備199</v>
      </c>
      <c r="BO202" s="401" t="s">
        <v>1817</v>
      </c>
      <c r="BP202" s="396"/>
      <c r="BQ202" s="401" t="s">
        <v>1817</v>
      </c>
      <c r="BR202" s="402"/>
      <c r="BS202" s="265" t="s">
        <v>1819</v>
      </c>
      <c r="BT202" s="402"/>
      <c r="BU202" s="402"/>
      <c r="BV202" s="402"/>
      <c r="BW202" s="402"/>
      <c r="BX202" s="402"/>
      <c r="BY202" s="402"/>
      <c r="BZ202" s="402"/>
      <c r="CA202" s="402"/>
      <c r="CB202" s="402"/>
      <c r="CC202" s="402"/>
      <c r="CE202" s="256"/>
      <c r="CG202" s="264" t="s">
        <v>1817</v>
      </c>
      <c r="CI202" s="264" t="s">
        <v>1817</v>
      </c>
      <c r="CK202" s="264" t="s">
        <v>1817</v>
      </c>
      <c r="CM202" s="264" t="s">
        <v>1817</v>
      </c>
      <c r="CO202" s="264" t="s">
        <v>1817</v>
      </c>
      <c r="CQ202" s="264" t="s">
        <v>1817</v>
      </c>
      <c r="CS202" s="264" t="s">
        <v>1817</v>
      </c>
      <c r="CU202" s="264" t="s">
        <v>1817</v>
      </c>
      <c r="CW202" s="264" t="s">
        <v>1817</v>
      </c>
      <c r="CY202" s="264" t="s">
        <v>1817</v>
      </c>
      <c r="DA202" s="264" t="s">
        <v>1817</v>
      </c>
      <c r="DC202" s="264" t="s">
        <v>1817</v>
      </c>
      <c r="DE202" s="264" t="s">
        <v>1817</v>
      </c>
      <c r="DG202" s="264" t="s">
        <v>1817</v>
      </c>
      <c r="DI202" s="264" t="s">
        <v>1817</v>
      </c>
      <c r="DK202" s="264" t="s">
        <v>1817</v>
      </c>
      <c r="EA202" s="264" t="s">
        <v>1817</v>
      </c>
      <c r="EC202" s="272" t="s">
        <v>1818</v>
      </c>
      <c r="ED202" s="268"/>
      <c r="EE202" s="272" t="s">
        <v>1818</v>
      </c>
      <c r="EF202" s="268"/>
      <c r="EG202" s="272" t="s">
        <v>1818</v>
      </c>
      <c r="EH202" s="268"/>
      <c r="EI202" s="272" t="s">
        <v>1818</v>
      </c>
      <c r="EY202" s="264" t="s">
        <v>1817</v>
      </c>
      <c r="FA202" s="264" t="s">
        <v>1817</v>
      </c>
      <c r="FC202" s="264" t="s">
        <v>1817</v>
      </c>
      <c r="FE202" s="264" t="s">
        <v>1817</v>
      </c>
      <c r="FG202" s="264" t="s">
        <v>1817</v>
      </c>
      <c r="FI202" s="264" t="s">
        <v>1817</v>
      </c>
      <c r="FK202" s="264" t="s">
        <v>1817</v>
      </c>
      <c r="FM202" s="264" t="s">
        <v>1817</v>
      </c>
      <c r="FO202" s="264" t="s">
        <v>1817</v>
      </c>
      <c r="FQ202" s="264" t="s">
        <v>1817</v>
      </c>
      <c r="FS202" s="264" t="s">
        <v>1817</v>
      </c>
      <c r="FU202" s="264" t="s">
        <v>1817</v>
      </c>
      <c r="FW202" s="264" t="s">
        <v>1817</v>
      </c>
      <c r="FY202" s="264" t="s">
        <v>1817</v>
      </c>
      <c r="GA202" s="264" t="s">
        <v>1817</v>
      </c>
      <c r="GC202" s="264" t="s">
        <v>1817</v>
      </c>
      <c r="GE202" s="264" t="s">
        <v>1817</v>
      </c>
      <c r="GG202" s="264" t="s">
        <v>1817</v>
      </c>
      <c r="GI202" s="264" t="s">
        <v>1817</v>
      </c>
      <c r="GK202" s="264" t="s">
        <v>1817</v>
      </c>
      <c r="GM202" s="264" t="s">
        <v>1817</v>
      </c>
      <c r="GO202" s="264" t="s">
        <v>1817</v>
      </c>
      <c r="GQ202" s="16"/>
      <c r="HE202" s="265" t="s">
        <v>1819</v>
      </c>
      <c r="HG202" s="265" t="s">
        <v>1819</v>
      </c>
      <c r="HI202" s="264" t="s">
        <v>1817</v>
      </c>
      <c r="HK202" s="264" t="s">
        <v>1817</v>
      </c>
      <c r="HM202" s="264" t="s">
        <v>1817</v>
      </c>
      <c r="HO202" s="264" t="s">
        <v>1817</v>
      </c>
      <c r="HQ202" s="264" t="s">
        <v>1817</v>
      </c>
      <c r="HS202" s="264" t="s">
        <v>1817</v>
      </c>
      <c r="HU202" s="264" t="s">
        <v>1817</v>
      </c>
      <c r="HW202" s="264" t="s">
        <v>1817</v>
      </c>
      <c r="HY202" s="264" t="s">
        <v>1817</v>
      </c>
      <c r="IA202" s="264" t="s">
        <v>1817</v>
      </c>
      <c r="IC202" s="264" t="s">
        <v>1817</v>
      </c>
      <c r="IE202" s="264" t="s">
        <v>1817</v>
      </c>
      <c r="IG202" s="264" t="s">
        <v>1817</v>
      </c>
      <c r="II202" s="264" t="s">
        <v>1817</v>
      </c>
      <c r="IK202" s="264" t="s">
        <v>1817</v>
      </c>
      <c r="IM202" s="264" t="s">
        <v>1817</v>
      </c>
      <c r="IO202" s="264" t="s">
        <v>1817</v>
      </c>
      <c r="IQ202" s="264" t="s">
        <v>1817</v>
      </c>
      <c r="IS202" s="264" t="s">
        <v>1817</v>
      </c>
      <c r="IU202" s="264" t="s">
        <v>1817</v>
      </c>
      <c r="IW202" s="264" t="s">
        <v>1817</v>
      </c>
      <c r="IY202" s="264" t="s">
        <v>1817</v>
      </c>
      <c r="JA202" s="264" t="s">
        <v>1817</v>
      </c>
      <c r="JC202" s="264" t="s">
        <v>1817</v>
      </c>
    </row>
    <row r="203" spans="3:263">
      <c r="C203" s="384" t="s">
        <v>1821</v>
      </c>
      <c r="D203" s="404"/>
      <c r="E203" s="390" t="s">
        <v>1821</v>
      </c>
      <c r="F203" s="391"/>
      <c r="G203" s="390" t="s">
        <v>1821</v>
      </c>
      <c r="H203" s="391"/>
      <c r="I203" s="390" t="s">
        <v>1821</v>
      </c>
      <c r="J203" s="391"/>
      <c r="K203" s="390" t="s">
        <v>1821</v>
      </c>
      <c r="L203" s="391"/>
      <c r="M203" s="390" t="s">
        <v>1821</v>
      </c>
      <c r="N203" s="405"/>
      <c r="O203" s="394" t="s">
        <v>1822</v>
      </c>
      <c r="P203" s="406"/>
      <c r="Q203" s="264" t="s">
        <v>1821</v>
      </c>
      <c r="S203" s="264" t="s">
        <v>1821</v>
      </c>
      <c r="U203" s="265" t="s">
        <v>1823</v>
      </c>
      <c r="W203" s="265" t="s">
        <v>1823</v>
      </c>
      <c r="Y203" s="265" t="s">
        <v>1823</v>
      </c>
      <c r="Z203" s="256"/>
      <c r="AA203" s="264" t="s">
        <v>1821</v>
      </c>
      <c r="AB203" s="256"/>
      <c r="AC203" s="265" t="s">
        <v>1823</v>
      </c>
      <c r="AD203" s="258"/>
      <c r="AE203" s="265" t="s">
        <v>1823</v>
      </c>
      <c r="AF203" s="258"/>
      <c r="AG203" s="264" t="s">
        <v>1821</v>
      </c>
      <c r="AH203" s="16"/>
      <c r="AI203" s="264" t="s">
        <v>1821</v>
      </c>
      <c r="AK203" s="264" t="s">
        <v>1821</v>
      </c>
      <c r="AL203" s="256"/>
      <c r="AM203" s="264" t="s">
        <v>1821</v>
      </c>
      <c r="AN203" s="256"/>
      <c r="AO203" s="264" t="s">
        <v>1821</v>
      </c>
      <c r="AP203" s="256"/>
      <c r="AQ203" s="264" t="s">
        <v>1821</v>
      </c>
      <c r="AR203" s="256"/>
      <c r="AS203" s="264" t="s">
        <v>1822</v>
      </c>
      <c r="AT203" s="256"/>
      <c r="AU203" s="264" t="s">
        <v>1822</v>
      </c>
      <c r="AW203" s="264" t="s">
        <v>1822</v>
      </c>
      <c r="AX203" s="256"/>
      <c r="AY203" s="270" t="str">
        <f t="shared" si="8"/>
        <v>予 備 200</v>
      </c>
      <c r="AZ203" s="256"/>
      <c r="BA203" s="265" t="s">
        <v>1823</v>
      </c>
      <c r="BC203" s="265" t="s">
        <v>1823</v>
      </c>
      <c r="BE203" s="266" t="s">
        <v>1823</v>
      </c>
      <c r="BF203" s="258"/>
      <c r="BG203" s="266" t="s">
        <v>1823</v>
      </c>
      <c r="BI203" s="400" t="s">
        <v>1821</v>
      </c>
      <c r="BK203" s="400" t="s">
        <v>1821</v>
      </c>
      <c r="BM203" s="400" t="str">
        <f t="shared" si="9"/>
        <v>予備200</v>
      </c>
      <c r="BO203" s="401" t="s">
        <v>1821</v>
      </c>
      <c r="BP203" s="396"/>
      <c r="BQ203" s="401" t="s">
        <v>1821</v>
      </c>
      <c r="BR203" s="402"/>
      <c r="BS203" s="265" t="s">
        <v>1823</v>
      </c>
      <c r="BT203" s="402"/>
      <c r="BU203" s="402"/>
      <c r="BV203" s="402"/>
      <c r="BW203" s="402"/>
      <c r="BX203" s="402"/>
      <c r="BY203" s="402"/>
      <c r="BZ203" s="402"/>
      <c r="CA203" s="402"/>
      <c r="CB203" s="402"/>
      <c r="CC203" s="402"/>
      <c r="CE203" s="256"/>
      <c r="CG203" s="264" t="s">
        <v>1821</v>
      </c>
      <c r="CI203" s="264" t="s">
        <v>1821</v>
      </c>
      <c r="CK203" s="264" t="s">
        <v>1821</v>
      </c>
      <c r="CM203" s="264" t="s">
        <v>1821</v>
      </c>
      <c r="CO203" s="264" t="s">
        <v>1821</v>
      </c>
      <c r="CQ203" s="264" t="s">
        <v>1821</v>
      </c>
      <c r="CS203" s="264" t="s">
        <v>1821</v>
      </c>
      <c r="CU203" s="264" t="s">
        <v>1821</v>
      </c>
      <c r="CW203" s="264" t="s">
        <v>1821</v>
      </c>
      <c r="CY203" s="264" t="s">
        <v>1821</v>
      </c>
      <c r="DA203" s="264" t="s">
        <v>1821</v>
      </c>
      <c r="DC203" s="264" t="s">
        <v>1821</v>
      </c>
      <c r="DE203" s="264" t="s">
        <v>1821</v>
      </c>
      <c r="DG203" s="264" t="s">
        <v>1821</v>
      </c>
      <c r="DI203" s="264" t="s">
        <v>1821</v>
      </c>
      <c r="DK203" s="264" t="s">
        <v>1821</v>
      </c>
      <c r="EA203" s="264" t="s">
        <v>1821</v>
      </c>
      <c r="EC203" s="272" t="s">
        <v>1822</v>
      </c>
      <c r="ED203" s="268"/>
      <c r="EE203" s="272" t="s">
        <v>1822</v>
      </c>
      <c r="EF203" s="268"/>
      <c r="EG203" s="272" t="s">
        <v>1822</v>
      </c>
      <c r="EH203" s="268"/>
      <c r="EI203" s="272" t="s">
        <v>1822</v>
      </c>
      <c r="EY203" s="264" t="s">
        <v>1821</v>
      </c>
      <c r="FA203" s="264" t="s">
        <v>1821</v>
      </c>
      <c r="FC203" s="264" t="s">
        <v>1821</v>
      </c>
      <c r="FE203" s="264" t="s">
        <v>1821</v>
      </c>
      <c r="FG203" s="264" t="s">
        <v>1821</v>
      </c>
      <c r="FI203" s="264" t="s">
        <v>1821</v>
      </c>
      <c r="FK203" s="264" t="s">
        <v>1821</v>
      </c>
      <c r="FM203" s="264" t="s">
        <v>1821</v>
      </c>
      <c r="FO203" s="264" t="s">
        <v>1821</v>
      </c>
      <c r="FQ203" s="264" t="s">
        <v>1821</v>
      </c>
      <c r="FS203" s="264" t="s">
        <v>1821</v>
      </c>
      <c r="FU203" s="264" t="s">
        <v>1821</v>
      </c>
      <c r="FW203" s="264" t="s">
        <v>1821</v>
      </c>
      <c r="FY203" s="264" t="s">
        <v>1821</v>
      </c>
      <c r="GA203" s="264" t="s">
        <v>1821</v>
      </c>
      <c r="GC203" s="264" t="s">
        <v>1821</v>
      </c>
      <c r="GE203" s="264" t="s">
        <v>1821</v>
      </c>
      <c r="GG203" s="264" t="s">
        <v>1821</v>
      </c>
      <c r="GI203" s="264" t="s">
        <v>1821</v>
      </c>
      <c r="GK203" s="264" t="s">
        <v>1821</v>
      </c>
      <c r="GM203" s="264" t="s">
        <v>1821</v>
      </c>
      <c r="GO203" s="264" t="s">
        <v>1821</v>
      </c>
      <c r="GQ203" s="16"/>
      <c r="HE203" s="265" t="s">
        <v>1823</v>
      </c>
      <c r="HG203" s="265" t="s">
        <v>1823</v>
      </c>
      <c r="HI203" s="264" t="s">
        <v>1821</v>
      </c>
      <c r="HK203" s="264" t="s">
        <v>1821</v>
      </c>
      <c r="HM203" s="264" t="s">
        <v>1821</v>
      </c>
      <c r="HO203" s="264" t="s">
        <v>1821</v>
      </c>
      <c r="HQ203" s="264" t="s">
        <v>1821</v>
      </c>
      <c r="HS203" s="264" t="s">
        <v>1821</v>
      </c>
      <c r="HU203" s="264" t="s">
        <v>1821</v>
      </c>
      <c r="HW203" s="264" t="s">
        <v>1821</v>
      </c>
      <c r="HY203" s="264" t="s">
        <v>1821</v>
      </c>
      <c r="IA203" s="264" t="s">
        <v>1821</v>
      </c>
      <c r="IC203" s="264" t="s">
        <v>1821</v>
      </c>
      <c r="IE203" s="264" t="s">
        <v>1821</v>
      </c>
      <c r="IG203" s="264" t="s">
        <v>1821</v>
      </c>
      <c r="II203" s="264" t="s">
        <v>1821</v>
      </c>
      <c r="IK203" s="264" t="s">
        <v>1821</v>
      </c>
      <c r="IM203" s="264" t="s">
        <v>1821</v>
      </c>
      <c r="IO203" s="264" t="s">
        <v>1821</v>
      </c>
      <c r="IQ203" s="264" t="s">
        <v>1821</v>
      </c>
      <c r="IS203" s="264" t="s">
        <v>1821</v>
      </c>
      <c r="IU203" s="264" t="s">
        <v>1821</v>
      </c>
      <c r="IW203" s="264" t="s">
        <v>1821</v>
      </c>
      <c r="IY203" s="264" t="s">
        <v>1821</v>
      </c>
      <c r="JA203" s="264" t="s">
        <v>1821</v>
      </c>
      <c r="JC203" s="264" t="s">
        <v>1821</v>
      </c>
    </row>
    <row r="204" spans="3:263">
      <c r="C204" s="384" t="s">
        <v>1824</v>
      </c>
      <c r="D204" s="404"/>
      <c r="E204" s="390" t="s">
        <v>1824</v>
      </c>
      <c r="F204" s="391"/>
      <c r="G204" s="390" t="s">
        <v>1824</v>
      </c>
      <c r="H204" s="391"/>
      <c r="I204" s="390" t="s">
        <v>1824</v>
      </c>
      <c r="J204" s="391"/>
      <c r="K204" s="390" t="s">
        <v>1824</v>
      </c>
      <c r="L204" s="391"/>
      <c r="M204" s="390" t="s">
        <v>1824</v>
      </c>
      <c r="N204" s="405"/>
      <c r="O204" s="394" t="s">
        <v>1825</v>
      </c>
      <c r="P204" s="406"/>
      <c r="Q204" s="264" t="s">
        <v>1824</v>
      </c>
      <c r="S204" s="264" t="s">
        <v>1824</v>
      </c>
      <c r="U204" s="265" t="s">
        <v>1826</v>
      </c>
      <c r="W204" s="265" t="s">
        <v>1826</v>
      </c>
      <c r="Y204" s="265" t="s">
        <v>1826</v>
      </c>
      <c r="Z204" s="256"/>
      <c r="AA204" s="264" t="s">
        <v>1824</v>
      </c>
      <c r="AB204" s="256"/>
      <c r="AC204" s="265" t="s">
        <v>1826</v>
      </c>
      <c r="AD204" s="258"/>
      <c r="AE204" s="265" t="s">
        <v>1826</v>
      </c>
      <c r="AF204" s="258"/>
      <c r="AG204" s="264" t="s">
        <v>1824</v>
      </c>
      <c r="AH204" s="16"/>
      <c r="AI204" s="264" t="s">
        <v>1824</v>
      </c>
      <c r="AK204" s="264" t="s">
        <v>1824</v>
      </c>
      <c r="AL204" s="256"/>
      <c r="AM204" s="264" t="s">
        <v>1824</v>
      </c>
      <c r="AN204" s="256"/>
      <c r="AO204" s="264" t="s">
        <v>1824</v>
      </c>
      <c r="AP204" s="256"/>
      <c r="AQ204" s="264" t="s">
        <v>1824</v>
      </c>
      <c r="AR204" s="256"/>
      <c r="AS204" s="265" t="s">
        <v>1827</v>
      </c>
      <c r="AT204" s="256"/>
      <c r="AU204" s="265" t="s">
        <v>1827</v>
      </c>
      <c r="AW204" s="265" t="s">
        <v>1827</v>
      </c>
      <c r="AX204" s="256"/>
      <c r="AY204" s="270" t="str">
        <f t="shared" si="8"/>
        <v>予 備 201</v>
      </c>
      <c r="AZ204" s="256"/>
      <c r="BA204" s="265" t="s">
        <v>1826</v>
      </c>
      <c r="BC204" s="265" t="s">
        <v>1826</v>
      </c>
      <c r="BE204" s="266" t="s">
        <v>1826</v>
      </c>
      <c r="BF204" s="258"/>
      <c r="BG204" s="266" t="s">
        <v>1826</v>
      </c>
      <c r="BI204" s="400" t="s">
        <v>1824</v>
      </c>
      <c r="BK204" s="400" t="s">
        <v>1824</v>
      </c>
      <c r="BM204" s="400" t="str">
        <f t="shared" si="9"/>
        <v>予備201</v>
      </c>
      <c r="BO204" s="401" t="s">
        <v>1824</v>
      </c>
      <c r="BP204" s="396"/>
      <c r="BQ204" s="401" t="s">
        <v>1824</v>
      </c>
      <c r="BR204" s="402"/>
      <c r="BS204" s="265" t="s">
        <v>1826</v>
      </c>
      <c r="BT204" s="402"/>
      <c r="BU204" s="402"/>
      <c r="BV204" s="402"/>
      <c r="BW204" s="402"/>
      <c r="BX204" s="402"/>
      <c r="BY204" s="402"/>
      <c r="BZ204" s="402"/>
      <c r="CA204" s="402"/>
      <c r="CB204" s="402"/>
      <c r="CC204" s="402"/>
      <c r="CE204" s="256"/>
      <c r="CG204" s="264" t="s">
        <v>1824</v>
      </c>
      <c r="CI204" s="264" t="s">
        <v>1824</v>
      </c>
      <c r="CK204" s="264" t="s">
        <v>1824</v>
      </c>
      <c r="CM204" s="264" t="s">
        <v>1824</v>
      </c>
      <c r="CO204" s="264" t="s">
        <v>1824</v>
      </c>
      <c r="CQ204" s="264" t="s">
        <v>1824</v>
      </c>
      <c r="CS204" s="264" t="s">
        <v>1824</v>
      </c>
      <c r="CU204" s="264" t="s">
        <v>1824</v>
      </c>
      <c r="CW204" s="264" t="s">
        <v>1824</v>
      </c>
      <c r="CY204" s="264" t="s">
        <v>1824</v>
      </c>
      <c r="DA204" s="264" t="s">
        <v>1824</v>
      </c>
      <c r="DC204" s="264" t="s">
        <v>1824</v>
      </c>
      <c r="DE204" s="264" t="s">
        <v>1824</v>
      </c>
      <c r="DG204" s="264" t="s">
        <v>1824</v>
      </c>
      <c r="DI204" s="264" t="s">
        <v>1824</v>
      </c>
      <c r="DK204" s="264" t="s">
        <v>1824</v>
      </c>
      <c r="EA204" s="264" t="s">
        <v>1824</v>
      </c>
      <c r="EC204" s="272" t="s">
        <v>1825</v>
      </c>
      <c r="ED204" s="268"/>
      <c r="EE204" s="272" t="s">
        <v>1825</v>
      </c>
      <c r="EF204" s="268"/>
      <c r="EG204" s="272" t="s">
        <v>1825</v>
      </c>
      <c r="EH204" s="268"/>
      <c r="EI204" s="272" t="s">
        <v>1825</v>
      </c>
      <c r="EY204" s="264" t="s">
        <v>1824</v>
      </c>
      <c r="FA204" s="264" t="s">
        <v>1824</v>
      </c>
      <c r="FC204" s="264" t="s">
        <v>1824</v>
      </c>
      <c r="FE204" s="264" t="s">
        <v>1824</v>
      </c>
      <c r="FG204" s="264" t="s">
        <v>1824</v>
      </c>
      <c r="FI204" s="264" t="s">
        <v>1824</v>
      </c>
      <c r="FK204" s="264" t="s">
        <v>1824</v>
      </c>
      <c r="FM204" s="264" t="s">
        <v>1824</v>
      </c>
      <c r="FO204" s="264" t="s">
        <v>1824</v>
      </c>
      <c r="FQ204" s="264" t="s">
        <v>1824</v>
      </c>
      <c r="FS204" s="264" t="s">
        <v>1824</v>
      </c>
      <c r="FU204" s="264" t="s">
        <v>1824</v>
      </c>
      <c r="FW204" s="264" t="s">
        <v>1824</v>
      </c>
      <c r="FY204" s="264" t="s">
        <v>1824</v>
      </c>
      <c r="GA204" s="264" t="s">
        <v>1824</v>
      </c>
      <c r="GC204" s="264" t="s">
        <v>1824</v>
      </c>
      <c r="GE204" s="264" t="s">
        <v>1824</v>
      </c>
      <c r="GG204" s="264" t="s">
        <v>1824</v>
      </c>
      <c r="GI204" s="264" t="s">
        <v>1824</v>
      </c>
      <c r="GK204" s="264" t="s">
        <v>1824</v>
      </c>
      <c r="GM204" s="264" t="s">
        <v>1824</v>
      </c>
      <c r="GO204" s="264" t="s">
        <v>1824</v>
      </c>
      <c r="GQ204" s="16"/>
      <c r="HE204" s="265" t="s">
        <v>1826</v>
      </c>
      <c r="HG204" s="265" t="s">
        <v>1826</v>
      </c>
      <c r="HI204" s="264" t="s">
        <v>1824</v>
      </c>
      <c r="HK204" s="264" t="s">
        <v>1824</v>
      </c>
      <c r="HM204" s="264" t="s">
        <v>1824</v>
      </c>
      <c r="HO204" s="264" t="s">
        <v>1824</v>
      </c>
      <c r="HQ204" s="264" t="s">
        <v>1824</v>
      </c>
      <c r="HS204" s="264" t="s">
        <v>1824</v>
      </c>
      <c r="HU204" s="264" t="s">
        <v>1824</v>
      </c>
      <c r="HW204" s="264" t="s">
        <v>1824</v>
      </c>
      <c r="HY204" s="264" t="s">
        <v>1824</v>
      </c>
      <c r="IA204" s="264" t="s">
        <v>1824</v>
      </c>
      <c r="IC204" s="264" t="s">
        <v>1824</v>
      </c>
      <c r="IE204" s="264" t="s">
        <v>1824</v>
      </c>
      <c r="IG204" s="264" t="s">
        <v>1824</v>
      </c>
      <c r="II204" s="264" t="s">
        <v>1824</v>
      </c>
      <c r="IK204" s="264" t="s">
        <v>1824</v>
      </c>
      <c r="IM204" s="264" t="s">
        <v>1824</v>
      </c>
      <c r="IO204" s="264" t="s">
        <v>1824</v>
      </c>
      <c r="IQ204" s="264" t="s">
        <v>1824</v>
      </c>
      <c r="IS204" s="264" t="s">
        <v>1824</v>
      </c>
      <c r="IU204" s="264" t="s">
        <v>1824</v>
      </c>
      <c r="IW204" s="264" t="s">
        <v>1824</v>
      </c>
      <c r="IY204" s="264" t="s">
        <v>1824</v>
      </c>
      <c r="JA204" s="264" t="s">
        <v>1824</v>
      </c>
      <c r="JC204" s="264" t="s">
        <v>1824</v>
      </c>
    </row>
    <row r="205" spans="3:263">
      <c r="C205" s="384" t="s">
        <v>1828</v>
      </c>
      <c r="D205" s="404"/>
      <c r="E205" s="390" t="s">
        <v>1828</v>
      </c>
      <c r="F205" s="391"/>
      <c r="G205" s="390" t="s">
        <v>1828</v>
      </c>
      <c r="H205" s="391"/>
      <c r="I205" s="390" t="s">
        <v>1828</v>
      </c>
      <c r="J205" s="391"/>
      <c r="K205" s="390" t="s">
        <v>1828</v>
      </c>
      <c r="L205" s="391"/>
      <c r="M205" s="390" t="s">
        <v>1828</v>
      </c>
      <c r="N205" s="405"/>
      <c r="O205" s="394" t="s">
        <v>1829</v>
      </c>
      <c r="P205" s="406"/>
      <c r="Q205" s="264" t="s">
        <v>1828</v>
      </c>
      <c r="S205" s="264" t="s">
        <v>1828</v>
      </c>
      <c r="U205" s="265" t="s">
        <v>1830</v>
      </c>
      <c r="W205" s="265" t="s">
        <v>1830</v>
      </c>
      <c r="Y205" s="265" t="s">
        <v>1830</v>
      </c>
      <c r="Z205" s="256"/>
      <c r="AA205" s="264" t="s">
        <v>1828</v>
      </c>
      <c r="AB205" s="256"/>
      <c r="AC205" s="265" t="s">
        <v>1830</v>
      </c>
      <c r="AD205" s="258"/>
      <c r="AE205" s="265" t="s">
        <v>1830</v>
      </c>
      <c r="AF205" s="258"/>
      <c r="AG205" s="264" t="s">
        <v>1828</v>
      </c>
      <c r="AH205" s="16"/>
      <c r="AI205" s="264" t="s">
        <v>1828</v>
      </c>
      <c r="AK205" s="264" t="s">
        <v>1828</v>
      </c>
      <c r="AL205" s="256"/>
      <c r="AM205" s="264" t="s">
        <v>1828</v>
      </c>
      <c r="AN205" s="256"/>
      <c r="AO205" s="264" t="s">
        <v>1828</v>
      </c>
      <c r="AP205" s="256"/>
      <c r="AQ205" s="264" t="s">
        <v>1828</v>
      </c>
      <c r="AR205" s="256"/>
      <c r="AS205" s="264" t="s">
        <v>1829</v>
      </c>
      <c r="AT205" s="256"/>
      <c r="AU205" s="264" t="s">
        <v>1829</v>
      </c>
      <c r="AW205" s="264" t="s">
        <v>1829</v>
      </c>
      <c r="AX205" s="256"/>
      <c r="AY205" s="270" t="str">
        <f t="shared" si="8"/>
        <v>予 備 202</v>
      </c>
      <c r="AZ205" s="256"/>
      <c r="BA205" s="265" t="s">
        <v>1830</v>
      </c>
      <c r="BC205" s="265" t="s">
        <v>1830</v>
      </c>
      <c r="BE205" s="266" t="s">
        <v>1830</v>
      </c>
      <c r="BF205" s="258"/>
      <c r="BG205" s="266" t="s">
        <v>1830</v>
      </c>
      <c r="BI205" s="400" t="s">
        <v>1828</v>
      </c>
      <c r="BK205" s="400" t="s">
        <v>1828</v>
      </c>
      <c r="BM205" s="400" t="str">
        <f t="shared" si="9"/>
        <v>予備202</v>
      </c>
      <c r="BO205" s="401" t="s">
        <v>1828</v>
      </c>
      <c r="BP205" s="396"/>
      <c r="BQ205" s="401" t="s">
        <v>1828</v>
      </c>
      <c r="BR205" s="402"/>
      <c r="BS205" s="265" t="s">
        <v>1830</v>
      </c>
      <c r="BT205" s="402"/>
      <c r="BU205" s="402"/>
      <c r="BV205" s="402"/>
      <c r="BW205" s="402"/>
      <c r="BX205" s="402"/>
      <c r="BY205" s="402"/>
      <c r="BZ205" s="402"/>
      <c r="CA205" s="402"/>
      <c r="CB205" s="402"/>
      <c r="CC205" s="402"/>
      <c r="CE205" s="256"/>
      <c r="CG205" s="264" t="s">
        <v>1828</v>
      </c>
      <c r="CI205" s="264" t="s">
        <v>1828</v>
      </c>
      <c r="CK205" s="264" t="s">
        <v>1828</v>
      </c>
      <c r="CM205" s="264" t="s">
        <v>1828</v>
      </c>
      <c r="CO205" s="264" t="s">
        <v>1828</v>
      </c>
      <c r="CQ205" s="264" t="s">
        <v>1828</v>
      </c>
      <c r="CS205" s="264" t="s">
        <v>1828</v>
      </c>
      <c r="CU205" s="264" t="s">
        <v>1828</v>
      </c>
      <c r="CW205" s="264" t="s">
        <v>1828</v>
      </c>
      <c r="CY205" s="264" t="s">
        <v>1828</v>
      </c>
      <c r="DA205" s="264" t="s">
        <v>1828</v>
      </c>
      <c r="DC205" s="264" t="s">
        <v>1828</v>
      </c>
      <c r="DE205" s="264" t="s">
        <v>1828</v>
      </c>
      <c r="DG205" s="264" t="s">
        <v>1828</v>
      </c>
      <c r="DI205" s="264" t="s">
        <v>1828</v>
      </c>
      <c r="DK205" s="264" t="s">
        <v>1828</v>
      </c>
      <c r="EA205" s="264" t="s">
        <v>1828</v>
      </c>
      <c r="EC205" s="272" t="s">
        <v>1829</v>
      </c>
      <c r="ED205" s="268"/>
      <c r="EE205" s="272" t="s">
        <v>1829</v>
      </c>
      <c r="EF205" s="268"/>
      <c r="EG205" s="272" t="s">
        <v>1829</v>
      </c>
      <c r="EH205" s="268"/>
      <c r="EI205" s="272" t="s">
        <v>1829</v>
      </c>
      <c r="EY205" s="264" t="s">
        <v>1828</v>
      </c>
      <c r="FA205" s="264" t="s">
        <v>1828</v>
      </c>
      <c r="FC205" s="264" t="s">
        <v>1828</v>
      </c>
      <c r="FE205" s="264" t="s">
        <v>1828</v>
      </c>
      <c r="FG205" s="264" t="s">
        <v>1828</v>
      </c>
      <c r="FI205" s="264" t="s">
        <v>1828</v>
      </c>
      <c r="FK205" s="264" t="s">
        <v>1828</v>
      </c>
      <c r="FM205" s="264" t="s">
        <v>1828</v>
      </c>
      <c r="FO205" s="264" t="s">
        <v>1828</v>
      </c>
      <c r="FQ205" s="264" t="s">
        <v>1828</v>
      </c>
      <c r="FS205" s="264" t="s">
        <v>1828</v>
      </c>
      <c r="FU205" s="264" t="s">
        <v>1828</v>
      </c>
      <c r="FW205" s="264" t="s">
        <v>1828</v>
      </c>
      <c r="FY205" s="264" t="s">
        <v>1828</v>
      </c>
      <c r="GA205" s="264" t="s">
        <v>1828</v>
      </c>
      <c r="GC205" s="264" t="s">
        <v>1828</v>
      </c>
      <c r="GE205" s="264" t="s">
        <v>1828</v>
      </c>
      <c r="GG205" s="264" t="s">
        <v>1828</v>
      </c>
      <c r="GI205" s="264" t="s">
        <v>1828</v>
      </c>
      <c r="GK205" s="264" t="s">
        <v>1828</v>
      </c>
      <c r="GM205" s="264" t="s">
        <v>1828</v>
      </c>
      <c r="GO205" s="264" t="s">
        <v>1828</v>
      </c>
      <c r="GQ205" s="16"/>
      <c r="HE205" s="265" t="s">
        <v>1830</v>
      </c>
      <c r="HG205" s="265" t="s">
        <v>1830</v>
      </c>
      <c r="HI205" s="264" t="s">
        <v>1828</v>
      </c>
      <c r="HK205" s="264" t="s">
        <v>1828</v>
      </c>
      <c r="HM205" s="264" t="s">
        <v>1828</v>
      </c>
      <c r="HO205" s="264" t="s">
        <v>1828</v>
      </c>
      <c r="HQ205" s="264" t="s">
        <v>1828</v>
      </c>
      <c r="HS205" s="264" t="s">
        <v>1828</v>
      </c>
      <c r="HU205" s="264" t="s">
        <v>1828</v>
      </c>
      <c r="HW205" s="264" t="s">
        <v>1828</v>
      </c>
      <c r="HY205" s="264" t="s">
        <v>1828</v>
      </c>
      <c r="IA205" s="264" t="s">
        <v>1828</v>
      </c>
      <c r="IC205" s="264" t="s">
        <v>1828</v>
      </c>
      <c r="IE205" s="264" t="s">
        <v>1828</v>
      </c>
      <c r="IG205" s="264" t="s">
        <v>1828</v>
      </c>
      <c r="II205" s="264" t="s">
        <v>1828</v>
      </c>
      <c r="IK205" s="264" t="s">
        <v>1828</v>
      </c>
      <c r="IM205" s="264" t="s">
        <v>1828</v>
      </c>
      <c r="IO205" s="264" t="s">
        <v>1828</v>
      </c>
      <c r="IQ205" s="264" t="s">
        <v>1828</v>
      </c>
      <c r="IS205" s="264" t="s">
        <v>1828</v>
      </c>
      <c r="IU205" s="264" t="s">
        <v>1828</v>
      </c>
      <c r="IW205" s="264" t="s">
        <v>1828</v>
      </c>
      <c r="IY205" s="264" t="s">
        <v>1828</v>
      </c>
      <c r="JA205" s="264" t="s">
        <v>1828</v>
      </c>
      <c r="JC205" s="264" t="s">
        <v>1828</v>
      </c>
    </row>
    <row r="206" spans="3:263">
      <c r="C206" s="384" t="s">
        <v>1831</v>
      </c>
      <c r="D206" s="404"/>
      <c r="E206" s="390" t="s">
        <v>1831</v>
      </c>
      <c r="F206" s="391"/>
      <c r="G206" s="390" t="s">
        <v>1831</v>
      </c>
      <c r="H206" s="391"/>
      <c r="I206" s="390" t="s">
        <v>1831</v>
      </c>
      <c r="J206" s="391"/>
      <c r="K206" s="390" t="s">
        <v>1831</v>
      </c>
      <c r="L206" s="391"/>
      <c r="M206" s="390" t="s">
        <v>1831</v>
      </c>
      <c r="N206" s="405"/>
      <c r="O206" s="394" t="s">
        <v>1832</v>
      </c>
      <c r="P206" s="406"/>
      <c r="Q206" s="264" t="s">
        <v>1831</v>
      </c>
      <c r="S206" s="264" t="s">
        <v>1831</v>
      </c>
      <c r="U206" s="265" t="s">
        <v>1833</v>
      </c>
      <c r="W206" s="265" t="s">
        <v>1833</v>
      </c>
      <c r="Y206" s="265" t="s">
        <v>1833</v>
      </c>
      <c r="Z206" s="256"/>
      <c r="AA206" s="264" t="s">
        <v>1831</v>
      </c>
      <c r="AB206" s="256"/>
      <c r="AC206" s="265" t="s">
        <v>1833</v>
      </c>
      <c r="AD206" s="258"/>
      <c r="AE206" s="265" t="s">
        <v>1833</v>
      </c>
      <c r="AF206" s="258"/>
      <c r="AG206" s="264" t="s">
        <v>1831</v>
      </c>
      <c r="AH206" s="16"/>
      <c r="AI206" s="264" t="s">
        <v>1831</v>
      </c>
      <c r="AK206" s="264" t="s">
        <v>1831</v>
      </c>
      <c r="AL206" s="256"/>
      <c r="AM206" s="264" t="s">
        <v>1831</v>
      </c>
      <c r="AN206" s="256"/>
      <c r="AO206" s="264" t="s">
        <v>1831</v>
      </c>
      <c r="AP206" s="256"/>
      <c r="AQ206" s="264" t="s">
        <v>1831</v>
      </c>
      <c r="AR206" s="256"/>
      <c r="AS206" s="265" t="s">
        <v>1834</v>
      </c>
      <c r="AT206" s="256"/>
      <c r="AU206" s="265" t="s">
        <v>1834</v>
      </c>
      <c r="AW206" s="265" t="s">
        <v>1834</v>
      </c>
      <c r="AX206" s="256"/>
      <c r="AY206" s="270" t="str">
        <f t="shared" si="8"/>
        <v>予 備 203</v>
      </c>
      <c r="AZ206" s="256"/>
      <c r="BA206" s="265" t="s">
        <v>1833</v>
      </c>
      <c r="BC206" s="265" t="s">
        <v>1833</v>
      </c>
      <c r="BE206" s="266" t="s">
        <v>1833</v>
      </c>
      <c r="BF206" s="258"/>
      <c r="BG206" s="266" t="s">
        <v>1833</v>
      </c>
      <c r="BI206" s="400" t="s">
        <v>1831</v>
      </c>
      <c r="BK206" s="400" t="s">
        <v>1831</v>
      </c>
      <c r="BM206" s="400" t="str">
        <f t="shared" si="9"/>
        <v>予備203</v>
      </c>
      <c r="BO206" s="401" t="s">
        <v>1831</v>
      </c>
      <c r="BP206" s="396"/>
      <c r="BQ206" s="401" t="s">
        <v>1831</v>
      </c>
      <c r="BR206" s="402"/>
      <c r="BS206" s="265" t="s">
        <v>1833</v>
      </c>
      <c r="BT206" s="402"/>
      <c r="BU206" s="402"/>
      <c r="BV206" s="402"/>
      <c r="BW206" s="402"/>
      <c r="BX206" s="402"/>
      <c r="BY206" s="402"/>
      <c r="BZ206" s="402"/>
      <c r="CA206" s="402"/>
      <c r="CB206" s="402"/>
      <c r="CC206" s="402"/>
      <c r="CE206" s="256"/>
      <c r="CG206" s="264" t="s">
        <v>1831</v>
      </c>
      <c r="CI206" s="264" t="s">
        <v>1831</v>
      </c>
      <c r="CK206" s="264" t="s">
        <v>1831</v>
      </c>
      <c r="CM206" s="264" t="s">
        <v>1831</v>
      </c>
      <c r="CO206" s="264" t="s">
        <v>1831</v>
      </c>
      <c r="CQ206" s="264" t="s">
        <v>1831</v>
      </c>
      <c r="CS206" s="264" t="s">
        <v>1831</v>
      </c>
      <c r="CU206" s="264" t="s">
        <v>1831</v>
      </c>
      <c r="CW206" s="264" t="s">
        <v>1831</v>
      </c>
      <c r="CY206" s="264" t="s">
        <v>1831</v>
      </c>
      <c r="DA206" s="264" t="s">
        <v>1831</v>
      </c>
      <c r="DC206" s="264" t="s">
        <v>1831</v>
      </c>
      <c r="DE206" s="264" t="s">
        <v>1831</v>
      </c>
      <c r="DG206" s="264" t="s">
        <v>1831</v>
      </c>
      <c r="DI206" s="264" t="s">
        <v>1831</v>
      </c>
      <c r="DK206" s="264" t="s">
        <v>1831</v>
      </c>
      <c r="EA206" s="264" t="s">
        <v>1831</v>
      </c>
      <c r="EC206" s="272" t="s">
        <v>1832</v>
      </c>
      <c r="ED206" s="268"/>
      <c r="EE206" s="272" t="s">
        <v>1832</v>
      </c>
      <c r="EF206" s="268"/>
      <c r="EG206" s="272" t="s">
        <v>1832</v>
      </c>
      <c r="EH206" s="268"/>
      <c r="EI206" s="272" t="s">
        <v>1832</v>
      </c>
      <c r="EY206" s="264" t="s">
        <v>1831</v>
      </c>
      <c r="FA206" s="264" t="s">
        <v>1831</v>
      </c>
      <c r="FC206" s="264" t="s">
        <v>1831</v>
      </c>
      <c r="FE206" s="264" t="s">
        <v>1831</v>
      </c>
      <c r="FG206" s="264" t="s">
        <v>1831</v>
      </c>
      <c r="FI206" s="264" t="s">
        <v>1831</v>
      </c>
      <c r="FK206" s="264" t="s">
        <v>1831</v>
      </c>
      <c r="FM206" s="264" t="s">
        <v>1831</v>
      </c>
      <c r="FO206" s="264" t="s">
        <v>1831</v>
      </c>
      <c r="FQ206" s="264" t="s">
        <v>1831</v>
      </c>
      <c r="FS206" s="264" t="s">
        <v>1831</v>
      </c>
      <c r="FU206" s="264" t="s">
        <v>1831</v>
      </c>
      <c r="FW206" s="264" t="s">
        <v>1831</v>
      </c>
      <c r="FY206" s="264" t="s">
        <v>1831</v>
      </c>
      <c r="GA206" s="264" t="s">
        <v>1831</v>
      </c>
      <c r="GC206" s="264" t="s">
        <v>1831</v>
      </c>
      <c r="GE206" s="264" t="s">
        <v>1831</v>
      </c>
      <c r="GG206" s="264" t="s">
        <v>1831</v>
      </c>
      <c r="GI206" s="264" t="s">
        <v>1831</v>
      </c>
      <c r="GK206" s="264" t="s">
        <v>1831</v>
      </c>
      <c r="GM206" s="264" t="s">
        <v>1831</v>
      </c>
      <c r="GO206" s="264" t="s">
        <v>1831</v>
      </c>
      <c r="GQ206" s="16"/>
      <c r="HE206" s="265" t="s">
        <v>1833</v>
      </c>
      <c r="HG206" s="265" t="s">
        <v>1833</v>
      </c>
      <c r="HI206" s="264" t="s">
        <v>1831</v>
      </c>
      <c r="HK206" s="264" t="s">
        <v>1831</v>
      </c>
      <c r="HM206" s="264" t="s">
        <v>1831</v>
      </c>
      <c r="HO206" s="264" t="s">
        <v>1831</v>
      </c>
      <c r="HQ206" s="264" t="s">
        <v>1831</v>
      </c>
      <c r="HS206" s="264" t="s">
        <v>1831</v>
      </c>
      <c r="HU206" s="264" t="s">
        <v>1831</v>
      </c>
      <c r="HW206" s="264" t="s">
        <v>1831</v>
      </c>
      <c r="HY206" s="264" t="s">
        <v>1831</v>
      </c>
      <c r="IA206" s="264" t="s">
        <v>1831</v>
      </c>
      <c r="IC206" s="264" t="s">
        <v>1831</v>
      </c>
      <c r="IE206" s="264" t="s">
        <v>1831</v>
      </c>
      <c r="IG206" s="264" t="s">
        <v>1831</v>
      </c>
      <c r="II206" s="264" t="s">
        <v>1831</v>
      </c>
      <c r="IK206" s="264" t="s">
        <v>1831</v>
      </c>
      <c r="IM206" s="264" t="s">
        <v>1831</v>
      </c>
      <c r="IO206" s="264" t="s">
        <v>1831</v>
      </c>
      <c r="IQ206" s="264" t="s">
        <v>1831</v>
      </c>
      <c r="IS206" s="264" t="s">
        <v>1831</v>
      </c>
      <c r="IU206" s="264" t="s">
        <v>1831</v>
      </c>
      <c r="IW206" s="264" t="s">
        <v>1831</v>
      </c>
      <c r="IY206" s="264" t="s">
        <v>1831</v>
      </c>
      <c r="JA206" s="264" t="s">
        <v>1831</v>
      </c>
      <c r="JC206" s="264" t="s">
        <v>1831</v>
      </c>
    </row>
    <row r="207" spans="3:263">
      <c r="C207" s="384" t="s">
        <v>1835</v>
      </c>
      <c r="D207" s="404"/>
      <c r="E207" s="390" t="s">
        <v>1835</v>
      </c>
      <c r="F207" s="391"/>
      <c r="G207" s="390" t="s">
        <v>1835</v>
      </c>
      <c r="H207" s="391"/>
      <c r="I207" s="390" t="s">
        <v>1835</v>
      </c>
      <c r="J207" s="391"/>
      <c r="K207" s="390" t="s">
        <v>1835</v>
      </c>
      <c r="L207" s="391"/>
      <c r="M207" s="390" t="s">
        <v>1835</v>
      </c>
      <c r="N207" s="405"/>
      <c r="O207" s="394" t="s">
        <v>1836</v>
      </c>
      <c r="P207" s="406"/>
      <c r="Q207" s="264" t="s">
        <v>1835</v>
      </c>
      <c r="S207" s="264" t="s">
        <v>1835</v>
      </c>
      <c r="U207" s="265" t="s">
        <v>1837</v>
      </c>
      <c r="W207" s="265" t="s">
        <v>1837</v>
      </c>
      <c r="Y207" s="265" t="s">
        <v>1837</v>
      </c>
      <c r="Z207" s="256"/>
      <c r="AA207" s="264" t="s">
        <v>1835</v>
      </c>
      <c r="AB207" s="256"/>
      <c r="AC207" s="265" t="s">
        <v>1837</v>
      </c>
      <c r="AD207" s="258"/>
      <c r="AE207" s="265" t="s">
        <v>1837</v>
      </c>
      <c r="AF207" s="258"/>
      <c r="AG207" s="264" t="s">
        <v>1835</v>
      </c>
      <c r="AH207" s="16"/>
      <c r="AI207" s="264" t="s">
        <v>1835</v>
      </c>
      <c r="AK207" s="264" t="s">
        <v>1835</v>
      </c>
      <c r="AL207" s="256"/>
      <c r="AM207" s="264" t="s">
        <v>1835</v>
      </c>
      <c r="AN207" s="256"/>
      <c r="AO207" s="264" t="s">
        <v>1835</v>
      </c>
      <c r="AP207" s="256"/>
      <c r="AQ207" s="264" t="s">
        <v>1835</v>
      </c>
      <c r="AR207" s="256"/>
      <c r="AS207" s="264" t="s">
        <v>1836</v>
      </c>
      <c r="AT207" s="256"/>
      <c r="AU207" s="264" t="s">
        <v>1836</v>
      </c>
      <c r="AW207" s="264" t="s">
        <v>1836</v>
      </c>
      <c r="AX207" s="256"/>
      <c r="AY207" s="270" t="str">
        <f t="shared" si="8"/>
        <v>予 備 204</v>
      </c>
      <c r="AZ207" s="256"/>
      <c r="BA207" s="265" t="s">
        <v>1837</v>
      </c>
      <c r="BC207" s="265" t="s">
        <v>1837</v>
      </c>
      <c r="BE207" s="266" t="s">
        <v>1837</v>
      </c>
      <c r="BF207" s="258"/>
      <c r="BG207" s="266" t="s">
        <v>1837</v>
      </c>
      <c r="BI207" s="400" t="s">
        <v>1835</v>
      </c>
      <c r="BK207" s="400" t="s">
        <v>1835</v>
      </c>
      <c r="BM207" s="400" t="str">
        <f t="shared" si="9"/>
        <v>予備204</v>
      </c>
      <c r="BO207" s="401" t="s">
        <v>1835</v>
      </c>
      <c r="BP207" s="396"/>
      <c r="BQ207" s="401" t="s">
        <v>1835</v>
      </c>
      <c r="BR207" s="402"/>
      <c r="BS207" s="265" t="s">
        <v>1837</v>
      </c>
      <c r="BT207" s="402"/>
      <c r="BU207" s="402"/>
      <c r="BV207" s="402"/>
      <c r="BW207" s="402"/>
      <c r="BX207" s="402"/>
      <c r="BY207" s="402"/>
      <c r="BZ207" s="402"/>
      <c r="CA207" s="402"/>
      <c r="CB207" s="402"/>
      <c r="CC207" s="402"/>
      <c r="CE207" s="256"/>
      <c r="CG207" s="264" t="s">
        <v>1835</v>
      </c>
      <c r="CI207" s="264" t="s">
        <v>1835</v>
      </c>
      <c r="CK207" s="264" t="s">
        <v>1835</v>
      </c>
      <c r="CM207" s="264" t="s">
        <v>1835</v>
      </c>
      <c r="CO207" s="264" t="s">
        <v>1835</v>
      </c>
      <c r="CQ207" s="264" t="s">
        <v>1835</v>
      </c>
      <c r="CS207" s="264" t="s">
        <v>1835</v>
      </c>
      <c r="CU207" s="264" t="s">
        <v>1835</v>
      </c>
      <c r="CW207" s="264" t="s">
        <v>1835</v>
      </c>
      <c r="CY207" s="264" t="s">
        <v>1835</v>
      </c>
      <c r="DA207" s="264" t="s">
        <v>1835</v>
      </c>
      <c r="DC207" s="264" t="s">
        <v>1835</v>
      </c>
      <c r="DE207" s="264" t="s">
        <v>1835</v>
      </c>
      <c r="DG207" s="264" t="s">
        <v>1835</v>
      </c>
      <c r="DI207" s="264" t="s">
        <v>1835</v>
      </c>
      <c r="DK207" s="264" t="s">
        <v>1835</v>
      </c>
      <c r="EA207" s="264" t="s">
        <v>1835</v>
      </c>
      <c r="EC207" s="272" t="s">
        <v>1836</v>
      </c>
      <c r="ED207" s="268"/>
      <c r="EE207" s="272" t="s">
        <v>1836</v>
      </c>
      <c r="EF207" s="268"/>
      <c r="EG207" s="272" t="s">
        <v>1836</v>
      </c>
      <c r="EH207" s="268"/>
      <c r="EI207" s="272" t="s">
        <v>1836</v>
      </c>
      <c r="EY207" s="264" t="s">
        <v>1835</v>
      </c>
      <c r="FA207" s="264" t="s">
        <v>1835</v>
      </c>
      <c r="FC207" s="264" t="s">
        <v>1835</v>
      </c>
      <c r="FE207" s="264" t="s">
        <v>1835</v>
      </c>
      <c r="FG207" s="264" t="s">
        <v>1835</v>
      </c>
      <c r="FI207" s="264" t="s">
        <v>1835</v>
      </c>
      <c r="FK207" s="264" t="s">
        <v>1835</v>
      </c>
      <c r="FM207" s="264" t="s">
        <v>1835</v>
      </c>
      <c r="FO207" s="264" t="s">
        <v>1835</v>
      </c>
      <c r="FQ207" s="264" t="s">
        <v>1835</v>
      </c>
      <c r="FS207" s="264" t="s">
        <v>1835</v>
      </c>
      <c r="FU207" s="264" t="s">
        <v>1835</v>
      </c>
      <c r="FW207" s="264" t="s">
        <v>1835</v>
      </c>
      <c r="FY207" s="264" t="s">
        <v>1835</v>
      </c>
      <c r="GA207" s="264" t="s">
        <v>1835</v>
      </c>
      <c r="GC207" s="264" t="s">
        <v>1835</v>
      </c>
      <c r="GE207" s="264" t="s">
        <v>1835</v>
      </c>
      <c r="GG207" s="264" t="s">
        <v>1835</v>
      </c>
      <c r="GI207" s="264" t="s">
        <v>1835</v>
      </c>
      <c r="GK207" s="264" t="s">
        <v>1835</v>
      </c>
      <c r="GM207" s="264" t="s">
        <v>1835</v>
      </c>
      <c r="GO207" s="264" t="s">
        <v>1835</v>
      </c>
      <c r="GQ207" s="16"/>
      <c r="HE207" s="265" t="s">
        <v>1837</v>
      </c>
      <c r="HG207" s="265" t="s">
        <v>1837</v>
      </c>
      <c r="HI207" s="264" t="s">
        <v>1835</v>
      </c>
      <c r="HK207" s="264" t="s">
        <v>1835</v>
      </c>
      <c r="HM207" s="264" t="s">
        <v>1835</v>
      </c>
      <c r="HO207" s="264" t="s">
        <v>1835</v>
      </c>
      <c r="HQ207" s="264" t="s">
        <v>1835</v>
      </c>
      <c r="HS207" s="264" t="s">
        <v>1835</v>
      </c>
      <c r="HU207" s="264" t="s">
        <v>1835</v>
      </c>
      <c r="HW207" s="264" t="s">
        <v>1835</v>
      </c>
      <c r="HY207" s="264" t="s">
        <v>1835</v>
      </c>
      <c r="IA207" s="264" t="s">
        <v>1835</v>
      </c>
      <c r="IC207" s="264" t="s">
        <v>1835</v>
      </c>
      <c r="IE207" s="264" t="s">
        <v>1835</v>
      </c>
      <c r="IG207" s="264" t="s">
        <v>1835</v>
      </c>
      <c r="II207" s="264" t="s">
        <v>1835</v>
      </c>
      <c r="IK207" s="264" t="s">
        <v>1835</v>
      </c>
      <c r="IM207" s="264" t="s">
        <v>1835</v>
      </c>
      <c r="IO207" s="264" t="s">
        <v>1835</v>
      </c>
      <c r="IQ207" s="264" t="s">
        <v>1835</v>
      </c>
      <c r="IS207" s="264" t="s">
        <v>1835</v>
      </c>
      <c r="IU207" s="264" t="s">
        <v>1835</v>
      </c>
      <c r="IW207" s="264" t="s">
        <v>1835</v>
      </c>
      <c r="IY207" s="264" t="s">
        <v>1835</v>
      </c>
      <c r="JA207" s="264" t="s">
        <v>1835</v>
      </c>
      <c r="JC207" s="264" t="s">
        <v>1835</v>
      </c>
    </row>
    <row r="208" spans="3:263">
      <c r="C208" s="384" t="s">
        <v>1838</v>
      </c>
      <c r="D208" s="404"/>
      <c r="E208" s="390" t="s">
        <v>1838</v>
      </c>
      <c r="F208" s="391"/>
      <c r="G208" s="390" t="s">
        <v>1838</v>
      </c>
      <c r="H208" s="391"/>
      <c r="I208" s="390" t="s">
        <v>1838</v>
      </c>
      <c r="J208" s="391"/>
      <c r="K208" s="390" t="s">
        <v>1838</v>
      </c>
      <c r="L208" s="391"/>
      <c r="M208" s="390" t="s">
        <v>1838</v>
      </c>
      <c r="N208" s="405"/>
      <c r="O208" s="394" t="s">
        <v>1839</v>
      </c>
      <c r="P208" s="406"/>
      <c r="Q208" s="264" t="s">
        <v>1838</v>
      </c>
      <c r="S208" s="264" t="s">
        <v>1838</v>
      </c>
      <c r="U208" s="265" t="s">
        <v>1840</v>
      </c>
      <c r="W208" s="265" t="s">
        <v>1840</v>
      </c>
      <c r="Y208" s="265" t="s">
        <v>1840</v>
      </c>
      <c r="Z208" s="256"/>
      <c r="AA208" s="264" t="s">
        <v>1838</v>
      </c>
      <c r="AB208" s="256"/>
      <c r="AC208" s="265" t="s">
        <v>1840</v>
      </c>
      <c r="AD208" s="258"/>
      <c r="AE208" s="265" t="s">
        <v>1840</v>
      </c>
      <c r="AF208" s="258"/>
      <c r="AG208" s="264" t="s">
        <v>1838</v>
      </c>
      <c r="AH208" s="16"/>
      <c r="AI208" s="264" t="s">
        <v>1838</v>
      </c>
      <c r="AK208" s="264" t="s">
        <v>1838</v>
      </c>
      <c r="AL208" s="256"/>
      <c r="AM208" s="264" t="s">
        <v>1838</v>
      </c>
      <c r="AN208" s="256"/>
      <c r="AO208" s="264" t="s">
        <v>1838</v>
      </c>
      <c r="AP208" s="256"/>
      <c r="AQ208" s="264" t="s">
        <v>1838</v>
      </c>
      <c r="AR208" s="256"/>
      <c r="AS208" s="265" t="s">
        <v>1841</v>
      </c>
      <c r="AT208" s="256"/>
      <c r="AU208" s="265" t="s">
        <v>1841</v>
      </c>
      <c r="AW208" s="265" t="s">
        <v>1841</v>
      </c>
      <c r="AX208" s="256"/>
      <c r="AY208" s="270" t="str">
        <f t="shared" si="8"/>
        <v>予 備 205</v>
      </c>
      <c r="AZ208" s="256"/>
      <c r="BA208" s="265" t="s">
        <v>1840</v>
      </c>
      <c r="BC208" s="265" t="s">
        <v>1840</v>
      </c>
      <c r="BE208" s="266" t="s">
        <v>1840</v>
      </c>
      <c r="BF208" s="258"/>
      <c r="BG208" s="266" t="s">
        <v>1840</v>
      </c>
      <c r="BI208" s="400" t="s">
        <v>1838</v>
      </c>
      <c r="BK208" s="400" t="s">
        <v>1838</v>
      </c>
      <c r="BM208" s="400" t="str">
        <f t="shared" si="9"/>
        <v>予備205</v>
      </c>
      <c r="BO208" s="401" t="s">
        <v>1838</v>
      </c>
      <c r="BP208" s="396"/>
      <c r="BQ208" s="401" t="s">
        <v>1838</v>
      </c>
      <c r="BR208" s="402"/>
      <c r="BS208" s="265" t="s">
        <v>1840</v>
      </c>
      <c r="BT208" s="402"/>
      <c r="BU208" s="402"/>
      <c r="BV208" s="402"/>
      <c r="BW208" s="402"/>
      <c r="BX208" s="402"/>
      <c r="BY208" s="402"/>
      <c r="BZ208" s="402"/>
      <c r="CA208" s="402"/>
      <c r="CB208" s="402"/>
      <c r="CC208" s="402"/>
      <c r="CE208" s="256"/>
      <c r="CG208" s="264" t="s">
        <v>1838</v>
      </c>
      <c r="CI208" s="264" t="s">
        <v>1838</v>
      </c>
      <c r="CK208" s="264" t="s">
        <v>1838</v>
      </c>
      <c r="CM208" s="264" t="s">
        <v>1838</v>
      </c>
      <c r="CO208" s="264" t="s">
        <v>1838</v>
      </c>
      <c r="CQ208" s="264" t="s">
        <v>1838</v>
      </c>
      <c r="CS208" s="264" t="s">
        <v>1838</v>
      </c>
      <c r="CU208" s="264" t="s">
        <v>1838</v>
      </c>
      <c r="CW208" s="264" t="s">
        <v>1838</v>
      </c>
      <c r="CY208" s="264" t="s">
        <v>1838</v>
      </c>
      <c r="DA208" s="264" t="s">
        <v>1838</v>
      </c>
      <c r="DC208" s="264" t="s">
        <v>1838</v>
      </c>
      <c r="DE208" s="264" t="s">
        <v>1838</v>
      </c>
      <c r="DG208" s="264" t="s">
        <v>1838</v>
      </c>
      <c r="DI208" s="264" t="s">
        <v>1838</v>
      </c>
      <c r="DK208" s="264" t="s">
        <v>1838</v>
      </c>
      <c r="EA208" s="264" t="s">
        <v>1838</v>
      </c>
      <c r="EC208" s="272" t="s">
        <v>1839</v>
      </c>
      <c r="ED208" s="268"/>
      <c r="EE208" s="272" t="s">
        <v>1839</v>
      </c>
      <c r="EF208" s="268"/>
      <c r="EG208" s="272" t="s">
        <v>1839</v>
      </c>
      <c r="EH208" s="268"/>
      <c r="EI208" s="272" t="s">
        <v>1839</v>
      </c>
      <c r="EY208" s="264" t="s">
        <v>1838</v>
      </c>
      <c r="FA208" s="264" t="s">
        <v>1838</v>
      </c>
      <c r="FC208" s="264" t="s">
        <v>1838</v>
      </c>
      <c r="FE208" s="264" t="s">
        <v>1838</v>
      </c>
      <c r="FG208" s="264" t="s">
        <v>1838</v>
      </c>
      <c r="FI208" s="264" t="s">
        <v>1838</v>
      </c>
      <c r="FK208" s="264" t="s">
        <v>1838</v>
      </c>
      <c r="FM208" s="264" t="s">
        <v>1838</v>
      </c>
      <c r="FO208" s="264" t="s">
        <v>1838</v>
      </c>
      <c r="FQ208" s="264" t="s">
        <v>1838</v>
      </c>
      <c r="FS208" s="264" t="s">
        <v>1838</v>
      </c>
      <c r="FU208" s="264" t="s">
        <v>1838</v>
      </c>
      <c r="FW208" s="264" t="s">
        <v>1838</v>
      </c>
      <c r="FY208" s="264" t="s">
        <v>1838</v>
      </c>
      <c r="GA208" s="264" t="s">
        <v>1838</v>
      </c>
      <c r="GC208" s="264" t="s">
        <v>1838</v>
      </c>
      <c r="GE208" s="264" t="s">
        <v>1838</v>
      </c>
      <c r="GG208" s="264" t="s">
        <v>1838</v>
      </c>
      <c r="GI208" s="264" t="s">
        <v>1838</v>
      </c>
      <c r="GK208" s="264" t="s">
        <v>1838</v>
      </c>
      <c r="GM208" s="264" t="s">
        <v>1838</v>
      </c>
      <c r="GO208" s="264" t="s">
        <v>1838</v>
      </c>
      <c r="GQ208" s="16"/>
      <c r="HE208" s="265" t="s">
        <v>1840</v>
      </c>
      <c r="HG208" s="265" t="s">
        <v>1840</v>
      </c>
      <c r="HI208" s="264" t="s">
        <v>1838</v>
      </c>
      <c r="HK208" s="264" t="s">
        <v>1838</v>
      </c>
      <c r="HM208" s="264" t="s">
        <v>1838</v>
      </c>
      <c r="HO208" s="264" t="s">
        <v>1838</v>
      </c>
      <c r="HQ208" s="264" t="s">
        <v>1838</v>
      </c>
      <c r="HS208" s="264" t="s">
        <v>1838</v>
      </c>
      <c r="HU208" s="264" t="s">
        <v>1838</v>
      </c>
      <c r="HW208" s="264" t="s">
        <v>1838</v>
      </c>
      <c r="HY208" s="264" t="s">
        <v>1838</v>
      </c>
      <c r="IA208" s="264" t="s">
        <v>1838</v>
      </c>
      <c r="IC208" s="264" t="s">
        <v>1838</v>
      </c>
      <c r="IE208" s="264" t="s">
        <v>1838</v>
      </c>
      <c r="IG208" s="264" t="s">
        <v>1838</v>
      </c>
      <c r="II208" s="264" t="s">
        <v>1838</v>
      </c>
      <c r="IK208" s="264" t="s">
        <v>1838</v>
      </c>
      <c r="IM208" s="264" t="s">
        <v>1838</v>
      </c>
      <c r="IO208" s="264" t="s">
        <v>1838</v>
      </c>
      <c r="IQ208" s="264" t="s">
        <v>1838</v>
      </c>
      <c r="IS208" s="264" t="s">
        <v>1838</v>
      </c>
      <c r="IU208" s="264" t="s">
        <v>1838</v>
      </c>
      <c r="IW208" s="264" t="s">
        <v>1838</v>
      </c>
      <c r="IY208" s="264" t="s">
        <v>1838</v>
      </c>
      <c r="JA208" s="264" t="s">
        <v>1838</v>
      </c>
      <c r="JC208" s="264" t="s">
        <v>1838</v>
      </c>
    </row>
    <row r="209" spans="3:263">
      <c r="C209" s="384" t="s">
        <v>1842</v>
      </c>
      <c r="D209" s="404"/>
      <c r="E209" s="390" t="s">
        <v>1842</v>
      </c>
      <c r="F209" s="391"/>
      <c r="G209" s="390" t="s">
        <v>1842</v>
      </c>
      <c r="H209" s="391"/>
      <c r="I209" s="390" t="s">
        <v>1842</v>
      </c>
      <c r="J209" s="391"/>
      <c r="K209" s="390" t="s">
        <v>1842</v>
      </c>
      <c r="L209" s="391"/>
      <c r="M209" s="390" t="s">
        <v>1842</v>
      </c>
      <c r="N209" s="405"/>
      <c r="O209" s="394" t="s">
        <v>1843</v>
      </c>
      <c r="P209" s="406"/>
      <c r="Q209" s="264" t="s">
        <v>1842</v>
      </c>
      <c r="S209" s="264" t="s">
        <v>1842</v>
      </c>
      <c r="U209" s="265" t="s">
        <v>1844</v>
      </c>
      <c r="W209" s="265" t="s">
        <v>1844</v>
      </c>
      <c r="Y209" s="265" t="s">
        <v>1844</v>
      </c>
      <c r="Z209" s="256"/>
      <c r="AA209" s="264" t="s">
        <v>1842</v>
      </c>
      <c r="AB209" s="256"/>
      <c r="AC209" s="265" t="s">
        <v>1844</v>
      </c>
      <c r="AD209" s="258"/>
      <c r="AE209" s="265" t="s">
        <v>1844</v>
      </c>
      <c r="AF209" s="258"/>
      <c r="AG209" s="264" t="s">
        <v>1842</v>
      </c>
      <c r="AH209" s="16"/>
      <c r="AI209" s="264" t="s">
        <v>1842</v>
      </c>
      <c r="AK209" s="264" t="s">
        <v>1842</v>
      </c>
      <c r="AL209" s="256"/>
      <c r="AM209" s="264" t="s">
        <v>1842</v>
      </c>
      <c r="AN209" s="256"/>
      <c r="AO209" s="264" t="s">
        <v>1842</v>
      </c>
      <c r="AP209" s="256"/>
      <c r="AQ209" s="264" t="s">
        <v>1842</v>
      </c>
      <c r="AR209" s="256"/>
      <c r="AS209" s="264" t="s">
        <v>1843</v>
      </c>
      <c r="AT209" s="256"/>
      <c r="AU209" s="264" t="s">
        <v>1843</v>
      </c>
      <c r="AW209" s="264" t="s">
        <v>1843</v>
      </c>
      <c r="AX209" s="256"/>
      <c r="AY209" s="270" t="str">
        <f t="shared" si="8"/>
        <v>予 備 206</v>
      </c>
      <c r="AZ209" s="256"/>
      <c r="BA209" s="265" t="s">
        <v>1844</v>
      </c>
      <c r="BC209" s="265" t="s">
        <v>1844</v>
      </c>
      <c r="BE209" s="266" t="s">
        <v>1844</v>
      </c>
      <c r="BF209" s="258"/>
      <c r="BG209" s="266" t="s">
        <v>1844</v>
      </c>
      <c r="BI209" s="400" t="s">
        <v>1842</v>
      </c>
      <c r="BK209" s="400" t="s">
        <v>1842</v>
      </c>
      <c r="BM209" s="400" t="str">
        <f t="shared" si="9"/>
        <v>予備206</v>
      </c>
      <c r="BO209" s="401" t="s">
        <v>1842</v>
      </c>
      <c r="BP209" s="396"/>
      <c r="BQ209" s="401" t="s">
        <v>1842</v>
      </c>
      <c r="BR209" s="402"/>
      <c r="BS209" s="265" t="s">
        <v>1844</v>
      </c>
      <c r="BT209" s="402"/>
      <c r="BU209" s="402"/>
      <c r="BV209" s="402"/>
      <c r="BW209" s="402"/>
      <c r="BX209" s="402"/>
      <c r="BY209" s="402"/>
      <c r="BZ209" s="402"/>
      <c r="CA209" s="402"/>
      <c r="CB209" s="402"/>
      <c r="CC209" s="402"/>
      <c r="CE209" s="256"/>
      <c r="CG209" s="264" t="s">
        <v>1842</v>
      </c>
      <c r="CI209" s="264" t="s">
        <v>1842</v>
      </c>
      <c r="CK209" s="264" t="s">
        <v>1842</v>
      </c>
      <c r="CM209" s="264" t="s">
        <v>1842</v>
      </c>
      <c r="CO209" s="264" t="s">
        <v>1842</v>
      </c>
      <c r="CQ209" s="264" t="s">
        <v>1842</v>
      </c>
      <c r="CS209" s="264" t="s">
        <v>1842</v>
      </c>
      <c r="CU209" s="264" t="s">
        <v>1842</v>
      </c>
      <c r="CW209" s="264" t="s">
        <v>1842</v>
      </c>
      <c r="CY209" s="264" t="s">
        <v>1842</v>
      </c>
      <c r="DA209" s="264" t="s">
        <v>1842</v>
      </c>
      <c r="DC209" s="264" t="s">
        <v>1842</v>
      </c>
      <c r="DE209" s="264" t="s">
        <v>1842</v>
      </c>
      <c r="DG209" s="264" t="s">
        <v>1842</v>
      </c>
      <c r="DI209" s="264" t="s">
        <v>1842</v>
      </c>
      <c r="DK209" s="264" t="s">
        <v>1842</v>
      </c>
      <c r="EA209" s="264" t="s">
        <v>1842</v>
      </c>
      <c r="EC209" s="272" t="s">
        <v>1843</v>
      </c>
      <c r="ED209" s="268"/>
      <c r="EE209" s="272" t="s">
        <v>1843</v>
      </c>
      <c r="EF209" s="268"/>
      <c r="EG209" s="272" t="s">
        <v>1843</v>
      </c>
      <c r="EH209" s="268"/>
      <c r="EI209" s="272" t="s">
        <v>1843</v>
      </c>
      <c r="EY209" s="264" t="s">
        <v>1842</v>
      </c>
      <c r="FA209" s="264" t="s">
        <v>1842</v>
      </c>
      <c r="FC209" s="264" t="s">
        <v>1842</v>
      </c>
      <c r="FE209" s="264" t="s">
        <v>1842</v>
      </c>
      <c r="FG209" s="264" t="s">
        <v>1842</v>
      </c>
      <c r="FI209" s="264" t="s">
        <v>1842</v>
      </c>
      <c r="FK209" s="264" t="s">
        <v>1842</v>
      </c>
      <c r="FM209" s="264" t="s">
        <v>1842</v>
      </c>
      <c r="FO209" s="264" t="s">
        <v>1842</v>
      </c>
      <c r="FQ209" s="264" t="s">
        <v>1842</v>
      </c>
      <c r="FS209" s="264" t="s">
        <v>1842</v>
      </c>
      <c r="FU209" s="264" t="s">
        <v>1842</v>
      </c>
      <c r="FW209" s="264" t="s">
        <v>1842</v>
      </c>
      <c r="FY209" s="264" t="s">
        <v>1842</v>
      </c>
      <c r="GA209" s="264" t="s">
        <v>1842</v>
      </c>
      <c r="GC209" s="264" t="s">
        <v>1842</v>
      </c>
      <c r="GE209" s="264" t="s">
        <v>1842</v>
      </c>
      <c r="GG209" s="264" t="s">
        <v>1842</v>
      </c>
      <c r="GI209" s="264" t="s">
        <v>1842</v>
      </c>
      <c r="GK209" s="264" t="s">
        <v>1842</v>
      </c>
      <c r="GM209" s="264" t="s">
        <v>1842</v>
      </c>
      <c r="GO209" s="264" t="s">
        <v>1842</v>
      </c>
      <c r="GQ209" s="16"/>
      <c r="HE209" s="265" t="s">
        <v>1844</v>
      </c>
      <c r="HG209" s="265" t="s">
        <v>1844</v>
      </c>
      <c r="HI209" s="264" t="s">
        <v>1842</v>
      </c>
      <c r="HK209" s="264" t="s">
        <v>1842</v>
      </c>
      <c r="HM209" s="264" t="s">
        <v>1842</v>
      </c>
      <c r="HO209" s="264" t="s">
        <v>1842</v>
      </c>
      <c r="HQ209" s="264" t="s">
        <v>1842</v>
      </c>
      <c r="HS209" s="264" t="s">
        <v>1842</v>
      </c>
      <c r="HU209" s="264" t="s">
        <v>1842</v>
      </c>
      <c r="HW209" s="264" t="s">
        <v>1842</v>
      </c>
      <c r="HY209" s="264" t="s">
        <v>1842</v>
      </c>
      <c r="IA209" s="264" t="s">
        <v>1842</v>
      </c>
      <c r="IC209" s="264" t="s">
        <v>1842</v>
      </c>
      <c r="IE209" s="264" t="s">
        <v>1842</v>
      </c>
      <c r="IG209" s="264" t="s">
        <v>1842</v>
      </c>
      <c r="II209" s="264" t="s">
        <v>1842</v>
      </c>
      <c r="IK209" s="264" t="s">
        <v>1842</v>
      </c>
      <c r="IM209" s="264" t="s">
        <v>1842</v>
      </c>
      <c r="IO209" s="264" t="s">
        <v>1842</v>
      </c>
      <c r="IQ209" s="264" t="s">
        <v>1842</v>
      </c>
      <c r="IS209" s="264" t="s">
        <v>1842</v>
      </c>
      <c r="IU209" s="264" t="s">
        <v>1842</v>
      </c>
      <c r="IW209" s="264" t="s">
        <v>1842</v>
      </c>
      <c r="IY209" s="264" t="s">
        <v>1842</v>
      </c>
      <c r="JA209" s="264" t="s">
        <v>1842</v>
      </c>
      <c r="JC209" s="264" t="s">
        <v>1842</v>
      </c>
    </row>
    <row r="210" spans="3:263">
      <c r="C210" s="384" t="s">
        <v>1845</v>
      </c>
      <c r="D210" s="404"/>
      <c r="E210" s="390" t="s">
        <v>1845</v>
      </c>
      <c r="F210" s="391"/>
      <c r="G210" s="390" t="s">
        <v>1845</v>
      </c>
      <c r="H210" s="391"/>
      <c r="I210" s="390" t="s">
        <v>1845</v>
      </c>
      <c r="J210" s="391"/>
      <c r="K210" s="390" t="s">
        <v>1845</v>
      </c>
      <c r="L210" s="391"/>
      <c r="M210" s="390" t="s">
        <v>1845</v>
      </c>
      <c r="N210" s="405"/>
      <c r="O210" s="394" t="s">
        <v>1846</v>
      </c>
      <c r="P210" s="406"/>
      <c r="Q210" s="264" t="s">
        <v>1845</v>
      </c>
      <c r="S210" s="264" t="s">
        <v>1845</v>
      </c>
      <c r="U210" s="265" t="s">
        <v>1847</v>
      </c>
      <c r="W210" s="265" t="s">
        <v>1847</v>
      </c>
      <c r="Y210" s="265" t="s">
        <v>1847</v>
      </c>
      <c r="Z210" s="256"/>
      <c r="AA210" s="264" t="s">
        <v>1845</v>
      </c>
      <c r="AB210" s="256"/>
      <c r="AC210" s="265" t="s">
        <v>1847</v>
      </c>
      <c r="AD210" s="258"/>
      <c r="AE210" s="265" t="s">
        <v>1847</v>
      </c>
      <c r="AF210" s="258"/>
      <c r="AG210" s="264" t="s">
        <v>1845</v>
      </c>
      <c r="AH210" s="16"/>
      <c r="AI210" s="264" t="s">
        <v>1845</v>
      </c>
      <c r="AK210" s="264" t="s">
        <v>1845</v>
      </c>
      <c r="AL210" s="256"/>
      <c r="AM210" s="264" t="s">
        <v>1845</v>
      </c>
      <c r="AN210" s="256"/>
      <c r="AO210" s="264" t="s">
        <v>1845</v>
      </c>
      <c r="AP210" s="256"/>
      <c r="AQ210" s="264" t="s">
        <v>1845</v>
      </c>
      <c r="AR210" s="256"/>
      <c r="AS210" s="265" t="s">
        <v>1848</v>
      </c>
      <c r="AT210" s="256"/>
      <c r="AU210" s="265" t="s">
        <v>1848</v>
      </c>
      <c r="AW210" s="265" t="s">
        <v>1848</v>
      </c>
      <c r="AX210" s="256"/>
      <c r="AY210" s="270" t="str">
        <f t="shared" si="8"/>
        <v>予 備 207</v>
      </c>
      <c r="AZ210" s="256"/>
      <c r="BA210" s="265" t="s">
        <v>1847</v>
      </c>
      <c r="BC210" s="265" t="s">
        <v>1847</v>
      </c>
      <c r="BE210" s="266" t="s">
        <v>1847</v>
      </c>
      <c r="BF210" s="258"/>
      <c r="BG210" s="266" t="s">
        <v>1847</v>
      </c>
      <c r="BI210" s="400" t="s">
        <v>1845</v>
      </c>
      <c r="BK210" s="400" t="s">
        <v>1845</v>
      </c>
      <c r="BM210" s="400" t="str">
        <f t="shared" si="9"/>
        <v>予備207</v>
      </c>
      <c r="BO210" s="401" t="s">
        <v>1845</v>
      </c>
      <c r="BP210" s="396"/>
      <c r="BQ210" s="401" t="s">
        <v>1845</v>
      </c>
      <c r="BR210" s="402"/>
      <c r="BS210" s="265" t="s">
        <v>1847</v>
      </c>
      <c r="BT210" s="402"/>
      <c r="BU210" s="402"/>
      <c r="BV210" s="402"/>
      <c r="BW210" s="402"/>
      <c r="BX210" s="402"/>
      <c r="BY210" s="402"/>
      <c r="BZ210" s="402"/>
      <c r="CA210" s="402"/>
      <c r="CB210" s="402"/>
      <c r="CC210" s="402"/>
      <c r="CE210" s="256"/>
      <c r="CG210" s="264" t="s">
        <v>1845</v>
      </c>
      <c r="CI210" s="264" t="s">
        <v>1845</v>
      </c>
      <c r="CK210" s="264" t="s">
        <v>1845</v>
      </c>
      <c r="CM210" s="264" t="s">
        <v>1845</v>
      </c>
      <c r="CO210" s="264" t="s">
        <v>1845</v>
      </c>
      <c r="CQ210" s="264" t="s">
        <v>1845</v>
      </c>
      <c r="CS210" s="264" t="s">
        <v>1845</v>
      </c>
      <c r="CU210" s="264" t="s">
        <v>1845</v>
      </c>
      <c r="CW210" s="264" t="s">
        <v>1845</v>
      </c>
      <c r="CY210" s="264" t="s">
        <v>1845</v>
      </c>
      <c r="DA210" s="264" t="s">
        <v>1845</v>
      </c>
      <c r="DC210" s="264" t="s">
        <v>1845</v>
      </c>
      <c r="DE210" s="264" t="s">
        <v>1845</v>
      </c>
      <c r="DG210" s="264" t="s">
        <v>1845</v>
      </c>
      <c r="DI210" s="264" t="s">
        <v>1845</v>
      </c>
      <c r="DK210" s="264" t="s">
        <v>1845</v>
      </c>
      <c r="EA210" s="264" t="s">
        <v>1845</v>
      </c>
      <c r="EC210" s="272" t="s">
        <v>1846</v>
      </c>
      <c r="ED210" s="268"/>
      <c r="EE210" s="272" t="s">
        <v>1846</v>
      </c>
      <c r="EF210" s="268"/>
      <c r="EG210" s="272" t="s">
        <v>1846</v>
      </c>
      <c r="EH210" s="268"/>
      <c r="EI210" s="272" t="s">
        <v>1846</v>
      </c>
      <c r="EY210" s="264" t="s">
        <v>1845</v>
      </c>
      <c r="FA210" s="264" t="s">
        <v>1845</v>
      </c>
      <c r="FC210" s="264" t="s">
        <v>1845</v>
      </c>
      <c r="FE210" s="264" t="s">
        <v>1845</v>
      </c>
      <c r="FG210" s="264" t="s">
        <v>1845</v>
      </c>
      <c r="FI210" s="264" t="s">
        <v>1845</v>
      </c>
      <c r="FK210" s="264" t="s">
        <v>1845</v>
      </c>
      <c r="FM210" s="264" t="s">
        <v>1845</v>
      </c>
      <c r="FO210" s="264" t="s">
        <v>1845</v>
      </c>
      <c r="FQ210" s="264" t="s">
        <v>1845</v>
      </c>
      <c r="FS210" s="264" t="s">
        <v>1845</v>
      </c>
      <c r="FU210" s="264" t="s">
        <v>1845</v>
      </c>
      <c r="FW210" s="264" t="s">
        <v>1845</v>
      </c>
      <c r="FY210" s="264" t="s">
        <v>1845</v>
      </c>
      <c r="GA210" s="264" t="s">
        <v>1845</v>
      </c>
      <c r="GC210" s="264" t="s">
        <v>1845</v>
      </c>
      <c r="GE210" s="264" t="s">
        <v>1845</v>
      </c>
      <c r="GG210" s="264" t="s">
        <v>1845</v>
      </c>
      <c r="GI210" s="264" t="s">
        <v>1845</v>
      </c>
      <c r="GK210" s="264" t="s">
        <v>1845</v>
      </c>
      <c r="GM210" s="264" t="s">
        <v>1845</v>
      </c>
      <c r="GO210" s="264" t="s">
        <v>1845</v>
      </c>
      <c r="GQ210" s="16"/>
      <c r="HE210" s="265" t="s">
        <v>1847</v>
      </c>
      <c r="HG210" s="265" t="s">
        <v>1847</v>
      </c>
      <c r="HI210" s="264" t="s">
        <v>1845</v>
      </c>
      <c r="HK210" s="264" t="s">
        <v>1845</v>
      </c>
      <c r="HM210" s="264" t="s">
        <v>1845</v>
      </c>
      <c r="HO210" s="264" t="s">
        <v>1845</v>
      </c>
      <c r="HQ210" s="264" t="s">
        <v>1845</v>
      </c>
      <c r="HS210" s="264" t="s">
        <v>1845</v>
      </c>
      <c r="HU210" s="264" t="s">
        <v>1845</v>
      </c>
      <c r="HW210" s="264" t="s">
        <v>1845</v>
      </c>
      <c r="HY210" s="264" t="s">
        <v>1845</v>
      </c>
      <c r="IA210" s="264" t="s">
        <v>1845</v>
      </c>
      <c r="IC210" s="264" t="s">
        <v>1845</v>
      </c>
      <c r="IE210" s="264" t="s">
        <v>1845</v>
      </c>
      <c r="IG210" s="264" t="s">
        <v>1845</v>
      </c>
      <c r="II210" s="264" t="s">
        <v>1845</v>
      </c>
      <c r="IK210" s="264" t="s">
        <v>1845</v>
      </c>
      <c r="IM210" s="264" t="s">
        <v>1845</v>
      </c>
      <c r="IO210" s="264" t="s">
        <v>1845</v>
      </c>
      <c r="IQ210" s="264" t="s">
        <v>1845</v>
      </c>
      <c r="IS210" s="264" t="s">
        <v>1845</v>
      </c>
      <c r="IU210" s="264" t="s">
        <v>1845</v>
      </c>
      <c r="IW210" s="264" t="s">
        <v>1845</v>
      </c>
      <c r="IY210" s="264" t="s">
        <v>1845</v>
      </c>
      <c r="JA210" s="264" t="s">
        <v>1845</v>
      </c>
      <c r="JC210" s="264" t="s">
        <v>1845</v>
      </c>
    </row>
    <row r="211" spans="3:263">
      <c r="C211" s="384" t="s">
        <v>1849</v>
      </c>
      <c r="D211" s="404"/>
      <c r="E211" s="390" t="s">
        <v>1849</v>
      </c>
      <c r="F211" s="391"/>
      <c r="G211" s="390" t="s">
        <v>1849</v>
      </c>
      <c r="H211" s="391"/>
      <c r="I211" s="390" t="s">
        <v>1849</v>
      </c>
      <c r="J211" s="391"/>
      <c r="K211" s="390" t="s">
        <v>1849</v>
      </c>
      <c r="L211" s="391"/>
      <c r="M211" s="390" t="s">
        <v>1849</v>
      </c>
      <c r="N211" s="405"/>
      <c r="O211" s="394" t="s">
        <v>1850</v>
      </c>
      <c r="P211" s="406"/>
      <c r="Q211" s="264" t="s">
        <v>1849</v>
      </c>
      <c r="S211" s="264" t="s">
        <v>1849</v>
      </c>
      <c r="U211" s="265" t="s">
        <v>1851</v>
      </c>
      <c r="W211" s="265" t="s">
        <v>1851</v>
      </c>
      <c r="Y211" s="265" t="s">
        <v>1851</v>
      </c>
      <c r="Z211" s="256"/>
      <c r="AA211" s="264" t="s">
        <v>1849</v>
      </c>
      <c r="AB211" s="256"/>
      <c r="AC211" s="265" t="s">
        <v>1851</v>
      </c>
      <c r="AD211" s="258"/>
      <c r="AE211" s="265" t="s">
        <v>1851</v>
      </c>
      <c r="AF211" s="258"/>
      <c r="AG211" s="264" t="s">
        <v>1849</v>
      </c>
      <c r="AH211" s="16"/>
      <c r="AI211" s="264" t="s">
        <v>1849</v>
      </c>
      <c r="AK211" s="264" t="s">
        <v>1849</v>
      </c>
      <c r="AL211" s="256"/>
      <c r="AM211" s="264" t="s">
        <v>1849</v>
      </c>
      <c r="AN211" s="256"/>
      <c r="AO211" s="264" t="s">
        <v>1849</v>
      </c>
      <c r="AP211" s="256"/>
      <c r="AQ211" s="264" t="s">
        <v>1849</v>
      </c>
      <c r="AR211" s="256"/>
      <c r="AS211" s="264" t="s">
        <v>1850</v>
      </c>
      <c r="AT211" s="256"/>
      <c r="AU211" s="264" t="s">
        <v>1850</v>
      </c>
      <c r="AW211" s="264" t="s">
        <v>1850</v>
      </c>
      <c r="AX211" s="256"/>
      <c r="AY211" s="270" t="str">
        <f t="shared" si="8"/>
        <v>予 備 208</v>
      </c>
      <c r="AZ211" s="256"/>
      <c r="BA211" s="265" t="s">
        <v>1851</v>
      </c>
      <c r="BC211" s="265" t="s">
        <v>1851</v>
      </c>
      <c r="BE211" s="266" t="s">
        <v>1851</v>
      </c>
      <c r="BF211" s="258"/>
      <c r="BG211" s="266" t="s">
        <v>1851</v>
      </c>
      <c r="BI211" s="400" t="s">
        <v>1849</v>
      </c>
      <c r="BK211" s="400" t="s">
        <v>1849</v>
      </c>
      <c r="BM211" s="400" t="str">
        <f t="shared" si="9"/>
        <v>予備208</v>
      </c>
      <c r="BO211" s="401" t="s">
        <v>1849</v>
      </c>
      <c r="BP211" s="396"/>
      <c r="BQ211" s="401" t="s">
        <v>1849</v>
      </c>
      <c r="BR211" s="402"/>
      <c r="BS211" s="265" t="s">
        <v>1851</v>
      </c>
      <c r="BT211" s="402"/>
      <c r="BU211" s="402"/>
      <c r="BV211" s="402"/>
      <c r="BW211" s="402"/>
      <c r="BX211" s="402"/>
      <c r="BY211" s="402"/>
      <c r="BZ211" s="402"/>
      <c r="CA211" s="402"/>
      <c r="CB211" s="402"/>
      <c r="CC211" s="402"/>
      <c r="CE211" s="256"/>
      <c r="CG211" s="264" t="s">
        <v>1849</v>
      </c>
      <c r="CI211" s="264" t="s">
        <v>1849</v>
      </c>
      <c r="CK211" s="264" t="s">
        <v>1849</v>
      </c>
      <c r="CM211" s="264" t="s">
        <v>1849</v>
      </c>
      <c r="CO211" s="264" t="s">
        <v>1849</v>
      </c>
      <c r="CQ211" s="264" t="s">
        <v>1849</v>
      </c>
      <c r="CS211" s="264" t="s">
        <v>1849</v>
      </c>
      <c r="CU211" s="264" t="s">
        <v>1849</v>
      </c>
      <c r="CW211" s="264" t="s">
        <v>1849</v>
      </c>
      <c r="CY211" s="264" t="s">
        <v>1849</v>
      </c>
      <c r="DA211" s="264" t="s">
        <v>1849</v>
      </c>
      <c r="DC211" s="264" t="s">
        <v>1849</v>
      </c>
      <c r="DE211" s="264" t="s">
        <v>1849</v>
      </c>
      <c r="DG211" s="264" t="s">
        <v>1849</v>
      </c>
      <c r="DI211" s="264" t="s">
        <v>1849</v>
      </c>
      <c r="DK211" s="264" t="s">
        <v>1849</v>
      </c>
      <c r="EA211" s="264" t="s">
        <v>1849</v>
      </c>
      <c r="EC211" s="272" t="s">
        <v>1850</v>
      </c>
      <c r="ED211" s="268"/>
      <c r="EE211" s="272" t="s">
        <v>1850</v>
      </c>
      <c r="EF211" s="268"/>
      <c r="EG211" s="272" t="s">
        <v>1850</v>
      </c>
      <c r="EH211" s="268"/>
      <c r="EI211" s="272" t="s">
        <v>1850</v>
      </c>
      <c r="EY211" s="264" t="s">
        <v>1849</v>
      </c>
      <c r="FA211" s="264" t="s">
        <v>1849</v>
      </c>
      <c r="FC211" s="264" t="s">
        <v>1849</v>
      </c>
      <c r="FE211" s="264" t="s">
        <v>1849</v>
      </c>
      <c r="FG211" s="264" t="s">
        <v>1849</v>
      </c>
      <c r="FI211" s="264" t="s">
        <v>1849</v>
      </c>
      <c r="FK211" s="264" t="s">
        <v>1849</v>
      </c>
      <c r="FM211" s="264" t="s">
        <v>1849</v>
      </c>
      <c r="FO211" s="264" t="s">
        <v>1849</v>
      </c>
      <c r="FQ211" s="264" t="s">
        <v>1849</v>
      </c>
      <c r="FS211" s="264" t="s">
        <v>1849</v>
      </c>
      <c r="FU211" s="264" t="s">
        <v>1849</v>
      </c>
      <c r="FW211" s="264" t="s">
        <v>1849</v>
      </c>
      <c r="FY211" s="264" t="s">
        <v>1849</v>
      </c>
      <c r="GA211" s="264" t="s">
        <v>1849</v>
      </c>
      <c r="GC211" s="264" t="s">
        <v>1849</v>
      </c>
      <c r="GE211" s="264" t="s">
        <v>1849</v>
      </c>
      <c r="GG211" s="264" t="s">
        <v>1849</v>
      </c>
      <c r="GI211" s="264" t="s">
        <v>1849</v>
      </c>
      <c r="GK211" s="264" t="s">
        <v>1849</v>
      </c>
      <c r="GM211" s="264" t="s">
        <v>1849</v>
      </c>
      <c r="GO211" s="264" t="s">
        <v>1849</v>
      </c>
      <c r="GQ211" s="16"/>
      <c r="HE211" s="265" t="s">
        <v>1851</v>
      </c>
      <c r="HG211" s="265" t="s">
        <v>1851</v>
      </c>
      <c r="HI211" s="264" t="s">
        <v>1849</v>
      </c>
      <c r="HK211" s="264" t="s">
        <v>1849</v>
      </c>
      <c r="HM211" s="264" t="s">
        <v>1849</v>
      </c>
      <c r="HO211" s="264" t="s">
        <v>1849</v>
      </c>
      <c r="HQ211" s="264" t="s">
        <v>1849</v>
      </c>
      <c r="HS211" s="264" t="s">
        <v>1849</v>
      </c>
      <c r="HU211" s="264" t="s">
        <v>1849</v>
      </c>
      <c r="HW211" s="264" t="s">
        <v>1849</v>
      </c>
      <c r="HY211" s="264" t="s">
        <v>1849</v>
      </c>
      <c r="IA211" s="264" t="s">
        <v>1849</v>
      </c>
      <c r="IC211" s="264" t="s">
        <v>1849</v>
      </c>
      <c r="IE211" s="264" t="s">
        <v>1849</v>
      </c>
      <c r="IG211" s="264" t="s">
        <v>1849</v>
      </c>
      <c r="II211" s="264" t="s">
        <v>1849</v>
      </c>
      <c r="IK211" s="264" t="s">
        <v>1849</v>
      </c>
      <c r="IM211" s="264" t="s">
        <v>1849</v>
      </c>
      <c r="IO211" s="264" t="s">
        <v>1849</v>
      </c>
      <c r="IQ211" s="264" t="s">
        <v>1849</v>
      </c>
      <c r="IS211" s="264" t="s">
        <v>1849</v>
      </c>
      <c r="IU211" s="264" t="s">
        <v>1849</v>
      </c>
      <c r="IW211" s="264" t="s">
        <v>1849</v>
      </c>
      <c r="IY211" s="264" t="s">
        <v>1849</v>
      </c>
      <c r="JA211" s="264" t="s">
        <v>1849</v>
      </c>
      <c r="JC211" s="264" t="s">
        <v>1849</v>
      </c>
    </row>
    <row r="212" spans="3:263">
      <c r="C212" s="384" t="s">
        <v>1852</v>
      </c>
      <c r="D212" s="404"/>
      <c r="E212" s="390" t="s">
        <v>1852</v>
      </c>
      <c r="F212" s="391"/>
      <c r="G212" s="390" t="s">
        <v>1852</v>
      </c>
      <c r="H212" s="391"/>
      <c r="I212" s="390" t="s">
        <v>1852</v>
      </c>
      <c r="J212" s="391"/>
      <c r="K212" s="390" t="s">
        <v>1852</v>
      </c>
      <c r="L212" s="391"/>
      <c r="M212" s="390" t="s">
        <v>1852</v>
      </c>
      <c r="N212" s="405"/>
      <c r="O212" s="394" t="s">
        <v>1853</v>
      </c>
      <c r="P212" s="406"/>
      <c r="Q212" s="264" t="s">
        <v>1852</v>
      </c>
      <c r="S212" s="264" t="s">
        <v>1852</v>
      </c>
      <c r="U212" s="265" t="s">
        <v>1854</v>
      </c>
      <c r="W212" s="265" t="s">
        <v>1854</v>
      </c>
      <c r="Y212" s="265" t="s">
        <v>1854</v>
      </c>
      <c r="Z212" s="256"/>
      <c r="AA212" s="264" t="s">
        <v>1852</v>
      </c>
      <c r="AB212" s="256"/>
      <c r="AC212" s="265" t="s">
        <v>1854</v>
      </c>
      <c r="AD212" s="258"/>
      <c r="AE212" s="265" t="s">
        <v>1854</v>
      </c>
      <c r="AF212" s="258"/>
      <c r="AG212" s="264" t="s">
        <v>1852</v>
      </c>
      <c r="AH212" s="16"/>
      <c r="AI212" s="264" t="s">
        <v>1852</v>
      </c>
      <c r="AK212" s="264" t="s">
        <v>1852</v>
      </c>
      <c r="AL212" s="256"/>
      <c r="AM212" s="264" t="s">
        <v>1852</v>
      </c>
      <c r="AN212" s="256"/>
      <c r="AO212" s="264" t="s">
        <v>1852</v>
      </c>
      <c r="AP212" s="256"/>
      <c r="AQ212" s="264" t="s">
        <v>1852</v>
      </c>
      <c r="AR212" s="256"/>
      <c r="AS212" s="265" t="s">
        <v>1855</v>
      </c>
      <c r="AT212" s="256"/>
      <c r="AU212" s="265" t="s">
        <v>1855</v>
      </c>
      <c r="AW212" s="265" t="s">
        <v>1855</v>
      </c>
      <c r="AX212" s="256"/>
      <c r="AY212" s="270" t="str">
        <f t="shared" si="8"/>
        <v>予 備 209</v>
      </c>
      <c r="AZ212" s="256"/>
      <c r="BA212" s="265" t="s">
        <v>1854</v>
      </c>
      <c r="BC212" s="265" t="s">
        <v>1854</v>
      </c>
      <c r="BE212" s="266" t="s">
        <v>1854</v>
      </c>
      <c r="BF212" s="258"/>
      <c r="BG212" s="266" t="s">
        <v>1854</v>
      </c>
      <c r="BI212" s="400" t="s">
        <v>1852</v>
      </c>
      <c r="BK212" s="400" t="s">
        <v>1852</v>
      </c>
      <c r="BM212" s="400" t="str">
        <f t="shared" si="9"/>
        <v>予備209</v>
      </c>
      <c r="BO212" s="401" t="s">
        <v>1852</v>
      </c>
      <c r="BP212" s="396"/>
      <c r="BQ212" s="401" t="s">
        <v>1852</v>
      </c>
      <c r="BR212" s="402"/>
      <c r="BS212" s="265" t="s">
        <v>1854</v>
      </c>
      <c r="BT212" s="402"/>
      <c r="BU212" s="402"/>
      <c r="BV212" s="402"/>
      <c r="BW212" s="402"/>
      <c r="BX212" s="402"/>
      <c r="BY212" s="402"/>
      <c r="BZ212" s="402"/>
      <c r="CA212" s="402"/>
      <c r="CB212" s="402"/>
      <c r="CC212" s="402"/>
      <c r="CE212" s="256"/>
      <c r="CG212" s="264" t="s">
        <v>1852</v>
      </c>
      <c r="CI212" s="264" t="s">
        <v>1852</v>
      </c>
      <c r="CK212" s="264" t="s">
        <v>1852</v>
      </c>
      <c r="CM212" s="264" t="s">
        <v>1852</v>
      </c>
      <c r="CO212" s="264" t="s">
        <v>1852</v>
      </c>
      <c r="CQ212" s="264" t="s">
        <v>1852</v>
      </c>
      <c r="CS212" s="264" t="s">
        <v>1852</v>
      </c>
      <c r="CU212" s="264" t="s">
        <v>1852</v>
      </c>
      <c r="CW212" s="264" t="s">
        <v>1852</v>
      </c>
      <c r="CY212" s="264" t="s">
        <v>1852</v>
      </c>
      <c r="DA212" s="264" t="s">
        <v>1852</v>
      </c>
      <c r="DC212" s="264" t="s">
        <v>1852</v>
      </c>
      <c r="DE212" s="264" t="s">
        <v>1852</v>
      </c>
      <c r="DG212" s="264" t="s">
        <v>1852</v>
      </c>
      <c r="DI212" s="264" t="s">
        <v>1852</v>
      </c>
      <c r="DK212" s="264" t="s">
        <v>1852</v>
      </c>
      <c r="EA212" s="264" t="s">
        <v>1852</v>
      </c>
      <c r="EC212" s="272" t="s">
        <v>1853</v>
      </c>
      <c r="ED212" s="268"/>
      <c r="EE212" s="272" t="s">
        <v>1853</v>
      </c>
      <c r="EF212" s="268"/>
      <c r="EG212" s="272" t="s">
        <v>1853</v>
      </c>
      <c r="EH212" s="268"/>
      <c r="EI212" s="272" t="s">
        <v>1853</v>
      </c>
      <c r="EY212" s="264" t="s">
        <v>1852</v>
      </c>
      <c r="FA212" s="264" t="s">
        <v>1852</v>
      </c>
      <c r="FC212" s="264" t="s">
        <v>1852</v>
      </c>
      <c r="FE212" s="264" t="s">
        <v>1852</v>
      </c>
      <c r="FG212" s="264" t="s">
        <v>1852</v>
      </c>
      <c r="FI212" s="264" t="s">
        <v>1852</v>
      </c>
      <c r="FK212" s="264" t="s">
        <v>1852</v>
      </c>
      <c r="FM212" s="264" t="s">
        <v>1852</v>
      </c>
      <c r="FO212" s="264" t="s">
        <v>1852</v>
      </c>
      <c r="FQ212" s="264" t="s">
        <v>1852</v>
      </c>
      <c r="FS212" s="264" t="s">
        <v>1852</v>
      </c>
      <c r="FU212" s="264" t="s">
        <v>1852</v>
      </c>
      <c r="FW212" s="264" t="s">
        <v>1852</v>
      </c>
      <c r="FY212" s="264" t="s">
        <v>1852</v>
      </c>
      <c r="GA212" s="264" t="s">
        <v>1852</v>
      </c>
      <c r="GC212" s="264" t="s">
        <v>1852</v>
      </c>
      <c r="GE212" s="264" t="s">
        <v>1852</v>
      </c>
      <c r="GG212" s="264" t="s">
        <v>1852</v>
      </c>
      <c r="GI212" s="264" t="s">
        <v>1852</v>
      </c>
      <c r="GK212" s="264" t="s">
        <v>1852</v>
      </c>
      <c r="GM212" s="264" t="s">
        <v>1852</v>
      </c>
      <c r="GO212" s="264" t="s">
        <v>1852</v>
      </c>
      <c r="GQ212" s="16"/>
      <c r="HE212" s="265" t="s">
        <v>1854</v>
      </c>
      <c r="HG212" s="265" t="s">
        <v>1854</v>
      </c>
      <c r="HI212" s="264" t="s">
        <v>1852</v>
      </c>
      <c r="HK212" s="264" t="s">
        <v>1852</v>
      </c>
      <c r="HM212" s="264" t="s">
        <v>1852</v>
      </c>
      <c r="HO212" s="264" t="s">
        <v>1852</v>
      </c>
      <c r="HQ212" s="264" t="s">
        <v>1852</v>
      </c>
      <c r="HS212" s="264" t="s">
        <v>1852</v>
      </c>
      <c r="HU212" s="264" t="s">
        <v>1852</v>
      </c>
      <c r="HW212" s="264" t="s">
        <v>1852</v>
      </c>
      <c r="HY212" s="264" t="s">
        <v>1852</v>
      </c>
      <c r="IA212" s="264" t="s">
        <v>1852</v>
      </c>
      <c r="IC212" s="264" t="s">
        <v>1852</v>
      </c>
      <c r="IE212" s="264" t="s">
        <v>1852</v>
      </c>
      <c r="IG212" s="264" t="s">
        <v>1852</v>
      </c>
      <c r="II212" s="264" t="s">
        <v>1852</v>
      </c>
      <c r="IK212" s="264" t="s">
        <v>1852</v>
      </c>
      <c r="IM212" s="264" t="s">
        <v>1852</v>
      </c>
      <c r="IO212" s="264" t="s">
        <v>1852</v>
      </c>
      <c r="IQ212" s="264" t="s">
        <v>1852</v>
      </c>
      <c r="IS212" s="264" t="s">
        <v>1852</v>
      </c>
      <c r="IU212" s="264" t="s">
        <v>1852</v>
      </c>
      <c r="IW212" s="264" t="s">
        <v>1852</v>
      </c>
      <c r="IY212" s="264" t="s">
        <v>1852</v>
      </c>
      <c r="JA212" s="264" t="s">
        <v>1852</v>
      </c>
      <c r="JC212" s="264" t="s">
        <v>1852</v>
      </c>
    </row>
    <row r="213" spans="3:263">
      <c r="C213" s="384" t="s">
        <v>1856</v>
      </c>
      <c r="D213" s="404"/>
      <c r="E213" s="390" t="s">
        <v>1856</v>
      </c>
      <c r="F213" s="391"/>
      <c r="G213" s="390" t="s">
        <v>1856</v>
      </c>
      <c r="H213" s="391"/>
      <c r="I213" s="390" t="s">
        <v>1856</v>
      </c>
      <c r="J213" s="391"/>
      <c r="K213" s="390" t="s">
        <v>1856</v>
      </c>
      <c r="L213" s="391"/>
      <c r="M213" s="390" t="s">
        <v>1856</v>
      </c>
      <c r="N213" s="405"/>
      <c r="O213" s="394" t="s">
        <v>1857</v>
      </c>
      <c r="P213" s="406"/>
      <c r="Q213" s="264" t="s">
        <v>1856</v>
      </c>
      <c r="S213" s="264" t="s">
        <v>1856</v>
      </c>
      <c r="U213" s="265" t="s">
        <v>1858</v>
      </c>
      <c r="W213" s="265" t="s">
        <v>1858</v>
      </c>
      <c r="Y213" s="265" t="s">
        <v>1858</v>
      </c>
      <c r="Z213" s="256"/>
      <c r="AA213" s="264" t="s">
        <v>1856</v>
      </c>
      <c r="AB213" s="256"/>
      <c r="AC213" s="265" t="s">
        <v>1858</v>
      </c>
      <c r="AD213" s="258"/>
      <c r="AE213" s="265" t="s">
        <v>1858</v>
      </c>
      <c r="AF213" s="258"/>
      <c r="AG213" s="264" t="s">
        <v>1856</v>
      </c>
      <c r="AH213" s="16"/>
      <c r="AI213" s="264" t="s">
        <v>1856</v>
      </c>
      <c r="AK213" s="264" t="s">
        <v>1856</v>
      </c>
      <c r="AL213" s="256"/>
      <c r="AM213" s="264" t="s">
        <v>1856</v>
      </c>
      <c r="AN213" s="256"/>
      <c r="AO213" s="264" t="s">
        <v>1856</v>
      </c>
      <c r="AP213" s="256"/>
      <c r="AQ213" s="264" t="s">
        <v>1856</v>
      </c>
      <c r="AR213" s="256"/>
      <c r="AS213" s="264" t="s">
        <v>1857</v>
      </c>
      <c r="AT213" s="256"/>
      <c r="AU213" s="264" t="s">
        <v>1857</v>
      </c>
      <c r="AW213" s="264" t="s">
        <v>1857</v>
      </c>
      <c r="AX213" s="256"/>
      <c r="AY213" s="270" t="str">
        <f t="shared" si="8"/>
        <v>予 備 210</v>
      </c>
      <c r="AZ213" s="256"/>
      <c r="BA213" s="265" t="s">
        <v>1858</v>
      </c>
      <c r="BC213" s="265" t="s">
        <v>1858</v>
      </c>
      <c r="BE213" s="266" t="s">
        <v>1858</v>
      </c>
      <c r="BF213" s="258"/>
      <c r="BG213" s="266" t="s">
        <v>1858</v>
      </c>
      <c r="BI213" s="400" t="s">
        <v>1856</v>
      </c>
      <c r="BK213" s="400" t="s">
        <v>1856</v>
      </c>
      <c r="BM213" s="400" t="str">
        <f t="shared" si="9"/>
        <v>予備210</v>
      </c>
      <c r="BO213" s="401" t="s">
        <v>1856</v>
      </c>
      <c r="BP213" s="396"/>
      <c r="BQ213" s="401" t="s">
        <v>1856</v>
      </c>
      <c r="BR213" s="402"/>
      <c r="BS213" s="265" t="s">
        <v>1858</v>
      </c>
      <c r="BT213" s="402"/>
      <c r="BU213" s="402"/>
      <c r="BV213" s="402"/>
      <c r="BW213" s="402"/>
      <c r="BX213" s="402"/>
      <c r="BY213" s="402"/>
      <c r="BZ213" s="402"/>
      <c r="CA213" s="402"/>
      <c r="CB213" s="402"/>
      <c r="CC213" s="402"/>
      <c r="CE213" s="256"/>
      <c r="CG213" s="264" t="s">
        <v>1856</v>
      </c>
      <c r="CI213" s="264" t="s">
        <v>1856</v>
      </c>
      <c r="CK213" s="264" t="s">
        <v>1856</v>
      </c>
      <c r="CM213" s="264" t="s">
        <v>1856</v>
      </c>
      <c r="CO213" s="264" t="s">
        <v>1856</v>
      </c>
      <c r="CQ213" s="264" t="s">
        <v>1856</v>
      </c>
      <c r="CS213" s="264" t="s">
        <v>1856</v>
      </c>
      <c r="CU213" s="264" t="s">
        <v>1856</v>
      </c>
      <c r="CW213" s="264" t="s">
        <v>1856</v>
      </c>
      <c r="CY213" s="264" t="s">
        <v>1856</v>
      </c>
      <c r="DA213" s="264" t="s">
        <v>1856</v>
      </c>
      <c r="DC213" s="264" t="s">
        <v>1856</v>
      </c>
      <c r="DE213" s="264" t="s">
        <v>1856</v>
      </c>
      <c r="DG213" s="264" t="s">
        <v>1856</v>
      </c>
      <c r="DI213" s="264" t="s">
        <v>1856</v>
      </c>
      <c r="DK213" s="264" t="s">
        <v>1856</v>
      </c>
      <c r="EA213" s="264" t="s">
        <v>1856</v>
      </c>
      <c r="EC213" s="272" t="s">
        <v>1857</v>
      </c>
      <c r="ED213" s="268"/>
      <c r="EE213" s="272" t="s">
        <v>1857</v>
      </c>
      <c r="EF213" s="268"/>
      <c r="EG213" s="272" t="s">
        <v>1857</v>
      </c>
      <c r="EH213" s="268"/>
      <c r="EI213" s="272" t="s">
        <v>1857</v>
      </c>
      <c r="EY213" s="264" t="s">
        <v>1856</v>
      </c>
      <c r="FA213" s="264" t="s">
        <v>1856</v>
      </c>
      <c r="FC213" s="264" t="s">
        <v>1856</v>
      </c>
      <c r="FE213" s="264" t="s">
        <v>1856</v>
      </c>
      <c r="FG213" s="264" t="s">
        <v>1856</v>
      </c>
      <c r="FI213" s="264" t="s">
        <v>1856</v>
      </c>
      <c r="FK213" s="264" t="s">
        <v>1856</v>
      </c>
      <c r="FM213" s="264" t="s">
        <v>1856</v>
      </c>
      <c r="FO213" s="264" t="s">
        <v>1856</v>
      </c>
      <c r="FQ213" s="264" t="s">
        <v>1856</v>
      </c>
      <c r="FS213" s="264" t="s">
        <v>1856</v>
      </c>
      <c r="FU213" s="264" t="s">
        <v>1856</v>
      </c>
      <c r="FW213" s="264" t="s">
        <v>1856</v>
      </c>
      <c r="FY213" s="264" t="s">
        <v>1856</v>
      </c>
      <c r="GA213" s="264" t="s">
        <v>1856</v>
      </c>
      <c r="GC213" s="264" t="s">
        <v>1856</v>
      </c>
      <c r="GE213" s="264" t="s">
        <v>1856</v>
      </c>
      <c r="GG213" s="264" t="s">
        <v>1856</v>
      </c>
      <c r="GI213" s="264" t="s">
        <v>1856</v>
      </c>
      <c r="GK213" s="264" t="s">
        <v>1856</v>
      </c>
      <c r="GM213" s="264" t="s">
        <v>1856</v>
      </c>
      <c r="GO213" s="264" t="s">
        <v>1856</v>
      </c>
      <c r="GQ213" s="16"/>
      <c r="HE213" s="265" t="s">
        <v>1858</v>
      </c>
      <c r="HG213" s="265" t="s">
        <v>1858</v>
      </c>
      <c r="HI213" s="264" t="s">
        <v>1856</v>
      </c>
      <c r="HK213" s="264" t="s">
        <v>1856</v>
      </c>
      <c r="HM213" s="264" t="s">
        <v>1856</v>
      </c>
      <c r="HO213" s="264" t="s">
        <v>1856</v>
      </c>
      <c r="HQ213" s="264" t="s">
        <v>1856</v>
      </c>
      <c r="HS213" s="264" t="s">
        <v>1856</v>
      </c>
      <c r="HU213" s="264" t="s">
        <v>1856</v>
      </c>
      <c r="HW213" s="264" t="s">
        <v>1856</v>
      </c>
      <c r="HY213" s="264" t="s">
        <v>1856</v>
      </c>
      <c r="IA213" s="264" t="s">
        <v>1856</v>
      </c>
      <c r="IC213" s="264" t="s">
        <v>1856</v>
      </c>
      <c r="IE213" s="264" t="s">
        <v>1856</v>
      </c>
      <c r="IG213" s="264" t="s">
        <v>1856</v>
      </c>
      <c r="II213" s="264" t="s">
        <v>1856</v>
      </c>
      <c r="IK213" s="264" t="s">
        <v>1856</v>
      </c>
      <c r="IM213" s="264" t="s">
        <v>1856</v>
      </c>
      <c r="IO213" s="264" t="s">
        <v>1856</v>
      </c>
      <c r="IQ213" s="264" t="s">
        <v>1856</v>
      </c>
      <c r="IS213" s="264" t="s">
        <v>1856</v>
      </c>
      <c r="IU213" s="264" t="s">
        <v>1856</v>
      </c>
      <c r="IW213" s="264" t="s">
        <v>1856</v>
      </c>
      <c r="IY213" s="264" t="s">
        <v>1856</v>
      </c>
      <c r="JA213" s="264" t="s">
        <v>1856</v>
      </c>
      <c r="JC213" s="264" t="s">
        <v>1856</v>
      </c>
    </row>
    <row r="214" spans="3:263">
      <c r="C214" s="384" t="s">
        <v>1859</v>
      </c>
      <c r="D214" s="404"/>
      <c r="E214" s="390" t="s">
        <v>1859</v>
      </c>
      <c r="F214" s="391"/>
      <c r="G214" s="390" t="s">
        <v>1859</v>
      </c>
      <c r="H214" s="391"/>
      <c r="I214" s="390" t="s">
        <v>1859</v>
      </c>
      <c r="J214" s="391"/>
      <c r="K214" s="390" t="s">
        <v>1859</v>
      </c>
      <c r="L214" s="391"/>
      <c r="M214" s="390" t="s">
        <v>1859</v>
      </c>
      <c r="N214" s="405"/>
      <c r="O214" s="394" t="s">
        <v>1860</v>
      </c>
      <c r="P214" s="406"/>
      <c r="Q214" s="264" t="s">
        <v>1859</v>
      </c>
      <c r="S214" s="264" t="s">
        <v>1859</v>
      </c>
      <c r="U214" s="265" t="s">
        <v>1861</v>
      </c>
      <c r="W214" s="265" t="s">
        <v>1861</v>
      </c>
      <c r="Y214" s="265" t="s">
        <v>1861</v>
      </c>
      <c r="Z214" s="256"/>
      <c r="AA214" s="264" t="s">
        <v>1859</v>
      </c>
      <c r="AB214" s="256"/>
      <c r="AC214" s="265" t="s">
        <v>1861</v>
      </c>
      <c r="AD214" s="258"/>
      <c r="AE214" s="265" t="s">
        <v>1861</v>
      </c>
      <c r="AF214" s="258"/>
      <c r="AG214" s="264" t="s">
        <v>1859</v>
      </c>
      <c r="AH214" s="16"/>
      <c r="AI214" s="264" t="s">
        <v>1859</v>
      </c>
      <c r="AK214" s="264" t="s">
        <v>1859</v>
      </c>
      <c r="AL214" s="256"/>
      <c r="AM214" s="264" t="s">
        <v>1859</v>
      </c>
      <c r="AN214" s="256"/>
      <c r="AO214" s="264" t="s">
        <v>1859</v>
      </c>
      <c r="AP214" s="256"/>
      <c r="AQ214" s="264" t="s">
        <v>1859</v>
      </c>
      <c r="AR214" s="256"/>
      <c r="AS214" s="265" t="s">
        <v>1862</v>
      </c>
      <c r="AT214" s="256"/>
      <c r="AU214" s="265" t="s">
        <v>1862</v>
      </c>
      <c r="AW214" s="265" t="s">
        <v>1862</v>
      </c>
      <c r="AX214" s="256"/>
      <c r="AY214" s="270" t="str">
        <f t="shared" si="8"/>
        <v>予 備 211</v>
      </c>
      <c r="AZ214" s="256"/>
      <c r="BA214" s="265" t="s">
        <v>1861</v>
      </c>
      <c r="BC214" s="265" t="s">
        <v>1861</v>
      </c>
      <c r="BE214" s="266" t="s">
        <v>1861</v>
      </c>
      <c r="BF214" s="258"/>
      <c r="BG214" s="266" t="s">
        <v>1861</v>
      </c>
      <c r="BI214" s="400" t="s">
        <v>1859</v>
      </c>
      <c r="BK214" s="400" t="s">
        <v>1859</v>
      </c>
      <c r="BM214" s="400" t="str">
        <f t="shared" si="9"/>
        <v>予備211</v>
      </c>
      <c r="BO214" s="401" t="s">
        <v>1859</v>
      </c>
      <c r="BP214" s="396"/>
      <c r="BQ214" s="401" t="s">
        <v>1859</v>
      </c>
      <c r="BR214" s="402"/>
      <c r="BS214" s="265" t="s">
        <v>1861</v>
      </c>
      <c r="BT214" s="402"/>
      <c r="BU214" s="402"/>
      <c r="BV214" s="402"/>
      <c r="BW214" s="402"/>
      <c r="BX214" s="402"/>
      <c r="BY214" s="402"/>
      <c r="BZ214" s="402"/>
      <c r="CA214" s="402"/>
      <c r="CB214" s="402"/>
      <c r="CC214" s="402"/>
      <c r="CE214" s="256"/>
      <c r="CG214" s="264" t="s">
        <v>1859</v>
      </c>
      <c r="CI214" s="264" t="s">
        <v>1859</v>
      </c>
      <c r="CK214" s="264" t="s">
        <v>1859</v>
      </c>
      <c r="CM214" s="264" t="s">
        <v>1859</v>
      </c>
      <c r="CO214" s="264" t="s">
        <v>1859</v>
      </c>
      <c r="CQ214" s="264" t="s">
        <v>1859</v>
      </c>
      <c r="CS214" s="264" t="s">
        <v>1859</v>
      </c>
      <c r="CU214" s="264" t="s">
        <v>1859</v>
      </c>
      <c r="CW214" s="264" t="s">
        <v>1859</v>
      </c>
      <c r="CY214" s="264" t="s">
        <v>1859</v>
      </c>
      <c r="DA214" s="264" t="s">
        <v>1859</v>
      </c>
      <c r="DC214" s="264" t="s">
        <v>1859</v>
      </c>
      <c r="DE214" s="264" t="s">
        <v>1859</v>
      </c>
      <c r="DG214" s="264" t="s">
        <v>1859</v>
      </c>
      <c r="DI214" s="264" t="s">
        <v>1859</v>
      </c>
      <c r="DK214" s="264" t="s">
        <v>1859</v>
      </c>
      <c r="EA214" s="264" t="s">
        <v>1859</v>
      </c>
      <c r="EC214" s="272" t="s">
        <v>1860</v>
      </c>
      <c r="ED214" s="268"/>
      <c r="EE214" s="272" t="s">
        <v>1860</v>
      </c>
      <c r="EF214" s="268"/>
      <c r="EG214" s="272" t="s">
        <v>1860</v>
      </c>
      <c r="EH214" s="268"/>
      <c r="EI214" s="272" t="s">
        <v>1860</v>
      </c>
      <c r="EY214" s="264" t="s">
        <v>1859</v>
      </c>
      <c r="FA214" s="264" t="s">
        <v>1859</v>
      </c>
      <c r="FC214" s="264" t="s">
        <v>1859</v>
      </c>
      <c r="FE214" s="264" t="s">
        <v>1859</v>
      </c>
      <c r="FG214" s="264" t="s">
        <v>1859</v>
      </c>
      <c r="FI214" s="264" t="s">
        <v>1859</v>
      </c>
      <c r="FK214" s="264" t="s">
        <v>1859</v>
      </c>
      <c r="FM214" s="264" t="s">
        <v>1859</v>
      </c>
      <c r="FO214" s="264" t="s">
        <v>1859</v>
      </c>
      <c r="FQ214" s="264" t="s">
        <v>1859</v>
      </c>
      <c r="FS214" s="264" t="s">
        <v>1859</v>
      </c>
      <c r="FU214" s="264" t="s">
        <v>1859</v>
      </c>
      <c r="FW214" s="264" t="s">
        <v>1859</v>
      </c>
      <c r="FY214" s="264" t="s">
        <v>1859</v>
      </c>
      <c r="GA214" s="264" t="s">
        <v>1859</v>
      </c>
      <c r="GC214" s="264" t="s">
        <v>1859</v>
      </c>
      <c r="GE214" s="264" t="s">
        <v>1859</v>
      </c>
      <c r="GG214" s="264" t="s">
        <v>1859</v>
      </c>
      <c r="GI214" s="264" t="s">
        <v>1859</v>
      </c>
      <c r="GK214" s="264" t="s">
        <v>1859</v>
      </c>
      <c r="GM214" s="264" t="s">
        <v>1859</v>
      </c>
      <c r="GO214" s="264" t="s">
        <v>1859</v>
      </c>
      <c r="GQ214" s="16"/>
      <c r="HE214" s="265" t="s">
        <v>1861</v>
      </c>
      <c r="HG214" s="265" t="s">
        <v>1861</v>
      </c>
      <c r="HI214" s="264" t="s">
        <v>1859</v>
      </c>
      <c r="HK214" s="264" t="s">
        <v>1859</v>
      </c>
      <c r="HM214" s="264" t="s">
        <v>1859</v>
      </c>
      <c r="HO214" s="264" t="s">
        <v>1859</v>
      </c>
      <c r="HQ214" s="264" t="s">
        <v>1859</v>
      </c>
      <c r="HS214" s="264" t="s">
        <v>1859</v>
      </c>
      <c r="HU214" s="264" t="s">
        <v>1859</v>
      </c>
      <c r="HW214" s="264" t="s">
        <v>1859</v>
      </c>
      <c r="HY214" s="264" t="s">
        <v>1859</v>
      </c>
      <c r="IA214" s="264" t="s">
        <v>1859</v>
      </c>
      <c r="IC214" s="264" t="s">
        <v>1859</v>
      </c>
      <c r="IE214" s="264" t="s">
        <v>1859</v>
      </c>
      <c r="IG214" s="264" t="s">
        <v>1859</v>
      </c>
      <c r="II214" s="264" t="s">
        <v>1859</v>
      </c>
      <c r="IK214" s="264" t="s">
        <v>1859</v>
      </c>
      <c r="IM214" s="264" t="s">
        <v>1859</v>
      </c>
      <c r="IO214" s="264" t="s">
        <v>1859</v>
      </c>
      <c r="IQ214" s="264" t="s">
        <v>1859</v>
      </c>
      <c r="IS214" s="264" t="s">
        <v>1859</v>
      </c>
      <c r="IU214" s="264" t="s">
        <v>1859</v>
      </c>
      <c r="IW214" s="264" t="s">
        <v>1859</v>
      </c>
      <c r="IY214" s="264" t="s">
        <v>1859</v>
      </c>
      <c r="JA214" s="264" t="s">
        <v>1859</v>
      </c>
      <c r="JC214" s="264" t="s">
        <v>1859</v>
      </c>
    </row>
    <row r="215" spans="3:263">
      <c r="C215" s="384" t="s">
        <v>1863</v>
      </c>
      <c r="D215" s="404"/>
      <c r="E215" s="390" t="s">
        <v>1863</v>
      </c>
      <c r="F215" s="391"/>
      <c r="G215" s="390" t="s">
        <v>1863</v>
      </c>
      <c r="H215" s="391"/>
      <c r="I215" s="390" t="s">
        <v>1863</v>
      </c>
      <c r="J215" s="391"/>
      <c r="K215" s="390" t="s">
        <v>1863</v>
      </c>
      <c r="L215" s="391"/>
      <c r="M215" s="390" t="s">
        <v>1863</v>
      </c>
      <c r="N215" s="405"/>
      <c r="O215" s="394" t="s">
        <v>1864</v>
      </c>
      <c r="P215" s="406"/>
      <c r="Q215" s="264" t="s">
        <v>1863</v>
      </c>
      <c r="S215" s="264" t="s">
        <v>1863</v>
      </c>
      <c r="U215" s="265" t="s">
        <v>1865</v>
      </c>
      <c r="W215" s="265" t="s">
        <v>1865</v>
      </c>
      <c r="Y215" s="265" t="s">
        <v>1865</v>
      </c>
      <c r="Z215" s="256"/>
      <c r="AA215" s="264" t="s">
        <v>1863</v>
      </c>
      <c r="AB215" s="256"/>
      <c r="AC215" s="265" t="s">
        <v>1865</v>
      </c>
      <c r="AD215" s="258"/>
      <c r="AE215" s="265" t="s">
        <v>1865</v>
      </c>
      <c r="AF215" s="258"/>
      <c r="AG215" s="264" t="s">
        <v>1863</v>
      </c>
      <c r="AH215" s="16"/>
      <c r="AI215" s="264" t="s">
        <v>1863</v>
      </c>
      <c r="AK215" s="264" t="s">
        <v>1863</v>
      </c>
      <c r="AL215" s="256"/>
      <c r="AM215" s="264" t="s">
        <v>1863</v>
      </c>
      <c r="AN215" s="256"/>
      <c r="AO215" s="264" t="s">
        <v>1863</v>
      </c>
      <c r="AP215" s="256"/>
      <c r="AQ215" s="264" t="s">
        <v>1863</v>
      </c>
      <c r="AR215" s="256"/>
      <c r="AS215" s="264" t="s">
        <v>1864</v>
      </c>
      <c r="AT215" s="256"/>
      <c r="AU215" s="264" t="s">
        <v>1864</v>
      </c>
      <c r="AW215" s="264" t="s">
        <v>1864</v>
      </c>
      <c r="AX215" s="256"/>
      <c r="AY215" s="270" t="str">
        <f t="shared" si="8"/>
        <v>予 備 212</v>
      </c>
      <c r="AZ215" s="256"/>
      <c r="BA215" s="265" t="s">
        <v>1865</v>
      </c>
      <c r="BC215" s="265" t="s">
        <v>1865</v>
      </c>
      <c r="BE215" s="266" t="s">
        <v>1865</v>
      </c>
      <c r="BF215" s="258"/>
      <c r="BG215" s="266" t="s">
        <v>1865</v>
      </c>
      <c r="BI215" s="400" t="s">
        <v>1863</v>
      </c>
      <c r="BK215" s="400" t="s">
        <v>1863</v>
      </c>
      <c r="BM215" s="400" t="str">
        <f t="shared" si="9"/>
        <v>予備212</v>
      </c>
      <c r="BO215" s="401" t="s">
        <v>1863</v>
      </c>
      <c r="BP215" s="396"/>
      <c r="BQ215" s="401" t="s">
        <v>1863</v>
      </c>
      <c r="BR215" s="402"/>
      <c r="BS215" s="265" t="s">
        <v>1865</v>
      </c>
      <c r="BT215" s="402"/>
      <c r="BU215" s="402"/>
      <c r="BV215" s="402"/>
      <c r="BW215" s="402"/>
      <c r="BX215" s="402"/>
      <c r="BY215" s="402"/>
      <c r="BZ215" s="402"/>
      <c r="CA215" s="402"/>
      <c r="CB215" s="402"/>
      <c r="CC215" s="402"/>
      <c r="CE215" s="256"/>
      <c r="CG215" s="264" t="s">
        <v>1863</v>
      </c>
      <c r="CI215" s="264" t="s">
        <v>1863</v>
      </c>
      <c r="CK215" s="264" t="s">
        <v>1863</v>
      </c>
      <c r="CM215" s="264" t="s">
        <v>1863</v>
      </c>
      <c r="CO215" s="264" t="s">
        <v>1863</v>
      </c>
      <c r="CQ215" s="264" t="s">
        <v>1863</v>
      </c>
      <c r="CS215" s="264" t="s">
        <v>1863</v>
      </c>
      <c r="CU215" s="264" t="s">
        <v>1863</v>
      </c>
      <c r="CW215" s="264" t="s">
        <v>1863</v>
      </c>
      <c r="CY215" s="264" t="s">
        <v>1863</v>
      </c>
      <c r="DA215" s="264" t="s">
        <v>1863</v>
      </c>
      <c r="DC215" s="264" t="s">
        <v>1863</v>
      </c>
      <c r="DE215" s="264" t="s">
        <v>1863</v>
      </c>
      <c r="DG215" s="264" t="s">
        <v>1863</v>
      </c>
      <c r="DI215" s="264" t="s">
        <v>1863</v>
      </c>
      <c r="DK215" s="264" t="s">
        <v>1863</v>
      </c>
      <c r="EA215" s="264" t="s">
        <v>1863</v>
      </c>
      <c r="EC215" s="272" t="s">
        <v>1864</v>
      </c>
      <c r="ED215" s="268"/>
      <c r="EE215" s="272" t="s">
        <v>1864</v>
      </c>
      <c r="EF215" s="268"/>
      <c r="EG215" s="272" t="s">
        <v>1864</v>
      </c>
      <c r="EH215" s="268"/>
      <c r="EI215" s="272" t="s">
        <v>1864</v>
      </c>
      <c r="EY215" s="264" t="s">
        <v>1863</v>
      </c>
      <c r="FA215" s="264" t="s">
        <v>1863</v>
      </c>
      <c r="FC215" s="264" t="s">
        <v>1863</v>
      </c>
      <c r="FE215" s="264" t="s">
        <v>1863</v>
      </c>
      <c r="FG215" s="264" t="s">
        <v>1863</v>
      </c>
      <c r="FI215" s="264" t="s">
        <v>1863</v>
      </c>
      <c r="FK215" s="264" t="s">
        <v>1863</v>
      </c>
      <c r="FM215" s="264" t="s">
        <v>1863</v>
      </c>
      <c r="FO215" s="264" t="s">
        <v>1863</v>
      </c>
      <c r="FQ215" s="264" t="s">
        <v>1863</v>
      </c>
      <c r="FS215" s="264" t="s">
        <v>1863</v>
      </c>
      <c r="FU215" s="264" t="s">
        <v>1863</v>
      </c>
      <c r="FW215" s="264" t="s">
        <v>1863</v>
      </c>
      <c r="FY215" s="264" t="s">
        <v>1863</v>
      </c>
      <c r="GA215" s="264" t="s">
        <v>1863</v>
      </c>
      <c r="GC215" s="264" t="s">
        <v>1863</v>
      </c>
      <c r="GE215" s="264" t="s">
        <v>1863</v>
      </c>
      <c r="GG215" s="264" t="s">
        <v>1863</v>
      </c>
      <c r="GI215" s="264" t="s">
        <v>1863</v>
      </c>
      <c r="GK215" s="264" t="s">
        <v>1863</v>
      </c>
      <c r="GM215" s="264" t="s">
        <v>1863</v>
      </c>
      <c r="GO215" s="264" t="s">
        <v>1863</v>
      </c>
      <c r="GQ215" s="16"/>
      <c r="HE215" s="265" t="s">
        <v>1865</v>
      </c>
      <c r="HG215" s="265" t="s">
        <v>1865</v>
      </c>
      <c r="HI215" s="264" t="s">
        <v>1863</v>
      </c>
      <c r="HK215" s="264" t="s">
        <v>1863</v>
      </c>
      <c r="HM215" s="264" t="s">
        <v>1863</v>
      </c>
      <c r="HO215" s="264" t="s">
        <v>1863</v>
      </c>
      <c r="HQ215" s="264" t="s">
        <v>1863</v>
      </c>
      <c r="HS215" s="264" t="s">
        <v>1863</v>
      </c>
      <c r="HU215" s="264" t="s">
        <v>1863</v>
      </c>
      <c r="HW215" s="264" t="s">
        <v>1863</v>
      </c>
      <c r="HY215" s="264" t="s">
        <v>1863</v>
      </c>
      <c r="IA215" s="264" t="s">
        <v>1863</v>
      </c>
      <c r="IC215" s="264" t="s">
        <v>1863</v>
      </c>
      <c r="IE215" s="264" t="s">
        <v>1863</v>
      </c>
      <c r="IG215" s="264" t="s">
        <v>1863</v>
      </c>
      <c r="II215" s="264" t="s">
        <v>1863</v>
      </c>
      <c r="IK215" s="264" t="s">
        <v>1863</v>
      </c>
      <c r="IM215" s="264" t="s">
        <v>1863</v>
      </c>
      <c r="IO215" s="264" t="s">
        <v>1863</v>
      </c>
      <c r="IQ215" s="264" t="s">
        <v>1863</v>
      </c>
      <c r="IS215" s="264" t="s">
        <v>1863</v>
      </c>
      <c r="IU215" s="264" t="s">
        <v>1863</v>
      </c>
      <c r="IW215" s="264" t="s">
        <v>1863</v>
      </c>
      <c r="IY215" s="264" t="s">
        <v>1863</v>
      </c>
      <c r="JA215" s="264" t="s">
        <v>1863</v>
      </c>
      <c r="JC215" s="264" t="s">
        <v>1863</v>
      </c>
    </row>
    <row r="216" spans="3:263">
      <c r="C216" s="384" t="s">
        <v>1866</v>
      </c>
      <c r="D216" s="404"/>
      <c r="E216" s="390" t="s">
        <v>1866</v>
      </c>
      <c r="F216" s="391"/>
      <c r="G216" s="390" t="s">
        <v>1866</v>
      </c>
      <c r="H216" s="391"/>
      <c r="I216" s="390" t="s">
        <v>1866</v>
      </c>
      <c r="J216" s="391"/>
      <c r="K216" s="390" t="s">
        <v>1866</v>
      </c>
      <c r="L216" s="391"/>
      <c r="M216" s="390" t="s">
        <v>1866</v>
      </c>
      <c r="N216" s="405"/>
      <c r="O216" s="394" t="s">
        <v>1867</v>
      </c>
      <c r="P216" s="406"/>
      <c r="Q216" s="264" t="s">
        <v>1866</v>
      </c>
      <c r="S216" s="264" t="s">
        <v>1866</v>
      </c>
      <c r="U216" s="265" t="s">
        <v>1868</v>
      </c>
      <c r="W216" s="265" t="s">
        <v>1868</v>
      </c>
      <c r="Y216" s="265" t="s">
        <v>1868</v>
      </c>
      <c r="Z216" s="256"/>
      <c r="AA216" s="264" t="s">
        <v>1866</v>
      </c>
      <c r="AB216" s="256"/>
      <c r="AC216" s="265" t="s">
        <v>1868</v>
      </c>
      <c r="AD216" s="258"/>
      <c r="AE216" s="265" t="s">
        <v>1868</v>
      </c>
      <c r="AF216" s="258"/>
      <c r="AG216" s="264" t="s">
        <v>1866</v>
      </c>
      <c r="AH216" s="16"/>
      <c r="AI216" s="264" t="s">
        <v>1866</v>
      </c>
      <c r="AK216" s="264" t="s">
        <v>1866</v>
      </c>
      <c r="AL216" s="256"/>
      <c r="AM216" s="264" t="s">
        <v>1866</v>
      </c>
      <c r="AN216" s="256"/>
      <c r="AO216" s="264" t="s">
        <v>1866</v>
      </c>
      <c r="AP216" s="256"/>
      <c r="AQ216" s="264" t="s">
        <v>1866</v>
      </c>
      <c r="AR216" s="256"/>
      <c r="AS216" s="265" t="s">
        <v>1869</v>
      </c>
      <c r="AT216" s="256"/>
      <c r="AU216" s="265" t="s">
        <v>1869</v>
      </c>
      <c r="AW216" s="265" t="s">
        <v>1869</v>
      </c>
      <c r="AX216" s="256"/>
      <c r="AY216" s="270" t="str">
        <f t="shared" si="8"/>
        <v>予 備 213</v>
      </c>
      <c r="AZ216" s="256"/>
      <c r="BA216" s="265" t="s">
        <v>1868</v>
      </c>
      <c r="BC216" s="265" t="s">
        <v>1868</v>
      </c>
      <c r="BE216" s="266" t="s">
        <v>1868</v>
      </c>
      <c r="BF216" s="258"/>
      <c r="BG216" s="266" t="s">
        <v>1868</v>
      </c>
      <c r="BI216" s="400" t="s">
        <v>1866</v>
      </c>
      <c r="BK216" s="400" t="s">
        <v>1866</v>
      </c>
      <c r="BM216" s="400" t="str">
        <f t="shared" si="9"/>
        <v>予備213</v>
      </c>
      <c r="BO216" s="401" t="s">
        <v>1866</v>
      </c>
      <c r="BP216" s="396"/>
      <c r="BQ216" s="401" t="s">
        <v>1866</v>
      </c>
      <c r="BR216" s="402"/>
      <c r="BS216" s="265" t="s">
        <v>1868</v>
      </c>
      <c r="BT216" s="402"/>
      <c r="BU216" s="402"/>
      <c r="BV216" s="402"/>
      <c r="BW216" s="402"/>
      <c r="BX216" s="402"/>
      <c r="BY216" s="402"/>
      <c r="BZ216" s="402"/>
      <c r="CA216" s="402"/>
      <c r="CB216" s="402"/>
      <c r="CC216" s="402"/>
      <c r="CE216" s="256"/>
      <c r="CG216" s="264" t="s">
        <v>1866</v>
      </c>
      <c r="CI216" s="264" t="s">
        <v>1866</v>
      </c>
      <c r="CK216" s="264" t="s">
        <v>1866</v>
      </c>
      <c r="CM216" s="264" t="s">
        <v>1866</v>
      </c>
      <c r="CO216" s="264" t="s">
        <v>1866</v>
      </c>
      <c r="CQ216" s="264" t="s">
        <v>1866</v>
      </c>
      <c r="CS216" s="264" t="s">
        <v>1866</v>
      </c>
      <c r="CU216" s="264" t="s">
        <v>1866</v>
      </c>
      <c r="CW216" s="264" t="s">
        <v>1866</v>
      </c>
      <c r="CY216" s="264" t="s">
        <v>1866</v>
      </c>
      <c r="DA216" s="264" t="s">
        <v>1866</v>
      </c>
      <c r="DC216" s="264" t="s">
        <v>1866</v>
      </c>
      <c r="DE216" s="264" t="s">
        <v>1866</v>
      </c>
      <c r="DG216" s="264" t="s">
        <v>1866</v>
      </c>
      <c r="DI216" s="264" t="s">
        <v>1866</v>
      </c>
      <c r="DK216" s="264" t="s">
        <v>1866</v>
      </c>
      <c r="EA216" s="264" t="s">
        <v>1866</v>
      </c>
      <c r="EC216" s="272" t="s">
        <v>1867</v>
      </c>
      <c r="ED216" s="268"/>
      <c r="EE216" s="272" t="s">
        <v>1867</v>
      </c>
      <c r="EF216" s="268"/>
      <c r="EG216" s="272" t="s">
        <v>1867</v>
      </c>
      <c r="EH216" s="268"/>
      <c r="EI216" s="272" t="s">
        <v>1867</v>
      </c>
      <c r="EY216" s="264" t="s">
        <v>1866</v>
      </c>
      <c r="FA216" s="264" t="s">
        <v>1866</v>
      </c>
      <c r="FC216" s="264" t="s">
        <v>1866</v>
      </c>
      <c r="FE216" s="264" t="s">
        <v>1866</v>
      </c>
      <c r="FG216" s="264" t="s">
        <v>1866</v>
      </c>
      <c r="FI216" s="264" t="s">
        <v>1866</v>
      </c>
      <c r="FK216" s="264" t="s">
        <v>1866</v>
      </c>
      <c r="FM216" s="264" t="s">
        <v>1866</v>
      </c>
      <c r="FO216" s="264" t="s">
        <v>1866</v>
      </c>
      <c r="FQ216" s="264" t="s">
        <v>1866</v>
      </c>
      <c r="FS216" s="264" t="s">
        <v>1866</v>
      </c>
      <c r="FU216" s="264" t="s">
        <v>1866</v>
      </c>
      <c r="FW216" s="264" t="s">
        <v>1866</v>
      </c>
      <c r="FY216" s="264" t="s">
        <v>1866</v>
      </c>
      <c r="GA216" s="264" t="s">
        <v>1866</v>
      </c>
      <c r="GC216" s="264" t="s">
        <v>1866</v>
      </c>
      <c r="GE216" s="264" t="s">
        <v>1866</v>
      </c>
      <c r="GG216" s="264" t="s">
        <v>1866</v>
      </c>
      <c r="GI216" s="264" t="s">
        <v>1866</v>
      </c>
      <c r="GK216" s="264" t="s">
        <v>1866</v>
      </c>
      <c r="GM216" s="264" t="s">
        <v>1866</v>
      </c>
      <c r="GO216" s="264" t="s">
        <v>1866</v>
      </c>
      <c r="GQ216" s="16"/>
      <c r="HE216" s="265" t="s">
        <v>1868</v>
      </c>
      <c r="HG216" s="265" t="s">
        <v>1868</v>
      </c>
      <c r="HI216" s="264" t="s">
        <v>1866</v>
      </c>
      <c r="HK216" s="264" t="s">
        <v>1866</v>
      </c>
      <c r="HM216" s="264" t="s">
        <v>1866</v>
      </c>
      <c r="HO216" s="264" t="s">
        <v>1866</v>
      </c>
      <c r="HQ216" s="264" t="s">
        <v>1866</v>
      </c>
      <c r="HS216" s="264" t="s">
        <v>1866</v>
      </c>
      <c r="HU216" s="264" t="s">
        <v>1866</v>
      </c>
      <c r="HW216" s="264" t="s">
        <v>1866</v>
      </c>
      <c r="HY216" s="264" t="s">
        <v>1866</v>
      </c>
      <c r="IA216" s="264" t="s">
        <v>1866</v>
      </c>
      <c r="IC216" s="264" t="s">
        <v>1866</v>
      </c>
      <c r="IE216" s="264" t="s">
        <v>1866</v>
      </c>
      <c r="IG216" s="264" t="s">
        <v>1866</v>
      </c>
      <c r="II216" s="264" t="s">
        <v>1866</v>
      </c>
      <c r="IK216" s="264" t="s">
        <v>1866</v>
      </c>
      <c r="IM216" s="264" t="s">
        <v>1866</v>
      </c>
      <c r="IO216" s="264" t="s">
        <v>1866</v>
      </c>
      <c r="IQ216" s="264" t="s">
        <v>1866</v>
      </c>
      <c r="IS216" s="264" t="s">
        <v>1866</v>
      </c>
      <c r="IU216" s="264" t="s">
        <v>1866</v>
      </c>
      <c r="IW216" s="264" t="s">
        <v>1866</v>
      </c>
      <c r="IY216" s="264" t="s">
        <v>1866</v>
      </c>
      <c r="JA216" s="264" t="s">
        <v>1866</v>
      </c>
      <c r="JC216" s="264" t="s">
        <v>1866</v>
      </c>
    </row>
    <row r="217" spans="3:263">
      <c r="C217" s="384" t="s">
        <v>1870</v>
      </c>
      <c r="D217" s="404"/>
      <c r="E217" s="390" t="s">
        <v>1870</v>
      </c>
      <c r="F217" s="391"/>
      <c r="G217" s="390" t="s">
        <v>1870</v>
      </c>
      <c r="H217" s="391"/>
      <c r="I217" s="390" t="s">
        <v>1870</v>
      </c>
      <c r="J217" s="391"/>
      <c r="K217" s="390" t="s">
        <v>1870</v>
      </c>
      <c r="L217" s="391"/>
      <c r="M217" s="390" t="s">
        <v>1870</v>
      </c>
      <c r="N217" s="405"/>
      <c r="O217" s="394" t="s">
        <v>1871</v>
      </c>
      <c r="P217" s="406"/>
      <c r="Q217" s="264" t="s">
        <v>1870</v>
      </c>
      <c r="S217" s="264" t="s">
        <v>1870</v>
      </c>
      <c r="U217" s="265" t="s">
        <v>1872</v>
      </c>
      <c r="W217" s="265" t="s">
        <v>1872</v>
      </c>
      <c r="Y217" s="265" t="s">
        <v>1872</v>
      </c>
      <c r="Z217" s="256"/>
      <c r="AA217" s="264" t="s">
        <v>1870</v>
      </c>
      <c r="AB217" s="256"/>
      <c r="AC217" s="265" t="s">
        <v>1872</v>
      </c>
      <c r="AD217" s="258"/>
      <c r="AE217" s="265" t="s">
        <v>1872</v>
      </c>
      <c r="AF217" s="258"/>
      <c r="AG217" s="264" t="s">
        <v>1870</v>
      </c>
      <c r="AH217" s="16"/>
      <c r="AI217" s="264" t="s">
        <v>1870</v>
      </c>
      <c r="AK217" s="264" t="s">
        <v>1870</v>
      </c>
      <c r="AL217" s="256"/>
      <c r="AM217" s="264" t="s">
        <v>1870</v>
      </c>
      <c r="AN217" s="256"/>
      <c r="AO217" s="264" t="s">
        <v>1870</v>
      </c>
      <c r="AP217" s="256"/>
      <c r="AQ217" s="264" t="s">
        <v>1870</v>
      </c>
      <c r="AR217" s="256"/>
      <c r="AS217" s="264" t="s">
        <v>1871</v>
      </c>
      <c r="AT217" s="256"/>
      <c r="AU217" s="264" t="s">
        <v>1871</v>
      </c>
      <c r="AW217" s="264" t="s">
        <v>1871</v>
      </c>
      <c r="AX217" s="256"/>
      <c r="AY217" s="270" t="str">
        <f t="shared" si="8"/>
        <v>予 備 214</v>
      </c>
      <c r="AZ217" s="256"/>
      <c r="BA217" s="265" t="s">
        <v>1872</v>
      </c>
      <c r="BC217" s="265" t="s">
        <v>1872</v>
      </c>
      <c r="BE217" s="266" t="s">
        <v>1872</v>
      </c>
      <c r="BF217" s="258"/>
      <c r="BG217" s="266" t="s">
        <v>1872</v>
      </c>
      <c r="BI217" s="400" t="s">
        <v>1870</v>
      </c>
      <c r="BK217" s="400" t="s">
        <v>1870</v>
      </c>
      <c r="BM217" s="400" t="str">
        <f t="shared" si="9"/>
        <v>予備214</v>
      </c>
      <c r="BO217" s="401" t="s">
        <v>1870</v>
      </c>
      <c r="BP217" s="396"/>
      <c r="BQ217" s="401" t="s">
        <v>1870</v>
      </c>
      <c r="BR217" s="402"/>
      <c r="BS217" s="265" t="s">
        <v>1872</v>
      </c>
      <c r="BT217" s="402"/>
      <c r="BU217" s="402"/>
      <c r="BV217" s="402"/>
      <c r="BW217" s="402"/>
      <c r="BX217" s="402"/>
      <c r="BY217" s="402"/>
      <c r="BZ217" s="402"/>
      <c r="CA217" s="402"/>
      <c r="CB217" s="402"/>
      <c r="CC217" s="402"/>
      <c r="CE217" s="256"/>
      <c r="CG217" s="264" t="s">
        <v>1870</v>
      </c>
      <c r="CI217" s="264" t="s">
        <v>1870</v>
      </c>
      <c r="CK217" s="264" t="s">
        <v>1870</v>
      </c>
      <c r="CM217" s="264" t="s">
        <v>1870</v>
      </c>
      <c r="CO217" s="264" t="s">
        <v>1870</v>
      </c>
      <c r="CQ217" s="264" t="s">
        <v>1870</v>
      </c>
      <c r="CS217" s="264" t="s">
        <v>1870</v>
      </c>
      <c r="CU217" s="264" t="s">
        <v>1870</v>
      </c>
      <c r="CW217" s="264" t="s">
        <v>1870</v>
      </c>
      <c r="CY217" s="264" t="s">
        <v>1870</v>
      </c>
      <c r="DA217" s="264" t="s">
        <v>1870</v>
      </c>
      <c r="DC217" s="264" t="s">
        <v>1870</v>
      </c>
      <c r="DE217" s="264" t="s">
        <v>1870</v>
      </c>
      <c r="DG217" s="264" t="s">
        <v>1870</v>
      </c>
      <c r="DI217" s="264" t="s">
        <v>1870</v>
      </c>
      <c r="DK217" s="264" t="s">
        <v>1870</v>
      </c>
      <c r="EA217" s="264" t="s">
        <v>1870</v>
      </c>
      <c r="EC217" s="272" t="s">
        <v>1871</v>
      </c>
      <c r="ED217" s="268"/>
      <c r="EE217" s="272" t="s">
        <v>1871</v>
      </c>
      <c r="EF217" s="268"/>
      <c r="EG217" s="272" t="s">
        <v>1871</v>
      </c>
      <c r="EH217" s="268"/>
      <c r="EI217" s="272" t="s">
        <v>1871</v>
      </c>
      <c r="EY217" s="264" t="s">
        <v>1870</v>
      </c>
      <c r="FA217" s="264" t="s">
        <v>1870</v>
      </c>
      <c r="FC217" s="264" t="s">
        <v>1870</v>
      </c>
      <c r="FE217" s="264" t="s">
        <v>1870</v>
      </c>
      <c r="FG217" s="264" t="s">
        <v>1870</v>
      </c>
      <c r="FI217" s="264" t="s">
        <v>1870</v>
      </c>
      <c r="FK217" s="264" t="s">
        <v>1870</v>
      </c>
      <c r="FM217" s="264" t="s">
        <v>1870</v>
      </c>
      <c r="FO217" s="264" t="s">
        <v>1870</v>
      </c>
      <c r="FQ217" s="264" t="s">
        <v>1870</v>
      </c>
      <c r="FS217" s="264" t="s">
        <v>1870</v>
      </c>
      <c r="FU217" s="264" t="s">
        <v>1870</v>
      </c>
      <c r="FW217" s="264" t="s">
        <v>1870</v>
      </c>
      <c r="FY217" s="264" t="s">
        <v>1870</v>
      </c>
      <c r="GA217" s="264" t="s">
        <v>1870</v>
      </c>
      <c r="GC217" s="264" t="s">
        <v>1870</v>
      </c>
      <c r="GE217" s="264" t="s">
        <v>1870</v>
      </c>
      <c r="GG217" s="264" t="s">
        <v>1870</v>
      </c>
      <c r="GI217" s="264" t="s">
        <v>1870</v>
      </c>
      <c r="GK217" s="264" t="s">
        <v>1870</v>
      </c>
      <c r="GM217" s="264" t="s">
        <v>1870</v>
      </c>
      <c r="GO217" s="264" t="s">
        <v>1870</v>
      </c>
      <c r="GQ217" s="16"/>
      <c r="HE217" s="265" t="s">
        <v>1872</v>
      </c>
      <c r="HG217" s="265" t="s">
        <v>1872</v>
      </c>
      <c r="HI217" s="264" t="s">
        <v>1870</v>
      </c>
      <c r="HK217" s="264" t="s">
        <v>1870</v>
      </c>
      <c r="HM217" s="264" t="s">
        <v>1870</v>
      </c>
      <c r="HO217" s="264" t="s">
        <v>1870</v>
      </c>
      <c r="HQ217" s="264" t="s">
        <v>1870</v>
      </c>
      <c r="HS217" s="264" t="s">
        <v>1870</v>
      </c>
      <c r="HU217" s="264" t="s">
        <v>1870</v>
      </c>
      <c r="HW217" s="264" t="s">
        <v>1870</v>
      </c>
      <c r="HY217" s="264" t="s">
        <v>1870</v>
      </c>
      <c r="IA217" s="264" t="s">
        <v>1870</v>
      </c>
      <c r="IC217" s="264" t="s">
        <v>1870</v>
      </c>
      <c r="IE217" s="264" t="s">
        <v>1870</v>
      </c>
      <c r="IG217" s="264" t="s">
        <v>1870</v>
      </c>
      <c r="II217" s="264" t="s">
        <v>1870</v>
      </c>
      <c r="IK217" s="264" t="s">
        <v>1870</v>
      </c>
      <c r="IM217" s="264" t="s">
        <v>1870</v>
      </c>
      <c r="IO217" s="264" t="s">
        <v>1870</v>
      </c>
      <c r="IQ217" s="264" t="s">
        <v>1870</v>
      </c>
      <c r="IS217" s="264" t="s">
        <v>1870</v>
      </c>
      <c r="IU217" s="264" t="s">
        <v>1870</v>
      </c>
      <c r="IW217" s="264" t="s">
        <v>1870</v>
      </c>
      <c r="IY217" s="264" t="s">
        <v>1870</v>
      </c>
      <c r="JA217" s="264" t="s">
        <v>1870</v>
      </c>
      <c r="JC217" s="264" t="s">
        <v>1870</v>
      </c>
    </row>
    <row r="218" spans="3:263">
      <c r="C218" s="384" t="s">
        <v>1873</v>
      </c>
      <c r="D218" s="404"/>
      <c r="E218" s="390" t="s">
        <v>1873</v>
      </c>
      <c r="F218" s="391"/>
      <c r="G218" s="390" t="s">
        <v>1873</v>
      </c>
      <c r="H218" s="391"/>
      <c r="I218" s="390" t="s">
        <v>1873</v>
      </c>
      <c r="J218" s="391"/>
      <c r="K218" s="390" t="s">
        <v>1873</v>
      </c>
      <c r="L218" s="391"/>
      <c r="M218" s="390" t="s">
        <v>1873</v>
      </c>
      <c r="N218" s="405"/>
      <c r="O218" s="394" t="s">
        <v>1874</v>
      </c>
      <c r="P218" s="406"/>
      <c r="Q218" s="264" t="s">
        <v>1873</v>
      </c>
      <c r="S218" s="264" t="s">
        <v>1873</v>
      </c>
      <c r="U218" s="265" t="s">
        <v>1875</v>
      </c>
      <c r="W218" s="265" t="s">
        <v>1875</v>
      </c>
      <c r="Y218" s="265" t="s">
        <v>1875</v>
      </c>
      <c r="Z218" s="256"/>
      <c r="AA218" s="264" t="s">
        <v>1873</v>
      </c>
      <c r="AB218" s="256"/>
      <c r="AC218" s="265" t="s">
        <v>1875</v>
      </c>
      <c r="AD218" s="258"/>
      <c r="AE218" s="265" t="s">
        <v>1875</v>
      </c>
      <c r="AF218" s="258"/>
      <c r="AG218" s="264" t="s">
        <v>1873</v>
      </c>
      <c r="AH218" s="16"/>
      <c r="AI218" s="264" t="s">
        <v>1873</v>
      </c>
      <c r="AK218" s="264" t="s">
        <v>1873</v>
      </c>
      <c r="AL218" s="256"/>
      <c r="AM218" s="264" t="s">
        <v>1873</v>
      </c>
      <c r="AN218" s="256"/>
      <c r="AO218" s="264" t="s">
        <v>1873</v>
      </c>
      <c r="AP218" s="256"/>
      <c r="AQ218" s="264" t="s">
        <v>1873</v>
      </c>
      <c r="AR218" s="256"/>
      <c r="AS218" s="265" t="s">
        <v>1876</v>
      </c>
      <c r="AT218" s="256"/>
      <c r="AU218" s="265" t="s">
        <v>1876</v>
      </c>
      <c r="AW218" s="265" t="s">
        <v>1876</v>
      </c>
      <c r="AX218" s="256"/>
      <c r="AY218" s="270" t="str">
        <f t="shared" si="8"/>
        <v>予 備 215</v>
      </c>
      <c r="AZ218" s="256"/>
      <c r="BA218" s="265" t="s">
        <v>1875</v>
      </c>
      <c r="BC218" s="265" t="s">
        <v>1875</v>
      </c>
      <c r="BE218" s="266" t="s">
        <v>1875</v>
      </c>
      <c r="BF218" s="258"/>
      <c r="BG218" s="266" t="s">
        <v>1875</v>
      </c>
      <c r="BI218" s="400" t="s">
        <v>1873</v>
      </c>
      <c r="BK218" s="400" t="s">
        <v>1873</v>
      </c>
      <c r="BM218" s="400" t="str">
        <f t="shared" si="9"/>
        <v>予備215</v>
      </c>
      <c r="BO218" s="401" t="s">
        <v>1873</v>
      </c>
      <c r="BP218" s="396"/>
      <c r="BQ218" s="401" t="s">
        <v>1873</v>
      </c>
      <c r="BR218" s="402"/>
      <c r="BS218" s="265" t="s">
        <v>1875</v>
      </c>
      <c r="BT218" s="402"/>
      <c r="BU218" s="402"/>
      <c r="BV218" s="402"/>
      <c r="BW218" s="402"/>
      <c r="BX218" s="402"/>
      <c r="BY218" s="402"/>
      <c r="BZ218" s="402"/>
      <c r="CA218" s="402"/>
      <c r="CB218" s="402"/>
      <c r="CC218" s="402"/>
      <c r="CE218" s="256"/>
      <c r="CG218" s="264" t="s">
        <v>1873</v>
      </c>
      <c r="CI218" s="264" t="s">
        <v>1873</v>
      </c>
      <c r="CK218" s="264" t="s">
        <v>1873</v>
      </c>
      <c r="CM218" s="264" t="s">
        <v>1873</v>
      </c>
      <c r="CO218" s="264" t="s">
        <v>1873</v>
      </c>
      <c r="CQ218" s="264" t="s">
        <v>1873</v>
      </c>
      <c r="CS218" s="264" t="s">
        <v>1873</v>
      </c>
      <c r="CU218" s="264" t="s">
        <v>1873</v>
      </c>
      <c r="CW218" s="264" t="s">
        <v>1873</v>
      </c>
      <c r="CY218" s="264" t="s">
        <v>1873</v>
      </c>
      <c r="DA218" s="264" t="s">
        <v>1873</v>
      </c>
      <c r="DC218" s="264" t="s">
        <v>1873</v>
      </c>
      <c r="DE218" s="264" t="s">
        <v>1873</v>
      </c>
      <c r="DG218" s="264" t="s">
        <v>1873</v>
      </c>
      <c r="DI218" s="264" t="s">
        <v>1873</v>
      </c>
      <c r="DK218" s="264" t="s">
        <v>1873</v>
      </c>
      <c r="EA218" s="264" t="s">
        <v>1873</v>
      </c>
      <c r="EC218" s="272" t="s">
        <v>1874</v>
      </c>
      <c r="ED218" s="268"/>
      <c r="EE218" s="272" t="s">
        <v>1874</v>
      </c>
      <c r="EF218" s="268"/>
      <c r="EG218" s="272" t="s">
        <v>1874</v>
      </c>
      <c r="EH218" s="268"/>
      <c r="EI218" s="272" t="s">
        <v>1874</v>
      </c>
      <c r="EY218" s="264" t="s">
        <v>1873</v>
      </c>
      <c r="FA218" s="264" t="s">
        <v>1873</v>
      </c>
      <c r="FC218" s="264" t="s">
        <v>1873</v>
      </c>
      <c r="FE218" s="264" t="s">
        <v>1873</v>
      </c>
      <c r="FG218" s="264" t="s">
        <v>1873</v>
      </c>
      <c r="FI218" s="264" t="s">
        <v>1873</v>
      </c>
      <c r="FK218" s="264" t="s">
        <v>1873</v>
      </c>
      <c r="FM218" s="264" t="s">
        <v>1873</v>
      </c>
      <c r="FO218" s="264" t="s">
        <v>1873</v>
      </c>
      <c r="FQ218" s="264" t="s">
        <v>1873</v>
      </c>
      <c r="FS218" s="264" t="s">
        <v>1873</v>
      </c>
      <c r="FU218" s="264" t="s">
        <v>1873</v>
      </c>
      <c r="FW218" s="264" t="s">
        <v>1873</v>
      </c>
      <c r="FY218" s="264" t="s">
        <v>1873</v>
      </c>
      <c r="GA218" s="264" t="s">
        <v>1873</v>
      </c>
      <c r="GC218" s="264" t="s">
        <v>1873</v>
      </c>
      <c r="GE218" s="264" t="s">
        <v>1873</v>
      </c>
      <c r="GG218" s="264" t="s">
        <v>1873</v>
      </c>
      <c r="GI218" s="264" t="s">
        <v>1873</v>
      </c>
      <c r="GK218" s="264" t="s">
        <v>1873</v>
      </c>
      <c r="GM218" s="264" t="s">
        <v>1873</v>
      </c>
      <c r="GO218" s="264" t="s">
        <v>1873</v>
      </c>
      <c r="GQ218" s="16"/>
      <c r="HE218" s="265" t="s">
        <v>1875</v>
      </c>
      <c r="HG218" s="265" t="s">
        <v>1875</v>
      </c>
      <c r="HI218" s="264" t="s">
        <v>1873</v>
      </c>
      <c r="HK218" s="264" t="s">
        <v>1873</v>
      </c>
      <c r="HM218" s="264" t="s">
        <v>1873</v>
      </c>
      <c r="HO218" s="264" t="s">
        <v>1873</v>
      </c>
      <c r="HQ218" s="264" t="s">
        <v>1873</v>
      </c>
      <c r="HS218" s="264" t="s">
        <v>1873</v>
      </c>
      <c r="HU218" s="264" t="s">
        <v>1873</v>
      </c>
      <c r="HW218" s="264" t="s">
        <v>1873</v>
      </c>
      <c r="HY218" s="264" t="s">
        <v>1873</v>
      </c>
      <c r="IA218" s="264" t="s">
        <v>1873</v>
      </c>
      <c r="IC218" s="264" t="s">
        <v>1873</v>
      </c>
      <c r="IE218" s="264" t="s">
        <v>1873</v>
      </c>
      <c r="IG218" s="264" t="s">
        <v>1873</v>
      </c>
      <c r="II218" s="264" t="s">
        <v>1873</v>
      </c>
      <c r="IK218" s="264" t="s">
        <v>1873</v>
      </c>
      <c r="IM218" s="264" t="s">
        <v>1873</v>
      </c>
      <c r="IO218" s="264" t="s">
        <v>1873</v>
      </c>
      <c r="IQ218" s="264" t="s">
        <v>1873</v>
      </c>
      <c r="IS218" s="264" t="s">
        <v>1873</v>
      </c>
      <c r="IU218" s="264" t="s">
        <v>1873</v>
      </c>
      <c r="IW218" s="264" t="s">
        <v>1873</v>
      </c>
      <c r="IY218" s="264" t="s">
        <v>1873</v>
      </c>
      <c r="JA218" s="264" t="s">
        <v>1873</v>
      </c>
      <c r="JC218" s="264" t="s">
        <v>1873</v>
      </c>
    </row>
    <row r="219" spans="3:263">
      <c r="C219" s="384" t="s">
        <v>1877</v>
      </c>
      <c r="D219" s="404"/>
      <c r="E219" s="390" t="s">
        <v>1877</v>
      </c>
      <c r="F219" s="391"/>
      <c r="G219" s="390" t="s">
        <v>1877</v>
      </c>
      <c r="H219" s="391"/>
      <c r="I219" s="390" t="s">
        <v>1877</v>
      </c>
      <c r="J219" s="391"/>
      <c r="K219" s="390" t="s">
        <v>1877</v>
      </c>
      <c r="L219" s="391"/>
      <c r="M219" s="390" t="s">
        <v>1877</v>
      </c>
      <c r="N219" s="405"/>
      <c r="O219" s="394" t="s">
        <v>1878</v>
      </c>
      <c r="P219" s="406"/>
      <c r="Q219" s="264" t="s">
        <v>1877</v>
      </c>
      <c r="S219" s="264" t="s">
        <v>1877</v>
      </c>
      <c r="U219" s="265" t="s">
        <v>1879</v>
      </c>
      <c r="W219" s="265" t="s">
        <v>1879</v>
      </c>
      <c r="Y219" s="265" t="s">
        <v>1879</v>
      </c>
      <c r="Z219" s="256"/>
      <c r="AA219" s="264" t="s">
        <v>1877</v>
      </c>
      <c r="AB219" s="256"/>
      <c r="AC219" s="265" t="s">
        <v>1879</v>
      </c>
      <c r="AD219" s="258"/>
      <c r="AE219" s="265" t="s">
        <v>1879</v>
      </c>
      <c r="AF219" s="258"/>
      <c r="AG219" s="264" t="s">
        <v>1877</v>
      </c>
      <c r="AH219" s="16"/>
      <c r="AI219" s="264" t="s">
        <v>1877</v>
      </c>
      <c r="AK219" s="264" t="s">
        <v>1877</v>
      </c>
      <c r="AL219" s="256"/>
      <c r="AM219" s="264" t="s">
        <v>1877</v>
      </c>
      <c r="AN219" s="256"/>
      <c r="AO219" s="264" t="s">
        <v>1877</v>
      </c>
      <c r="AP219" s="256"/>
      <c r="AQ219" s="264" t="s">
        <v>1877</v>
      </c>
      <c r="AR219" s="256"/>
      <c r="AS219" s="264" t="s">
        <v>1878</v>
      </c>
      <c r="AT219" s="256"/>
      <c r="AU219" s="264" t="s">
        <v>1878</v>
      </c>
      <c r="AW219" s="264" t="s">
        <v>1878</v>
      </c>
      <c r="AX219" s="256"/>
      <c r="AY219" s="270" t="str">
        <f t="shared" si="8"/>
        <v>予 備 216</v>
      </c>
      <c r="AZ219" s="256"/>
      <c r="BA219" s="265" t="s">
        <v>1879</v>
      </c>
      <c r="BC219" s="265" t="s">
        <v>1879</v>
      </c>
      <c r="BE219" s="266" t="s">
        <v>1879</v>
      </c>
      <c r="BF219" s="258"/>
      <c r="BG219" s="266" t="s">
        <v>1879</v>
      </c>
      <c r="BI219" s="400" t="s">
        <v>1877</v>
      </c>
      <c r="BK219" s="400" t="s">
        <v>1877</v>
      </c>
      <c r="BM219" s="400" t="str">
        <f t="shared" si="9"/>
        <v>予備216</v>
      </c>
      <c r="BO219" s="401" t="s">
        <v>1877</v>
      </c>
      <c r="BP219" s="396"/>
      <c r="BQ219" s="401" t="s">
        <v>1877</v>
      </c>
      <c r="BR219" s="402"/>
      <c r="BS219" s="265" t="s">
        <v>1879</v>
      </c>
      <c r="BT219" s="402"/>
      <c r="BU219" s="402"/>
      <c r="BV219" s="402"/>
      <c r="BW219" s="402"/>
      <c r="BX219" s="402"/>
      <c r="BY219" s="402"/>
      <c r="BZ219" s="402"/>
      <c r="CA219" s="402"/>
      <c r="CB219" s="402"/>
      <c r="CC219" s="402"/>
      <c r="CE219" s="256"/>
      <c r="CG219" s="264" t="s">
        <v>1877</v>
      </c>
      <c r="CI219" s="264" t="s">
        <v>1877</v>
      </c>
      <c r="CK219" s="264" t="s">
        <v>1877</v>
      </c>
      <c r="CM219" s="264" t="s">
        <v>1877</v>
      </c>
      <c r="CO219" s="264" t="s">
        <v>1877</v>
      </c>
      <c r="CQ219" s="264" t="s">
        <v>1877</v>
      </c>
      <c r="CS219" s="264" t="s">
        <v>1877</v>
      </c>
      <c r="CU219" s="264" t="s">
        <v>1877</v>
      </c>
      <c r="CW219" s="264" t="s">
        <v>1877</v>
      </c>
      <c r="CY219" s="264" t="s">
        <v>1877</v>
      </c>
      <c r="DA219" s="264" t="s">
        <v>1877</v>
      </c>
      <c r="DC219" s="264" t="s">
        <v>1877</v>
      </c>
      <c r="DE219" s="264" t="s">
        <v>1877</v>
      </c>
      <c r="DG219" s="264" t="s">
        <v>1877</v>
      </c>
      <c r="DI219" s="264" t="s">
        <v>1877</v>
      </c>
      <c r="DK219" s="264" t="s">
        <v>1877</v>
      </c>
      <c r="EA219" s="264" t="s">
        <v>1877</v>
      </c>
      <c r="EC219" s="272" t="s">
        <v>1878</v>
      </c>
      <c r="ED219" s="268"/>
      <c r="EE219" s="272" t="s">
        <v>1878</v>
      </c>
      <c r="EF219" s="268"/>
      <c r="EG219" s="272" t="s">
        <v>1878</v>
      </c>
      <c r="EH219" s="268"/>
      <c r="EI219" s="272" t="s">
        <v>1878</v>
      </c>
      <c r="EY219" s="264" t="s">
        <v>1877</v>
      </c>
      <c r="FA219" s="264" t="s">
        <v>1877</v>
      </c>
      <c r="FC219" s="264" t="s">
        <v>1877</v>
      </c>
      <c r="FE219" s="264" t="s">
        <v>1877</v>
      </c>
      <c r="FG219" s="264" t="s">
        <v>1877</v>
      </c>
      <c r="FI219" s="264" t="s">
        <v>1877</v>
      </c>
      <c r="FK219" s="264" t="s">
        <v>1877</v>
      </c>
      <c r="FM219" s="264" t="s">
        <v>1877</v>
      </c>
      <c r="FO219" s="264" t="s">
        <v>1877</v>
      </c>
      <c r="FQ219" s="264" t="s">
        <v>1877</v>
      </c>
      <c r="FS219" s="264" t="s">
        <v>1877</v>
      </c>
      <c r="FU219" s="264" t="s">
        <v>1877</v>
      </c>
      <c r="FW219" s="264" t="s">
        <v>1877</v>
      </c>
      <c r="FY219" s="264" t="s">
        <v>1877</v>
      </c>
      <c r="GA219" s="264" t="s">
        <v>1877</v>
      </c>
      <c r="GC219" s="264" t="s">
        <v>1877</v>
      </c>
      <c r="GE219" s="264" t="s">
        <v>1877</v>
      </c>
      <c r="GG219" s="264" t="s">
        <v>1877</v>
      </c>
      <c r="GI219" s="264" t="s">
        <v>1877</v>
      </c>
      <c r="GK219" s="264" t="s">
        <v>1877</v>
      </c>
      <c r="GM219" s="264" t="s">
        <v>1877</v>
      </c>
      <c r="GO219" s="264" t="s">
        <v>1877</v>
      </c>
      <c r="GQ219" s="16"/>
      <c r="HE219" s="265" t="s">
        <v>1879</v>
      </c>
      <c r="HG219" s="265" t="s">
        <v>1879</v>
      </c>
      <c r="HI219" s="264" t="s">
        <v>1877</v>
      </c>
      <c r="HK219" s="264" t="s">
        <v>1877</v>
      </c>
      <c r="HM219" s="264" t="s">
        <v>1877</v>
      </c>
      <c r="HO219" s="264" t="s">
        <v>1877</v>
      </c>
      <c r="HQ219" s="264" t="s">
        <v>1877</v>
      </c>
      <c r="HS219" s="264" t="s">
        <v>1877</v>
      </c>
      <c r="HU219" s="264" t="s">
        <v>1877</v>
      </c>
      <c r="HW219" s="264" t="s">
        <v>1877</v>
      </c>
      <c r="HY219" s="264" t="s">
        <v>1877</v>
      </c>
      <c r="IA219" s="264" t="s">
        <v>1877</v>
      </c>
      <c r="IC219" s="264" t="s">
        <v>1877</v>
      </c>
      <c r="IE219" s="264" t="s">
        <v>1877</v>
      </c>
      <c r="IG219" s="264" t="s">
        <v>1877</v>
      </c>
      <c r="II219" s="264" t="s">
        <v>1877</v>
      </c>
      <c r="IK219" s="264" t="s">
        <v>1877</v>
      </c>
      <c r="IM219" s="264" t="s">
        <v>1877</v>
      </c>
      <c r="IO219" s="264" t="s">
        <v>1877</v>
      </c>
      <c r="IQ219" s="264" t="s">
        <v>1877</v>
      </c>
      <c r="IS219" s="264" t="s">
        <v>1877</v>
      </c>
      <c r="IU219" s="264" t="s">
        <v>1877</v>
      </c>
      <c r="IW219" s="264" t="s">
        <v>1877</v>
      </c>
      <c r="IY219" s="264" t="s">
        <v>1877</v>
      </c>
      <c r="JA219" s="264" t="s">
        <v>1877</v>
      </c>
      <c r="JC219" s="264" t="s">
        <v>1877</v>
      </c>
    </row>
    <row r="220" spans="3:263">
      <c r="C220" s="384" t="s">
        <v>1880</v>
      </c>
      <c r="D220" s="404"/>
      <c r="E220" s="390" t="s">
        <v>1880</v>
      </c>
      <c r="F220" s="391"/>
      <c r="G220" s="390" t="s">
        <v>1880</v>
      </c>
      <c r="H220" s="391"/>
      <c r="I220" s="390" t="s">
        <v>1880</v>
      </c>
      <c r="J220" s="391"/>
      <c r="K220" s="390" t="s">
        <v>1880</v>
      </c>
      <c r="L220" s="391"/>
      <c r="M220" s="390" t="s">
        <v>1880</v>
      </c>
      <c r="N220" s="405"/>
      <c r="O220" s="394" t="s">
        <v>1881</v>
      </c>
      <c r="P220" s="406"/>
      <c r="Q220" s="264" t="s">
        <v>1880</v>
      </c>
      <c r="S220" s="264" t="s">
        <v>1880</v>
      </c>
      <c r="U220" s="265" t="s">
        <v>1882</v>
      </c>
      <c r="W220" s="265" t="s">
        <v>1882</v>
      </c>
      <c r="Y220" s="265" t="s">
        <v>1882</v>
      </c>
      <c r="Z220" s="256"/>
      <c r="AA220" s="264" t="s">
        <v>1880</v>
      </c>
      <c r="AB220" s="256"/>
      <c r="AC220" s="265" t="s">
        <v>1882</v>
      </c>
      <c r="AD220" s="258"/>
      <c r="AE220" s="265" t="s">
        <v>1882</v>
      </c>
      <c r="AF220" s="258"/>
      <c r="AG220" s="264" t="s">
        <v>1880</v>
      </c>
      <c r="AH220" s="16"/>
      <c r="AI220" s="264" t="s">
        <v>1880</v>
      </c>
      <c r="AK220" s="264" t="s">
        <v>1880</v>
      </c>
      <c r="AL220" s="256"/>
      <c r="AM220" s="264" t="s">
        <v>1880</v>
      </c>
      <c r="AN220" s="256"/>
      <c r="AO220" s="264" t="s">
        <v>1880</v>
      </c>
      <c r="AP220" s="256"/>
      <c r="AQ220" s="264" t="s">
        <v>1880</v>
      </c>
      <c r="AR220" s="256"/>
      <c r="AS220" s="265" t="s">
        <v>1883</v>
      </c>
      <c r="AT220" s="256"/>
      <c r="AU220" s="265" t="s">
        <v>1883</v>
      </c>
      <c r="AW220" s="265" t="s">
        <v>1883</v>
      </c>
      <c r="AX220" s="256"/>
      <c r="AY220" s="270" t="str">
        <f t="shared" si="8"/>
        <v>予 備 217</v>
      </c>
      <c r="AZ220" s="256"/>
      <c r="BA220" s="265" t="s">
        <v>1882</v>
      </c>
      <c r="BC220" s="265" t="s">
        <v>1882</v>
      </c>
      <c r="BE220" s="266" t="s">
        <v>1882</v>
      </c>
      <c r="BF220" s="258"/>
      <c r="BG220" s="266" t="s">
        <v>1882</v>
      </c>
      <c r="BI220" s="400" t="s">
        <v>1880</v>
      </c>
      <c r="BK220" s="400" t="s">
        <v>1880</v>
      </c>
      <c r="BM220" s="400" t="str">
        <f t="shared" si="9"/>
        <v>予備217</v>
      </c>
      <c r="BO220" s="401" t="s">
        <v>1880</v>
      </c>
      <c r="BP220" s="396"/>
      <c r="BQ220" s="401" t="s">
        <v>1880</v>
      </c>
      <c r="BR220" s="402"/>
      <c r="BS220" s="265" t="s">
        <v>1882</v>
      </c>
      <c r="BT220" s="402"/>
      <c r="BU220" s="402"/>
      <c r="BV220" s="402"/>
      <c r="BW220" s="402"/>
      <c r="BX220" s="402"/>
      <c r="BY220" s="402"/>
      <c r="BZ220" s="402"/>
      <c r="CA220" s="402"/>
      <c r="CB220" s="402"/>
      <c r="CC220" s="402"/>
      <c r="CE220" s="256"/>
      <c r="CG220" s="264" t="s">
        <v>1880</v>
      </c>
      <c r="CI220" s="264" t="s">
        <v>1880</v>
      </c>
      <c r="CK220" s="264" t="s">
        <v>1880</v>
      </c>
      <c r="CM220" s="264" t="s">
        <v>1880</v>
      </c>
      <c r="CO220" s="264" t="s">
        <v>1880</v>
      </c>
      <c r="CQ220" s="264" t="s">
        <v>1880</v>
      </c>
      <c r="CS220" s="264" t="s">
        <v>1880</v>
      </c>
      <c r="CU220" s="264" t="s">
        <v>1880</v>
      </c>
      <c r="CW220" s="264" t="s">
        <v>1880</v>
      </c>
      <c r="CY220" s="264" t="s">
        <v>1880</v>
      </c>
      <c r="DA220" s="264" t="s">
        <v>1880</v>
      </c>
      <c r="DC220" s="264" t="s">
        <v>1880</v>
      </c>
      <c r="DE220" s="264" t="s">
        <v>1880</v>
      </c>
      <c r="DG220" s="264" t="s">
        <v>1880</v>
      </c>
      <c r="DI220" s="264" t="s">
        <v>1880</v>
      </c>
      <c r="DK220" s="264" t="s">
        <v>1880</v>
      </c>
      <c r="EA220" s="264" t="s">
        <v>1880</v>
      </c>
      <c r="EC220" s="272" t="s">
        <v>1881</v>
      </c>
      <c r="ED220" s="268"/>
      <c r="EE220" s="272" t="s">
        <v>1881</v>
      </c>
      <c r="EF220" s="268"/>
      <c r="EG220" s="272" t="s">
        <v>1881</v>
      </c>
      <c r="EH220" s="268"/>
      <c r="EI220" s="272" t="s">
        <v>1881</v>
      </c>
      <c r="EY220" s="264" t="s">
        <v>1880</v>
      </c>
      <c r="FA220" s="264" t="s">
        <v>1880</v>
      </c>
      <c r="FC220" s="264" t="s">
        <v>1880</v>
      </c>
      <c r="FE220" s="264" t="s">
        <v>1880</v>
      </c>
      <c r="FG220" s="264" t="s">
        <v>1880</v>
      </c>
      <c r="FI220" s="264" t="s">
        <v>1880</v>
      </c>
      <c r="FK220" s="264" t="s">
        <v>1880</v>
      </c>
      <c r="FM220" s="264" t="s">
        <v>1880</v>
      </c>
      <c r="FO220" s="264" t="s">
        <v>1880</v>
      </c>
      <c r="FQ220" s="264" t="s">
        <v>1880</v>
      </c>
      <c r="FS220" s="264" t="s">
        <v>1880</v>
      </c>
      <c r="FU220" s="264" t="s">
        <v>1880</v>
      </c>
      <c r="FW220" s="264" t="s">
        <v>1880</v>
      </c>
      <c r="FY220" s="264" t="s">
        <v>1880</v>
      </c>
      <c r="GA220" s="264" t="s">
        <v>1880</v>
      </c>
      <c r="GC220" s="264" t="s">
        <v>1880</v>
      </c>
      <c r="GE220" s="264" t="s">
        <v>1880</v>
      </c>
      <c r="GG220" s="264" t="s">
        <v>1880</v>
      </c>
      <c r="GI220" s="264" t="s">
        <v>1880</v>
      </c>
      <c r="GK220" s="264" t="s">
        <v>1880</v>
      </c>
      <c r="GM220" s="264" t="s">
        <v>1880</v>
      </c>
      <c r="GO220" s="264" t="s">
        <v>1880</v>
      </c>
      <c r="GQ220" s="16"/>
      <c r="HE220" s="265" t="s">
        <v>1882</v>
      </c>
      <c r="HG220" s="265" t="s">
        <v>1882</v>
      </c>
      <c r="HI220" s="264" t="s">
        <v>1880</v>
      </c>
      <c r="HK220" s="264" t="s">
        <v>1880</v>
      </c>
      <c r="HM220" s="264" t="s">
        <v>1880</v>
      </c>
      <c r="HO220" s="264" t="s">
        <v>1880</v>
      </c>
      <c r="HQ220" s="264" t="s">
        <v>1880</v>
      </c>
      <c r="HS220" s="264" t="s">
        <v>1880</v>
      </c>
      <c r="HU220" s="264" t="s">
        <v>1880</v>
      </c>
      <c r="HW220" s="264" t="s">
        <v>1880</v>
      </c>
      <c r="HY220" s="264" t="s">
        <v>1880</v>
      </c>
      <c r="IA220" s="264" t="s">
        <v>1880</v>
      </c>
      <c r="IC220" s="264" t="s">
        <v>1880</v>
      </c>
      <c r="IE220" s="264" t="s">
        <v>1880</v>
      </c>
      <c r="IG220" s="264" t="s">
        <v>1880</v>
      </c>
      <c r="II220" s="264" t="s">
        <v>1880</v>
      </c>
      <c r="IK220" s="264" t="s">
        <v>1880</v>
      </c>
      <c r="IM220" s="264" t="s">
        <v>1880</v>
      </c>
      <c r="IO220" s="264" t="s">
        <v>1880</v>
      </c>
      <c r="IQ220" s="264" t="s">
        <v>1880</v>
      </c>
      <c r="IS220" s="264" t="s">
        <v>1880</v>
      </c>
      <c r="IU220" s="264" t="s">
        <v>1880</v>
      </c>
      <c r="IW220" s="264" t="s">
        <v>1880</v>
      </c>
      <c r="IY220" s="264" t="s">
        <v>1880</v>
      </c>
      <c r="JA220" s="264" t="s">
        <v>1880</v>
      </c>
      <c r="JC220" s="264" t="s">
        <v>1880</v>
      </c>
    </row>
    <row r="221" spans="3:263">
      <c r="C221" s="384" t="s">
        <v>1884</v>
      </c>
      <c r="D221" s="404"/>
      <c r="E221" s="390" t="s">
        <v>1884</v>
      </c>
      <c r="F221" s="391"/>
      <c r="G221" s="390" t="s">
        <v>1884</v>
      </c>
      <c r="H221" s="391"/>
      <c r="I221" s="390" t="s">
        <v>1884</v>
      </c>
      <c r="J221" s="391"/>
      <c r="K221" s="390" t="s">
        <v>1884</v>
      </c>
      <c r="L221" s="391"/>
      <c r="M221" s="390" t="s">
        <v>1884</v>
      </c>
      <c r="N221" s="405"/>
      <c r="O221" s="394" t="s">
        <v>1885</v>
      </c>
      <c r="P221" s="406"/>
      <c r="Q221" s="264" t="s">
        <v>1884</v>
      </c>
      <c r="S221" s="264" t="s">
        <v>1884</v>
      </c>
      <c r="U221" s="265" t="s">
        <v>1886</v>
      </c>
      <c r="W221" s="265" t="s">
        <v>1886</v>
      </c>
      <c r="Y221" s="265" t="s">
        <v>1886</v>
      </c>
      <c r="Z221" s="256"/>
      <c r="AA221" s="264" t="s">
        <v>1884</v>
      </c>
      <c r="AB221" s="256"/>
      <c r="AC221" s="265" t="s">
        <v>1886</v>
      </c>
      <c r="AD221" s="258"/>
      <c r="AE221" s="265" t="s">
        <v>1886</v>
      </c>
      <c r="AF221" s="258"/>
      <c r="AG221" s="264" t="s">
        <v>1884</v>
      </c>
      <c r="AH221" s="16"/>
      <c r="AI221" s="264" t="s">
        <v>1884</v>
      </c>
      <c r="AK221" s="264" t="s">
        <v>1884</v>
      </c>
      <c r="AL221" s="256"/>
      <c r="AM221" s="264" t="s">
        <v>1884</v>
      </c>
      <c r="AN221" s="256"/>
      <c r="AO221" s="264" t="s">
        <v>1884</v>
      </c>
      <c r="AP221" s="256"/>
      <c r="AQ221" s="264" t="s">
        <v>1884</v>
      </c>
      <c r="AR221" s="256"/>
      <c r="AS221" s="264" t="s">
        <v>1885</v>
      </c>
      <c r="AT221" s="256"/>
      <c r="AU221" s="264" t="s">
        <v>1885</v>
      </c>
      <c r="AW221" s="264" t="s">
        <v>1885</v>
      </c>
      <c r="AX221" s="256"/>
      <c r="AY221" s="270" t="str">
        <f t="shared" si="8"/>
        <v>予 備 218</v>
      </c>
      <c r="AZ221" s="256"/>
      <c r="BA221" s="265" t="s">
        <v>1886</v>
      </c>
      <c r="BC221" s="265" t="s">
        <v>1886</v>
      </c>
      <c r="BE221" s="266" t="s">
        <v>1886</v>
      </c>
      <c r="BF221" s="258"/>
      <c r="BG221" s="266" t="s">
        <v>1886</v>
      </c>
      <c r="BI221" s="400" t="s">
        <v>1884</v>
      </c>
      <c r="BK221" s="400" t="s">
        <v>1884</v>
      </c>
      <c r="BM221" s="400" t="str">
        <f t="shared" si="9"/>
        <v>予備218</v>
      </c>
      <c r="BO221" s="401" t="s">
        <v>1884</v>
      </c>
      <c r="BP221" s="396"/>
      <c r="BQ221" s="401" t="s">
        <v>1884</v>
      </c>
      <c r="BR221" s="402"/>
      <c r="BS221" s="265" t="s">
        <v>1886</v>
      </c>
      <c r="BT221" s="402"/>
      <c r="BU221" s="402"/>
      <c r="BV221" s="402"/>
      <c r="BW221" s="402"/>
      <c r="BX221" s="402"/>
      <c r="BY221" s="402"/>
      <c r="BZ221" s="402"/>
      <c r="CA221" s="402"/>
      <c r="CB221" s="402"/>
      <c r="CC221" s="402"/>
      <c r="CE221" s="256"/>
      <c r="CG221" s="264" t="s">
        <v>1884</v>
      </c>
      <c r="CI221" s="264" t="s">
        <v>1884</v>
      </c>
      <c r="CK221" s="264" t="s">
        <v>1884</v>
      </c>
      <c r="CM221" s="264" t="s">
        <v>1884</v>
      </c>
      <c r="CO221" s="264" t="s">
        <v>1884</v>
      </c>
      <c r="CQ221" s="264" t="s">
        <v>1884</v>
      </c>
      <c r="CS221" s="264" t="s">
        <v>1884</v>
      </c>
      <c r="CU221" s="264" t="s">
        <v>1884</v>
      </c>
      <c r="CW221" s="264" t="s">
        <v>1884</v>
      </c>
      <c r="CY221" s="264" t="s">
        <v>1884</v>
      </c>
      <c r="DA221" s="264" t="s">
        <v>1884</v>
      </c>
      <c r="DC221" s="264" t="s">
        <v>1884</v>
      </c>
      <c r="DE221" s="264" t="s">
        <v>1884</v>
      </c>
      <c r="DG221" s="264" t="s">
        <v>1884</v>
      </c>
      <c r="DI221" s="264" t="s">
        <v>1884</v>
      </c>
      <c r="DK221" s="264" t="s">
        <v>1884</v>
      </c>
      <c r="EA221" s="264" t="s">
        <v>1884</v>
      </c>
      <c r="EC221" s="272" t="s">
        <v>1885</v>
      </c>
      <c r="ED221" s="268"/>
      <c r="EE221" s="272" t="s">
        <v>1885</v>
      </c>
      <c r="EF221" s="268"/>
      <c r="EG221" s="272" t="s">
        <v>1885</v>
      </c>
      <c r="EH221" s="268"/>
      <c r="EI221" s="272" t="s">
        <v>1885</v>
      </c>
      <c r="EY221" s="264" t="s">
        <v>1884</v>
      </c>
      <c r="FA221" s="264" t="s">
        <v>1884</v>
      </c>
      <c r="FC221" s="264" t="s">
        <v>1884</v>
      </c>
      <c r="FE221" s="264" t="s">
        <v>1884</v>
      </c>
      <c r="FG221" s="264" t="s">
        <v>1884</v>
      </c>
      <c r="FI221" s="264" t="s">
        <v>1884</v>
      </c>
      <c r="FK221" s="264" t="s">
        <v>1884</v>
      </c>
      <c r="FM221" s="264" t="s">
        <v>1884</v>
      </c>
      <c r="FO221" s="264" t="s">
        <v>1884</v>
      </c>
      <c r="FQ221" s="264" t="s">
        <v>1884</v>
      </c>
      <c r="FS221" s="264" t="s">
        <v>1884</v>
      </c>
      <c r="FU221" s="264" t="s">
        <v>1884</v>
      </c>
      <c r="FW221" s="264" t="s">
        <v>1884</v>
      </c>
      <c r="FY221" s="264" t="s">
        <v>1884</v>
      </c>
      <c r="GA221" s="264" t="s">
        <v>1884</v>
      </c>
      <c r="GC221" s="264" t="s">
        <v>1884</v>
      </c>
      <c r="GE221" s="264" t="s">
        <v>1884</v>
      </c>
      <c r="GG221" s="264" t="s">
        <v>1884</v>
      </c>
      <c r="GI221" s="264" t="s">
        <v>1884</v>
      </c>
      <c r="GK221" s="264" t="s">
        <v>1884</v>
      </c>
      <c r="GM221" s="264" t="s">
        <v>1884</v>
      </c>
      <c r="GO221" s="264" t="s">
        <v>1884</v>
      </c>
      <c r="GQ221" s="16"/>
      <c r="HE221" s="265" t="s">
        <v>1886</v>
      </c>
      <c r="HG221" s="265" t="s">
        <v>1886</v>
      </c>
      <c r="HI221" s="264" t="s">
        <v>1884</v>
      </c>
      <c r="HK221" s="264" t="s">
        <v>1884</v>
      </c>
      <c r="HM221" s="264" t="s">
        <v>1884</v>
      </c>
      <c r="HO221" s="264" t="s">
        <v>1884</v>
      </c>
      <c r="HQ221" s="264" t="s">
        <v>1884</v>
      </c>
      <c r="HS221" s="264" t="s">
        <v>1884</v>
      </c>
      <c r="HU221" s="264" t="s">
        <v>1884</v>
      </c>
      <c r="HW221" s="264" t="s">
        <v>1884</v>
      </c>
      <c r="HY221" s="264" t="s">
        <v>1884</v>
      </c>
      <c r="IA221" s="264" t="s">
        <v>1884</v>
      </c>
      <c r="IC221" s="264" t="s">
        <v>1884</v>
      </c>
      <c r="IE221" s="264" t="s">
        <v>1884</v>
      </c>
      <c r="IG221" s="264" t="s">
        <v>1884</v>
      </c>
      <c r="II221" s="264" t="s">
        <v>1884</v>
      </c>
      <c r="IK221" s="264" t="s">
        <v>1884</v>
      </c>
      <c r="IM221" s="264" t="s">
        <v>1884</v>
      </c>
      <c r="IO221" s="264" t="s">
        <v>1884</v>
      </c>
      <c r="IQ221" s="264" t="s">
        <v>1884</v>
      </c>
      <c r="IS221" s="264" t="s">
        <v>1884</v>
      </c>
      <c r="IU221" s="264" t="s">
        <v>1884</v>
      </c>
      <c r="IW221" s="264" t="s">
        <v>1884</v>
      </c>
      <c r="IY221" s="264" t="s">
        <v>1884</v>
      </c>
      <c r="JA221" s="264" t="s">
        <v>1884</v>
      </c>
      <c r="JC221" s="264" t="s">
        <v>1884</v>
      </c>
    </row>
    <row r="222" spans="3:263">
      <c r="C222" s="384" t="s">
        <v>1887</v>
      </c>
      <c r="D222" s="404"/>
      <c r="E222" s="390" t="s">
        <v>1887</v>
      </c>
      <c r="F222" s="391"/>
      <c r="G222" s="390" t="s">
        <v>1887</v>
      </c>
      <c r="H222" s="391"/>
      <c r="I222" s="390" t="s">
        <v>1887</v>
      </c>
      <c r="J222" s="391"/>
      <c r="K222" s="390" t="s">
        <v>1887</v>
      </c>
      <c r="L222" s="391"/>
      <c r="M222" s="390" t="s">
        <v>1887</v>
      </c>
      <c r="N222" s="405"/>
      <c r="O222" s="394" t="s">
        <v>1888</v>
      </c>
      <c r="P222" s="406"/>
      <c r="Q222" s="264" t="s">
        <v>1887</v>
      </c>
      <c r="S222" s="264" t="s">
        <v>1887</v>
      </c>
      <c r="U222" s="265" t="s">
        <v>1889</v>
      </c>
      <c r="W222" s="265" t="s">
        <v>1889</v>
      </c>
      <c r="Y222" s="265" t="s">
        <v>1889</v>
      </c>
      <c r="Z222" s="256"/>
      <c r="AA222" s="264" t="s">
        <v>1887</v>
      </c>
      <c r="AB222" s="256"/>
      <c r="AC222" s="265" t="s">
        <v>1889</v>
      </c>
      <c r="AD222" s="258"/>
      <c r="AE222" s="265" t="s">
        <v>1889</v>
      </c>
      <c r="AF222" s="258"/>
      <c r="AG222" s="264" t="s">
        <v>1887</v>
      </c>
      <c r="AH222" s="16"/>
      <c r="AI222" s="264" t="s">
        <v>1887</v>
      </c>
      <c r="AK222" s="264" t="s">
        <v>1887</v>
      </c>
      <c r="AL222" s="256"/>
      <c r="AM222" s="264" t="s">
        <v>1887</v>
      </c>
      <c r="AN222" s="256"/>
      <c r="AO222" s="264" t="s">
        <v>1887</v>
      </c>
      <c r="AP222" s="256"/>
      <c r="AQ222" s="264" t="s">
        <v>1887</v>
      </c>
      <c r="AR222" s="256"/>
      <c r="AS222" s="265" t="s">
        <v>1890</v>
      </c>
      <c r="AT222" s="256"/>
      <c r="AU222" s="265" t="s">
        <v>1890</v>
      </c>
      <c r="AW222" s="265" t="s">
        <v>1890</v>
      </c>
      <c r="AX222" s="256"/>
      <c r="AY222" s="270" t="str">
        <f t="shared" si="8"/>
        <v>予 備 219</v>
      </c>
      <c r="AZ222" s="256"/>
      <c r="BA222" s="265" t="s">
        <v>1889</v>
      </c>
      <c r="BC222" s="265" t="s">
        <v>1889</v>
      </c>
      <c r="BE222" s="266" t="s">
        <v>1889</v>
      </c>
      <c r="BF222" s="258"/>
      <c r="BG222" s="266" t="s">
        <v>1889</v>
      </c>
      <c r="BI222" s="400" t="s">
        <v>1887</v>
      </c>
      <c r="BK222" s="400" t="s">
        <v>1887</v>
      </c>
      <c r="BM222" s="400" t="str">
        <f t="shared" si="9"/>
        <v>予備219</v>
      </c>
      <c r="BO222" s="401" t="s">
        <v>1887</v>
      </c>
      <c r="BP222" s="396"/>
      <c r="BQ222" s="401" t="s">
        <v>1887</v>
      </c>
      <c r="BR222" s="402"/>
      <c r="BS222" s="265" t="s">
        <v>1889</v>
      </c>
      <c r="BT222" s="402"/>
      <c r="BU222" s="402"/>
      <c r="BV222" s="402"/>
      <c r="BW222" s="402"/>
      <c r="BX222" s="402"/>
      <c r="BY222" s="402"/>
      <c r="BZ222" s="402"/>
      <c r="CA222" s="402"/>
      <c r="CB222" s="402"/>
      <c r="CC222" s="402"/>
      <c r="CE222" s="256"/>
      <c r="CG222" s="264" t="s">
        <v>1887</v>
      </c>
      <c r="CI222" s="264" t="s">
        <v>1887</v>
      </c>
      <c r="CK222" s="264" t="s">
        <v>1887</v>
      </c>
      <c r="CM222" s="264" t="s">
        <v>1887</v>
      </c>
      <c r="CO222" s="264" t="s">
        <v>1887</v>
      </c>
      <c r="CQ222" s="264" t="s">
        <v>1887</v>
      </c>
      <c r="CS222" s="264" t="s">
        <v>1887</v>
      </c>
      <c r="CU222" s="264" t="s">
        <v>1887</v>
      </c>
      <c r="CW222" s="264" t="s">
        <v>1887</v>
      </c>
      <c r="CY222" s="264" t="s">
        <v>1887</v>
      </c>
      <c r="DA222" s="264" t="s">
        <v>1887</v>
      </c>
      <c r="DC222" s="264" t="s">
        <v>1887</v>
      </c>
      <c r="DE222" s="264" t="s">
        <v>1887</v>
      </c>
      <c r="DG222" s="264" t="s">
        <v>1887</v>
      </c>
      <c r="DI222" s="264" t="s">
        <v>1887</v>
      </c>
      <c r="DK222" s="264" t="s">
        <v>1887</v>
      </c>
      <c r="EA222" s="264" t="s">
        <v>1887</v>
      </c>
      <c r="EC222" s="272" t="s">
        <v>1888</v>
      </c>
      <c r="ED222" s="268"/>
      <c r="EE222" s="272" t="s">
        <v>1888</v>
      </c>
      <c r="EF222" s="268"/>
      <c r="EG222" s="272" t="s">
        <v>1888</v>
      </c>
      <c r="EH222" s="268"/>
      <c r="EI222" s="272" t="s">
        <v>1888</v>
      </c>
      <c r="EY222" s="264" t="s">
        <v>1887</v>
      </c>
      <c r="FA222" s="264" t="s">
        <v>1887</v>
      </c>
      <c r="FC222" s="264" t="s">
        <v>1887</v>
      </c>
      <c r="FE222" s="264" t="s">
        <v>1887</v>
      </c>
      <c r="FG222" s="264" t="s">
        <v>1887</v>
      </c>
      <c r="FI222" s="264" t="s">
        <v>1887</v>
      </c>
      <c r="FK222" s="264" t="s">
        <v>1887</v>
      </c>
      <c r="FM222" s="264" t="s">
        <v>1887</v>
      </c>
      <c r="FO222" s="264" t="s">
        <v>1887</v>
      </c>
      <c r="FQ222" s="264" t="s">
        <v>1887</v>
      </c>
      <c r="FS222" s="264" t="s">
        <v>1887</v>
      </c>
      <c r="FU222" s="264" t="s">
        <v>1887</v>
      </c>
      <c r="FW222" s="264" t="s">
        <v>1887</v>
      </c>
      <c r="FY222" s="264" t="s">
        <v>1887</v>
      </c>
      <c r="GA222" s="264" t="s">
        <v>1887</v>
      </c>
      <c r="GC222" s="264" t="s">
        <v>1887</v>
      </c>
      <c r="GE222" s="264" t="s">
        <v>1887</v>
      </c>
      <c r="GG222" s="264" t="s">
        <v>1887</v>
      </c>
      <c r="GI222" s="264" t="s">
        <v>1887</v>
      </c>
      <c r="GK222" s="264" t="s">
        <v>1887</v>
      </c>
      <c r="GM222" s="264" t="s">
        <v>1887</v>
      </c>
      <c r="GO222" s="264" t="s">
        <v>1887</v>
      </c>
      <c r="GQ222" s="16"/>
      <c r="HE222" s="265" t="s">
        <v>1889</v>
      </c>
      <c r="HG222" s="265" t="s">
        <v>1889</v>
      </c>
      <c r="HI222" s="264" t="s">
        <v>1887</v>
      </c>
      <c r="HK222" s="264" t="s">
        <v>1887</v>
      </c>
      <c r="HM222" s="264" t="s">
        <v>1887</v>
      </c>
      <c r="HO222" s="264" t="s">
        <v>1887</v>
      </c>
      <c r="HQ222" s="264" t="s">
        <v>1887</v>
      </c>
      <c r="HS222" s="264" t="s">
        <v>1887</v>
      </c>
      <c r="HU222" s="264" t="s">
        <v>1887</v>
      </c>
      <c r="HW222" s="264" t="s">
        <v>1887</v>
      </c>
      <c r="HY222" s="264" t="s">
        <v>1887</v>
      </c>
      <c r="IA222" s="264" t="s">
        <v>1887</v>
      </c>
      <c r="IC222" s="264" t="s">
        <v>1887</v>
      </c>
      <c r="IE222" s="264" t="s">
        <v>1887</v>
      </c>
      <c r="IG222" s="264" t="s">
        <v>1887</v>
      </c>
      <c r="II222" s="264" t="s">
        <v>1887</v>
      </c>
      <c r="IK222" s="264" t="s">
        <v>1887</v>
      </c>
      <c r="IM222" s="264" t="s">
        <v>1887</v>
      </c>
      <c r="IO222" s="264" t="s">
        <v>1887</v>
      </c>
      <c r="IQ222" s="264" t="s">
        <v>1887</v>
      </c>
      <c r="IS222" s="264" t="s">
        <v>1887</v>
      </c>
      <c r="IU222" s="264" t="s">
        <v>1887</v>
      </c>
      <c r="IW222" s="264" t="s">
        <v>1887</v>
      </c>
      <c r="IY222" s="264" t="s">
        <v>1887</v>
      </c>
      <c r="JA222" s="264" t="s">
        <v>1887</v>
      </c>
      <c r="JC222" s="264" t="s">
        <v>1887</v>
      </c>
    </row>
    <row r="223" spans="3:263">
      <c r="C223" s="384" t="s">
        <v>1891</v>
      </c>
      <c r="D223" s="404"/>
      <c r="E223" s="390" t="s">
        <v>1891</v>
      </c>
      <c r="F223" s="391"/>
      <c r="G223" s="390" t="s">
        <v>1891</v>
      </c>
      <c r="H223" s="391"/>
      <c r="I223" s="390" t="s">
        <v>1891</v>
      </c>
      <c r="J223" s="391"/>
      <c r="K223" s="390" t="s">
        <v>1891</v>
      </c>
      <c r="L223" s="391"/>
      <c r="M223" s="390" t="s">
        <v>1891</v>
      </c>
      <c r="N223" s="405"/>
      <c r="O223" s="394" t="s">
        <v>1892</v>
      </c>
      <c r="P223" s="406"/>
      <c r="Q223" s="264" t="s">
        <v>1891</v>
      </c>
      <c r="S223" s="264" t="s">
        <v>1891</v>
      </c>
      <c r="U223" s="265" t="s">
        <v>1893</v>
      </c>
      <c r="W223" s="265" t="s">
        <v>1893</v>
      </c>
      <c r="Y223" s="265" t="s">
        <v>1893</v>
      </c>
      <c r="Z223" s="256"/>
      <c r="AA223" s="264" t="s">
        <v>1891</v>
      </c>
      <c r="AB223" s="256"/>
      <c r="AC223" s="265" t="s">
        <v>1893</v>
      </c>
      <c r="AD223" s="258"/>
      <c r="AE223" s="265" t="s">
        <v>1893</v>
      </c>
      <c r="AF223" s="258"/>
      <c r="AG223" s="264" t="s">
        <v>1891</v>
      </c>
      <c r="AH223" s="16"/>
      <c r="AI223" s="264" t="s">
        <v>1891</v>
      </c>
      <c r="AK223" s="264" t="s">
        <v>1891</v>
      </c>
      <c r="AL223" s="256"/>
      <c r="AM223" s="264" t="s">
        <v>1891</v>
      </c>
      <c r="AN223" s="256"/>
      <c r="AO223" s="264" t="s">
        <v>1891</v>
      </c>
      <c r="AP223" s="256"/>
      <c r="AQ223" s="264" t="s">
        <v>1891</v>
      </c>
      <c r="AR223" s="256"/>
      <c r="AS223" s="264" t="s">
        <v>1892</v>
      </c>
      <c r="AT223" s="256"/>
      <c r="AU223" s="264" t="s">
        <v>1892</v>
      </c>
      <c r="AW223" s="264" t="s">
        <v>1892</v>
      </c>
      <c r="AX223" s="256"/>
      <c r="AY223" s="270" t="str">
        <f t="shared" si="8"/>
        <v>予 備 220</v>
      </c>
      <c r="AZ223" s="256"/>
      <c r="BA223" s="265" t="s">
        <v>1893</v>
      </c>
      <c r="BC223" s="265" t="s">
        <v>1893</v>
      </c>
      <c r="BE223" s="266" t="s">
        <v>1893</v>
      </c>
      <c r="BF223" s="258"/>
      <c r="BG223" s="266" t="s">
        <v>1893</v>
      </c>
      <c r="BI223" s="400" t="s">
        <v>1891</v>
      </c>
      <c r="BK223" s="400" t="s">
        <v>1891</v>
      </c>
      <c r="BM223" s="400" t="str">
        <f t="shared" si="9"/>
        <v>予備220</v>
      </c>
      <c r="BO223" s="401" t="s">
        <v>1891</v>
      </c>
      <c r="BP223" s="396"/>
      <c r="BQ223" s="401" t="s">
        <v>1891</v>
      </c>
      <c r="BR223" s="402"/>
      <c r="BS223" s="265" t="s">
        <v>1893</v>
      </c>
      <c r="BT223" s="402"/>
      <c r="BU223" s="402"/>
      <c r="BV223" s="402"/>
      <c r="BW223" s="402"/>
      <c r="BX223" s="402"/>
      <c r="BY223" s="402"/>
      <c r="BZ223" s="402"/>
      <c r="CA223" s="402"/>
      <c r="CB223" s="402"/>
      <c r="CC223" s="402"/>
      <c r="CE223" s="256"/>
      <c r="CG223" s="264" t="s">
        <v>1891</v>
      </c>
      <c r="CI223" s="264" t="s">
        <v>1891</v>
      </c>
      <c r="CK223" s="264" t="s">
        <v>1891</v>
      </c>
      <c r="CM223" s="264" t="s">
        <v>1891</v>
      </c>
      <c r="CO223" s="264" t="s">
        <v>1891</v>
      </c>
      <c r="CQ223" s="264" t="s">
        <v>1891</v>
      </c>
      <c r="CS223" s="264" t="s">
        <v>1891</v>
      </c>
      <c r="CU223" s="264" t="s">
        <v>1891</v>
      </c>
      <c r="CW223" s="264" t="s">
        <v>1891</v>
      </c>
      <c r="CY223" s="264" t="s">
        <v>1891</v>
      </c>
      <c r="DA223" s="264" t="s">
        <v>1891</v>
      </c>
      <c r="DC223" s="264" t="s">
        <v>1891</v>
      </c>
      <c r="DE223" s="264" t="s">
        <v>1891</v>
      </c>
      <c r="DG223" s="264" t="s">
        <v>1891</v>
      </c>
      <c r="DI223" s="264" t="s">
        <v>1891</v>
      </c>
      <c r="DK223" s="264" t="s">
        <v>1891</v>
      </c>
      <c r="EA223" s="264" t="s">
        <v>1891</v>
      </c>
      <c r="EC223" s="272" t="s">
        <v>1892</v>
      </c>
      <c r="ED223" s="268"/>
      <c r="EE223" s="272" t="s">
        <v>1892</v>
      </c>
      <c r="EF223" s="268"/>
      <c r="EG223" s="272" t="s">
        <v>1892</v>
      </c>
      <c r="EH223" s="268"/>
      <c r="EI223" s="272" t="s">
        <v>1892</v>
      </c>
      <c r="EY223" s="264" t="s">
        <v>1891</v>
      </c>
      <c r="FA223" s="264" t="s">
        <v>1891</v>
      </c>
      <c r="FC223" s="264" t="s">
        <v>1891</v>
      </c>
      <c r="FE223" s="264" t="s">
        <v>1891</v>
      </c>
      <c r="FG223" s="264" t="s">
        <v>1891</v>
      </c>
      <c r="FI223" s="264" t="s">
        <v>1891</v>
      </c>
      <c r="FK223" s="264" t="s">
        <v>1891</v>
      </c>
      <c r="FM223" s="264" t="s">
        <v>1891</v>
      </c>
      <c r="FO223" s="264" t="s">
        <v>1891</v>
      </c>
      <c r="FQ223" s="264" t="s">
        <v>1891</v>
      </c>
      <c r="FS223" s="264" t="s">
        <v>1891</v>
      </c>
      <c r="FU223" s="264" t="s">
        <v>1891</v>
      </c>
      <c r="FW223" s="264" t="s">
        <v>1891</v>
      </c>
      <c r="FY223" s="264" t="s">
        <v>1891</v>
      </c>
      <c r="GA223" s="264" t="s">
        <v>1891</v>
      </c>
      <c r="GC223" s="264" t="s">
        <v>1891</v>
      </c>
      <c r="GE223" s="264" t="s">
        <v>1891</v>
      </c>
      <c r="GG223" s="264" t="s">
        <v>1891</v>
      </c>
      <c r="GI223" s="264" t="s">
        <v>1891</v>
      </c>
      <c r="GK223" s="264" t="s">
        <v>1891</v>
      </c>
      <c r="GM223" s="264" t="s">
        <v>1891</v>
      </c>
      <c r="GO223" s="264" t="s">
        <v>1891</v>
      </c>
      <c r="GQ223" s="16"/>
      <c r="HE223" s="265" t="s">
        <v>1893</v>
      </c>
      <c r="HG223" s="265" t="s">
        <v>1893</v>
      </c>
      <c r="HI223" s="264" t="s">
        <v>1891</v>
      </c>
      <c r="HK223" s="264" t="s">
        <v>1891</v>
      </c>
      <c r="HM223" s="264" t="s">
        <v>1891</v>
      </c>
      <c r="HO223" s="264" t="s">
        <v>1891</v>
      </c>
      <c r="HQ223" s="264" t="s">
        <v>1891</v>
      </c>
      <c r="HS223" s="264" t="s">
        <v>1891</v>
      </c>
      <c r="HU223" s="264" t="s">
        <v>1891</v>
      </c>
      <c r="HW223" s="264" t="s">
        <v>1891</v>
      </c>
      <c r="HY223" s="264" t="s">
        <v>1891</v>
      </c>
      <c r="IA223" s="264" t="s">
        <v>1891</v>
      </c>
      <c r="IC223" s="264" t="s">
        <v>1891</v>
      </c>
      <c r="IE223" s="264" t="s">
        <v>1891</v>
      </c>
      <c r="IG223" s="264" t="s">
        <v>1891</v>
      </c>
      <c r="II223" s="264" t="s">
        <v>1891</v>
      </c>
      <c r="IK223" s="264" t="s">
        <v>1891</v>
      </c>
      <c r="IM223" s="264" t="s">
        <v>1891</v>
      </c>
      <c r="IO223" s="264" t="s">
        <v>1891</v>
      </c>
      <c r="IQ223" s="264" t="s">
        <v>1891</v>
      </c>
      <c r="IS223" s="264" t="s">
        <v>1891</v>
      </c>
      <c r="IU223" s="264" t="s">
        <v>1891</v>
      </c>
      <c r="IW223" s="264" t="s">
        <v>1891</v>
      </c>
      <c r="IY223" s="264" t="s">
        <v>1891</v>
      </c>
      <c r="JA223" s="264" t="s">
        <v>1891</v>
      </c>
      <c r="JC223" s="264" t="s">
        <v>1891</v>
      </c>
    </row>
    <row r="224" spans="3:263">
      <c r="C224" s="384" t="s">
        <v>1894</v>
      </c>
      <c r="D224" s="404"/>
      <c r="E224" s="390" t="s">
        <v>1894</v>
      </c>
      <c r="F224" s="391"/>
      <c r="G224" s="390" t="s">
        <v>1894</v>
      </c>
      <c r="H224" s="391"/>
      <c r="I224" s="390" t="s">
        <v>1894</v>
      </c>
      <c r="J224" s="391"/>
      <c r="K224" s="390" t="s">
        <v>1894</v>
      </c>
      <c r="L224" s="391"/>
      <c r="M224" s="390" t="s">
        <v>1894</v>
      </c>
      <c r="N224" s="405"/>
      <c r="O224" s="394" t="s">
        <v>1895</v>
      </c>
      <c r="P224" s="406"/>
      <c r="Q224" s="264" t="s">
        <v>1894</v>
      </c>
      <c r="S224" s="264" t="s">
        <v>1894</v>
      </c>
      <c r="U224" s="265" t="s">
        <v>1896</v>
      </c>
      <c r="W224" s="265" t="s">
        <v>1896</v>
      </c>
      <c r="Y224" s="265" t="s">
        <v>1896</v>
      </c>
      <c r="Z224" s="256"/>
      <c r="AA224" s="264" t="s">
        <v>1894</v>
      </c>
      <c r="AB224" s="256"/>
      <c r="AC224" s="265" t="s">
        <v>1896</v>
      </c>
      <c r="AD224" s="258"/>
      <c r="AE224" s="265" t="s">
        <v>1896</v>
      </c>
      <c r="AF224" s="258"/>
      <c r="AG224" s="264" t="s">
        <v>1894</v>
      </c>
      <c r="AH224" s="16"/>
      <c r="AI224" s="264" t="s">
        <v>1894</v>
      </c>
      <c r="AK224" s="264" t="s">
        <v>1894</v>
      </c>
      <c r="AL224" s="256"/>
      <c r="AM224" s="264" t="s">
        <v>1894</v>
      </c>
      <c r="AN224" s="256"/>
      <c r="AO224" s="264" t="s">
        <v>1894</v>
      </c>
      <c r="AP224" s="256"/>
      <c r="AQ224" s="264" t="s">
        <v>1894</v>
      </c>
      <c r="AR224" s="256"/>
      <c r="AS224" s="265" t="s">
        <v>1897</v>
      </c>
      <c r="AT224" s="256"/>
      <c r="AU224" s="265" t="s">
        <v>1897</v>
      </c>
      <c r="AW224" s="265" t="s">
        <v>1897</v>
      </c>
      <c r="AX224" s="256"/>
      <c r="AY224" s="270" t="str">
        <f t="shared" si="8"/>
        <v>予 備 221</v>
      </c>
      <c r="AZ224" s="256"/>
      <c r="BA224" s="265" t="s">
        <v>1896</v>
      </c>
      <c r="BC224" s="265" t="s">
        <v>1896</v>
      </c>
      <c r="BE224" s="266" t="s">
        <v>1896</v>
      </c>
      <c r="BF224" s="258"/>
      <c r="BG224" s="266" t="s">
        <v>1896</v>
      </c>
      <c r="BI224" s="400" t="s">
        <v>1894</v>
      </c>
      <c r="BK224" s="400" t="s">
        <v>1894</v>
      </c>
      <c r="BM224" s="400" t="str">
        <f t="shared" si="9"/>
        <v>予備221</v>
      </c>
      <c r="BO224" s="401" t="s">
        <v>1894</v>
      </c>
      <c r="BP224" s="396"/>
      <c r="BQ224" s="401" t="s">
        <v>1894</v>
      </c>
      <c r="BR224" s="402"/>
      <c r="BS224" s="265" t="s">
        <v>1896</v>
      </c>
      <c r="BT224" s="402"/>
      <c r="BU224" s="402"/>
      <c r="BV224" s="402"/>
      <c r="BW224" s="402"/>
      <c r="BX224" s="402"/>
      <c r="BY224" s="402"/>
      <c r="BZ224" s="402"/>
      <c r="CA224" s="402"/>
      <c r="CB224" s="402"/>
      <c r="CC224" s="402"/>
      <c r="CE224" s="256"/>
      <c r="CG224" s="264" t="s">
        <v>1894</v>
      </c>
      <c r="CI224" s="264" t="s">
        <v>1894</v>
      </c>
      <c r="CK224" s="264" t="s">
        <v>1894</v>
      </c>
      <c r="CM224" s="264" t="s">
        <v>1894</v>
      </c>
      <c r="CO224" s="264" t="s">
        <v>1894</v>
      </c>
      <c r="CQ224" s="264" t="s">
        <v>1894</v>
      </c>
      <c r="CS224" s="264" t="s">
        <v>1894</v>
      </c>
      <c r="CU224" s="264" t="s">
        <v>1894</v>
      </c>
      <c r="CW224" s="264" t="s">
        <v>1894</v>
      </c>
      <c r="CY224" s="264" t="s">
        <v>1894</v>
      </c>
      <c r="DA224" s="264" t="s">
        <v>1894</v>
      </c>
      <c r="DC224" s="264" t="s">
        <v>1894</v>
      </c>
      <c r="DE224" s="264" t="s">
        <v>1894</v>
      </c>
      <c r="DG224" s="264" t="s">
        <v>1894</v>
      </c>
      <c r="DI224" s="264" t="s">
        <v>1894</v>
      </c>
      <c r="DK224" s="264" t="s">
        <v>1894</v>
      </c>
      <c r="EA224" s="264" t="s">
        <v>1894</v>
      </c>
      <c r="EC224" s="272" t="s">
        <v>1895</v>
      </c>
      <c r="ED224" s="268"/>
      <c r="EE224" s="272" t="s">
        <v>1895</v>
      </c>
      <c r="EF224" s="268"/>
      <c r="EG224" s="272" t="s">
        <v>1895</v>
      </c>
      <c r="EH224" s="268"/>
      <c r="EI224" s="272" t="s">
        <v>1895</v>
      </c>
      <c r="EY224" s="264" t="s">
        <v>1894</v>
      </c>
      <c r="FA224" s="264" t="s">
        <v>1894</v>
      </c>
      <c r="FC224" s="264" t="s">
        <v>1894</v>
      </c>
      <c r="FE224" s="264" t="s">
        <v>1894</v>
      </c>
      <c r="FG224" s="264" t="s">
        <v>1894</v>
      </c>
      <c r="FI224" s="264" t="s">
        <v>1894</v>
      </c>
      <c r="FK224" s="264" t="s">
        <v>1894</v>
      </c>
      <c r="FM224" s="264" t="s">
        <v>1894</v>
      </c>
      <c r="FO224" s="264" t="s">
        <v>1894</v>
      </c>
      <c r="FQ224" s="264" t="s">
        <v>1894</v>
      </c>
      <c r="FS224" s="264" t="s">
        <v>1894</v>
      </c>
      <c r="FU224" s="264" t="s">
        <v>1894</v>
      </c>
      <c r="FW224" s="264" t="s">
        <v>1894</v>
      </c>
      <c r="FY224" s="264" t="s">
        <v>1894</v>
      </c>
      <c r="GA224" s="264" t="s">
        <v>1894</v>
      </c>
      <c r="GC224" s="264" t="s">
        <v>1894</v>
      </c>
      <c r="GE224" s="264" t="s">
        <v>1894</v>
      </c>
      <c r="GG224" s="264" t="s">
        <v>1894</v>
      </c>
      <c r="GI224" s="264" t="s">
        <v>1894</v>
      </c>
      <c r="GK224" s="264" t="s">
        <v>1894</v>
      </c>
      <c r="GM224" s="264" t="s">
        <v>1894</v>
      </c>
      <c r="GO224" s="264" t="s">
        <v>1894</v>
      </c>
      <c r="GQ224" s="16"/>
      <c r="HE224" s="265" t="s">
        <v>1896</v>
      </c>
      <c r="HG224" s="265" t="s">
        <v>1896</v>
      </c>
      <c r="HI224" s="264" t="s">
        <v>1894</v>
      </c>
      <c r="HK224" s="264" t="s">
        <v>1894</v>
      </c>
      <c r="HM224" s="264" t="s">
        <v>1894</v>
      </c>
      <c r="HO224" s="264" t="s">
        <v>1894</v>
      </c>
      <c r="HQ224" s="264" t="s">
        <v>1894</v>
      </c>
      <c r="HS224" s="264" t="s">
        <v>1894</v>
      </c>
      <c r="HU224" s="264" t="s">
        <v>1894</v>
      </c>
      <c r="HW224" s="264" t="s">
        <v>1894</v>
      </c>
      <c r="HY224" s="264" t="s">
        <v>1894</v>
      </c>
      <c r="IA224" s="264" t="s">
        <v>1894</v>
      </c>
      <c r="IC224" s="264" t="s">
        <v>1894</v>
      </c>
      <c r="IE224" s="264" t="s">
        <v>1894</v>
      </c>
      <c r="IG224" s="264" t="s">
        <v>1894</v>
      </c>
      <c r="II224" s="264" t="s">
        <v>1894</v>
      </c>
      <c r="IK224" s="264" t="s">
        <v>1894</v>
      </c>
      <c r="IM224" s="264" t="s">
        <v>1894</v>
      </c>
      <c r="IO224" s="264" t="s">
        <v>1894</v>
      </c>
      <c r="IQ224" s="264" t="s">
        <v>1894</v>
      </c>
      <c r="IS224" s="264" t="s">
        <v>1894</v>
      </c>
      <c r="IU224" s="264" t="s">
        <v>1894</v>
      </c>
      <c r="IW224" s="264" t="s">
        <v>1894</v>
      </c>
      <c r="IY224" s="264" t="s">
        <v>1894</v>
      </c>
      <c r="JA224" s="264" t="s">
        <v>1894</v>
      </c>
      <c r="JC224" s="264" t="s">
        <v>1894</v>
      </c>
    </row>
    <row r="225" spans="3:263">
      <c r="C225" s="384" t="s">
        <v>1898</v>
      </c>
      <c r="D225" s="404"/>
      <c r="E225" s="390" t="s">
        <v>1898</v>
      </c>
      <c r="F225" s="391"/>
      <c r="G225" s="390" t="s">
        <v>1898</v>
      </c>
      <c r="H225" s="391"/>
      <c r="I225" s="390" t="s">
        <v>1898</v>
      </c>
      <c r="J225" s="391"/>
      <c r="K225" s="390" t="s">
        <v>1898</v>
      </c>
      <c r="L225" s="391"/>
      <c r="M225" s="390" t="s">
        <v>1898</v>
      </c>
      <c r="N225" s="405"/>
      <c r="O225" s="394" t="s">
        <v>1899</v>
      </c>
      <c r="P225" s="406"/>
      <c r="Q225" s="264" t="s">
        <v>1898</v>
      </c>
      <c r="S225" s="264" t="s">
        <v>1898</v>
      </c>
      <c r="U225" s="265" t="s">
        <v>1900</v>
      </c>
      <c r="W225" s="265" t="s">
        <v>1900</v>
      </c>
      <c r="Y225" s="265" t="s">
        <v>1900</v>
      </c>
      <c r="Z225" s="256"/>
      <c r="AA225" s="264" t="s">
        <v>1898</v>
      </c>
      <c r="AB225" s="256"/>
      <c r="AC225" s="265" t="s">
        <v>1900</v>
      </c>
      <c r="AD225" s="258"/>
      <c r="AE225" s="265" t="s">
        <v>1900</v>
      </c>
      <c r="AF225" s="258"/>
      <c r="AG225" s="264" t="s">
        <v>1898</v>
      </c>
      <c r="AH225" s="16"/>
      <c r="AI225" s="264" t="s">
        <v>1898</v>
      </c>
      <c r="AK225" s="264" t="s">
        <v>1898</v>
      </c>
      <c r="AL225" s="256"/>
      <c r="AM225" s="264" t="s">
        <v>1898</v>
      </c>
      <c r="AN225" s="256"/>
      <c r="AO225" s="264" t="s">
        <v>1898</v>
      </c>
      <c r="AP225" s="256"/>
      <c r="AQ225" s="264" t="s">
        <v>1898</v>
      </c>
      <c r="AR225" s="256"/>
      <c r="AS225" s="264" t="s">
        <v>1899</v>
      </c>
      <c r="AT225" s="256"/>
      <c r="AU225" s="264" t="s">
        <v>1899</v>
      </c>
      <c r="AW225" s="264" t="s">
        <v>1899</v>
      </c>
      <c r="AX225" s="256"/>
      <c r="AY225" s="270" t="str">
        <f t="shared" si="8"/>
        <v>予 備 222</v>
      </c>
      <c r="AZ225" s="256"/>
      <c r="BA225" s="265" t="s">
        <v>1900</v>
      </c>
      <c r="BC225" s="265" t="s">
        <v>1900</v>
      </c>
      <c r="BE225" s="266" t="s">
        <v>1900</v>
      </c>
      <c r="BF225" s="258"/>
      <c r="BG225" s="266" t="s">
        <v>1900</v>
      </c>
      <c r="BI225" s="400" t="s">
        <v>1898</v>
      </c>
      <c r="BK225" s="400" t="s">
        <v>1898</v>
      </c>
      <c r="BM225" s="400" t="str">
        <f t="shared" si="9"/>
        <v>予備222</v>
      </c>
      <c r="BO225" s="401" t="s">
        <v>1898</v>
      </c>
      <c r="BP225" s="396"/>
      <c r="BQ225" s="401" t="s">
        <v>1898</v>
      </c>
      <c r="BR225" s="402"/>
      <c r="BS225" s="265" t="s">
        <v>1900</v>
      </c>
      <c r="BT225" s="402"/>
      <c r="BU225" s="402"/>
      <c r="BV225" s="402"/>
      <c r="BW225" s="402"/>
      <c r="BX225" s="402"/>
      <c r="BY225" s="402"/>
      <c r="BZ225" s="402"/>
      <c r="CA225" s="402"/>
      <c r="CB225" s="402"/>
      <c r="CC225" s="402"/>
      <c r="CE225" s="256"/>
      <c r="CG225" s="264" t="s">
        <v>1898</v>
      </c>
      <c r="CI225" s="264" t="s">
        <v>1898</v>
      </c>
      <c r="CK225" s="264" t="s">
        <v>1898</v>
      </c>
      <c r="CM225" s="264" t="s">
        <v>1898</v>
      </c>
      <c r="CO225" s="264" t="s">
        <v>1898</v>
      </c>
      <c r="CQ225" s="264" t="s">
        <v>1898</v>
      </c>
      <c r="CS225" s="264" t="s">
        <v>1898</v>
      </c>
      <c r="CU225" s="264" t="s">
        <v>1898</v>
      </c>
      <c r="CW225" s="264" t="s">
        <v>1898</v>
      </c>
      <c r="CY225" s="264" t="s">
        <v>1898</v>
      </c>
      <c r="DA225" s="264" t="s">
        <v>1898</v>
      </c>
      <c r="DC225" s="264" t="s">
        <v>1898</v>
      </c>
      <c r="DE225" s="264" t="s">
        <v>1898</v>
      </c>
      <c r="DG225" s="264" t="s">
        <v>1898</v>
      </c>
      <c r="DI225" s="264" t="s">
        <v>1898</v>
      </c>
      <c r="DK225" s="264" t="s">
        <v>1898</v>
      </c>
      <c r="EA225" s="264" t="s">
        <v>1898</v>
      </c>
      <c r="EC225" s="272" t="s">
        <v>1899</v>
      </c>
      <c r="ED225" s="268"/>
      <c r="EE225" s="272" t="s">
        <v>1899</v>
      </c>
      <c r="EF225" s="268"/>
      <c r="EG225" s="272" t="s">
        <v>1899</v>
      </c>
      <c r="EH225" s="268"/>
      <c r="EI225" s="272" t="s">
        <v>1899</v>
      </c>
      <c r="EY225" s="264" t="s">
        <v>1898</v>
      </c>
      <c r="FA225" s="264" t="s">
        <v>1898</v>
      </c>
      <c r="FC225" s="264" t="s">
        <v>1898</v>
      </c>
      <c r="FE225" s="264" t="s">
        <v>1898</v>
      </c>
      <c r="FG225" s="264" t="s">
        <v>1898</v>
      </c>
      <c r="FI225" s="264" t="s">
        <v>1898</v>
      </c>
      <c r="FK225" s="264" t="s">
        <v>1898</v>
      </c>
      <c r="FM225" s="264" t="s">
        <v>1898</v>
      </c>
      <c r="FO225" s="264" t="s">
        <v>1898</v>
      </c>
      <c r="FQ225" s="264" t="s">
        <v>1898</v>
      </c>
      <c r="FS225" s="264" t="s">
        <v>1898</v>
      </c>
      <c r="FU225" s="264" t="s">
        <v>1898</v>
      </c>
      <c r="FW225" s="264" t="s">
        <v>1898</v>
      </c>
      <c r="FY225" s="264" t="s">
        <v>1898</v>
      </c>
      <c r="GA225" s="264" t="s">
        <v>1898</v>
      </c>
      <c r="GC225" s="264" t="s">
        <v>1898</v>
      </c>
      <c r="GE225" s="264" t="s">
        <v>1898</v>
      </c>
      <c r="GG225" s="264" t="s">
        <v>1898</v>
      </c>
      <c r="GI225" s="264" t="s">
        <v>1898</v>
      </c>
      <c r="GK225" s="264" t="s">
        <v>1898</v>
      </c>
      <c r="GM225" s="264" t="s">
        <v>1898</v>
      </c>
      <c r="GO225" s="264" t="s">
        <v>1898</v>
      </c>
      <c r="GQ225" s="16"/>
      <c r="HE225" s="265" t="s">
        <v>1900</v>
      </c>
      <c r="HG225" s="265" t="s">
        <v>1900</v>
      </c>
      <c r="HI225" s="264" t="s">
        <v>1898</v>
      </c>
      <c r="HK225" s="264" t="s">
        <v>1898</v>
      </c>
      <c r="HM225" s="264" t="s">
        <v>1898</v>
      </c>
      <c r="HO225" s="264" t="s">
        <v>1898</v>
      </c>
      <c r="HQ225" s="264" t="s">
        <v>1898</v>
      </c>
      <c r="HS225" s="264" t="s">
        <v>1898</v>
      </c>
      <c r="HU225" s="264" t="s">
        <v>1898</v>
      </c>
      <c r="HW225" s="264" t="s">
        <v>1898</v>
      </c>
      <c r="HY225" s="264" t="s">
        <v>1898</v>
      </c>
      <c r="IA225" s="264" t="s">
        <v>1898</v>
      </c>
      <c r="IC225" s="264" t="s">
        <v>1898</v>
      </c>
      <c r="IE225" s="264" t="s">
        <v>1898</v>
      </c>
      <c r="IG225" s="264" t="s">
        <v>1898</v>
      </c>
      <c r="II225" s="264" t="s">
        <v>1898</v>
      </c>
      <c r="IK225" s="264" t="s">
        <v>1898</v>
      </c>
      <c r="IM225" s="264" t="s">
        <v>1898</v>
      </c>
      <c r="IO225" s="264" t="s">
        <v>1898</v>
      </c>
      <c r="IQ225" s="264" t="s">
        <v>1898</v>
      </c>
      <c r="IS225" s="264" t="s">
        <v>1898</v>
      </c>
      <c r="IU225" s="264" t="s">
        <v>1898</v>
      </c>
      <c r="IW225" s="264" t="s">
        <v>1898</v>
      </c>
      <c r="IY225" s="264" t="s">
        <v>1898</v>
      </c>
      <c r="JA225" s="264" t="s">
        <v>1898</v>
      </c>
      <c r="JC225" s="264" t="s">
        <v>1898</v>
      </c>
    </row>
    <row r="226" spans="3:263">
      <c r="C226" s="384" t="s">
        <v>1901</v>
      </c>
      <c r="D226" s="404"/>
      <c r="E226" s="390" t="s">
        <v>1901</v>
      </c>
      <c r="F226" s="391"/>
      <c r="G226" s="390" t="s">
        <v>1901</v>
      </c>
      <c r="H226" s="391"/>
      <c r="I226" s="390" t="s">
        <v>1901</v>
      </c>
      <c r="J226" s="391"/>
      <c r="K226" s="390" t="s">
        <v>1901</v>
      </c>
      <c r="L226" s="391"/>
      <c r="M226" s="390" t="s">
        <v>1901</v>
      </c>
      <c r="N226" s="405"/>
      <c r="O226" s="394" t="s">
        <v>1902</v>
      </c>
      <c r="P226" s="406"/>
      <c r="Q226" s="264" t="s">
        <v>1901</v>
      </c>
      <c r="S226" s="264" t="s">
        <v>1901</v>
      </c>
      <c r="U226" s="265" t="s">
        <v>1903</v>
      </c>
      <c r="W226" s="265" t="s">
        <v>1903</v>
      </c>
      <c r="Y226" s="265" t="s">
        <v>1903</v>
      </c>
      <c r="Z226" s="256"/>
      <c r="AA226" s="264" t="s">
        <v>1901</v>
      </c>
      <c r="AB226" s="256"/>
      <c r="AC226" s="265" t="s">
        <v>1903</v>
      </c>
      <c r="AD226" s="258"/>
      <c r="AE226" s="265" t="s">
        <v>1903</v>
      </c>
      <c r="AF226" s="258"/>
      <c r="AG226" s="264" t="s">
        <v>1901</v>
      </c>
      <c r="AH226" s="16"/>
      <c r="AI226" s="264" t="s">
        <v>1901</v>
      </c>
      <c r="AK226" s="264" t="s">
        <v>1901</v>
      </c>
      <c r="AL226" s="256"/>
      <c r="AM226" s="264" t="s">
        <v>1901</v>
      </c>
      <c r="AN226" s="256"/>
      <c r="AO226" s="264" t="s">
        <v>1901</v>
      </c>
      <c r="AP226" s="256"/>
      <c r="AQ226" s="264" t="s">
        <v>1901</v>
      </c>
      <c r="AR226" s="256"/>
      <c r="AS226" s="265" t="s">
        <v>1904</v>
      </c>
      <c r="AT226" s="256"/>
      <c r="AU226" s="265" t="s">
        <v>1904</v>
      </c>
      <c r="AW226" s="265" t="s">
        <v>1904</v>
      </c>
      <c r="AX226" s="256"/>
      <c r="AY226" s="270" t="str">
        <f t="shared" si="8"/>
        <v>予 備 223</v>
      </c>
      <c r="AZ226" s="256"/>
      <c r="BA226" s="265" t="s">
        <v>1903</v>
      </c>
      <c r="BC226" s="265" t="s">
        <v>1903</v>
      </c>
      <c r="BE226" s="266" t="s">
        <v>1903</v>
      </c>
      <c r="BF226" s="258"/>
      <c r="BG226" s="266" t="s">
        <v>1903</v>
      </c>
      <c r="BI226" s="400" t="s">
        <v>1901</v>
      </c>
      <c r="BK226" s="400" t="s">
        <v>1901</v>
      </c>
      <c r="BM226" s="400" t="str">
        <f t="shared" si="9"/>
        <v>予備223</v>
      </c>
      <c r="BO226" s="401" t="s">
        <v>1901</v>
      </c>
      <c r="BP226" s="396"/>
      <c r="BQ226" s="401" t="s">
        <v>1901</v>
      </c>
      <c r="BR226" s="402"/>
      <c r="BS226" s="265" t="s">
        <v>1903</v>
      </c>
      <c r="BT226" s="402"/>
      <c r="BU226" s="402"/>
      <c r="BV226" s="402"/>
      <c r="BW226" s="402"/>
      <c r="BX226" s="402"/>
      <c r="BY226" s="402"/>
      <c r="BZ226" s="402"/>
      <c r="CA226" s="402"/>
      <c r="CB226" s="402"/>
      <c r="CC226" s="402"/>
      <c r="CE226" s="256"/>
      <c r="CG226" s="264" t="s">
        <v>1901</v>
      </c>
      <c r="CI226" s="264" t="s">
        <v>1901</v>
      </c>
      <c r="CK226" s="264" t="s">
        <v>1901</v>
      </c>
      <c r="CM226" s="264" t="s">
        <v>1901</v>
      </c>
      <c r="CO226" s="264" t="s">
        <v>1901</v>
      </c>
      <c r="CQ226" s="264" t="s">
        <v>1901</v>
      </c>
      <c r="CS226" s="264" t="s">
        <v>1901</v>
      </c>
      <c r="CU226" s="264" t="s">
        <v>1901</v>
      </c>
      <c r="CW226" s="264" t="s">
        <v>1901</v>
      </c>
      <c r="CY226" s="264" t="s">
        <v>1901</v>
      </c>
      <c r="DA226" s="264" t="s">
        <v>1901</v>
      </c>
      <c r="DC226" s="264" t="s">
        <v>1901</v>
      </c>
      <c r="DE226" s="264" t="s">
        <v>1901</v>
      </c>
      <c r="DG226" s="264" t="s">
        <v>1901</v>
      </c>
      <c r="DI226" s="264" t="s">
        <v>1901</v>
      </c>
      <c r="DK226" s="264" t="s">
        <v>1901</v>
      </c>
      <c r="EA226" s="264" t="s">
        <v>1901</v>
      </c>
      <c r="EC226" s="272" t="s">
        <v>1902</v>
      </c>
      <c r="ED226" s="268"/>
      <c r="EE226" s="272" t="s">
        <v>1902</v>
      </c>
      <c r="EF226" s="268"/>
      <c r="EG226" s="272" t="s">
        <v>1902</v>
      </c>
      <c r="EH226" s="268"/>
      <c r="EI226" s="272" t="s">
        <v>1902</v>
      </c>
      <c r="EY226" s="264" t="s">
        <v>1901</v>
      </c>
      <c r="FA226" s="264" t="s">
        <v>1901</v>
      </c>
      <c r="FC226" s="264" t="s">
        <v>1901</v>
      </c>
      <c r="FE226" s="264" t="s">
        <v>1901</v>
      </c>
      <c r="FG226" s="264" t="s">
        <v>1901</v>
      </c>
      <c r="FI226" s="264" t="s">
        <v>1901</v>
      </c>
      <c r="FK226" s="264" t="s">
        <v>1901</v>
      </c>
      <c r="FM226" s="264" t="s">
        <v>1901</v>
      </c>
      <c r="FO226" s="264" t="s">
        <v>1901</v>
      </c>
      <c r="FQ226" s="264" t="s">
        <v>1901</v>
      </c>
      <c r="FS226" s="264" t="s">
        <v>1901</v>
      </c>
      <c r="FU226" s="264" t="s">
        <v>1901</v>
      </c>
      <c r="FW226" s="264" t="s">
        <v>1901</v>
      </c>
      <c r="FY226" s="264" t="s">
        <v>1901</v>
      </c>
      <c r="GA226" s="264" t="s">
        <v>1901</v>
      </c>
      <c r="GC226" s="264" t="s">
        <v>1901</v>
      </c>
      <c r="GE226" s="264" t="s">
        <v>1901</v>
      </c>
      <c r="GG226" s="264" t="s">
        <v>1901</v>
      </c>
      <c r="GI226" s="264" t="s">
        <v>1901</v>
      </c>
      <c r="GK226" s="264" t="s">
        <v>1901</v>
      </c>
      <c r="GM226" s="264" t="s">
        <v>1901</v>
      </c>
      <c r="GO226" s="264" t="s">
        <v>1901</v>
      </c>
      <c r="GQ226" s="16"/>
      <c r="HE226" s="265" t="s">
        <v>1903</v>
      </c>
      <c r="HG226" s="265" t="s">
        <v>1903</v>
      </c>
      <c r="HI226" s="264" t="s">
        <v>1901</v>
      </c>
      <c r="HK226" s="264" t="s">
        <v>1901</v>
      </c>
      <c r="HM226" s="264" t="s">
        <v>1901</v>
      </c>
      <c r="HO226" s="264" t="s">
        <v>1901</v>
      </c>
      <c r="HQ226" s="264" t="s">
        <v>1901</v>
      </c>
      <c r="HS226" s="264" t="s">
        <v>1901</v>
      </c>
      <c r="HU226" s="264" t="s">
        <v>1901</v>
      </c>
      <c r="HW226" s="264" t="s">
        <v>1901</v>
      </c>
      <c r="HY226" s="264" t="s">
        <v>1901</v>
      </c>
      <c r="IA226" s="264" t="s">
        <v>1901</v>
      </c>
      <c r="IC226" s="264" t="s">
        <v>1901</v>
      </c>
      <c r="IE226" s="264" t="s">
        <v>1901</v>
      </c>
      <c r="IG226" s="264" t="s">
        <v>1901</v>
      </c>
      <c r="II226" s="264" t="s">
        <v>1901</v>
      </c>
      <c r="IK226" s="264" t="s">
        <v>1901</v>
      </c>
      <c r="IM226" s="264" t="s">
        <v>1901</v>
      </c>
      <c r="IO226" s="264" t="s">
        <v>1901</v>
      </c>
      <c r="IQ226" s="264" t="s">
        <v>1901</v>
      </c>
      <c r="IS226" s="264" t="s">
        <v>1901</v>
      </c>
      <c r="IU226" s="264" t="s">
        <v>1901</v>
      </c>
      <c r="IW226" s="264" t="s">
        <v>1901</v>
      </c>
      <c r="IY226" s="264" t="s">
        <v>1901</v>
      </c>
      <c r="JA226" s="264" t="s">
        <v>1901</v>
      </c>
      <c r="JC226" s="264" t="s">
        <v>1901</v>
      </c>
    </row>
    <row r="227" spans="3:263">
      <c r="C227" s="384" t="s">
        <v>1905</v>
      </c>
      <c r="D227" s="404"/>
      <c r="E227" s="390" t="s">
        <v>1905</v>
      </c>
      <c r="F227" s="391"/>
      <c r="G227" s="390" t="s">
        <v>1905</v>
      </c>
      <c r="H227" s="391"/>
      <c r="I227" s="390" t="s">
        <v>1905</v>
      </c>
      <c r="J227" s="391"/>
      <c r="K227" s="390" t="s">
        <v>1905</v>
      </c>
      <c r="L227" s="391"/>
      <c r="M227" s="390" t="s">
        <v>1905</v>
      </c>
      <c r="N227" s="405"/>
      <c r="O227" s="394" t="s">
        <v>1906</v>
      </c>
      <c r="P227" s="406"/>
      <c r="Q227" s="264" t="s">
        <v>1905</v>
      </c>
      <c r="S227" s="264" t="s">
        <v>1905</v>
      </c>
      <c r="U227" s="265" t="s">
        <v>1907</v>
      </c>
      <c r="W227" s="265" t="s">
        <v>1907</v>
      </c>
      <c r="Y227" s="265" t="s">
        <v>1907</v>
      </c>
      <c r="Z227" s="256"/>
      <c r="AA227" s="264" t="s">
        <v>1905</v>
      </c>
      <c r="AB227" s="256"/>
      <c r="AC227" s="265" t="s">
        <v>1907</v>
      </c>
      <c r="AD227" s="258"/>
      <c r="AE227" s="265" t="s">
        <v>1907</v>
      </c>
      <c r="AF227" s="258"/>
      <c r="AG227" s="264" t="s">
        <v>1905</v>
      </c>
      <c r="AH227" s="16"/>
      <c r="AI227" s="264" t="s">
        <v>1905</v>
      </c>
      <c r="AK227" s="264" t="s">
        <v>1905</v>
      </c>
      <c r="AL227" s="256"/>
      <c r="AM227" s="264" t="s">
        <v>1905</v>
      </c>
      <c r="AN227" s="256"/>
      <c r="AO227" s="264" t="s">
        <v>1905</v>
      </c>
      <c r="AP227" s="256"/>
      <c r="AQ227" s="264" t="s">
        <v>1905</v>
      </c>
      <c r="AR227" s="256"/>
      <c r="AS227" s="264" t="s">
        <v>1906</v>
      </c>
      <c r="AT227" s="256"/>
      <c r="AU227" s="264" t="s">
        <v>1906</v>
      </c>
      <c r="AW227" s="264" t="s">
        <v>1906</v>
      </c>
      <c r="AX227" s="256"/>
      <c r="AY227" s="270" t="str">
        <f t="shared" si="8"/>
        <v>予 備 224</v>
      </c>
      <c r="AZ227" s="256"/>
      <c r="BA227" s="265" t="s">
        <v>1907</v>
      </c>
      <c r="BC227" s="265" t="s">
        <v>1907</v>
      </c>
      <c r="BE227" s="266" t="s">
        <v>1907</v>
      </c>
      <c r="BF227" s="258"/>
      <c r="BG227" s="266" t="s">
        <v>1907</v>
      </c>
      <c r="BI227" s="400" t="s">
        <v>1905</v>
      </c>
      <c r="BK227" s="400" t="s">
        <v>1905</v>
      </c>
      <c r="BM227" s="400" t="str">
        <f t="shared" si="9"/>
        <v>予備224</v>
      </c>
      <c r="BO227" s="401" t="s">
        <v>1905</v>
      </c>
      <c r="BP227" s="396"/>
      <c r="BQ227" s="401" t="s">
        <v>1905</v>
      </c>
      <c r="BR227" s="402"/>
      <c r="BS227" s="265" t="s">
        <v>1907</v>
      </c>
      <c r="BT227" s="402"/>
      <c r="BU227" s="402"/>
      <c r="BV227" s="402"/>
      <c r="BW227" s="402"/>
      <c r="BX227" s="402"/>
      <c r="BY227" s="402"/>
      <c r="BZ227" s="402"/>
      <c r="CA227" s="402"/>
      <c r="CB227" s="402"/>
      <c r="CC227" s="402"/>
      <c r="CE227" s="256"/>
      <c r="CG227" s="264" t="s">
        <v>1905</v>
      </c>
      <c r="CI227" s="264" t="s">
        <v>1905</v>
      </c>
      <c r="CK227" s="264" t="s">
        <v>1905</v>
      </c>
      <c r="CM227" s="264" t="s">
        <v>1905</v>
      </c>
      <c r="CO227" s="264" t="s">
        <v>1905</v>
      </c>
      <c r="CQ227" s="264" t="s">
        <v>1905</v>
      </c>
      <c r="CS227" s="264" t="s">
        <v>1905</v>
      </c>
      <c r="CU227" s="264" t="s">
        <v>1905</v>
      </c>
      <c r="CW227" s="264" t="s">
        <v>1905</v>
      </c>
      <c r="CY227" s="264" t="s">
        <v>1905</v>
      </c>
      <c r="DA227" s="264" t="s">
        <v>1905</v>
      </c>
      <c r="DC227" s="264" t="s">
        <v>1905</v>
      </c>
      <c r="DE227" s="264" t="s">
        <v>1905</v>
      </c>
      <c r="DG227" s="264" t="s">
        <v>1905</v>
      </c>
      <c r="DI227" s="264" t="s">
        <v>1905</v>
      </c>
      <c r="DK227" s="264" t="s">
        <v>1905</v>
      </c>
      <c r="EA227" s="264" t="s">
        <v>1905</v>
      </c>
      <c r="EC227" s="272" t="s">
        <v>1906</v>
      </c>
      <c r="ED227" s="268"/>
      <c r="EE227" s="272" t="s">
        <v>1906</v>
      </c>
      <c r="EF227" s="268"/>
      <c r="EG227" s="272" t="s">
        <v>1906</v>
      </c>
      <c r="EH227" s="268"/>
      <c r="EI227" s="272" t="s">
        <v>1906</v>
      </c>
      <c r="EY227" s="264" t="s">
        <v>1905</v>
      </c>
      <c r="FA227" s="264" t="s">
        <v>1905</v>
      </c>
      <c r="FC227" s="264" t="s">
        <v>1905</v>
      </c>
      <c r="FE227" s="264" t="s">
        <v>1905</v>
      </c>
      <c r="FG227" s="264" t="s">
        <v>1905</v>
      </c>
      <c r="FI227" s="264" t="s">
        <v>1905</v>
      </c>
      <c r="FK227" s="264" t="s">
        <v>1905</v>
      </c>
      <c r="FM227" s="264" t="s">
        <v>1905</v>
      </c>
      <c r="FO227" s="264" t="s">
        <v>1905</v>
      </c>
      <c r="FQ227" s="264" t="s">
        <v>1905</v>
      </c>
      <c r="FS227" s="264" t="s">
        <v>1905</v>
      </c>
      <c r="FU227" s="264" t="s">
        <v>1905</v>
      </c>
      <c r="FW227" s="264" t="s">
        <v>1905</v>
      </c>
      <c r="FY227" s="264" t="s">
        <v>1905</v>
      </c>
      <c r="GA227" s="264" t="s">
        <v>1905</v>
      </c>
      <c r="GC227" s="264" t="s">
        <v>1905</v>
      </c>
      <c r="GE227" s="264" t="s">
        <v>1905</v>
      </c>
      <c r="GG227" s="264" t="s">
        <v>1905</v>
      </c>
      <c r="GI227" s="264" t="s">
        <v>1905</v>
      </c>
      <c r="GK227" s="264" t="s">
        <v>1905</v>
      </c>
      <c r="GM227" s="264" t="s">
        <v>1905</v>
      </c>
      <c r="GO227" s="264" t="s">
        <v>1905</v>
      </c>
      <c r="GQ227" s="16"/>
      <c r="HE227" s="265" t="s">
        <v>1907</v>
      </c>
      <c r="HG227" s="265" t="s">
        <v>1907</v>
      </c>
      <c r="HI227" s="264" t="s">
        <v>1905</v>
      </c>
      <c r="HK227" s="264" t="s">
        <v>1905</v>
      </c>
      <c r="HM227" s="264" t="s">
        <v>1905</v>
      </c>
      <c r="HO227" s="264" t="s">
        <v>1905</v>
      </c>
      <c r="HQ227" s="264" t="s">
        <v>1905</v>
      </c>
      <c r="HS227" s="264" t="s">
        <v>1905</v>
      </c>
      <c r="HU227" s="264" t="s">
        <v>1905</v>
      </c>
      <c r="HW227" s="264" t="s">
        <v>1905</v>
      </c>
      <c r="HY227" s="264" t="s">
        <v>1905</v>
      </c>
      <c r="IA227" s="264" t="s">
        <v>1905</v>
      </c>
      <c r="IC227" s="264" t="s">
        <v>1905</v>
      </c>
      <c r="IE227" s="264" t="s">
        <v>1905</v>
      </c>
      <c r="IG227" s="264" t="s">
        <v>1905</v>
      </c>
      <c r="II227" s="264" t="s">
        <v>1905</v>
      </c>
      <c r="IK227" s="264" t="s">
        <v>1905</v>
      </c>
      <c r="IM227" s="264" t="s">
        <v>1905</v>
      </c>
      <c r="IO227" s="264" t="s">
        <v>1905</v>
      </c>
      <c r="IQ227" s="264" t="s">
        <v>1905</v>
      </c>
      <c r="IS227" s="264" t="s">
        <v>1905</v>
      </c>
      <c r="IU227" s="264" t="s">
        <v>1905</v>
      </c>
      <c r="IW227" s="264" t="s">
        <v>1905</v>
      </c>
      <c r="IY227" s="264" t="s">
        <v>1905</v>
      </c>
      <c r="JA227" s="264" t="s">
        <v>1905</v>
      </c>
      <c r="JC227" s="264" t="s">
        <v>1905</v>
      </c>
    </row>
    <row r="228" spans="3:263">
      <c r="C228" s="384" t="s">
        <v>1908</v>
      </c>
      <c r="D228" s="404"/>
      <c r="E228" s="390" t="s">
        <v>1908</v>
      </c>
      <c r="F228" s="391"/>
      <c r="G228" s="390" t="s">
        <v>1908</v>
      </c>
      <c r="H228" s="391"/>
      <c r="I228" s="390" t="s">
        <v>1908</v>
      </c>
      <c r="J228" s="391"/>
      <c r="K228" s="390" t="s">
        <v>1908</v>
      </c>
      <c r="L228" s="391"/>
      <c r="M228" s="390" t="s">
        <v>1908</v>
      </c>
      <c r="N228" s="405"/>
      <c r="O228" s="394" t="s">
        <v>1909</v>
      </c>
      <c r="P228" s="406"/>
      <c r="Q228" s="264" t="s">
        <v>1908</v>
      </c>
      <c r="S228" s="264" t="s">
        <v>1908</v>
      </c>
      <c r="U228" s="265" t="s">
        <v>1910</v>
      </c>
      <c r="W228" s="265" t="s">
        <v>1910</v>
      </c>
      <c r="Y228" s="265" t="s">
        <v>1910</v>
      </c>
      <c r="Z228" s="256"/>
      <c r="AA228" s="264" t="s">
        <v>1908</v>
      </c>
      <c r="AB228" s="256"/>
      <c r="AC228" s="265" t="s">
        <v>1910</v>
      </c>
      <c r="AD228" s="258"/>
      <c r="AE228" s="265" t="s">
        <v>1910</v>
      </c>
      <c r="AF228" s="258"/>
      <c r="AG228" s="264" t="s">
        <v>1908</v>
      </c>
      <c r="AH228" s="16"/>
      <c r="AI228" s="264" t="s">
        <v>1908</v>
      </c>
      <c r="AK228" s="264" t="s">
        <v>1908</v>
      </c>
      <c r="AL228" s="256"/>
      <c r="AM228" s="264" t="s">
        <v>1908</v>
      </c>
      <c r="AN228" s="256"/>
      <c r="AO228" s="264" t="s">
        <v>1908</v>
      </c>
      <c r="AP228" s="256"/>
      <c r="AQ228" s="264" t="s">
        <v>1908</v>
      </c>
      <c r="AR228" s="256"/>
      <c r="AS228" s="265" t="s">
        <v>1911</v>
      </c>
      <c r="AT228" s="256"/>
      <c r="AU228" s="265" t="s">
        <v>1911</v>
      </c>
      <c r="AW228" s="265" t="s">
        <v>1911</v>
      </c>
      <c r="AX228" s="256"/>
      <c r="AY228" s="270" t="str">
        <f t="shared" si="8"/>
        <v>予 備 225</v>
      </c>
      <c r="AZ228" s="256"/>
      <c r="BA228" s="265" t="s">
        <v>1910</v>
      </c>
      <c r="BC228" s="265" t="s">
        <v>1910</v>
      </c>
      <c r="BE228" s="266" t="s">
        <v>1910</v>
      </c>
      <c r="BF228" s="258"/>
      <c r="BG228" s="266" t="s">
        <v>1910</v>
      </c>
      <c r="BI228" s="400" t="s">
        <v>1908</v>
      </c>
      <c r="BK228" s="400" t="s">
        <v>1908</v>
      </c>
      <c r="BM228" s="400" t="str">
        <f t="shared" si="9"/>
        <v>予備225</v>
      </c>
      <c r="BO228" s="401" t="s">
        <v>1908</v>
      </c>
      <c r="BP228" s="396"/>
      <c r="BQ228" s="401" t="s">
        <v>1908</v>
      </c>
      <c r="BR228" s="402"/>
      <c r="BS228" s="265" t="s">
        <v>1910</v>
      </c>
      <c r="BT228" s="402"/>
      <c r="BU228" s="402"/>
      <c r="BV228" s="402"/>
      <c r="BW228" s="402"/>
      <c r="BX228" s="402"/>
      <c r="BY228" s="402"/>
      <c r="BZ228" s="402"/>
      <c r="CA228" s="402"/>
      <c r="CB228" s="402"/>
      <c r="CC228" s="402"/>
      <c r="CE228" s="256"/>
      <c r="CG228" s="264" t="s">
        <v>1908</v>
      </c>
      <c r="CI228" s="264" t="s">
        <v>1908</v>
      </c>
      <c r="CK228" s="264" t="s">
        <v>1908</v>
      </c>
      <c r="CM228" s="264" t="s">
        <v>1908</v>
      </c>
      <c r="CO228" s="264" t="s">
        <v>1908</v>
      </c>
      <c r="CQ228" s="264" t="s">
        <v>1908</v>
      </c>
      <c r="CS228" s="264" t="s">
        <v>1908</v>
      </c>
      <c r="CU228" s="264" t="s">
        <v>1908</v>
      </c>
      <c r="CW228" s="264" t="s">
        <v>1908</v>
      </c>
      <c r="CY228" s="264" t="s">
        <v>1908</v>
      </c>
      <c r="DA228" s="264" t="s">
        <v>1908</v>
      </c>
      <c r="DC228" s="264" t="s">
        <v>1908</v>
      </c>
      <c r="DE228" s="264" t="s">
        <v>1908</v>
      </c>
      <c r="DG228" s="264" t="s">
        <v>1908</v>
      </c>
      <c r="DI228" s="264" t="s">
        <v>1908</v>
      </c>
      <c r="DK228" s="264" t="s">
        <v>1908</v>
      </c>
      <c r="EA228" s="264" t="s">
        <v>1908</v>
      </c>
      <c r="EC228" s="272" t="s">
        <v>1909</v>
      </c>
      <c r="ED228" s="268"/>
      <c r="EE228" s="272" t="s">
        <v>1909</v>
      </c>
      <c r="EF228" s="268"/>
      <c r="EG228" s="272" t="s">
        <v>1909</v>
      </c>
      <c r="EH228" s="268"/>
      <c r="EI228" s="272" t="s">
        <v>1909</v>
      </c>
      <c r="EY228" s="264" t="s">
        <v>1908</v>
      </c>
      <c r="FA228" s="264" t="s">
        <v>1908</v>
      </c>
      <c r="FC228" s="264" t="s">
        <v>1908</v>
      </c>
      <c r="FE228" s="264" t="s">
        <v>1908</v>
      </c>
      <c r="FG228" s="264" t="s">
        <v>1908</v>
      </c>
      <c r="FI228" s="264" t="s">
        <v>1908</v>
      </c>
      <c r="FK228" s="264" t="s">
        <v>1908</v>
      </c>
      <c r="FM228" s="264" t="s">
        <v>1908</v>
      </c>
      <c r="FO228" s="264" t="s">
        <v>1908</v>
      </c>
      <c r="FQ228" s="264" t="s">
        <v>1908</v>
      </c>
      <c r="FS228" s="264" t="s">
        <v>1908</v>
      </c>
      <c r="FU228" s="264" t="s">
        <v>1908</v>
      </c>
      <c r="FW228" s="264" t="s">
        <v>1908</v>
      </c>
      <c r="FY228" s="264" t="s">
        <v>1908</v>
      </c>
      <c r="GA228" s="264" t="s">
        <v>1908</v>
      </c>
      <c r="GC228" s="264" t="s">
        <v>1908</v>
      </c>
      <c r="GE228" s="264" t="s">
        <v>1908</v>
      </c>
      <c r="GG228" s="264" t="s">
        <v>1908</v>
      </c>
      <c r="GI228" s="264" t="s">
        <v>1908</v>
      </c>
      <c r="GK228" s="264" t="s">
        <v>1908</v>
      </c>
      <c r="GM228" s="264" t="s">
        <v>1908</v>
      </c>
      <c r="GO228" s="264" t="s">
        <v>1908</v>
      </c>
      <c r="GQ228" s="16"/>
      <c r="HE228" s="265" t="s">
        <v>1910</v>
      </c>
      <c r="HG228" s="265" t="s">
        <v>1910</v>
      </c>
      <c r="HI228" s="264" t="s">
        <v>1908</v>
      </c>
      <c r="HK228" s="264" t="s">
        <v>1908</v>
      </c>
      <c r="HM228" s="264" t="s">
        <v>1908</v>
      </c>
      <c r="HO228" s="264" t="s">
        <v>1908</v>
      </c>
      <c r="HQ228" s="264" t="s">
        <v>1908</v>
      </c>
      <c r="HS228" s="264" t="s">
        <v>1908</v>
      </c>
      <c r="HU228" s="264" t="s">
        <v>1908</v>
      </c>
      <c r="HW228" s="264" t="s">
        <v>1908</v>
      </c>
      <c r="HY228" s="264" t="s">
        <v>1908</v>
      </c>
      <c r="IA228" s="264" t="s">
        <v>1908</v>
      </c>
      <c r="IC228" s="264" t="s">
        <v>1908</v>
      </c>
      <c r="IE228" s="264" t="s">
        <v>1908</v>
      </c>
      <c r="IG228" s="264" t="s">
        <v>1908</v>
      </c>
      <c r="II228" s="264" t="s">
        <v>1908</v>
      </c>
      <c r="IK228" s="264" t="s">
        <v>1908</v>
      </c>
      <c r="IM228" s="264" t="s">
        <v>1908</v>
      </c>
      <c r="IO228" s="264" t="s">
        <v>1908</v>
      </c>
      <c r="IQ228" s="264" t="s">
        <v>1908</v>
      </c>
      <c r="IS228" s="264" t="s">
        <v>1908</v>
      </c>
      <c r="IU228" s="264" t="s">
        <v>1908</v>
      </c>
      <c r="IW228" s="264" t="s">
        <v>1908</v>
      </c>
      <c r="IY228" s="264" t="s">
        <v>1908</v>
      </c>
      <c r="JA228" s="264" t="s">
        <v>1908</v>
      </c>
      <c r="JC228" s="264" t="s">
        <v>1908</v>
      </c>
    </row>
    <row r="229" spans="3:263">
      <c r="C229" s="384" t="s">
        <v>1912</v>
      </c>
      <c r="D229" s="404"/>
      <c r="E229" s="390" t="s">
        <v>1912</v>
      </c>
      <c r="F229" s="391"/>
      <c r="G229" s="390" t="s">
        <v>1912</v>
      </c>
      <c r="H229" s="391"/>
      <c r="I229" s="390" t="s">
        <v>1912</v>
      </c>
      <c r="J229" s="391"/>
      <c r="K229" s="390" t="s">
        <v>1912</v>
      </c>
      <c r="L229" s="391"/>
      <c r="M229" s="390" t="s">
        <v>1912</v>
      </c>
      <c r="N229" s="405"/>
      <c r="O229" s="394" t="s">
        <v>1913</v>
      </c>
      <c r="P229" s="406"/>
      <c r="Q229" s="264" t="s">
        <v>1912</v>
      </c>
      <c r="S229" s="264" t="s">
        <v>1912</v>
      </c>
      <c r="U229" s="265" t="s">
        <v>1914</v>
      </c>
      <c r="W229" s="265" t="s">
        <v>1914</v>
      </c>
      <c r="Y229" s="265" t="s">
        <v>1914</v>
      </c>
      <c r="Z229" s="256"/>
      <c r="AA229" s="264" t="s">
        <v>1912</v>
      </c>
      <c r="AB229" s="256"/>
      <c r="AC229" s="265" t="s">
        <v>1914</v>
      </c>
      <c r="AD229" s="258"/>
      <c r="AE229" s="265" t="s">
        <v>1914</v>
      </c>
      <c r="AF229" s="258"/>
      <c r="AG229" s="264" t="s">
        <v>1912</v>
      </c>
      <c r="AH229" s="16"/>
      <c r="AI229" s="264" t="s">
        <v>1912</v>
      </c>
      <c r="AK229" s="264" t="s">
        <v>1912</v>
      </c>
      <c r="AL229" s="256"/>
      <c r="AM229" s="264" t="s">
        <v>1912</v>
      </c>
      <c r="AN229" s="256"/>
      <c r="AO229" s="264" t="s">
        <v>1912</v>
      </c>
      <c r="AP229" s="256"/>
      <c r="AQ229" s="264" t="s">
        <v>1912</v>
      </c>
      <c r="AR229" s="256"/>
      <c r="AS229" s="264" t="s">
        <v>1913</v>
      </c>
      <c r="AT229" s="256"/>
      <c r="AU229" s="264" t="s">
        <v>1913</v>
      </c>
      <c r="AW229" s="264" t="s">
        <v>1913</v>
      </c>
      <c r="AX229" s="256"/>
      <c r="AY229" s="270" t="str">
        <f t="shared" si="8"/>
        <v>予 備 226</v>
      </c>
      <c r="AZ229" s="256"/>
      <c r="BA229" s="265" t="s">
        <v>1914</v>
      </c>
      <c r="BC229" s="265" t="s">
        <v>1914</v>
      </c>
      <c r="BE229" s="266" t="s">
        <v>1914</v>
      </c>
      <c r="BF229" s="258"/>
      <c r="BG229" s="266" t="s">
        <v>1914</v>
      </c>
      <c r="BI229" s="400" t="s">
        <v>1912</v>
      </c>
      <c r="BK229" s="400" t="s">
        <v>1912</v>
      </c>
      <c r="BM229" s="400" t="str">
        <f t="shared" si="9"/>
        <v>予備226</v>
      </c>
      <c r="BO229" s="401" t="s">
        <v>1912</v>
      </c>
      <c r="BP229" s="396"/>
      <c r="BQ229" s="401" t="s">
        <v>1912</v>
      </c>
      <c r="BR229" s="402"/>
      <c r="BS229" s="265" t="s">
        <v>1914</v>
      </c>
      <c r="BT229" s="402"/>
      <c r="BU229" s="402"/>
      <c r="BV229" s="402"/>
      <c r="BW229" s="402"/>
      <c r="BX229" s="402"/>
      <c r="BY229" s="402"/>
      <c r="BZ229" s="402"/>
      <c r="CA229" s="402"/>
      <c r="CB229" s="402"/>
      <c r="CC229" s="402"/>
      <c r="CE229" s="256"/>
      <c r="CG229" s="264" t="s">
        <v>1912</v>
      </c>
      <c r="CI229" s="264" t="s">
        <v>1912</v>
      </c>
      <c r="CK229" s="264" t="s">
        <v>1912</v>
      </c>
      <c r="CM229" s="264" t="s">
        <v>1912</v>
      </c>
      <c r="CO229" s="264" t="s">
        <v>1912</v>
      </c>
      <c r="CQ229" s="264" t="s">
        <v>1912</v>
      </c>
      <c r="CS229" s="264" t="s">
        <v>1912</v>
      </c>
      <c r="CU229" s="264" t="s">
        <v>1912</v>
      </c>
      <c r="CW229" s="264" t="s">
        <v>1912</v>
      </c>
      <c r="CY229" s="264" t="s">
        <v>1912</v>
      </c>
      <c r="DA229" s="264" t="s">
        <v>1912</v>
      </c>
      <c r="DC229" s="264" t="s">
        <v>1912</v>
      </c>
      <c r="DE229" s="264" t="s">
        <v>1912</v>
      </c>
      <c r="DG229" s="264" t="s">
        <v>1912</v>
      </c>
      <c r="DI229" s="264" t="s">
        <v>1912</v>
      </c>
      <c r="DK229" s="264" t="s">
        <v>1912</v>
      </c>
      <c r="EA229" s="264" t="s">
        <v>1912</v>
      </c>
      <c r="EC229" s="272" t="s">
        <v>1913</v>
      </c>
      <c r="ED229" s="268"/>
      <c r="EE229" s="272" t="s">
        <v>1913</v>
      </c>
      <c r="EF229" s="268"/>
      <c r="EG229" s="272" t="s">
        <v>1913</v>
      </c>
      <c r="EH229" s="268"/>
      <c r="EI229" s="272" t="s">
        <v>1913</v>
      </c>
      <c r="EY229" s="264" t="s">
        <v>1912</v>
      </c>
      <c r="FA229" s="264" t="s">
        <v>1912</v>
      </c>
      <c r="FC229" s="264" t="s">
        <v>1912</v>
      </c>
      <c r="FE229" s="264" t="s">
        <v>1912</v>
      </c>
      <c r="FG229" s="264" t="s">
        <v>1912</v>
      </c>
      <c r="FI229" s="264" t="s">
        <v>1912</v>
      </c>
      <c r="FK229" s="264" t="s">
        <v>1912</v>
      </c>
      <c r="FM229" s="264" t="s">
        <v>1912</v>
      </c>
      <c r="FO229" s="264" t="s">
        <v>1912</v>
      </c>
      <c r="FQ229" s="264" t="s">
        <v>1912</v>
      </c>
      <c r="FS229" s="264" t="s">
        <v>1912</v>
      </c>
      <c r="FU229" s="264" t="s">
        <v>1912</v>
      </c>
      <c r="FW229" s="264" t="s">
        <v>1912</v>
      </c>
      <c r="FY229" s="264" t="s">
        <v>1912</v>
      </c>
      <c r="GA229" s="264" t="s">
        <v>1912</v>
      </c>
      <c r="GC229" s="264" t="s">
        <v>1912</v>
      </c>
      <c r="GE229" s="264" t="s">
        <v>1912</v>
      </c>
      <c r="GG229" s="264" t="s">
        <v>1912</v>
      </c>
      <c r="GI229" s="264" t="s">
        <v>1912</v>
      </c>
      <c r="GK229" s="264" t="s">
        <v>1912</v>
      </c>
      <c r="GM229" s="264" t="s">
        <v>1912</v>
      </c>
      <c r="GO229" s="264" t="s">
        <v>1912</v>
      </c>
      <c r="GQ229" s="16"/>
      <c r="HE229" s="265" t="s">
        <v>1914</v>
      </c>
      <c r="HG229" s="265" t="s">
        <v>1914</v>
      </c>
      <c r="HI229" s="264" t="s">
        <v>1912</v>
      </c>
      <c r="HK229" s="264" t="s">
        <v>1912</v>
      </c>
      <c r="HM229" s="264" t="s">
        <v>1912</v>
      </c>
      <c r="HO229" s="264" t="s">
        <v>1912</v>
      </c>
      <c r="HQ229" s="264" t="s">
        <v>1912</v>
      </c>
      <c r="HS229" s="264" t="s">
        <v>1912</v>
      </c>
      <c r="HU229" s="264" t="s">
        <v>1912</v>
      </c>
      <c r="HW229" s="264" t="s">
        <v>1912</v>
      </c>
      <c r="HY229" s="264" t="s">
        <v>1912</v>
      </c>
      <c r="IA229" s="264" t="s">
        <v>1912</v>
      </c>
      <c r="IC229" s="264" t="s">
        <v>1912</v>
      </c>
      <c r="IE229" s="264" t="s">
        <v>1912</v>
      </c>
      <c r="IG229" s="264" t="s">
        <v>1912</v>
      </c>
      <c r="II229" s="264" t="s">
        <v>1912</v>
      </c>
      <c r="IK229" s="264" t="s">
        <v>1912</v>
      </c>
      <c r="IM229" s="264" t="s">
        <v>1912</v>
      </c>
      <c r="IO229" s="264" t="s">
        <v>1912</v>
      </c>
      <c r="IQ229" s="264" t="s">
        <v>1912</v>
      </c>
      <c r="IS229" s="264" t="s">
        <v>1912</v>
      </c>
      <c r="IU229" s="264" t="s">
        <v>1912</v>
      </c>
      <c r="IW229" s="264" t="s">
        <v>1912</v>
      </c>
      <c r="IY229" s="264" t="s">
        <v>1912</v>
      </c>
      <c r="JA229" s="264" t="s">
        <v>1912</v>
      </c>
      <c r="JC229" s="264" t="s">
        <v>1912</v>
      </c>
    </row>
    <row r="230" spans="3:263">
      <c r="C230" s="384" t="s">
        <v>1915</v>
      </c>
      <c r="D230" s="404"/>
      <c r="E230" s="390" t="s">
        <v>1915</v>
      </c>
      <c r="F230" s="391"/>
      <c r="G230" s="390" t="s">
        <v>1915</v>
      </c>
      <c r="H230" s="391"/>
      <c r="I230" s="390" t="s">
        <v>1915</v>
      </c>
      <c r="J230" s="391"/>
      <c r="K230" s="390" t="s">
        <v>1915</v>
      </c>
      <c r="L230" s="391"/>
      <c r="M230" s="390" t="s">
        <v>1915</v>
      </c>
      <c r="N230" s="405"/>
      <c r="O230" s="394" t="s">
        <v>1916</v>
      </c>
      <c r="P230" s="406"/>
      <c r="Q230" s="264" t="s">
        <v>1915</v>
      </c>
      <c r="S230" s="264" t="s">
        <v>1915</v>
      </c>
      <c r="U230" s="265" t="s">
        <v>1917</v>
      </c>
      <c r="W230" s="265" t="s">
        <v>1917</v>
      </c>
      <c r="Y230" s="265" t="s">
        <v>1917</v>
      </c>
      <c r="Z230" s="256"/>
      <c r="AA230" s="264" t="s">
        <v>1915</v>
      </c>
      <c r="AB230" s="256"/>
      <c r="AC230" s="265" t="s">
        <v>1917</v>
      </c>
      <c r="AD230" s="258"/>
      <c r="AE230" s="265" t="s">
        <v>1917</v>
      </c>
      <c r="AF230" s="258"/>
      <c r="AG230" s="264" t="s">
        <v>1915</v>
      </c>
      <c r="AH230" s="16"/>
      <c r="AI230" s="264" t="s">
        <v>1915</v>
      </c>
      <c r="AK230" s="264" t="s">
        <v>1915</v>
      </c>
      <c r="AL230" s="256"/>
      <c r="AM230" s="264" t="s">
        <v>1915</v>
      </c>
      <c r="AN230" s="256"/>
      <c r="AO230" s="264" t="s">
        <v>1915</v>
      </c>
      <c r="AP230" s="256"/>
      <c r="AQ230" s="264" t="s">
        <v>1915</v>
      </c>
      <c r="AR230" s="256"/>
      <c r="AS230" s="265" t="s">
        <v>1918</v>
      </c>
      <c r="AT230" s="256"/>
      <c r="AU230" s="265" t="s">
        <v>1918</v>
      </c>
      <c r="AW230" s="265" t="s">
        <v>1918</v>
      </c>
      <c r="AX230" s="256"/>
      <c r="AY230" s="270" t="str">
        <f t="shared" si="8"/>
        <v>予 備 227</v>
      </c>
      <c r="AZ230" s="256"/>
      <c r="BA230" s="265" t="s">
        <v>1917</v>
      </c>
      <c r="BC230" s="265" t="s">
        <v>1917</v>
      </c>
      <c r="BE230" s="266" t="s">
        <v>1917</v>
      </c>
      <c r="BF230" s="258"/>
      <c r="BG230" s="266" t="s">
        <v>1917</v>
      </c>
      <c r="BI230" s="400" t="s">
        <v>1915</v>
      </c>
      <c r="BK230" s="400" t="s">
        <v>1915</v>
      </c>
      <c r="BM230" s="400" t="str">
        <f t="shared" si="9"/>
        <v>予備227</v>
      </c>
      <c r="BO230" s="401" t="s">
        <v>1915</v>
      </c>
      <c r="BP230" s="396"/>
      <c r="BQ230" s="401" t="s">
        <v>1915</v>
      </c>
      <c r="BR230" s="402"/>
      <c r="BS230" s="265" t="s">
        <v>1917</v>
      </c>
      <c r="BT230" s="402"/>
      <c r="BU230" s="402"/>
      <c r="BV230" s="402"/>
      <c r="BW230" s="402"/>
      <c r="BX230" s="402"/>
      <c r="BY230" s="402"/>
      <c r="BZ230" s="402"/>
      <c r="CA230" s="402"/>
      <c r="CB230" s="402"/>
      <c r="CC230" s="402"/>
      <c r="CE230" s="256"/>
      <c r="CG230" s="264" t="s">
        <v>1915</v>
      </c>
      <c r="CI230" s="264" t="s">
        <v>1915</v>
      </c>
      <c r="CK230" s="264" t="s">
        <v>1915</v>
      </c>
      <c r="CM230" s="264" t="s">
        <v>1915</v>
      </c>
      <c r="CO230" s="264" t="s">
        <v>1915</v>
      </c>
      <c r="CQ230" s="264" t="s">
        <v>1915</v>
      </c>
      <c r="CS230" s="264" t="s">
        <v>1915</v>
      </c>
      <c r="CU230" s="264" t="s">
        <v>1915</v>
      </c>
      <c r="CW230" s="264" t="s">
        <v>1915</v>
      </c>
      <c r="CY230" s="264" t="s">
        <v>1915</v>
      </c>
      <c r="DA230" s="264" t="s">
        <v>1915</v>
      </c>
      <c r="DC230" s="264" t="s">
        <v>1915</v>
      </c>
      <c r="DE230" s="264" t="s">
        <v>1915</v>
      </c>
      <c r="DG230" s="264" t="s">
        <v>1915</v>
      </c>
      <c r="DI230" s="264" t="s">
        <v>1915</v>
      </c>
      <c r="DK230" s="264" t="s">
        <v>1915</v>
      </c>
      <c r="EA230" s="264" t="s">
        <v>1915</v>
      </c>
      <c r="EC230" s="272" t="s">
        <v>1916</v>
      </c>
      <c r="ED230" s="268"/>
      <c r="EE230" s="272" t="s">
        <v>1916</v>
      </c>
      <c r="EF230" s="268"/>
      <c r="EG230" s="272" t="s">
        <v>1916</v>
      </c>
      <c r="EH230" s="268"/>
      <c r="EI230" s="272" t="s">
        <v>1916</v>
      </c>
      <c r="EY230" s="264" t="s">
        <v>1915</v>
      </c>
      <c r="FA230" s="264" t="s">
        <v>1915</v>
      </c>
      <c r="FC230" s="264" t="s">
        <v>1915</v>
      </c>
      <c r="FE230" s="264" t="s">
        <v>1915</v>
      </c>
      <c r="FG230" s="264" t="s">
        <v>1915</v>
      </c>
      <c r="FI230" s="264" t="s">
        <v>1915</v>
      </c>
      <c r="FK230" s="264" t="s">
        <v>1915</v>
      </c>
      <c r="FM230" s="264" t="s">
        <v>1915</v>
      </c>
      <c r="FO230" s="264" t="s">
        <v>1915</v>
      </c>
      <c r="FQ230" s="264" t="s">
        <v>1915</v>
      </c>
      <c r="FS230" s="264" t="s">
        <v>1915</v>
      </c>
      <c r="FU230" s="264" t="s">
        <v>1915</v>
      </c>
      <c r="FW230" s="264" t="s">
        <v>1915</v>
      </c>
      <c r="FY230" s="264" t="s">
        <v>1915</v>
      </c>
      <c r="GA230" s="264" t="s">
        <v>1915</v>
      </c>
      <c r="GC230" s="264" t="s">
        <v>1915</v>
      </c>
      <c r="GE230" s="264" t="s">
        <v>1915</v>
      </c>
      <c r="GG230" s="264" t="s">
        <v>1915</v>
      </c>
      <c r="GI230" s="264" t="s">
        <v>1915</v>
      </c>
      <c r="GK230" s="264" t="s">
        <v>1915</v>
      </c>
      <c r="GM230" s="264" t="s">
        <v>1915</v>
      </c>
      <c r="GO230" s="264" t="s">
        <v>1915</v>
      </c>
      <c r="GQ230" s="16"/>
      <c r="HE230" s="265" t="s">
        <v>1917</v>
      </c>
      <c r="HG230" s="265" t="s">
        <v>1917</v>
      </c>
      <c r="HI230" s="264" t="s">
        <v>1915</v>
      </c>
      <c r="HK230" s="264" t="s">
        <v>1915</v>
      </c>
      <c r="HM230" s="264" t="s">
        <v>1915</v>
      </c>
      <c r="HO230" s="264" t="s">
        <v>1915</v>
      </c>
      <c r="HQ230" s="264" t="s">
        <v>1915</v>
      </c>
      <c r="HS230" s="264" t="s">
        <v>1915</v>
      </c>
      <c r="HU230" s="264" t="s">
        <v>1915</v>
      </c>
      <c r="HW230" s="264" t="s">
        <v>1915</v>
      </c>
      <c r="HY230" s="264" t="s">
        <v>1915</v>
      </c>
      <c r="IA230" s="264" t="s">
        <v>1915</v>
      </c>
      <c r="IC230" s="264" t="s">
        <v>1915</v>
      </c>
      <c r="IE230" s="264" t="s">
        <v>1915</v>
      </c>
      <c r="IG230" s="264" t="s">
        <v>1915</v>
      </c>
      <c r="II230" s="264" t="s">
        <v>1915</v>
      </c>
      <c r="IK230" s="264" t="s">
        <v>1915</v>
      </c>
      <c r="IM230" s="264" t="s">
        <v>1915</v>
      </c>
      <c r="IO230" s="264" t="s">
        <v>1915</v>
      </c>
      <c r="IQ230" s="264" t="s">
        <v>1915</v>
      </c>
      <c r="IS230" s="264" t="s">
        <v>1915</v>
      </c>
      <c r="IU230" s="264" t="s">
        <v>1915</v>
      </c>
      <c r="IW230" s="264" t="s">
        <v>1915</v>
      </c>
      <c r="IY230" s="264" t="s">
        <v>1915</v>
      </c>
      <c r="JA230" s="264" t="s">
        <v>1915</v>
      </c>
      <c r="JC230" s="264" t="s">
        <v>1915</v>
      </c>
    </row>
    <row r="231" spans="3:263">
      <c r="C231" s="384" t="s">
        <v>1919</v>
      </c>
      <c r="D231" s="404"/>
      <c r="E231" s="390" t="s">
        <v>1919</v>
      </c>
      <c r="F231" s="391"/>
      <c r="G231" s="390" t="s">
        <v>1919</v>
      </c>
      <c r="H231" s="391"/>
      <c r="I231" s="390" t="s">
        <v>1919</v>
      </c>
      <c r="J231" s="391"/>
      <c r="K231" s="390" t="s">
        <v>1919</v>
      </c>
      <c r="L231" s="391"/>
      <c r="M231" s="390" t="s">
        <v>1919</v>
      </c>
      <c r="N231" s="405"/>
      <c r="O231" s="394" t="s">
        <v>1920</v>
      </c>
      <c r="P231" s="406"/>
      <c r="Q231" s="264" t="s">
        <v>1919</v>
      </c>
      <c r="S231" s="264" t="s">
        <v>1919</v>
      </c>
      <c r="U231" s="265" t="s">
        <v>1921</v>
      </c>
      <c r="W231" s="265" t="s">
        <v>1921</v>
      </c>
      <c r="Y231" s="265" t="s">
        <v>1921</v>
      </c>
      <c r="Z231" s="256"/>
      <c r="AA231" s="264" t="s">
        <v>1919</v>
      </c>
      <c r="AB231" s="256"/>
      <c r="AC231" s="265" t="s">
        <v>1921</v>
      </c>
      <c r="AD231" s="258"/>
      <c r="AE231" s="265" t="s">
        <v>1921</v>
      </c>
      <c r="AF231" s="258"/>
      <c r="AG231" s="264" t="s">
        <v>1919</v>
      </c>
      <c r="AH231" s="16"/>
      <c r="AI231" s="264" t="s">
        <v>1919</v>
      </c>
      <c r="AK231" s="264" t="s">
        <v>1919</v>
      </c>
      <c r="AL231" s="256"/>
      <c r="AM231" s="264" t="s">
        <v>1919</v>
      </c>
      <c r="AN231" s="256"/>
      <c r="AO231" s="264" t="s">
        <v>1919</v>
      </c>
      <c r="AP231" s="256"/>
      <c r="AQ231" s="264" t="s">
        <v>1919</v>
      </c>
      <c r="AR231" s="256"/>
      <c r="AS231" s="264" t="s">
        <v>1920</v>
      </c>
      <c r="AT231" s="256"/>
      <c r="AU231" s="264" t="s">
        <v>1920</v>
      </c>
      <c r="AW231" s="264" t="s">
        <v>1920</v>
      </c>
      <c r="AX231" s="256"/>
      <c r="AY231" s="270" t="str">
        <f t="shared" si="8"/>
        <v>予 備 228</v>
      </c>
      <c r="AZ231" s="256"/>
      <c r="BA231" s="265" t="s">
        <v>1921</v>
      </c>
      <c r="BC231" s="265" t="s">
        <v>1921</v>
      </c>
      <c r="BE231" s="266" t="s">
        <v>1921</v>
      </c>
      <c r="BF231" s="258"/>
      <c r="BG231" s="266" t="s">
        <v>1921</v>
      </c>
      <c r="BI231" s="400" t="s">
        <v>1919</v>
      </c>
      <c r="BK231" s="400" t="s">
        <v>1919</v>
      </c>
      <c r="BM231" s="400" t="str">
        <f t="shared" si="9"/>
        <v>予備228</v>
      </c>
      <c r="BO231" s="401" t="s">
        <v>1919</v>
      </c>
      <c r="BP231" s="396"/>
      <c r="BQ231" s="401" t="s">
        <v>1919</v>
      </c>
      <c r="BR231" s="402"/>
      <c r="BS231" s="265" t="s">
        <v>1921</v>
      </c>
      <c r="BT231" s="402"/>
      <c r="BU231" s="402"/>
      <c r="BV231" s="402"/>
      <c r="BW231" s="402"/>
      <c r="BX231" s="402"/>
      <c r="BY231" s="402"/>
      <c r="BZ231" s="402"/>
      <c r="CA231" s="402"/>
      <c r="CB231" s="402"/>
      <c r="CC231" s="402"/>
      <c r="CE231" s="256"/>
      <c r="CG231" s="264" t="s">
        <v>1919</v>
      </c>
      <c r="CI231" s="264" t="s">
        <v>1919</v>
      </c>
      <c r="CK231" s="264" t="s">
        <v>1919</v>
      </c>
      <c r="CM231" s="264" t="s">
        <v>1919</v>
      </c>
      <c r="CO231" s="264" t="s">
        <v>1919</v>
      </c>
      <c r="CQ231" s="264" t="s">
        <v>1919</v>
      </c>
      <c r="CS231" s="264" t="s">
        <v>1919</v>
      </c>
      <c r="CU231" s="264" t="s">
        <v>1919</v>
      </c>
      <c r="CW231" s="264" t="s">
        <v>1919</v>
      </c>
      <c r="CY231" s="264" t="s">
        <v>1919</v>
      </c>
      <c r="DA231" s="264" t="s">
        <v>1919</v>
      </c>
      <c r="DC231" s="264" t="s">
        <v>1919</v>
      </c>
      <c r="DE231" s="264" t="s">
        <v>1919</v>
      </c>
      <c r="DG231" s="264" t="s">
        <v>1919</v>
      </c>
      <c r="DI231" s="264" t="s">
        <v>1919</v>
      </c>
      <c r="DK231" s="264" t="s">
        <v>1919</v>
      </c>
      <c r="EA231" s="264" t="s">
        <v>1919</v>
      </c>
      <c r="EC231" s="272" t="s">
        <v>1920</v>
      </c>
      <c r="ED231" s="268"/>
      <c r="EE231" s="272" t="s">
        <v>1920</v>
      </c>
      <c r="EF231" s="268"/>
      <c r="EG231" s="272" t="s">
        <v>1920</v>
      </c>
      <c r="EH231" s="268"/>
      <c r="EI231" s="272" t="s">
        <v>1920</v>
      </c>
      <c r="EY231" s="264" t="s">
        <v>1919</v>
      </c>
      <c r="FA231" s="264" t="s">
        <v>1919</v>
      </c>
      <c r="FC231" s="264" t="s">
        <v>1919</v>
      </c>
      <c r="FE231" s="264" t="s">
        <v>1919</v>
      </c>
      <c r="FG231" s="264" t="s">
        <v>1919</v>
      </c>
      <c r="FI231" s="264" t="s">
        <v>1919</v>
      </c>
      <c r="FK231" s="264" t="s">
        <v>1919</v>
      </c>
      <c r="FM231" s="264" t="s">
        <v>1919</v>
      </c>
      <c r="FO231" s="264" t="s">
        <v>1919</v>
      </c>
      <c r="FQ231" s="264" t="s">
        <v>1919</v>
      </c>
      <c r="FS231" s="264" t="s">
        <v>1919</v>
      </c>
      <c r="FU231" s="264" t="s">
        <v>1919</v>
      </c>
      <c r="FW231" s="264" t="s">
        <v>1919</v>
      </c>
      <c r="FY231" s="264" t="s">
        <v>1919</v>
      </c>
      <c r="GA231" s="264" t="s">
        <v>1919</v>
      </c>
      <c r="GC231" s="264" t="s">
        <v>1919</v>
      </c>
      <c r="GE231" s="264" t="s">
        <v>1919</v>
      </c>
      <c r="GG231" s="264" t="s">
        <v>1919</v>
      </c>
      <c r="GI231" s="264" t="s">
        <v>1919</v>
      </c>
      <c r="GK231" s="264" t="s">
        <v>1919</v>
      </c>
      <c r="GM231" s="264" t="s">
        <v>1919</v>
      </c>
      <c r="GO231" s="264" t="s">
        <v>1919</v>
      </c>
      <c r="GQ231" s="16"/>
      <c r="HE231" s="265" t="s">
        <v>1921</v>
      </c>
      <c r="HG231" s="265" t="s">
        <v>1921</v>
      </c>
      <c r="HI231" s="264" t="s">
        <v>1919</v>
      </c>
      <c r="HK231" s="264" t="s">
        <v>1919</v>
      </c>
      <c r="HM231" s="264" t="s">
        <v>1919</v>
      </c>
      <c r="HO231" s="264" t="s">
        <v>1919</v>
      </c>
      <c r="HQ231" s="264" t="s">
        <v>1919</v>
      </c>
      <c r="HS231" s="264" t="s">
        <v>1919</v>
      </c>
      <c r="HU231" s="264" t="s">
        <v>1919</v>
      </c>
      <c r="HW231" s="264" t="s">
        <v>1919</v>
      </c>
      <c r="HY231" s="264" t="s">
        <v>1919</v>
      </c>
      <c r="IA231" s="264" t="s">
        <v>1919</v>
      </c>
      <c r="IC231" s="264" t="s">
        <v>1919</v>
      </c>
      <c r="IE231" s="264" t="s">
        <v>1919</v>
      </c>
      <c r="IG231" s="264" t="s">
        <v>1919</v>
      </c>
      <c r="II231" s="264" t="s">
        <v>1919</v>
      </c>
      <c r="IK231" s="264" t="s">
        <v>1919</v>
      </c>
      <c r="IM231" s="264" t="s">
        <v>1919</v>
      </c>
      <c r="IO231" s="264" t="s">
        <v>1919</v>
      </c>
      <c r="IQ231" s="264" t="s">
        <v>1919</v>
      </c>
      <c r="IS231" s="264" t="s">
        <v>1919</v>
      </c>
      <c r="IU231" s="264" t="s">
        <v>1919</v>
      </c>
      <c r="IW231" s="264" t="s">
        <v>1919</v>
      </c>
      <c r="IY231" s="264" t="s">
        <v>1919</v>
      </c>
      <c r="JA231" s="264" t="s">
        <v>1919</v>
      </c>
      <c r="JC231" s="264" t="s">
        <v>1919</v>
      </c>
    </row>
    <row r="232" spans="3:263">
      <c r="C232" s="384" t="s">
        <v>1922</v>
      </c>
      <c r="D232" s="404"/>
      <c r="E232" s="390" t="s">
        <v>1922</v>
      </c>
      <c r="F232" s="391"/>
      <c r="G232" s="390" t="s">
        <v>1922</v>
      </c>
      <c r="H232" s="391"/>
      <c r="I232" s="390" t="s">
        <v>1922</v>
      </c>
      <c r="J232" s="391"/>
      <c r="K232" s="390" t="s">
        <v>1922</v>
      </c>
      <c r="L232" s="391"/>
      <c r="M232" s="390" t="s">
        <v>1922</v>
      </c>
      <c r="N232" s="405"/>
      <c r="O232" s="394" t="s">
        <v>1923</v>
      </c>
      <c r="P232" s="406"/>
      <c r="Q232" s="264" t="s">
        <v>1922</v>
      </c>
      <c r="S232" s="264" t="s">
        <v>1922</v>
      </c>
      <c r="U232" s="265" t="s">
        <v>1924</v>
      </c>
      <c r="W232" s="265" t="s">
        <v>1924</v>
      </c>
      <c r="Y232" s="265" t="s">
        <v>1924</v>
      </c>
      <c r="Z232" s="256"/>
      <c r="AA232" s="264" t="s">
        <v>1922</v>
      </c>
      <c r="AB232" s="256"/>
      <c r="AC232" s="265" t="s">
        <v>1924</v>
      </c>
      <c r="AD232" s="258"/>
      <c r="AE232" s="265" t="s">
        <v>1924</v>
      </c>
      <c r="AF232" s="258"/>
      <c r="AG232" s="264" t="s">
        <v>1922</v>
      </c>
      <c r="AH232" s="16"/>
      <c r="AI232" s="264" t="s">
        <v>1922</v>
      </c>
      <c r="AK232" s="264" t="s">
        <v>1922</v>
      </c>
      <c r="AL232" s="256"/>
      <c r="AM232" s="264" t="s">
        <v>1922</v>
      </c>
      <c r="AN232" s="256"/>
      <c r="AO232" s="264" t="s">
        <v>1922</v>
      </c>
      <c r="AP232" s="256"/>
      <c r="AQ232" s="264" t="s">
        <v>1922</v>
      </c>
      <c r="AR232" s="256"/>
      <c r="AS232" s="265" t="s">
        <v>1925</v>
      </c>
      <c r="AT232" s="256"/>
      <c r="AU232" s="265" t="s">
        <v>1925</v>
      </c>
      <c r="AW232" s="265" t="s">
        <v>1925</v>
      </c>
      <c r="AX232" s="256"/>
      <c r="AY232" s="270" t="str">
        <f t="shared" si="8"/>
        <v>予 備 229</v>
      </c>
      <c r="AZ232" s="256"/>
      <c r="BA232" s="265" t="s">
        <v>1924</v>
      </c>
      <c r="BC232" s="265" t="s">
        <v>1924</v>
      </c>
      <c r="BE232" s="266" t="s">
        <v>1924</v>
      </c>
      <c r="BF232" s="258"/>
      <c r="BG232" s="266" t="s">
        <v>1924</v>
      </c>
      <c r="BI232" s="400" t="s">
        <v>1922</v>
      </c>
      <c r="BK232" s="400" t="s">
        <v>1922</v>
      </c>
      <c r="BM232" s="400" t="str">
        <f t="shared" si="9"/>
        <v>予備229</v>
      </c>
      <c r="BO232" s="401" t="s">
        <v>1922</v>
      </c>
      <c r="BP232" s="396"/>
      <c r="BQ232" s="401" t="s">
        <v>1922</v>
      </c>
      <c r="BR232" s="402"/>
      <c r="BS232" s="265" t="s">
        <v>1924</v>
      </c>
      <c r="BT232" s="402"/>
      <c r="BU232" s="402"/>
      <c r="BV232" s="402"/>
      <c r="BW232" s="402"/>
      <c r="BX232" s="402"/>
      <c r="BY232" s="402"/>
      <c r="BZ232" s="402"/>
      <c r="CA232" s="402"/>
      <c r="CB232" s="402"/>
      <c r="CC232" s="402"/>
      <c r="CE232" s="256"/>
      <c r="CG232" s="264" t="s">
        <v>1922</v>
      </c>
      <c r="CI232" s="264" t="s">
        <v>1922</v>
      </c>
      <c r="CK232" s="264" t="s">
        <v>1922</v>
      </c>
      <c r="CM232" s="264" t="s">
        <v>1922</v>
      </c>
      <c r="CO232" s="264" t="s">
        <v>1922</v>
      </c>
      <c r="CQ232" s="264" t="s">
        <v>1922</v>
      </c>
      <c r="CS232" s="264" t="s">
        <v>1922</v>
      </c>
      <c r="CU232" s="264" t="s">
        <v>1922</v>
      </c>
      <c r="CW232" s="264" t="s">
        <v>1922</v>
      </c>
      <c r="CY232" s="264" t="s">
        <v>1922</v>
      </c>
      <c r="DA232" s="264" t="s">
        <v>1922</v>
      </c>
      <c r="DC232" s="264" t="s">
        <v>1922</v>
      </c>
      <c r="DE232" s="264" t="s">
        <v>1922</v>
      </c>
      <c r="DG232" s="264" t="s">
        <v>1922</v>
      </c>
      <c r="DI232" s="264" t="s">
        <v>1922</v>
      </c>
      <c r="DK232" s="264" t="s">
        <v>1922</v>
      </c>
      <c r="EA232" s="264" t="s">
        <v>1922</v>
      </c>
      <c r="EC232" s="272" t="s">
        <v>1923</v>
      </c>
      <c r="ED232" s="268"/>
      <c r="EE232" s="272" t="s">
        <v>1923</v>
      </c>
      <c r="EF232" s="268"/>
      <c r="EG232" s="272" t="s">
        <v>1923</v>
      </c>
      <c r="EH232" s="268"/>
      <c r="EI232" s="272" t="s">
        <v>1923</v>
      </c>
      <c r="EY232" s="264" t="s">
        <v>1922</v>
      </c>
      <c r="FA232" s="264" t="s">
        <v>1922</v>
      </c>
      <c r="FC232" s="264" t="s">
        <v>1922</v>
      </c>
      <c r="FE232" s="264" t="s">
        <v>1922</v>
      </c>
      <c r="FG232" s="264" t="s">
        <v>1922</v>
      </c>
      <c r="FI232" s="264" t="s">
        <v>1922</v>
      </c>
      <c r="FK232" s="264" t="s">
        <v>1922</v>
      </c>
      <c r="FM232" s="264" t="s">
        <v>1922</v>
      </c>
      <c r="FO232" s="264" t="s">
        <v>1922</v>
      </c>
      <c r="FQ232" s="264" t="s">
        <v>1922</v>
      </c>
      <c r="FS232" s="264" t="s">
        <v>1922</v>
      </c>
      <c r="FU232" s="264" t="s">
        <v>1922</v>
      </c>
      <c r="FW232" s="264" t="s">
        <v>1922</v>
      </c>
      <c r="FY232" s="264" t="s">
        <v>1922</v>
      </c>
      <c r="GA232" s="264" t="s">
        <v>1922</v>
      </c>
      <c r="GC232" s="264" t="s">
        <v>1922</v>
      </c>
      <c r="GE232" s="264" t="s">
        <v>1922</v>
      </c>
      <c r="GG232" s="264" t="s">
        <v>1922</v>
      </c>
      <c r="GI232" s="264" t="s">
        <v>1922</v>
      </c>
      <c r="GK232" s="264" t="s">
        <v>1922</v>
      </c>
      <c r="GM232" s="264" t="s">
        <v>1922</v>
      </c>
      <c r="GO232" s="264" t="s">
        <v>1922</v>
      </c>
      <c r="GQ232" s="16"/>
      <c r="HE232" s="265" t="s">
        <v>1924</v>
      </c>
      <c r="HG232" s="265" t="s">
        <v>1924</v>
      </c>
      <c r="HI232" s="264" t="s">
        <v>1922</v>
      </c>
      <c r="HK232" s="264" t="s">
        <v>1922</v>
      </c>
      <c r="HM232" s="264" t="s">
        <v>1922</v>
      </c>
      <c r="HO232" s="264" t="s">
        <v>1922</v>
      </c>
      <c r="HQ232" s="264" t="s">
        <v>1922</v>
      </c>
      <c r="HS232" s="264" t="s">
        <v>1922</v>
      </c>
      <c r="HU232" s="264" t="s">
        <v>1922</v>
      </c>
      <c r="HW232" s="264" t="s">
        <v>1922</v>
      </c>
      <c r="HY232" s="264" t="s">
        <v>1922</v>
      </c>
      <c r="IA232" s="264" t="s">
        <v>1922</v>
      </c>
      <c r="IC232" s="264" t="s">
        <v>1922</v>
      </c>
      <c r="IE232" s="264" t="s">
        <v>1922</v>
      </c>
      <c r="IG232" s="264" t="s">
        <v>1922</v>
      </c>
      <c r="II232" s="264" t="s">
        <v>1922</v>
      </c>
      <c r="IK232" s="264" t="s">
        <v>1922</v>
      </c>
      <c r="IM232" s="264" t="s">
        <v>1922</v>
      </c>
      <c r="IO232" s="264" t="s">
        <v>1922</v>
      </c>
      <c r="IQ232" s="264" t="s">
        <v>1922</v>
      </c>
      <c r="IS232" s="264" t="s">
        <v>1922</v>
      </c>
      <c r="IU232" s="264" t="s">
        <v>1922</v>
      </c>
      <c r="IW232" s="264" t="s">
        <v>1922</v>
      </c>
      <c r="IY232" s="264" t="s">
        <v>1922</v>
      </c>
      <c r="JA232" s="264" t="s">
        <v>1922</v>
      </c>
      <c r="JC232" s="264" t="s">
        <v>1922</v>
      </c>
    </row>
    <row r="233" spans="3:263">
      <c r="C233" s="384" t="s">
        <v>1926</v>
      </c>
      <c r="D233" s="404"/>
      <c r="E233" s="390" t="s">
        <v>1926</v>
      </c>
      <c r="F233" s="391"/>
      <c r="G233" s="390" t="s">
        <v>1926</v>
      </c>
      <c r="H233" s="391"/>
      <c r="I233" s="390" t="s">
        <v>1926</v>
      </c>
      <c r="J233" s="391"/>
      <c r="K233" s="390" t="s">
        <v>1926</v>
      </c>
      <c r="L233" s="391"/>
      <c r="M233" s="390" t="s">
        <v>1926</v>
      </c>
      <c r="N233" s="405"/>
      <c r="O233" s="394" t="s">
        <v>1927</v>
      </c>
      <c r="P233" s="406"/>
      <c r="Q233" s="264" t="s">
        <v>1926</v>
      </c>
      <c r="S233" s="264" t="s">
        <v>1926</v>
      </c>
      <c r="U233" s="265" t="s">
        <v>1928</v>
      </c>
      <c r="W233" s="265" t="s">
        <v>1928</v>
      </c>
      <c r="Y233" s="265" t="s">
        <v>1928</v>
      </c>
      <c r="Z233" s="256"/>
      <c r="AA233" s="264" t="s">
        <v>1926</v>
      </c>
      <c r="AB233" s="256"/>
      <c r="AC233" s="265" t="s">
        <v>1928</v>
      </c>
      <c r="AD233" s="258"/>
      <c r="AE233" s="265" t="s">
        <v>1928</v>
      </c>
      <c r="AF233" s="258"/>
      <c r="AG233" s="264" t="s">
        <v>1926</v>
      </c>
      <c r="AH233" s="16"/>
      <c r="AI233" s="264" t="s">
        <v>1926</v>
      </c>
      <c r="AK233" s="264" t="s">
        <v>1926</v>
      </c>
      <c r="AL233" s="256"/>
      <c r="AM233" s="264" t="s">
        <v>1926</v>
      </c>
      <c r="AN233" s="256"/>
      <c r="AO233" s="264" t="s">
        <v>1926</v>
      </c>
      <c r="AP233" s="256"/>
      <c r="AQ233" s="264" t="s">
        <v>1926</v>
      </c>
      <c r="AR233" s="256"/>
      <c r="AS233" s="264" t="s">
        <v>1927</v>
      </c>
      <c r="AT233" s="256"/>
      <c r="AU233" s="264" t="s">
        <v>1927</v>
      </c>
      <c r="AW233" s="264" t="s">
        <v>1927</v>
      </c>
      <c r="AX233" s="256"/>
      <c r="AY233" s="270" t="str">
        <f t="shared" ref="AY233:AY296" si="10">MID(BA233,1,1)&amp;" "&amp;MID(BA233,2,1)&amp;" "&amp;MID(BA233,3,LEN(BA233))</f>
        <v>予 備 230</v>
      </c>
      <c r="AZ233" s="256"/>
      <c r="BA233" s="265" t="s">
        <v>1928</v>
      </c>
      <c r="BC233" s="265" t="s">
        <v>1928</v>
      </c>
      <c r="BE233" s="266" t="s">
        <v>1928</v>
      </c>
      <c r="BF233" s="258"/>
      <c r="BG233" s="266" t="s">
        <v>1928</v>
      </c>
      <c r="BI233" s="400" t="s">
        <v>1926</v>
      </c>
      <c r="BK233" s="400" t="s">
        <v>1926</v>
      </c>
      <c r="BM233" s="400" t="str">
        <f t="shared" si="9"/>
        <v>予備230</v>
      </c>
      <c r="BO233" s="401" t="s">
        <v>1926</v>
      </c>
      <c r="BP233" s="396"/>
      <c r="BQ233" s="401" t="s">
        <v>1926</v>
      </c>
      <c r="BR233" s="402"/>
      <c r="BS233" s="265" t="s">
        <v>1928</v>
      </c>
      <c r="BT233" s="402"/>
      <c r="BU233" s="402"/>
      <c r="BV233" s="402"/>
      <c r="BW233" s="402"/>
      <c r="BX233" s="402"/>
      <c r="BY233" s="402"/>
      <c r="BZ233" s="402"/>
      <c r="CA233" s="402"/>
      <c r="CB233" s="402"/>
      <c r="CC233" s="402"/>
      <c r="CE233" s="256"/>
      <c r="CG233" s="264" t="s">
        <v>1926</v>
      </c>
      <c r="CI233" s="264" t="s">
        <v>1926</v>
      </c>
      <c r="CK233" s="264" t="s">
        <v>1926</v>
      </c>
      <c r="CM233" s="264" t="s">
        <v>1926</v>
      </c>
      <c r="CO233" s="264" t="s">
        <v>1926</v>
      </c>
      <c r="CQ233" s="264" t="s">
        <v>1926</v>
      </c>
      <c r="CS233" s="264" t="s">
        <v>1926</v>
      </c>
      <c r="CU233" s="264" t="s">
        <v>1926</v>
      </c>
      <c r="CW233" s="264" t="s">
        <v>1926</v>
      </c>
      <c r="CY233" s="264" t="s">
        <v>1926</v>
      </c>
      <c r="DA233" s="264" t="s">
        <v>1926</v>
      </c>
      <c r="DC233" s="264" t="s">
        <v>1926</v>
      </c>
      <c r="DE233" s="264" t="s">
        <v>1926</v>
      </c>
      <c r="DG233" s="264" t="s">
        <v>1926</v>
      </c>
      <c r="DI233" s="264" t="s">
        <v>1926</v>
      </c>
      <c r="DK233" s="264" t="s">
        <v>1926</v>
      </c>
      <c r="EA233" s="264" t="s">
        <v>1926</v>
      </c>
      <c r="EC233" s="272" t="s">
        <v>1927</v>
      </c>
      <c r="ED233" s="268"/>
      <c r="EE233" s="272" t="s">
        <v>1927</v>
      </c>
      <c r="EF233" s="268"/>
      <c r="EG233" s="272" t="s">
        <v>1927</v>
      </c>
      <c r="EH233" s="268"/>
      <c r="EI233" s="272" t="s">
        <v>1927</v>
      </c>
      <c r="EY233" s="264" t="s">
        <v>1926</v>
      </c>
      <c r="FA233" s="264" t="s">
        <v>1926</v>
      </c>
      <c r="FC233" s="264" t="s">
        <v>1926</v>
      </c>
      <c r="FE233" s="264" t="s">
        <v>1926</v>
      </c>
      <c r="FG233" s="264" t="s">
        <v>1926</v>
      </c>
      <c r="FI233" s="264" t="s">
        <v>1926</v>
      </c>
      <c r="FK233" s="264" t="s">
        <v>1926</v>
      </c>
      <c r="FM233" s="264" t="s">
        <v>1926</v>
      </c>
      <c r="FO233" s="264" t="s">
        <v>1926</v>
      </c>
      <c r="FQ233" s="264" t="s">
        <v>1926</v>
      </c>
      <c r="FS233" s="264" t="s">
        <v>1926</v>
      </c>
      <c r="FU233" s="264" t="s">
        <v>1926</v>
      </c>
      <c r="FW233" s="264" t="s">
        <v>1926</v>
      </c>
      <c r="FY233" s="264" t="s">
        <v>1926</v>
      </c>
      <c r="GA233" s="264" t="s">
        <v>1926</v>
      </c>
      <c r="GC233" s="264" t="s">
        <v>1926</v>
      </c>
      <c r="GE233" s="264" t="s">
        <v>1926</v>
      </c>
      <c r="GG233" s="264" t="s">
        <v>1926</v>
      </c>
      <c r="GI233" s="264" t="s">
        <v>1926</v>
      </c>
      <c r="GK233" s="264" t="s">
        <v>1926</v>
      </c>
      <c r="GM233" s="264" t="s">
        <v>1926</v>
      </c>
      <c r="GO233" s="264" t="s">
        <v>1926</v>
      </c>
      <c r="GQ233" s="16"/>
      <c r="HE233" s="265" t="s">
        <v>1928</v>
      </c>
      <c r="HG233" s="265" t="s">
        <v>1928</v>
      </c>
      <c r="HI233" s="264" t="s">
        <v>1926</v>
      </c>
      <c r="HK233" s="264" t="s">
        <v>1926</v>
      </c>
      <c r="HM233" s="264" t="s">
        <v>1926</v>
      </c>
      <c r="HO233" s="264" t="s">
        <v>1926</v>
      </c>
      <c r="HQ233" s="264" t="s">
        <v>1926</v>
      </c>
      <c r="HS233" s="264" t="s">
        <v>1926</v>
      </c>
      <c r="HU233" s="264" t="s">
        <v>1926</v>
      </c>
      <c r="HW233" s="264" t="s">
        <v>1926</v>
      </c>
      <c r="HY233" s="264" t="s">
        <v>1926</v>
      </c>
      <c r="IA233" s="264" t="s">
        <v>1926</v>
      </c>
      <c r="IC233" s="264" t="s">
        <v>1926</v>
      </c>
      <c r="IE233" s="264" t="s">
        <v>1926</v>
      </c>
      <c r="IG233" s="264" t="s">
        <v>1926</v>
      </c>
      <c r="II233" s="264" t="s">
        <v>1926</v>
      </c>
      <c r="IK233" s="264" t="s">
        <v>1926</v>
      </c>
      <c r="IM233" s="264" t="s">
        <v>1926</v>
      </c>
      <c r="IO233" s="264" t="s">
        <v>1926</v>
      </c>
      <c r="IQ233" s="264" t="s">
        <v>1926</v>
      </c>
      <c r="IS233" s="264" t="s">
        <v>1926</v>
      </c>
      <c r="IU233" s="264" t="s">
        <v>1926</v>
      </c>
      <c r="IW233" s="264" t="s">
        <v>1926</v>
      </c>
      <c r="IY233" s="264" t="s">
        <v>1926</v>
      </c>
      <c r="JA233" s="264" t="s">
        <v>1926</v>
      </c>
      <c r="JC233" s="264" t="s">
        <v>1926</v>
      </c>
    </row>
    <row r="234" spans="3:263">
      <c r="C234" s="384" t="s">
        <v>1929</v>
      </c>
      <c r="D234" s="404"/>
      <c r="E234" s="390" t="s">
        <v>1929</v>
      </c>
      <c r="F234" s="391"/>
      <c r="G234" s="390" t="s">
        <v>1929</v>
      </c>
      <c r="H234" s="391"/>
      <c r="I234" s="390" t="s">
        <v>1929</v>
      </c>
      <c r="J234" s="391"/>
      <c r="K234" s="390" t="s">
        <v>1929</v>
      </c>
      <c r="L234" s="391"/>
      <c r="M234" s="390" t="s">
        <v>1929</v>
      </c>
      <c r="N234" s="405"/>
      <c r="O234" s="394" t="s">
        <v>1930</v>
      </c>
      <c r="P234" s="406"/>
      <c r="Q234" s="264" t="s">
        <v>1929</v>
      </c>
      <c r="S234" s="264" t="s">
        <v>1929</v>
      </c>
      <c r="U234" s="265" t="s">
        <v>1931</v>
      </c>
      <c r="W234" s="265" t="s">
        <v>1931</v>
      </c>
      <c r="Y234" s="265" t="s">
        <v>1931</v>
      </c>
      <c r="Z234" s="256"/>
      <c r="AA234" s="264" t="s">
        <v>1929</v>
      </c>
      <c r="AB234" s="256"/>
      <c r="AC234" s="265" t="s">
        <v>1931</v>
      </c>
      <c r="AD234" s="258"/>
      <c r="AE234" s="265" t="s">
        <v>1931</v>
      </c>
      <c r="AF234" s="258"/>
      <c r="AG234" s="264" t="s">
        <v>1929</v>
      </c>
      <c r="AH234" s="16"/>
      <c r="AI234" s="264" t="s">
        <v>1929</v>
      </c>
      <c r="AK234" s="264" t="s">
        <v>1929</v>
      </c>
      <c r="AL234" s="256"/>
      <c r="AM234" s="264" t="s">
        <v>1929</v>
      </c>
      <c r="AN234" s="256"/>
      <c r="AO234" s="264" t="s">
        <v>1929</v>
      </c>
      <c r="AP234" s="256"/>
      <c r="AQ234" s="264" t="s">
        <v>1929</v>
      </c>
      <c r="AR234" s="256"/>
      <c r="AS234" s="265" t="s">
        <v>1932</v>
      </c>
      <c r="AT234" s="256"/>
      <c r="AU234" s="265" t="s">
        <v>1932</v>
      </c>
      <c r="AW234" s="265" t="s">
        <v>1932</v>
      </c>
      <c r="AX234" s="256"/>
      <c r="AY234" s="270" t="str">
        <f t="shared" si="10"/>
        <v>予 備 231</v>
      </c>
      <c r="AZ234" s="256"/>
      <c r="BA234" s="265" t="s">
        <v>1931</v>
      </c>
      <c r="BC234" s="265" t="s">
        <v>1931</v>
      </c>
      <c r="BE234" s="266" t="s">
        <v>1931</v>
      </c>
      <c r="BF234" s="258"/>
      <c r="BG234" s="266" t="s">
        <v>1931</v>
      </c>
      <c r="BI234" s="400" t="s">
        <v>1929</v>
      </c>
      <c r="BK234" s="400" t="s">
        <v>1929</v>
      </c>
      <c r="BM234" s="400" t="str">
        <f t="shared" si="9"/>
        <v>予備231</v>
      </c>
      <c r="BO234" s="401" t="s">
        <v>1929</v>
      </c>
      <c r="BP234" s="396"/>
      <c r="BQ234" s="401" t="s">
        <v>1929</v>
      </c>
      <c r="BR234" s="402"/>
      <c r="BS234" s="265" t="s">
        <v>1931</v>
      </c>
      <c r="BT234" s="402"/>
      <c r="BU234" s="402"/>
      <c r="BV234" s="402"/>
      <c r="BW234" s="402"/>
      <c r="BX234" s="402"/>
      <c r="BY234" s="402"/>
      <c r="BZ234" s="402"/>
      <c r="CA234" s="402"/>
      <c r="CB234" s="402"/>
      <c r="CC234" s="402"/>
      <c r="CE234" s="256"/>
      <c r="CG234" s="264" t="s">
        <v>1929</v>
      </c>
      <c r="CI234" s="264" t="s">
        <v>1929</v>
      </c>
      <c r="CK234" s="264" t="s">
        <v>1929</v>
      </c>
      <c r="CM234" s="264" t="s">
        <v>1929</v>
      </c>
      <c r="CO234" s="264" t="s">
        <v>1929</v>
      </c>
      <c r="CQ234" s="264" t="s">
        <v>1929</v>
      </c>
      <c r="CS234" s="264" t="s">
        <v>1929</v>
      </c>
      <c r="CU234" s="264" t="s">
        <v>1929</v>
      </c>
      <c r="CW234" s="264" t="s">
        <v>1929</v>
      </c>
      <c r="CY234" s="264" t="s">
        <v>1929</v>
      </c>
      <c r="DA234" s="264" t="s">
        <v>1929</v>
      </c>
      <c r="DC234" s="264" t="s">
        <v>1929</v>
      </c>
      <c r="DE234" s="264" t="s">
        <v>1929</v>
      </c>
      <c r="DG234" s="264" t="s">
        <v>1929</v>
      </c>
      <c r="DI234" s="264" t="s">
        <v>1929</v>
      </c>
      <c r="DK234" s="264" t="s">
        <v>1929</v>
      </c>
      <c r="EA234" s="264" t="s">
        <v>1929</v>
      </c>
      <c r="EC234" s="272" t="s">
        <v>1930</v>
      </c>
      <c r="ED234" s="268"/>
      <c r="EE234" s="272" t="s">
        <v>1930</v>
      </c>
      <c r="EF234" s="268"/>
      <c r="EG234" s="272" t="s">
        <v>1930</v>
      </c>
      <c r="EH234" s="268"/>
      <c r="EI234" s="272" t="s">
        <v>1930</v>
      </c>
      <c r="EY234" s="264" t="s">
        <v>1929</v>
      </c>
      <c r="FA234" s="264" t="s">
        <v>1929</v>
      </c>
      <c r="FC234" s="264" t="s">
        <v>1929</v>
      </c>
      <c r="FE234" s="264" t="s">
        <v>1929</v>
      </c>
      <c r="FG234" s="264" t="s">
        <v>1929</v>
      </c>
      <c r="FI234" s="264" t="s">
        <v>1929</v>
      </c>
      <c r="FK234" s="264" t="s">
        <v>1929</v>
      </c>
      <c r="FM234" s="264" t="s">
        <v>1929</v>
      </c>
      <c r="FO234" s="264" t="s">
        <v>1929</v>
      </c>
      <c r="FQ234" s="264" t="s">
        <v>1929</v>
      </c>
      <c r="FS234" s="264" t="s">
        <v>1929</v>
      </c>
      <c r="FU234" s="264" t="s">
        <v>1929</v>
      </c>
      <c r="FW234" s="264" t="s">
        <v>1929</v>
      </c>
      <c r="FY234" s="264" t="s">
        <v>1929</v>
      </c>
      <c r="GA234" s="264" t="s">
        <v>1929</v>
      </c>
      <c r="GC234" s="264" t="s">
        <v>1929</v>
      </c>
      <c r="GE234" s="264" t="s">
        <v>1929</v>
      </c>
      <c r="GG234" s="264" t="s">
        <v>1929</v>
      </c>
      <c r="GI234" s="264" t="s">
        <v>1929</v>
      </c>
      <c r="GK234" s="264" t="s">
        <v>1929</v>
      </c>
      <c r="GM234" s="264" t="s">
        <v>1929</v>
      </c>
      <c r="GO234" s="264" t="s">
        <v>1929</v>
      </c>
      <c r="GQ234" s="16"/>
      <c r="HE234" s="265" t="s">
        <v>1931</v>
      </c>
      <c r="HG234" s="265" t="s">
        <v>1931</v>
      </c>
      <c r="HI234" s="264" t="s">
        <v>1929</v>
      </c>
      <c r="HK234" s="264" t="s">
        <v>1929</v>
      </c>
      <c r="HM234" s="264" t="s">
        <v>1929</v>
      </c>
      <c r="HO234" s="264" t="s">
        <v>1929</v>
      </c>
      <c r="HQ234" s="264" t="s">
        <v>1929</v>
      </c>
      <c r="HS234" s="264" t="s">
        <v>1929</v>
      </c>
      <c r="HU234" s="264" t="s">
        <v>1929</v>
      </c>
      <c r="HW234" s="264" t="s">
        <v>1929</v>
      </c>
      <c r="HY234" s="264" t="s">
        <v>1929</v>
      </c>
      <c r="IA234" s="264" t="s">
        <v>1929</v>
      </c>
      <c r="IC234" s="264" t="s">
        <v>1929</v>
      </c>
      <c r="IE234" s="264" t="s">
        <v>1929</v>
      </c>
      <c r="IG234" s="264" t="s">
        <v>1929</v>
      </c>
      <c r="II234" s="264" t="s">
        <v>1929</v>
      </c>
      <c r="IK234" s="264" t="s">
        <v>1929</v>
      </c>
      <c r="IM234" s="264" t="s">
        <v>1929</v>
      </c>
      <c r="IO234" s="264" t="s">
        <v>1929</v>
      </c>
      <c r="IQ234" s="264" t="s">
        <v>1929</v>
      </c>
      <c r="IS234" s="264" t="s">
        <v>1929</v>
      </c>
      <c r="IU234" s="264" t="s">
        <v>1929</v>
      </c>
      <c r="IW234" s="264" t="s">
        <v>1929</v>
      </c>
      <c r="IY234" s="264" t="s">
        <v>1929</v>
      </c>
      <c r="JA234" s="264" t="s">
        <v>1929</v>
      </c>
      <c r="JC234" s="264" t="s">
        <v>1929</v>
      </c>
    </row>
    <row r="235" spans="3:263">
      <c r="C235" s="384" t="s">
        <v>1933</v>
      </c>
      <c r="D235" s="404"/>
      <c r="E235" s="390" t="s">
        <v>1933</v>
      </c>
      <c r="F235" s="391"/>
      <c r="G235" s="390" t="s">
        <v>1933</v>
      </c>
      <c r="H235" s="391"/>
      <c r="I235" s="390" t="s">
        <v>1933</v>
      </c>
      <c r="J235" s="391"/>
      <c r="K235" s="390" t="s">
        <v>1933</v>
      </c>
      <c r="L235" s="391"/>
      <c r="M235" s="390" t="s">
        <v>1933</v>
      </c>
      <c r="N235" s="405"/>
      <c r="O235" s="394" t="s">
        <v>1934</v>
      </c>
      <c r="P235" s="406"/>
      <c r="Q235" s="264" t="s">
        <v>1933</v>
      </c>
      <c r="S235" s="264" t="s">
        <v>1933</v>
      </c>
      <c r="U235" s="265" t="s">
        <v>1935</v>
      </c>
      <c r="W235" s="265" t="s">
        <v>1935</v>
      </c>
      <c r="Y235" s="265" t="s">
        <v>1935</v>
      </c>
      <c r="Z235" s="256"/>
      <c r="AA235" s="264" t="s">
        <v>1933</v>
      </c>
      <c r="AB235" s="256"/>
      <c r="AC235" s="265" t="s">
        <v>1935</v>
      </c>
      <c r="AD235" s="258"/>
      <c r="AE235" s="265" t="s">
        <v>1935</v>
      </c>
      <c r="AF235" s="258"/>
      <c r="AG235" s="264" t="s">
        <v>1933</v>
      </c>
      <c r="AH235" s="16"/>
      <c r="AI235" s="264" t="s">
        <v>1933</v>
      </c>
      <c r="AK235" s="264" t="s">
        <v>1933</v>
      </c>
      <c r="AL235" s="256"/>
      <c r="AM235" s="264" t="s">
        <v>1933</v>
      </c>
      <c r="AN235" s="256"/>
      <c r="AO235" s="264" t="s">
        <v>1933</v>
      </c>
      <c r="AP235" s="256"/>
      <c r="AQ235" s="264" t="s">
        <v>1933</v>
      </c>
      <c r="AR235" s="256"/>
      <c r="AS235" s="264" t="s">
        <v>1934</v>
      </c>
      <c r="AT235" s="256"/>
      <c r="AU235" s="264" t="s">
        <v>1934</v>
      </c>
      <c r="AW235" s="264" t="s">
        <v>1934</v>
      </c>
      <c r="AX235" s="256"/>
      <c r="AY235" s="270" t="str">
        <f t="shared" si="10"/>
        <v>予 備 232</v>
      </c>
      <c r="AZ235" s="256"/>
      <c r="BA235" s="265" t="s">
        <v>1935</v>
      </c>
      <c r="BC235" s="265" t="s">
        <v>1935</v>
      </c>
      <c r="BE235" s="266" t="s">
        <v>1935</v>
      </c>
      <c r="BF235" s="258"/>
      <c r="BG235" s="266" t="s">
        <v>1935</v>
      </c>
      <c r="BI235" s="400" t="s">
        <v>1933</v>
      </c>
      <c r="BK235" s="400" t="s">
        <v>1933</v>
      </c>
      <c r="BM235" s="400" t="str">
        <f t="shared" si="9"/>
        <v>予備232</v>
      </c>
      <c r="BO235" s="401" t="s">
        <v>1933</v>
      </c>
      <c r="BP235" s="396"/>
      <c r="BQ235" s="401" t="s">
        <v>1933</v>
      </c>
      <c r="BR235" s="402"/>
      <c r="BS235" s="265" t="s">
        <v>1935</v>
      </c>
      <c r="BT235" s="402"/>
      <c r="BU235" s="402"/>
      <c r="BV235" s="402"/>
      <c r="BW235" s="402"/>
      <c r="BX235" s="402"/>
      <c r="BY235" s="402"/>
      <c r="BZ235" s="402"/>
      <c r="CA235" s="402"/>
      <c r="CB235" s="402"/>
      <c r="CC235" s="402"/>
      <c r="CE235" s="256"/>
      <c r="CG235" s="264" t="s">
        <v>1933</v>
      </c>
      <c r="CI235" s="264" t="s">
        <v>1933</v>
      </c>
      <c r="CK235" s="264" t="s">
        <v>1933</v>
      </c>
      <c r="CM235" s="264" t="s">
        <v>1933</v>
      </c>
      <c r="CO235" s="264" t="s">
        <v>1933</v>
      </c>
      <c r="CQ235" s="264" t="s">
        <v>1933</v>
      </c>
      <c r="CS235" s="264" t="s">
        <v>1933</v>
      </c>
      <c r="CU235" s="264" t="s">
        <v>1933</v>
      </c>
      <c r="CW235" s="264" t="s">
        <v>1933</v>
      </c>
      <c r="CY235" s="264" t="s">
        <v>1933</v>
      </c>
      <c r="DA235" s="264" t="s">
        <v>1933</v>
      </c>
      <c r="DC235" s="264" t="s">
        <v>1933</v>
      </c>
      <c r="DE235" s="264" t="s">
        <v>1933</v>
      </c>
      <c r="DG235" s="264" t="s">
        <v>1933</v>
      </c>
      <c r="DI235" s="264" t="s">
        <v>1933</v>
      </c>
      <c r="DK235" s="264" t="s">
        <v>1933</v>
      </c>
      <c r="EA235" s="264" t="s">
        <v>1933</v>
      </c>
      <c r="EC235" s="272" t="s">
        <v>1934</v>
      </c>
      <c r="ED235" s="268"/>
      <c r="EE235" s="272" t="s">
        <v>1934</v>
      </c>
      <c r="EF235" s="268"/>
      <c r="EG235" s="272" t="s">
        <v>1934</v>
      </c>
      <c r="EH235" s="268"/>
      <c r="EI235" s="272" t="s">
        <v>1934</v>
      </c>
      <c r="EY235" s="264" t="s">
        <v>1933</v>
      </c>
      <c r="FA235" s="264" t="s">
        <v>1933</v>
      </c>
      <c r="FC235" s="264" t="s">
        <v>1933</v>
      </c>
      <c r="FE235" s="264" t="s">
        <v>1933</v>
      </c>
      <c r="FG235" s="264" t="s">
        <v>1933</v>
      </c>
      <c r="FI235" s="264" t="s">
        <v>1933</v>
      </c>
      <c r="FK235" s="264" t="s">
        <v>1933</v>
      </c>
      <c r="FM235" s="264" t="s">
        <v>1933</v>
      </c>
      <c r="FO235" s="264" t="s">
        <v>1933</v>
      </c>
      <c r="FQ235" s="264" t="s">
        <v>1933</v>
      </c>
      <c r="FS235" s="264" t="s">
        <v>1933</v>
      </c>
      <c r="FU235" s="264" t="s">
        <v>1933</v>
      </c>
      <c r="FW235" s="264" t="s">
        <v>1933</v>
      </c>
      <c r="FY235" s="264" t="s">
        <v>1933</v>
      </c>
      <c r="GA235" s="264" t="s">
        <v>1933</v>
      </c>
      <c r="GC235" s="264" t="s">
        <v>1933</v>
      </c>
      <c r="GE235" s="264" t="s">
        <v>1933</v>
      </c>
      <c r="GG235" s="264" t="s">
        <v>1933</v>
      </c>
      <c r="GI235" s="264" t="s">
        <v>1933</v>
      </c>
      <c r="GK235" s="264" t="s">
        <v>1933</v>
      </c>
      <c r="GM235" s="264" t="s">
        <v>1933</v>
      </c>
      <c r="GO235" s="264" t="s">
        <v>1933</v>
      </c>
      <c r="GQ235" s="16"/>
      <c r="HE235" s="265" t="s">
        <v>1935</v>
      </c>
      <c r="HG235" s="265" t="s">
        <v>1935</v>
      </c>
      <c r="HI235" s="264" t="s">
        <v>1933</v>
      </c>
      <c r="HK235" s="264" t="s">
        <v>1933</v>
      </c>
      <c r="HM235" s="264" t="s">
        <v>1933</v>
      </c>
      <c r="HO235" s="264" t="s">
        <v>1933</v>
      </c>
      <c r="HQ235" s="264" t="s">
        <v>1933</v>
      </c>
      <c r="HS235" s="264" t="s">
        <v>1933</v>
      </c>
      <c r="HU235" s="264" t="s">
        <v>1933</v>
      </c>
      <c r="HW235" s="264" t="s">
        <v>1933</v>
      </c>
      <c r="HY235" s="264" t="s">
        <v>1933</v>
      </c>
      <c r="IA235" s="264" t="s">
        <v>1933</v>
      </c>
      <c r="IC235" s="264" t="s">
        <v>1933</v>
      </c>
      <c r="IE235" s="264" t="s">
        <v>1933</v>
      </c>
      <c r="IG235" s="264" t="s">
        <v>1933</v>
      </c>
      <c r="II235" s="264" t="s">
        <v>1933</v>
      </c>
      <c r="IK235" s="264" t="s">
        <v>1933</v>
      </c>
      <c r="IM235" s="264" t="s">
        <v>1933</v>
      </c>
      <c r="IO235" s="264" t="s">
        <v>1933</v>
      </c>
      <c r="IQ235" s="264" t="s">
        <v>1933</v>
      </c>
      <c r="IS235" s="264" t="s">
        <v>1933</v>
      </c>
      <c r="IU235" s="264" t="s">
        <v>1933</v>
      </c>
      <c r="IW235" s="264" t="s">
        <v>1933</v>
      </c>
      <c r="IY235" s="264" t="s">
        <v>1933</v>
      </c>
      <c r="JA235" s="264" t="s">
        <v>1933</v>
      </c>
      <c r="JC235" s="264" t="s">
        <v>1933</v>
      </c>
    </row>
    <row r="236" spans="3:263">
      <c r="C236" s="384" t="s">
        <v>1936</v>
      </c>
      <c r="D236" s="404"/>
      <c r="E236" s="390" t="s">
        <v>1936</v>
      </c>
      <c r="F236" s="391"/>
      <c r="G236" s="390" t="s">
        <v>1936</v>
      </c>
      <c r="H236" s="391"/>
      <c r="I236" s="390" t="s">
        <v>1936</v>
      </c>
      <c r="J236" s="391"/>
      <c r="K236" s="390" t="s">
        <v>1936</v>
      </c>
      <c r="L236" s="391"/>
      <c r="M236" s="390" t="s">
        <v>1936</v>
      </c>
      <c r="N236" s="405"/>
      <c r="O236" s="394" t="s">
        <v>1937</v>
      </c>
      <c r="P236" s="406"/>
      <c r="Q236" s="264" t="s">
        <v>1936</v>
      </c>
      <c r="S236" s="264" t="s">
        <v>1936</v>
      </c>
      <c r="U236" s="265" t="s">
        <v>1938</v>
      </c>
      <c r="W236" s="265" t="s">
        <v>1938</v>
      </c>
      <c r="Y236" s="265" t="s">
        <v>1938</v>
      </c>
      <c r="Z236" s="256"/>
      <c r="AA236" s="264" t="s">
        <v>1936</v>
      </c>
      <c r="AB236" s="256"/>
      <c r="AC236" s="265" t="s">
        <v>1938</v>
      </c>
      <c r="AD236" s="258"/>
      <c r="AE236" s="265" t="s">
        <v>1938</v>
      </c>
      <c r="AF236" s="258"/>
      <c r="AG236" s="264" t="s">
        <v>1936</v>
      </c>
      <c r="AH236" s="16"/>
      <c r="AI236" s="264" t="s">
        <v>1936</v>
      </c>
      <c r="AK236" s="264" t="s">
        <v>1936</v>
      </c>
      <c r="AL236" s="256"/>
      <c r="AM236" s="264" t="s">
        <v>1936</v>
      </c>
      <c r="AN236" s="256"/>
      <c r="AO236" s="264" t="s">
        <v>1936</v>
      </c>
      <c r="AP236" s="256"/>
      <c r="AQ236" s="264" t="s">
        <v>1936</v>
      </c>
      <c r="AR236" s="256"/>
      <c r="AS236" s="265" t="s">
        <v>1939</v>
      </c>
      <c r="AT236" s="256"/>
      <c r="AU236" s="265" t="s">
        <v>1939</v>
      </c>
      <c r="AW236" s="265" t="s">
        <v>1939</v>
      </c>
      <c r="AX236" s="256"/>
      <c r="AY236" s="270" t="str">
        <f t="shared" si="10"/>
        <v>予 備 233</v>
      </c>
      <c r="AZ236" s="256"/>
      <c r="BA236" s="265" t="s">
        <v>1938</v>
      </c>
      <c r="BC236" s="265" t="s">
        <v>1938</v>
      </c>
      <c r="BE236" s="266" t="s">
        <v>1938</v>
      </c>
      <c r="BF236" s="258"/>
      <c r="BG236" s="266" t="s">
        <v>1938</v>
      </c>
      <c r="BI236" s="400" t="s">
        <v>1936</v>
      </c>
      <c r="BK236" s="400" t="s">
        <v>1936</v>
      </c>
      <c r="BM236" s="400" t="str">
        <f t="shared" si="9"/>
        <v>予備233</v>
      </c>
      <c r="BO236" s="401" t="s">
        <v>1936</v>
      </c>
      <c r="BP236" s="396"/>
      <c r="BQ236" s="401" t="s">
        <v>1936</v>
      </c>
      <c r="BR236" s="402"/>
      <c r="BS236" s="265" t="s">
        <v>1938</v>
      </c>
      <c r="BT236" s="402"/>
      <c r="BU236" s="402"/>
      <c r="BV236" s="402"/>
      <c r="BW236" s="402"/>
      <c r="BX236" s="402"/>
      <c r="BY236" s="402"/>
      <c r="BZ236" s="402"/>
      <c r="CA236" s="402"/>
      <c r="CB236" s="402"/>
      <c r="CC236" s="402"/>
      <c r="CE236" s="256"/>
      <c r="CG236" s="264" t="s">
        <v>1936</v>
      </c>
      <c r="CI236" s="264" t="s">
        <v>1936</v>
      </c>
      <c r="CK236" s="264" t="s">
        <v>1936</v>
      </c>
      <c r="CM236" s="264" t="s">
        <v>1936</v>
      </c>
      <c r="CO236" s="264" t="s">
        <v>1936</v>
      </c>
      <c r="CQ236" s="264" t="s">
        <v>1936</v>
      </c>
      <c r="CS236" s="264" t="s">
        <v>1936</v>
      </c>
      <c r="CU236" s="264" t="s">
        <v>1936</v>
      </c>
      <c r="CW236" s="264" t="s">
        <v>1936</v>
      </c>
      <c r="CY236" s="264" t="s">
        <v>1936</v>
      </c>
      <c r="DA236" s="264" t="s">
        <v>1936</v>
      </c>
      <c r="DC236" s="264" t="s">
        <v>1936</v>
      </c>
      <c r="DE236" s="264" t="s">
        <v>1936</v>
      </c>
      <c r="DG236" s="264" t="s">
        <v>1936</v>
      </c>
      <c r="DI236" s="264" t="s">
        <v>1936</v>
      </c>
      <c r="DK236" s="264" t="s">
        <v>1936</v>
      </c>
      <c r="EA236" s="264" t="s">
        <v>1936</v>
      </c>
      <c r="EC236" s="272" t="s">
        <v>1937</v>
      </c>
      <c r="ED236" s="268"/>
      <c r="EE236" s="272" t="s">
        <v>1937</v>
      </c>
      <c r="EF236" s="268"/>
      <c r="EG236" s="272" t="s">
        <v>1937</v>
      </c>
      <c r="EH236" s="268"/>
      <c r="EI236" s="272" t="s">
        <v>1937</v>
      </c>
      <c r="EY236" s="264" t="s">
        <v>1936</v>
      </c>
      <c r="FA236" s="264" t="s">
        <v>1936</v>
      </c>
      <c r="FC236" s="264" t="s">
        <v>1936</v>
      </c>
      <c r="FE236" s="264" t="s">
        <v>1936</v>
      </c>
      <c r="FG236" s="264" t="s">
        <v>1936</v>
      </c>
      <c r="FI236" s="264" t="s">
        <v>1936</v>
      </c>
      <c r="FK236" s="264" t="s">
        <v>1936</v>
      </c>
      <c r="FM236" s="264" t="s">
        <v>1936</v>
      </c>
      <c r="FO236" s="264" t="s">
        <v>1936</v>
      </c>
      <c r="FQ236" s="264" t="s">
        <v>1936</v>
      </c>
      <c r="FS236" s="264" t="s">
        <v>1936</v>
      </c>
      <c r="FU236" s="264" t="s">
        <v>1936</v>
      </c>
      <c r="FW236" s="264" t="s">
        <v>1936</v>
      </c>
      <c r="FY236" s="264" t="s">
        <v>1936</v>
      </c>
      <c r="GA236" s="264" t="s">
        <v>1936</v>
      </c>
      <c r="GC236" s="264" t="s">
        <v>1936</v>
      </c>
      <c r="GE236" s="264" t="s">
        <v>1936</v>
      </c>
      <c r="GG236" s="264" t="s">
        <v>1936</v>
      </c>
      <c r="GI236" s="264" t="s">
        <v>1936</v>
      </c>
      <c r="GK236" s="264" t="s">
        <v>1936</v>
      </c>
      <c r="GM236" s="264" t="s">
        <v>1936</v>
      </c>
      <c r="GO236" s="264" t="s">
        <v>1936</v>
      </c>
      <c r="GQ236" s="16"/>
      <c r="HE236" s="265" t="s">
        <v>1938</v>
      </c>
      <c r="HG236" s="265" t="s">
        <v>1938</v>
      </c>
      <c r="HI236" s="264" t="s">
        <v>1936</v>
      </c>
      <c r="HK236" s="264" t="s">
        <v>1936</v>
      </c>
      <c r="HM236" s="264" t="s">
        <v>1936</v>
      </c>
      <c r="HO236" s="264" t="s">
        <v>1936</v>
      </c>
      <c r="HQ236" s="264" t="s">
        <v>1936</v>
      </c>
      <c r="HS236" s="264" t="s">
        <v>1936</v>
      </c>
      <c r="HU236" s="264" t="s">
        <v>1936</v>
      </c>
      <c r="HW236" s="264" t="s">
        <v>1936</v>
      </c>
      <c r="HY236" s="264" t="s">
        <v>1936</v>
      </c>
      <c r="IA236" s="264" t="s">
        <v>1936</v>
      </c>
      <c r="IC236" s="264" t="s">
        <v>1936</v>
      </c>
      <c r="IE236" s="264" t="s">
        <v>1936</v>
      </c>
      <c r="IG236" s="264" t="s">
        <v>1936</v>
      </c>
      <c r="II236" s="264" t="s">
        <v>1936</v>
      </c>
      <c r="IK236" s="264" t="s">
        <v>1936</v>
      </c>
      <c r="IM236" s="264" t="s">
        <v>1936</v>
      </c>
      <c r="IO236" s="264" t="s">
        <v>1936</v>
      </c>
      <c r="IQ236" s="264" t="s">
        <v>1936</v>
      </c>
      <c r="IS236" s="264" t="s">
        <v>1936</v>
      </c>
      <c r="IU236" s="264" t="s">
        <v>1936</v>
      </c>
      <c r="IW236" s="264" t="s">
        <v>1936</v>
      </c>
      <c r="IY236" s="264" t="s">
        <v>1936</v>
      </c>
      <c r="JA236" s="264" t="s">
        <v>1936</v>
      </c>
      <c r="JC236" s="264" t="s">
        <v>1936</v>
      </c>
    </row>
    <row r="237" spans="3:263">
      <c r="C237" s="384" t="s">
        <v>1940</v>
      </c>
      <c r="D237" s="404"/>
      <c r="E237" s="390" t="s">
        <v>1940</v>
      </c>
      <c r="F237" s="391"/>
      <c r="G237" s="390" t="s">
        <v>1940</v>
      </c>
      <c r="H237" s="391"/>
      <c r="I237" s="390" t="s">
        <v>1940</v>
      </c>
      <c r="J237" s="391"/>
      <c r="K237" s="390" t="s">
        <v>1940</v>
      </c>
      <c r="L237" s="391"/>
      <c r="M237" s="390" t="s">
        <v>1940</v>
      </c>
      <c r="N237" s="405"/>
      <c r="O237" s="394" t="s">
        <v>1941</v>
      </c>
      <c r="P237" s="406"/>
      <c r="Q237" s="264" t="s">
        <v>1940</v>
      </c>
      <c r="S237" s="264" t="s">
        <v>1940</v>
      </c>
      <c r="U237" s="265" t="s">
        <v>1942</v>
      </c>
      <c r="W237" s="265" t="s">
        <v>1942</v>
      </c>
      <c r="Y237" s="265" t="s">
        <v>1942</v>
      </c>
      <c r="Z237" s="256"/>
      <c r="AA237" s="264" t="s">
        <v>1940</v>
      </c>
      <c r="AB237" s="256"/>
      <c r="AC237" s="265" t="s">
        <v>1942</v>
      </c>
      <c r="AD237" s="258"/>
      <c r="AE237" s="265" t="s">
        <v>1942</v>
      </c>
      <c r="AF237" s="258"/>
      <c r="AG237" s="264" t="s">
        <v>1940</v>
      </c>
      <c r="AH237" s="16"/>
      <c r="AI237" s="264" t="s">
        <v>1940</v>
      </c>
      <c r="AK237" s="264" t="s">
        <v>1940</v>
      </c>
      <c r="AL237" s="256"/>
      <c r="AM237" s="264" t="s">
        <v>1940</v>
      </c>
      <c r="AN237" s="256"/>
      <c r="AO237" s="264" t="s">
        <v>1940</v>
      </c>
      <c r="AP237" s="256"/>
      <c r="AQ237" s="264" t="s">
        <v>1940</v>
      </c>
      <c r="AR237" s="256"/>
      <c r="AS237" s="264" t="s">
        <v>1941</v>
      </c>
      <c r="AT237" s="256"/>
      <c r="AU237" s="264" t="s">
        <v>1941</v>
      </c>
      <c r="AW237" s="264" t="s">
        <v>1941</v>
      </c>
      <c r="AX237" s="256"/>
      <c r="AY237" s="270" t="str">
        <f t="shared" si="10"/>
        <v>予 備 234</v>
      </c>
      <c r="AZ237" s="256"/>
      <c r="BA237" s="265" t="s">
        <v>1942</v>
      </c>
      <c r="BC237" s="265" t="s">
        <v>1942</v>
      </c>
      <c r="BE237" s="266" t="s">
        <v>1942</v>
      </c>
      <c r="BF237" s="258"/>
      <c r="BG237" s="266" t="s">
        <v>1942</v>
      </c>
      <c r="BI237" s="400" t="s">
        <v>1940</v>
      </c>
      <c r="BK237" s="400" t="s">
        <v>1940</v>
      </c>
      <c r="BM237" s="400" t="str">
        <f t="shared" si="9"/>
        <v>予備234</v>
      </c>
      <c r="BO237" s="401" t="s">
        <v>1940</v>
      </c>
      <c r="BP237" s="396"/>
      <c r="BQ237" s="401" t="s">
        <v>1940</v>
      </c>
      <c r="BR237" s="402"/>
      <c r="BS237" s="265" t="s">
        <v>1942</v>
      </c>
      <c r="BT237" s="402"/>
      <c r="BU237" s="402"/>
      <c r="BV237" s="402"/>
      <c r="BW237" s="402"/>
      <c r="BX237" s="402"/>
      <c r="BY237" s="402"/>
      <c r="BZ237" s="402"/>
      <c r="CA237" s="402"/>
      <c r="CB237" s="402"/>
      <c r="CC237" s="402"/>
      <c r="CE237" s="256"/>
      <c r="CG237" s="264" t="s">
        <v>1940</v>
      </c>
      <c r="CI237" s="264" t="s">
        <v>1940</v>
      </c>
      <c r="CK237" s="264" t="s">
        <v>1940</v>
      </c>
      <c r="CM237" s="264" t="s">
        <v>1940</v>
      </c>
      <c r="CO237" s="264" t="s">
        <v>1940</v>
      </c>
      <c r="CQ237" s="264" t="s">
        <v>1940</v>
      </c>
      <c r="CS237" s="264" t="s">
        <v>1940</v>
      </c>
      <c r="CU237" s="264" t="s">
        <v>1940</v>
      </c>
      <c r="CW237" s="264" t="s">
        <v>1940</v>
      </c>
      <c r="CY237" s="264" t="s">
        <v>1940</v>
      </c>
      <c r="DA237" s="264" t="s">
        <v>1940</v>
      </c>
      <c r="DC237" s="264" t="s">
        <v>1940</v>
      </c>
      <c r="DE237" s="264" t="s">
        <v>1940</v>
      </c>
      <c r="DG237" s="264" t="s">
        <v>1940</v>
      </c>
      <c r="DI237" s="264" t="s">
        <v>1940</v>
      </c>
      <c r="DK237" s="264" t="s">
        <v>1940</v>
      </c>
      <c r="EA237" s="264" t="s">
        <v>1940</v>
      </c>
      <c r="EC237" s="272" t="s">
        <v>1941</v>
      </c>
      <c r="ED237" s="268"/>
      <c r="EE237" s="272" t="s">
        <v>1941</v>
      </c>
      <c r="EF237" s="268"/>
      <c r="EG237" s="272" t="s">
        <v>1941</v>
      </c>
      <c r="EH237" s="268"/>
      <c r="EI237" s="272" t="s">
        <v>1941</v>
      </c>
      <c r="EY237" s="264" t="s">
        <v>1940</v>
      </c>
      <c r="FA237" s="264" t="s">
        <v>1940</v>
      </c>
      <c r="FC237" s="264" t="s">
        <v>1940</v>
      </c>
      <c r="FE237" s="264" t="s">
        <v>1940</v>
      </c>
      <c r="FG237" s="264" t="s">
        <v>1940</v>
      </c>
      <c r="FI237" s="264" t="s">
        <v>1940</v>
      </c>
      <c r="FK237" s="264" t="s">
        <v>1940</v>
      </c>
      <c r="FM237" s="264" t="s">
        <v>1940</v>
      </c>
      <c r="FO237" s="264" t="s">
        <v>1940</v>
      </c>
      <c r="FQ237" s="264" t="s">
        <v>1940</v>
      </c>
      <c r="FS237" s="264" t="s">
        <v>1940</v>
      </c>
      <c r="FU237" s="264" t="s">
        <v>1940</v>
      </c>
      <c r="FW237" s="264" t="s">
        <v>1940</v>
      </c>
      <c r="FY237" s="264" t="s">
        <v>1940</v>
      </c>
      <c r="GA237" s="264" t="s">
        <v>1940</v>
      </c>
      <c r="GC237" s="264" t="s">
        <v>1940</v>
      </c>
      <c r="GE237" s="264" t="s">
        <v>1940</v>
      </c>
      <c r="GG237" s="264" t="s">
        <v>1940</v>
      </c>
      <c r="GI237" s="264" t="s">
        <v>1940</v>
      </c>
      <c r="GK237" s="264" t="s">
        <v>1940</v>
      </c>
      <c r="GM237" s="264" t="s">
        <v>1940</v>
      </c>
      <c r="GO237" s="264" t="s">
        <v>1940</v>
      </c>
      <c r="GQ237" s="16"/>
      <c r="HE237" s="265" t="s">
        <v>1942</v>
      </c>
      <c r="HG237" s="265" t="s">
        <v>1942</v>
      </c>
      <c r="HI237" s="264" t="s">
        <v>1940</v>
      </c>
      <c r="HK237" s="264" t="s">
        <v>1940</v>
      </c>
      <c r="HM237" s="264" t="s">
        <v>1940</v>
      </c>
      <c r="HO237" s="264" t="s">
        <v>1940</v>
      </c>
      <c r="HQ237" s="264" t="s">
        <v>1940</v>
      </c>
      <c r="HS237" s="264" t="s">
        <v>1940</v>
      </c>
      <c r="HU237" s="264" t="s">
        <v>1940</v>
      </c>
      <c r="HW237" s="264" t="s">
        <v>1940</v>
      </c>
      <c r="HY237" s="264" t="s">
        <v>1940</v>
      </c>
      <c r="IA237" s="264" t="s">
        <v>1940</v>
      </c>
      <c r="IC237" s="264" t="s">
        <v>1940</v>
      </c>
      <c r="IE237" s="264" t="s">
        <v>1940</v>
      </c>
      <c r="IG237" s="264" t="s">
        <v>1940</v>
      </c>
      <c r="II237" s="264" t="s">
        <v>1940</v>
      </c>
      <c r="IK237" s="264" t="s">
        <v>1940</v>
      </c>
      <c r="IM237" s="264" t="s">
        <v>1940</v>
      </c>
      <c r="IO237" s="264" t="s">
        <v>1940</v>
      </c>
      <c r="IQ237" s="264" t="s">
        <v>1940</v>
      </c>
      <c r="IS237" s="264" t="s">
        <v>1940</v>
      </c>
      <c r="IU237" s="264" t="s">
        <v>1940</v>
      </c>
      <c r="IW237" s="264" t="s">
        <v>1940</v>
      </c>
      <c r="IY237" s="264" t="s">
        <v>1940</v>
      </c>
      <c r="JA237" s="264" t="s">
        <v>1940</v>
      </c>
      <c r="JC237" s="264" t="s">
        <v>1940</v>
      </c>
    </row>
    <row r="238" spans="3:263">
      <c r="C238" s="384" t="s">
        <v>1943</v>
      </c>
      <c r="D238" s="404"/>
      <c r="E238" s="390" t="s">
        <v>1943</v>
      </c>
      <c r="F238" s="391"/>
      <c r="G238" s="390" t="s">
        <v>1943</v>
      </c>
      <c r="H238" s="391"/>
      <c r="I238" s="390" t="s">
        <v>1943</v>
      </c>
      <c r="J238" s="391"/>
      <c r="K238" s="390" t="s">
        <v>1943</v>
      </c>
      <c r="L238" s="391"/>
      <c r="M238" s="390" t="s">
        <v>1943</v>
      </c>
      <c r="N238" s="405"/>
      <c r="O238" s="394" t="s">
        <v>1944</v>
      </c>
      <c r="P238" s="406"/>
      <c r="Q238" s="264" t="s">
        <v>1943</v>
      </c>
      <c r="S238" s="264" t="s">
        <v>1943</v>
      </c>
      <c r="U238" s="265" t="s">
        <v>1945</v>
      </c>
      <c r="W238" s="265" t="s">
        <v>1945</v>
      </c>
      <c r="Y238" s="265" t="s">
        <v>1945</v>
      </c>
      <c r="Z238" s="256"/>
      <c r="AA238" s="264" t="s">
        <v>1943</v>
      </c>
      <c r="AB238" s="256"/>
      <c r="AC238" s="265" t="s">
        <v>1945</v>
      </c>
      <c r="AD238" s="258"/>
      <c r="AE238" s="265" t="s">
        <v>1945</v>
      </c>
      <c r="AF238" s="258"/>
      <c r="AG238" s="264" t="s">
        <v>1943</v>
      </c>
      <c r="AH238" s="16"/>
      <c r="AI238" s="264" t="s">
        <v>1943</v>
      </c>
      <c r="AK238" s="264" t="s">
        <v>1943</v>
      </c>
      <c r="AL238" s="256"/>
      <c r="AM238" s="264" t="s">
        <v>1943</v>
      </c>
      <c r="AN238" s="256"/>
      <c r="AO238" s="264" t="s">
        <v>1943</v>
      </c>
      <c r="AP238" s="256"/>
      <c r="AQ238" s="264" t="s">
        <v>1943</v>
      </c>
      <c r="AR238" s="256"/>
      <c r="AS238" s="265" t="s">
        <v>1946</v>
      </c>
      <c r="AT238" s="256"/>
      <c r="AU238" s="265" t="s">
        <v>1946</v>
      </c>
      <c r="AW238" s="265" t="s">
        <v>1946</v>
      </c>
      <c r="AX238" s="256"/>
      <c r="AY238" s="270" t="str">
        <f t="shared" si="10"/>
        <v>予 備 235</v>
      </c>
      <c r="AZ238" s="256"/>
      <c r="BA238" s="265" t="s">
        <v>1945</v>
      </c>
      <c r="BC238" s="265" t="s">
        <v>1945</v>
      </c>
      <c r="BE238" s="266" t="s">
        <v>1945</v>
      </c>
      <c r="BF238" s="258"/>
      <c r="BG238" s="266" t="s">
        <v>1945</v>
      </c>
      <c r="BI238" s="400" t="s">
        <v>1943</v>
      </c>
      <c r="BK238" s="400" t="s">
        <v>1943</v>
      </c>
      <c r="BM238" s="400" t="str">
        <f t="shared" si="9"/>
        <v>予備235</v>
      </c>
      <c r="BO238" s="401" t="s">
        <v>1943</v>
      </c>
      <c r="BP238" s="396"/>
      <c r="BQ238" s="401" t="s">
        <v>1943</v>
      </c>
      <c r="BR238" s="402"/>
      <c r="BS238" s="265" t="s">
        <v>1945</v>
      </c>
      <c r="BT238" s="402"/>
      <c r="BU238" s="402"/>
      <c r="BV238" s="402"/>
      <c r="BW238" s="402"/>
      <c r="BX238" s="402"/>
      <c r="BY238" s="402"/>
      <c r="BZ238" s="402"/>
      <c r="CA238" s="402"/>
      <c r="CB238" s="402"/>
      <c r="CC238" s="402"/>
      <c r="CE238" s="256"/>
      <c r="CG238" s="264" t="s">
        <v>1943</v>
      </c>
      <c r="CI238" s="264" t="s">
        <v>1943</v>
      </c>
      <c r="CK238" s="264" t="s">
        <v>1943</v>
      </c>
      <c r="CM238" s="264" t="s">
        <v>1943</v>
      </c>
      <c r="CO238" s="264" t="s">
        <v>1943</v>
      </c>
      <c r="CQ238" s="264" t="s">
        <v>1943</v>
      </c>
      <c r="CS238" s="264" t="s">
        <v>1943</v>
      </c>
      <c r="CU238" s="264" t="s">
        <v>1943</v>
      </c>
      <c r="CW238" s="264" t="s">
        <v>1943</v>
      </c>
      <c r="CY238" s="264" t="s">
        <v>1943</v>
      </c>
      <c r="DA238" s="264" t="s">
        <v>1943</v>
      </c>
      <c r="DC238" s="264" t="s">
        <v>1943</v>
      </c>
      <c r="DE238" s="264" t="s">
        <v>1943</v>
      </c>
      <c r="DG238" s="264" t="s">
        <v>1943</v>
      </c>
      <c r="DI238" s="264" t="s">
        <v>1943</v>
      </c>
      <c r="DK238" s="264" t="s">
        <v>1943</v>
      </c>
      <c r="EA238" s="264" t="s">
        <v>1943</v>
      </c>
      <c r="EC238" s="272" t="s">
        <v>1944</v>
      </c>
      <c r="ED238" s="268"/>
      <c r="EE238" s="272" t="s">
        <v>1944</v>
      </c>
      <c r="EF238" s="268"/>
      <c r="EG238" s="272" t="s">
        <v>1944</v>
      </c>
      <c r="EH238" s="268"/>
      <c r="EI238" s="272" t="s">
        <v>1944</v>
      </c>
      <c r="EY238" s="264" t="s">
        <v>1943</v>
      </c>
      <c r="FA238" s="264" t="s">
        <v>1943</v>
      </c>
      <c r="FC238" s="264" t="s">
        <v>1943</v>
      </c>
      <c r="FE238" s="264" t="s">
        <v>1943</v>
      </c>
      <c r="FG238" s="264" t="s">
        <v>1943</v>
      </c>
      <c r="FI238" s="264" t="s">
        <v>1943</v>
      </c>
      <c r="FK238" s="264" t="s">
        <v>1943</v>
      </c>
      <c r="FM238" s="264" t="s">
        <v>1943</v>
      </c>
      <c r="FO238" s="264" t="s">
        <v>1943</v>
      </c>
      <c r="FQ238" s="264" t="s">
        <v>1943</v>
      </c>
      <c r="FS238" s="264" t="s">
        <v>1943</v>
      </c>
      <c r="FU238" s="264" t="s">
        <v>1943</v>
      </c>
      <c r="FW238" s="264" t="s">
        <v>1943</v>
      </c>
      <c r="FY238" s="264" t="s">
        <v>1943</v>
      </c>
      <c r="GA238" s="264" t="s">
        <v>1943</v>
      </c>
      <c r="GC238" s="264" t="s">
        <v>1943</v>
      </c>
      <c r="GE238" s="264" t="s">
        <v>1943</v>
      </c>
      <c r="GG238" s="264" t="s">
        <v>1943</v>
      </c>
      <c r="GI238" s="264" t="s">
        <v>1943</v>
      </c>
      <c r="GK238" s="264" t="s">
        <v>1943</v>
      </c>
      <c r="GM238" s="264" t="s">
        <v>1943</v>
      </c>
      <c r="GO238" s="264" t="s">
        <v>1943</v>
      </c>
      <c r="GQ238" s="16"/>
      <c r="HE238" s="265" t="s">
        <v>1945</v>
      </c>
      <c r="HG238" s="265" t="s">
        <v>1945</v>
      </c>
      <c r="HI238" s="264" t="s">
        <v>1943</v>
      </c>
      <c r="HK238" s="264" t="s">
        <v>1943</v>
      </c>
      <c r="HM238" s="264" t="s">
        <v>1943</v>
      </c>
      <c r="HO238" s="264" t="s">
        <v>1943</v>
      </c>
      <c r="HQ238" s="264" t="s">
        <v>1943</v>
      </c>
      <c r="HS238" s="264" t="s">
        <v>1943</v>
      </c>
      <c r="HU238" s="264" t="s">
        <v>1943</v>
      </c>
      <c r="HW238" s="264" t="s">
        <v>1943</v>
      </c>
      <c r="HY238" s="264" t="s">
        <v>1943</v>
      </c>
      <c r="IA238" s="264" t="s">
        <v>1943</v>
      </c>
      <c r="IC238" s="264" t="s">
        <v>1943</v>
      </c>
      <c r="IE238" s="264" t="s">
        <v>1943</v>
      </c>
      <c r="IG238" s="264" t="s">
        <v>1943</v>
      </c>
      <c r="II238" s="264" t="s">
        <v>1943</v>
      </c>
      <c r="IK238" s="264" t="s">
        <v>1943</v>
      </c>
      <c r="IM238" s="264" t="s">
        <v>1943</v>
      </c>
      <c r="IO238" s="264" t="s">
        <v>1943</v>
      </c>
      <c r="IQ238" s="264" t="s">
        <v>1943</v>
      </c>
      <c r="IS238" s="264" t="s">
        <v>1943</v>
      </c>
      <c r="IU238" s="264" t="s">
        <v>1943</v>
      </c>
      <c r="IW238" s="264" t="s">
        <v>1943</v>
      </c>
      <c r="IY238" s="264" t="s">
        <v>1943</v>
      </c>
      <c r="JA238" s="264" t="s">
        <v>1943</v>
      </c>
      <c r="JC238" s="264" t="s">
        <v>1943</v>
      </c>
    </row>
    <row r="239" spans="3:263">
      <c r="C239" s="384" t="s">
        <v>1947</v>
      </c>
      <c r="D239" s="404"/>
      <c r="E239" s="390" t="s">
        <v>1947</v>
      </c>
      <c r="F239" s="391"/>
      <c r="G239" s="390" t="s">
        <v>1947</v>
      </c>
      <c r="H239" s="391"/>
      <c r="I239" s="390" t="s">
        <v>1947</v>
      </c>
      <c r="J239" s="391"/>
      <c r="K239" s="390" t="s">
        <v>1947</v>
      </c>
      <c r="L239" s="391"/>
      <c r="M239" s="390" t="s">
        <v>1947</v>
      </c>
      <c r="N239" s="405"/>
      <c r="O239" s="394" t="s">
        <v>1948</v>
      </c>
      <c r="P239" s="406"/>
      <c r="Q239" s="264" t="s">
        <v>1947</v>
      </c>
      <c r="S239" s="264" t="s">
        <v>1947</v>
      </c>
      <c r="U239" s="265" t="s">
        <v>1949</v>
      </c>
      <c r="W239" s="265" t="s">
        <v>1949</v>
      </c>
      <c r="Y239" s="265" t="s">
        <v>1949</v>
      </c>
      <c r="Z239" s="256"/>
      <c r="AA239" s="264" t="s">
        <v>1947</v>
      </c>
      <c r="AB239" s="256"/>
      <c r="AC239" s="265" t="s">
        <v>1949</v>
      </c>
      <c r="AD239" s="258"/>
      <c r="AE239" s="265" t="s">
        <v>1949</v>
      </c>
      <c r="AF239" s="258"/>
      <c r="AG239" s="264" t="s">
        <v>1947</v>
      </c>
      <c r="AH239" s="16"/>
      <c r="AI239" s="264" t="s">
        <v>1947</v>
      </c>
      <c r="AK239" s="264" t="s">
        <v>1947</v>
      </c>
      <c r="AL239" s="256"/>
      <c r="AM239" s="264" t="s">
        <v>1947</v>
      </c>
      <c r="AN239" s="256"/>
      <c r="AO239" s="264" t="s">
        <v>1947</v>
      </c>
      <c r="AP239" s="256"/>
      <c r="AQ239" s="264" t="s">
        <v>1947</v>
      </c>
      <c r="AR239" s="256"/>
      <c r="AS239" s="264" t="s">
        <v>1948</v>
      </c>
      <c r="AT239" s="256"/>
      <c r="AU239" s="264" t="s">
        <v>1948</v>
      </c>
      <c r="AW239" s="264" t="s">
        <v>1948</v>
      </c>
      <c r="AX239" s="256"/>
      <c r="AY239" s="270" t="str">
        <f t="shared" si="10"/>
        <v>予 備 236</v>
      </c>
      <c r="AZ239" s="256"/>
      <c r="BA239" s="265" t="s">
        <v>1949</v>
      </c>
      <c r="BC239" s="265" t="s">
        <v>1949</v>
      </c>
      <c r="BE239" s="266" t="s">
        <v>1949</v>
      </c>
      <c r="BF239" s="258"/>
      <c r="BG239" s="266" t="s">
        <v>1949</v>
      </c>
      <c r="BI239" s="400" t="s">
        <v>1947</v>
      </c>
      <c r="BK239" s="400" t="s">
        <v>1947</v>
      </c>
      <c r="BM239" s="400" t="str">
        <f t="shared" si="9"/>
        <v>予備236</v>
      </c>
      <c r="BO239" s="401" t="s">
        <v>1947</v>
      </c>
      <c r="BP239" s="396"/>
      <c r="BQ239" s="401" t="s">
        <v>1947</v>
      </c>
      <c r="BR239" s="402"/>
      <c r="BS239" s="265" t="s">
        <v>1949</v>
      </c>
      <c r="BT239" s="402"/>
      <c r="BU239" s="402"/>
      <c r="BV239" s="402"/>
      <c r="BW239" s="402"/>
      <c r="BX239" s="402"/>
      <c r="BY239" s="402"/>
      <c r="BZ239" s="402"/>
      <c r="CA239" s="402"/>
      <c r="CB239" s="402"/>
      <c r="CC239" s="402"/>
      <c r="CE239" s="256"/>
      <c r="CG239" s="264" t="s">
        <v>1947</v>
      </c>
      <c r="CI239" s="264" t="s">
        <v>1947</v>
      </c>
      <c r="CK239" s="264" t="s">
        <v>1947</v>
      </c>
      <c r="CM239" s="264" t="s">
        <v>1947</v>
      </c>
      <c r="CO239" s="264" t="s">
        <v>1947</v>
      </c>
      <c r="CQ239" s="264" t="s">
        <v>1947</v>
      </c>
      <c r="CS239" s="264" t="s">
        <v>1947</v>
      </c>
      <c r="CU239" s="264" t="s">
        <v>1947</v>
      </c>
      <c r="CW239" s="264" t="s">
        <v>1947</v>
      </c>
      <c r="CY239" s="264" t="s">
        <v>1947</v>
      </c>
      <c r="DA239" s="264" t="s">
        <v>1947</v>
      </c>
      <c r="DC239" s="264" t="s">
        <v>1947</v>
      </c>
      <c r="DE239" s="264" t="s">
        <v>1947</v>
      </c>
      <c r="DG239" s="264" t="s">
        <v>1947</v>
      </c>
      <c r="DI239" s="264" t="s">
        <v>1947</v>
      </c>
      <c r="DK239" s="264" t="s">
        <v>1947</v>
      </c>
      <c r="EA239" s="264" t="s">
        <v>1947</v>
      </c>
      <c r="EC239" s="272" t="s">
        <v>1948</v>
      </c>
      <c r="ED239" s="268"/>
      <c r="EE239" s="272" t="s">
        <v>1948</v>
      </c>
      <c r="EF239" s="268"/>
      <c r="EG239" s="272" t="s">
        <v>1948</v>
      </c>
      <c r="EH239" s="268"/>
      <c r="EI239" s="272" t="s">
        <v>1948</v>
      </c>
      <c r="EY239" s="264" t="s">
        <v>1947</v>
      </c>
      <c r="FA239" s="264" t="s">
        <v>1947</v>
      </c>
      <c r="FC239" s="264" t="s">
        <v>1947</v>
      </c>
      <c r="FE239" s="264" t="s">
        <v>1947</v>
      </c>
      <c r="FG239" s="264" t="s">
        <v>1947</v>
      </c>
      <c r="FI239" s="264" t="s">
        <v>1947</v>
      </c>
      <c r="FK239" s="264" t="s">
        <v>1947</v>
      </c>
      <c r="FM239" s="264" t="s">
        <v>1947</v>
      </c>
      <c r="FO239" s="264" t="s">
        <v>1947</v>
      </c>
      <c r="FQ239" s="264" t="s">
        <v>1947</v>
      </c>
      <c r="FS239" s="264" t="s">
        <v>1947</v>
      </c>
      <c r="FU239" s="264" t="s">
        <v>1947</v>
      </c>
      <c r="FW239" s="264" t="s">
        <v>1947</v>
      </c>
      <c r="FY239" s="264" t="s">
        <v>1947</v>
      </c>
      <c r="GA239" s="264" t="s">
        <v>1947</v>
      </c>
      <c r="GC239" s="264" t="s">
        <v>1947</v>
      </c>
      <c r="GE239" s="264" t="s">
        <v>1947</v>
      </c>
      <c r="GG239" s="264" t="s">
        <v>1947</v>
      </c>
      <c r="GI239" s="264" t="s">
        <v>1947</v>
      </c>
      <c r="GK239" s="264" t="s">
        <v>1947</v>
      </c>
      <c r="GM239" s="264" t="s">
        <v>1947</v>
      </c>
      <c r="GO239" s="264" t="s">
        <v>1947</v>
      </c>
      <c r="GQ239" s="16"/>
      <c r="HE239" s="265" t="s">
        <v>1949</v>
      </c>
      <c r="HG239" s="265" t="s">
        <v>1949</v>
      </c>
      <c r="HI239" s="264" t="s">
        <v>1947</v>
      </c>
      <c r="HK239" s="264" t="s">
        <v>1947</v>
      </c>
      <c r="HM239" s="264" t="s">
        <v>1947</v>
      </c>
      <c r="HO239" s="264" t="s">
        <v>1947</v>
      </c>
      <c r="HQ239" s="264" t="s">
        <v>1947</v>
      </c>
      <c r="HS239" s="264" t="s">
        <v>1947</v>
      </c>
      <c r="HU239" s="264" t="s">
        <v>1947</v>
      </c>
      <c r="HW239" s="264" t="s">
        <v>1947</v>
      </c>
      <c r="HY239" s="264" t="s">
        <v>1947</v>
      </c>
      <c r="IA239" s="264" t="s">
        <v>1947</v>
      </c>
      <c r="IC239" s="264" t="s">
        <v>1947</v>
      </c>
      <c r="IE239" s="264" t="s">
        <v>1947</v>
      </c>
      <c r="IG239" s="264" t="s">
        <v>1947</v>
      </c>
      <c r="II239" s="264" t="s">
        <v>1947</v>
      </c>
      <c r="IK239" s="264" t="s">
        <v>1947</v>
      </c>
      <c r="IM239" s="264" t="s">
        <v>1947</v>
      </c>
      <c r="IO239" s="264" t="s">
        <v>1947</v>
      </c>
      <c r="IQ239" s="264" t="s">
        <v>1947</v>
      </c>
      <c r="IS239" s="264" t="s">
        <v>1947</v>
      </c>
      <c r="IU239" s="264" t="s">
        <v>1947</v>
      </c>
      <c r="IW239" s="264" t="s">
        <v>1947</v>
      </c>
      <c r="IY239" s="264" t="s">
        <v>1947</v>
      </c>
      <c r="JA239" s="264" t="s">
        <v>1947</v>
      </c>
      <c r="JC239" s="264" t="s">
        <v>1947</v>
      </c>
    </row>
    <row r="240" spans="3:263">
      <c r="C240" s="384" t="s">
        <v>1950</v>
      </c>
      <c r="D240" s="404"/>
      <c r="E240" s="390" t="s">
        <v>1950</v>
      </c>
      <c r="F240" s="391"/>
      <c r="G240" s="390" t="s">
        <v>1950</v>
      </c>
      <c r="H240" s="391"/>
      <c r="I240" s="390" t="s">
        <v>1950</v>
      </c>
      <c r="J240" s="391"/>
      <c r="K240" s="390" t="s">
        <v>1950</v>
      </c>
      <c r="L240" s="391"/>
      <c r="M240" s="390" t="s">
        <v>1950</v>
      </c>
      <c r="N240" s="405"/>
      <c r="O240" s="394" t="s">
        <v>1951</v>
      </c>
      <c r="P240" s="406"/>
      <c r="Q240" s="264" t="s">
        <v>1950</v>
      </c>
      <c r="S240" s="264" t="s">
        <v>1950</v>
      </c>
      <c r="U240" s="265" t="s">
        <v>1952</v>
      </c>
      <c r="W240" s="265" t="s">
        <v>1952</v>
      </c>
      <c r="Y240" s="265" t="s">
        <v>1952</v>
      </c>
      <c r="Z240" s="256"/>
      <c r="AA240" s="264" t="s">
        <v>1950</v>
      </c>
      <c r="AB240" s="256"/>
      <c r="AC240" s="265" t="s">
        <v>1952</v>
      </c>
      <c r="AD240" s="258"/>
      <c r="AE240" s="265" t="s">
        <v>1952</v>
      </c>
      <c r="AF240" s="258"/>
      <c r="AG240" s="264" t="s">
        <v>1950</v>
      </c>
      <c r="AH240" s="16"/>
      <c r="AI240" s="264" t="s">
        <v>1950</v>
      </c>
      <c r="AK240" s="264" t="s">
        <v>1950</v>
      </c>
      <c r="AL240" s="256"/>
      <c r="AM240" s="264" t="s">
        <v>1950</v>
      </c>
      <c r="AN240" s="256"/>
      <c r="AO240" s="264" t="s">
        <v>1950</v>
      </c>
      <c r="AP240" s="256"/>
      <c r="AQ240" s="264" t="s">
        <v>1950</v>
      </c>
      <c r="AR240" s="256"/>
      <c r="AS240" s="265" t="s">
        <v>1953</v>
      </c>
      <c r="AT240" s="256"/>
      <c r="AU240" s="265" t="s">
        <v>1953</v>
      </c>
      <c r="AW240" s="265" t="s">
        <v>1953</v>
      </c>
      <c r="AX240" s="256"/>
      <c r="AY240" s="270" t="str">
        <f t="shared" si="10"/>
        <v>予 備 237</v>
      </c>
      <c r="AZ240" s="256"/>
      <c r="BA240" s="265" t="s">
        <v>1952</v>
      </c>
      <c r="BC240" s="265" t="s">
        <v>1952</v>
      </c>
      <c r="BE240" s="266" t="s">
        <v>1952</v>
      </c>
      <c r="BF240" s="258"/>
      <c r="BG240" s="266" t="s">
        <v>1952</v>
      </c>
      <c r="BI240" s="400" t="s">
        <v>1950</v>
      </c>
      <c r="BK240" s="400" t="s">
        <v>1950</v>
      </c>
      <c r="BM240" s="400" t="str">
        <f t="shared" si="9"/>
        <v>予備237</v>
      </c>
      <c r="BO240" s="401" t="s">
        <v>1950</v>
      </c>
      <c r="BP240" s="396"/>
      <c r="BQ240" s="401" t="s">
        <v>1950</v>
      </c>
      <c r="BR240" s="402"/>
      <c r="BS240" s="265" t="s">
        <v>1952</v>
      </c>
      <c r="BT240" s="402"/>
      <c r="BU240" s="402"/>
      <c r="BV240" s="402"/>
      <c r="BW240" s="402"/>
      <c r="BX240" s="402"/>
      <c r="BY240" s="402"/>
      <c r="BZ240" s="402"/>
      <c r="CA240" s="402"/>
      <c r="CB240" s="402"/>
      <c r="CC240" s="402"/>
      <c r="CE240" s="256"/>
      <c r="CG240" s="264" t="s">
        <v>1950</v>
      </c>
      <c r="CI240" s="264" t="s">
        <v>1950</v>
      </c>
      <c r="CK240" s="264" t="s">
        <v>1950</v>
      </c>
      <c r="CM240" s="264" t="s">
        <v>1950</v>
      </c>
      <c r="CO240" s="264" t="s">
        <v>1950</v>
      </c>
      <c r="CQ240" s="264" t="s">
        <v>1950</v>
      </c>
      <c r="CS240" s="264" t="s">
        <v>1950</v>
      </c>
      <c r="CU240" s="264" t="s">
        <v>1950</v>
      </c>
      <c r="CW240" s="264" t="s">
        <v>1950</v>
      </c>
      <c r="CY240" s="264" t="s">
        <v>1950</v>
      </c>
      <c r="DA240" s="264" t="s">
        <v>1950</v>
      </c>
      <c r="DC240" s="264" t="s">
        <v>1950</v>
      </c>
      <c r="DE240" s="264" t="s">
        <v>1950</v>
      </c>
      <c r="DG240" s="264" t="s">
        <v>1950</v>
      </c>
      <c r="DI240" s="264" t="s">
        <v>1950</v>
      </c>
      <c r="DK240" s="264" t="s">
        <v>1950</v>
      </c>
      <c r="EA240" s="264" t="s">
        <v>1950</v>
      </c>
      <c r="EC240" s="272" t="s">
        <v>1951</v>
      </c>
      <c r="ED240" s="268"/>
      <c r="EE240" s="272" t="s">
        <v>1951</v>
      </c>
      <c r="EF240" s="268"/>
      <c r="EG240" s="272" t="s">
        <v>1951</v>
      </c>
      <c r="EH240" s="268"/>
      <c r="EI240" s="272" t="s">
        <v>1951</v>
      </c>
      <c r="EY240" s="264" t="s">
        <v>1950</v>
      </c>
      <c r="FA240" s="264" t="s">
        <v>1950</v>
      </c>
      <c r="FC240" s="264" t="s">
        <v>1950</v>
      </c>
      <c r="FE240" s="264" t="s">
        <v>1950</v>
      </c>
      <c r="FG240" s="264" t="s">
        <v>1950</v>
      </c>
      <c r="FI240" s="264" t="s">
        <v>1950</v>
      </c>
      <c r="FK240" s="264" t="s">
        <v>1950</v>
      </c>
      <c r="FM240" s="264" t="s">
        <v>1950</v>
      </c>
      <c r="FO240" s="264" t="s">
        <v>1950</v>
      </c>
      <c r="FQ240" s="264" t="s">
        <v>1950</v>
      </c>
      <c r="FS240" s="264" t="s">
        <v>1950</v>
      </c>
      <c r="FU240" s="264" t="s">
        <v>1950</v>
      </c>
      <c r="FW240" s="264" t="s">
        <v>1950</v>
      </c>
      <c r="FY240" s="264" t="s">
        <v>1950</v>
      </c>
      <c r="GA240" s="264" t="s">
        <v>1950</v>
      </c>
      <c r="GC240" s="264" t="s">
        <v>1950</v>
      </c>
      <c r="GE240" s="264" t="s">
        <v>1950</v>
      </c>
      <c r="GG240" s="264" t="s">
        <v>1950</v>
      </c>
      <c r="GI240" s="264" t="s">
        <v>1950</v>
      </c>
      <c r="GK240" s="264" t="s">
        <v>1950</v>
      </c>
      <c r="GM240" s="264" t="s">
        <v>1950</v>
      </c>
      <c r="GO240" s="264" t="s">
        <v>1950</v>
      </c>
      <c r="GQ240" s="16"/>
      <c r="HE240" s="265" t="s">
        <v>1952</v>
      </c>
      <c r="HG240" s="265" t="s">
        <v>1952</v>
      </c>
      <c r="HI240" s="264" t="s">
        <v>1950</v>
      </c>
      <c r="HK240" s="264" t="s">
        <v>1950</v>
      </c>
      <c r="HM240" s="264" t="s">
        <v>1950</v>
      </c>
      <c r="HO240" s="264" t="s">
        <v>1950</v>
      </c>
      <c r="HQ240" s="264" t="s">
        <v>1950</v>
      </c>
      <c r="HS240" s="264" t="s">
        <v>1950</v>
      </c>
      <c r="HU240" s="264" t="s">
        <v>1950</v>
      </c>
      <c r="HW240" s="264" t="s">
        <v>1950</v>
      </c>
      <c r="HY240" s="264" t="s">
        <v>1950</v>
      </c>
      <c r="IA240" s="264" t="s">
        <v>1950</v>
      </c>
      <c r="IC240" s="264" t="s">
        <v>1950</v>
      </c>
      <c r="IE240" s="264" t="s">
        <v>1950</v>
      </c>
      <c r="IG240" s="264" t="s">
        <v>1950</v>
      </c>
      <c r="II240" s="264" t="s">
        <v>1950</v>
      </c>
      <c r="IK240" s="264" t="s">
        <v>1950</v>
      </c>
      <c r="IM240" s="264" t="s">
        <v>1950</v>
      </c>
      <c r="IO240" s="264" t="s">
        <v>1950</v>
      </c>
      <c r="IQ240" s="264" t="s">
        <v>1950</v>
      </c>
      <c r="IS240" s="264" t="s">
        <v>1950</v>
      </c>
      <c r="IU240" s="264" t="s">
        <v>1950</v>
      </c>
      <c r="IW240" s="264" t="s">
        <v>1950</v>
      </c>
      <c r="IY240" s="264" t="s">
        <v>1950</v>
      </c>
      <c r="JA240" s="264" t="s">
        <v>1950</v>
      </c>
      <c r="JC240" s="264" t="s">
        <v>1950</v>
      </c>
    </row>
    <row r="241" spans="3:263">
      <c r="C241" s="384" t="s">
        <v>1954</v>
      </c>
      <c r="D241" s="404"/>
      <c r="E241" s="390" t="s">
        <v>1954</v>
      </c>
      <c r="F241" s="391"/>
      <c r="G241" s="390" t="s">
        <v>1954</v>
      </c>
      <c r="H241" s="391"/>
      <c r="I241" s="390" t="s">
        <v>1954</v>
      </c>
      <c r="J241" s="391"/>
      <c r="K241" s="390" t="s">
        <v>1954</v>
      </c>
      <c r="L241" s="391"/>
      <c r="M241" s="390" t="s">
        <v>1954</v>
      </c>
      <c r="N241" s="405"/>
      <c r="O241" s="394" t="s">
        <v>1955</v>
      </c>
      <c r="P241" s="406"/>
      <c r="Q241" s="264" t="s">
        <v>1954</v>
      </c>
      <c r="S241" s="264" t="s">
        <v>1954</v>
      </c>
      <c r="U241" s="265" t="s">
        <v>1956</v>
      </c>
      <c r="W241" s="265" t="s">
        <v>1956</v>
      </c>
      <c r="Y241" s="265" t="s">
        <v>1956</v>
      </c>
      <c r="Z241" s="256"/>
      <c r="AA241" s="264" t="s">
        <v>1954</v>
      </c>
      <c r="AB241" s="256"/>
      <c r="AC241" s="265" t="s">
        <v>1956</v>
      </c>
      <c r="AD241" s="258"/>
      <c r="AE241" s="265" t="s">
        <v>1956</v>
      </c>
      <c r="AF241" s="258"/>
      <c r="AG241" s="264" t="s">
        <v>1954</v>
      </c>
      <c r="AH241" s="16"/>
      <c r="AI241" s="264" t="s">
        <v>1954</v>
      </c>
      <c r="AK241" s="264" t="s">
        <v>1954</v>
      </c>
      <c r="AL241" s="256"/>
      <c r="AM241" s="264" t="s">
        <v>1954</v>
      </c>
      <c r="AN241" s="256"/>
      <c r="AO241" s="264" t="s">
        <v>1954</v>
      </c>
      <c r="AP241" s="256"/>
      <c r="AQ241" s="264" t="s">
        <v>1954</v>
      </c>
      <c r="AR241" s="256"/>
      <c r="AS241" s="264" t="s">
        <v>1955</v>
      </c>
      <c r="AT241" s="256"/>
      <c r="AU241" s="264" t="s">
        <v>1955</v>
      </c>
      <c r="AW241" s="264" t="s">
        <v>1955</v>
      </c>
      <c r="AX241" s="256"/>
      <c r="AY241" s="270" t="str">
        <f t="shared" si="10"/>
        <v>予 備 238</v>
      </c>
      <c r="AZ241" s="256"/>
      <c r="BA241" s="265" t="s">
        <v>1956</v>
      </c>
      <c r="BC241" s="265" t="s">
        <v>1956</v>
      </c>
      <c r="BE241" s="266" t="s">
        <v>1956</v>
      </c>
      <c r="BF241" s="258"/>
      <c r="BG241" s="266" t="s">
        <v>1956</v>
      </c>
      <c r="BI241" s="400" t="s">
        <v>1954</v>
      </c>
      <c r="BK241" s="400" t="s">
        <v>1954</v>
      </c>
      <c r="BM241" s="400" t="str">
        <f t="shared" si="9"/>
        <v>予備238</v>
      </c>
      <c r="BO241" s="401" t="s">
        <v>1954</v>
      </c>
      <c r="BP241" s="396"/>
      <c r="BQ241" s="401" t="s">
        <v>1954</v>
      </c>
      <c r="BR241" s="402"/>
      <c r="BS241" s="265" t="s">
        <v>1956</v>
      </c>
      <c r="BT241" s="402"/>
      <c r="BU241" s="402"/>
      <c r="BV241" s="402"/>
      <c r="BW241" s="402"/>
      <c r="BX241" s="402"/>
      <c r="BY241" s="402"/>
      <c r="BZ241" s="402"/>
      <c r="CA241" s="402"/>
      <c r="CB241" s="402"/>
      <c r="CC241" s="402"/>
      <c r="CE241" s="256"/>
      <c r="CG241" s="264" t="s">
        <v>1954</v>
      </c>
      <c r="CI241" s="264" t="s">
        <v>1954</v>
      </c>
      <c r="CK241" s="264" t="s">
        <v>1954</v>
      </c>
      <c r="CM241" s="264" t="s">
        <v>1954</v>
      </c>
      <c r="CO241" s="264" t="s">
        <v>1954</v>
      </c>
      <c r="CQ241" s="264" t="s">
        <v>1954</v>
      </c>
      <c r="CS241" s="264" t="s">
        <v>1954</v>
      </c>
      <c r="CU241" s="264" t="s">
        <v>1954</v>
      </c>
      <c r="CW241" s="264" t="s">
        <v>1954</v>
      </c>
      <c r="CY241" s="264" t="s">
        <v>1954</v>
      </c>
      <c r="DA241" s="264" t="s">
        <v>1954</v>
      </c>
      <c r="DC241" s="264" t="s">
        <v>1954</v>
      </c>
      <c r="DE241" s="264" t="s">
        <v>1954</v>
      </c>
      <c r="DG241" s="264" t="s">
        <v>1954</v>
      </c>
      <c r="DI241" s="264" t="s">
        <v>1954</v>
      </c>
      <c r="DK241" s="264" t="s">
        <v>1954</v>
      </c>
      <c r="EA241" s="264" t="s">
        <v>1954</v>
      </c>
      <c r="EC241" s="272" t="s">
        <v>1955</v>
      </c>
      <c r="ED241" s="268"/>
      <c r="EE241" s="272" t="s">
        <v>1955</v>
      </c>
      <c r="EF241" s="268"/>
      <c r="EG241" s="272" t="s">
        <v>1955</v>
      </c>
      <c r="EH241" s="268"/>
      <c r="EI241" s="272" t="s">
        <v>1955</v>
      </c>
      <c r="EY241" s="264" t="s">
        <v>1954</v>
      </c>
      <c r="FA241" s="264" t="s">
        <v>1954</v>
      </c>
      <c r="FC241" s="264" t="s">
        <v>1954</v>
      </c>
      <c r="FE241" s="264" t="s">
        <v>1954</v>
      </c>
      <c r="FG241" s="264" t="s">
        <v>1954</v>
      </c>
      <c r="FI241" s="264" t="s">
        <v>1954</v>
      </c>
      <c r="FK241" s="264" t="s">
        <v>1954</v>
      </c>
      <c r="FM241" s="264" t="s">
        <v>1954</v>
      </c>
      <c r="FO241" s="264" t="s">
        <v>1954</v>
      </c>
      <c r="FQ241" s="264" t="s">
        <v>1954</v>
      </c>
      <c r="FS241" s="264" t="s">
        <v>1954</v>
      </c>
      <c r="FU241" s="264" t="s">
        <v>1954</v>
      </c>
      <c r="FW241" s="264" t="s">
        <v>1954</v>
      </c>
      <c r="FY241" s="264" t="s">
        <v>1954</v>
      </c>
      <c r="GA241" s="264" t="s">
        <v>1954</v>
      </c>
      <c r="GC241" s="264" t="s">
        <v>1954</v>
      </c>
      <c r="GE241" s="264" t="s">
        <v>1954</v>
      </c>
      <c r="GG241" s="264" t="s">
        <v>1954</v>
      </c>
      <c r="GI241" s="264" t="s">
        <v>1954</v>
      </c>
      <c r="GK241" s="264" t="s">
        <v>1954</v>
      </c>
      <c r="GM241" s="264" t="s">
        <v>1954</v>
      </c>
      <c r="GO241" s="264" t="s">
        <v>1954</v>
      </c>
      <c r="GQ241" s="16"/>
      <c r="HE241" s="265" t="s">
        <v>1956</v>
      </c>
      <c r="HG241" s="265" t="s">
        <v>1956</v>
      </c>
      <c r="HI241" s="264" t="s">
        <v>1954</v>
      </c>
      <c r="HK241" s="264" t="s">
        <v>1954</v>
      </c>
      <c r="HM241" s="264" t="s">
        <v>1954</v>
      </c>
      <c r="HO241" s="264" t="s">
        <v>1954</v>
      </c>
      <c r="HQ241" s="264" t="s">
        <v>1954</v>
      </c>
      <c r="HS241" s="264" t="s">
        <v>1954</v>
      </c>
      <c r="HU241" s="264" t="s">
        <v>1954</v>
      </c>
      <c r="HW241" s="264" t="s">
        <v>1954</v>
      </c>
      <c r="HY241" s="264" t="s">
        <v>1954</v>
      </c>
      <c r="IA241" s="264" t="s">
        <v>1954</v>
      </c>
      <c r="IC241" s="264" t="s">
        <v>1954</v>
      </c>
      <c r="IE241" s="264" t="s">
        <v>1954</v>
      </c>
      <c r="IG241" s="264" t="s">
        <v>1954</v>
      </c>
      <c r="II241" s="264" t="s">
        <v>1954</v>
      </c>
      <c r="IK241" s="264" t="s">
        <v>1954</v>
      </c>
      <c r="IM241" s="264" t="s">
        <v>1954</v>
      </c>
      <c r="IO241" s="264" t="s">
        <v>1954</v>
      </c>
      <c r="IQ241" s="264" t="s">
        <v>1954</v>
      </c>
      <c r="IS241" s="264" t="s">
        <v>1954</v>
      </c>
      <c r="IU241" s="264" t="s">
        <v>1954</v>
      </c>
      <c r="IW241" s="264" t="s">
        <v>1954</v>
      </c>
      <c r="IY241" s="264" t="s">
        <v>1954</v>
      </c>
      <c r="JA241" s="264" t="s">
        <v>1954</v>
      </c>
      <c r="JC241" s="264" t="s">
        <v>1954</v>
      </c>
    </row>
    <row r="242" spans="3:263">
      <c r="C242" s="384" t="s">
        <v>1957</v>
      </c>
      <c r="D242" s="404"/>
      <c r="E242" s="390" t="s">
        <v>1957</v>
      </c>
      <c r="F242" s="391"/>
      <c r="G242" s="390" t="s">
        <v>1957</v>
      </c>
      <c r="H242" s="391"/>
      <c r="I242" s="390" t="s">
        <v>1957</v>
      </c>
      <c r="J242" s="391"/>
      <c r="K242" s="390" t="s">
        <v>1957</v>
      </c>
      <c r="L242" s="391"/>
      <c r="M242" s="390" t="s">
        <v>1957</v>
      </c>
      <c r="N242" s="405"/>
      <c r="O242" s="394" t="s">
        <v>1958</v>
      </c>
      <c r="P242" s="406"/>
      <c r="Q242" s="264" t="s">
        <v>1957</v>
      </c>
      <c r="S242" s="264" t="s">
        <v>1957</v>
      </c>
      <c r="U242" s="265" t="s">
        <v>1959</v>
      </c>
      <c r="W242" s="265" t="s">
        <v>1959</v>
      </c>
      <c r="Y242" s="265" t="s">
        <v>1959</v>
      </c>
      <c r="Z242" s="256"/>
      <c r="AA242" s="264" t="s">
        <v>1957</v>
      </c>
      <c r="AB242" s="256"/>
      <c r="AC242" s="265" t="s">
        <v>1959</v>
      </c>
      <c r="AD242" s="258"/>
      <c r="AE242" s="265" t="s">
        <v>1959</v>
      </c>
      <c r="AF242" s="258"/>
      <c r="AG242" s="264" t="s">
        <v>1957</v>
      </c>
      <c r="AH242" s="16"/>
      <c r="AI242" s="264" t="s">
        <v>1957</v>
      </c>
      <c r="AK242" s="264" t="s">
        <v>1957</v>
      </c>
      <c r="AL242" s="256"/>
      <c r="AM242" s="264" t="s">
        <v>1957</v>
      </c>
      <c r="AN242" s="256"/>
      <c r="AO242" s="264" t="s">
        <v>1957</v>
      </c>
      <c r="AP242" s="256"/>
      <c r="AQ242" s="264" t="s">
        <v>1957</v>
      </c>
      <c r="AR242" s="256"/>
      <c r="AS242" s="265" t="s">
        <v>1960</v>
      </c>
      <c r="AT242" s="256"/>
      <c r="AU242" s="265" t="s">
        <v>1960</v>
      </c>
      <c r="AW242" s="265" t="s">
        <v>1960</v>
      </c>
      <c r="AX242" s="256"/>
      <c r="AY242" s="270" t="str">
        <f t="shared" si="10"/>
        <v>予 備 239</v>
      </c>
      <c r="AZ242" s="256"/>
      <c r="BA242" s="265" t="s">
        <v>1959</v>
      </c>
      <c r="BC242" s="265" t="s">
        <v>1959</v>
      </c>
      <c r="BE242" s="266" t="s">
        <v>1959</v>
      </c>
      <c r="BF242" s="258"/>
      <c r="BG242" s="266" t="s">
        <v>1959</v>
      </c>
      <c r="BI242" s="400" t="s">
        <v>1957</v>
      </c>
      <c r="BK242" s="400" t="s">
        <v>1957</v>
      </c>
      <c r="BM242" s="400" t="str">
        <f t="shared" si="9"/>
        <v>予備239</v>
      </c>
      <c r="BO242" s="401" t="s">
        <v>1957</v>
      </c>
      <c r="BP242" s="396"/>
      <c r="BQ242" s="401" t="s">
        <v>1957</v>
      </c>
      <c r="BR242" s="402"/>
      <c r="BS242" s="265" t="s">
        <v>1959</v>
      </c>
      <c r="BT242" s="402"/>
      <c r="BU242" s="402"/>
      <c r="BV242" s="402"/>
      <c r="BW242" s="402"/>
      <c r="BX242" s="402"/>
      <c r="BY242" s="402"/>
      <c r="BZ242" s="402"/>
      <c r="CA242" s="402"/>
      <c r="CB242" s="402"/>
      <c r="CC242" s="402"/>
      <c r="CE242" s="256"/>
      <c r="CG242" s="264" t="s">
        <v>1957</v>
      </c>
      <c r="CI242" s="264" t="s">
        <v>1957</v>
      </c>
      <c r="CK242" s="264" t="s">
        <v>1957</v>
      </c>
      <c r="CM242" s="264" t="s">
        <v>1957</v>
      </c>
      <c r="CO242" s="264" t="s">
        <v>1957</v>
      </c>
      <c r="CQ242" s="264" t="s">
        <v>1957</v>
      </c>
      <c r="CS242" s="264" t="s">
        <v>1957</v>
      </c>
      <c r="CU242" s="264" t="s">
        <v>1957</v>
      </c>
      <c r="CW242" s="264" t="s">
        <v>1957</v>
      </c>
      <c r="CY242" s="264" t="s">
        <v>1957</v>
      </c>
      <c r="DA242" s="264" t="s">
        <v>1957</v>
      </c>
      <c r="DC242" s="264" t="s">
        <v>1957</v>
      </c>
      <c r="DE242" s="264" t="s">
        <v>1957</v>
      </c>
      <c r="DG242" s="264" t="s">
        <v>1957</v>
      </c>
      <c r="DI242" s="264" t="s">
        <v>1957</v>
      </c>
      <c r="DK242" s="264" t="s">
        <v>1957</v>
      </c>
      <c r="EA242" s="264" t="s">
        <v>1957</v>
      </c>
      <c r="EC242" s="272" t="s">
        <v>1958</v>
      </c>
      <c r="ED242" s="268"/>
      <c r="EE242" s="272" t="s">
        <v>1958</v>
      </c>
      <c r="EF242" s="268"/>
      <c r="EG242" s="272" t="s">
        <v>1958</v>
      </c>
      <c r="EH242" s="268"/>
      <c r="EI242" s="272" t="s">
        <v>1958</v>
      </c>
      <c r="EY242" s="264" t="s">
        <v>1957</v>
      </c>
      <c r="FA242" s="264" t="s">
        <v>1957</v>
      </c>
      <c r="FC242" s="264" t="s">
        <v>1957</v>
      </c>
      <c r="FE242" s="264" t="s">
        <v>1957</v>
      </c>
      <c r="FG242" s="264" t="s">
        <v>1957</v>
      </c>
      <c r="FI242" s="264" t="s">
        <v>1957</v>
      </c>
      <c r="FK242" s="264" t="s">
        <v>1957</v>
      </c>
      <c r="FM242" s="264" t="s">
        <v>1957</v>
      </c>
      <c r="FO242" s="264" t="s">
        <v>1957</v>
      </c>
      <c r="FQ242" s="264" t="s">
        <v>1957</v>
      </c>
      <c r="FS242" s="264" t="s">
        <v>1957</v>
      </c>
      <c r="FU242" s="264" t="s">
        <v>1957</v>
      </c>
      <c r="FW242" s="264" t="s">
        <v>1957</v>
      </c>
      <c r="FY242" s="264" t="s">
        <v>1957</v>
      </c>
      <c r="GA242" s="264" t="s">
        <v>1957</v>
      </c>
      <c r="GC242" s="264" t="s">
        <v>1957</v>
      </c>
      <c r="GE242" s="264" t="s">
        <v>1957</v>
      </c>
      <c r="GG242" s="264" t="s">
        <v>1957</v>
      </c>
      <c r="GI242" s="264" t="s">
        <v>1957</v>
      </c>
      <c r="GK242" s="264" t="s">
        <v>1957</v>
      </c>
      <c r="GM242" s="264" t="s">
        <v>1957</v>
      </c>
      <c r="GO242" s="264" t="s">
        <v>1957</v>
      </c>
      <c r="GQ242" s="16"/>
      <c r="HE242" s="265" t="s">
        <v>1959</v>
      </c>
      <c r="HG242" s="265" t="s">
        <v>1959</v>
      </c>
      <c r="HI242" s="264" t="s">
        <v>1957</v>
      </c>
      <c r="HK242" s="264" t="s">
        <v>1957</v>
      </c>
      <c r="HM242" s="264" t="s">
        <v>1957</v>
      </c>
      <c r="HO242" s="264" t="s">
        <v>1957</v>
      </c>
      <c r="HQ242" s="264" t="s">
        <v>1957</v>
      </c>
      <c r="HS242" s="264" t="s">
        <v>1957</v>
      </c>
      <c r="HU242" s="264" t="s">
        <v>1957</v>
      </c>
      <c r="HW242" s="264" t="s">
        <v>1957</v>
      </c>
      <c r="HY242" s="264" t="s">
        <v>1957</v>
      </c>
      <c r="IA242" s="264" t="s">
        <v>1957</v>
      </c>
      <c r="IC242" s="264" t="s">
        <v>1957</v>
      </c>
      <c r="IE242" s="264" t="s">
        <v>1957</v>
      </c>
      <c r="IG242" s="264" t="s">
        <v>1957</v>
      </c>
      <c r="II242" s="264" t="s">
        <v>1957</v>
      </c>
      <c r="IK242" s="264" t="s">
        <v>1957</v>
      </c>
      <c r="IM242" s="264" t="s">
        <v>1957</v>
      </c>
      <c r="IO242" s="264" t="s">
        <v>1957</v>
      </c>
      <c r="IQ242" s="264" t="s">
        <v>1957</v>
      </c>
      <c r="IS242" s="264" t="s">
        <v>1957</v>
      </c>
      <c r="IU242" s="264" t="s">
        <v>1957</v>
      </c>
      <c r="IW242" s="264" t="s">
        <v>1957</v>
      </c>
      <c r="IY242" s="264" t="s">
        <v>1957</v>
      </c>
      <c r="JA242" s="264" t="s">
        <v>1957</v>
      </c>
      <c r="JC242" s="264" t="s">
        <v>1957</v>
      </c>
    </row>
    <row r="243" spans="3:263">
      <c r="C243" s="384" t="s">
        <v>1961</v>
      </c>
      <c r="D243" s="404"/>
      <c r="E243" s="390" t="s">
        <v>1961</v>
      </c>
      <c r="F243" s="391"/>
      <c r="G243" s="390" t="s">
        <v>1961</v>
      </c>
      <c r="H243" s="391"/>
      <c r="I243" s="390" t="s">
        <v>1961</v>
      </c>
      <c r="J243" s="391"/>
      <c r="K243" s="390" t="s">
        <v>1961</v>
      </c>
      <c r="L243" s="391"/>
      <c r="M243" s="390" t="s">
        <v>1961</v>
      </c>
      <c r="N243" s="405"/>
      <c r="O243" s="394" t="s">
        <v>1962</v>
      </c>
      <c r="P243" s="406"/>
      <c r="Q243" s="264" t="s">
        <v>1961</v>
      </c>
      <c r="S243" s="264" t="s">
        <v>1961</v>
      </c>
      <c r="U243" s="265" t="s">
        <v>1963</v>
      </c>
      <c r="W243" s="265" t="s">
        <v>1963</v>
      </c>
      <c r="Y243" s="265" t="s">
        <v>1963</v>
      </c>
      <c r="Z243" s="256"/>
      <c r="AA243" s="264" t="s">
        <v>1961</v>
      </c>
      <c r="AB243" s="256"/>
      <c r="AC243" s="265" t="s">
        <v>1963</v>
      </c>
      <c r="AD243" s="258"/>
      <c r="AE243" s="265" t="s">
        <v>1963</v>
      </c>
      <c r="AF243" s="258"/>
      <c r="AG243" s="264" t="s">
        <v>1961</v>
      </c>
      <c r="AH243" s="16"/>
      <c r="AI243" s="264" t="s">
        <v>1961</v>
      </c>
      <c r="AK243" s="264" t="s">
        <v>1961</v>
      </c>
      <c r="AL243" s="256"/>
      <c r="AM243" s="264" t="s">
        <v>1961</v>
      </c>
      <c r="AN243" s="256"/>
      <c r="AO243" s="264" t="s">
        <v>1961</v>
      </c>
      <c r="AP243" s="256"/>
      <c r="AQ243" s="264" t="s">
        <v>1961</v>
      </c>
      <c r="AR243" s="256"/>
      <c r="AS243" s="264" t="s">
        <v>1962</v>
      </c>
      <c r="AT243" s="256"/>
      <c r="AU243" s="264" t="s">
        <v>1962</v>
      </c>
      <c r="AW243" s="264" t="s">
        <v>1962</v>
      </c>
      <c r="AX243" s="256"/>
      <c r="AY243" s="270" t="str">
        <f t="shared" si="10"/>
        <v>予 備 240</v>
      </c>
      <c r="AZ243" s="256"/>
      <c r="BA243" s="265" t="s">
        <v>1963</v>
      </c>
      <c r="BC243" s="265" t="s">
        <v>1963</v>
      </c>
      <c r="BE243" s="266" t="s">
        <v>1963</v>
      </c>
      <c r="BF243" s="258"/>
      <c r="BG243" s="266" t="s">
        <v>1963</v>
      </c>
      <c r="BI243" s="400" t="s">
        <v>1961</v>
      </c>
      <c r="BK243" s="400" t="s">
        <v>1961</v>
      </c>
      <c r="BM243" s="400" t="str">
        <f t="shared" si="9"/>
        <v>予備240</v>
      </c>
      <c r="BO243" s="401" t="s">
        <v>1961</v>
      </c>
      <c r="BP243" s="396"/>
      <c r="BQ243" s="401" t="s">
        <v>1961</v>
      </c>
      <c r="BR243" s="402"/>
      <c r="BS243" s="265" t="s">
        <v>1963</v>
      </c>
      <c r="BT243" s="402"/>
      <c r="BU243" s="402"/>
      <c r="BV243" s="402"/>
      <c r="BW243" s="402"/>
      <c r="BX243" s="402"/>
      <c r="BY243" s="402"/>
      <c r="BZ243" s="402"/>
      <c r="CA243" s="402"/>
      <c r="CB243" s="402"/>
      <c r="CC243" s="402"/>
      <c r="CE243" s="256"/>
      <c r="CG243" s="264" t="s">
        <v>1961</v>
      </c>
      <c r="CI243" s="264" t="s">
        <v>1961</v>
      </c>
      <c r="CK243" s="264" t="s">
        <v>1961</v>
      </c>
      <c r="CM243" s="264" t="s">
        <v>1961</v>
      </c>
      <c r="CO243" s="264" t="s">
        <v>1961</v>
      </c>
      <c r="CQ243" s="264" t="s">
        <v>1961</v>
      </c>
      <c r="CS243" s="264" t="s">
        <v>1961</v>
      </c>
      <c r="CU243" s="264" t="s">
        <v>1961</v>
      </c>
      <c r="CW243" s="264" t="s">
        <v>1961</v>
      </c>
      <c r="CY243" s="264" t="s">
        <v>1961</v>
      </c>
      <c r="DA243" s="264" t="s">
        <v>1961</v>
      </c>
      <c r="DC243" s="264" t="s">
        <v>1961</v>
      </c>
      <c r="DE243" s="264" t="s">
        <v>1961</v>
      </c>
      <c r="DG243" s="264" t="s">
        <v>1961</v>
      </c>
      <c r="DI243" s="264" t="s">
        <v>1961</v>
      </c>
      <c r="DK243" s="264" t="s">
        <v>1961</v>
      </c>
      <c r="EA243" s="264" t="s">
        <v>1961</v>
      </c>
      <c r="EC243" s="272" t="s">
        <v>1962</v>
      </c>
      <c r="ED243" s="268"/>
      <c r="EE243" s="272" t="s">
        <v>1962</v>
      </c>
      <c r="EF243" s="268"/>
      <c r="EG243" s="272" t="s">
        <v>1962</v>
      </c>
      <c r="EH243" s="268"/>
      <c r="EI243" s="272" t="s">
        <v>1962</v>
      </c>
      <c r="EY243" s="264" t="s">
        <v>1961</v>
      </c>
      <c r="FA243" s="264" t="s">
        <v>1961</v>
      </c>
      <c r="FC243" s="264" t="s">
        <v>1961</v>
      </c>
      <c r="FE243" s="264" t="s">
        <v>1961</v>
      </c>
      <c r="FG243" s="264" t="s">
        <v>1961</v>
      </c>
      <c r="FI243" s="264" t="s">
        <v>1961</v>
      </c>
      <c r="FK243" s="264" t="s">
        <v>1961</v>
      </c>
      <c r="FM243" s="264" t="s">
        <v>1961</v>
      </c>
      <c r="FO243" s="264" t="s">
        <v>1961</v>
      </c>
      <c r="FQ243" s="264" t="s">
        <v>1961</v>
      </c>
      <c r="FS243" s="264" t="s">
        <v>1961</v>
      </c>
      <c r="FU243" s="264" t="s">
        <v>1961</v>
      </c>
      <c r="FW243" s="264" t="s">
        <v>1961</v>
      </c>
      <c r="FY243" s="264" t="s">
        <v>1961</v>
      </c>
      <c r="GA243" s="264" t="s">
        <v>1961</v>
      </c>
      <c r="GC243" s="264" t="s">
        <v>1961</v>
      </c>
      <c r="GE243" s="264" t="s">
        <v>1961</v>
      </c>
      <c r="GG243" s="264" t="s">
        <v>1961</v>
      </c>
      <c r="GI243" s="264" t="s">
        <v>1961</v>
      </c>
      <c r="GK243" s="264" t="s">
        <v>1961</v>
      </c>
      <c r="GM243" s="264" t="s">
        <v>1961</v>
      </c>
      <c r="GO243" s="264" t="s">
        <v>1961</v>
      </c>
      <c r="GQ243" s="16"/>
      <c r="HE243" s="265" t="s">
        <v>1963</v>
      </c>
      <c r="HG243" s="265" t="s">
        <v>1963</v>
      </c>
      <c r="HI243" s="264" t="s">
        <v>1961</v>
      </c>
      <c r="HK243" s="264" t="s">
        <v>1961</v>
      </c>
      <c r="HM243" s="264" t="s">
        <v>1961</v>
      </c>
      <c r="HO243" s="264" t="s">
        <v>1961</v>
      </c>
      <c r="HQ243" s="264" t="s">
        <v>1961</v>
      </c>
      <c r="HS243" s="264" t="s">
        <v>1961</v>
      </c>
      <c r="HU243" s="264" t="s">
        <v>1961</v>
      </c>
      <c r="HW243" s="264" t="s">
        <v>1961</v>
      </c>
      <c r="HY243" s="264" t="s">
        <v>1961</v>
      </c>
      <c r="IA243" s="264" t="s">
        <v>1961</v>
      </c>
      <c r="IC243" s="264" t="s">
        <v>1961</v>
      </c>
      <c r="IE243" s="264" t="s">
        <v>1961</v>
      </c>
      <c r="IG243" s="264" t="s">
        <v>1961</v>
      </c>
      <c r="II243" s="264" t="s">
        <v>1961</v>
      </c>
      <c r="IK243" s="264" t="s">
        <v>1961</v>
      </c>
      <c r="IM243" s="264" t="s">
        <v>1961</v>
      </c>
      <c r="IO243" s="264" t="s">
        <v>1961</v>
      </c>
      <c r="IQ243" s="264" t="s">
        <v>1961</v>
      </c>
      <c r="IS243" s="264" t="s">
        <v>1961</v>
      </c>
      <c r="IU243" s="264" t="s">
        <v>1961</v>
      </c>
      <c r="IW243" s="264" t="s">
        <v>1961</v>
      </c>
      <c r="IY243" s="264" t="s">
        <v>1961</v>
      </c>
      <c r="JA243" s="264" t="s">
        <v>1961</v>
      </c>
      <c r="JC243" s="264" t="s">
        <v>1961</v>
      </c>
    </row>
    <row r="244" spans="3:263">
      <c r="C244" s="384" t="s">
        <v>1964</v>
      </c>
      <c r="D244" s="404"/>
      <c r="E244" s="390" t="s">
        <v>1964</v>
      </c>
      <c r="F244" s="391"/>
      <c r="G244" s="390" t="s">
        <v>1964</v>
      </c>
      <c r="H244" s="391"/>
      <c r="I244" s="390" t="s">
        <v>1964</v>
      </c>
      <c r="J244" s="391"/>
      <c r="K244" s="390" t="s">
        <v>1964</v>
      </c>
      <c r="L244" s="391"/>
      <c r="M244" s="390" t="s">
        <v>1964</v>
      </c>
      <c r="N244" s="405"/>
      <c r="O244" s="394" t="s">
        <v>1965</v>
      </c>
      <c r="P244" s="406"/>
      <c r="Q244" s="264" t="s">
        <v>1964</v>
      </c>
      <c r="S244" s="264" t="s">
        <v>1964</v>
      </c>
      <c r="U244" s="265" t="s">
        <v>1966</v>
      </c>
      <c r="W244" s="265" t="s">
        <v>1966</v>
      </c>
      <c r="Y244" s="265" t="s">
        <v>1966</v>
      </c>
      <c r="Z244" s="256"/>
      <c r="AA244" s="264" t="s">
        <v>1964</v>
      </c>
      <c r="AB244" s="256"/>
      <c r="AC244" s="265" t="s">
        <v>1966</v>
      </c>
      <c r="AD244" s="258"/>
      <c r="AE244" s="265" t="s">
        <v>1966</v>
      </c>
      <c r="AF244" s="258"/>
      <c r="AG244" s="264" t="s">
        <v>1964</v>
      </c>
      <c r="AH244" s="16"/>
      <c r="AI244" s="264" t="s">
        <v>1964</v>
      </c>
      <c r="AK244" s="264" t="s">
        <v>1964</v>
      </c>
      <c r="AL244" s="256"/>
      <c r="AM244" s="264" t="s">
        <v>1964</v>
      </c>
      <c r="AN244" s="256"/>
      <c r="AO244" s="264" t="s">
        <v>1964</v>
      </c>
      <c r="AP244" s="256"/>
      <c r="AQ244" s="264" t="s">
        <v>1964</v>
      </c>
      <c r="AR244" s="256"/>
      <c r="AS244" s="265" t="s">
        <v>1967</v>
      </c>
      <c r="AT244" s="256"/>
      <c r="AU244" s="265" t="s">
        <v>1967</v>
      </c>
      <c r="AW244" s="265" t="s">
        <v>1967</v>
      </c>
      <c r="AX244" s="256"/>
      <c r="AY244" s="270" t="str">
        <f t="shared" si="10"/>
        <v>予 備 241</v>
      </c>
      <c r="AZ244" s="256"/>
      <c r="BA244" s="265" t="s">
        <v>1966</v>
      </c>
      <c r="BC244" s="265" t="s">
        <v>1966</v>
      </c>
      <c r="BE244" s="266" t="s">
        <v>1966</v>
      </c>
      <c r="BF244" s="258"/>
      <c r="BG244" s="266" t="s">
        <v>1966</v>
      </c>
      <c r="BI244" s="400" t="s">
        <v>1964</v>
      </c>
      <c r="BK244" s="400" t="s">
        <v>1964</v>
      </c>
      <c r="BM244" s="400" t="str">
        <f t="shared" si="9"/>
        <v>予備241</v>
      </c>
      <c r="BO244" s="401" t="s">
        <v>1964</v>
      </c>
      <c r="BP244" s="396"/>
      <c r="BQ244" s="401" t="s">
        <v>1964</v>
      </c>
      <c r="BR244" s="402"/>
      <c r="BS244" s="265" t="s">
        <v>1966</v>
      </c>
      <c r="BT244" s="402"/>
      <c r="BU244" s="402"/>
      <c r="BV244" s="402"/>
      <c r="BW244" s="402"/>
      <c r="BX244" s="402"/>
      <c r="BY244" s="402"/>
      <c r="BZ244" s="402"/>
      <c r="CA244" s="402"/>
      <c r="CB244" s="402"/>
      <c r="CC244" s="402"/>
      <c r="CE244" s="256"/>
      <c r="CG244" s="264" t="s">
        <v>1964</v>
      </c>
      <c r="CI244" s="264" t="s">
        <v>1964</v>
      </c>
      <c r="CK244" s="264" t="s">
        <v>1964</v>
      </c>
      <c r="CM244" s="264" t="s">
        <v>1964</v>
      </c>
      <c r="CO244" s="264" t="s">
        <v>1964</v>
      </c>
      <c r="CQ244" s="264" t="s">
        <v>1964</v>
      </c>
      <c r="CS244" s="264" t="s">
        <v>1964</v>
      </c>
      <c r="CU244" s="264" t="s">
        <v>1964</v>
      </c>
      <c r="CW244" s="264" t="s">
        <v>1964</v>
      </c>
      <c r="CY244" s="264" t="s">
        <v>1964</v>
      </c>
      <c r="DA244" s="264" t="s">
        <v>1964</v>
      </c>
      <c r="DC244" s="264" t="s">
        <v>1964</v>
      </c>
      <c r="DE244" s="264" t="s">
        <v>1964</v>
      </c>
      <c r="DG244" s="264" t="s">
        <v>1964</v>
      </c>
      <c r="DI244" s="264" t="s">
        <v>1964</v>
      </c>
      <c r="DK244" s="264" t="s">
        <v>1964</v>
      </c>
      <c r="EA244" s="264" t="s">
        <v>1964</v>
      </c>
      <c r="EC244" s="272" t="s">
        <v>1965</v>
      </c>
      <c r="ED244" s="268"/>
      <c r="EE244" s="272" t="s">
        <v>1965</v>
      </c>
      <c r="EF244" s="268"/>
      <c r="EG244" s="272" t="s">
        <v>1965</v>
      </c>
      <c r="EH244" s="268"/>
      <c r="EI244" s="272" t="s">
        <v>1965</v>
      </c>
      <c r="EY244" s="264" t="s">
        <v>1964</v>
      </c>
      <c r="FA244" s="264" t="s">
        <v>1964</v>
      </c>
      <c r="FC244" s="264" t="s">
        <v>1964</v>
      </c>
      <c r="FE244" s="264" t="s">
        <v>1964</v>
      </c>
      <c r="FG244" s="264" t="s">
        <v>1964</v>
      </c>
      <c r="FI244" s="264" t="s">
        <v>1964</v>
      </c>
      <c r="FK244" s="264" t="s">
        <v>1964</v>
      </c>
      <c r="FM244" s="264" t="s">
        <v>1964</v>
      </c>
      <c r="FO244" s="264" t="s">
        <v>1964</v>
      </c>
      <c r="FQ244" s="264" t="s">
        <v>1964</v>
      </c>
      <c r="FS244" s="264" t="s">
        <v>1964</v>
      </c>
      <c r="FU244" s="264" t="s">
        <v>1964</v>
      </c>
      <c r="FW244" s="264" t="s">
        <v>1964</v>
      </c>
      <c r="FY244" s="264" t="s">
        <v>1964</v>
      </c>
      <c r="GA244" s="264" t="s">
        <v>1964</v>
      </c>
      <c r="GC244" s="264" t="s">
        <v>1964</v>
      </c>
      <c r="GE244" s="264" t="s">
        <v>1964</v>
      </c>
      <c r="GG244" s="264" t="s">
        <v>1964</v>
      </c>
      <c r="GI244" s="264" t="s">
        <v>1964</v>
      </c>
      <c r="GK244" s="264" t="s">
        <v>1964</v>
      </c>
      <c r="GM244" s="264" t="s">
        <v>1964</v>
      </c>
      <c r="GO244" s="264" t="s">
        <v>1964</v>
      </c>
      <c r="GQ244" s="16"/>
      <c r="HE244" s="265" t="s">
        <v>1966</v>
      </c>
      <c r="HG244" s="265" t="s">
        <v>1966</v>
      </c>
      <c r="HI244" s="264" t="s">
        <v>1964</v>
      </c>
      <c r="HK244" s="264" t="s">
        <v>1964</v>
      </c>
      <c r="HM244" s="264" t="s">
        <v>1964</v>
      </c>
      <c r="HO244" s="264" t="s">
        <v>1964</v>
      </c>
      <c r="HQ244" s="264" t="s">
        <v>1964</v>
      </c>
      <c r="HS244" s="264" t="s">
        <v>1964</v>
      </c>
      <c r="HU244" s="264" t="s">
        <v>1964</v>
      </c>
      <c r="HW244" s="264" t="s">
        <v>1964</v>
      </c>
      <c r="HY244" s="264" t="s">
        <v>1964</v>
      </c>
      <c r="IA244" s="264" t="s">
        <v>1964</v>
      </c>
      <c r="IC244" s="264" t="s">
        <v>1964</v>
      </c>
      <c r="IE244" s="264" t="s">
        <v>1964</v>
      </c>
      <c r="IG244" s="264" t="s">
        <v>1964</v>
      </c>
      <c r="II244" s="264" t="s">
        <v>1964</v>
      </c>
      <c r="IK244" s="264" t="s">
        <v>1964</v>
      </c>
      <c r="IM244" s="264" t="s">
        <v>1964</v>
      </c>
      <c r="IO244" s="264" t="s">
        <v>1964</v>
      </c>
      <c r="IQ244" s="264" t="s">
        <v>1964</v>
      </c>
      <c r="IS244" s="264" t="s">
        <v>1964</v>
      </c>
      <c r="IU244" s="264" t="s">
        <v>1964</v>
      </c>
      <c r="IW244" s="264" t="s">
        <v>1964</v>
      </c>
      <c r="IY244" s="264" t="s">
        <v>1964</v>
      </c>
      <c r="JA244" s="264" t="s">
        <v>1964</v>
      </c>
      <c r="JC244" s="264" t="s">
        <v>1964</v>
      </c>
    </row>
    <row r="245" spans="3:263">
      <c r="C245" s="384" t="s">
        <v>1968</v>
      </c>
      <c r="D245" s="404"/>
      <c r="E245" s="390" t="s">
        <v>1968</v>
      </c>
      <c r="F245" s="391"/>
      <c r="G245" s="390" t="s">
        <v>1968</v>
      </c>
      <c r="H245" s="391"/>
      <c r="I245" s="390" t="s">
        <v>1968</v>
      </c>
      <c r="J245" s="391"/>
      <c r="K245" s="390" t="s">
        <v>1968</v>
      </c>
      <c r="L245" s="391"/>
      <c r="M245" s="390" t="s">
        <v>1968</v>
      </c>
      <c r="N245" s="405"/>
      <c r="O245" s="394" t="s">
        <v>1969</v>
      </c>
      <c r="P245" s="406"/>
      <c r="Q245" s="264" t="s">
        <v>1968</v>
      </c>
      <c r="S245" s="264" t="s">
        <v>1968</v>
      </c>
      <c r="U245" s="265" t="s">
        <v>1970</v>
      </c>
      <c r="W245" s="265" t="s">
        <v>1970</v>
      </c>
      <c r="Y245" s="265" t="s">
        <v>1970</v>
      </c>
      <c r="Z245" s="256"/>
      <c r="AA245" s="264" t="s">
        <v>1968</v>
      </c>
      <c r="AB245" s="256"/>
      <c r="AC245" s="265" t="s">
        <v>1970</v>
      </c>
      <c r="AD245" s="258"/>
      <c r="AE245" s="265" t="s">
        <v>1970</v>
      </c>
      <c r="AF245" s="258"/>
      <c r="AG245" s="264" t="s">
        <v>1968</v>
      </c>
      <c r="AH245" s="16"/>
      <c r="AI245" s="264" t="s">
        <v>1968</v>
      </c>
      <c r="AK245" s="264" t="s">
        <v>1968</v>
      </c>
      <c r="AL245" s="256"/>
      <c r="AM245" s="264" t="s">
        <v>1968</v>
      </c>
      <c r="AN245" s="256"/>
      <c r="AO245" s="264" t="s">
        <v>1968</v>
      </c>
      <c r="AP245" s="256"/>
      <c r="AQ245" s="264" t="s">
        <v>1968</v>
      </c>
      <c r="AR245" s="256"/>
      <c r="AS245" s="264" t="s">
        <v>1969</v>
      </c>
      <c r="AT245" s="256"/>
      <c r="AU245" s="264" t="s">
        <v>1969</v>
      </c>
      <c r="AW245" s="264" t="s">
        <v>1969</v>
      </c>
      <c r="AX245" s="256"/>
      <c r="AY245" s="270" t="str">
        <f t="shared" si="10"/>
        <v>予 備 242</v>
      </c>
      <c r="AZ245" s="256"/>
      <c r="BA245" s="265" t="s">
        <v>1970</v>
      </c>
      <c r="BC245" s="265" t="s">
        <v>1970</v>
      </c>
      <c r="BE245" s="266" t="s">
        <v>1970</v>
      </c>
      <c r="BF245" s="258"/>
      <c r="BG245" s="266" t="s">
        <v>1970</v>
      </c>
      <c r="BI245" s="400" t="s">
        <v>1968</v>
      </c>
      <c r="BK245" s="400" t="s">
        <v>1968</v>
      </c>
      <c r="BM245" s="400" t="str">
        <f t="shared" si="9"/>
        <v>予備242</v>
      </c>
      <c r="BO245" s="401" t="s">
        <v>1968</v>
      </c>
      <c r="BP245" s="396"/>
      <c r="BQ245" s="401" t="s">
        <v>1968</v>
      </c>
      <c r="BR245" s="402"/>
      <c r="BS245" s="265" t="s">
        <v>1970</v>
      </c>
      <c r="BT245" s="402"/>
      <c r="BU245" s="402"/>
      <c r="BV245" s="402"/>
      <c r="BW245" s="402"/>
      <c r="BX245" s="402"/>
      <c r="BY245" s="402"/>
      <c r="BZ245" s="402"/>
      <c r="CA245" s="402"/>
      <c r="CB245" s="402"/>
      <c r="CC245" s="402"/>
      <c r="CE245" s="256"/>
      <c r="CG245" s="264" t="s">
        <v>1968</v>
      </c>
      <c r="CI245" s="264" t="s">
        <v>1968</v>
      </c>
      <c r="CK245" s="264" t="s">
        <v>1968</v>
      </c>
      <c r="CM245" s="264" t="s">
        <v>1968</v>
      </c>
      <c r="CO245" s="264" t="s">
        <v>1968</v>
      </c>
      <c r="CQ245" s="264" t="s">
        <v>1968</v>
      </c>
      <c r="CS245" s="264" t="s">
        <v>1968</v>
      </c>
      <c r="CU245" s="264" t="s">
        <v>1968</v>
      </c>
      <c r="CW245" s="264" t="s">
        <v>1968</v>
      </c>
      <c r="CY245" s="264" t="s">
        <v>1968</v>
      </c>
      <c r="DA245" s="264" t="s">
        <v>1968</v>
      </c>
      <c r="DC245" s="264" t="s">
        <v>1968</v>
      </c>
      <c r="DE245" s="264" t="s">
        <v>1968</v>
      </c>
      <c r="DG245" s="264" t="s">
        <v>1968</v>
      </c>
      <c r="DI245" s="264" t="s">
        <v>1968</v>
      </c>
      <c r="DK245" s="264" t="s">
        <v>1968</v>
      </c>
      <c r="EA245" s="264" t="s">
        <v>1968</v>
      </c>
      <c r="EC245" s="272" t="s">
        <v>1969</v>
      </c>
      <c r="ED245" s="268"/>
      <c r="EE245" s="272" t="s">
        <v>1969</v>
      </c>
      <c r="EF245" s="268"/>
      <c r="EG245" s="272" t="s">
        <v>1969</v>
      </c>
      <c r="EH245" s="268"/>
      <c r="EI245" s="272" t="s">
        <v>1969</v>
      </c>
      <c r="EY245" s="264" t="s">
        <v>1968</v>
      </c>
      <c r="FA245" s="264" t="s">
        <v>1968</v>
      </c>
      <c r="FC245" s="264" t="s">
        <v>1968</v>
      </c>
      <c r="FE245" s="264" t="s">
        <v>1968</v>
      </c>
      <c r="FG245" s="264" t="s">
        <v>1968</v>
      </c>
      <c r="FI245" s="264" t="s">
        <v>1968</v>
      </c>
      <c r="FK245" s="264" t="s">
        <v>1968</v>
      </c>
      <c r="FM245" s="264" t="s">
        <v>1968</v>
      </c>
      <c r="FO245" s="264" t="s">
        <v>1968</v>
      </c>
      <c r="FQ245" s="264" t="s">
        <v>1968</v>
      </c>
      <c r="FS245" s="264" t="s">
        <v>1968</v>
      </c>
      <c r="FU245" s="264" t="s">
        <v>1968</v>
      </c>
      <c r="FW245" s="264" t="s">
        <v>1968</v>
      </c>
      <c r="FY245" s="264" t="s">
        <v>1968</v>
      </c>
      <c r="GA245" s="264" t="s">
        <v>1968</v>
      </c>
      <c r="GC245" s="264" t="s">
        <v>1968</v>
      </c>
      <c r="GE245" s="264" t="s">
        <v>1968</v>
      </c>
      <c r="GG245" s="264" t="s">
        <v>1968</v>
      </c>
      <c r="GI245" s="264" t="s">
        <v>1968</v>
      </c>
      <c r="GK245" s="264" t="s">
        <v>1968</v>
      </c>
      <c r="GM245" s="264" t="s">
        <v>1968</v>
      </c>
      <c r="GO245" s="264" t="s">
        <v>1968</v>
      </c>
      <c r="GQ245" s="16"/>
      <c r="HE245" s="265" t="s">
        <v>1970</v>
      </c>
      <c r="HG245" s="265" t="s">
        <v>1970</v>
      </c>
      <c r="HI245" s="264" t="s">
        <v>1968</v>
      </c>
      <c r="HK245" s="264" t="s">
        <v>1968</v>
      </c>
      <c r="HM245" s="264" t="s">
        <v>1968</v>
      </c>
      <c r="HO245" s="264" t="s">
        <v>1968</v>
      </c>
      <c r="HQ245" s="264" t="s">
        <v>1968</v>
      </c>
      <c r="HS245" s="264" t="s">
        <v>1968</v>
      </c>
      <c r="HU245" s="264" t="s">
        <v>1968</v>
      </c>
      <c r="HW245" s="264" t="s">
        <v>1968</v>
      </c>
      <c r="HY245" s="264" t="s">
        <v>1968</v>
      </c>
      <c r="IA245" s="264" t="s">
        <v>1968</v>
      </c>
      <c r="IC245" s="264" t="s">
        <v>1968</v>
      </c>
      <c r="IE245" s="264" t="s">
        <v>1968</v>
      </c>
      <c r="IG245" s="264" t="s">
        <v>1968</v>
      </c>
      <c r="II245" s="264" t="s">
        <v>1968</v>
      </c>
      <c r="IK245" s="264" t="s">
        <v>1968</v>
      </c>
      <c r="IM245" s="264" t="s">
        <v>1968</v>
      </c>
      <c r="IO245" s="264" t="s">
        <v>1968</v>
      </c>
      <c r="IQ245" s="264" t="s">
        <v>1968</v>
      </c>
      <c r="IS245" s="264" t="s">
        <v>1968</v>
      </c>
      <c r="IU245" s="264" t="s">
        <v>1968</v>
      </c>
      <c r="IW245" s="264" t="s">
        <v>1968</v>
      </c>
      <c r="IY245" s="264" t="s">
        <v>1968</v>
      </c>
      <c r="JA245" s="264" t="s">
        <v>1968</v>
      </c>
      <c r="JC245" s="264" t="s">
        <v>1968</v>
      </c>
    </row>
    <row r="246" spans="3:263">
      <c r="C246" s="384" t="s">
        <v>1971</v>
      </c>
      <c r="D246" s="404"/>
      <c r="E246" s="390" t="s">
        <v>1971</v>
      </c>
      <c r="F246" s="391"/>
      <c r="G246" s="390" t="s">
        <v>1971</v>
      </c>
      <c r="H246" s="391"/>
      <c r="I246" s="390" t="s">
        <v>1971</v>
      </c>
      <c r="J246" s="391"/>
      <c r="K246" s="390" t="s">
        <v>1971</v>
      </c>
      <c r="L246" s="391"/>
      <c r="M246" s="390" t="s">
        <v>1971</v>
      </c>
      <c r="N246" s="405"/>
      <c r="O246" s="394" t="s">
        <v>1972</v>
      </c>
      <c r="P246" s="406"/>
      <c r="Q246" s="264" t="s">
        <v>1971</v>
      </c>
      <c r="S246" s="264" t="s">
        <v>1971</v>
      </c>
      <c r="U246" s="265" t="s">
        <v>1973</v>
      </c>
      <c r="W246" s="265" t="s">
        <v>1973</v>
      </c>
      <c r="Y246" s="265" t="s">
        <v>1973</v>
      </c>
      <c r="Z246" s="256"/>
      <c r="AA246" s="264" t="s">
        <v>1971</v>
      </c>
      <c r="AB246" s="256"/>
      <c r="AC246" s="265" t="s">
        <v>1973</v>
      </c>
      <c r="AD246" s="258"/>
      <c r="AE246" s="265" t="s">
        <v>1973</v>
      </c>
      <c r="AF246" s="258"/>
      <c r="AG246" s="264" t="s">
        <v>1971</v>
      </c>
      <c r="AH246" s="16"/>
      <c r="AI246" s="264" t="s">
        <v>1971</v>
      </c>
      <c r="AK246" s="264" t="s">
        <v>1971</v>
      </c>
      <c r="AL246" s="256"/>
      <c r="AM246" s="264" t="s">
        <v>1971</v>
      </c>
      <c r="AN246" s="256"/>
      <c r="AO246" s="264" t="s">
        <v>1971</v>
      </c>
      <c r="AP246" s="256"/>
      <c r="AQ246" s="264" t="s">
        <v>1971</v>
      </c>
      <c r="AR246" s="256"/>
      <c r="AS246" s="265" t="s">
        <v>1974</v>
      </c>
      <c r="AT246" s="256"/>
      <c r="AU246" s="265" t="s">
        <v>1974</v>
      </c>
      <c r="AW246" s="265" t="s">
        <v>1974</v>
      </c>
      <c r="AX246" s="256"/>
      <c r="AY246" s="270" t="str">
        <f t="shared" si="10"/>
        <v>予 備 243</v>
      </c>
      <c r="AZ246" s="256"/>
      <c r="BA246" s="265" t="s">
        <v>1973</v>
      </c>
      <c r="BC246" s="265" t="s">
        <v>1973</v>
      </c>
      <c r="BE246" s="266" t="s">
        <v>1973</v>
      </c>
      <c r="BF246" s="258"/>
      <c r="BG246" s="266" t="s">
        <v>1973</v>
      </c>
      <c r="BI246" s="400" t="s">
        <v>1971</v>
      </c>
      <c r="BK246" s="400" t="s">
        <v>1971</v>
      </c>
      <c r="BM246" s="400" t="str">
        <f t="shared" si="9"/>
        <v>予備243</v>
      </c>
      <c r="BO246" s="401" t="s">
        <v>1971</v>
      </c>
      <c r="BP246" s="396"/>
      <c r="BQ246" s="401" t="s">
        <v>1971</v>
      </c>
      <c r="BR246" s="402"/>
      <c r="BS246" s="265" t="s">
        <v>1973</v>
      </c>
      <c r="BT246" s="402"/>
      <c r="BU246" s="402"/>
      <c r="BV246" s="402"/>
      <c r="BW246" s="402"/>
      <c r="BX246" s="402"/>
      <c r="BY246" s="402"/>
      <c r="BZ246" s="402"/>
      <c r="CA246" s="402"/>
      <c r="CB246" s="402"/>
      <c r="CC246" s="402"/>
      <c r="CE246" s="256"/>
      <c r="CG246" s="264" t="s">
        <v>1971</v>
      </c>
      <c r="CI246" s="264" t="s">
        <v>1971</v>
      </c>
      <c r="CK246" s="264" t="s">
        <v>1971</v>
      </c>
      <c r="CM246" s="264" t="s">
        <v>1971</v>
      </c>
      <c r="CO246" s="264" t="s">
        <v>1971</v>
      </c>
      <c r="CQ246" s="264" t="s">
        <v>1971</v>
      </c>
      <c r="CS246" s="264" t="s">
        <v>1971</v>
      </c>
      <c r="CU246" s="264" t="s">
        <v>1971</v>
      </c>
      <c r="CW246" s="264" t="s">
        <v>1971</v>
      </c>
      <c r="CY246" s="264" t="s">
        <v>1971</v>
      </c>
      <c r="DA246" s="264" t="s">
        <v>1971</v>
      </c>
      <c r="DC246" s="264" t="s">
        <v>1971</v>
      </c>
      <c r="DE246" s="264" t="s">
        <v>1971</v>
      </c>
      <c r="DG246" s="264" t="s">
        <v>1971</v>
      </c>
      <c r="DI246" s="264" t="s">
        <v>1971</v>
      </c>
      <c r="DK246" s="264" t="s">
        <v>1971</v>
      </c>
      <c r="EA246" s="264" t="s">
        <v>1971</v>
      </c>
      <c r="EC246" s="272" t="s">
        <v>1972</v>
      </c>
      <c r="ED246" s="268"/>
      <c r="EE246" s="272" t="s">
        <v>1972</v>
      </c>
      <c r="EF246" s="268"/>
      <c r="EG246" s="272" t="s">
        <v>1972</v>
      </c>
      <c r="EH246" s="268"/>
      <c r="EI246" s="272" t="s">
        <v>1972</v>
      </c>
      <c r="EY246" s="264" t="s">
        <v>1971</v>
      </c>
      <c r="FA246" s="264" t="s">
        <v>1971</v>
      </c>
      <c r="FC246" s="264" t="s">
        <v>1971</v>
      </c>
      <c r="FE246" s="264" t="s">
        <v>1971</v>
      </c>
      <c r="FG246" s="264" t="s">
        <v>1971</v>
      </c>
      <c r="FI246" s="264" t="s">
        <v>1971</v>
      </c>
      <c r="FK246" s="264" t="s">
        <v>1971</v>
      </c>
      <c r="FM246" s="264" t="s">
        <v>1971</v>
      </c>
      <c r="FO246" s="264" t="s">
        <v>1971</v>
      </c>
      <c r="FQ246" s="264" t="s">
        <v>1971</v>
      </c>
      <c r="FS246" s="264" t="s">
        <v>1971</v>
      </c>
      <c r="FU246" s="264" t="s">
        <v>1971</v>
      </c>
      <c r="FW246" s="264" t="s">
        <v>1971</v>
      </c>
      <c r="FY246" s="264" t="s">
        <v>1971</v>
      </c>
      <c r="GA246" s="264" t="s">
        <v>1971</v>
      </c>
      <c r="GC246" s="264" t="s">
        <v>1971</v>
      </c>
      <c r="GE246" s="264" t="s">
        <v>1971</v>
      </c>
      <c r="GG246" s="264" t="s">
        <v>1971</v>
      </c>
      <c r="GI246" s="264" t="s">
        <v>1971</v>
      </c>
      <c r="GK246" s="264" t="s">
        <v>1971</v>
      </c>
      <c r="GM246" s="264" t="s">
        <v>1971</v>
      </c>
      <c r="GO246" s="264" t="s">
        <v>1971</v>
      </c>
      <c r="GQ246" s="16"/>
      <c r="HE246" s="265" t="s">
        <v>1973</v>
      </c>
      <c r="HG246" s="265" t="s">
        <v>1973</v>
      </c>
      <c r="HI246" s="264" t="s">
        <v>1971</v>
      </c>
      <c r="HK246" s="264" t="s">
        <v>1971</v>
      </c>
      <c r="HM246" s="264" t="s">
        <v>1971</v>
      </c>
      <c r="HO246" s="264" t="s">
        <v>1971</v>
      </c>
      <c r="HQ246" s="264" t="s">
        <v>1971</v>
      </c>
      <c r="HS246" s="264" t="s">
        <v>1971</v>
      </c>
      <c r="HU246" s="264" t="s">
        <v>1971</v>
      </c>
      <c r="HW246" s="264" t="s">
        <v>1971</v>
      </c>
      <c r="HY246" s="264" t="s">
        <v>1971</v>
      </c>
      <c r="IA246" s="264" t="s">
        <v>1971</v>
      </c>
      <c r="IC246" s="264" t="s">
        <v>1971</v>
      </c>
      <c r="IE246" s="264" t="s">
        <v>1971</v>
      </c>
      <c r="IG246" s="264" t="s">
        <v>1971</v>
      </c>
      <c r="II246" s="264" t="s">
        <v>1971</v>
      </c>
      <c r="IK246" s="264" t="s">
        <v>1971</v>
      </c>
      <c r="IM246" s="264" t="s">
        <v>1971</v>
      </c>
      <c r="IO246" s="264" t="s">
        <v>1971</v>
      </c>
      <c r="IQ246" s="264" t="s">
        <v>1971</v>
      </c>
      <c r="IS246" s="264" t="s">
        <v>1971</v>
      </c>
      <c r="IU246" s="264" t="s">
        <v>1971</v>
      </c>
      <c r="IW246" s="264" t="s">
        <v>1971</v>
      </c>
      <c r="IY246" s="264" t="s">
        <v>1971</v>
      </c>
      <c r="JA246" s="264" t="s">
        <v>1971</v>
      </c>
      <c r="JC246" s="264" t="s">
        <v>1971</v>
      </c>
    </row>
    <row r="247" spans="3:263">
      <c r="C247" s="384" t="s">
        <v>1975</v>
      </c>
      <c r="D247" s="404"/>
      <c r="E247" s="390" t="s">
        <v>1975</v>
      </c>
      <c r="F247" s="391"/>
      <c r="G247" s="390" t="s">
        <v>1975</v>
      </c>
      <c r="H247" s="391"/>
      <c r="I247" s="390" t="s">
        <v>1975</v>
      </c>
      <c r="J247" s="391"/>
      <c r="K247" s="390" t="s">
        <v>1975</v>
      </c>
      <c r="L247" s="391"/>
      <c r="M247" s="390" t="s">
        <v>1975</v>
      </c>
      <c r="N247" s="405"/>
      <c r="O247" s="394" t="s">
        <v>1976</v>
      </c>
      <c r="P247" s="406"/>
      <c r="Q247" s="264" t="s">
        <v>1975</v>
      </c>
      <c r="S247" s="264" t="s">
        <v>1975</v>
      </c>
      <c r="U247" s="265" t="s">
        <v>1977</v>
      </c>
      <c r="W247" s="265" t="s">
        <v>1977</v>
      </c>
      <c r="Y247" s="265" t="s">
        <v>1977</v>
      </c>
      <c r="Z247" s="256"/>
      <c r="AA247" s="264" t="s">
        <v>1975</v>
      </c>
      <c r="AB247" s="256"/>
      <c r="AC247" s="265" t="s">
        <v>1977</v>
      </c>
      <c r="AD247" s="258"/>
      <c r="AE247" s="265" t="s">
        <v>1977</v>
      </c>
      <c r="AF247" s="258"/>
      <c r="AG247" s="264" t="s">
        <v>1975</v>
      </c>
      <c r="AH247" s="16"/>
      <c r="AI247" s="264" t="s">
        <v>1975</v>
      </c>
      <c r="AK247" s="264" t="s">
        <v>1975</v>
      </c>
      <c r="AL247" s="256"/>
      <c r="AM247" s="264" t="s">
        <v>1975</v>
      </c>
      <c r="AN247" s="256"/>
      <c r="AO247" s="264" t="s">
        <v>1975</v>
      </c>
      <c r="AP247" s="256"/>
      <c r="AQ247" s="264" t="s">
        <v>1975</v>
      </c>
      <c r="AR247" s="256"/>
      <c r="AS247" s="264" t="s">
        <v>1976</v>
      </c>
      <c r="AT247" s="256"/>
      <c r="AU247" s="264" t="s">
        <v>1976</v>
      </c>
      <c r="AW247" s="264" t="s">
        <v>1976</v>
      </c>
      <c r="AX247" s="256"/>
      <c r="AY247" s="270" t="str">
        <f t="shared" si="10"/>
        <v>予 備 244</v>
      </c>
      <c r="AZ247" s="256"/>
      <c r="BA247" s="265" t="s">
        <v>1977</v>
      </c>
      <c r="BC247" s="265" t="s">
        <v>1977</v>
      </c>
      <c r="BE247" s="266" t="s">
        <v>1977</v>
      </c>
      <c r="BF247" s="258"/>
      <c r="BG247" s="266" t="s">
        <v>1977</v>
      </c>
      <c r="BI247" s="400" t="s">
        <v>1975</v>
      </c>
      <c r="BK247" s="400" t="s">
        <v>1975</v>
      </c>
      <c r="BM247" s="400" t="str">
        <f t="shared" si="9"/>
        <v>予備244</v>
      </c>
      <c r="BO247" s="401" t="s">
        <v>1975</v>
      </c>
      <c r="BP247" s="396"/>
      <c r="BQ247" s="401" t="s">
        <v>1975</v>
      </c>
      <c r="BR247" s="402"/>
      <c r="BS247" s="265" t="s">
        <v>1977</v>
      </c>
      <c r="BT247" s="402"/>
      <c r="BU247" s="402"/>
      <c r="BV247" s="402"/>
      <c r="BW247" s="402"/>
      <c r="BX247" s="402"/>
      <c r="BY247" s="402"/>
      <c r="BZ247" s="402"/>
      <c r="CA247" s="402"/>
      <c r="CB247" s="402"/>
      <c r="CC247" s="402"/>
      <c r="CE247" s="256"/>
      <c r="CG247" s="264" t="s">
        <v>1975</v>
      </c>
      <c r="CI247" s="264" t="s">
        <v>1975</v>
      </c>
      <c r="CK247" s="264" t="s">
        <v>1975</v>
      </c>
      <c r="CM247" s="264" t="s">
        <v>1975</v>
      </c>
      <c r="CO247" s="264" t="s">
        <v>1975</v>
      </c>
      <c r="CQ247" s="264" t="s">
        <v>1975</v>
      </c>
      <c r="CS247" s="264" t="s">
        <v>1975</v>
      </c>
      <c r="CU247" s="264" t="s">
        <v>1975</v>
      </c>
      <c r="CW247" s="264" t="s">
        <v>1975</v>
      </c>
      <c r="CY247" s="264" t="s">
        <v>1975</v>
      </c>
      <c r="DA247" s="264" t="s">
        <v>1975</v>
      </c>
      <c r="DC247" s="264" t="s">
        <v>1975</v>
      </c>
      <c r="DE247" s="264" t="s">
        <v>1975</v>
      </c>
      <c r="DG247" s="264" t="s">
        <v>1975</v>
      </c>
      <c r="DI247" s="264" t="s">
        <v>1975</v>
      </c>
      <c r="DK247" s="264" t="s">
        <v>1975</v>
      </c>
      <c r="EA247" s="264" t="s">
        <v>1975</v>
      </c>
      <c r="EC247" s="272" t="s">
        <v>1976</v>
      </c>
      <c r="ED247" s="268"/>
      <c r="EE247" s="272" t="s">
        <v>1976</v>
      </c>
      <c r="EF247" s="268"/>
      <c r="EG247" s="272" t="s">
        <v>1976</v>
      </c>
      <c r="EH247" s="268"/>
      <c r="EI247" s="272" t="s">
        <v>1976</v>
      </c>
      <c r="EY247" s="264" t="s">
        <v>1975</v>
      </c>
      <c r="FA247" s="264" t="s">
        <v>1975</v>
      </c>
      <c r="FC247" s="264" t="s">
        <v>1975</v>
      </c>
      <c r="FE247" s="264" t="s">
        <v>1975</v>
      </c>
      <c r="FG247" s="264" t="s">
        <v>1975</v>
      </c>
      <c r="FI247" s="264" t="s">
        <v>1975</v>
      </c>
      <c r="FK247" s="264" t="s">
        <v>1975</v>
      </c>
      <c r="FM247" s="264" t="s">
        <v>1975</v>
      </c>
      <c r="FO247" s="264" t="s">
        <v>1975</v>
      </c>
      <c r="FQ247" s="264" t="s">
        <v>1975</v>
      </c>
      <c r="FS247" s="264" t="s">
        <v>1975</v>
      </c>
      <c r="FU247" s="264" t="s">
        <v>1975</v>
      </c>
      <c r="FW247" s="264" t="s">
        <v>1975</v>
      </c>
      <c r="FY247" s="264" t="s">
        <v>1975</v>
      </c>
      <c r="GA247" s="264" t="s">
        <v>1975</v>
      </c>
      <c r="GC247" s="264" t="s">
        <v>1975</v>
      </c>
      <c r="GE247" s="264" t="s">
        <v>1975</v>
      </c>
      <c r="GG247" s="264" t="s">
        <v>1975</v>
      </c>
      <c r="GI247" s="264" t="s">
        <v>1975</v>
      </c>
      <c r="GK247" s="264" t="s">
        <v>1975</v>
      </c>
      <c r="GM247" s="264" t="s">
        <v>1975</v>
      </c>
      <c r="GO247" s="264" t="s">
        <v>1975</v>
      </c>
      <c r="GQ247" s="16"/>
      <c r="HE247" s="265" t="s">
        <v>1977</v>
      </c>
      <c r="HG247" s="265" t="s">
        <v>1977</v>
      </c>
      <c r="HI247" s="264" t="s">
        <v>1975</v>
      </c>
      <c r="HK247" s="264" t="s">
        <v>1975</v>
      </c>
      <c r="HM247" s="264" t="s">
        <v>1975</v>
      </c>
      <c r="HO247" s="264" t="s">
        <v>1975</v>
      </c>
      <c r="HQ247" s="264" t="s">
        <v>1975</v>
      </c>
      <c r="HS247" s="264" t="s">
        <v>1975</v>
      </c>
      <c r="HU247" s="264" t="s">
        <v>1975</v>
      </c>
      <c r="HW247" s="264" t="s">
        <v>1975</v>
      </c>
      <c r="HY247" s="264" t="s">
        <v>1975</v>
      </c>
      <c r="IA247" s="264" t="s">
        <v>1975</v>
      </c>
      <c r="IC247" s="264" t="s">
        <v>1975</v>
      </c>
      <c r="IE247" s="264" t="s">
        <v>1975</v>
      </c>
      <c r="IG247" s="264" t="s">
        <v>1975</v>
      </c>
      <c r="II247" s="264" t="s">
        <v>1975</v>
      </c>
      <c r="IK247" s="264" t="s">
        <v>1975</v>
      </c>
      <c r="IM247" s="264" t="s">
        <v>1975</v>
      </c>
      <c r="IO247" s="264" t="s">
        <v>1975</v>
      </c>
      <c r="IQ247" s="264" t="s">
        <v>1975</v>
      </c>
      <c r="IS247" s="264" t="s">
        <v>1975</v>
      </c>
      <c r="IU247" s="264" t="s">
        <v>1975</v>
      </c>
      <c r="IW247" s="264" t="s">
        <v>1975</v>
      </c>
      <c r="IY247" s="264" t="s">
        <v>1975</v>
      </c>
      <c r="JA247" s="264" t="s">
        <v>1975</v>
      </c>
      <c r="JC247" s="264" t="s">
        <v>1975</v>
      </c>
    </row>
    <row r="248" spans="3:263">
      <c r="C248" s="384" t="s">
        <v>1978</v>
      </c>
      <c r="D248" s="404"/>
      <c r="E248" s="390" t="s">
        <v>1978</v>
      </c>
      <c r="F248" s="391"/>
      <c r="G248" s="390" t="s">
        <v>1978</v>
      </c>
      <c r="H248" s="391"/>
      <c r="I248" s="390" t="s">
        <v>1978</v>
      </c>
      <c r="J248" s="391"/>
      <c r="K248" s="390" t="s">
        <v>1978</v>
      </c>
      <c r="L248" s="391"/>
      <c r="M248" s="390" t="s">
        <v>1978</v>
      </c>
      <c r="N248" s="405"/>
      <c r="O248" s="394" t="s">
        <v>1979</v>
      </c>
      <c r="P248" s="406"/>
      <c r="Q248" s="264" t="s">
        <v>1978</v>
      </c>
      <c r="S248" s="264" t="s">
        <v>1978</v>
      </c>
      <c r="U248" s="265" t="s">
        <v>1980</v>
      </c>
      <c r="W248" s="265" t="s">
        <v>1980</v>
      </c>
      <c r="Y248" s="265" t="s">
        <v>1980</v>
      </c>
      <c r="Z248" s="256"/>
      <c r="AA248" s="264" t="s">
        <v>1978</v>
      </c>
      <c r="AB248" s="256"/>
      <c r="AC248" s="265" t="s">
        <v>1980</v>
      </c>
      <c r="AD248" s="258"/>
      <c r="AE248" s="265" t="s">
        <v>1980</v>
      </c>
      <c r="AF248" s="258"/>
      <c r="AG248" s="264" t="s">
        <v>1978</v>
      </c>
      <c r="AH248" s="16"/>
      <c r="AI248" s="264" t="s">
        <v>1978</v>
      </c>
      <c r="AK248" s="264" t="s">
        <v>1978</v>
      </c>
      <c r="AL248" s="256"/>
      <c r="AM248" s="264" t="s">
        <v>1978</v>
      </c>
      <c r="AN248" s="256"/>
      <c r="AO248" s="264" t="s">
        <v>1978</v>
      </c>
      <c r="AP248" s="256"/>
      <c r="AQ248" s="264" t="s">
        <v>1978</v>
      </c>
      <c r="AR248" s="256"/>
      <c r="AS248" s="265" t="s">
        <v>1981</v>
      </c>
      <c r="AT248" s="256"/>
      <c r="AU248" s="265" t="s">
        <v>1981</v>
      </c>
      <c r="AW248" s="265" t="s">
        <v>1981</v>
      </c>
      <c r="AX248" s="256"/>
      <c r="AY248" s="270" t="str">
        <f t="shared" si="10"/>
        <v>予 備 245</v>
      </c>
      <c r="AZ248" s="256"/>
      <c r="BA248" s="265" t="s">
        <v>1980</v>
      </c>
      <c r="BC248" s="265" t="s">
        <v>1980</v>
      </c>
      <c r="BE248" s="266" t="s">
        <v>1980</v>
      </c>
      <c r="BF248" s="258"/>
      <c r="BG248" s="266" t="s">
        <v>1980</v>
      </c>
      <c r="BI248" s="400" t="s">
        <v>1978</v>
      </c>
      <c r="BK248" s="400" t="s">
        <v>1978</v>
      </c>
      <c r="BM248" s="400" t="str">
        <f t="shared" si="9"/>
        <v>予備245</v>
      </c>
      <c r="BO248" s="401" t="s">
        <v>1978</v>
      </c>
      <c r="BP248" s="396"/>
      <c r="BQ248" s="401" t="s">
        <v>1978</v>
      </c>
      <c r="BR248" s="402"/>
      <c r="BS248" s="265" t="s">
        <v>1980</v>
      </c>
      <c r="BT248" s="402"/>
      <c r="BU248" s="402"/>
      <c r="BV248" s="402"/>
      <c r="BW248" s="402"/>
      <c r="BX248" s="402"/>
      <c r="BY248" s="402"/>
      <c r="BZ248" s="402"/>
      <c r="CA248" s="402"/>
      <c r="CB248" s="402"/>
      <c r="CC248" s="402"/>
      <c r="CE248" s="256"/>
      <c r="CG248" s="264" t="s">
        <v>1978</v>
      </c>
      <c r="CI248" s="264" t="s">
        <v>1978</v>
      </c>
      <c r="CK248" s="264" t="s">
        <v>1978</v>
      </c>
      <c r="CM248" s="264" t="s">
        <v>1978</v>
      </c>
      <c r="CO248" s="264" t="s">
        <v>1978</v>
      </c>
      <c r="CQ248" s="264" t="s">
        <v>1978</v>
      </c>
      <c r="CS248" s="264" t="s">
        <v>1978</v>
      </c>
      <c r="CU248" s="264" t="s">
        <v>1978</v>
      </c>
      <c r="CW248" s="264" t="s">
        <v>1978</v>
      </c>
      <c r="CY248" s="264" t="s">
        <v>1978</v>
      </c>
      <c r="DA248" s="264" t="s">
        <v>1978</v>
      </c>
      <c r="DC248" s="264" t="s">
        <v>1978</v>
      </c>
      <c r="DE248" s="264" t="s">
        <v>1978</v>
      </c>
      <c r="DG248" s="264" t="s">
        <v>1978</v>
      </c>
      <c r="DI248" s="264" t="s">
        <v>1978</v>
      </c>
      <c r="DK248" s="264" t="s">
        <v>1978</v>
      </c>
      <c r="EA248" s="264" t="s">
        <v>1978</v>
      </c>
      <c r="EC248" s="272" t="s">
        <v>1979</v>
      </c>
      <c r="ED248" s="268"/>
      <c r="EE248" s="272" t="s">
        <v>1979</v>
      </c>
      <c r="EF248" s="268"/>
      <c r="EG248" s="272" t="s">
        <v>1979</v>
      </c>
      <c r="EH248" s="268"/>
      <c r="EI248" s="272" t="s">
        <v>1979</v>
      </c>
      <c r="EY248" s="264" t="s">
        <v>1978</v>
      </c>
      <c r="FA248" s="264" t="s">
        <v>1978</v>
      </c>
      <c r="FC248" s="264" t="s">
        <v>1978</v>
      </c>
      <c r="FE248" s="264" t="s">
        <v>1978</v>
      </c>
      <c r="FG248" s="264" t="s">
        <v>1978</v>
      </c>
      <c r="FI248" s="264" t="s">
        <v>1978</v>
      </c>
      <c r="FK248" s="264" t="s">
        <v>1978</v>
      </c>
      <c r="FM248" s="264" t="s">
        <v>1978</v>
      </c>
      <c r="FO248" s="264" t="s">
        <v>1978</v>
      </c>
      <c r="FQ248" s="264" t="s">
        <v>1978</v>
      </c>
      <c r="FS248" s="264" t="s">
        <v>1978</v>
      </c>
      <c r="FU248" s="264" t="s">
        <v>1978</v>
      </c>
      <c r="FW248" s="264" t="s">
        <v>1978</v>
      </c>
      <c r="FY248" s="264" t="s">
        <v>1978</v>
      </c>
      <c r="GA248" s="264" t="s">
        <v>1978</v>
      </c>
      <c r="GC248" s="264" t="s">
        <v>1978</v>
      </c>
      <c r="GE248" s="264" t="s">
        <v>1978</v>
      </c>
      <c r="GG248" s="264" t="s">
        <v>1978</v>
      </c>
      <c r="GI248" s="264" t="s">
        <v>1978</v>
      </c>
      <c r="GK248" s="264" t="s">
        <v>1978</v>
      </c>
      <c r="GM248" s="264" t="s">
        <v>1978</v>
      </c>
      <c r="GO248" s="264" t="s">
        <v>1978</v>
      </c>
      <c r="GQ248" s="16"/>
      <c r="HE248" s="265" t="s">
        <v>1980</v>
      </c>
      <c r="HG248" s="265" t="s">
        <v>1980</v>
      </c>
      <c r="HI248" s="264" t="s">
        <v>1978</v>
      </c>
      <c r="HK248" s="264" t="s">
        <v>1978</v>
      </c>
      <c r="HM248" s="264" t="s">
        <v>1978</v>
      </c>
      <c r="HO248" s="264" t="s">
        <v>1978</v>
      </c>
      <c r="HQ248" s="264" t="s">
        <v>1978</v>
      </c>
      <c r="HS248" s="264" t="s">
        <v>1978</v>
      </c>
      <c r="HU248" s="264" t="s">
        <v>1978</v>
      </c>
      <c r="HW248" s="264" t="s">
        <v>1978</v>
      </c>
      <c r="HY248" s="264" t="s">
        <v>1978</v>
      </c>
      <c r="IA248" s="264" t="s">
        <v>1978</v>
      </c>
      <c r="IC248" s="264" t="s">
        <v>1978</v>
      </c>
      <c r="IE248" s="264" t="s">
        <v>1978</v>
      </c>
      <c r="IG248" s="264" t="s">
        <v>1978</v>
      </c>
      <c r="II248" s="264" t="s">
        <v>1978</v>
      </c>
      <c r="IK248" s="264" t="s">
        <v>1978</v>
      </c>
      <c r="IM248" s="264" t="s">
        <v>1978</v>
      </c>
      <c r="IO248" s="264" t="s">
        <v>1978</v>
      </c>
      <c r="IQ248" s="264" t="s">
        <v>1978</v>
      </c>
      <c r="IS248" s="264" t="s">
        <v>1978</v>
      </c>
      <c r="IU248" s="264" t="s">
        <v>1978</v>
      </c>
      <c r="IW248" s="264" t="s">
        <v>1978</v>
      </c>
      <c r="IY248" s="264" t="s">
        <v>1978</v>
      </c>
      <c r="JA248" s="264" t="s">
        <v>1978</v>
      </c>
      <c r="JC248" s="264" t="s">
        <v>1978</v>
      </c>
    </row>
    <row r="249" spans="3:263">
      <c r="C249" s="384" t="s">
        <v>1982</v>
      </c>
      <c r="D249" s="404"/>
      <c r="E249" s="390" t="s">
        <v>1982</v>
      </c>
      <c r="F249" s="391"/>
      <c r="G249" s="390" t="s">
        <v>1982</v>
      </c>
      <c r="H249" s="391"/>
      <c r="I249" s="390" t="s">
        <v>1982</v>
      </c>
      <c r="J249" s="391"/>
      <c r="K249" s="390" t="s">
        <v>1982</v>
      </c>
      <c r="L249" s="391"/>
      <c r="M249" s="390" t="s">
        <v>1982</v>
      </c>
      <c r="N249" s="405"/>
      <c r="O249" s="394" t="s">
        <v>1983</v>
      </c>
      <c r="P249" s="406"/>
      <c r="Q249" s="264" t="s">
        <v>1982</v>
      </c>
      <c r="S249" s="264" t="s">
        <v>1982</v>
      </c>
      <c r="U249" s="265" t="s">
        <v>1984</v>
      </c>
      <c r="W249" s="265" t="s">
        <v>1984</v>
      </c>
      <c r="Y249" s="265" t="s">
        <v>1984</v>
      </c>
      <c r="Z249" s="256"/>
      <c r="AA249" s="264" t="s">
        <v>1982</v>
      </c>
      <c r="AB249" s="256"/>
      <c r="AC249" s="265" t="s">
        <v>1984</v>
      </c>
      <c r="AD249" s="258"/>
      <c r="AE249" s="265" t="s">
        <v>1984</v>
      </c>
      <c r="AF249" s="258"/>
      <c r="AG249" s="264" t="s">
        <v>1982</v>
      </c>
      <c r="AH249" s="16"/>
      <c r="AI249" s="264" t="s">
        <v>1982</v>
      </c>
      <c r="AK249" s="264" t="s">
        <v>1982</v>
      </c>
      <c r="AL249" s="256"/>
      <c r="AM249" s="264" t="s">
        <v>1982</v>
      </c>
      <c r="AN249" s="256"/>
      <c r="AO249" s="264" t="s">
        <v>1982</v>
      </c>
      <c r="AP249" s="256"/>
      <c r="AQ249" s="264" t="s">
        <v>1982</v>
      </c>
      <c r="AR249" s="256"/>
      <c r="AS249" s="264" t="s">
        <v>1983</v>
      </c>
      <c r="AT249" s="256"/>
      <c r="AU249" s="264" t="s">
        <v>1983</v>
      </c>
      <c r="AW249" s="264" t="s">
        <v>1983</v>
      </c>
      <c r="AX249" s="256"/>
      <c r="AY249" s="270" t="str">
        <f t="shared" si="10"/>
        <v>予 備 246</v>
      </c>
      <c r="AZ249" s="256"/>
      <c r="BA249" s="265" t="s">
        <v>1984</v>
      </c>
      <c r="BC249" s="265" t="s">
        <v>1984</v>
      </c>
      <c r="BE249" s="266" t="s">
        <v>1984</v>
      </c>
      <c r="BF249" s="258"/>
      <c r="BG249" s="266" t="s">
        <v>1984</v>
      </c>
      <c r="BI249" s="400" t="s">
        <v>1982</v>
      </c>
      <c r="BK249" s="400" t="s">
        <v>1982</v>
      </c>
      <c r="BM249" s="400" t="str">
        <f t="shared" si="9"/>
        <v>予備246</v>
      </c>
      <c r="BO249" s="401" t="s">
        <v>1982</v>
      </c>
      <c r="BP249" s="396"/>
      <c r="BQ249" s="401" t="s">
        <v>1982</v>
      </c>
      <c r="BR249" s="402"/>
      <c r="BS249" s="265" t="s">
        <v>1984</v>
      </c>
      <c r="BT249" s="402"/>
      <c r="BU249" s="402"/>
      <c r="BV249" s="402"/>
      <c r="BW249" s="402"/>
      <c r="BX249" s="402"/>
      <c r="BY249" s="402"/>
      <c r="BZ249" s="402"/>
      <c r="CA249" s="402"/>
      <c r="CB249" s="402"/>
      <c r="CC249" s="402"/>
      <c r="CE249" s="256"/>
      <c r="CG249" s="264" t="s">
        <v>1982</v>
      </c>
      <c r="CI249" s="264" t="s">
        <v>1982</v>
      </c>
      <c r="CK249" s="264" t="s">
        <v>1982</v>
      </c>
      <c r="CM249" s="264" t="s">
        <v>1982</v>
      </c>
      <c r="CO249" s="264" t="s">
        <v>1982</v>
      </c>
      <c r="CQ249" s="264" t="s">
        <v>1982</v>
      </c>
      <c r="CS249" s="264" t="s">
        <v>1982</v>
      </c>
      <c r="CU249" s="264" t="s">
        <v>1982</v>
      </c>
      <c r="CW249" s="264" t="s">
        <v>1982</v>
      </c>
      <c r="CY249" s="264" t="s">
        <v>1982</v>
      </c>
      <c r="DA249" s="264" t="s">
        <v>1982</v>
      </c>
      <c r="DC249" s="264" t="s">
        <v>1982</v>
      </c>
      <c r="DE249" s="264" t="s">
        <v>1982</v>
      </c>
      <c r="DG249" s="264" t="s">
        <v>1982</v>
      </c>
      <c r="DI249" s="264" t="s">
        <v>1982</v>
      </c>
      <c r="DK249" s="264" t="s">
        <v>1982</v>
      </c>
      <c r="EA249" s="264" t="s">
        <v>1982</v>
      </c>
      <c r="EC249" s="272" t="s">
        <v>1983</v>
      </c>
      <c r="ED249" s="268"/>
      <c r="EE249" s="272" t="s">
        <v>1983</v>
      </c>
      <c r="EF249" s="268"/>
      <c r="EG249" s="272" t="s">
        <v>1983</v>
      </c>
      <c r="EH249" s="268"/>
      <c r="EI249" s="272" t="s">
        <v>1983</v>
      </c>
      <c r="EY249" s="264" t="s">
        <v>1982</v>
      </c>
      <c r="FA249" s="264" t="s">
        <v>1982</v>
      </c>
      <c r="FC249" s="264" t="s">
        <v>1982</v>
      </c>
      <c r="FE249" s="264" t="s">
        <v>1982</v>
      </c>
      <c r="FG249" s="264" t="s">
        <v>1982</v>
      </c>
      <c r="FI249" s="264" t="s">
        <v>1982</v>
      </c>
      <c r="FK249" s="264" t="s">
        <v>1982</v>
      </c>
      <c r="FM249" s="264" t="s">
        <v>1982</v>
      </c>
      <c r="FO249" s="264" t="s">
        <v>1982</v>
      </c>
      <c r="FQ249" s="264" t="s">
        <v>1982</v>
      </c>
      <c r="FS249" s="264" t="s">
        <v>1982</v>
      </c>
      <c r="FU249" s="264" t="s">
        <v>1982</v>
      </c>
      <c r="FW249" s="264" t="s">
        <v>1982</v>
      </c>
      <c r="FY249" s="264" t="s">
        <v>1982</v>
      </c>
      <c r="GA249" s="264" t="s">
        <v>1982</v>
      </c>
      <c r="GC249" s="264" t="s">
        <v>1982</v>
      </c>
      <c r="GE249" s="264" t="s">
        <v>1982</v>
      </c>
      <c r="GG249" s="264" t="s">
        <v>1982</v>
      </c>
      <c r="GI249" s="264" t="s">
        <v>1982</v>
      </c>
      <c r="GK249" s="264" t="s">
        <v>1982</v>
      </c>
      <c r="GM249" s="264" t="s">
        <v>1982</v>
      </c>
      <c r="GO249" s="264" t="s">
        <v>1982</v>
      </c>
      <c r="GQ249" s="16"/>
      <c r="HE249" s="265" t="s">
        <v>1984</v>
      </c>
      <c r="HG249" s="265" t="s">
        <v>1984</v>
      </c>
      <c r="HI249" s="264" t="s">
        <v>1982</v>
      </c>
      <c r="HK249" s="264" t="s">
        <v>1982</v>
      </c>
      <c r="HM249" s="264" t="s">
        <v>1982</v>
      </c>
      <c r="HO249" s="264" t="s">
        <v>1982</v>
      </c>
      <c r="HQ249" s="264" t="s">
        <v>1982</v>
      </c>
      <c r="HS249" s="264" t="s">
        <v>1982</v>
      </c>
      <c r="HU249" s="264" t="s">
        <v>1982</v>
      </c>
      <c r="HW249" s="264" t="s">
        <v>1982</v>
      </c>
      <c r="HY249" s="264" t="s">
        <v>1982</v>
      </c>
      <c r="IA249" s="264" t="s">
        <v>1982</v>
      </c>
      <c r="IC249" s="264" t="s">
        <v>1982</v>
      </c>
      <c r="IE249" s="264" t="s">
        <v>1982</v>
      </c>
      <c r="IG249" s="264" t="s">
        <v>1982</v>
      </c>
      <c r="II249" s="264" t="s">
        <v>1982</v>
      </c>
      <c r="IK249" s="264" t="s">
        <v>1982</v>
      </c>
      <c r="IM249" s="264" t="s">
        <v>1982</v>
      </c>
      <c r="IO249" s="264" t="s">
        <v>1982</v>
      </c>
      <c r="IQ249" s="264" t="s">
        <v>1982</v>
      </c>
      <c r="IS249" s="264" t="s">
        <v>1982</v>
      </c>
      <c r="IU249" s="264" t="s">
        <v>1982</v>
      </c>
      <c r="IW249" s="264" t="s">
        <v>1982</v>
      </c>
      <c r="IY249" s="264" t="s">
        <v>1982</v>
      </c>
      <c r="JA249" s="264" t="s">
        <v>1982</v>
      </c>
      <c r="JC249" s="264" t="s">
        <v>1982</v>
      </c>
    </row>
    <row r="250" spans="3:263">
      <c r="C250" s="384" t="s">
        <v>1985</v>
      </c>
      <c r="D250" s="404"/>
      <c r="E250" s="390" t="s">
        <v>1985</v>
      </c>
      <c r="F250" s="391"/>
      <c r="G250" s="390" t="s">
        <v>1985</v>
      </c>
      <c r="H250" s="391"/>
      <c r="I250" s="390" t="s">
        <v>1985</v>
      </c>
      <c r="J250" s="391"/>
      <c r="K250" s="390" t="s">
        <v>1985</v>
      </c>
      <c r="L250" s="391"/>
      <c r="M250" s="390" t="s">
        <v>1985</v>
      </c>
      <c r="N250" s="405"/>
      <c r="O250" s="394" t="s">
        <v>1986</v>
      </c>
      <c r="P250" s="406"/>
      <c r="Q250" s="264" t="s">
        <v>1985</v>
      </c>
      <c r="S250" s="264" t="s">
        <v>1985</v>
      </c>
      <c r="U250" s="265" t="s">
        <v>1987</v>
      </c>
      <c r="W250" s="265" t="s">
        <v>1987</v>
      </c>
      <c r="Y250" s="265" t="s">
        <v>1987</v>
      </c>
      <c r="Z250" s="256"/>
      <c r="AA250" s="264" t="s">
        <v>1985</v>
      </c>
      <c r="AB250" s="256"/>
      <c r="AC250" s="265" t="s">
        <v>1987</v>
      </c>
      <c r="AD250" s="258"/>
      <c r="AE250" s="265" t="s">
        <v>1987</v>
      </c>
      <c r="AF250" s="258"/>
      <c r="AG250" s="264" t="s">
        <v>1985</v>
      </c>
      <c r="AH250" s="16"/>
      <c r="AI250" s="264" t="s">
        <v>1985</v>
      </c>
      <c r="AK250" s="264" t="s">
        <v>1985</v>
      </c>
      <c r="AL250" s="256"/>
      <c r="AM250" s="264" t="s">
        <v>1985</v>
      </c>
      <c r="AN250" s="256"/>
      <c r="AO250" s="264" t="s">
        <v>1985</v>
      </c>
      <c r="AP250" s="256"/>
      <c r="AQ250" s="264" t="s">
        <v>1985</v>
      </c>
      <c r="AR250" s="256"/>
      <c r="AS250" s="265" t="s">
        <v>1988</v>
      </c>
      <c r="AT250" s="256"/>
      <c r="AU250" s="265" t="s">
        <v>1988</v>
      </c>
      <c r="AW250" s="265" t="s">
        <v>1988</v>
      </c>
      <c r="AX250" s="256"/>
      <c r="AY250" s="270" t="str">
        <f t="shared" si="10"/>
        <v>予 備 247</v>
      </c>
      <c r="AZ250" s="256"/>
      <c r="BA250" s="265" t="s">
        <v>1987</v>
      </c>
      <c r="BC250" s="265" t="s">
        <v>1987</v>
      </c>
      <c r="BE250" s="266" t="s">
        <v>1987</v>
      </c>
      <c r="BF250" s="258"/>
      <c r="BG250" s="266" t="s">
        <v>1987</v>
      </c>
      <c r="BI250" s="400" t="s">
        <v>1985</v>
      </c>
      <c r="BK250" s="400" t="s">
        <v>1985</v>
      </c>
      <c r="BM250" s="400" t="str">
        <f t="shared" si="9"/>
        <v>予備247</v>
      </c>
      <c r="BO250" s="401" t="s">
        <v>1985</v>
      </c>
      <c r="BP250" s="396"/>
      <c r="BQ250" s="401" t="s">
        <v>1985</v>
      </c>
      <c r="BR250" s="402"/>
      <c r="BS250" s="265" t="s">
        <v>1987</v>
      </c>
      <c r="BT250" s="402"/>
      <c r="BU250" s="402"/>
      <c r="BV250" s="402"/>
      <c r="BW250" s="402"/>
      <c r="BX250" s="402"/>
      <c r="BY250" s="402"/>
      <c r="BZ250" s="402"/>
      <c r="CA250" s="402"/>
      <c r="CB250" s="402"/>
      <c r="CC250" s="402"/>
      <c r="CE250" s="256"/>
      <c r="CG250" s="264" t="s">
        <v>1985</v>
      </c>
      <c r="CI250" s="264" t="s">
        <v>1985</v>
      </c>
      <c r="CK250" s="264" t="s">
        <v>1985</v>
      </c>
      <c r="CM250" s="264" t="s">
        <v>1985</v>
      </c>
      <c r="CO250" s="264" t="s">
        <v>1985</v>
      </c>
      <c r="CQ250" s="264" t="s">
        <v>1985</v>
      </c>
      <c r="CS250" s="264" t="s">
        <v>1985</v>
      </c>
      <c r="CU250" s="264" t="s">
        <v>1985</v>
      </c>
      <c r="CW250" s="264" t="s">
        <v>1985</v>
      </c>
      <c r="CY250" s="264" t="s">
        <v>1985</v>
      </c>
      <c r="DA250" s="264" t="s">
        <v>1985</v>
      </c>
      <c r="DC250" s="264" t="s">
        <v>1985</v>
      </c>
      <c r="DE250" s="264" t="s">
        <v>1985</v>
      </c>
      <c r="DG250" s="264" t="s">
        <v>1985</v>
      </c>
      <c r="DI250" s="264" t="s">
        <v>1985</v>
      </c>
      <c r="DK250" s="264" t="s">
        <v>1985</v>
      </c>
      <c r="EA250" s="264" t="s">
        <v>1985</v>
      </c>
      <c r="EC250" s="272" t="s">
        <v>1986</v>
      </c>
      <c r="ED250" s="268"/>
      <c r="EE250" s="272" t="s">
        <v>1986</v>
      </c>
      <c r="EF250" s="268"/>
      <c r="EG250" s="272" t="s">
        <v>1986</v>
      </c>
      <c r="EH250" s="268"/>
      <c r="EI250" s="272" t="s">
        <v>1986</v>
      </c>
      <c r="EY250" s="264" t="s">
        <v>1985</v>
      </c>
      <c r="FA250" s="264" t="s">
        <v>1985</v>
      </c>
      <c r="FC250" s="264" t="s">
        <v>1985</v>
      </c>
      <c r="FE250" s="264" t="s">
        <v>1985</v>
      </c>
      <c r="FG250" s="264" t="s">
        <v>1985</v>
      </c>
      <c r="FI250" s="264" t="s">
        <v>1985</v>
      </c>
      <c r="FK250" s="264" t="s">
        <v>1985</v>
      </c>
      <c r="FM250" s="264" t="s">
        <v>1985</v>
      </c>
      <c r="FO250" s="264" t="s">
        <v>1985</v>
      </c>
      <c r="FQ250" s="264" t="s">
        <v>1985</v>
      </c>
      <c r="FS250" s="264" t="s">
        <v>1985</v>
      </c>
      <c r="FU250" s="264" t="s">
        <v>1985</v>
      </c>
      <c r="FW250" s="264" t="s">
        <v>1985</v>
      </c>
      <c r="FY250" s="264" t="s">
        <v>1985</v>
      </c>
      <c r="GA250" s="264" t="s">
        <v>1985</v>
      </c>
      <c r="GC250" s="264" t="s">
        <v>1985</v>
      </c>
      <c r="GE250" s="264" t="s">
        <v>1985</v>
      </c>
      <c r="GG250" s="264" t="s">
        <v>1985</v>
      </c>
      <c r="GI250" s="264" t="s">
        <v>1985</v>
      </c>
      <c r="GK250" s="264" t="s">
        <v>1985</v>
      </c>
      <c r="GM250" s="264" t="s">
        <v>1985</v>
      </c>
      <c r="GO250" s="264" t="s">
        <v>1985</v>
      </c>
      <c r="GQ250" s="16"/>
      <c r="HE250" s="265" t="s">
        <v>1987</v>
      </c>
      <c r="HG250" s="265" t="s">
        <v>1987</v>
      </c>
      <c r="HI250" s="264" t="s">
        <v>1985</v>
      </c>
      <c r="HK250" s="264" t="s">
        <v>1985</v>
      </c>
      <c r="HM250" s="264" t="s">
        <v>1985</v>
      </c>
      <c r="HO250" s="264" t="s">
        <v>1985</v>
      </c>
      <c r="HQ250" s="264" t="s">
        <v>1985</v>
      </c>
      <c r="HS250" s="264" t="s">
        <v>1985</v>
      </c>
      <c r="HU250" s="264" t="s">
        <v>1985</v>
      </c>
      <c r="HW250" s="264" t="s">
        <v>1985</v>
      </c>
      <c r="HY250" s="264" t="s">
        <v>1985</v>
      </c>
      <c r="IA250" s="264" t="s">
        <v>1985</v>
      </c>
      <c r="IC250" s="264" t="s">
        <v>1985</v>
      </c>
      <c r="IE250" s="264" t="s">
        <v>1985</v>
      </c>
      <c r="IG250" s="264" t="s">
        <v>1985</v>
      </c>
      <c r="II250" s="264" t="s">
        <v>1985</v>
      </c>
      <c r="IK250" s="264" t="s">
        <v>1985</v>
      </c>
      <c r="IM250" s="264" t="s">
        <v>1985</v>
      </c>
      <c r="IO250" s="264" t="s">
        <v>1985</v>
      </c>
      <c r="IQ250" s="264" t="s">
        <v>1985</v>
      </c>
      <c r="IS250" s="264" t="s">
        <v>1985</v>
      </c>
      <c r="IU250" s="264" t="s">
        <v>1985</v>
      </c>
      <c r="IW250" s="264" t="s">
        <v>1985</v>
      </c>
      <c r="IY250" s="264" t="s">
        <v>1985</v>
      </c>
      <c r="JA250" s="264" t="s">
        <v>1985</v>
      </c>
      <c r="JC250" s="264" t="s">
        <v>1985</v>
      </c>
    </row>
    <row r="251" spans="3:263">
      <c r="C251" s="384" t="s">
        <v>1989</v>
      </c>
      <c r="D251" s="404"/>
      <c r="E251" s="390" t="s">
        <v>1989</v>
      </c>
      <c r="F251" s="391"/>
      <c r="G251" s="390" t="s">
        <v>1989</v>
      </c>
      <c r="H251" s="391"/>
      <c r="I251" s="390" t="s">
        <v>1989</v>
      </c>
      <c r="J251" s="391"/>
      <c r="K251" s="390" t="s">
        <v>1989</v>
      </c>
      <c r="L251" s="391"/>
      <c r="M251" s="390" t="s">
        <v>1989</v>
      </c>
      <c r="N251" s="405"/>
      <c r="O251" s="394" t="s">
        <v>1990</v>
      </c>
      <c r="P251" s="406"/>
      <c r="Q251" s="264" t="s">
        <v>1989</v>
      </c>
      <c r="S251" s="264" t="s">
        <v>1989</v>
      </c>
      <c r="U251" s="265" t="s">
        <v>1991</v>
      </c>
      <c r="W251" s="265" t="s">
        <v>1991</v>
      </c>
      <c r="Y251" s="265" t="s">
        <v>1991</v>
      </c>
      <c r="Z251" s="256"/>
      <c r="AA251" s="264" t="s">
        <v>1989</v>
      </c>
      <c r="AB251" s="256"/>
      <c r="AC251" s="265" t="s">
        <v>1991</v>
      </c>
      <c r="AD251" s="258"/>
      <c r="AE251" s="265" t="s">
        <v>1991</v>
      </c>
      <c r="AF251" s="258"/>
      <c r="AG251" s="264" t="s">
        <v>1989</v>
      </c>
      <c r="AH251" s="16"/>
      <c r="AI251" s="264" t="s">
        <v>1989</v>
      </c>
      <c r="AK251" s="264" t="s">
        <v>1989</v>
      </c>
      <c r="AL251" s="256"/>
      <c r="AM251" s="264" t="s">
        <v>1989</v>
      </c>
      <c r="AN251" s="256"/>
      <c r="AO251" s="264" t="s">
        <v>1989</v>
      </c>
      <c r="AP251" s="256"/>
      <c r="AQ251" s="264" t="s">
        <v>1989</v>
      </c>
      <c r="AR251" s="256"/>
      <c r="AS251" s="264" t="s">
        <v>1990</v>
      </c>
      <c r="AT251" s="256"/>
      <c r="AU251" s="264" t="s">
        <v>1990</v>
      </c>
      <c r="AW251" s="264" t="s">
        <v>1990</v>
      </c>
      <c r="AX251" s="256"/>
      <c r="AY251" s="270" t="str">
        <f t="shared" si="10"/>
        <v>予 備 248</v>
      </c>
      <c r="AZ251" s="256"/>
      <c r="BA251" s="265" t="s">
        <v>1991</v>
      </c>
      <c r="BC251" s="265" t="s">
        <v>1991</v>
      </c>
      <c r="BE251" s="266" t="s">
        <v>1991</v>
      </c>
      <c r="BF251" s="258"/>
      <c r="BG251" s="266" t="s">
        <v>1991</v>
      </c>
      <c r="BI251" s="400" t="s">
        <v>1989</v>
      </c>
      <c r="BK251" s="400" t="s">
        <v>1989</v>
      </c>
      <c r="BM251" s="400" t="str">
        <f t="shared" ref="BM251:BM314" si="11">AM251</f>
        <v>予備248</v>
      </c>
      <c r="BO251" s="401" t="s">
        <v>1989</v>
      </c>
      <c r="BP251" s="396"/>
      <c r="BQ251" s="401" t="s">
        <v>1989</v>
      </c>
      <c r="BR251" s="402"/>
      <c r="BS251" s="265" t="s">
        <v>1991</v>
      </c>
      <c r="BT251" s="402"/>
      <c r="BU251" s="402"/>
      <c r="BV251" s="402"/>
      <c r="BW251" s="402"/>
      <c r="BX251" s="402"/>
      <c r="BY251" s="402"/>
      <c r="BZ251" s="402"/>
      <c r="CA251" s="402"/>
      <c r="CB251" s="402"/>
      <c r="CC251" s="402"/>
      <c r="CE251" s="256"/>
      <c r="CG251" s="264" t="s">
        <v>1989</v>
      </c>
      <c r="CI251" s="264" t="s">
        <v>1989</v>
      </c>
      <c r="CK251" s="264" t="s">
        <v>1989</v>
      </c>
      <c r="CM251" s="264" t="s">
        <v>1989</v>
      </c>
      <c r="CO251" s="264" t="s">
        <v>1989</v>
      </c>
      <c r="CQ251" s="264" t="s">
        <v>1989</v>
      </c>
      <c r="CS251" s="264" t="s">
        <v>1989</v>
      </c>
      <c r="CU251" s="264" t="s">
        <v>1989</v>
      </c>
      <c r="CW251" s="264" t="s">
        <v>1989</v>
      </c>
      <c r="CY251" s="264" t="s">
        <v>1989</v>
      </c>
      <c r="DA251" s="264" t="s">
        <v>1989</v>
      </c>
      <c r="DC251" s="264" t="s">
        <v>1989</v>
      </c>
      <c r="DE251" s="264" t="s">
        <v>1989</v>
      </c>
      <c r="DG251" s="264" t="s">
        <v>1989</v>
      </c>
      <c r="DI251" s="264" t="s">
        <v>1989</v>
      </c>
      <c r="DK251" s="264" t="s">
        <v>1989</v>
      </c>
      <c r="EA251" s="264" t="s">
        <v>1989</v>
      </c>
      <c r="EC251" s="272" t="s">
        <v>1990</v>
      </c>
      <c r="ED251" s="268"/>
      <c r="EE251" s="272" t="s">
        <v>1990</v>
      </c>
      <c r="EF251" s="268"/>
      <c r="EG251" s="272" t="s">
        <v>1990</v>
      </c>
      <c r="EH251" s="268"/>
      <c r="EI251" s="272" t="s">
        <v>1990</v>
      </c>
      <c r="EY251" s="264" t="s">
        <v>1989</v>
      </c>
      <c r="FA251" s="264" t="s">
        <v>1989</v>
      </c>
      <c r="FC251" s="264" t="s">
        <v>1989</v>
      </c>
      <c r="FE251" s="264" t="s">
        <v>1989</v>
      </c>
      <c r="FG251" s="264" t="s">
        <v>1989</v>
      </c>
      <c r="FI251" s="264" t="s">
        <v>1989</v>
      </c>
      <c r="FK251" s="264" t="s">
        <v>1989</v>
      </c>
      <c r="FM251" s="264" t="s">
        <v>1989</v>
      </c>
      <c r="FO251" s="264" t="s">
        <v>1989</v>
      </c>
      <c r="FQ251" s="264" t="s">
        <v>1989</v>
      </c>
      <c r="FS251" s="264" t="s">
        <v>1989</v>
      </c>
      <c r="FU251" s="264" t="s">
        <v>1989</v>
      </c>
      <c r="FW251" s="264" t="s">
        <v>1989</v>
      </c>
      <c r="FY251" s="264" t="s">
        <v>1989</v>
      </c>
      <c r="GA251" s="264" t="s">
        <v>1989</v>
      </c>
      <c r="GC251" s="264" t="s">
        <v>1989</v>
      </c>
      <c r="GE251" s="264" t="s">
        <v>1989</v>
      </c>
      <c r="GG251" s="264" t="s">
        <v>1989</v>
      </c>
      <c r="GI251" s="264" t="s">
        <v>1989</v>
      </c>
      <c r="GK251" s="264" t="s">
        <v>1989</v>
      </c>
      <c r="GM251" s="264" t="s">
        <v>1989</v>
      </c>
      <c r="GO251" s="264" t="s">
        <v>1989</v>
      </c>
      <c r="GQ251" s="16"/>
      <c r="HE251" s="265" t="s">
        <v>1991</v>
      </c>
      <c r="HG251" s="265" t="s">
        <v>1991</v>
      </c>
      <c r="HI251" s="264" t="s">
        <v>1989</v>
      </c>
      <c r="HK251" s="264" t="s">
        <v>1989</v>
      </c>
      <c r="HM251" s="264" t="s">
        <v>1989</v>
      </c>
      <c r="HO251" s="264" t="s">
        <v>1989</v>
      </c>
      <c r="HQ251" s="264" t="s">
        <v>1989</v>
      </c>
      <c r="HS251" s="264" t="s">
        <v>1989</v>
      </c>
      <c r="HU251" s="264" t="s">
        <v>1989</v>
      </c>
      <c r="HW251" s="264" t="s">
        <v>1989</v>
      </c>
      <c r="HY251" s="264" t="s">
        <v>1989</v>
      </c>
      <c r="IA251" s="264" t="s">
        <v>1989</v>
      </c>
      <c r="IC251" s="264" t="s">
        <v>1989</v>
      </c>
      <c r="IE251" s="264" t="s">
        <v>1989</v>
      </c>
      <c r="IG251" s="264" t="s">
        <v>1989</v>
      </c>
      <c r="II251" s="264" t="s">
        <v>1989</v>
      </c>
      <c r="IK251" s="264" t="s">
        <v>1989</v>
      </c>
      <c r="IM251" s="264" t="s">
        <v>1989</v>
      </c>
      <c r="IO251" s="264" t="s">
        <v>1989</v>
      </c>
      <c r="IQ251" s="264" t="s">
        <v>1989</v>
      </c>
      <c r="IS251" s="264" t="s">
        <v>1989</v>
      </c>
      <c r="IU251" s="264" t="s">
        <v>1989</v>
      </c>
      <c r="IW251" s="264" t="s">
        <v>1989</v>
      </c>
      <c r="IY251" s="264" t="s">
        <v>1989</v>
      </c>
      <c r="JA251" s="264" t="s">
        <v>1989</v>
      </c>
      <c r="JC251" s="264" t="s">
        <v>1989</v>
      </c>
    </row>
    <row r="252" spans="3:263">
      <c r="C252" s="384" t="s">
        <v>1992</v>
      </c>
      <c r="D252" s="404"/>
      <c r="E252" s="390" t="s">
        <v>1992</v>
      </c>
      <c r="F252" s="391"/>
      <c r="G252" s="390" t="s">
        <v>1992</v>
      </c>
      <c r="H252" s="391"/>
      <c r="I252" s="390" t="s">
        <v>1992</v>
      </c>
      <c r="J252" s="391"/>
      <c r="K252" s="390" t="s">
        <v>1992</v>
      </c>
      <c r="L252" s="391"/>
      <c r="M252" s="390" t="s">
        <v>1992</v>
      </c>
      <c r="N252" s="405"/>
      <c r="O252" s="394" t="s">
        <v>1993</v>
      </c>
      <c r="P252" s="406"/>
      <c r="Q252" s="264" t="s">
        <v>1992</v>
      </c>
      <c r="S252" s="264" t="s">
        <v>1992</v>
      </c>
      <c r="U252" s="265" t="s">
        <v>1994</v>
      </c>
      <c r="W252" s="265" t="s">
        <v>1994</v>
      </c>
      <c r="Y252" s="265" t="s">
        <v>1994</v>
      </c>
      <c r="Z252" s="256"/>
      <c r="AA252" s="264" t="s">
        <v>1992</v>
      </c>
      <c r="AB252" s="256"/>
      <c r="AC252" s="265" t="s">
        <v>1994</v>
      </c>
      <c r="AD252" s="258"/>
      <c r="AE252" s="265" t="s">
        <v>1994</v>
      </c>
      <c r="AF252" s="258"/>
      <c r="AG252" s="264" t="s">
        <v>1992</v>
      </c>
      <c r="AH252" s="16"/>
      <c r="AI252" s="264" t="s">
        <v>1992</v>
      </c>
      <c r="AK252" s="264" t="s">
        <v>1992</v>
      </c>
      <c r="AL252" s="256"/>
      <c r="AM252" s="264" t="s">
        <v>1992</v>
      </c>
      <c r="AN252" s="256"/>
      <c r="AO252" s="264" t="s">
        <v>1992</v>
      </c>
      <c r="AP252" s="256"/>
      <c r="AQ252" s="264" t="s">
        <v>1992</v>
      </c>
      <c r="AR252" s="256"/>
      <c r="AS252" s="265" t="s">
        <v>1995</v>
      </c>
      <c r="AT252" s="256"/>
      <c r="AU252" s="265" t="s">
        <v>1995</v>
      </c>
      <c r="AW252" s="265" t="s">
        <v>1995</v>
      </c>
      <c r="AX252" s="256"/>
      <c r="AY252" s="270" t="str">
        <f t="shared" si="10"/>
        <v>予 備 249</v>
      </c>
      <c r="AZ252" s="256"/>
      <c r="BA252" s="265" t="s">
        <v>1994</v>
      </c>
      <c r="BC252" s="265" t="s">
        <v>1994</v>
      </c>
      <c r="BE252" s="266" t="s">
        <v>1994</v>
      </c>
      <c r="BF252" s="258"/>
      <c r="BG252" s="266" t="s">
        <v>1994</v>
      </c>
      <c r="BI252" s="400" t="s">
        <v>1992</v>
      </c>
      <c r="BK252" s="400" t="s">
        <v>1992</v>
      </c>
      <c r="BM252" s="400" t="str">
        <f t="shared" si="11"/>
        <v>予備249</v>
      </c>
      <c r="BO252" s="401" t="s">
        <v>1992</v>
      </c>
      <c r="BP252" s="396"/>
      <c r="BQ252" s="401" t="s">
        <v>1992</v>
      </c>
      <c r="BR252" s="402"/>
      <c r="BS252" s="265" t="s">
        <v>1994</v>
      </c>
      <c r="BT252" s="402"/>
      <c r="BU252" s="402"/>
      <c r="BV252" s="402"/>
      <c r="BW252" s="402"/>
      <c r="BX252" s="402"/>
      <c r="BY252" s="402"/>
      <c r="BZ252" s="402"/>
      <c r="CA252" s="402"/>
      <c r="CB252" s="402"/>
      <c r="CC252" s="402"/>
      <c r="CE252" s="256"/>
      <c r="CG252" s="264" t="s">
        <v>1992</v>
      </c>
      <c r="CI252" s="264" t="s">
        <v>1992</v>
      </c>
      <c r="CK252" s="264" t="s">
        <v>1992</v>
      </c>
      <c r="CM252" s="264" t="s">
        <v>1992</v>
      </c>
      <c r="CO252" s="264" t="s">
        <v>1992</v>
      </c>
      <c r="CQ252" s="264" t="s">
        <v>1992</v>
      </c>
      <c r="CS252" s="264" t="s">
        <v>1992</v>
      </c>
      <c r="CU252" s="264" t="s">
        <v>1992</v>
      </c>
      <c r="CW252" s="264" t="s">
        <v>1992</v>
      </c>
      <c r="CY252" s="264" t="s">
        <v>1992</v>
      </c>
      <c r="DA252" s="264" t="s">
        <v>1992</v>
      </c>
      <c r="DC252" s="264" t="s">
        <v>1992</v>
      </c>
      <c r="DE252" s="264" t="s">
        <v>1992</v>
      </c>
      <c r="DG252" s="264" t="s">
        <v>1992</v>
      </c>
      <c r="DI252" s="264" t="s">
        <v>1992</v>
      </c>
      <c r="DK252" s="264" t="s">
        <v>1992</v>
      </c>
      <c r="EA252" s="264" t="s">
        <v>1992</v>
      </c>
      <c r="EC252" s="272" t="s">
        <v>1993</v>
      </c>
      <c r="ED252" s="268"/>
      <c r="EE252" s="272" t="s">
        <v>1993</v>
      </c>
      <c r="EF252" s="268"/>
      <c r="EG252" s="272" t="s">
        <v>1993</v>
      </c>
      <c r="EH252" s="268"/>
      <c r="EI252" s="272" t="s">
        <v>1993</v>
      </c>
      <c r="EY252" s="264" t="s">
        <v>1992</v>
      </c>
      <c r="FA252" s="264" t="s">
        <v>1992</v>
      </c>
      <c r="FC252" s="264" t="s">
        <v>1992</v>
      </c>
      <c r="FE252" s="264" t="s">
        <v>1992</v>
      </c>
      <c r="FG252" s="264" t="s">
        <v>1992</v>
      </c>
      <c r="FI252" s="264" t="s">
        <v>1992</v>
      </c>
      <c r="FK252" s="264" t="s">
        <v>1992</v>
      </c>
      <c r="FM252" s="264" t="s">
        <v>1992</v>
      </c>
      <c r="FO252" s="264" t="s">
        <v>1992</v>
      </c>
      <c r="FQ252" s="264" t="s">
        <v>1992</v>
      </c>
      <c r="FS252" s="264" t="s">
        <v>1992</v>
      </c>
      <c r="FU252" s="264" t="s">
        <v>1992</v>
      </c>
      <c r="FW252" s="264" t="s">
        <v>1992</v>
      </c>
      <c r="FY252" s="264" t="s">
        <v>1992</v>
      </c>
      <c r="GA252" s="264" t="s">
        <v>1992</v>
      </c>
      <c r="GC252" s="264" t="s">
        <v>1992</v>
      </c>
      <c r="GE252" s="264" t="s">
        <v>1992</v>
      </c>
      <c r="GG252" s="264" t="s">
        <v>1992</v>
      </c>
      <c r="GI252" s="264" t="s">
        <v>1992</v>
      </c>
      <c r="GK252" s="264" t="s">
        <v>1992</v>
      </c>
      <c r="GM252" s="264" t="s">
        <v>1992</v>
      </c>
      <c r="GO252" s="264" t="s">
        <v>1992</v>
      </c>
      <c r="GQ252" s="16"/>
      <c r="HE252" s="265" t="s">
        <v>1994</v>
      </c>
      <c r="HG252" s="265" t="s">
        <v>1994</v>
      </c>
      <c r="HI252" s="264" t="s">
        <v>1992</v>
      </c>
      <c r="HK252" s="264" t="s">
        <v>1992</v>
      </c>
      <c r="HM252" s="264" t="s">
        <v>1992</v>
      </c>
      <c r="HO252" s="264" t="s">
        <v>1992</v>
      </c>
      <c r="HQ252" s="264" t="s">
        <v>1992</v>
      </c>
      <c r="HS252" s="264" t="s">
        <v>1992</v>
      </c>
      <c r="HU252" s="264" t="s">
        <v>1992</v>
      </c>
      <c r="HW252" s="264" t="s">
        <v>1992</v>
      </c>
      <c r="HY252" s="264" t="s">
        <v>1992</v>
      </c>
      <c r="IA252" s="264" t="s">
        <v>1992</v>
      </c>
      <c r="IC252" s="264" t="s">
        <v>1992</v>
      </c>
      <c r="IE252" s="264" t="s">
        <v>1992</v>
      </c>
      <c r="IG252" s="264" t="s">
        <v>1992</v>
      </c>
      <c r="II252" s="264" t="s">
        <v>1992</v>
      </c>
      <c r="IK252" s="264" t="s">
        <v>1992</v>
      </c>
      <c r="IM252" s="264" t="s">
        <v>1992</v>
      </c>
      <c r="IO252" s="264" t="s">
        <v>1992</v>
      </c>
      <c r="IQ252" s="264" t="s">
        <v>1992</v>
      </c>
      <c r="IS252" s="264" t="s">
        <v>1992</v>
      </c>
      <c r="IU252" s="264" t="s">
        <v>1992</v>
      </c>
      <c r="IW252" s="264" t="s">
        <v>1992</v>
      </c>
      <c r="IY252" s="264" t="s">
        <v>1992</v>
      </c>
      <c r="JA252" s="264" t="s">
        <v>1992</v>
      </c>
      <c r="JC252" s="264" t="s">
        <v>1992</v>
      </c>
    </row>
    <row r="253" spans="3:263">
      <c r="C253" s="384" t="s">
        <v>1996</v>
      </c>
      <c r="D253" s="404"/>
      <c r="E253" s="390" t="s">
        <v>1996</v>
      </c>
      <c r="F253" s="391"/>
      <c r="G253" s="390" t="s">
        <v>1996</v>
      </c>
      <c r="H253" s="391"/>
      <c r="I253" s="390" t="s">
        <v>1996</v>
      </c>
      <c r="J253" s="391"/>
      <c r="K253" s="390" t="s">
        <v>1996</v>
      </c>
      <c r="L253" s="391"/>
      <c r="M253" s="390" t="s">
        <v>1996</v>
      </c>
      <c r="N253" s="405"/>
      <c r="O253" s="394" t="s">
        <v>1997</v>
      </c>
      <c r="P253" s="406"/>
      <c r="Q253" s="264" t="s">
        <v>1996</v>
      </c>
      <c r="S253" s="264" t="s">
        <v>1996</v>
      </c>
      <c r="U253" s="265" t="s">
        <v>1998</v>
      </c>
      <c r="W253" s="265" t="s">
        <v>1998</v>
      </c>
      <c r="Y253" s="265" t="s">
        <v>1998</v>
      </c>
      <c r="Z253" s="256"/>
      <c r="AA253" s="264" t="s">
        <v>1996</v>
      </c>
      <c r="AB253" s="256"/>
      <c r="AC253" s="265" t="s">
        <v>1998</v>
      </c>
      <c r="AD253" s="258"/>
      <c r="AE253" s="265" t="s">
        <v>1998</v>
      </c>
      <c r="AF253" s="258"/>
      <c r="AG253" s="264" t="s">
        <v>1996</v>
      </c>
      <c r="AH253" s="16"/>
      <c r="AI253" s="264" t="s">
        <v>1996</v>
      </c>
      <c r="AK253" s="264" t="s">
        <v>1996</v>
      </c>
      <c r="AL253" s="256"/>
      <c r="AM253" s="264" t="s">
        <v>1996</v>
      </c>
      <c r="AN253" s="256"/>
      <c r="AO253" s="264" t="s">
        <v>1996</v>
      </c>
      <c r="AP253" s="256"/>
      <c r="AQ253" s="264" t="s">
        <v>1996</v>
      </c>
      <c r="AR253" s="256"/>
      <c r="AS253" s="264" t="s">
        <v>1997</v>
      </c>
      <c r="AT253" s="256"/>
      <c r="AU253" s="264" t="s">
        <v>1997</v>
      </c>
      <c r="AW253" s="264" t="s">
        <v>1997</v>
      </c>
      <c r="AX253" s="256"/>
      <c r="AY253" s="270" t="str">
        <f t="shared" si="10"/>
        <v>予 備 250</v>
      </c>
      <c r="AZ253" s="256"/>
      <c r="BA253" s="265" t="s">
        <v>1998</v>
      </c>
      <c r="BC253" s="265" t="s">
        <v>1998</v>
      </c>
      <c r="BE253" s="266" t="s">
        <v>1998</v>
      </c>
      <c r="BF253" s="258"/>
      <c r="BG253" s="266" t="s">
        <v>1998</v>
      </c>
      <c r="BI253" s="400" t="s">
        <v>1996</v>
      </c>
      <c r="BK253" s="400" t="s">
        <v>1996</v>
      </c>
      <c r="BM253" s="400" t="str">
        <f t="shared" si="11"/>
        <v>予備250</v>
      </c>
      <c r="BO253" s="401" t="s">
        <v>1996</v>
      </c>
      <c r="BP253" s="396"/>
      <c r="BQ253" s="401" t="s">
        <v>1996</v>
      </c>
      <c r="BR253" s="402"/>
      <c r="BS253" s="265" t="s">
        <v>1998</v>
      </c>
      <c r="BT253" s="402"/>
      <c r="BU253" s="402"/>
      <c r="BV253" s="402"/>
      <c r="BW253" s="402"/>
      <c r="BX253" s="402"/>
      <c r="BY253" s="402"/>
      <c r="BZ253" s="402"/>
      <c r="CA253" s="402"/>
      <c r="CB253" s="402"/>
      <c r="CC253" s="402"/>
      <c r="CE253" s="256"/>
      <c r="CG253" s="264" t="s">
        <v>1996</v>
      </c>
      <c r="CI253" s="264" t="s">
        <v>1996</v>
      </c>
      <c r="CK253" s="264" t="s">
        <v>1996</v>
      </c>
      <c r="CM253" s="264" t="s">
        <v>1996</v>
      </c>
      <c r="CO253" s="264" t="s">
        <v>1996</v>
      </c>
      <c r="CQ253" s="264" t="s">
        <v>1996</v>
      </c>
      <c r="CS253" s="264" t="s">
        <v>1996</v>
      </c>
      <c r="CU253" s="264" t="s">
        <v>1996</v>
      </c>
      <c r="CW253" s="264" t="s">
        <v>1996</v>
      </c>
      <c r="CY253" s="264" t="s">
        <v>1996</v>
      </c>
      <c r="DA253" s="264" t="s">
        <v>1996</v>
      </c>
      <c r="DC253" s="264" t="s">
        <v>1996</v>
      </c>
      <c r="DE253" s="264" t="s">
        <v>1996</v>
      </c>
      <c r="DG253" s="264" t="s">
        <v>1996</v>
      </c>
      <c r="DI253" s="264" t="s">
        <v>1996</v>
      </c>
      <c r="DK253" s="264" t="s">
        <v>1996</v>
      </c>
      <c r="EA253" s="264" t="s">
        <v>1996</v>
      </c>
      <c r="EC253" s="272" t="s">
        <v>1997</v>
      </c>
      <c r="ED253" s="268"/>
      <c r="EE253" s="272" t="s">
        <v>1997</v>
      </c>
      <c r="EF253" s="268"/>
      <c r="EG253" s="272" t="s">
        <v>1997</v>
      </c>
      <c r="EH253" s="268"/>
      <c r="EI253" s="272" t="s">
        <v>1997</v>
      </c>
      <c r="EY253" s="264" t="s">
        <v>1996</v>
      </c>
      <c r="FA253" s="264" t="s">
        <v>1996</v>
      </c>
      <c r="FC253" s="264" t="s">
        <v>1996</v>
      </c>
      <c r="FE253" s="264" t="s">
        <v>1996</v>
      </c>
      <c r="FG253" s="264" t="s">
        <v>1996</v>
      </c>
      <c r="FI253" s="264" t="s">
        <v>1996</v>
      </c>
      <c r="FK253" s="264" t="s">
        <v>1996</v>
      </c>
      <c r="FM253" s="264" t="s">
        <v>1996</v>
      </c>
      <c r="FO253" s="264" t="s">
        <v>1996</v>
      </c>
      <c r="FQ253" s="264" t="s">
        <v>1996</v>
      </c>
      <c r="FS253" s="264" t="s">
        <v>1996</v>
      </c>
      <c r="FU253" s="264" t="s">
        <v>1996</v>
      </c>
      <c r="FW253" s="264" t="s">
        <v>1996</v>
      </c>
      <c r="FY253" s="264" t="s">
        <v>1996</v>
      </c>
      <c r="GA253" s="264" t="s">
        <v>1996</v>
      </c>
      <c r="GC253" s="264" t="s">
        <v>1996</v>
      </c>
      <c r="GE253" s="264" t="s">
        <v>1996</v>
      </c>
      <c r="GG253" s="264" t="s">
        <v>1996</v>
      </c>
      <c r="GI253" s="264" t="s">
        <v>1996</v>
      </c>
      <c r="GK253" s="264" t="s">
        <v>1996</v>
      </c>
      <c r="GM253" s="264" t="s">
        <v>1996</v>
      </c>
      <c r="GO253" s="264" t="s">
        <v>1996</v>
      </c>
      <c r="GQ253" s="16"/>
      <c r="HE253" s="265" t="s">
        <v>1998</v>
      </c>
      <c r="HG253" s="265" t="s">
        <v>1998</v>
      </c>
      <c r="HI253" s="264" t="s">
        <v>1996</v>
      </c>
      <c r="HK253" s="264" t="s">
        <v>1996</v>
      </c>
      <c r="HM253" s="264" t="s">
        <v>1996</v>
      </c>
      <c r="HO253" s="264" t="s">
        <v>1996</v>
      </c>
      <c r="HQ253" s="264" t="s">
        <v>1996</v>
      </c>
      <c r="HS253" s="264" t="s">
        <v>1996</v>
      </c>
      <c r="HU253" s="264" t="s">
        <v>1996</v>
      </c>
      <c r="HW253" s="264" t="s">
        <v>1996</v>
      </c>
      <c r="HY253" s="264" t="s">
        <v>1996</v>
      </c>
      <c r="IA253" s="264" t="s">
        <v>1996</v>
      </c>
      <c r="IC253" s="264" t="s">
        <v>1996</v>
      </c>
      <c r="IE253" s="264" t="s">
        <v>1996</v>
      </c>
      <c r="IG253" s="264" t="s">
        <v>1996</v>
      </c>
      <c r="II253" s="264" t="s">
        <v>1996</v>
      </c>
      <c r="IK253" s="264" t="s">
        <v>1996</v>
      </c>
      <c r="IM253" s="264" t="s">
        <v>1996</v>
      </c>
      <c r="IO253" s="264" t="s">
        <v>1996</v>
      </c>
      <c r="IQ253" s="264" t="s">
        <v>1996</v>
      </c>
      <c r="IS253" s="264" t="s">
        <v>1996</v>
      </c>
      <c r="IU253" s="264" t="s">
        <v>1996</v>
      </c>
      <c r="IW253" s="264" t="s">
        <v>1996</v>
      </c>
      <c r="IY253" s="264" t="s">
        <v>1996</v>
      </c>
      <c r="JA253" s="264" t="s">
        <v>1996</v>
      </c>
      <c r="JC253" s="264" t="s">
        <v>1996</v>
      </c>
    </row>
    <row r="254" spans="3:263">
      <c r="C254" s="384" t="s">
        <v>1999</v>
      </c>
      <c r="D254" s="404"/>
      <c r="E254" s="390" t="s">
        <v>1999</v>
      </c>
      <c r="F254" s="391"/>
      <c r="G254" s="390" t="s">
        <v>1999</v>
      </c>
      <c r="H254" s="391"/>
      <c r="I254" s="390" t="s">
        <v>1999</v>
      </c>
      <c r="J254" s="391"/>
      <c r="K254" s="390" t="s">
        <v>1999</v>
      </c>
      <c r="L254" s="391"/>
      <c r="M254" s="390" t="s">
        <v>1999</v>
      </c>
      <c r="N254" s="405"/>
      <c r="O254" s="394" t="s">
        <v>2000</v>
      </c>
      <c r="P254" s="406"/>
      <c r="Q254" s="264" t="s">
        <v>1999</v>
      </c>
      <c r="S254" s="264" t="s">
        <v>1999</v>
      </c>
      <c r="U254" s="265" t="s">
        <v>2001</v>
      </c>
      <c r="W254" s="265" t="s">
        <v>2001</v>
      </c>
      <c r="Y254" s="265" t="s">
        <v>2001</v>
      </c>
      <c r="Z254" s="256"/>
      <c r="AA254" s="264" t="s">
        <v>1999</v>
      </c>
      <c r="AB254" s="256"/>
      <c r="AC254" s="265" t="s">
        <v>2001</v>
      </c>
      <c r="AD254" s="258"/>
      <c r="AE254" s="265" t="s">
        <v>2001</v>
      </c>
      <c r="AF254" s="258"/>
      <c r="AG254" s="264" t="s">
        <v>1999</v>
      </c>
      <c r="AH254" s="16"/>
      <c r="AI254" s="264" t="s">
        <v>1999</v>
      </c>
      <c r="AK254" s="264" t="s">
        <v>1999</v>
      </c>
      <c r="AL254" s="256"/>
      <c r="AM254" s="264" t="s">
        <v>1999</v>
      </c>
      <c r="AN254" s="256"/>
      <c r="AO254" s="264" t="s">
        <v>1999</v>
      </c>
      <c r="AP254" s="256"/>
      <c r="AQ254" s="264" t="s">
        <v>1999</v>
      </c>
      <c r="AR254" s="256"/>
      <c r="AS254" s="265" t="s">
        <v>2002</v>
      </c>
      <c r="AT254" s="256"/>
      <c r="AU254" s="265" t="s">
        <v>2002</v>
      </c>
      <c r="AW254" s="265" t="s">
        <v>2002</v>
      </c>
      <c r="AX254" s="256"/>
      <c r="AY254" s="270" t="str">
        <f t="shared" si="10"/>
        <v>予 備 251</v>
      </c>
      <c r="AZ254" s="256"/>
      <c r="BA254" s="265" t="s">
        <v>2001</v>
      </c>
      <c r="BC254" s="265" t="s">
        <v>2001</v>
      </c>
      <c r="BE254" s="266" t="s">
        <v>2001</v>
      </c>
      <c r="BF254" s="258"/>
      <c r="BG254" s="266" t="s">
        <v>2001</v>
      </c>
      <c r="BI254" s="400" t="s">
        <v>1999</v>
      </c>
      <c r="BK254" s="400" t="s">
        <v>1999</v>
      </c>
      <c r="BM254" s="400" t="str">
        <f t="shared" si="11"/>
        <v>予備251</v>
      </c>
      <c r="BO254" s="401" t="s">
        <v>1999</v>
      </c>
      <c r="BP254" s="396"/>
      <c r="BQ254" s="401" t="s">
        <v>1999</v>
      </c>
      <c r="BR254" s="402"/>
      <c r="BS254" s="265" t="s">
        <v>2001</v>
      </c>
      <c r="BT254" s="402"/>
      <c r="BU254" s="402"/>
      <c r="BV254" s="402"/>
      <c r="BW254" s="402"/>
      <c r="BX254" s="402"/>
      <c r="BY254" s="402"/>
      <c r="BZ254" s="402"/>
      <c r="CA254" s="402"/>
      <c r="CB254" s="402"/>
      <c r="CC254" s="402"/>
      <c r="CE254" s="256"/>
      <c r="CG254" s="264" t="s">
        <v>1999</v>
      </c>
      <c r="CI254" s="264" t="s">
        <v>1999</v>
      </c>
      <c r="CK254" s="264" t="s">
        <v>1999</v>
      </c>
      <c r="CM254" s="264" t="s">
        <v>1999</v>
      </c>
      <c r="CO254" s="264" t="s">
        <v>1999</v>
      </c>
      <c r="CQ254" s="264" t="s">
        <v>1999</v>
      </c>
      <c r="CS254" s="264" t="s">
        <v>1999</v>
      </c>
      <c r="CU254" s="264" t="s">
        <v>1999</v>
      </c>
      <c r="CW254" s="264" t="s">
        <v>1999</v>
      </c>
      <c r="CY254" s="264" t="s">
        <v>1999</v>
      </c>
      <c r="DA254" s="264" t="s">
        <v>1999</v>
      </c>
      <c r="DC254" s="264" t="s">
        <v>1999</v>
      </c>
      <c r="DE254" s="264" t="s">
        <v>1999</v>
      </c>
      <c r="DG254" s="264" t="s">
        <v>1999</v>
      </c>
      <c r="DI254" s="264" t="s">
        <v>1999</v>
      </c>
      <c r="DK254" s="264" t="s">
        <v>1999</v>
      </c>
      <c r="EA254" s="264" t="s">
        <v>1999</v>
      </c>
      <c r="EC254" s="272" t="s">
        <v>2000</v>
      </c>
      <c r="ED254" s="268"/>
      <c r="EE254" s="272" t="s">
        <v>2000</v>
      </c>
      <c r="EF254" s="268"/>
      <c r="EG254" s="272" t="s">
        <v>2000</v>
      </c>
      <c r="EH254" s="268"/>
      <c r="EI254" s="272" t="s">
        <v>2000</v>
      </c>
      <c r="EY254" s="264" t="s">
        <v>1999</v>
      </c>
      <c r="FA254" s="264" t="s">
        <v>1999</v>
      </c>
      <c r="FC254" s="264" t="s">
        <v>1999</v>
      </c>
      <c r="FE254" s="264" t="s">
        <v>1999</v>
      </c>
      <c r="FG254" s="264" t="s">
        <v>1999</v>
      </c>
      <c r="FI254" s="264" t="s">
        <v>1999</v>
      </c>
      <c r="FK254" s="264" t="s">
        <v>1999</v>
      </c>
      <c r="FM254" s="264" t="s">
        <v>1999</v>
      </c>
      <c r="FO254" s="264" t="s">
        <v>1999</v>
      </c>
      <c r="FQ254" s="264" t="s">
        <v>1999</v>
      </c>
      <c r="FS254" s="264" t="s">
        <v>1999</v>
      </c>
      <c r="FU254" s="264" t="s">
        <v>1999</v>
      </c>
      <c r="FW254" s="264" t="s">
        <v>1999</v>
      </c>
      <c r="FY254" s="264" t="s">
        <v>1999</v>
      </c>
      <c r="GA254" s="264" t="s">
        <v>1999</v>
      </c>
      <c r="GC254" s="264" t="s">
        <v>1999</v>
      </c>
      <c r="GE254" s="264" t="s">
        <v>1999</v>
      </c>
      <c r="GG254" s="264" t="s">
        <v>1999</v>
      </c>
      <c r="GI254" s="264" t="s">
        <v>1999</v>
      </c>
      <c r="GK254" s="264" t="s">
        <v>1999</v>
      </c>
      <c r="GM254" s="264" t="s">
        <v>1999</v>
      </c>
      <c r="GO254" s="264" t="s">
        <v>1999</v>
      </c>
      <c r="GQ254" s="16"/>
      <c r="HE254" s="265" t="s">
        <v>2001</v>
      </c>
      <c r="HG254" s="265" t="s">
        <v>2001</v>
      </c>
      <c r="HI254" s="264" t="s">
        <v>1999</v>
      </c>
      <c r="HK254" s="264" t="s">
        <v>1999</v>
      </c>
      <c r="HM254" s="264" t="s">
        <v>1999</v>
      </c>
      <c r="HO254" s="264" t="s">
        <v>1999</v>
      </c>
      <c r="HQ254" s="264" t="s">
        <v>1999</v>
      </c>
      <c r="HS254" s="264" t="s">
        <v>1999</v>
      </c>
      <c r="HU254" s="264" t="s">
        <v>1999</v>
      </c>
      <c r="HW254" s="264" t="s">
        <v>1999</v>
      </c>
      <c r="HY254" s="264" t="s">
        <v>1999</v>
      </c>
      <c r="IA254" s="264" t="s">
        <v>1999</v>
      </c>
      <c r="IC254" s="264" t="s">
        <v>1999</v>
      </c>
      <c r="IE254" s="264" t="s">
        <v>1999</v>
      </c>
      <c r="IG254" s="264" t="s">
        <v>1999</v>
      </c>
      <c r="II254" s="264" t="s">
        <v>1999</v>
      </c>
      <c r="IK254" s="264" t="s">
        <v>1999</v>
      </c>
      <c r="IM254" s="264" t="s">
        <v>1999</v>
      </c>
      <c r="IO254" s="264" t="s">
        <v>1999</v>
      </c>
      <c r="IQ254" s="264" t="s">
        <v>1999</v>
      </c>
      <c r="IS254" s="264" t="s">
        <v>1999</v>
      </c>
      <c r="IU254" s="264" t="s">
        <v>1999</v>
      </c>
      <c r="IW254" s="264" t="s">
        <v>1999</v>
      </c>
      <c r="IY254" s="264" t="s">
        <v>1999</v>
      </c>
      <c r="JA254" s="264" t="s">
        <v>1999</v>
      </c>
      <c r="JC254" s="264" t="s">
        <v>1999</v>
      </c>
    </row>
    <row r="255" spans="3:263">
      <c r="C255" s="384" t="s">
        <v>2003</v>
      </c>
      <c r="D255" s="404"/>
      <c r="E255" s="390" t="s">
        <v>2003</v>
      </c>
      <c r="F255" s="391"/>
      <c r="G255" s="390" t="s">
        <v>2003</v>
      </c>
      <c r="H255" s="391"/>
      <c r="I255" s="390" t="s">
        <v>2003</v>
      </c>
      <c r="J255" s="391"/>
      <c r="K255" s="390" t="s">
        <v>2003</v>
      </c>
      <c r="L255" s="391"/>
      <c r="M255" s="390" t="s">
        <v>2003</v>
      </c>
      <c r="N255" s="405"/>
      <c r="O255" s="394" t="s">
        <v>2004</v>
      </c>
      <c r="P255" s="406"/>
      <c r="Q255" s="264" t="s">
        <v>2003</v>
      </c>
      <c r="S255" s="264" t="s">
        <v>2003</v>
      </c>
      <c r="U255" s="265" t="s">
        <v>2005</v>
      </c>
      <c r="W255" s="265" t="s">
        <v>2005</v>
      </c>
      <c r="Y255" s="265" t="s">
        <v>2005</v>
      </c>
      <c r="Z255" s="256"/>
      <c r="AA255" s="264" t="s">
        <v>2003</v>
      </c>
      <c r="AB255" s="256"/>
      <c r="AC255" s="265" t="s">
        <v>2005</v>
      </c>
      <c r="AD255" s="258"/>
      <c r="AE255" s="265" t="s">
        <v>2005</v>
      </c>
      <c r="AF255" s="258"/>
      <c r="AG255" s="264" t="s">
        <v>2003</v>
      </c>
      <c r="AH255" s="16"/>
      <c r="AI255" s="264" t="s">
        <v>2003</v>
      </c>
      <c r="AK255" s="264" t="s">
        <v>2003</v>
      </c>
      <c r="AL255" s="256"/>
      <c r="AM255" s="264" t="s">
        <v>2003</v>
      </c>
      <c r="AN255" s="256"/>
      <c r="AO255" s="264" t="s">
        <v>2003</v>
      </c>
      <c r="AP255" s="256"/>
      <c r="AQ255" s="264" t="s">
        <v>2003</v>
      </c>
      <c r="AR255" s="256"/>
      <c r="AS255" s="264" t="s">
        <v>2004</v>
      </c>
      <c r="AT255" s="256"/>
      <c r="AU255" s="264" t="s">
        <v>2004</v>
      </c>
      <c r="AW255" s="264" t="s">
        <v>2004</v>
      </c>
      <c r="AX255" s="256"/>
      <c r="AY255" s="270" t="str">
        <f t="shared" si="10"/>
        <v>予 備 252</v>
      </c>
      <c r="AZ255" s="256"/>
      <c r="BA255" s="265" t="s">
        <v>2005</v>
      </c>
      <c r="BC255" s="265" t="s">
        <v>2005</v>
      </c>
      <c r="BE255" s="266" t="s">
        <v>2005</v>
      </c>
      <c r="BF255" s="258"/>
      <c r="BG255" s="266" t="s">
        <v>2005</v>
      </c>
      <c r="BI255" s="400" t="s">
        <v>2003</v>
      </c>
      <c r="BK255" s="400" t="s">
        <v>2003</v>
      </c>
      <c r="BM255" s="400" t="str">
        <f t="shared" si="11"/>
        <v>予備252</v>
      </c>
      <c r="BO255" s="401" t="s">
        <v>2003</v>
      </c>
      <c r="BP255" s="396"/>
      <c r="BQ255" s="401" t="s">
        <v>2003</v>
      </c>
      <c r="BR255" s="402"/>
      <c r="BS255" s="265" t="s">
        <v>2005</v>
      </c>
      <c r="BT255" s="402"/>
      <c r="BU255" s="402"/>
      <c r="BV255" s="402"/>
      <c r="BW255" s="402"/>
      <c r="BX255" s="402"/>
      <c r="BY255" s="402"/>
      <c r="BZ255" s="402"/>
      <c r="CA255" s="402"/>
      <c r="CB255" s="402"/>
      <c r="CC255" s="402"/>
      <c r="CE255" s="256"/>
      <c r="CG255" s="264" t="s">
        <v>2003</v>
      </c>
      <c r="CI255" s="264" t="s">
        <v>2003</v>
      </c>
      <c r="CK255" s="264" t="s">
        <v>2003</v>
      </c>
      <c r="CM255" s="264" t="s">
        <v>2003</v>
      </c>
      <c r="CO255" s="264" t="s">
        <v>2003</v>
      </c>
      <c r="CQ255" s="264" t="s">
        <v>2003</v>
      </c>
      <c r="CS255" s="264" t="s">
        <v>2003</v>
      </c>
      <c r="CU255" s="264" t="s">
        <v>2003</v>
      </c>
      <c r="CW255" s="264" t="s">
        <v>2003</v>
      </c>
      <c r="CY255" s="264" t="s">
        <v>2003</v>
      </c>
      <c r="DA255" s="264" t="s">
        <v>2003</v>
      </c>
      <c r="DC255" s="264" t="s">
        <v>2003</v>
      </c>
      <c r="DE255" s="264" t="s">
        <v>2003</v>
      </c>
      <c r="DG255" s="264" t="s">
        <v>2003</v>
      </c>
      <c r="DI255" s="264" t="s">
        <v>2003</v>
      </c>
      <c r="DK255" s="264" t="s">
        <v>2003</v>
      </c>
      <c r="EA255" s="264" t="s">
        <v>2003</v>
      </c>
      <c r="EC255" s="272" t="s">
        <v>2004</v>
      </c>
      <c r="ED255" s="268"/>
      <c r="EE255" s="272" t="s">
        <v>2004</v>
      </c>
      <c r="EF255" s="268"/>
      <c r="EG255" s="272" t="s">
        <v>2004</v>
      </c>
      <c r="EH255" s="268"/>
      <c r="EI255" s="272" t="s">
        <v>2004</v>
      </c>
      <c r="EY255" s="264" t="s">
        <v>2003</v>
      </c>
      <c r="FA255" s="264" t="s">
        <v>2003</v>
      </c>
      <c r="FC255" s="264" t="s">
        <v>2003</v>
      </c>
      <c r="FE255" s="264" t="s">
        <v>2003</v>
      </c>
      <c r="FG255" s="264" t="s">
        <v>2003</v>
      </c>
      <c r="FI255" s="264" t="s">
        <v>2003</v>
      </c>
      <c r="FK255" s="264" t="s">
        <v>2003</v>
      </c>
      <c r="FM255" s="264" t="s">
        <v>2003</v>
      </c>
      <c r="FO255" s="264" t="s">
        <v>2003</v>
      </c>
      <c r="FQ255" s="264" t="s">
        <v>2003</v>
      </c>
      <c r="FS255" s="264" t="s">
        <v>2003</v>
      </c>
      <c r="FU255" s="264" t="s">
        <v>2003</v>
      </c>
      <c r="FW255" s="264" t="s">
        <v>2003</v>
      </c>
      <c r="FY255" s="264" t="s">
        <v>2003</v>
      </c>
      <c r="GA255" s="264" t="s">
        <v>2003</v>
      </c>
      <c r="GC255" s="264" t="s">
        <v>2003</v>
      </c>
      <c r="GE255" s="264" t="s">
        <v>2003</v>
      </c>
      <c r="GG255" s="264" t="s">
        <v>2003</v>
      </c>
      <c r="GI255" s="264" t="s">
        <v>2003</v>
      </c>
      <c r="GK255" s="264" t="s">
        <v>2003</v>
      </c>
      <c r="GM255" s="264" t="s">
        <v>2003</v>
      </c>
      <c r="GO255" s="264" t="s">
        <v>2003</v>
      </c>
      <c r="GQ255" s="16"/>
      <c r="HE255" s="265" t="s">
        <v>2005</v>
      </c>
      <c r="HG255" s="265" t="s">
        <v>2005</v>
      </c>
      <c r="HI255" s="264" t="s">
        <v>2003</v>
      </c>
      <c r="HK255" s="264" t="s">
        <v>2003</v>
      </c>
      <c r="HM255" s="264" t="s">
        <v>2003</v>
      </c>
      <c r="HO255" s="264" t="s">
        <v>2003</v>
      </c>
      <c r="HQ255" s="264" t="s">
        <v>2003</v>
      </c>
      <c r="HS255" s="264" t="s">
        <v>2003</v>
      </c>
      <c r="HU255" s="264" t="s">
        <v>2003</v>
      </c>
      <c r="HW255" s="264" t="s">
        <v>2003</v>
      </c>
      <c r="HY255" s="264" t="s">
        <v>2003</v>
      </c>
      <c r="IA255" s="264" t="s">
        <v>2003</v>
      </c>
      <c r="IC255" s="264" t="s">
        <v>2003</v>
      </c>
      <c r="IE255" s="264" t="s">
        <v>2003</v>
      </c>
      <c r="IG255" s="264" t="s">
        <v>2003</v>
      </c>
      <c r="II255" s="264" t="s">
        <v>2003</v>
      </c>
      <c r="IK255" s="264" t="s">
        <v>2003</v>
      </c>
      <c r="IM255" s="264" t="s">
        <v>2003</v>
      </c>
      <c r="IO255" s="264" t="s">
        <v>2003</v>
      </c>
      <c r="IQ255" s="264" t="s">
        <v>2003</v>
      </c>
      <c r="IS255" s="264" t="s">
        <v>2003</v>
      </c>
      <c r="IU255" s="264" t="s">
        <v>2003</v>
      </c>
      <c r="IW255" s="264" t="s">
        <v>2003</v>
      </c>
      <c r="IY255" s="264" t="s">
        <v>2003</v>
      </c>
      <c r="JA255" s="264" t="s">
        <v>2003</v>
      </c>
      <c r="JC255" s="264" t="s">
        <v>2003</v>
      </c>
    </row>
    <row r="256" spans="3:263">
      <c r="C256" s="384" t="s">
        <v>2006</v>
      </c>
      <c r="D256" s="404"/>
      <c r="E256" s="390" t="s">
        <v>2006</v>
      </c>
      <c r="F256" s="391"/>
      <c r="G256" s="390" t="s">
        <v>2006</v>
      </c>
      <c r="H256" s="391"/>
      <c r="I256" s="390" t="s">
        <v>2006</v>
      </c>
      <c r="J256" s="391"/>
      <c r="K256" s="390" t="s">
        <v>2006</v>
      </c>
      <c r="L256" s="391"/>
      <c r="M256" s="390" t="s">
        <v>2006</v>
      </c>
      <c r="N256" s="405"/>
      <c r="O256" s="394" t="s">
        <v>2007</v>
      </c>
      <c r="P256" s="406"/>
      <c r="Q256" s="264" t="s">
        <v>2006</v>
      </c>
      <c r="S256" s="264" t="s">
        <v>2006</v>
      </c>
      <c r="U256" s="265" t="s">
        <v>2008</v>
      </c>
      <c r="W256" s="265" t="s">
        <v>2008</v>
      </c>
      <c r="Y256" s="265" t="s">
        <v>2008</v>
      </c>
      <c r="Z256" s="256"/>
      <c r="AA256" s="264" t="s">
        <v>2006</v>
      </c>
      <c r="AB256" s="256"/>
      <c r="AC256" s="265" t="s">
        <v>2008</v>
      </c>
      <c r="AD256" s="258"/>
      <c r="AE256" s="265" t="s">
        <v>2008</v>
      </c>
      <c r="AF256" s="258"/>
      <c r="AG256" s="264" t="s">
        <v>2006</v>
      </c>
      <c r="AH256" s="16"/>
      <c r="AI256" s="264" t="s">
        <v>2006</v>
      </c>
      <c r="AK256" s="264" t="s">
        <v>2006</v>
      </c>
      <c r="AL256" s="256"/>
      <c r="AM256" s="264" t="s">
        <v>2006</v>
      </c>
      <c r="AN256" s="256"/>
      <c r="AO256" s="264" t="s">
        <v>2006</v>
      </c>
      <c r="AP256" s="256"/>
      <c r="AQ256" s="264" t="s">
        <v>2006</v>
      </c>
      <c r="AR256" s="256"/>
      <c r="AS256" s="265" t="s">
        <v>2009</v>
      </c>
      <c r="AT256" s="256"/>
      <c r="AU256" s="265" t="s">
        <v>2009</v>
      </c>
      <c r="AW256" s="265" t="s">
        <v>2009</v>
      </c>
      <c r="AX256" s="256"/>
      <c r="AY256" s="270" t="str">
        <f t="shared" si="10"/>
        <v>予 備 253</v>
      </c>
      <c r="AZ256" s="256"/>
      <c r="BA256" s="265" t="s">
        <v>2008</v>
      </c>
      <c r="BC256" s="265" t="s">
        <v>2008</v>
      </c>
      <c r="BE256" s="266" t="s">
        <v>2008</v>
      </c>
      <c r="BF256" s="258"/>
      <c r="BG256" s="266" t="s">
        <v>2008</v>
      </c>
      <c r="BI256" s="400" t="s">
        <v>2006</v>
      </c>
      <c r="BK256" s="400" t="s">
        <v>2006</v>
      </c>
      <c r="BM256" s="400" t="str">
        <f t="shared" si="11"/>
        <v>予備253</v>
      </c>
      <c r="BO256" s="401" t="s">
        <v>2006</v>
      </c>
      <c r="BP256" s="396"/>
      <c r="BQ256" s="401" t="s">
        <v>2006</v>
      </c>
      <c r="BR256" s="402"/>
      <c r="BS256" s="265" t="s">
        <v>2008</v>
      </c>
      <c r="BT256" s="402"/>
      <c r="BU256" s="402"/>
      <c r="BV256" s="402"/>
      <c r="BW256" s="402"/>
      <c r="BX256" s="402"/>
      <c r="BY256" s="402"/>
      <c r="BZ256" s="402"/>
      <c r="CA256" s="402"/>
      <c r="CB256" s="402"/>
      <c r="CC256" s="402"/>
      <c r="CE256" s="256"/>
      <c r="CG256" s="264" t="s">
        <v>2006</v>
      </c>
      <c r="CI256" s="264" t="s">
        <v>2006</v>
      </c>
      <c r="CK256" s="264" t="s">
        <v>2006</v>
      </c>
      <c r="CM256" s="264" t="s">
        <v>2006</v>
      </c>
      <c r="CO256" s="264" t="s">
        <v>2006</v>
      </c>
      <c r="CQ256" s="264" t="s">
        <v>2006</v>
      </c>
      <c r="CS256" s="264" t="s">
        <v>2006</v>
      </c>
      <c r="CU256" s="264" t="s">
        <v>2006</v>
      </c>
      <c r="CW256" s="264" t="s">
        <v>2006</v>
      </c>
      <c r="CY256" s="264" t="s">
        <v>2006</v>
      </c>
      <c r="DA256" s="264" t="s">
        <v>2006</v>
      </c>
      <c r="DC256" s="264" t="s">
        <v>2006</v>
      </c>
      <c r="DE256" s="264" t="s">
        <v>2006</v>
      </c>
      <c r="DG256" s="264" t="s">
        <v>2006</v>
      </c>
      <c r="DI256" s="264" t="s">
        <v>2006</v>
      </c>
      <c r="DK256" s="264" t="s">
        <v>2006</v>
      </c>
      <c r="EA256" s="264" t="s">
        <v>2006</v>
      </c>
      <c r="EC256" s="272" t="s">
        <v>2007</v>
      </c>
      <c r="ED256" s="268"/>
      <c r="EE256" s="272" t="s">
        <v>2007</v>
      </c>
      <c r="EF256" s="268"/>
      <c r="EG256" s="272" t="s">
        <v>2007</v>
      </c>
      <c r="EH256" s="268"/>
      <c r="EI256" s="272" t="s">
        <v>2007</v>
      </c>
      <c r="EY256" s="264" t="s">
        <v>2006</v>
      </c>
      <c r="FA256" s="264" t="s">
        <v>2006</v>
      </c>
      <c r="FC256" s="264" t="s">
        <v>2006</v>
      </c>
      <c r="FE256" s="264" t="s">
        <v>2006</v>
      </c>
      <c r="FG256" s="264" t="s">
        <v>2006</v>
      </c>
      <c r="FI256" s="264" t="s">
        <v>2006</v>
      </c>
      <c r="FK256" s="264" t="s">
        <v>2006</v>
      </c>
      <c r="FM256" s="264" t="s">
        <v>2006</v>
      </c>
      <c r="FO256" s="264" t="s">
        <v>2006</v>
      </c>
      <c r="FQ256" s="264" t="s">
        <v>2006</v>
      </c>
      <c r="FS256" s="264" t="s">
        <v>2006</v>
      </c>
      <c r="FU256" s="264" t="s">
        <v>2006</v>
      </c>
      <c r="FW256" s="264" t="s">
        <v>2006</v>
      </c>
      <c r="FY256" s="264" t="s">
        <v>2006</v>
      </c>
      <c r="GA256" s="264" t="s">
        <v>2006</v>
      </c>
      <c r="GC256" s="264" t="s">
        <v>2006</v>
      </c>
      <c r="GE256" s="264" t="s">
        <v>2006</v>
      </c>
      <c r="GG256" s="264" t="s">
        <v>2006</v>
      </c>
      <c r="GI256" s="264" t="s">
        <v>2006</v>
      </c>
      <c r="GK256" s="264" t="s">
        <v>2006</v>
      </c>
      <c r="GM256" s="264" t="s">
        <v>2006</v>
      </c>
      <c r="GO256" s="264" t="s">
        <v>2006</v>
      </c>
      <c r="GQ256" s="16"/>
      <c r="HE256" s="265" t="s">
        <v>2008</v>
      </c>
      <c r="HG256" s="265" t="s">
        <v>2008</v>
      </c>
      <c r="HI256" s="264" t="s">
        <v>2006</v>
      </c>
      <c r="HK256" s="264" t="s">
        <v>2006</v>
      </c>
      <c r="HM256" s="264" t="s">
        <v>2006</v>
      </c>
      <c r="HO256" s="264" t="s">
        <v>2006</v>
      </c>
      <c r="HQ256" s="264" t="s">
        <v>2006</v>
      </c>
      <c r="HS256" s="264" t="s">
        <v>2006</v>
      </c>
      <c r="HU256" s="264" t="s">
        <v>2006</v>
      </c>
      <c r="HW256" s="264" t="s">
        <v>2006</v>
      </c>
      <c r="HY256" s="264" t="s">
        <v>2006</v>
      </c>
      <c r="IA256" s="264" t="s">
        <v>2006</v>
      </c>
      <c r="IC256" s="264" t="s">
        <v>2006</v>
      </c>
      <c r="IE256" s="264" t="s">
        <v>2006</v>
      </c>
      <c r="IG256" s="264" t="s">
        <v>2006</v>
      </c>
      <c r="II256" s="264" t="s">
        <v>2006</v>
      </c>
      <c r="IK256" s="264" t="s">
        <v>2006</v>
      </c>
      <c r="IM256" s="264" t="s">
        <v>2006</v>
      </c>
      <c r="IO256" s="264" t="s">
        <v>2006</v>
      </c>
      <c r="IQ256" s="264" t="s">
        <v>2006</v>
      </c>
      <c r="IS256" s="264" t="s">
        <v>2006</v>
      </c>
      <c r="IU256" s="264" t="s">
        <v>2006</v>
      </c>
      <c r="IW256" s="264" t="s">
        <v>2006</v>
      </c>
      <c r="IY256" s="264" t="s">
        <v>2006</v>
      </c>
      <c r="JA256" s="264" t="s">
        <v>2006</v>
      </c>
      <c r="JC256" s="264" t="s">
        <v>2006</v>
      </c>
    </row>
    <row r="257" spans="3:263">
      <c r="C257" s="384" t="s">
        <v>2010</v>
      </c>
      <c r="D257" s="404"/>
      <c r="E257" s="390" t="s">
        <v>2010</v>
      </c>
      <c r="F257" s="391"/>
      <c r="G257" s="390" t="s">
        <v>2010</v>
      </c>
      <c r="H257" s="391"/>
      <c r="I257" s="390" t="s">
        <v>2010</v>
      </c>
      <c r="J257" s="391"/>
      <c r="K257" s="390" t="s">
        <v>2010</v>
      </c>
      <c r="L257" s="391"/>
      <c r="M257" s="390" t="s">
        <v>2010</v>
      </c>
      <c r="N257" s="405"/>
      <c r="O257" s="394" t="s">
        <v>2011</v>
      </c>
      <c r="P257" s="406"/>
      <c r="Q257" s="264" t="s">
        <v>2010</v>
      </c>
      <c r="S257" s="264" t="s">
        <v>2010</v>
      </c>
      <c r="U257" s="265" t="s">
        <v>2012</v>
      </c>
      <c r="W257" s="265" t="s">
        <v>2012</v>
      </c>
      <c r="Y257" s="265" t="s">
        <v>2012</v>
      </c>
      <c r="Z257" s="256"/>
      <c r="AA257" s="264" t="s">
        <v>2010</v>
      </c>
      <c r="AB257" s="256"/>
      <c r="AC257" s="265" t="s">
        <v>2012</v>
      </c>
      <c r="AD257" s="258"/>
      <c r="AE257" s="265" t="s">
        <v>2012</v>
      </c>
      <c r="AF257" s="258"/>
      <c r="AG257" s="264" t="s">
        <v>2010</v>
      </c>
      <c r="AH257" s="16"/>
      <c r="AI257" s="264" t="s">
        <v>2010</v>
      </c>
      <c r="AK257" s="264" t="s">
        <v>2010</v>
      </c>
      <c r="AL257" s="256"/>
      <c r="AM257" s="264" t="s">
        <v>2010</v>
      </c>
      <c r="AN257" s="256"/>
      <c r="AO257" s="264" t="s">
        <v>2010</v>
      </c>
      <c r="AP257" s="256"/>
      <c r="AQ257" s="264" t="s">
        <v>2010</v>
      </c>
      <c r="AR257" s="256"/>
      <c r="AS257" s="264" t="s">
        <v>2011</v>
      </c>
      <c r="AT257" s="256"/>
      <c r="AU257" s="264" t="s">
        <v>2011</v>
      </c>
      <c r="AW257" s="264" t="s">
        <v>2011</v>
      </c>
      <c r="AX257" s="256"/>
      <c r="AY257" s="270" t="str">
        <f t="shared" si="10"/>
        <v>予 備 254</v>
      </c>
      <c r="AZ257" s="256"/>
      <c r="BA257" s="265" t="s">
        <v>2012</v>
      </c>
      <c r="BC257" s="265" t="s">
        <v>2012</v>
      </c>
      <c r="BE257" s="266" t="s">
        <v>2012</v>
      </c>
      <c r="BF257" s="258"/>
      <c r="BG257" s="266" t="s">
        <v>2012</v>
      </c>
      <c r="BI257" s="400" t="s">
        <v>2010</v>
      </c>
      <c r="BK257" s="400" t="s">
        <v>2010</v>
      </c>
      <c r="BM257" s="400" t="str">
        <f t="shared" si="11"/>
        <v>予備254</v>
      </c>
      <c r="BO257" s="401" t="s">
        <v>2010</v>
      </c>
      <c r="BP257" s="396"/>
      <c r="BQ257" s="401" t="s">
        <v>2010</v>
      </c>
      <c r="BR257" s="402"/>
      <c r="BS257" s="265" t="s">
        <v>2012</v>
      </c>
      <c r="BT257" s="402"/>
      <c r="BU257" s="402"/>
      <c r="BV257" s="402"/>
      <c r="BW257" s="402"/>
      <c r="BX257" s="402"/>
      <c r="BY257" s="402"/>
      <c r="BZ257" s="402"/>
      <c r="CA257" s="402"/>
      <c r="CB257" s="402"/>
      <c r="CC257" s="402"/>
      <c r="CE257" s="256"/>
      <c r="CG257" s="264" t="s">
        <v>2010</v>
      </c>
      <c r="CI257" s="264" t="s">
        <v>2010</v>
      </c>
      <c r="CK257" s="264" t="s">
        <v>2010</v>
      </c>
      <c r="CM257" s="264" t="s">
        <v>2010</v>
      </c>
      <c r="CO257" s="264" t="s">
        <v>2010</v>
      </c>
      <c r="CQ257" s="264" t="s">
        <v>2010</v>
      </c>
      <c r="CS257" s="264" t="s">
        <v>2010</v>
      </c>
      <c r="CU257" s="264" t="s">
        <v>2010</v>
      </c>
      <c r="CW257" s="264" t="s">
        <v>2010</v>
      </c>
      <c r="CY257" s="264" t="s">
        <v>2010</v>
      </c>
      <c r="DA257" s="264" t="s">
        <v>2010</v>
      </c>
      <c r="DC257" s="264" t="s">
        <v>2010</v>
      </c>
      <c r="DE257" s="264" t="s">
        <v>2010</v>
      </c>
      <c r="DG257" s="264" t="s">
        <v>2010</v>
      </c>
      <c r="DI257" s="264" t="s">
        <v>2010</v>
      </c>
      <c r="DK257" s="264" t="s">
        <v>2010</v>
      </c>
      <c r="EA257" s="264" t="s">
        <v>2010</v>
      </c>
      <c r="EC257" s="272" t="s">
        <v>2011</v>
      </c>
      <c r="ED257" s="268"/>
      <c r="EE257" s="272" t="s">
        <v>2011</v>
      </c>
      <c r="EF257" s="268"/>
      <c r="EG257" s="272" t="s">
        <v>2011</v>
      </c>
      <c r="EH257" s="268"/>
      <c r="EI257" s="272" t="s">
        <v>2011</v>
      </c>
      <c r="EY257" s="264" t="s">
        <v>2010</v>
      </c>
      <c r="FA257" s="264" t="s">
        <v>2010</v>
      </c>
      <c r="FC257" s="264" t="s">
        <v>2010</v>
      </c>
      <c r="FE257" s="264" t="s">
        <v>2010</v>
      </c>
      <c r="FG257" s="264" t="s">
        <v>2010</v>
      </c>
      <c r="FI257" s="264" t="s">
        <v>2010</v>
      </c>
      <c r="FK257" s="264" t="s">
        <v>2010</v>
      </c>
      <c r="FM257" s="264" t="s">
        <v>2010</v>
      </c>
      <c r="FO257" s="264" t="s">
        <v>2010</v>
      </c>
      <c r="FQ257" s="264" t="s">
        <v>2010</v>
      </c>
      <c r="FS257" s="264" t="s">
        <v>2010</v>
      </c>
      <c r="FU257" s="264" t="s">
        <v>2010</v>
      </c>
      <c r="FW257" s="264" t="s">
        <v>2010</v>
      </c>
      <c r="FY257" s="264" t="s">
        <v>2010</v>
      </c>
      <c r="GA257" s="264" t="s">
        <v>2010</v>
      </c>
      <c r="GC257" s="264" t="s">
        <v>2010</v>
      </c>
      <c r="GE257" s="264" t="s">
        <v>2010</v>
      </c>
      <c r="GG257" s="264" t="s">
        <v>2010</v>
      </c>
      <c r="GI257" s="264" t="s">
        <v>2010</v>
      </c>
      <c r="GK257" s="264" t="s">
        <v>2010</v>
      </c>
      <c r="GM257" s="264" t="s">
        <v>2010</v>
      </c>
      <c r="GO257" s="264" t="s">
        <v>2010</v>
      </c>
      <c r="GQ257" s="16"/>
      <c r="HE257" s="265" t="s">
        <v>2012</v>
      </c>
      <c r="HG257" s="265" t="s">
        <v>2012</v>
      </c>
      <c r="HI257" s="264" t="s">
        <v>2010</v>
      </c>
      <c r="HK257" s="264" t="s">
        <v>2010</v>
      </c>
      <c r="HM257" s="264" t="s">
        <v>2010</v>
      </c>
      <c r="HO257" s="264" t="s">
        <v>2010</v>
      </c>
      <c r="HQ257" s="264" t="s">
        <v>2010</v>
      </c>
      <c r="HS257" s="264" t="s">
        <v>2010</v>
      </c>
      <c r="HU257" s="264" t="s">
        <v>2010</v>
      </c>
      <c r="HW257" s="264" t="s">
        <v>2010</v>
      </c>
      <c r="HY257" s="264" t="s">
        <v>2010</v>
      </c>
      <c r="IA257" s="264" t="s">
        <v>2010</v>
      </c>
      <c r="IC257" s="264" t="s">
        <v>2010</v>
      </c>
      <c r="IE257" s="264" t="s">
        <v>2010</v>
      </c>
      <c r="IG257" s="264" t="s">
        <v>2010</v>
      </c>
      <c r="II257" s="264" t="s">
        <v>2010</v>
      </c>
      <c r="IK257" s="264" t="s">
        <v>2010</v>
      </c>
      <c r="IM257" s="264" t="s">
        <v>2010</v>
      </c>
      <c r="IO257" s="264" t="s">
        <v>2010</v>
      </c>
      <c r="IQ257" s="264" t="s">
        <v>2010</v>
      </c>
      <c r="IS257" s="264" t="s">
        <v>2010</v>
      </c>
      <c r="IU257" s="264" t="s">
        <v>2010</v>
      </c>
      <c r="IW257" s="264" t="s">
        <v>2010</v>
      </c>
      <c r="IY257" s="264" t="s">
        <v>2010</v>
      </c>
      <c r="JA257" s="264" t="s">
        <v>2010</v>
      </c>
      <c r="JC257" s="264" t="s">
        <v>2010</v>
      </c>
    </row>
    <row r="258" spans="3:263">
      <c r="C258" s="384" t="s">
        <v>2013</v>
      </c>
      <c r="D258" s="404"/>
      <c r="E258" s="390" t="s">
        <v>2013</v>
      </c>
      <c r="F258" s="391"/>
      <c r="G258" s="390" t="s">
        <v>2013</v>
      </c>
      <c r="H258" s="391"/>
      <c r="I258" s="390" t="s">
        <v>2013</v>
      </c>
      <c r="J258" s="391"/>
      <c r="K258" s="390" t="s">
        <v>2013</v>
      </c>
      <c r="L258" s="391"/>
      <c r="M258" s="390" t="s">
        <v>2013</v>
      </c>
      <c r="N258" s="405"/>
      <c r="O258" s="394" t="s">
        <v>2014</v>
      </c>
      <c r="P258" s="406"/>
      <c r="Q258" s="264" t="s">
        <v>2013</v>
      </c>
      <c r="S258" s="264" t="s">
        <v>2013</v>
      </c>
      <c r="U258" s="265" t="s">
        <v>2015</v>
      </c>
      <c r="W258" s="265" t="s">
        <v>2015</v>
      </c>
      <c r="Y258" s="265" t="s">
        <v>2015</v>
      </c>
      <c r="Z258" s="256"/>
      <c r="AA258" s="264" t="s">
        <v>2013</v>
      </c>
      <c r="AB258" s="256"/>
      <c r="AC258" s="265" t="s">
        <v>2015</v>
      </c>
      <c r="AD258" s="258"/>
      <c r="AE258" s="265" t="s">
        <v>2015</v>
      </c>
      <c r="AF258" s="258"/>
      <c r="AG258" s="264" t="s">
        <v>2013</v>
      </c>
      <c r="AH258" s="16"/>
      <c r="AI258" s="264" t="s">
        <v>2013</v>
      </c>
      <c r="AK258" s="264" t="s">
        <v>2013</v>
      </c>
      <c r="AL258" s="256"/>
      <c r="AM258" s="264" t="s">
        <v>2013</v>
      </c>
      <c r="AN258" s="256"/>
      <c r="AO258" s="264" t="s">
        <v>2013</v>
      </c>
      <c r="AP258" s="256"/>
      <c r="AQ258" s="264" t="s">
        <v>2013</v>
      </c>
      <c r="AR258" s="256"/>
      <c r="AS258" s="265" t="s">
        <v>2016</v>
      </c>
      <c r="AT258" s="256"/>
      <c r="AU258" s="265" t="s">
        <v>2016</v>
      </c>
      <c r="AW258" s="265" t="s">
        <v>2016</v>
      </c>
      <c r="AX258" s="256"/>
      <c r="AY258" s="270" t="str">
        <f t="shared" si="10"/>
        <v>予 備 255</v>
      </c>
      <c r="AZ258" s="256"/>
      <c r="BA258" s="265" t="s">
        <v>2015</v>
      </c>
      <c r="BC258" s="265" t="s">
        <v>2015</v>
      </c>
      <c r="BE258" s="266" t="s">
        <v>2015</v>
      </c>
      <c r="BF258" s="258"/>
      <c r="BG258" s="266" t="s">
        <v>2015</v>
      </c>
      <c r="BI258" s="400" t="s">
        <v>2013</v>
      </c>
      <c r="BK258" s="400" t="s">
        <v>2013</v>
      </c>
      <c r="BM258" s="400" t="str">
        <f t="shared" si="11"/>
        <v>予備255</v>
      </c>
      <c r="BO258" s="401" t="s">
        <v>2013</v>
      </c>
      <c r="BP258" s="396"/>
      <c r="BQ258" s="401" t="s">
        <v>2013</v>
      </c>
      <c r="BR258" s="402"/>
      <c r="BS258" s="265" t="s">
        <v>2015</v>
      </c>
      <c r="BT258" s="402"/>
      <c r="BU258" s="402"/>
      <c r="BV258" s="402"/>
      <c r="BW258" s="402"/>
      <c r="BX258" s="402"/>
      <c r="BY258" s="402"/>
      <c r="BZ258" s="402"/>
      <c r="CA258" s="402"/>
      <c r="CB258" s="402"/>
      <c r="CC258" s="402"/>
      <c r="CE258" s="256"/>
      <c r="CG258" s="264" t="s">
        <v>2013</v>
      </c>
      <c r="CI258" s="264" t="s">
        <v>2013</v>
      </c>
      <c r="CK258" s="264" t="s">
        <v>2013</v>
      </c>
      <c r="CM258" s="264" t="s">
        <v>2013</v>
      </c>
      <c r="CO258" s="264" t="s">
        <v>2013</v>
      </c>
      <c r="CQ258" s="264" t="s">
        <v>2013</v>
      </c>
      <c r="CS258" s="264" t="s">
        <v>2013</v>
      </c>
      <c r="CU258" s="264" t="s">
        <v>2013</v>
      </c>
      <c r="CW258" s="264" t="s">
        <v>2013</v>
      </c>
      <c r="CY258" s="264" t="s">
        <v>2013</v>
      </c>
      <c r="DA258" s="264" t="s">
        <v>2013</v>
      </c>
      <c r="DC258" s="264" t="s">
        <v>2013</v>
      </c>
      <c r="DE258" s="264" t="s">
        <v>2013</v>
      </c>
      <c r="DG258" s="264" t="s">
        <v>2013</v>
      </c>
      <c r="DI258" s="264" t="s">
        <v>2013</v>
      </c>
      <c r="DK258" s="264" t="s">
        <v>2013</v>
      </c>
      <c r="EA258" s="264" t="s">
        <v>2013</v>
      </c>
      <c r="EC258" s="272" t="s">
        <v>2014</v>
      </c>
      <c r="ED258" s="268"/>
      <c r="EE258" s="272" t="s">
        <v>2014</v>
      </c>
      <c r="EF258" s="268"/>
      <c r="EG258" s="272" t="s">
        <v>2014</v>
      </c>
      <c r="EH258" s="268"/>
      <c r="EI258" s="272" t="s">
        <v>2014</v>
      </c>
      <c r="EY258" s="264" t="s">
        <v>2013</v>
      </c>
      <c r="FA258" s="264" t="s">
        <v>2013</v>
      </c>
      <c r="FC258" s="264" t="s">
        <v>2013</v>
      </c>
      <c r="FE258" s="264" t="s">
        <v>2013</v>
      </c>
      <c r="FG258" s="264" t="s">
        <v>2013</v>
      </c>
      <c r="FI258" s="264" t="s">
        <v>2013</v>
      </c>
      <c r="FK258" s="264" t="s">
        <v>2013</v>
      </c>
      <c r="FM258" s="264" t="s">
        <v>2013</v>
      </c>
      <c r="FO258" s="264" t="s">
        <v>2013</v>
      </c>
      <c r="FQ258" s="264" t="s">
        <v>2013</v>
      </c>
      <c r="FS258" s="264" t="s">
        <v>2013</v>
      </c>
      <c r="FU258" s="264" t="s">
        <v>2013</v>
      </c>
      <c r="FW258" s="264" t="s">
        <v>2013</v>
      </c>
      <c r="FY258" s="264" t="s">
        <v>2013</v>
      </c>
      <c r="GA258" s="264" t="s">
        <v>2013</v>
      </c>
      <c r="GC258" s="264" t="s">
        <v>2013</v>
      </c>
      <c r="GE258" s="264" t="s">
        <v>2013</v>
      </c>
      <c r="GG258" s="264" t="s">
        <v>2013</v>
      </c>
      <c r="GI258" s="264" t="s">
        <v>2013</v>
      </c>
      <c r="GK258" s="264" t="s">
        <v>2013</v>
      </c>
      <c r="GM258" s="264" t="s">
        <v>2013</v>
      </c>
      <c r="GO258" s="264" t="s">
        <v>2013</v>
      </c>
      <c r="GQ258" s="16"/>
      <c r="HE258" s="265" t="s">
        <v>2015</v>
      </c>
      <c r="HG258" s="265" t="s">
        <v>2015</v>
      </c>
      <c r="HI258" s="264" t="s">
        <v>2013</v>
      </c>
      <c r="HK258" s="264" t="s">
        <v>2013</v>
      </c>
      <c r="HM258" s="264" t="s">
        <v>2013</v>
      </c>
      <c r="HO258" s="264" t="s">
        <v>2013</v>
      </c>
      <c r="HQ258" s="264" t="s">
        <v>2013</v>
      </c>
      <c r="HS258" s="264" t="s">
        <v>2013</v>
      </c>
      <c r="HU258" s="264" t="s">
        <v>2013</v>
      </c>
      <c r="HW258" s="264" t="s">
        <v>2013</v>
      </c>
      <c r="HY258" s="264" t="s">
        <v>2013</v>
      </c>
      <c r="IA258" s="264" t="s">
        <v>2013</v>
      </c>
      <c r="IC258" s="264" t="s">
        <v>2013</v>
      </c>
      <c r="IE258" s="264" t="s">
        <v>2013</v>
      </c>
      <c r="IG258" s="264" t="s">
        <v>2013</v>
      </c>
      <c r="II258" s="264" t="s">
        <v>2013</v>
      </c>
      <c r="IK258" s="264" t="s">
        <v>2013</v>
      </c>
      <c r="IM258" s="264" t="s">
        <v>2013</v>
      </c>
      <c r="IO258" s="264" t="s">
        <v>2013</v>
      </c>
      <c r="IQ258" s="264" t="s">
        <v>2013</v>
      </c>
      <c r="IS258" s="264" t="s">
        <v>2013</v>
      </c>
      <c r="IU258" s="264" t="s">
        <v>2013</v>
      </c>
      <c r="IW258" s="264" t="s">
        <v>2013</v>
      </c>
      <c r="IY258" s="264" t="s">
        <v>2013</v>
      </c>
      <c r="JA258" s="264" t="s">
        <v>2013</v>
      </c>
      <c r="JC258" s="264" t="s">
        <v>2013</v>
      </c>
    </row>
    <row r="259" spans="3:263">
      <c r="C259" s="384" t="s">
        <v>2017</v>
      </c>
      <c r="D259" s="404"/>
      <c r="E259" s="390" t="s">
        <v>2017</v>
      </c>
      <c r="F259" s="391"/>
      <c r="G259" s="390" t="s">
        <v>2017</v>
      </c>
      <c r="H259" s="391"/>
      <c r="I259" s="390" t="s">
        <v>2017</v>
      </c>
      <c r="J259" s="391"/>
      <c r="K259" s="390" t="s">
        <v>2017</v>
      </c>
      <c r="L259" s="391"/>
      <c r="M259" s="390" t="s">
        <v>2017</v>
      </c>
      <c r="N259" s="405"/>
      <c r="O259" s="394" t="s">
        <v>2018</v>
      </c>
      <c r="P259" s="406"/>
      <c r="Q259" s="264" t="s">
        <v>2017</v>
      </c>
      <c r="S259" s="264" t="s">
        <v>2017</v>
      </c>
      <c r="U259" s="265" t="s">
        <v>2019</v>
      </c>
      <c r="W259" s="265" t="s">
        <v>2019</v>
      </c>
      <c r="Y259" s="265" t="s">
        <v>2019</v>
      </c>
      <c r="Z259" s="256"/>
      <c r="AA259" s="264" t="s">
        <v>2017</v>
      </c>
      <c r="AB259" s="256"/>
      <c r="AC259" s="265" t="s">
        <v>2019</v>
      </c>
      <c r="AD259" s="258"/>
      <c r="AE259" s="265" t="s">
        <v>2019</v>
      </c>
      <c r="AF259" s="258"/>
      <c r="AG259" s="264" t="s">
        <v>2017</v>
      </c>
      <c r="AH259" s="16"/>
      <c r="AI259" s="264" t="s">
        <v>2017</v>
      </c>
      <c r="AK259" s="264" t="s">
        <v>2017</v>
      </c>
      <c r="AL259" s="256"/>
      <c r="AM259" s="264" t="s">
        <v>2017</v>
      </c>
      <c r="AN259" s="256"/>
      <c r="AO259" s="264" t="s">
        <v>2017</v>
      </c>
      <c r="AP259" s="256"/>
      <c r="AQ259" s="264" t="s">
        <v>2017</v>
      </c>
      <c r="AR259" s="256"/>
      <c r="AS259" s="264" t="s">
        <v>2018</v>
      </c>
      <c r="AT259" s="256"/>
      <c r="AU259" s="264" t="s">
        <v>2018</v>
      </c>
      <c r="AW259" s="264" t="s">
        <v>2018</v>
      </c>
      <c r="AX259" s="256"/>
      <c r="AY259" s="270" t="str">
        <f t="shared" si="10"/>
        <v>予 備 256</v>
      </c>
      <c r="AZ259" s="256"/>
      <c r="BA259" s="265" t="s">
        <v>2019</v>
      </c>
      <c r="BC259" s="265" t="s">
        <v>2019</v>
      </c>
      <c r="BE259" s="266" t="s">
        <v>2019</v>
      </c>
      <c r="BF259" s="258"/>
      <c r="BG259" s="266" t="s">
        <v>2019</v>
      </c>
      <c r="BI259" s="400" t="s">
        <v>2017</v>
      </c>
      <c r="BK259" s="400" t="s">
        <v>2017</v>
      </c>
      <c r="BM259" s="400" t="str">
        <f t="shared" si="11"/>
        <v>予備256</v>
      </c>
      <c r="BO259" s="401" t="s">
        <v>2017</v>
      </c>
      <c r="BP259" s="396"/>
      <c r="BQ259" s="401" t="s">
        <v>2017</v>
      </c>
      <c r="BR259" s="402"/>
      <c r="BS259" s="265" t="s">
        <v>2019</v>
      </c>
      <c r="BT259" s="402"/>
      <c r="BU259" s="402"/>
      <c r="BV259" s="402"/>
      <c r="BW259" s="402"/>
      <c r="BX259" s="402"/>
      <c r="BY259" s="402"/>
      <c r="BZ259" s="402"/>
      <c r="CA259" s="402"/>
      <c r="CB259" s="402"/>
      <c r="CC259" s="402"/>
      <c r="CE259" s="256"/>
      <c r="CG259" s="264" t="s">
        <v>2017</v>
      </c>
      <c r="CI259" s="264" t="s">
        <v>2017</v>
      </c>
      <c r="CK259" s="264" t="s">
        <v>2017</v>
      </c>
      <c r="CM259" s="264" t="s">
        <v>2017</v>
      </c>
      <c r="CO259" s="264" t="s">
        <v>2017</v>
      </c>
      <c r="CQ259" s="264" t="s">
        <v>2017</v>
      </c>
      <c r="CS259" s="264" t="s">
        <v>2017</v>
      </c>
      <c r="CU259" s="264" t="s">
        <v>2017</v>
      </c>
      <c r="CW259" s="264" t="s">
        <v>2017</v>
      </c>
      <c r="CY259" s="264" t="s">
        <v>2017</v>
      </c>
      <c r="DA259" s="264" t="s">
        <v>2017</v>
      </c>
      <c r="DC259" s="264" t="s">
        <v>2017</v>
      </c>
      <c r="DE259" s="264" t="s">
        <v>2017</v>
      </c>
      <c r="DG259" s="264" t="s">
        <v>2017</v>
      </c>
      <c r="DI259" s="264" t="s">
        <v>2017</v>
      </c>
      <c r="DK259" s="264" t="s">
        <v>2017</v>
      </c>
      <c r="EA259" s="264" t="s">
        <v>2017</v>
      </c>
      <c r="EC259" s="272" t="s">
        <v>2018</v>
      </c>
      <c r="ED259" s="268"/>
      <c r="EE259" s="272" t="s">
        <v>2018</v>
      </c>
      <c r="EF259" s="268"/>
      <c r="EG259" s="272" t="s">
        <v>2018</v>
      </c>
      <c r="EH259" s="268"/>
      <c r="EI259" s="272" t="s">
        <v>2018</v>
      </c>
      <c r="EY259" s="264" t="s">
        <v>2017</v>
      </c>
      <c r="FA259" s="264" t="s">
        <v>2017</v>
      </c>
      <c r="FC259" s="264" t="s">
        <v>2017</v>
      </c>
      <c r="FE259" s="264" t="s">
        <v>2017</v>
      </c>
      <c r="FG259" s="264" t="s">
        <v>2017</v>
      </c>
      <c r="FI259" s="264" t="s">
        <v>2017</v>
      </c>
      <c r="FK259" s="264" t="s">
        <v>2017</v>
      </c>
      <c r="FM259" s="264" t="s">
        <v>2017</v>
      </c>
      <c r="FO259" s="264" t="s">
        <v>2017</v>
      </c>
      <c r="FQ259" s="264" t="s">
        <v>2017</v>
      </c>
      <c r="FS259" s="264" t="s">
        <v>2017</v>
      </c>
      <c r="FU259" s="264" t="s">
        <v>2017</v>
      </c>
      <c r="FW259" s="264" t="s">
        <v>2017</v>
      </c>
      <c r="FY259" s="264" t="s">
        <v>2017</v>
      </c>
      <c r="GA259" s="264" t="s">
        <v>2017</v>
      </c>
      <c r="GC259" s="264" t="s">
        <v>2017</v>
      </c>
      <c r="GE259" s="264" t="s">
        <v>2017</v>
      </c>
      <c r="GG259" s="264" t="s">
        <v>2017</v>
      </c>
      <c r="GI259" s="264" t="s">
        <v>2017</v>
      </c>
      <c r="GK259" s="264" t="s">
        <v>2017</v>
      </c>
      <c r="GM259" s="264" t="s">
        <v>2017</v>
      </c>
      <c r="GO259" s="264" t="s">
        <v>2017</v>
      </c>
      <c r="GQ259" s="16"/>
      <c r="HE259" s="265" t="s">
        <v>2019</v>
      </c>
      <c r="HG259" s="265" t="s">
        <v>2019</v>
      </c>
      <c r="HI259" s="264" t="s">
        <v>2017</v>
      </c>
      <c r="HK259" s="264" t="s">
        <v>2017</v>
      </c>
      <c r="HM259" s="264" t="s">
        <v>2017</v>
      </c>
      <c r="HO259" s="264" t="s">
        <v>2017</v>
      </c>
      <c r="HQ259" s="264" t="s">
        <v>2017</v>
      </c>
      <c r="HS259" s="264" t="s">
        <v>2017</v>
      </c>
      <c r="HU259" s="264" t="s">
        <v>2017</v>
      </c>
      <c r="HW259" s="264" t="s">
        <v>2017</v>
      </c>
      <c r="HY259" s="264" t="s">
        <v>2017</v>
      </c>
      <c r="IA259" s="264" t="s">
        <v>2017</v>
      </c>
      <c r="IC259" s="264" t="s">
        <v>2017</v>
      </c>
      <c r="IE259" s="264" t="s">
        <v>2017</v>
      </c>
      <c r="IG259" s="264" t="s">
        <v>2017</v>
      </c>
      <c r="II259" s="264" t="s">
        <v>2017</v>
      </c>
      <c r="IK259" s="264" t="s">
        <v>2017</v>
      </c>
      <c r="IM259" s="264" t="s">
        <v>2017</v>
      </c>
      <c r="IO259" s="264" t="s">
        <v>2017</v>
      </c>
      <c r="IQ259" s="264" t="s">
        <v>2017</v>
      </c>
      <c r="IS259" s="264" t="s">
        <v>2017</v>
      </c>
      <c r="IU259" s="264" t="s">
        <v>2017</v>
      </c>
      <c r="IW259" s="264" t="s">
        <v>2017</v>
      </c>
      <c r="IY259" s="264" t="s">
        <v>2017</v>
      </c>
      <c r="JA259" s="264" t="s">
        <v>2017</v>
      </c>
      <c r="JC259" s="264" t="s">
        <v>2017</v>
      </c>
    </row>
    <row r="260" spans="3:263">
      <c r="C260" s="384" t="s">
        <v>2020</v>
      </c>
      <c r="D260" s="404"/>
      <c r="E260" s="390" t="s">
        <v>2020</v>
      </c>
      <c r="F260" s="391"/>
      <c r="G260" s="390" t="s">
        <v>2020</v>
      </c>
      <c r="H260" s="391"/>
      <c r="I260" s="390" t="s">
        <v>2020</v>
      </c>
      <c r="J260" s="391"/>
      <c r="K260" s="390" t="s">
        <v>2020</v>
      </c>
      <c r="L260" s="391"/>
      <c r="M260" s="390" t="s">
        <v>2020</v>
      </c>
      <c r="N260" s="405"/>
      <c r="O260" s="394" t="s">
        <v>2021</v>
      </c>
      <c r="P260" s="406"/>
      <c r="Q260" s="264" t="s">
        <v>2020</v>
      </c>
      <c r="S260" s="264" t="s">
        <v>2020</v>
      </c>
      <c r="U260" s="265" t="s">
        <v>2022</v>
      </c>
      <c r="W260" s="265" t="s">
        <v>2022</v>
      </c>
      <c r="Y260" s="265" t="s">
        <v>2022</v>
      </c>
      <c r="Z260" s="256"/>
      <c r="AA260" s="264" t="s">
        <v>2020</v>
      </c>
      <c r="AB260" s="256"/>
      <c r="AC260" s="265" t="s">
        <v>2022</v>
      </c>
      <c r="AD260" s="258"/>
      <c r="AE260" s="265" t="s">
        <v>2022</v>
      </c>
      <c r="AF260" s="258"/>
      <c r="AG260" s="264" t="s">
        <v>2020</v>
      </c>
      <c r="AH260" s="16"/>
      <c r="AI260" s="264" t="s">
        <v>2020</v>
      </c>
      <c r="AK260" s="264" t="s">
        <v>2020</v>
      </c>
      <c r="AL260" s="256"/>
      <c r="AM260" s="264" t="s">
        <v>2020</v>
      </c>
      <c r="AN260" s="256"/>
      <c r="AO260" s="264" t="s">
        <v>2020</v>
      </c>
      <c r="AP260" s="256"/>
      <c r="AQ260" s="264" t="s">
        <v>2020</v>
      </c>
      <c r="AR260" s="256"/>
      <c r="AS260" s="265" t="s">
        <v>2023</v>
      </c>
      <c r="AT260" s="256"/>
      <c r="AU260" s="265" t="s">
        <v>2023</v>
      </c>
      <c r="AW260" s="265" t="s">
        <v>2023</v>
      </c>
      <c r="AX260" s="256"/>
      <c r="AY260" s="270" t="str">
        <f t="shared" si="10"/>
        <v>予 備 257</v>
      </c>
      <c r="AZ260" s="256"/>
      <c r="BA260" s="265" t="s">
        <v>2022</v>
      </c>
      <c r="BC260" s="265" t="s">
        <v>2022</v>
      </c>
      <c r="BE260" s="266" t="s">
        <v>2022</v>
      </c>
      <c r="BF260" s="258"/>
      <c r="BG260" s="266" t="s">
        <v>2022</v>
      </c>
      <c r="BI260" s="400" t="s">
        <v>2020</v>
      </c>
      <c r="BK260" s="400" t="s">
        <v>2020</v>
      </c>
      <c r="BM260" s="400" t="str">
        <f t="shared" si="11"/>
        <v>予備257</v>
      </c>
      <c r="BO260" s="401" t="s">
        <v>2020</v>
      </c>
      <c r="BP260" s="396"/>
      <c r="BQ260" s="401" t="s">
        <v>2020</v>
      </c>
      <c r="BR260" s="402"/>
      <c r="BS260" s="265" t="s">
        <v>2022</v>
      </c>
      <c r="BT260" s="402"/>
      <c r="BU260" s="402"/>
      <c r="BV260" s="402"/>
      <c r="BW260" s="402"/>
      <c r="BX260" s="402"/>
      <c r="BY260" s="402"/>
      <c r="BZ260" s="402"/>
      <c r="CA260" s="402"/>
      <c r="CB260" s="402"/>
      <c r="CC260" s="402"/>
      <c r="CE260" s="256"/>
      <c r="CG260" s="264" t="s">
        <v>2020</v>
      </c>
      <c r="CI260" s="264" t="s">
        <v>2020</v>
      </c>
      <c r="CK260" s="264" t="s">
        <v>2020</v>
      </c>
      <c r="CM260" s="264" t="s">
        <v>2020</v>
      </c>
      <c r="CO260" s="264" t="s">
        <v>2020</v>
      </c>
      <c r="CQ260" s="264" t="s">
        <v>2020</v>
      </c>
      <c r="CS260" s="264" t="s">
        <v>2020</v>
      </c>
      <c r="CU260" s="264" t="s">
        <v>2020</v>
      </c>
      <c r="CW260" s="264" t="s">
        <v>2020</v>
      </c>
      <c r="CY260" s="264" t="s">
        <v>2020</v>
      </c>
      <c r="DA260" s="264" t="s">
        <v>2020</v>
      </c>
      <c r="DC260" s="264" t="s">
        <v>2020</v>
      </c>
      <c r="DE260" s="264" t="s">
        <v>2020</v>
      </c>
      <c r="DG260" s="264" t="s">
        <v>2020</v>
      </c>
      <c r="DI260" s="264" t="s">
        <v>2020</v>
      </c>
      <c r="DK260" s="264" t="s">
        <v>2020</v>
      </c>
      <c r="EA260" s="264" t="s">
        <v>2020</v>
      </c>
      <c r="EC260" s="272" t="s">
        <v>2021</v>
      </c>
      <c r="ED260" s="268"/>
      <c r="EE260" s="272" t="s">
        <v>2021</v>
      </c>
      <c r="EF260" s="268"/>
      <c r="EG260" s="272" t="s">
        <v>2021</v>
      </c>
      <c r="EH260" s="268"/>
      <c r="EI260" s="272" t="s">
        <v>2021</v>
      </c>
      <c r="EY260" s="264" t="s">
        <v>2020</v>
      </c>
      <c r="FA260" s="264" t="s">
        <v>2020</v>
      </c>
      <c r="FC260" s="264" t="s">
        <v>2020</v>
      </c>
      <c r="FE260" s="264" t="s">
        <v>2020</v>
      </c>
      <c r="FG260" s="264" t="s">
        <v>2020</v>
      </c>
      <c r="FI260" s="264" t="s">
        <v>2020</v>
      </c>
      <c r="FK260" s="264" t="s">
        <v>2020</v>
      </c>
      <c r="FM260" s="264" t="s">
        <v>2020</v>
      </c>
      <c r="FO260" s="264" t="s">
        <v>2020</v>
      </c>
      <c r="FQ260" s="264" t="s">
        <v>2020</v>
      </c>
      <c r="FS260" s="264" t="s">
        <v>2020</v>
      </c>
      <c r="FU260" s="264" t="s">
        <v>2020</v>
      </c>
      <c r="FW260" s="264" t="s">
        <v>2020</v>
      </c>
      <c r="FY260" s="264" t="s">
        <v>2020</v>
      </c>
      <c r="GA260" s="264" t="s">
        <v>2020</v>
      </c>
      <c r="GC260" s="264" t="s">
        <v>2020</v>
      </c>
      <c r="GE260" s="264" t="s">
        <v>2020</v>
      </c>
      <c r="GG260" s="264" t="s">
        <v>2020</v>
      </c>
      <c r="GI260" s="264" t="s">
        <v>2020</v>
      </c>
      <c r="GK260" s="264" t="s">
        <v>2020</v>
      </c>
      <c r="GM260" s="264" t="s">
        <v>2020</v>
      </c>
      <c r="GO260" s="264" t="s">
        <v>2020</v>
      </c>
      <c r="GQ260" s="16"/>
      <c r="HE260" s="265" t="s">
        <v>2022</v>
      </c>
      <c r="HG260" s="265" t="s">
        <v>2022</v>
      </c>
      <c r="HI260" s="264" t="s">
        <v>2020</v>
      </c>
      <c r="HK260" s="264" t="s">
        <v>2020</v>
      </c>
      <c r="HM260" s="264" t="s">
        <v>2020</v>
      </c>
      <c r="HO260" s="264" t="s">
        <v>2020</v>
      </c>
      <c r="HQ260" s="264" t="s">
        <v>2020</v>
      </c>
      <c r="HS260" s="264" t="s">
        <v>2020</v>
      </c>
      <c r="HU260" s="264" t="s">
        <v>2020</v>
      </c>
      <c r="HW260" s="264" t="s">
        <v>2020</v>
      </c>
      <c r="HY260" s="264" t="s">
        <v>2020</v>
      </c>
      <c r="IA260" s="264" t="s">
        <v>2020</v>
      </c>
      <c r="IC260" s="264" t="s">
        <v>2020</v>
      </c>
      <c r="IE260" s="264" t="s">
        <v>2020</v>
      </c>
      <c r="IG260" s="264" t="s">
        <v>2020</v>
      </c>
      <c r="II260" s="264" t="s">
        <v>2020</v>
      </c>
      <c r="IK260" s="264" t="s">
        <v>2020</v>
      </c>
      <c r="IM260" s="264" t="s">
        <v>2020</v>
      </c>
      <c r="IO260" s="264" t="s">
        <v>2020</v>
      </c>
      <c r="IQ260" s="264" t="s">
        <v>2020</v>
      </c>
      <c r="IS260" s="264" t="s">
        <v>2020</v>
      </c>
      <c r="IU260" s="264" t="s">
        <v>2020</v>
      </c>
      <c r="IW260" s="264" t="s">
        <v>2020</v>
      </c>
      <c r="IY260" s="264" t="s">
        <v>2020</v>
      </c>
      <c r="JA260" s="264" t="s">
        <v>2020</v>
      </c>
      <c r="JC260" s="264" t="s">
        <v>2020</v>
      </c>
    </row>
    <row r="261" spans="3:263">
      <c r="C261" s="384" t="s">
        <v>2024</v>
      </c>
      <c r="D261" s="404"/>
      <c r="E261" s="390" t="s">
        <v>2024</v>
      </c>
      <c r="F261" s="391"/>
      <c r="G261" s="390" t="s">
        <v>2024</v>
      </c>
      <c r="H261" s="391"/>
      <c r="I261" s="390" t="s">
        <v>2024</v>
      </c>
      <c r="J261" s="391"/>
      <c r="K261" s="390" t="s">
        <v>2024</v>
      </c>
      <c r="L261" s="391"/>
      <c r="M261" s="390" t="s">
        <v>2024</v>
      </c>
      <c r="N261" s="405"/>
      <c r="O261" s="394" t="s">
        <v>2025</v>
      </c>
      <c r="P261" s="406"/>
      <c r="Q261" s="264" t="s">
        <v>2024</v>
      </c>
      <c r="S261" s="264" t="s">
        <v>2024</v>
      </c>
      <c r="U261" s="265" t="s">
        <v>2026</v>
      </c>
      <c r="W261" s="265" t="s">
        <v>2026</v>
      </c>
      <c r="Y261" s="265" t="s">
        <v>2026</v>
      </c>
      <c r="Z261" s="256"/>
      <c r="AA261" s="264" t="s">
        <v>2024</v>
      </c>
      <c r="AB261" s="256"/>
      <c r="AC261" s="265" t="s">
        <v>2026</v>
      </c>
      <c r="AD261" s="258"/>
      <c r="AE261" s="265" t="s">
        <v>2026</v>
      </c>
      <c r="AF261" s="258"/>
      <c r="AG261" s="264" t="s">
        <v>2024</v>
      </c>
      <c r="AH261" s="16"/>
      <c r="AI261" s="264" t="s">
        <v>2024</v>
      </c>
      <c r="AK261" s="264" t="s">
        <v>2024</v>
      </c>
      <c r="AL261" s="256"/>
      <c r="AM261" s="264" t="s">
        <v>2024</v>
      </c>
      <c r="AN261" s="256"/>
      <c r="AO261" s="264" t="s">
        <v>2024</v>
      </c>
      <c r="AP261" s="256"/>
      <c r="AQ261" s="264" t="s">
        <v>2024</v>
      </c>
      <c r="AR261" s="256"/>
      <c r="AS261" s="264" t="s">
        <v>2025</v>
      </c>
      <c r="AT261" s="256"/>
      <c r="AU261" s="264" t="s">
        <v>2025</v>
      </c>
      <c r="AW261" s="264" t="s">
        <v>2025</v>
      </c>
      <c r="AX261" s="256"/>
      <c r="AY261" s="270" t="str">
        <f t="shared" si="10"/>
        <v>予 備 258</v>
      </c>
      <c r="AZ261" s="256"/>
      <c r="BA261" s="265" t="s">
        <v>2026</v>
      </c>
      <c r="BC261" s="265" t="s">
        <v>2026</v>
      </c>
      <c r="BE261" s="266" t="s">
        <v>2026</v>
      </c>
      <c r="BF261" s="258"/>
      <c r="BG261" s="266" t="s">
        <v>2026</v>
      </c>
      <c r="BI261" s="400" t="s">
        <v>2024</v>
      </c>
      <c r="BK261" s="400" t="s">
        <v>2024</v>
      </c>
      <c r="BM261" s="400" t="str">
        <f t="shared" si="11"/>
        <v>予備258</v>
      </c>
      <c r="BO261" s="401" t="s">
        <v>2024</v>
      </c>
      <c r="BP261" s="396"/>
      <c r="BQ261" s="401" t="s">
        <v>2024</v>
      </c>
      <c r="BR261" s="402"/>
      <c r="BS261" s="265" t="s">
        <v>2026</v>
      </c>
      <c r="BT261" s="402"/>
      <c r="BU261" s="402"/>
      <c r="BV261" s="402"/>
      <c r="BW261" s="402"/>
      <c r="BX261" s="402"/>
      <c r="BY261" s="402"/>
      <c r="BZ261" s="402"/>
      <c r="CA261" s="402"/>
      <c r="CB261" s="402"/>
      <c r="CC261" s="402"/>
      <c r="CE261" s="256"/>
      <c r="CG261" s="264" t="s">
        <v>2024</v>
      </c>
      <c r="CI261" s="264" t="s">
        <v>2024</v>
      </c>
      <c r="CK261" s="264" t="s">
        <v>2024</v>
      </c>
      <c r="CM261" s="264" t="s">
        <v>2024</v>
      </c>
      <c r="CO261" s="264" t="s">
        <v>2024</v>
      </c>
      <c r="CQ261" s="264" t="s">
        <v>2024</v>
      </c>
      <c r="CS261" s="264" t="s">
        <v>2024</v>
      </c>
      <c r="CU261" s="264" t="s">
        <v>2024</v>
      </c>
      <c r="CW261" s="264" t="s">
        <v>2024</v>
      </c>
      <c r="CY261" s="264" t="s">
        <v>2024</v>
      </c>
      <c r="DA261" s="264" t="s">
        <v>2024</v>
      </c>
      <c r="DC261" s="264" t="s">
        <v>2024</v>
      </c>
      <c r="DE261" s="264" t="s">
        <v>2024</v>
      </c>
      <c r="DG261" s="264" t="s">
        <v>2024</v>
      </c>
      <c r="DI261" s="264" t="s">
        <v>2024</v>
      </c>
      <c r="DK261" s="264" t="s">
        <v>2024</v>
      </c>
      <c r="EA261" s="264" t="s">
        <v>2024</v>
      </c>
      <c r="EC261" s="272" t="s">
        <v>2025</v>
      </c>
      <c r="ED261" s="268"/>
      <c r="EE261" s="272" t="s">
        <v>2025</v>
      </c>
      <c r="EF261" s="268"/>
      <c r="EG261" s="272" t="s">
        <v>2025</v>
      </c>
      <c r="EH261" s="268"/>
      <c r="EI261" s="272" t="s">
        <v>2025</v>
      </c>
      <c r="EY261" s="264" t="s">
        <v>2024</v>
      </c>
      <c r="FA261" s="264" t="s">
        <v>2024</v>
      </c>
      <c r="FC261" s="264" t="s">
        <v>2024</v>
      </c>
      <c r="FE261" s="264" t="s">
        <v>2024</v>
      </c>
      <c r="FG261" s="264" t="s">
        <v>2024</v>
      </c>
      <c r="FI261" s="264" t="s">
        <v>2024</v>
      </c>
      <c r="FK261" s="264" t="s">
        <v>2024</v>
      </c>
      <c r="FM261" s="264" t="s">
        <v>2024</v>
      </c>
      <c r="FO261" s="264" t="s">
        <v>2024</v>
      </c>
      <c r="FQ261" s="264" t="s">
        <v>2024</v>
      </c>
      <c r="FS261" s="264" t="s">
        <v>2024</v>
      </c>
      <c r="FU261" s="264" t="s">
        <v>2024</v>
      </c>
      <c r="FW261" s="264" t="s">
        <v>2024</v>
      </c>
      <c r="FY261" s="264" t="s">
        <v>2024</v>
      </c>
      <c r="GA261" s="264" t="s">
        <v>2024</v>
      </c>
      <c r="GC261" s="264" t="s">
        <v>2024</v>
      </c>
      <c r="GE261" s="264" t="s">
        <v>2024</v>
      </c>
      <c r="GG261" s="264" t="s">
        <v>2024</v>
      </c>
      <c r="GI261" s="264" t="s">
        <v>2024</v>
      </c>
      <c r="GK261" s="264" t="s">
        <v>2024</v>
      </c>
      <c r="GM261" s="264" t="s">
        <v>2024</v>
      </c>
      <c r="GO261" s="264" t="s">
        <v>2024</v>
      </c>
      <c r="GQ261" s="16"/>
      <c r="HE261" s="265" t="s">
        <v>2026</v>
      </c>
      <c r="HG261" s="265" t="s">
        <v>2026</v>
      </c>
      <c r="HI261" s="264" t="s">
        <v>2024</v>
      </c>
      <c r="HK261" s="264" t="s">
        <v>2024</v>
      </c>
      <c r="HM261" s="264" t="s">
        <v>2024</v>
      </c>
      <c r="HO261" s="264" t="s">
        <v>2024</v>
      </c>
      <c r="HQ261" s="264" t="s">
        <v>2024</v>
      </c>
      <c r="HS261" s="264" t="s">
        <v>2024</v>
      </c>
      <c r="HU261" s="264" t="s">
        <v>2024</v>
      </c>
      <c r="HW261" s="264" t="s">
        <v>2024</v>
      </c>
      <c r="HY261" s="264" t="s">
        <v>2024</v>
      </c>
      <c r="IA261" s="264" t="s">
        <v>2024</v>
      </c>
      <c r="IC261" s="264" t="s">
        <v>2024</v>
      </c>
      <c r="IE261" s="264" t="s">
        <v>2024</v>
      </c>
      <c r="IG261" s="264" t="s">
        <v>2024</v>
      </c>
      <c r="II261" s="264" t="s">
        <v>2024</v>
      </c>
      <c r="IK261" s="264" t="s">
        <v>2024</v>
      </c>
      <c r="IM261" s="264" t="s">
        <v>2024</v>
      </c>
      <c r="IO261" s="264" t="s">
        <v>2024</v>
      </c>
      <c r="IQ261" s="264" t="s">
        <v>2024</v>
      </c>
      <c r="IS261" s="264" t="s">
        <v>2024</v>
      </c>
      <c r="IU261" s="264" t="s">
        <v>2024</v>
      </c>
      <c r="IW261" s="264" t="s">
        <v>2024</v>
      </c>
      <c r="IY261" s="264" t="s">
        <v>2024</v>
      </c>
      <c r="JA261" s="264" t="s">
        <v>2024</v>
      </c>
      <c r="JC261" s="264" t="s">
        <v>2024</v>
      </c>
    </row>
    <row r="262" spans="3:263">
      <c r="C262" s="384" t="s">
        <v>2027</v>
      </c>
      <c r="D262" s="404"/>
      <c r="E262" s="390" t="s">
        <v>2027</v>
      </c>
      <c r="F262" s="391"/>
      <c r="G262" s="390" t="s">
        <v>2027</v>
      </c>
      <c r="H262" s="391"/>
      <c r="I262" s="390" t="s">
        <v>2027</v>
      </c>
      <c r="J262" s="391"/>
      <c r="K262" s="390" t="s">
        <v>2027</v>
      </c>
      <c r="L262" s="391"/>
      <c r="M262" s="390" t="s">
        <v>2027</v>
      </c>
      <c r="N262" s="405"/>
      <c r="O262" s="394" t="s">
        <v>2028</v>
      </c>
      <c r="P262" s="406"/>
      <c r="Q262" s="264" t="s">
        <v>2027</v>
      </c>
      <c r="S262" s="264" t="s">
        <v>2027</v>
      </c>
      <c r="U262" s="265" t="s">
        <v>2029</v>
      </c>
      <c r="W262" s="265" t="s">
        <v>2029</v>
      </c>
      <c r="Y262" s="265" t="s">
        <v>2029</v>
      </c>
      <c r="Z262" s="256"/>
      <c r="AA262" s="264" t="s">
        <v>2027</v>
      </c>
      <c r="AB262" s="256"/>
      <c r="AC262" s="265" t="s">
        <v>2029</v>
      </c>
      <c r="AD262" s="258"/>
      <c r="AE262" s="265" t="s">
        <v>2029</v>
      </c>
      <c r="AF262" s="258"/>
      <c r="AG262" s="264" t="s">
        <v>2027</v>
      </c>
      <c r="AH262" s="16"/>
      <c r="AI262" s="264" t="s">
        <v>2027</v>
      </c>
      <c r="AK262" s="264" t="s">
        <v>2027</v>
      </c>
      <c r="AL262" s="256"/>
      <c r="AM262" s="264" t="s">
        <v>2027</v>
      </c>
      <c r="AN262" s="256"/>
      <c r="AO262" s="264" t="s">
        <v>2027</v>
      </c>
      <c r="AP262" s="256"/>
      <c r="AQ262" s="264" t="s">
        <v>2027</v>
      </c>
      <c r="AR262" s="256"/>
      <c r="AS262" s="265" t="s">
        <v>2030</v>
      </c>
      <c r="AT262" s="256"/>
      <c r="AU262" s="265" t="s">
        <v>2030</v>
      </c>
      <c r="AW262" s="265" t="s">
        <v>2030</v>
      </c>
      <c r="AX262" s="256"/>
      <c r="AY262" s="270" t="str">
        <f t="shared" si="10"/>
        <v>予 備 259</v>
      </c>
      <c r="AZ262" s="256"/>
      <c r="BA262" s="265" t="s">
        <v>2029</v>
      </c>
      <c r="BC262" s="265" t="s">
        <v>2029</v>
      </c>
      <c r="BE262" s="266" t="s">
        <v>2029</v>
      </c>
      <c r="BF262" s="258"/>
      <c r="BG262" s="266" t="s">
        <v>2029</v>
      </c>
      <c r="BI262" s="400" t="s">
        <v>2027</v>
      </c>
      <c r="BK262" s="400" t="s">
        <v>2027</v>
      </c>
      <c r="BM262" s="400" t="str">
        <f t="shared" si="11"/>
        <v>予備259</v>
      </c>
      <c r="BO262" s="401" t="s">
        <v>2027</v>
      </c>
      <c r="BP262" s="396"/>
      <c r="BQ262" s="401" t="s">
        <v>2027</v>
      </c>
      <c r="BR262" s="402"/>
      <c r="BS262" s="265" t="s">
        <v>2029</v>
      </c>
      <c r="BT262" s="402"/>
      <c r="BU262" s="402"/>
      <c r="BV262" s="402"/>
      <c r="BW262" s="402"/>
      <c r="BX262" s="402"/>
      <c r="BY262" s="402"/>
      <c r="BZ262" s="402"/>
      <c r="CA262" s="402"/>
      <c r="CB262" s="402"/>
      <c r="CC262" s="402"/>
      <c r="CE262" s="256"/>
      <c r="CG262" s="264" t="s">
        <v>2027</v>
      </c>
      <c r="CI262" s="264" t="s">
        <v>2027</v>
      </c>
      <c r="CK262" s="264" t="s">
        <v>2027</v>
      </c>
      <c r="CM262" s="264" t="s">
        <v>2027</v>
      </c>
      <c r="CO262" s="264" t="s">
        <v>2027</v>
      </c>
      <c r="CQ262" s="264" t="s">
        <v>2027</v>
      </c>
      <c r="CS262" s="264" t="s">
        <v>2027</v>
      </c>
      <c r="CU262" s="264" t="s">
        <v>2027</v>
      </c>
      <c r="CW262" s="264" t="s">
        <v>2027</v>
      </c>
      <c r="CY262" s="264" t="s">
        <v>2027</v>
      </c>
      <c r="DA262" s="264" t="s">
        <v>2027</v>
      </c>
      <c r="DC262" s="264" t="s">
        <v>2027</v>
      </c>
      <c r="DE262" s="264" t="s">
        <v>2027</v>
      </c>
      <c r="DG262" s="264" t="s">
        <v>2027</v>
      </c>
      <c r="DI262" s="264" t="s">
        <v>2027</v>
      </c>
      <c r="DK262" s="264" t="s">
        <v>2027</v>
      </c>
      <c r="EA262" s="264" t="s">
        <v>2027</v>
      </c>
      <c r="EC262" s="272" t="s">
        <v>2028</v>
      </c>
      <c r="ED262" s="268"/>
      <c r="EE262" s="272" t="s">
        <v>2028</v>
      </c>
      <c r="EF262" s="268"/>
      <c r="EG262" s="272" t="s">
        <v>2028</v>
      </c>
      <c r="EH262" s="268"/>
      <c r="EI262" s="272" t="s">
        <v>2028</v>
      </c>
      <c r="EY262" s="264" t="s">
        <v>2027</v>
      </c>
      <c r="FA262" s="264" t="s">
        <v>2027</v>
      </c>
      <c r="FC262" s="264" t="s">
        <v>2027</v>
      </c>
      <c r="FE262" s="264" t="s">
        <v>2027</v>
      </c>
      <c r="FG262" s="264" t="s">
        <v>2027</v>
      </c>
      <c r="FI262" s="264" t="s">
        <v>2027</v>
      </c>
      <c r="FK262" s="264" t="s">
        <v>2027</v>
      </c>
      <c r="FM262" s="264" t="s">
        <v>2027</v>
      </c>
      <c r="FO262" s="264" t="s">
        <v>2027</v>
      </c>
      <c r="FQ262" s="264" t="s">
        <v>2027</v>
      </c>
      <c r="FS262" s="264" t="s">
        <v>2027</v>
      </c>
      <c r="FU262" s="264" t="s">
        <v>2027</v>
      </c>
      <c r="FW262" s="264" t="s">
        <v>2027</v>
      </c>
      <c r="FY262" s="264" t="s">
        <v>2027</v>
      </c>
      <c r="GA262" s="264" t="s">
        <v>2027</v>
      </c>
      <c r="GC262" s="264" t="s">
        <v>2027</v>
      </c>
      <c r="GE262" s="264" t="s">
        <v>2027</v>
      </c>
      <c r="GG262" s="264" t="s">
        <v>2027</v>
      </c>
      <c r="GI262" s="264" t="s">
        <v>2027</v>
      </c>
      <c r="GK262" s="264" t="s">
        <v>2027</v>
      </c>
      <c r="GM262" s="264" t="s">
        <v>2027</v>
      </c>
      <c r="GO262" s="264" t="s">
        <v>2027</v>
      </c>
      <c r="GQ262" s="16"/>
      <c r="HE262" s="265" t="s">
        <v>2029</v>
      </c>
      <c r="HG262" s="265" t="s">
        <v>2029</v>
      </c>
      <c r="HI262" s="264" t="s">
        <v>2027</v>
      </c>
      <c r="HK262" s="264" t="s">
        <v>2027</v>
      </c>
      <c r="HM262" s="264" t="s">
        <v>2027</v>
      </c>
      <c r="HO262" s="264" t="s">
        <v>2027</v>
      </c>
      <c r="HQ262" s="264" t="s">
        <v>2027</v>
      </c>
      <c r="HS262" s="264" t="s">
        <v>2027</v>
      </c>
      <c r="HU262" s="264" t="s">
        <v>2027</v>
      </c>
      <c r="HW262" s="264" t="s">
        <v>2027</v>
      </c>
      <c r="HY262" s="264" t="s">
        <v>2027</v>
      </c>
      <c r="IA262" s="264" t="s">
        <v>2027</v>
      </c>
      <c r="IC262" s="264" t="s">
        <v>2027</v>
      </c>
      <c r="IE262" s="264" t="s">
        <v>2027</v>
      </c>
      <c r="IG262" s="264" t="s">
        <v>2027</v>
      </c>
      <c r="II262" s="264" t="s">
        <v>2027</v>
      </c>
      <c r="IK262" s="264" t="s">
        <v>2027</v>
      </c>
      <c r="IM262" s="264" t="s">
        <v>2027</v>
      </c>
      <c r="IO262" s="264" t="s">
        <v>2027</v>
      </c>
      <c r="IQ262" s="264" t="s">
        <v>2027</v>
      </c>
      <c r="IS262" s="264" t="s">
        <v>2027</v>
      </c>
      <c r="IU262" s="264" t="s">
        <v>2027</v>
      </c>
      <c r="IW262" s="264" t="s">
        <v>2027</v>
      </c>
      <c r="IY262" s="264" t="s">
        <v>2027</v>
      </c>
      <c r="JA262" s="264" t="s">
        <v>2027</v>
      </c>
      <c r="JC262" s="264" t="s">
        <v>2027</v>
      </c>
    </row>
    <row r="263" spans="3:263">
      <c r="C263" s="384" t="s">
        <v>2031</v>
      </c>
      <c r="D263" s="404"/>
      <c r="E263" s="390" t="s">
        <v>2031</v>
      </c>
      <c r="F263" s="391"/>
      <c r="G263" s="390" t="s">
        <v>2031</v>
      </c>
      <c r="H263" s="391"/>
      <c r="I263" s="390" t="s">
        <v>2031</v>
      </c>
      <c r="J263" s="391"/>
      <c r="K263" s="390" t="s">
        <v>2031</v>
      </c>
      <c r="L263" s="391"/>
      <c r="M263" s="390" t="s">
        <v>2031</v>
      </c>
      <c r="N263" s="405"/>
      <c r="O263" s="394" t="s">
        <v>2032</v>
      </c>
      <c r="P263" s="406"/>
      <c r="Q263" s="264" t="s">
        <v>2031</v>
      </c>
      <c r="S263" s="264" t="s">
        <v>2031</v>
      </c>
      <c r="U263" s="265" t="s">
        <v>2033</v>
      </c>
      <c r="W263" s="265" t="s">
        <v>2033</v>
      </c>
      <c r="Y263" s="265" t="s">
        <v>2033</v>
      </c>
      <c r="Z263" s="256"/>
      <c r="AA263" s="264" t="s">
        <v>2031</v>
      </c>
      <c r="AB263" s="256"/>
      <c r="AC263" s="265" t="s">
        <v>2033</v>
      </c>
      <c r="AD263" s="258"/>
      <c r="AE263" s="265" t="s">
        <v>2033</v>
      </c>
      <c r="AF263" s="258"/>
      <c r="AG263" s="264" t="s">
        <v>2031</v>
      </c>
      <c r="AH263" s="16"/>
      <c r="AI263" s="264" t="s">
        <v>2031</v>
      </c>
      <c r="AK263" s="264" t="s">
        <v>2031</v>
      </c>
      <c r="AL263" s="256"/>
      <c r="AM263" s="264" t="s">
        <v>2031</v>
      </c>
      <c r="AN263" s="256"/>
      <c r="AO263" s="264" t="s">
        <v>2031</v>
      </c>
      <c r="AP263" s="256"/>
      <c r="AQ263" s="264" t="s">
        <v>2031</v>
      </c>
      <c r="AR263" s="256"/>
      <c r="AS263" s="264" t="s">
        <v>2032</v>
      </c>
      <c r="AT263" s="256"/>
      <c r="AU263" s="264" t="s">
        <v>2032</v>
      </c>
      <c r="AW263" s="264" t="s">
        <v>2032</v>
      </c>
      <c r="AX263" s="256"/>
      <c r="AY263" s="270" t="str">
        <f t="shared" si="10"/>
        <v>予 備 260</v>
      </c>
      <c r="AZ263" s="256"/>
      <c r="BA263" s="265" t="s">
        <v>2033</v>
      </c>
      <c r="BC263" s="265" t="s">
        <v>2033</v>
      </c>
      <c r="BE263" s="266" t="s">
        <v>2033</v>
      </c>
      <c r="BF263" s="258"/>
      <c r="BG263" s="266" t="s">
        <v>2033</v>
      </c>
      <c r="BI263" s="400" t="s">
        <v>2031</v>
      </c>
      <c r="BK263" s="400" t="s">
        <v>2031</v>
      </c>
      <c r="BM263" s="400" t="str">
        <f t="shared" si="11"/>
        <v>予備260</v>
      </c>
      <c r="BO263" s="401" t="s">
        <v>2031</v>
      </c>
      <c r="BP263" s="396"/>
      <c r="BQ263" s="401" t="s">
        <v>2031</v>
      </c>
      <c r="BR263" s="402"/>
      <c r="BS263" s="265" t="s">
        <v>2033</v>
      </c>
      <c r="BT263" s="402"/>
      <c r="BU263" s="402"/>
      <c r="BV263" s="402"/>
      <c r="BW263" s="402"/>
      <c r="BX263" s="402"/>
      <c r="BY263" s="402"/>
      <c r="BZ263" s="402"/>
      <c r="CA263" s="402"/>
      <c r="CB263" s="402"/>
      <c r="CC263" s="402"/>
      <c r="CE263" s="256"/>
      <c r="CG263" s="264" t="s">
        <v>2031</v>
      </c>
      <c r="CI263" s="264" t="s">
        <v>2031</v>
      </c>
      <c r="CK263" s="264" t="s">
        <v>2031</v>
      </c>
      <c r="CM263" s="264" t="s">
        <v>2031</v>
      </c>
      <c r="CO263" s="264" t="s">
        <v>2031</v>
      </c>
      <c r="CQ263" s="264" t="s">
        <v>2031</v>
      </c>
      <c r="CS263" s="264" t="s">
        <v>2031</v>
      </c>
      <c r="CU263" s="264" t="s">
        <v>2031</v>
      </c>
      <c r="CW263" s="264" t="s">
        <v>2031</v>
      </c>
      <c r="CY263" s="264" t="s">
        <v>2031</v>
      </c>
      <c r="DA263" s="264" t="s">
        <v>2031</v>
      </c>
      <c r="DC263" s="264" t="s">
        <v>2031</v>
      </c>
      <c r="DE263" s="264" t="s">
        <v>2031</v>
      </c>
      <c r="DG263" s="264" t="s">
        <v>2031</v>
      </c>
      <c r="DI263" s="264" t="s">
        <v>2031</v>
      </c>
      <c r="DK263" s="264" t="s">
        <v>2031</v>
      </c>
      <c r="EA263" s="264" t="s">
        <v>2031</v>
      </c>
      <c r="EC263" s="272" t="s">
        <v>2032</v>
      </c>
      <c r="ED263" s="268"/>
      <c r="EE263" s="272" t="s">
        <v>2032</v>
      </c>
      <c r="EF263" s="268"/>
      <c r="EG263" s="272" t="s">
        <v>2032</v>
      </c>
      <c r="EH263" s="268"/>
      <c r="EI263" s="272" t="s">
        <v>2032</v>
      </c>
      <c r="EY263" s="264" t="s">
        <v>2031</v>
      </c>
      <c r="FA263" s="264" t="s">
        <v>2031</v>
      </c>
      <c r="FC263" s="264" t="s">
        <v>2031</v>
      </c>
      <c r="FE263" s="264" t="s">
        <v>2031</v>
      </c>
      <c r="FG263" s="264" t="s">
        <v>2031</v>
      </c>
      <c r="FI263" s="264" t="s">
        <v>2031</v>
      </c>
      <c r="FK263" s="264" t="s">
        <v>2031</v>
      </c>
      <c r="FM263" s="264" t="s">
        <v>2031</v>
      </c>
      <c r="FO263" s="264" t="s">
        <v>2031</v>
      </c>
      <c r="FQ263" s="264" t="s">
        <v>2031</v>
      </c>
      <c r="FS263" s="264" t="s">
        <v>2031</v>
      </c>
      <c r="FU263" s="264" t="s">
        <v>2031</v>
      </c>
      <c r="FW263" s="264" t="s">
        <v>2031</v>
      </c>
      <c r="FY263" s="264" t="s">
        <v>2031</v>
      </c>
      <c r="GA263" s="264" t="s">
        <v>2031</v>
      </c>
      <c r="GC263" s="264" t="s">
        <v>2031</v>
      </c>
      <c r="GE263" s="264" t="s">
        <v>2031</v>
      </c>
      <c r="GG263" s="264" t="s">
        <v>2031</v>
      </c>
      <c r="GI263" s="264" t="s">
        <v>2031</v>
      </c>
      <c r="GK263" s="264" t="s">
        <v>2031</v>
      </c>
      <c r="GM263" s="264" t="s">
        <v>2031</v>
      </c>
      <c r="GO263" s="264" t="s">
        <v>2031</v>
      </c>
      <c r="GQ263" s="16"/>
      <c r="HE263" s="265" t="s">
        <v>2033</v>
      </c>
      <c r="HG263" s="265" t="s">
        <v>2033</v>
      </c>
      <c r="HI263" s="264" t="s">
        <v>2031</v>
      </c>
      <c r="HK263" s="264" t="s">
        <v>2031</v>
      </c>
      <c r="HM263" s="264" t="s">
        <v>2031</v>
      </c>
      <c r="HO263" s="264" t="s">
        <v>2031</v>
      </c>
      <c r="HQ263" s="264" t="s">
        <v>2031</v>
      </c>
      <c r="HS263" s="264" t="s">
        <v>2031</v>
      </c>
      <c r="HU263" s="264" t="s">
        <v>2031</v>
      </c>
      <c r="HW263" s="264" t="s">
        <v>2031</v>
      </c>
      <c r="HY263" s="264" t="s">
        <v>2031</v>
      </c>
      <c r="IA263" s="264" t="s">
        <v>2031</v>
      </c>
      <c r="IC263" s="264" t="s">
        <v>2031</v>
      </c>
      <c r="IE263" s="264" t="s">
        <v>2031</v>
      </c>
      <c r="IG263" s="264" t="s">
        <v>2031</v>
      </c>
      <c r="II263" s="264" t="s">
        <v>2031</v>
      </c>
      <c r="IK263" s="264" t="s">
        <v>2031</v>
      </c>
      <c r="IM263" s="264" t="s">
        <v>2031</v>
      </c>
      <c r="IO263" s="264" t="s">
        <v>2031</v>
      </c>
      <c r="IQ263" s="264" t="s">
        <v>2031</v>
      </c>
      <c r="IS263" s="264" t="s">
        <v>2031</v>
      </c>
      <c r="IU263" s="264" t="s">
        <v>2031</v>
      </c>
      <c r="IW263" s="264" t="s">
        <v>2031</v>
      </c>
      <c r="IY263" s="264" t="s">
        <v>2031</v>
      </c>
      <c r="JA263" s="264" t="s">
        <v>2031</v>
      </c>
      <c r="JC263" s="264" t="s">
        <v>2031</v>
      </c>
    </row>
    <row r="264" spans="3:263">
      <c r="C264" s="384" t="s">
        <v>2034</v>
      </c>
      <c r="D264" s="404"/>
      <c r="E264" s="390" t="s">
        <v>2034</v>
      </c>
      <c r="F264" s="391"/>
      <c r="G264" s="390" t="s">
        <v>2034</v>
      </c>
      <c r="H264" s="391"/>
      <c r="I264" s="390" t="s">
        <v>2034</v>
      </c>
      <c r="J264" s="391"/>
      <c r="K264" s="390" t="s">
        <v>2034</v>
      </c>
      <c r="L264" s="391"/>
      <c r="M264" s="390" t="s">
        <v>2034</v>
      </c>
      <c r="N264" s="405"/>
      <c r="O264" s="394" t="s">
        <v>2035</v>
      </c>
      <c r="P264" s="406"/>
      <c r="Q264" s="264" t="s">
        <v>2034</v>
      </c>
      <c r="S264" s="264" t="s">
        <v>2034</v>
      </c>
      <c r="U264" s="265" t="s">
        <v>2036</v>
      </c>
      <c r="W264" s="265" t="s">
        <v>2036</v>
      </c>
      <c r="Y264" s="265" t="s">
        <v>2036</v>
      </c>
      <c r="Z264" s="256"/>
      <c r="AA264" s="264" t="s">
        <v>2034</v>
      </c>
      <c r="AB264" s="256"/>
      <c r="AC264" s="265" t="s">
        <v>2036</v>
      </c>
      <c r="AD264" s="258"/>
      <c r="AE264" s="265" t="s">
        <v>2036</v>
      </c>
      <c r="AF264" s="258"/>
      <c r="AG264" s="264" t="s">
        <v>2034</v>
      </c>
      <c r="AH264" s="16"/>
      <c r="AI264" s="264" t="s">
        <v>2034</v>
      </c>
      <c r="AK264" s="264" t="s">
        <v>2034</v>
      </c>
      <c r="AL264" s="256"/>
      <c r="AM264" s="264" t="s">
        <v>2034</v>
      </c>
      <c r="AN264" s="256"/>
      <c r="AO264" s="264" t="s">
        <v>2034</v>
      </c>
      <c r="AP264" s="256"/>
      <c r="AQ264" s="264" t="s">
        <v>2034</v>
      </c>
      <c r="AR264" s="256"/>
      <c r="AS264" s="265" t="s">
        <v>2037</v>
      </c>
      <c r="AT264" s="256"/>
      <c r="AU264" s="265" t="s">
        <v>2037</v>
      </c>
      <c r="AW264" s="265" t="s">
        <v>2037</v>
      </c>
      <c r="AX264" s="256"/>
      <c r="AY264" s="270" t="str">
        <f t="shared" si="10"/>
        <v>予 備 261</v>
      </c>
      <c r="AZ264" s="256"/>
      <c r="BA264" s="265" t="s">
        <v>2036</v>
      </c>
      <c r="BC264" s="265" t="s">
        <v>2036</v>
      </c>
      <c r="BE264" s="266" t="s">
        <v>2036</v>
      </c>
      <c r="BF264" s="258"/>
      <c r="BG264" s="266" t="s">
        <v>2036</v>
      </c>
      <c r="BI264" s="400" t="s">
        <v>2034</v>
      </c>
      <c r="BK264" s="400" t="s">
        <v>2034</v>
      </c>
      <c r="BM264" s="400" t="str">
        <f t="shared" si="11"/>
        <v>予備261</v>
      </c>
      <c r="BO264" s="401" t="s">
        <v>2034</v>
      </c>
      <c r="BP264" s="396"/>
      <c r="BQ264" s="401" t="s">
        <v>2034</v>
      </c>
      <c r="BR264" s="402"/>
      <c r="BS264" s="265" t="s">
        <v>2036</v>
      </c>
      <c r="BT264" s="402"/>
      <c r="BU264" s="402"/>
      <c r="BV264" s="402"/>
      <c r="BW264" s="402"/>
      <c r="BX264" s="402"/>
      <c r="BY264" s="402"/>
      <c r="BZ264" s="402"/>
      <c r="CA264" s="402"/>
      <c r="CB264" s="402"/>
      <c r="CC264" s="402"/>
      <c r="CE264" s="256"/>
      <c r="CG264" s="264" t="s">
        <v>2034</v>
      </c>
      <c r="CI264" s="264" t="s">
        <v>2034</v>
      </c>
      <c r="CK264" s="264" t="s">
        <v>2034</v>
      </c>
      <c r="CM264" s="264" t="s">
        <v>2034</v>
      </c>
      <c r="CO264" s="264" t="s">
        <v>2034</v>
      </c>
      <c r="CQ264" s="264" t="s">
        <v>2034</v>
      </c>
      <c r="CS264" s="264" t="s">
        <v>2034</v>
      </c>
      <c r="CU264" s="264" t="s">
        <v>2034</v>
      </c>
      <c r="CW264" s="264" t="s">
        <v>2034</v>
      </c>
      <c r="CY264" s="264" t="s">
        <v>2034</v>
      </c>
      <c r="DA264" s="264" t="s">
        <v>2034</v>
      </c>
      <c r="DC264" s="264" t="s">
        <v>2034</v>
      </c>
      <c r="DE264" s="264" t="s">
        <v>2034</v>
      </c>
      <c r="DG264" s="264" t="s">
        <v>2034</v>
      </c>
      <c r="DI264" s="264" t="s">
        <v>2034</v>
      </c>
      <c r="DK264" s="264" t="s">
        <v>2034</v>
      </c>
      <c r="EA264" s="264" t="s">
        <v>2034</v>
      </c>
      <c r="EC264" s="272" t="s">
        <v>2035</v>
      </c>
      <c r="ED264" s="268"/>
      <c r="EE264" s="272" t="s">
        <v>2035</v>
      </c>
      <c r="EF264" s="268"/>
      <c r="EG264" s="272" t="s">
        <v>2035</v>
      </c>
      <c r="EH264" s="268"/>
      <c r="EI264" s="272" t="s">
        <v>2035</v>
      </c>
      <c r="EY264" s="264" t="s">
        <v>2034</v>
      </c>
      <c r="FA264" s="264" t="s">
        <v>2034</v>
      </c>
      <c r="FC264" s="264" t="s">
        <v>2034</v>
      </c>
      <c r="FE264" s="264" t="s">
        <v>2034</v>
      </c>
      <c r="FG264" s="264" t="s">
        <v>2034</v>
      </c>
      <c r="FI264" s="264" t="s">
        <v>2034</v>
      </c>
      <c r="FK264" s="264" t="s">
        <v>2034</v>
      </c>
      <c r="FM264" s="264" t="s">
        <v>2034</v>
      </c>
      <c r="FO264" s="264" t="s">
        <v>2034</v>
      </c>
      <c r="FQ264" s="264" t="s">
        <v>2034</v>
      </c>
      <c r="FS264" s="264" t="s">
        <v>2034</v>
      </c>
      <c r="FU264" s="264" t="s">
        <v>2034</v>
      </c>
      <c r="FW264" s="264" t="s">
        <v>2034</v>
      </c>
      <c r="FY264" s="264" t="s">
        <v>2034</v>
      </c>
      <c r="GA264" s="264" t="s">
        <v>2034</v>
      </c>
      <c r="GC264" s="264" t="s">
        <v>2034</v>
      </c>
      <c r="GE264" s="264" t="s">
        <v>2034</v>
      </c>
      <c r="GG264" s="264" t="s">
        <v>2034</v>
      </c>
      <c r="GI264" s="264" t="s">
        <v>2034</v>
      </c>
      <c r="GK264" s="264" t="s">
        <v>2034</v>
      </c>
      <c r="GM264" s="264" t="s">
        <v>2034</v>
      </c>
      <c r="GO264" s="264" t="s">
        <v>2034</v>
      </c>
      <c r="GQ264" s="16"/>
      <c r="HE264" s="265" t="s">
        <v>2036</v>
      </c>
      <c r="HG264" s="265" t="s">
        <v>2036</v>
      </c>
      <c r="HI264" s="264" t="s">
        <v>2034</v>
      </c>
      <c r="HK264" s="264" t="s">
        <v>2034</v>
      </c>
      <c r="HM264" s="264" t="s">
        <v>2034</v>
      </c>
      <c r="HO264" s="264" t="s">
        <v>2034</v>
      </c>
      <c r="HQ264" s="264" t="s">
        <v>2034</v>
      </c>
      <c r="HS264" s="264" t="s">
        <v>2034</v>
      </c>
      <c r="HU264" s="264" t="s">
        <v>2034</v>
      </c>
      <c r="HW264" s="264" t="s">
        <v>2034</v>
      </c>
      <c r="HY264" s="264" t="s">
        <v>2034</v>
      </c>
      <c r="IA264" s="264" t="s">
        <v>2034</v>
      </c>
      <c r="IC264" s="264" t="s">
        <v>2034</v>
      </c>
      <c r="IE264" s="264" t="s">
        <v>2034</v>
      </c>
      <c r="IG264" s="264" t="s">
        <v>2034</v>
      </c>
      <c r="II264" s="264" t="s">
        <v>2034</v>
      </c>
      <c r="IK264" s="264" t="s">
        <v>2034</v>
      </c>
      <c r="IM264" s="264" t="s">
        <v>2034</v>
      </c>
      <c r="IO264" s="264" t="s">
        <v>2034</v>
      </c>
      <c r="IQ264" s="264" t="s">
        <v>2034</v>
      </c>
      <c r="IS264" s="264" t="s">
        <v>2034</v>
      </c>
      <c r="IU264" s="264" t="s">
        <v>2034</v>
      </c>
      <c r="IW264" s="264" t="s">
        <v>2034</v>
      </c>
      <c r="IY264" s="264" t="s">
        <v>2034</v>
      </c>
      <c r="JA264" s="264" t="s">
        <v>2034</v>
      </c>
      <c r="JC264" s="264" t="s">
        <v>2034</v>
      </c>
    </row>
    <row r="265" spans="3:263">
      <c r="C265" s="384" t="s">
        <v>2038</v>
      </c>
      <c r="D265" s="404"/>
      <c r="E265" s="390" t="s">
        <v>2038</v>
      </c>
      <c r="F265" s="391"/>
      <c r="G265" s="390" t="s">
        <v>2038</v>
      </c>
      <c r="H265" s="391"/>
      <c r="I265" s="390" t="s">
        <v>2038</v>
      </c>
      <c r="J265" s="391"/>
      <c r="K265" s="390" t="s">
        <v>2038</v>
      </c>
      <c r="L265" s="391"/>
      <c r="M265" s="390" t="s">
        <v>2038</v>
      </c>
      <c r="N265" s="405"/>
      <c r="O265" s="394" t="s">
        <v>2039</v>
      </c>
      <c r="P265" s="406"/>
      <c r="Q265" s="264" t="s">
        <v>2038</v>
      </c>
      <c r="S265" s="264" t="s">
        <v>2038</v>
      </c>
      <c r="U265" s="265" t="s">
        <v>2040</v>
      </c>
      <c r="W265" s="265" t="s">
        <v>2040</v>
      </c>
      <c r="Y265" s="265" t="s">
        <v>2040</v>
      </c>
      <c r="Z265" s="256"/>
      <c r="AA265" s="264" t="s">
        <v>2038</v>
      </c>
      <c r="AB265" s="256"/>
      <c r="AC265" s="265" t="s">
        <v>2040</v>
      </c>
      <c r="AD265" s="258"/>
      <c r="AE265" s="265" t="s">
        <v>2040</v>
      </c>
      <c r="AF265" s="258"/>
      <c r="AG265" s="264" t="s">
        <v>2038</v>
      </c>
      <c r="AH265" s="16"/>
      <c r="AI265" s="264" t="s">
        <v>2038</v>
      </c>
      <c r="AK265" s="264" t="s">
        <v>2038</v>
      </c>
      <c r="AL265" s="256"/>
      <c r="AM265" s="264" t="s">
        <v>2038</v>
      </c>
      <c r="AN265" s="256"/>
      <c r="AO265" s="264" t="s">
        <v>2038</v>
      </c>
      <c r="AP265" s="256"/>
      <c r="AQ265" s="264" t="s">
        <v>2038</v>
      </c>
      <c r="AR265" s="256"/>
      <c r="AS265" s="264" t="s">
        <v>2039</v>
      </c>
      <c r="AT265" s="256"/>
      <c r="AU265" s="264" t="s">
        <v>2039</v>
      </c>
      <c r="AW265" s="264" t="s">
        <v>2039</v>
      </c>
      <c r="AX265" s="256"/>
      <c r="AY265" s="270" t="str">
        <f t="shared" si="10"/>
        <v>予 備 262</v>
      </c>
      <c r="AZ265" s="256"/>
      <c r="BA265" s="265" t="s">
        <v>2040</v>
      </c>
      <c r="BC265" s="265" t="s">
        <v>2040</v>
      </c>
      <c r="BE265" s="266" t="s">
        <v>2040</v>
      </c>
      <c r="BF265" s="258"/>
      <c r="BG265" s="266" t="s">
        <v>2040</v>
      </c>
      <c r="BI265" s="400" t="s">
        <v>2038</v>
      </c>
      <c r="BK265" s="400" t="s">
        <v>2038</v>
      </c>
      <c r="BM265" s="400" t="str">
        <f t="shared" si="11"/>
        <v>予備262</v>
      </c>
      <c r="BO265" s="401" t="s">
        <v>2038</v>
      </c>
      <c r="BP265" s="396"/>
      <c r="BQ265" s="401" t="s">
        <v>2038</v>
      </c>
      <c r="BR265" s="402"/>
      <c r="BS265" s="265" t="s">
        <v>2040</v>
      </c>
      <c r="BT265" s="402"/>
      <c r="BU265" s="402"/>
      <c r="BV265" s="402"/>
      <c r="BW265" s="402"/>
      <c r="BX265" s="402"/>
      <c r="BY265" s="402"/>
      <c r="BZ265" s="402"/>
      <c r="CA265" s="402"/>
      <c r="CB265" s="402"/>
      <c r="CC265" s="402"/>
      <c r="CE265" s="256"/>
      <c r="CG265" s="264" t="s">
        <v>2038</v>
      </c>
      <c r="CI265" s="264" t="s">
        <v>2038</v>
      </c>
      <c r="CK265" s="264" t="s">
        <v>2038</v>
      </c>
      <c r="CM265" s="264" t="s">
        <v>2038</v>
      </c>
      <c r="CO265" s="264" t="s">
        <v>2038</v>
      </c>
      <c r="CQ265" s="264" t="s">
        <v>2038</v>
      </c>
      <c r="CS265" s="264" t="s">
        <v>2038</v>
      </c>
      <c r="CU265" s="264" t="s">
        <v>2038</v>
      </c>
      <c r="CW265" s="264" t="s">
        <v>2038</v>
      </c>
      <c r="CY265" s="264" t="s">
        <v>2038</v>
      </c>
      <c r="DA265" s="264" t="s">
        <v>2038</v>
      </c>
      <c r="DC265" s="264" t="s">
        <v>2038</v>
      </c>
      <c r="DE265" s="264" t="s">
        <v>2038</v>
      </c>
      <c r="DG265" s="264" t="s">
        <v>2038</v>
      </c>
      <c r="DI265" s="264" t="s">
        <v>2038</v>
      </c>
      <c r="DK265" s="264" t="s">
        <v>2038</v>
      </c>
      <c r="EA265" s="264" t="s">
        <v>2038</v>
      </c>
      <c r="EC265" s="272" t="s">
        <v>2039</v>
      </c>
      <c r="ED265" s="268"/>
      <c r="EE265" s="272" t="s">
        <v>2039</v>
      </c>
      <c r="EF265" s="268"/>
      <c r="EG265" s="272" t="s">
        <v>2039</v>
      </c>
      <c r="EH265" s="268"/>
      <c r="EI265" s="272" t="s">
        <v>2039</v>
      </c>
      <c r="EY265" s="264" t="s">
        <v>2038</v>
      </c>
      <c r="FA265" s="264" t="s">
        <v>2038</v>
      </c>
      <c r="FC265" s="264" t="s">
        <v>2038</v>
      </c>
      <c r="FE265" s="264" t="s">
        <v>2038</v>
      </c>
      <c r="FG265" s="264" t="s">
        <v>2038</v>
      </c>
      <c r="FI265" s="264" t="s">
        <v>2038</v>
      </c>
      <c r="FK265" s="264" t="s">
        <v>2038</v>
      </c>
      <c r="FM265" s="264" t="s">
        <v>2038</v>
      </c>
      <c r="FO265" s="264" t="s">
        <v>2038</v>
      </c>
      <c r="FQ265" s="264" t="s">
        <v>2038</v>
      </c>
      <c r="FS265" s="264" t="s">
        <v>2038</v>
      </c>
      <c r="FU265" s="264" t="s">
        <v>2038</v>
      </c>
      <c r="FW265" s="264" t="s">
        <v>2038</v>
      </c>
      <c r="FY265" s="264" t="s">
        <v>2038</v>
      </c>
      <c r="GA265" s="264" t="s">
        <v>2038</v>
      </c>
      <c r="GC265" s="264" t="s">
        <v>2038</v>
      </c>
      <c r="GE265" s="264" t="s">
        <v>2038</v>
      </c>
      <c r="GG265" s="264" t="s">
        <v>2038</v>
      </c>
      <c r="GI265" s="264" t="s">
        <v>2038</v>
      </c>
      <c r="GK265" s="264" t="s">
        <v>2038</v>
      </c>
      <c r="GM265" s="264" t="s">
        <v>2038</v>
      </c>
      <c r="GO265" s="264" t="s">
        <v>2038</v>
      </c>
      <c r="GQ265" s="16"/>
      <c r="HE265" s="265" t="s">
        <v>2040</v>
      </c>
      <c r="HG265" s="265" t="s">
        <v>2040</v>
      </c>
      <c r="HI265" s="264" t="s">
        <v>2038</v>
      </c>
      <c r="HK265" s="264" t="s">
        <v>2038</v>
      </c>
      <c r="HM265" s="264" t="s">
        <v>2038</v>
      </c>
      <c r="HO265" s="264" t="s">
        <v>2038</v>
      </c>
      <c r="HQ265" s="264" t="s">
        <v>2038</v>
      </c>
      <c r="HS265" s="264" t="s">
        <v>2038</v>
      </c>
      <c r="HU265" s="264" t="s">
        <v>2038</v>
      </c>
      <c r="HW265" s="264" t="s">
        <v>2038</v>
      </c>
      <c r="HY265" s="264" t="s">
        <v>2038</v>
      </c>
      <c r="IA265" s="264" t="s">
        <v>2038</v>
      </c>
      <c r="IC265" s="264" t="s">
        <v>2038</v>
      </c>
      <c r="IE265" s="264" t="s">
        <v>2038</v>
      </c>
      <c r="IG265" s="264" t="s">
        <v>2038</v>
      </c>
      <c r="II265" s="264" t="s">
        <v>2038</v>
      </c>
      <c r="IK265" s="264" t="s">
        <v>2038</v>
      </c>
      <c r="IM265" s="264" t="s">
        <v>2038</v>
      </c>
      <c r="IO265" s="264" t="s">
        <v>2038</v>
      </c>
      <c r="IQ265" s="264" t="s">
        <v>2038</v>
      </c>
      <c r="IS265" s="264" t="s">
        <v>2038</v>
      </c>
      <c r="IU265" s="264" t="s">
        <v>2038</v>
      </c>
      <c r="IW265" s="264" t="s">
        <v>2038</v>
      </c>
      <c r="IY265" s="264" t="s">
        <v>2038</v>
      </c>
      <c r="JA265" s="264" t="s">
        <v>2038</v>
      </c>
      <c r="JC265" s="264" t="s">
        <v>2038</v>
      </c>
    </row>
    <row r="266" spans="3:263">
      <c r="C266" s="384" t="s">
        <v>2041</v>
      </c>
      <c r="D266" s="404"/>
      <c r="E266" s="390" t="s">
        <v>2041</v>
      </c>
      <c r="F266" s="391"/>
      <c r="G266" s="390" t="s">
        <v>2041</v>
      </c>
      <c r="H266" s="391"/>
      <c r="I266" s="390" t="s">
        <v>2041</v>
      </c>
      <c r="J266" s="391"/>
      <c r="K266" s="390" t="s">
        <v>2041</v>
      </c>
      <c r="L266" s="391"/>
      <c r="M266" s="390" t="s">
        <v>2041</v>
      </c>
      <c r="N266" s="405"/>
      <c r="O266" s="394" t="s">
        <v>2042</v>
      </c>
      <c r="P266" s="406"/>
      <c r="Q266" s="264" t="s">
        <v>2041</v>
      </c>
      <c r="S266" s="264" t="s">
        <v>2041</v>
      </c>
      <c r="U266" s="265" t="s">
        <v>2043</v>
      </c>
      <c r="W266" s="265" t="s">
        <v>2043</v>
      </c>
      <c r="Y266" s="265" t="s">
        <v>2043</v>
      </c>
      <c r="Z266" s="256"/>
      <c r="AA266" s="264" t="s">
        <v>2041</v>
      </c>
      <c r="AB266" s="256"/>
      <c r="AC266" s="265" t="s">
        <v>2043</v>
      </c>
      <c r="AD266" s="258"/>
      <c r="AE266" s="265" t="s">
        <v>2043</v>
      </c>
      <c r="AF266" s="258"/>
      <c r="AG266" s="264" t="s">
        <v>2041</v>
      </c>
      <c r="AH266" s="16"/>
      <c r="AI266" s="264" t="s">
        <v>2041</v>
      </c>
      <c r="AK266" s="264" t="s">
        <v>2041</v>
      </c>
      <c r="AL266" s="256"/>
      <c r="AM266" s="264" t="s">
        <v>2041</v>
      </c>
      <c r="AN266" s="256"/>
      <c r="AO266" s="264" t="s">
        <v>2041</v>
      </c>
      <c r="AP266" s="256"/>
      <c r="AQ266" s="264" t="s">
        <v>2041</v>
      </c>
      <c r="AR266" s="256"/>
      <c r="AS266" s="265" t="s">
        <v>2044</v>
      </c>
      <c r="AT266" s="256"/>
      <c r="AU266" s="265" t="s">
        <v>2044</v>
      </c>
      <c r="AW266" s="265" t="s">
        <v>2044</v>
      </c>
      <c r="AX266" s="256"/>
      <c r="AY266" s="270" t="str">
        <f t="shared" si="10"/>
        <v>予 備 263</v>
      </c>
      <c r="AZ266" s="256"/>
      <c r="BA266" s="265" t="s">
        <v>2043</v>
      </c>
      <c r="BC266" s="265" t="s">
        <v>2043</v>
      </c>
      <c r="BE266" s="266" t="s">
        <v>2043</v>
      </c>
      <c r="BF266" s="258"/>
      <c r="BG266" s="266" t="s">
        <v>2043</v>
      </c>
      <c r="BI266" s="400" t="s">
        <v>2041</v>
      </c>
      <c r="BK266" s="400" t="s">
        <v>2041</v>
      </c>
      <c r="BM266" s="400" t="str">
        <f t="shared" si="11"/>
        <v>予備263</v>
      </c>
      <c r="BO266" s="401" t="s">
        <v>2041</v>
      </c>
      <c r="BP266" s="396"/>
      <c r="BQ266" s="401" t="s">
        <v>2041</v>
      </c>
      <c r="BR266" s="402"/>
      <c r="BS266" s="265" t="s">
        <v>2043</v>
      </c>
      <c r="BT266" s="402"/>
      <c r="BU266" s="402"/>
      <c r="BV266" s="402"/>
      <c r="BW266" s="402"/>
      <c r="BX266" s="402"/>
      <c r="BY266" s="402"/>
      <c r="BZ266" s="402"/>
      <c r="CA266" s="402"/>
      <c r="CB266" s="402"/>
      <c r="CC266" s="402"/>
      <c r="CE266" s="256"/>
      <c r="CG266" s="264" t="s">
        <v>2041</v>
      </c>
      <c r="CI266" s="264" t="s">
        <v>2041</v>
      </c>
      <c r="CK266" s="264" t="s">
        <v>2041</v>
      </c>
      <c r="CM266" s="264" t="s">
        <v>2041</v>
      </c>
      <c r="CO266" s="264" t="s">
        <v>2041</v>
      </c>
      <c r="CQ266" s="264" t="s">
        <v>2041</v>
      </c>
      <c r="CS266" s="264" t="s">
        <v>2041</v>
      </c>
      <c r="CU266" s="264" t="s">
        <v>2041</v>
      </c>
      <c r="CW266" s="264" t="s">
        <v>2041</v>
      </c>
      <c r="CY266" s="264" t="s">
        <v>2041</v>
      </c>
      <c r="DA266" s="264" t="s">
        <v>2041</v>
      </c>
      <c r="DC266" s="264" t="s">
        <v>2041</v>
      </c>
      <c r="DE266" s="264" t="s">
        <v>2041</v>
      </c>
      <c r="DG266" s="264" t="s">
        <v>2041</v>
      </c>
      <c r="DI266" s="264" t="s">
        <v>2041</v>
      </c>
      <c r="DK266" s="264" t="s">
        <v>2041</v>
      </c>
      <c r="EA266" s="264" t="s">
        <v>2041</v>
      </c>
      <c r="EC266" s="272" t="s">
        <v>2042</v>
      </c>
      <c r="ED266" s="268"/>
      <c r="EE266" s="272" t="s">
        <v>2042</v>
      </c>
      <c r="EF266" s="268"/>
      <c r="EG266" s="272" t="s">
        <v>2042</v>
      </c>
      <c r="EH266" s="268"/>
      <c r="EI266" s="272" t="s">
        <v>2042</v>
      </c>
      <c r="EY266" s="264" t="s">
        <v>2041</v>
      </c>
      <c r="FA266" s="264" t="s">
        <v>2041</v>
      </c>
      <c r="FC266" s="264" t="s">
        <v>2041</v>
      </c>
      <c r="FE266" s="264" t="s">
        <v>2041</v>
      </c>
      <c r="FG266" s="264" t="s">
        <v>2041</v>
      </c>
      <c r="FI266" s="264" t="s">
        <v>2041</v>
      </c>
      <c r="FK266" s="264" t="s">
        <v>2041</v>
      </c>
      <c r="FM266" s="264" t="s">
        <v>2041</v>
      </c>
      <c r="FO266" s="264" t="s">
        <v>2041</v>
      </c>
      <c r="FQ266" s="264" t="s">
        <v>2041</v>
      </c>
      <c r="FS266" s="264" t="s">
        <v>2041</v>
      </c>
      <c r="FU266" s="264" t="s">
        <v>2041</v>
      </c>
      <c r="FW266" s="264" t="s">
        <v>2041</v>
      </c>
      <c r="FY266" s="264" t="s">
        <v>2041</v>
      </c>
      <c r="GA266" s="264" t="s">
        <v>2041</v>
      </c>
      <c r="GC266" s="264" t="s">
        <v>2041</v>
      </c>
      <c r="GE266" s="264" t="s">
        <v>2041</v>
      </c>
      <c r="GG266" s="264" t="s">
        <v>2041</v>
      </c>
      <c r="GI266" s="264" t="s">
        <v>2041</v>
      </c>
      <c r="GK266" s="264" t="s">
        <v>2041</v>
      </c>
      <c r="GM266" s="264" t="s">
        <v>2041</v>
      </c>
      <c r="GO266" s="264" t="s">
        <v>2041</v>
      </c>
      <c r="GQ266" s="16"/>
      <c r="HE266" s="265" t="s">
        <v>2043</v>
      </c>
      <c r="HG266" s="265" t="s">
        <v>2043</v>
      </c>
      <c r="HI266" s="264" t="s">
        <v>2041</v>
      </c>
      <c r="HK266" s="264" t="s">
        <v>2041</v>
      </c>
      <c r="HM266" s="264" t="s">
        <v>2041</v>
      </c>
      <c r="HO266" s="264" t="s">
        <v>2041</v>
      </c>
      <c r="HQ266" s="264" t="s">
        <v>2041</v>
      </c>
      <c r="HS266" s="264" t="s">
        <v>2041</v>
      </c>
      <c r="HU266" s="264" t="s">
        <v>2041</v>
      </c>
      <c r="HW266" s="264" t="s">
        <v>2041</v>
      </c>
      <c r="HY266" s="264" t="s">
        <v>2041</v>
      </c>
      <c r="IA266" s="264" t="s">
        <v>2041</v>
      </c>
      <c r="IC266" s="264" t="s">
        <v>2041</v>
      </c>
      <c r="IE266" s="264" t="s">
        <v>2041</v>
      </c>
      <c r="IG266" s="264" t="s">
        <v>2041</v>
      </c>
      <c r="II266" s="264" t="s">
        <v>2041</v>
      </c>
      <c r="IK266" s="264" t="s">
        <v>2041</v>
      </c>
      <c r="IM266" s="264" t="s">
        <v>2041</v>
      </c>
      <c r="IO266" s="264" t="s">
        <v>2041</v>
      </c>
      <c r="IQ266" s="264" t="s">
        <v>2041</v>
      </c>
      <c r="IS266" s="264" t="s">
        <v>2041</v>
      </c>
      <c r="IU266" s="264" t="s">
        <v>2041</v>
      </c>
      <c r="IW266" s="264" t="s">
        <v>2041</v>
      </c>
      <c r="IY266" s="264" t="s">
        <v>2041</v>
      </c>
      <c r="JA266" s="264" t="s">
        <v>2041</v>
      </c>
      <c r="JC266" s="264" t="s">
        <v>2041</v>
      </c>
    </row>
    <row r="267" spans="3:263">
      <c r="C267" s="384" t="s">
        <v>2045</v>
      </c>
      <c r="D267" s="404"/>
      <c r="E267" s="390" t="s">
        <v>2045</v>
      </c>
      <c r="F267" s="391"/>
      <c r="G267" s="390" t="s">
        <v>2045</v>
      </c>
      <c r="H267" s="391"/>
      <c r="I267" s="390" t="s">
        <v>2045</v>
      </c>
      <c r="J267" s="391"/>
      <c r="K267" s="390" t="s">
        <v>2045</v>
      </c>
      <c r="L267" s="391"/>
      <c r="M267" s="390" t="s">
        <v>2045</v>
      </c>
      <c r="N267" s="405"/>
      <c r="O267" s="394" t="s">
        <v>2046</v>
      </c>
      <c r="P267" s="406"/>
      <c r="Q267" s="264" t="s">
        <v>2045</v>
      </c>
      <c r="S267" s="264" t="s">
        <v>2045</v>
      </c>
      <c r="U267" s="265" t="s">
        <v>2047</v>
      </c>
      <c r="W267" s="265" t="s">
        <v>2047</v>
      </c>
      <c r="Y267" s="265" t="s">
        <v>2047</v>
      </c>
      <c r="Z267" s="256"/>
      <c r="AA267" s="264" t="s">
        <v>2045</v>
      </c>
      <c r="AB267" s="256"/>
      <c r="AC267" s="265" t="s">
        <v>2047</v>
      </c>
      <c r="AD267" s="258"/>
      <c r="AE267" s="265" t="s">
        <v>2047</v>
      </c>
      <c r="AF267" s="258"/>
      <c r="AG267" s="264" t="s">
        <v>2045</v>
      </c>
      <c r="AH267" s="16"/>
      <c r="AI267" s="264" t="s">
        <v>2045</v>
      </c>
      <c r="AK267" s="264" t="s">
        <v>2045</v>
      </c>
      <c r="AL267" s="256"/>
      <c r="AM267" s="264" t="s">
        <v>2045</v>
      </c>
      <c r="AN267" s="256"/>
      <c r="AO267" s="264" t="s">
        <v>2045</v>
      </c>
      <c r="AP267" s="256"/>
      <c r="AQ267" s="264" t="s">
        <v>2045</v>
      </c>
      <c r="AR267" s="256"/>
      <c r="AS267" s="264" t="s">
        <v>2046</v>
      </c>
      <c r="AT267" s="256"/>
      <c r="AU267" s="264" t="s">
        <v>2046</v>
      </c>
      <c r="AW267" s="264" t="s">
        <v>2046</v>
      </c>
      <c r="AX267" s="256"/>
      <c r="AY267" s="270" t="str">
        <f t="shared" si="10"/>
        <v>予 備 264</v>
      </c>
      <c r="AZ267" s="256"/>
      <c r="BA267" s="265" t="s">
        <v>2047</v>
      </c>
      <c r="BC267" s="265" t="s">
        <v>2047</v>
      </c>
      <c r="BE267" s="266" t="s">
        <v>2047</v>
      </c>
      <c r="BF267" s="258"/>
      <c r="BG267" s="266" t="s">
        <v>2047</v>
      </c>
      <c r="BI267" s="400" t="s">
        <v>2045</v>
      </c>
      <c r="BK267" s="400" t="s">
        <v>2045</v>
      </c>
      <c r="BM267" s="400" t="str">
        <f t="shared" si="11"/>
        <v>予備264</v>
      </c>
      <c r="BO267" s="401" t="s">
        <v>2045</v>
      </c>
      <c r="BP267" s="396"/>
      <c r="BQ267" s="401" t="s">
        <v>2045</v>
      </c>
      <c r="BR267" s="402"/>
      <c r="BS267" s="265" t="s">
        <v>2047</v>
      </c>
      <c r="BT267" s="402"/>
      <c r="BU267" s="402"/>
      <c r="BV267" s="402"/>
      <c r="BW267" s="402"/>
      <c r="BX267" s="402"/>
      <c r="BY267" s="402"/>
      <c r="BZ267" s="402"/>
      <c r="CA267" s="402"/>
      <c r="CB267" s="402"/>
      <c r="CC267" s="402"/>
      <c r="CE267" s="256"/>
      <c r="CG267" s="264" t="s">
        <v>2045</v>
      </c>
      <c r="CI267" s="264" t="s">
        <v>2045</v>
      </c>
      <c r="CK267" s="264" t="s">
        <v>2045</v>
      </c>
      <c r="CM267" s="264" t="s">
        <v>2045</v>
      </c>
      <c r="CO267" s="264" t="s">
        <v>2045</v>
      </c>
      <c r="CQ267" s="264" t="s">
        <v>2045</v>
      </c>
      <c r="CS267" s="264" t="s">
        <v>2045</v>
      </c>
      <c r="CU267" s="264" t="s">
        <v>2045</v>
      </c>
      <c r="CW267" s="264" t="s">
        <v>2045</v>
      </c>
      <c r="CY267" s="264" t="s">
        <v>2045</v>
      </c>
      <c r="DA267" s="264" t="s">
        <v>2045</v>
      </c>
      <c r="DC267" s="264" t="s">
        <v>2045</v>
      </c>
      <c r="DE267" s="264" t="s">
        <v>2045</v>
      </c>
      <c r="DG267" s="264" t="s">
        <v>2045</v>
      </c>
      <c r="DI267" s="264" t="s">
        <v>2045</v>
      </c>
      <c r="DK267" s="264" t="s">
        <v>2045</v>
      </c>
      <c r="EA267" s="264" t="s">
        <v>2045</v>
      </c>
      <c r="EC267" s="272" t="s">
        <v>2046</v>
      </c>
      <c r="ED267" s="268"/>
      <c r="EE267" s="272" t="s">
        <v>2046</v>
      </c>
      <c r="EF267" s="268"/>
      <c r="EG267" s="272" t="s">
        <v>2046</v>
      </c>
      <c r="EH267" s="268"/>
      <c r="EI267" s="272" t="s">
        <v>2046</v>
      </c>
      <c r="EY267" s="264" t="s">
        <v>2045</v>
      </c>
      <c r="FA267" s="264" t="s">
        <v>2045</v>
      </c>
      <c r="FC267" s="264" t="s">
        <v>2045</v>
      </c>
      <c r="FE267" s="264" t="s">
        <v>2045</v>
      </c>
      <c r="FG267" s="264" t="s">
        <v>2045</v>
      </c>
      <c r="FI267" s="264" t="s">
        <v>2045</v>
      </c>
      <c r="FK267" s="264" t="s">
        <v>2045</v>
      </c>
      <c r="FM267" s="264" t="s">
        <v>2045</v>
      </c>
      <c r="FO267" s="264" t="s">
        <v>2045</v>
      </c>
      <c r="FQ267" s="264" t="s">
        <v>2045</v>
      </c>
      <c r="FS267" s="264" t="s">
        <v>2045</v>
      </c>
      <c r="FU267" s="264" t="s">
        <v>2045</v>
      </c>
      <c r="FW267" s="264" t="s">
        <v>2045</v>
      </c>
      <c r="FY267" s="264" t="s">
        <v>2045</v>
      </c>
      <c r="GA267" s="264" t="s">
        <v>2045</v>
      </c>
      <c r="GC267" s="264" t="s">
        <v>2045</v>
      </c>
      <c r="GE267" s="264" t="s">
        <v>2045</v>
      </c>
      <c r="GG267" s="264" t="s">
        <v>2045</v>
      </c>
      <c r="GI267" s="264" t="s">
        <v>2045</v>
      </c>
      <c r="GK267" s="264" t="s">
        <v>2045</v>
      </c>
      <c r="GM267" s="264" t="s">
        <v>2045</v>
      </c>
      <c r="GO267" s="264" t="s">
        <v>2045</v>
      </c>
      <c r="GQ267" s="16"/>
      <c r="HE267" s="265" t="s">
        <v>2047</v>
      </c>
      <c r="HG267" s="265" t="s">
        <v>2047</v>
      </c>
      <c r="HI267" s="264" t="s">
        <v>2045</v>
      </c>
      <c r="HK267" s="264" t="s">
        <v>2045</v>
      </c>
      <c r="HM267" s="264" t="s">
        <v>2045</v>
      </c>
      <c r="HO267" s="264" t="s">
        <v>2045</v>
      </c>
      <c r="HQ267" s="264" t="s">
        <v>2045</v>
      </c>
      <c r="HS267" s="264" t="s">
        <v>2045</v>
      </c>
      <c r="HU267" s="264" t="s">
        <v>2045</v>
      </c>
      <c r="HW267" s="264" t="s">
        <v>2045</v>
      </c>
      <c r="HY267" s="264" t="s">
        <v>2045</v>
      </c>
      <c r="IA267" s="264" t="s">
        <v>2045</v>
      </c>
      <c r="IC267" s="264" t="s">
        <v>2045</v>
      </c>
      <c r="IE267" s="264" t="s">
        <v>2045</v>
      </c>
      <c r="IG267" s="264" t="s">
        <v>2045</v>
      </c>
      <c r="II267" s="264" t="s">
        <v>2045</v>
      </c>
      <c r="IK267" s="264" t="s">
        <v>2045</v>
      </c>
      <c r="IM267" s="264" t="s">
        <v>2045</v>
      </c>
      <c r="IO267" s="264" t="s">
        <v>2045</v>
      </c>
      <c r="IQ267" s="264" t="s">
        <v>2045</v>
      </c>
      <c r="IS267" s="264" t="s">
        <v>2045</v>
      </c>
      <c r="IU267" s="264" t="s">
        <v>2045</v>
      </c>
      <c r="IW267" s="264" t="s">
        <v>2045</v>
      </c>
      <c r="IY267" s="264" t="s">
        <v>2045</v>
      </c>
      <c r="JA267" s="264" t="s">
        <v>2045</v>
      </c>
      <c r="JC267" s="264" t="s">
        <v>2045</v>
      </c>
    </row>
    <row r="268" spans="3:263">
      <c r="C268" s="384" t="s">
        <v>2048</v>
      </c>
      <c r="D268" s="404"/>
      <c r="E268" s="390" t="s">
        <v>2048</v>
      </c>
      <c r="F268" s="391"/>
      <c r="G268" s="390" t="s">
        <v>2048</v>
      </c>
      <c r="H268" s="391"/>
      <c r="I268" s="390" t="s">
        <v>2048</v>
      </c>
      <c r="J268" s="391"/>
      <c r="K268" s="390" t="s">
        <v>2048</v>
      </c>
      <c r="L268" s="391"/>
      <c r="M268" s="390" t="s">
        <v>2048</v>
      </c>
      <c r="N268" s="405"/>
      <c r="O268" s="394" t="s">
        <v>2049</v>
      </c>
      <c r="P268" s="406"/>
      <c r="Q268" s="264" t="s">
        <v>2048</v>
      </c>
      <c r="S268" s="264" t="s">
        <v>2048</v>
      </c>
      <c r="U268" s="265" t="s">
        <v>2050</v>
      </c>
      <c r="W268" s="265" t="s">
        <v>2050</v>
      </c>
      <c r="Y268" s="265" t="s">
        <v>2050</v>
      </c>
      <c r="Z268" s="256"/>
      <c r="AA268" s="264" t="s">
        <v>2048</v>
      </c>
      <c r="AB268" s="256"/>
      <c r="AC268" s="265" t="s">
        <v>2050</v>
      </c>
      <c r="AD268" s="258"/>
      <c r="AE268" s="265" t="s">
        <v>2050</v>
      </c>
      <c r="AF268" s="258"/>
      <c r="AG268" s="264" t="s">
        <v>2048</v>
      </c>
      <c r="AH268" s="16"/>
      <c r="AI268" s="264" t="s">
        <v>2048</v>
      </c>
      <c r="AK268" s="264" t="s">
        <v>2048</v>
      </c>
      <c r="AL268" s="256"/>
      <c r="AM268" s="264" t="s">
        <v>2048</v>
      </c>
      <c r="AN268" s="256"/>
      <c r="AO268" s="264" t="s">
        <v>2048</v>
      </c>
      <c r="AP268" s="256"/>
      <c r="AQ268" s="264" t="s">
        <v>2048</v>
      </c>
      <c r="AR268" s="256"/>
      <c r="AS268" s="265" t="s">
        <v>2051</v>
      </c>
      <c r="AT268" s="256"/>
      <c r="AU268" s="265" t="s">
        <v>2051</v>
      </c>
      <c r="AW268" s="265" t="s">
        <v>2051</v>
      </c>
      <c r="AX268" s="256"/>
      <c r="AY268" s="270" t="str">
        <f t="shared" si="10"/>
        <v>予 備 265</v>
      </c>
      <c r="AZ268" s="256"/>
      <c r="BA268" s="265" t="s">
        <v>2050</v>
      </c>
      <c r="BC268" s="265" t="s">
        <v>2050</v>
      </c>
      <c r="BE268" s="266" t="s">
        <v>2050</v>
      </c>
      <c r="BF268" s="258"/>
      <c r="BG268" s="266" t="s">
        <v>2050</v>
      </c>
      <c r="BI268" s="400" t="s">
        <v>2048</v>
      </c>
      <c r="BK268" s="400" t="s">
        <v>2048</v>
      </c>
      <c r="BM268" s="400" t="str">
        <f t="shared" si="11"/>
        <v>予備265</v>
      </c>
      <c r="BO268" s="401" t="s">
        <v>2048</v>
      </c>
      <c r="BP268" s="396"/>
      <c r="BQ268" s="401" t="s">
        <v>2048</v>
      </c>
      <c r="BR268" s="402"/>
      <c r="BS268" s="265" t="s">
        <v>2050</v>
      </c>
      <c r="BT268" s="402"/>
      <c r="BU268" s="402"/>
      <c r="BV268" s="402"/>
      <c r="BW268" s="402"/>
      <c r="BX268" s="402"/>
      <c r="BY268" s="402"/>
      <c r="BZ268" s="402"/>
      <c r="CA268" s="402"/>
      <c r="CB268" s="402"/>
      <c r="CC268" s="402"/>
      <c r="CE268" s="256"/>
      <c r="CG268" s="264" t="s">
        <v>2048</v>
      </c>
      <c r="CI268" s="264" t="s">
        <v>2048</v>
      </c>
      <c r="CK268" s="264" t="s">
        <v>2048</v>
      </c>
      <c r="CM268" s="264" t="s">
        <v>2048</v>
      </c>
      <c r="CO268" s="264" t="s">
        <v>2048</v>
      </c>
      <c r="CQ268" s="264" t="s">
        <v>2048</v>
      </c>
      <c r="CS268" s="264" t="s">
        <v>2048</v>
      </c>
      <c r="CU268" s="264" t="s">
        <v>2048</v>
      </c>
      <c r="CW268" s="264" t="s">
        <v>2048</v>
      </c>
      <c r="CY268" s="264" t="s">
        <v>2048</v>
      </c>
      <c r="DA268" s="264" t="s">
        <v>2048</v>
      </c>
      <c r="DC268" s="264" t="s">
        <v>2048</v>
      </c>
      <c r="DE268" s="264" t="s">
        <v>2048</v>
      </c>
      <c r="DG268" s="264" t="s">
        <v>2048</v>
      </c>
      <c r="DI268" s="264" t="s">
        <v>2048</v>
      </c>
      <c r="DK268" s="264" t="s">
        <v>2048</v>
      </c>
      <c r="EA268" s="264" t="s">
        <v>2048</v>
      </c>
      <c r="EC268" s="272" t="s">
        <v>2049</v>
      </c>
      <c r="ED268" s="268"/>
      <c r="EE268" s="272" t="s">
        <v>2049</v>
      </c>
      <c r="EF268" s="268"/>
      <c r="EG268" s="272" t="s">
        <v>2049</v>
      </c>
      <c r="EH268" s="268"/>
      <c r="EI268" s="272" t="s">
        <v>2049</v>
      </c>
      <c r="EY268" s="264" t="s">
        <v>2048</v>
      </c>
      <c r="FA268" s="264" t="s">
        <v>2048</v>
      </c>
      <c r="FC268" s="264" t="s">
        <v>2048</v>
      </c>
      <c r="FE268" s="264" t="s">
        <v>2048</v>
      </c>
      <c r="FG268" s="264" t="s">
        <v>2048</v>
      </c>
      <c r="FI268" s="264" t="s">
        <v>2048</v>
      </c>
      <c r="FK268" s="264" t="s">
        <v>2048</v>
      </c>
      <c r="FM268" s="264" t="s">
        <v>2048</v>
      </c>
      <c r="FO268" s="264" t="s">
        <v>2048</v>
      </c>
      <c r="FQ268" s="264" t="s">
        <v>2048</v>
      </c>
      <c r="FS268" s="264" t="s">
        <v>2048</v>
      </c>
      <c r="FU268" s="264" t="s">
        <v>2048</v>
      </c>
      <c r="FW268" s="264" t="s">
        <v>2048</v>
      </c>
      <c r="FY268" s="264" t="s">
        <v>2048</v>
      </c>
      <c r="GA268" s="264" t="s">
        <v>2048</v>
      </c>
      <c r="GC268" s="264" t="s">
        <v>2048</v>
      </c>
      <c r="GE268" s="264" t="s">
        <v>2048</v>
      </c>
      <c r="GG268" s="264" t="s">
        <v>2048</v>
      </c>
      <c r="GI268" s="264" t="s">
        <v>2048</v>
      </c>
      <c r="GK268" s="264" t="s">
        <v>2048</v>
      </c>
      <c r="GM268" s="264" t="s">
        <v>2048</v>
      </c>
      <c r="GO268" s="264" t="s">
        <v>2048</v>
      </c>
      <c r="GQ268" s="16"/>
      <c r="HE268" s="265" t="s">
        <v>2050</v>
      </c>
      <c r="HG268" s="265" t="s">
        <v>2050</v>
      </c>
      <c r="HI268" s="264" t="s">
        <v>2048</v>
      </c>
      <c r="HK268" s="264" t="s">
        <v>2048</v>
      </c>
      <c r="HM268" s="264" t="s">
        <v>2048</v>
      </c>
      <c r="HO268" s="264" t="s">
        <v>2048</v>
      </c>
      <c r="HQ268" s="264" t="s">
        <v>2048</v>
      </c>
      <c r="HS268" s="264" t="s">
        <v>2048</v>
      </c>
      <c r="HU268" s="264" t="s">
        <v>2048</v>
      </c>
      <c r="HW268" s="264" t="s">
        <v>2048</v>
      </c>
      <c r="HY268" s="264" t="s">
        <v>2048</v>
      </c>
      <c r="IA268" s="264" t="s">
        <v>2048</v>
      </c>
      <c r="IC268" s="264" t="s">
        <v>2048</v>
      </c>
      <c r="IE268" s="264" t="s">
        <v>2048</v>
      </c>
      <c r="IG268" s="264" t="s">
        <v>2048</v>
      </c>
      <c r="II268" s="264" t="s">
        <v>2048</v>
      </c>
      <c r="IK268" s="264" t="s">
        <v>2048</v>
      </c>
      <c r="IM268" s="264" t="s">
        <v>2048</v>
      </c>
      <c r="IO268" s="264" t="s">
        <v>2048</v>
      </c>
      <c r="IQ268" s="264" t="s">
        <v>2048</v>
      </c>
      <c r="IS268" s="264" t="s">
        <v>2048</v>
      </c>
      <c r="IU268" s="264" t="s">
        <v>2048</v>
      </c>
      <c r="IW268" s="264" t="s">
        <v>2048</v>
      </c>
      <c r="IY268" s="264" t="s">
        <v>2048</v>
      </c>
      <c r="JA268" s="264" t="s">
        <v>2048</v>
      </c>
      <c r="JC268" s="264" t="s">
        <v>2048</v>
      </c>
    </row>
    <row r="269" spans="3:263">
      <c r="C269" s="384" t="s">
        <v>2052</v>
      </c>
      <c r="D269" s="404"/>
      <c r="E269" s="390" t="s">
        <v>2052</v>
      </c>
      <c r="F269" s="391"/>
      <c r="G269" s="390" t="s">
        <v>2052</v>
      </c>
      <c r="H269" s="391"/>
      <c r="I269" s="390" t="s">
        <v>2052</v>
      </c>
      <c r="J269" s="391"/>
      <c r="K269" s="390" t="s">
        <v>2052</v>
      </c>
      <c r="L269" s="391"/>
      <c r="M269" s="390" t="s">
        <v>2052</v>
      </c>
      <c r="N269" s="405"/>
      <c r="O269" s="394" t="s">
        <v>2053</v>
      </c>
      <c r="P269" s="406"/>
      <c r="Q269" s="264" t="s">
        <v>2052</v>
      </c>
      <c r="S269" s="264" t="s">
        <v>2052</v>
      </c>
      <c r="U269" s="265" t="s">
        <v>2054</v>
      </c>
      <c r="W269" s="265" t="s">
        <v>2054</v>
      </c>
      <c r="Y269" s="265" t="s">
        <v>2054</v>
      </c>
      <c r="Z269" s="256"/>
      <c r="AA269" s="264" t="s">
        <v>2052</v>
      </c>
      <c r="AB269" s="256"/>
      <c r="AC269" s="265" t="s">
        <v>2054</v>
      </c>
      <c r="AD269" s="258"/>
      <c r="AE269" s="265" t="s">
        <v>2054</v>
      </c>
      <c r="AF269" s="258"/>
      <c r="AG269" s="264" t="s">
        <v>2052</v>
      </c>
      <c r="AH269" s="16"/>
      <c r="AI269" s="264" t="s">
        <v>2052</v>
      </c>
      <c r="AK269" s="264" t="s">
        <v>2052</v>
      </c>
      <c r="AL269" s="256"/>
      <c r="AM269" s="264" t="s">
        <v>2052</v>
      </c>
      <c r="AN269" s="256"/>
      <c r="AO269" s="264" t="s">
        <v>2052</v>
      </c>
      <c r="AP269" s="256"/>
      <c r="AQ269" s="264" t="s">
        <v>2052</v>
      </c>
      <c r="AR269" s="256"/>
      <c r="AS269" s="264" t="s">
        <v>2053</v>
      </c>
      <c r="AT269" s="256"/>
      <c r="AU269" s="264" t="s">
        <v>2053</v>
      </c>
      <c r="AW269" s="264" t="s">
        <v>2053</v>
      </c>
      <c r="AX269" s="256"/>
      <c r="AY269" s="270" t="str">
        <f t="shared" si="10"/>
        <v>予 備 266</v>
      </c>
      <c r="AZ269" s="256"/>
      <c r="BA269" s="265" t="s">
        <v>2054</v>
      </c>
      <c r="BC269" s="265" t="s">
        <v>2054</v>
      </c>
      <c r="BE269" s="266" t="s">
        <v>2054</v>
      </c>
      <c r="BF269" s="258"/>
      <c r="BG269" s="266" t="s">
        <v>2054</v>
      </c>
      <c r="BI269" s="400" t="s">
        <v>2052</v>
      </c>
      <c r="BK269" s="400" t="s">
        <v>2052</v>
      </c>
      <c r="BM269" s="400" t="str">
        <f t="shared" si="11"/>
        <v>予備266</v>
      </c>
      <c r="BO269" s="401" t="s">
        <v>2052</v>
      </c>
      <c r="BP269" s="396"/>
      <c r="BQ269" s="401" t="s">
        <v>2052</v>
      </c>
      <c r="BR269" s="402"/>
      <c r="BS269" s="265" t="s">
        <v>2054</v>
      </c>
      <c r="BT269" s="402"/>
      <c r="BU269" s="402"/>
      <c r="BV269" s="402"/>
      <c r="BW269" s="402"/>
      <c r="BX269" s="402"/>
      <c r="BY269" s="402"/>
      <c r="BZ269" s="402"/>
      <c r="CA269" s="402"/>
      <c r="CB269" s="402"/>
      <c r="CC269" s="402"/>
      <c r="CE269" s="256"/>
      <c r="CG269" s="264" t="s">
        <v>2052</v>
      </c>
      <c r="CI269" s="264" t="s">
        <v>2052</v>
      </c>
      <c r="CK269" s="264" t="s">
        <v>2052</v>
      </c>
      <c r="CM269" s="264" t="s">
        <v>2052</v>
      </c>
      <c r="CO269" s="264" t="s">
        <v>2052</v>
      </c>
      <c r="CQ269" s="264" t="s">
        <v>2052</v>
      </c>
      <c r="CS269" s="264" t="s">
        <v>2052</v>
      </c>
      <c r="CU269" s="264" t="s">
        <v>2052</v>
      </c>
      <c r="CW269" s="264" t="s">
        <v>2052</v>
      </c>
      <c r="CY269" s="264" t="s">
        <v>2052</v>
      </c>
      <c r="DA269" s="264" t="s">
        <v>2052</v>
      </c>
      <c r="DC269" s="264" t="s">
        <v>2052</v>
      </c>
      <c r="DE269" s="264" t="s">
        <v>2052</v>
      </c>
      <c r="DG269" s="264" t="s">
        <v>2052</v>
      </c>
      <c r="DI269" s="264" t="s">
        <v>2052</v>
      </c>
      <c r="DK269" s="264" t="s">
        <v>2052</v>
      </c>
      <c r="EA269" s="264" t="s">
        <v>2052</v>
      </c>
      <c r="EC269" s="272" t="s">
        <v>2053</v>
      </c>
      <c r="ED269" s="268"/>
      <c r="EE269" s="272" t="s">
        <v>2053</v>
      </c>
      <c r="EF269" s="268"/>
      <c r="EG269" s="272" t="s">
        <v>2053</v>
      </c>
      <c r="EH269" s="268"/>
      <c r="EI269" s="272" t="s">
        <v>2053</v>
      </c>
      <c r="EY269" s="264" t="s">
        <v>2052</v>
      </c>
      <c r="FA269" s="264" t="s">
        <v>2052</v>
      </c>
      <c r="FC269" s="264" t="s">
        <v>2052</v>
      </c>
      <c r="FE269" s="264" t="s">
        <v>2052</v>
      </c>
      <c r="FG269" s="264" t="s">
        <v>2052</v>
      </c>
      <c r="FI269" s="264" t="s">
        <v>2052</v>
      </c>
      <c r="FK269" s="264" t="s">
        <v>2052</v>
      </c>
      <c r="FM269" s="264" t="s">
        <v>2052</v>
      </c>
      <c r="FO269" s="264" t="s">
        <v>2052</v>
      </c>
      <c r="FQ269" s="264" t="s">
        <v>2052</v>
      </c>
      <c r="FS269" s="264" t="s">
        <v>2052</v>
      </c>
      <c r="FU269" s="264" t="s">
        <v>2052</v>
      </c>
      <c r="FW269" s="264" t="s">
        <v>2052</v>
      </c>
      <c r="FY269" s="264" t="s">
        <v>2052</v>
      </c>
      <c r="GA269" s="264" t="s">
        <v>2052</v>
      </c>
      <c r="GC269" s="264" t="s">
        <v>2052</v>
      </c>
      <c r="GE269" s="264" t="s">
        <v>2052</v>
      </c>
      <c r="GG269" s="264" t="s">
        <v>2052</v>
      </c>
      <c r="GI269" s="264" t="s">
        <v>2052</v>
      </c>
      <c r="GK269" s="264" t="s">
        <v>2052</v>
      </c>
      <c r="GM269" s="264" t="s">
        <v>2052</v>
      </c>
      <c r="GO269" s="264" t="s">
        <v>2052</v>
      </c>
      <c r="GQ269" s="16"/>
      <c r="HE269" s="265" t="s">
        <v>2054</v>
      </c>
      <c r="HG269" s="265" t="s">
        <v>2054</v>
      </c>
      <c r="HI269" s="264" t="s">
        <v>2052</v>
      </c>
      <c r="HK269" s="264" t="s">
        <v>2052</v>
      </c>
      <c r="HM269" s="264" t="s">
        <v>2052</v>
      </c>
      <c r="HO269" s="264" t="s">
        <v>2052</v>
      </c>
      <c r="HQ269" s="264" t="s">
        <v>2052</v>
      </c>
      <c r="HS269" s="264" t="s">
        <v>2052</v>
      </c>
      <c r="HU269" s="264" t="s">
        <v>2052</v>
      </c>
      <c r="HW269" s="264" t="s">
        <v>2052</v>
      </c>
      <c r="HY269" s="264" t="s">
        <v>2052</v>
      </c>
      <c r="IA269" s="264" t="s">
        <v>2052</v>
      </c>
      <c r="IC269" s="264" t="s">
        <v>2052</v>
      </c>
      <c r="IE269" s="264" t="s">
        <v>2052</v>
      </c>
      <c r="IG269" s="264" t="s">
        <v>2052</v>
      </c>
      <c r="II269" s="264" t="s">
        <v>2052</v>
      </c>
      <c r="IK269" s="264" t="s">
        <v>2052</v>
      </c>
      <c r="IM269" s="264" t="s">
        <v>2052</v>
      </c>
      <c r="IO269" s="264" t="s">
        <v>2052</v>
      </c>
      <c r="IQ269" s="264" t="s">
        <v>2052</v>
      </c>
      <c r="IS269" s="264" t="s">
        <v>2052</v>
      </c>
      <c r="IU269" s="264" t="s">
        <v>2052</v>
      </c>
      <c r="IW269" s="264" t="s">
        <v>2052</v>
      </c>
      <c r="IY269" s="264" t="s">
        <v>2052</v>
      </c>
      <c r="JA269" s="264" t="s">
        <v>2052</v>
      </c>
      <c r="JC269" s="264" t="s">
        <v>2052</v>
      </c>
    </row>
    <row r="270" spans="3:263">
      <c r="C270" s="384" t="s">
        <v>2055</v>
      </c>
      <c r="D270" s="404"/>
      <c r="E270" s="390" t="s">
        <v>2055</v>
      </c>
      <c r="F270" s="391"/>
      <c r="G270" s="390" t="s">
        <v>2055</v>
      </c>
      <c r="H270" s="391"/>
      <c r="I270" s="390" t="s">
        <v>2055</v>
      </c>
      <c r="J270" s="391"/>
      <c r="K270" s="390" t="s">
        <v>2055</v>
      </c>
      <c r="L270" s="391"/>
      <c r="M270" s="390" t="s">
        <v>2055</v>
      </c>
      <c r="N270" s="405"/>
      <c r="O270" s="394" t="s">
        <v>2056</v>
      </c>
      <c r="P270" s="406"/>
      <c r="Q270" s="264" t="s">
        <v>2055</v>
      </c>
      <c r="S270" s="264" t="s">
        <v>2055</v>
      </c>
      <c r="U270" s="265" t="s">
        <v>2057</v>
      </c>
      <c r="W270" s="265" t="s">
        <v>2057</v>
      </c>
      <c r="Y270" s="265" t="s">
        <v>2057</v>
      </c>
      <c r="Z270" s="256"/>
      <c r="AA270" s="264" t="s">
        <v>2055</v>
      </c>
      <c r="AB270" s="256"/>
      <c r="AC270" s="265" t="s">
        <v>2057</v>
      </c>
      <c r="AD270" s="258"/>
      <c r="AE270" s="265" t="s">
        <v>2057</v>
      </c>
      <c r="AF270" s="258"/>
      <c r="AG270" s="264" t="s">
        <v>2055</v>
      </c>
      <c r="AH270" s="16"/>
      <c r="AI270" s="264" t="s">
        <v>2055</v>
      </c>
      <c r="AK270" s="264" t="s">
        <v>2055</v>
      </c>
      <c r="AL270" s="256"/>
      <c r="AM270" s="264" t="s">
        <v>2055</v>
      </c>
      <c r="AN270" s="256"/>
      <c r="AO270" s="264" t="s">
        <v>2055</v>
      </c>
      <c r="AP270" s="256"/>
      <c r="AQ270" s="264" t="s">
        <v>2055</v>
      </c>
      <c r="AR270" s="256"/>
      <c r="AS270" s="265" t="s">
        <v>2058</v>
      </c>
      <c r="AT270" s="256"/>
      <c r="AU270" s="265" t="s">
        <v>2058</v>
      </c>
      <c r="AW270" s="265" t="s">
        <v>2058</v>
      </c>
      <c r="AX270" s="256"/>
      <c r="AY270" s="270" t="str">
        <f t="shared" si="10"/>
        <v>予 備 267</v>
      </c>
      <c r="AZ270" s="256"/>
      <c r="BA270" s="265" t="s">
        <v>2057</v>
      </c>
      <c r="BC270" s="265" t="s">
        <v>2057</v>
      </c>
      <c r="BE270" s="266" t="s">
        <v>2057</v>
      </c>
      <c r="BF270" s="258"/>
      <c r="BG270" s="266" t="s">
        <v>2057</v>
      </c>
      <c r="BI270" s="400" t="s">
        <v>2055</v>
      </c>
      <c r="BK270" s="400" t="s">
        <v>2055</v>
      </c>
      <c r="BM270" s="400" t="str">
        <f t="shared" si="11"/>
        <v>予備267</v>
      </c>
      <c r="BO270" s="401" t="s">
        <v>2055</v>
      </c>
      <c r="BP270" s="396"/>
      <c r="BQ270" s="401" t="s">
        <v>2055</v>
      </c>
      <c r="BR270" s="402"/>
      <c r="BS270" s="265" t="s">
        <v>2057</v>
      </c>
      <c r="BT270" s="402"/>
      <c r="BU270" s="402"/>
      <c r="BV270" s="402"/>
      <c r="BW270" s="402"/>
      <c r="BX270" s="402"/>
      <c r="BY270" s="402"/>
      <c r="BZ270" s="402"/>
      <c r="CA270" s="402"/>
      <c r="CB270" s="402"/>
      <c r="CC270" s="402"/>
      <c r="CE270" s="256"/>
      <c r="CG270" s="264" t="s">
        <v>2055</v>
      </c>
      <c r="CI270" s="264" t="s">
        <v>2055</v>
      </c>
      <c r="CK270" s="264" t="s">
        <v>2055</v>
      </c>
      <c r="CM270" s="264" t="s">
        <v>2055</v>
      </c>
      <c r="CO270" s="264" t="s">
        <v>2055</v>
      </c>
      <c r="CQ270" s="264" t="s">
        <v>2055</v>
      </c>
      <c r="CS270" s="264" t="s">
        <v>2055</v>
      </c>
      <c r="CU270" s="264" t="s">
        <v>2055</v>
      </c>
      <c r="CW270" s="264" t="s">
        <v>2055</v>
      </c>
      <c r="CY270" s="264" t="s">
        <v>2055</v>
      </c>
      <c r="DA270" s="264" t="s">
        <v>2055</v>
      </c>
      <c r="DC270" s="264" t="s">
        <v>2055</v>
      </c>
      <c r="DE270" s="264" t="s">
        <v>2055</v>
      </c>
      <c r="DG270" s="264" t="s">
        <v>2055</v>
      </c>
      <c r="DI270" s="264" t="s">
        <v>2055</v>
      </c>
      <c r="DK270" s="264" t="s">
        <v>2055</v>
      </c>
      <c r="EA270" s="264" t="s">
        <v>2055</v>
      </c>
      <c r="EC270" s="272" t="s">
        <v>2056</v>
      </c>
      <c r="ED270" s="268"/>
      <c r="EE270" s="272" t="s">
        <v>2056</v>
      </c>
      <c r="EF270" s="268"/>
      <c r="EG270" s="272" t="s">
        <v>2056</v>
      </c>
      <c r="EH270" s="268"/>
      <c r="EI270" s="272" t="s">
        <v>2056</v>
      </c>
      <c r="EY270" s="264" t="s">
        <v>2055</v>
      </c>
      <c r="FA270" s="264" t="s">
        <v>2055</v>
      </c>
      <c r="FC270" s="264" t="s">
        <v>2055</v>
      </c>
      <c r="FE270" s="264" t="s">
        <v>2055</v>
      </c>
      <c r="FG270" s="264" t="s">
        <v>2055</v>
      </c>
      <c r="FI270" s="264" t="s">
        <v>2055</v>
      </c>
      <c r="FK270" s="264" t="s">
        <v>2055</v>
      </c>
      <c r="FM270" s="264" t="s">
        <v>2055</v>
      </c>
      <c r="FO270" s="264" t="s">
        <v>2055</v>
      </c>
      <c r="FQ270" s="264" t="s">
        <v>2055</v>
      </c>
      <c r="FS270" s="264" t="s">
        <v>2055</v>
      </c>
      <c r="FU270" s="264" t="s">
        <v>2055</v>
      </c>
      <c r="FW270" s="264" t="s">
        <v>2055</v>
      </c>
      <c r="FY270" s="264" t="s">
        <v>2055</v>
      </c>
      <c r="GA270" s="264" t="s">
        <v>2055</v>
      </c>
      <c r="GC270" s="264" t="s">
        <v>2055</v>
      </c>
      <c r="GE270" s="264" t="s">
        <v>2055</v>
      </c>
      <c r="GG270" s="264" t="s">
        <v>2055</v>
      </c>
      <c r="GI270" s="264" t="s">
        <v>2055</v>
      </c>
      <c r="GK270" s="264" t="s">
        <v>2055</v>
      </c>
      <c r="GM270" s="264" t="s">
        <v>2055</v>
      </c>
      <c r="GO270" s="264" t="s">
        <v>2055</v>
      </c>
      <c r="GQ270" s="16"/>
      <c r="HE270" s="265" t="s">
        <v>2057</v>
      </c>
      <c r="HG270" s="265" t="s">
        <v>2057</v>
      </c>
      <c r="HI270" s="264" t="s">
        <v>2055</v>
      </c>
      <c r="HK270" s="264" t="s">
        <v>2055</v>
      </c>
      <c r="HM270" s="264" t="s">
        <v>2055</v>
      </c>
      <c r="HO270" s="264" t="s">
        <v>2055</v>
      </c>
      <c r="HQ270" s="264" t="s">
        <v>2055</v>
      </c>
      <c r="HS270" s="264" t="s">
        <v>2055</v>
      </c>
      <c r="HU270" s="264" t="s">
        <v>2055</v>
      </c>
      <c r="HW270" s="264" t="s">
        <v>2055</v>
      </c>
      <c r="HY270" s="264" t="s">
        <v>2055</v>
      </c>
      <c r="IA270" s="264" t="s">
        <v>2055</v>
      </c>
      <c r="IC270" s="264" t="s">
        <v>2055</v>
      </c>
      <c r="IE270" s="264" t="s">
        <v>2055</v>
      </c>
      <c r="IG270" s="264" t="s">
        <v>2055</v>
      </c>
      <c r="II270" s="264" t="s">
        <v>2055</v>
      </c>
      <c r="IK270" s="264" t="s">
        <v>2055</v>
      </c>
      <c r="IM270" s="264" t="s">
        <v>2055</v>
      </c>
      <c r="IO270" s="264" t="s">
        <v>2055</v>
      </c>
      <c r="IQ270" s="264" t="s">
        <v>2055</v>
      </c>
      <c r="IS270" s="264" t="s">
        <v>2055</v>
      </c>
      <c r="IU270" s="264" t="s">
        <v>2055</v>
      </c>
      <c r="IW270" s="264" t="s">
        <v>2055</v>
      </c>
      <c r="IY270" s="264" t="s">
        <v>2055</v>
      </c>
      <c r="JA270" s="264" t="s">
        <v>2055</v>
      </c>
      <c r="JC270" s="264" t="s">
        <v>2055</v>
      </c>
    </row>
    <row r="271" spans="3:263">
      <c r="C271" s="384" t="s">
        <v>2059</v>
      </c>
      <c r="D271" s="404"/>
      <c r="E271" s="390" t="s">
        <v>2059</v>
      </c>
      <c r="F271" s="391"/>
      <c r="G271" s="390" t="s">
        <v>2059</v>
      </c>
      <c r="H271" s="391"/>
      <c r="I271" s="390" t="s">
        <v>2059</v>
      </c>
      <c r="J271" s="391"/>
      <c r="K271" s="390" t="s">
        <v>2059</v>
      </c>
      <c r="L271" s="391"/>
      <c r="M271" s="390" t="s">
        <v>2059</v>
      </c>
      <c r="N271" s="405"/>
      <c r="O271" s="394" t="s">
        <v>2060</v>
      </c>
      <c r="P271" s="406"/>
      <c r="Q271" s="264" t="s">
        <v>2059</v>
      </c>
      <c r="S271" s="264" t="s">
        <v>2059</v>
      </c>
      <c r="U271" s="265" t="s">
        <v>2061</v>
      </c>
      <c r="W271" s="265" t="s">
        <v>2061</v>
      </c>
      <c r="Y271" s="265" t="s">
        <v>2061</v>
      </c>
      <c r="Z271" s="256"/>
      <c r="AA271" s="264" t="s">
        <v>2059</v>
      </c>
      <c r="AB271" s="256"/>
      <c r="AC271" s="265" t="s">
        <v>2061</v>
      </c>
      <c r="AD271" s="258"/>
      <c r="AE271" s="265" t="s">
        <v>2061</v>
      </c>
      <c r="AF271" s="258"/>
      <c r="AG271" s="264" t="s">
        <v>2059</v>
      </c>
      <c r="AH271" s="16"/>
      <c r="AI271" s="264" t="s">
        <v>2059</v>
      </c>
      <c r="AK271" s="264" t="s">
        <v>2059</v>
      </c>
      <c r="AL271" s="256"/>
      <c r="AM271" s="264" t="s">
        <v>2059</v>
      </c>
      <c r="AN271" s="256"/>
      <c r="AO271" s="264" t="s">
        <v>2059</v>
      </c>
      <c r="AP271" s="256"/>
      <c r="AQ271" s="264" t="s">
        <v>2059</v>
      </c>
      <c r="AR271" s="256"/>
      <c r="AS271" s="264" t="s">
        <v>2060</v>
      </c>
      <c r="AT271" s="256"/>
      <c r="AU271" s="264" t="s">
        <v>2060</v>
      </c>
      <c r="AW271" s="264" t="s">
        <v>2060</v>
      </c>
      <c r="AX271" s="256"/>
      <c r="AY271" s="270" t="str">
        <f t="shared" si="10"/>
        <v>予 備 268</v>
      </c>
      <c r="AZ271" s="256"/>
      <c r="BA271" s="265" t="s">
        <v>2061</v>
      </c>
      <c r="BC271" s="265" t="s">
        <v>2061</v>
      </c>
      <c r="BE271" s="266" t="s">
        <v>2061</v>
      </c>
      <c r="BF271" s="258"/>
      <c r="BG271" s="266" t="s">
        <v>2061</v>
      </c>
      <c r="BI271" s="400" t="s">
        <v>2059</v>
      </c>
      <c r="BK271" s="400" t="s">
        <v>2059</v>
      </c>
      <c r="BM271" s="400" t="str">
        <f t="shared" si="11"/>
        <v>予備268</v>
      </c>
      <c r="BO271" s="401" t="s">
        <v>2059</v>
      </c>
      <c r="BP271" s="396"/>
      <c r="BQ271" s="401" t="s">
        <v>2059</v>
      </c>
      <c r="BR271" s="402"/>
      <c r="BS271" s="265" t="s">
        <v>2061</v>
      </c>
      <c r="BT271" s="402"/>
      <c r="BU271" s="402"/>
      <c r="BV271" s="402"/>
      <c r="BW271" s="402"/>
      <c r="BX271" s="402"/>
      <c r="BY271" s="402"/>
      <c r="BZ271" s="402"/>
      <c r="CA271" s="402"/>
      <c r="CB271" s="402"/>
      <c r="CC271" s="402"/>
      <c r="CE271" s="256"/>
      <c r="CG271" s="264" t="s">
        <v>2059</v>
      </c>
      <c r="CI271" s="264" t="s">
        <v>2059</v>
      </c>
      <c r="CK271" s="264" t="s">
        <v>2059</v>
      </c>
      <c r="CM271" s="264" t="s">
        <v>2059</v>
      </c>
      <c r="CO271" s="264" t="s">
        <v>2059</v>
      </c>
      <c r="CQ271" s="264" t="s">
        <v>2059</v>
      </c>
      <c r="CS271" s="264" t="s">
        <v>2059</v>
      </c>
      <c r="CU271" s="264" t="s">
        <v>2059</v>
      </c>
      <c r="CW271" s="264" t="s">
        <v>2059</v>
      </c>
      <c r="CY271" s="264" t="s">
        <v>2059</v>
      </c>
      <c r="DA271" s="264" t="s">
        <v>2059</v>
      </c>
      <c r="DC271" s="264" t="s">
        <v>2059</v>
      </c>
      <c r="DE271" s="264" t="s">
        <v>2059</v>
      </c>
      <c r="DG271" s="264" t="s">
        <v>2059</v>
      </c>
      <c r="DI271" s="264" t="s">
        <v>2059</v>
      </c>
      <c r="DK271" s="264" t="s">
        <v>2059</v>
      </c>
      <c r="EA271" s="264" t="s">
        <v>2059</v>
      </c>
      <c r="EC271" s="272" t="s">
        <v>2060</v>
      </c>
      <c r="ED271" s="268"/>
      <c r="EE271" s="272" t="s">
        <v>2060</v>
      </c>
      <c r="EF271" s="268"/>
      <c r="EG271" s="272" t="s">
        <v>2060</v>
      </c>
      <c r="EH271" s="268"/>
      <c r="EI271" s="272" t="s">
        <v>2060</v>
      </c>
      <c r="EY271" s="264" t="s">
        <v>2059</v>
      </c>
      <c r="FA271" s="264" t="s">
        <v>2059</v>
      </c>
      <c r="FC271" s="264" t="s">
        <v>2059</v>
      </c>
      <c r="FE271" s="264" t="s">
        <v>2059</v>
      </c>
      <c r="FG271" s="264" t="s">
        <v>2059</v>
      </c>
      <c r="FI271" s="264" t="s">
        <v>2059</v>
      </c>
      <c r="FK271" s="264" t="s">
        <v>2059</v>
      </c>
      <c r="FM271" s="264" t="s">
        <v>2059</v>
      </c>
      <c r="FO271" s="264" t="s">
        <v>2059</v>
      </c>
      <c r="FQ271" s="264" t="s">
        <v>2059</v>
      </c>
      <c r="FS271" s="264" t="s">
        <v>2059</v>
      </c>
      <c r="FU271" s="264" t="s">
        <v>2059</v>
      </c>
      <c r="FW271" s="264" t="s">
        <v>2059</v>
      </c>
      <c r="FY271" s="264" t="s">
        <v>2059</v>
      </c>
      <c r="GA271" s="264" t="s">
        <v>2059</v>
      </c>
      <c r="GC271" s="264" t="s">
        <v>2059</v>
      </c>
      <c r="GE271" s="264" t="s">
        <v>2059</v>
      </c>
      <c r="GG271" s="264" t="s">
        <v>2059</v>
      </c>
      <c r="GI271" s="264" t="s">
        <v>2059</v>
      </c>
      <c r="GK271" s="264" t="s">
        <v>2059</v>
      </c>
      <c r="GM271" s="264" t="s">
        <v>2059</v>
      </c>
      <c r="GO271" s="264" t="s">
        <v>2059</v>
      </c>
      <c r="GQ271" s="16"/>
      <c r="HE271" s="265" t="s">
        <v>2061</v>
      </c>
      <c r="HG271" s="265" t="s">
        <v>2061</v>
      </c>
      <c r="HI271" s="264" t="s">
        <v>2059</v>
      </c>
      <c r="HK271" s="264" t="s">
        <v>2059</v>
      </c>
      <c r="HM271" s="264" t="s">
        <v>2059</v>
      </c>
      <c r="HO271" s="264" t="s">
        <v>2059</v>
      </c>
      <c r="HQ271" s="264" t="s">
        <v>2059</v>
      </c>
      <c r="HS271" s="264" t="s">
        <v>2059</v>
      </c>
      <c r="HU271" s="264" t="s">
        <v>2059</v>
      </c>
      <c r="HW271" s="264" t="s">
        <v>2059</v>
      </c>
      <c r="HY271" s="264" t="s">
        <v>2059</v>
      </c>
      <c r="IA271" s="264" t="s">
        <v>2059</v>
      </c>
      <c r="IC271" s="264" t="s">
        <v>2059</v>
      </c>
      <c r="IE271" s="264" t="s">
        <v>2059</v>
      </c>
      <c r="IG271" s="264" t="s">
        <v>2059</v>
      </c>
      <c r="II271" s="264" t="s">
        <v>2059</v>
      </c>
      <c r="IK271" s="264" t="s">
        <v>2059</v>
      </c>
      <c r="IM271" s="264" t="s">
        <v>2059</v>
      </c>
      <c r="IO271" s="264" t="s">
        <v>2059</v>
      </c>
      <c r="IQ271" s="264" t="s">
        <v>2059</v>
      </c>
      <c r="IS271" s="264" t="s">
        <v>2059</v>
      </c>
      <c r="IU271" s="264" t="s">
        <v>2059</v>
      </c>
      <c r="IW271" s="264" t="s">
        <v>2059</v>
      </c>
      <c r="IY271" s="264" t="s">
        <v>2059</v>
      </c>
      <c r="JA271" s="264" t="s">
        <v>2059</v>
      </c>
      <c r="JC271" s="264" t="s">
        <v>2059</v>
      </c>
    </row>
    <row r="272" spans="3:263">
      <c r="C272" s="384" t="s">
        <v>2062</v>
      </c>
      <c r="D272" s="404"/>
      <c r="E272" s="390" t="s">
        <v>2062</v>
      </c>
      <c r="F272" s="391"/>
      <c r="G272" s="390" t="s">
        <v>2062</v>
      </c>
      <c r="H272" s="391"/>
      <c r="I272" s="390" t="s">
        <v>2062</v>
      </c>
      <c r="J272" s="391"/>
      <c r="K272" s="390" t="s">
        <v>2062</v>
      </c>
      <c r="L272" s="391"/>
      <c r="M272" s="390" t="s">
        <v>2062</v>
      </c>
      <c r="N272" s="405"/>
      <c r="O272" s="394" t="s">
        <v>2063</v>
      </c>
      <c r="P272" s="406"/>
      <c r="Q272" s="264" t="s">
        <v>2062</v>
      </c>
      <c r="S272" s="264" t="s">
        <v>2062</v>
      </c>
      <c r="U272" s="265" t="s">
        <v>2064</v>
      </c>
      <c r="W272" s="265" t="s">
        <v>2064</v>
      </c>
      <c r="Y272" s="265" t="s">
        <v>2064</v>
      </c>
      <c r="Z272" s="256"/>
      <c r="AA272" s="264" t="s">
        <v>2062</v>
      </c>
      <c r="AB272" s="256"/>
      <c r="AC272" s="265" t="s">
        <v>2064</v>
      </c>
      <c r="AD272" s="258"/>
      <c r="AE272" s="265" t="s">
        <v>2064</v>
      </c>
      <c r="AF272" s="258"/>
      <c r="AG272" s="264" t="s">
        <v>2062</v>
      </c>
      <c r="AH272" s="16"/>
      <c r="AI272" s="264" t="s">
        <v>2062</v>
      </c>
      <c r="AK272" s="264" t="s">
        <v>2062</v>
      </c>
      <c r="AL272" s="256"/>
      <c r="AM272" s="264" t="s">
        <v>2062</v>
      </c>
      <c r="AN272" s="256"/>
      <c r="AO272" s="264" t="s">
        <v>2062</v>
      </c>
      <c r="AP272" s="256"/>
      <c r="AQ272" s="264" t="s">
        <v>2062</v>
      </c>
      <c r="AR272" s="256"/>
      <c r="AS272" s="265" t="s">
        <v>2065</v>
      </c>
      <c r="AT272" s="256"/>
      <c r="AU272" s="265" t="s">
        <v>2065</v>
      </c>
      <c r="AW272" s="265" t="s">
        <v>2065</v>
      </c>
      <c r="AX272" s="256"/>
      <c r="AY272" s="270" t="str">
        <f t="shared" si="10"/>
        <v>予 備 269</v>
      </c>
      <c r="AZ272" s="256"/>
      <c r="BA272" s="265" t="s">
        <v>2064</v>
      </c>
      <c r="BC272" s="265" t="s">
        <v>2064</v>
      </c>
      <c r="BE272" s="266" t="s">
        <v>2064</v>
      </c>
      <c r="BF272" s="258"/>
      <c r="BG272" s="266" t="s">
        <v>2064</v>
      </c>
      <c r="BI272" s="400" t="s">
        <v>2062</v>
      </c>
      <c r="BK272" s="400" t="s">
        <v>2062</v>
      </c>
      <c r="BM272" s="400" t="str">
        <f t="shared" si="11"/>
        <v>予備269</v>
      </c>
      <c r="BO272" s="401" t="s">
        <v>2062</v>
      </c>
      <c r="BP272" s="396"/>
      <c r="BQ272" s="401" t="s">
        <v>2062</v>
      </c>
      <c r="BR272" s="402"/>
      <c r="BS272" s="265" t="s">
        <v>2064</v>
      </c>
      <c r="BT272" s="402"/>
      <c r="BU272" s="402"/>
      <c r="BV272" s="402"/>
      <c r="BW272" s="402"/>
      <c r="BX272" s="402"/>
      <c r="BY272" s="402"/>
      <c r="BZ272" s="402"/>
      <c r="CA272" s="402"/>
      <c r="CB272" s="402"/>
      <c r="CC272" s="402"/>
      <c r="CE272" s="256"/>
      <c r="CG272" s="264" t="s">
        <v>2062</v>
      </c>
      <c r="CI272" s="264" t="s">
        <v>2062</v>
      </c>
      <c r="CK272" s="264" t="s">
        <v>2062</v>
      </c>
      <c r="CM272" s="264" t="s">
        <v>2062</v>
      </c>
      <c r="CO272" s="264" t="s">
        <v>2062</v>
      </c>
      <c r="CQ272" s="264" t="s">
        <v>2062</v>
      </c>
      <c r="CS272" s="264" t="s">
        <v>2062</v>
      </c>
      <c r="CU272" s="264" t="s">
        <v>2062</v>
      </c>
      <c r="CW272" s="264" t="s">
        <v>2062</v>
      </c>
      <c r="CY272" s="264" t="s">
        <v>2062</v>
      </c>
      <c r="DA272" s="264" t="s">
        <v>2062</v>
      </c>
      <c r="DC272" s="264" t="s">
        <v>2062</v>
      </c>
      <c r="DE272" s="264" t="s">
        <v>2062</v>
      </c>
      <c r="DG272" s="264" t="s">
        <v>2062</v>
      </c>
      <c r="DI272" s="264" t="s">
        <v>2062</v>
      </c>
      <c r="DK272" s="264" t="s">
        <v>2062</v>
      </c>
      <c r="EA272" s="264" t="s">
        <v>2062</v>
      </c>
      <c r="EC272" s="272" t="s">
        <v>2063</v>
      </c>
      <c r="ED272" s="268"/>
      <c r="EE272" s="272" t="s">
        <v>2063</v>
      </c>
      <c r="EF272" s="268"/>
      <c r="EG272" s="272" t="s">
        <v>2063</v>
      </c>
      <c r="EH272" s="268"/>
      <c r="EI272" s="272" t="s">
        <v>2063</v>
      </c>
      <c r="EY272" s="264" t="s">
        <v>2062</v>
      </c>
      <c r="FA272" s="264" t="s">
        <v>2062</v>
      </c>
      <c r="FC272" s="264" t="s">
        <v>2062</v>
      </c>
      <c r="FE272" s="264" t="s">
        <v>2062</v>
      </c>
      <c r="FG272" s="264" t="s">
        <v>2062</v>
      </c>
      <c r="FI272" s="264" t="s">
        <v>2062</v>
      </c>
      <c r="FK272" s="264" t="s">
        <v>2062</v>
      </c>
      <c r="FM272" s="264" t="s">
        <v>2062</v>
      </c>
      <c r="FO272" s="264" t="s">
        <v>2062</v>
      </c>
      <c r="FQ272" s="264" t="s">
        <v>2062</v>
      </c>
      <c r="FS272" s="264" t="s">
        <v>2062</v>
      </c>
      <c r="FU272" s="264" t="s">
        <v>2062</v>
      </c>
      <c r="FW272" s="264" t="s">
        <v>2062</v>
      </c>
      <c r="FY272" s="264" t="s">
        <v>2062</v>
      </c>
      <c r="GA272" s="264" t="s">
        <v>2062</v>
      </c>
      <c r="GC272" s="264" t="s">
        <v>2062</v>
      </c>
      <c r="GE272" s="264" t="s">
        <v>2062</v>
      </c>
      <c r="GG272" s="264" t="s">
        <v>2062</v>
      </c>
      <c r="GI272" s="264" t="s">
        <v>2062</v>
      </c>
      <c r="GK272" s="264" t="s">
        <v>2062</v>
      </c>
      <c r="GM272" s="264" t="s">
        <v>2062</v>
      </c>
      <c r="GO272" s="264" t="s">
        <v>2062</v>
      </c>
      <c r="GQ272" s="16"/>
      <c r="HE272" s="265" t="s">
        <v>2064</v>
      </c>
      <c r="HG272" s="265" t="s">
        <v>2064</v>
      </c>
      <c r="HI272" s="264" t="s">
        <v>2062</v>
      </c>
      <c r="HK272" s="264" t="s">
        <v>2062</v>
      </c>
      <c r="HM272" s="264" t="s">
        <v>2062</v>
      </c>
      <c r="HO272" s="264" t="s">
        <v>2062</v>
      </c>
      <c r="HQ272" s="264" t="s">
        <v>2062</v>
      </c>
      <c r="HS272" s="264" t="s">
        <v>2062</v>
      </c>
      <c r="HU272" s="264" t="s">
        <v>2062</v>
      </c>
      <c r="HW272" s="264" t="s">
        <v>2062</v>
      </c>
      <c r="HY272" s="264" t="s">
        <v>2062</v>
      </c>
      <c r="IA272" s="264" t="s">
        <v>2062</v>
      </c>
      <c r="IC272" s="264" t="s">
        <v>2062</v>
      </c>
      <c r="IE272" s="264" t="s">
        <v>2062</v>
      </c>
      <c r="IG272" s="264" t="s">
        <v>2062</v>
      </c>
      <c r="II272" s="264" t="s">
        <v>2062</v>
      </c>
      <c r="IK272" s="264" t="s">
        <v>2062</v>
      </c>
      <c r="IM272" s="264" t="s">
        <v>2062</v>
      </c>
      <c r="IO272" s="264" t="s">
        <v>2062</v>
      </c>
      <c r="IQ272" s="264" t="s">
        <v>2062</v>
      </c>
      <c r="IS272" s="264" t="s">
        <v>2062</v>
      </c>
      <c r="IU272" s="264" t="s">
        <v>2062</v>
      </c>
      <c r="IW272" s="264" t="s">
        <v>2062</v>
      </c>
      <c r="IY272" s="264" t="s">
        <v>2062</v>
      </c>
      <c r="JA272" s="264" t="s">
        <v>2062</v>
      </c>
      <c r="JC272" s="264" t="s">
        <v>2062</v>
      </c>
    </row>
    <row r="273" spans="3:263">
      <c r="C273" s="384" t="s">
        <v>2066</v>
      </c>
      <c r="D273" s="404"/>
      <c r="E273" s="390" t="s">
        <v>2066</v>
      </c>
      <c r="F273" s="391"/>
      <c r="G273" s="390" t="s">
        <v>2066</v>
      </c>
      <c r="H273" s="391"/>
      <c r="I273" s="390" t="s">
        <v>2066</v>
      </c>
      <c r="J273" s="391"/>
      <c r="K273" s="390" t="s">
        <v>2066</v>
      </c>
      <c r="L273" s="391"/>
      <c r="M273" s="390" t="s">
        <v>2066</v>
      </c>
      <c r="N273" s="405"/>
      <c r="O273" s="394" t="s">
        <v>2067</v>
      </c>
      <c r="P273" s="406"/>
      <c r="Q273" s="264" t="s">
        <v>2066</v>
      </c>
      <c r="S273" s="264" t="s">
        <v>2066</v>
      </c>
      <c r="U273" s="265" t="s">
        <v>2068</v>
      </c>
      <c r="W273" s="265" t="s">
        <v>2068</v>
      </c>
      <c r="Y273" s="265" t="s">
        <v>2068</v>
      </c>
      <c r="Z273" s="256"/>
      <c r="AA273" s="264" t="s">
        <v>2066</v>
      </c>
      <c r="AB273" s="256"/>
      <c r="AC273" s="265" t="s">
        <v>2068</v>
      </c>
      <c r="AD273" s="258"/>
      <c r="AE273" s="265" t="s">
        <v>2068</v>
      </c>
      <c r="AF273" s="258"/>
      <c r="AG273" s="264" t="s">
        <v>2066</v>
      </c>
      <c r="AH273" s="16"/>
      <c r="AI273" s="264" t="s">
        <v>2066</v>
      </c>
      <c r="AK273" s="264" t="s">
        <v>2066</v>
      </c>
      <c r="AL273" s="256"/>
      <c r="AM273" s="264" t="s">
        <v>2066</v>
      </c>
      <c r="AN273" s="256"/>
      <c r="AO273" s="264" t="s">
        <v>2066</v>
      </c>
      <c r="AP273" s="256"/>
      <c r="AQ273" s="264" t="s">
        <v>2066</v>
      </c>
      <c r="AR273" s="256"/>
      <c r="AS273" s="264" t="s">
        <v>2067</v>
      </c>
      <c r="AT273" s="256"/>
      <c r="AU273" s="264" t="s">
        <v>2067</v>
      </c>
      <c r="AW273" s="264" t="s">
        <v>2067</v>
      </c>
      <c r="AX273" s="256"/>
      <c r="AY273" s="270" t="str">
        <f t="shared" si="10"/>
        <v>予 備 270</v>
      </c>
      <c r="AZ273" s="256"/>
      <c r="BA273" s="265" t="s">
        <v>2068</v>
      </c>
      <c r="BC273" s="265" t="s">
        <v>2068</v>
      </c>
      <c r="BE273" s="266" t="s">
        <v>2068</v>
      </c>
      <c r="BF273" s="258"/>
      <c r="BG273" s="266" t="s">
        <v>2068</v>
      </c>
      <c r="BI273" s="400" t="s">
        <v>2066</v>
      </c>
      <c r="BK273" s="400" t="s">
        <v>2066</v>
      </c>
      <c r="BM273" s="400" t="str">
        <f t="shared" si="11"/>
        <v>予備270</v>
      </c>
      <c r="BO273" s="401" t="s">
        <v>2066</v>
      </c>
      <c r="BP273" s="396"/>
      <c r="BQ273" s="401" t="s">
        <v>2066</v>
      </c>
      <c r="BR273" s="402"/>
      <c r="BS273" s="265" t="s">
        <v>2068</v>
      </c>
      <c r="BT273" s="402"/>
      <c r="BU273" s="402"/>
      <c r="BV273" s="402"/>
      <c r="BW273" s="402"/>
      <c r="BX273" s="402"/>
      <c r="BY273" s="402"/>
      <c r="BZ273" s="402"/>
      <c r="CA273" s="402"/>
      <c r="CB273" s="402"/>
      <c r="CC273" s="402"/>
      <c r="CE273" s="256"/>
      <c r="CG273" s="264" t="s">
        <v>2066</v>
      </c>
      <c r="CI273" s="264" t="s">
        <v>2066</v>
      </c>
      <c r="CK273" s="264" t="s">
        <v>2066</v>
      </c>
      <c r="CM273" s="264" t="s">
        <v>2066</v>
      </c>
      <c r="CO273" s="264" t="s">
        <v>2066</v>
      </c>
      <c r="CQ273" s="264" t="s">
        <v>2066</v>
      </c>
      <c r="CS273" s="264" t="s">
        <v>2066</v>
      </c>
      <c r="CU273" s="264" t="s">
        <v>2066</v>
      </c>
      <c r="CW273" s="264" t="s">
        <v>2066</v>
      </c>
      <c r="CY273" s="264" t="s">
        <v>2066</v>
      </c>
      <c r="DA273" s="264" t="s">
        <v>2066</v>
      </c>
      <c r="DC273" s="264" t="s">
        <v>2066</v>
      </c>
      <c r="DE273" s="264" t="s">
        <v>2066</v>
      </c>
      <c r="DG273" s="264" t="s">
        <v>2066</v>
      </c>
      <c r="DI273" s="264" t="s">
        <v>2066</v>
      </c>
      <c r="DK273" s="264" t="s">
        <v>2066</v>
      </c>
      <c r="EA273" s="264" t="s">
        <v>2066</v>
      </c>
      <c r="EC273" s="272" t="s">
        <v>2067</v>
      </c>
      <c r="ED273" s="268"/>
      <c r="EE273" s="272" t="s">
        <v>2067</v>
      </c>
      <c r="EF273" s="268"/>
      <c r="EG273" s="272" t="s">
        <v>2067</v>
      </c>
      <c r="EH273" s="268"/>
      <c r="EI273" s="272" t="s">
        <v>2067</v>
      </c>
      <c r="EY273" s="264" t="s">
        <v>2066</v>
      </c>
      <c r="FA273" s="264" t="s">
        <v>2066</v>
      </c>
      <c r="FC273" s="264" t="s">
        <v>2066</v>
      </c>
      <c r="FE273" s="264" t="s">
        <v>2066</v>
      </c>
      <c r="FG273" s="264" t="s">
        <v>2066</v>
      </c>
      <c r="FI273" s="264" t="s">
        <v>2066</v>
      </c>
      <c r="FK273" s="264" t="s">
        <v>2066</v>
      </c>
      <c r="FM273" s="264" t="s">
        <v>2066</v>
      </c>
      <c r="FO273" s="264" t="s">
        <v>2066</v>
      </c>
      <c r="FQ273" s="264" t="s">
        <v>2066</v>
      </c>
      <c r="FS273" s="264" t="s">
        <v>2066</v>
      </c>
      <c r="FU273" s="264" t="s">
        <v>2066</v>
      </c>
      <c r="FW273" s="264" t="s">
        <v>2066</v>
      </c>
      <c r="FY273" s="264" t="s">
        <v>2066</v>
      </c>
      <c r="GA273" s="264" t="s">
        <v>2066</v>
      </c>
      <c r="GC273" s="264" t="s">
        <v>2066</v>
      </c>
      <c r="GE273" s="264" t="s">
        <v>2066</v>
      </c>
      <c r="GG273" s="264" t="s">
        <v>2066</v>
      </c>
      <c r="GI273" s="264" t="s">
        <v>2066</v>
      </c>
      <c r="GK273" s="264" t="s">
        <v>2066</v>
      </c>
      <c r="GM273" s="264" t="s">
        <v>2066</v>
      </c>
      <c r="GO273" s="264" t="s">
        <v>2066</v>
      </c>
      <c r="GQ273" s="16"/>
      <c r="HE273" s="265" t="s">
        <v>2068</v>
      </c>
      <c r="HG273" s="265" t="s">
        <v>2068</v>
      </c>
      <c r="HI273" s="264" t="s">
        <v>2066</v>
      </c>
      <c r="HK273" s="264" t="s">
        <v>2066</v>
      </c>
      <c r="HM273" s="264" t="s">
        <v>2066</v>
      </c>
      <c r="HO273" s="264" t="s">
        <v>2066</v>
      </c>
      <c r="HQ273" s="264" t="s">
        <v>2066</v>
      </c>
      <c r="HS273" s="264" t="s">
        <v>2066</v>
      </c>
      <c r="HU273" s="264" t="s">
        <v>2066</v>
      </c>
      <c r="HW273" s="264" t="s">
        <v>2066</v>
      </c>
      <c r="HY273" s="264" t="s">
        <v>2066</v>
      </c>
      <c r="IA273" s="264" t="s">
        <v>2066</v>
      </c>
      <c r="IC273" s="264" t="s">
        <v>2066</v>
      </c>
      <c r="IE273" s="264" t="s">
        <v>2066</v>
      </c>
      <c r="IG273" s="264" t="s">
        <v>2066</v>
      </c>
      <c r="II273" s="264" t="s">
        <v>2066</v>
      </c>
      <c r="IK273" s="264" t="s">
        <v>2066</v>
      </c>
      <c r="IM273" s="264" t="s">
        <v>2066</v>
      </c>
      <c r="IO273" s="264" t="s">
        <v>2066</v>
      </c>
      <c r="IQ273" s="264" t="s">
        <v>2066</v>
      </c>
      <c r="IS273" s="264" t="s">
        <v>2066</v>
      </c>
      <c r="IU273" s="264" t="s">
        <v>2066</v>
      </c>
      <c r="IW273" s="264" t="s">
        <v>2066</v>
      </c>
      <c r="IY273" s="264" t="s">
        <v>2066</v>
      </c>
      <c r="JA273" s="264" t="s">
        <v>2066</v>
      </c>
      <c r="JC273" s="264" t="s">
        <v>2066</v>
      </c>
    </row>
    <row r="274" spans="3:263">
      <c r="C274" s="384" t="s">
        <v>2069</v>
      </c>
      <c r="D274" s="404"/>
      <c r="E274" s="390" t="s">
        <v>2069</v>
      </c>
      <c r="F274" s="391"/>
      <c r="G274" s="390" t="s">
        <v>2069</v>
      </c>
      <c r="H274" s="391"/>
      <c r="I274" s="390" t="s">
        <v>2069</v>
      </c>
      <c r="J274" s="391"/>
      <c r="K274" s="390" t="s">
        <v>2069</v>
      </c>
      <c r="L274" s="391"/>
      <c r="M274" s="390" t="s">
        <v>2069</v>
      </c>
      <c r="N274" s="405"/>
      <c r="O274" s="394" t="s">
        <v>2070</v>
      </c>
      <c r="P274" s="406"/>
      <c r="Q274" s="264" t="s">
        <v>2069</v>
      </c>
      <c r="S274" s="264" t="s">
        <v>2069</v>
      </c>
      <c r="U274" s="265" t="s">
        <v>2071</v>
      </c>
      <c r="W274" s="265" t="s">
        <v>2071</v>
      </c>
      <c r="Y274" s="265" t="s">
        <v>2071</v>
      </c>
      <c r="Z274" s="256"/>
      <c r="AA274" s="264" t="s">
        <v>2069</v>
      </c>
      <c r="AB274" s="256"/>
      <c r="AC274" s="265" t="s">
        <v>2071</v>
      </c>
      <c r="AD274" s="258"/>
      <c r="AE274" s="265" t="s">
        <v>2071</v>
      </c>
      <c r="AF274" s="258"/>
      <c r="AG274" s="264" t="s">
        <v>2069</v>
      </c>
      <c r="AH274" s="16"/>
      <c r="AI274" s="264" t="s">
        <v>2069</v>
      </c>
      <c r="AK274" s="264" t="s">
        <v>2069</v>
      </c>
      <c r="AL274" s="256"/>
      <c r="AM274" s="264" t="s">
        <v>2069</v>
      </c>
      <c r="AN274" s="256"/>
      <c r="AO274" s="264" t="s">
        <v>2069</v>
      </c>
      <c r="AP274" s="256"/>
      <c r="AQ274" s="264" t="s">
        <v>2069</v>
      </c>
      <c r="AR274" s="256"/>
      <c r="AS274" s="265" t="s">
        <v>2072</v>
      </c>
      <c r="AT274" s="256"/>
      <c r="AU274" s="265" t="s">
        <v>2072</v>
      </c>
      <c r="AW274" s="265" t="s">
        <v>2072</v>
      </c>
      <c r="AX274" s="256"/>
      <c r="AY274" s="270" t="str">
        <f t="shared" si="10"/>
        <v>予 備 271</v>
      </c>
      <c r="AZ274" s="256"/>
      <c r="BA274" s="265" t="s">
        <v>2071</v>
      </c>
      <c r="BC274" s="265" t="s">
        <v>2071</v>
      </c>
      <c r="BE274" s="266" t="s">
        <v>2071</v>
      </c>
      <c r="BF274" s="258"/>
      <c r="BG274" s="266" t="s">
        <v>2071</v>
      </c>
      <c r="BI274" s="400" t="s">
        <v>2069</v>
      </c>
      <c r="BK274" s="400" t="s">
        <v>2069</v>
      </c>
      <c r="BM274" s="400" t="str">
        <f t="shared" si="11"/>
        <v>予備271</v>
      </c>
      <c r="BO274" s="401" t="s">
        <v>2069</v>
      </c>
      <c r="BP274" s="396"/>
      <c r="BQ274" s="401" t="s">
        <v>2069</v>
      </c>
      <c r="BR274" s="402"/>
      <c r="BS274" s="265" t="s">
        <v>2071</v>
      </c>
      <c r="BT274" s="402"/>
      <c r="BU274" s="402"/>
      <c r="BV274" s="402"/>
      <c r="BW274" s="402"/>
      <c r="BX274" s="402"/>
      <c r="BY274" s="402"/>
      <c r="BZ274" s="402"/>
      <c r="CA274" s="402"/>
      <c r="CB274" s="402"/>
      <c r="CC274" s="402"/>
      <c r="CE274" s="256"/>
      <c r="CG274" s="264" t="s">
        <v>2069</v>
      </c>
      <c r="CI274" s="264" t="s">
        <v>2069</v>
      </c>
      <c r="CK274" s="264" t="s">
        <v>2069</v>
      </c>
      <c r="CM274" s="264" t="s">
        <v>2069</v>
      </c>
      <c r="CO274" s="264" t="s">
        <v>2069</v>
      </c>
      <c r="CQ274" s="264" t="s">
        <v>2069</v>
      </c>
      <c r="CS274" s="264" t="s">
        <v>2069</v>
      </c>
      <c r="CU274" s="264" t="s">
        <v>2069</v>
      </c>
      <c r="CW274" s="264" t="s">
        <v>2069</v>
      </c>
      <c r="CY274" s="264" t="s">
        <v>2069</v>
      </c>
      <c r="DA274" s="264" t="s">
        <v>2069</v>
      </c>
      <c r="DC274" s="264" t="s">
        <v>2069</v>
      </c>
      <c r="DE274" s="264" t="s">
        <v>2069</v>
      </c>
      <c r="DG274" s="264" t="s">
        <v>2069</v>
      </c>
      <c r="DI274" s="264" t="s">
        <v>2069</v>
      </c>
      <c r="DK274" s="264" t="s">
        <v>2069</v>
      </c>
      <c r="EA274" s="264" t="s">
        <v>2069</v>
      </c>
      <c r="EC274" s="272" t="s">
        <v>2070</v>
      </c>
      <c r="ED274" s="268"/>
      <c r="EE274" s="272" t="s">
        <v>2070</v>
      </c>
      <c r="EF274" s="268"/>
      <c r="EG274" s="272" t="s">
        <v>2070</v>
      </c>
      <c r="EH274" s="268"/>
      <c r="EI274" s="272" t="s">
        <v>2070</v>
      </c>
      <c r="EY274" s="264" t="s">
        <v>2069</v>
      </c>
      <c r="FA274" s="264" t="s">
        <v>2069</v>
      </c>
      <c r="FC274" s="264" t="s">
        <v>2069</v>
      </c>
      <c r="FE274" s="264" t="s">
        <v>2069</v>
      </c>
      <c r="FG274" s="264" t="s">
        <v>2069</v>
      </c>
      <c r="FI274" s="264" t="s">
        <v>2069</v>
      </c>
      <c r="FK274" s="264" t="s">
        <v>2069</v>
      </c>
      <c r="FM274" s="264" t="s">
        <v>2069</v>
      </c>
      <c r="FO274" s="264" t="s">
        <v>2069</v>
      </c>
      <c r="FQ274" s="264" t="s">
        <v>2069</v>
      </c>
      <c r="FS274" s="264" t="s">
        <v>2069</v>
      </c>
      <c r="FU274" s="264" t="s">
        <v>2069</v>
      </c>
      <c r="FW274" s="264" t="s">
        <v>2069</v>
      </c>
      <c r="FY274" s="264" t="s">
        <v>2069</v>
      </c>
      <c r="GA274" s="264" t="s">
        <v>2069</v>
      </c>
      <c r="GC274" s="264" t="s">
        <v>2069</v>
      </c>
      <c r="GE274" s="264" t="s">
        <v>2069</v>
      </c>
      <c r="GG274" s="264" t="s">
        <v>2069</v>
      </c>
      <c r="GI274" s="264" t="s">
        <v>2069</v>
      </c>
      <c r="GK274" s="264" t="s">
        <v>2069</v>
      </c>
      <c r="GM274" s="264" t="s">
        <v>2069</v>
      </c>
      <c r="GO274" s="264" t="s">
        <v>2069</v>
      </c>
      <c r="GQ274" s="16"/>
      <c r="HE274" s="265" t="s">
        <v>2071</v>
      </c>
      <c r="HG274" s="265" t="s">
        <v>2071</v>
      </c>
      <c r="HI274" s="264" t="s">
        <v>2069</v>
      </c>
      <c r="HK274" s="264" t="s">
        <v>2069</v>
      </c>
      <c r="HM274" s="264" t="s">
        <v>2069</v>
      </c>
      <c r="HO274" s="264" t="s">
        <v>2069</v>
      </c>
      <c r="HQ274" s="264" t="s">
        <v>2069</v>
      </c>
      <c r="HS274" s="264" t="s">
        <v>2069</v>
      </c>
      <c r="HU274" s="264" t="s">
        <v>2069</v>
      </c>
      <c r="HW274" s="264" t="s">
        <v>2069</v>
      </c>
      <c r="HY274" s="264" t="s">
        <v>2069</v>
      </c>
      <c r="IA274" s="264" t="s">
        <v>2069</v>
      </c>
      <c r="IC274" s="264" t="s">
        <v>2069</v>
      </c>
      <c r="IE274" s="264" t="s">
        <v>2069</v>
      </c>
      <c r="IG274" s="264" t="s">
        <v>2069</v>
      </c>
      <c r="II274" s="264" t="s">
        <v>2069</v>
      </c>
      <c r="IK274" s="264" t="s">
        <v>2069</v>
      </c>
      <c r="IM274" s="264" t="s">
        <v>2069</v>
      </c>
      <c r="IO274" s="264" t="s">
        <v>2069</v>
      </c>
      <c r="IQ274" s="264" t="s">
        <v>2069</v>
      </c>
      <c r="IS274" s="264" t="s">
        <v>2069</v>
      </c>
      <c r="IU274" s="264" t="s">
        <v>2069</v>
      </c>
      <c r="IW274" s="264" t="s">
        <v>2069</v>
      </c>
      <c r="IY274" s="264" t="s">
        <v>2069</v>
      </c>
      <c r="JA274" s="264" t="s">
        <v>2069</v>
      </c>
      <c r="JC274" s="264" t="s">
        <v>2069</v>
      </c>
    </row>
    <row r="275" spans="3:263">
      <c r="C275" s="384" t="s">
        <v>2073</v>
      </c>
      <c r="D275" s="404"/>
      <c r="E275" s="390" t="s">
        <v>2073</v>
      </c>
      <c r="F275" s="391"/>
      <c r="G275" s="390" t="s">
        <v>2073</v>
      </c>
      <c r="H275" s="391"/>
      <c r="I275" s="390" t="s">
        <v>2073</v>
      </c>
      <c r="J275" s="391"/>
      <c r="K275" s="390" t="s">
        <v>2073</v>
      </c>
      <c r="L275" s="391"/>
      <c r="M275" s="390" t="s">
        <v>2073</v>
      </c>
      <c r="N275" s="405"/>
      <c r="O275" s="394" t="s">
        <v>2074</v>
      </c>
      <c r="P275" s="406"/>
      <c r="Q275" s="264" t="s">
        <v>2073</v>
      </c>
      <c r="S275" s="264" t="s">
        <v>2073</v>
      </c>
      <c r="U275" s="265" t="s">
        <v>2075</v>
      </c>
      <c r="W275" s="265" t="s">
        <v>2075</v>
      </c>
      <c r="Y275" s="265" t="s">
        <v>2075</v>
      </c>
      <c r="Z275" s="256"/>
      <c r="AA275" s="264" t="s">
        <v>2073</v>
      </c>
      <c r="AB275" s="256"/>
      <c r="AC275" s="265" t="s">
        <v>2075</v>
      </c>
      <c r="AD275" s="258"/>
      <c r="AE275" s="265" t="s">
        <v>2075</v>
      </c>
      <c r="AF275" s="258"/>
      <c r="AG275" s="264" t="s">
        <v>2073</v>
      </c>
      <c r="AH275" s="16"/>
      <c r="AI275" s="264" t="s">
        <v>2073</v>
      </c>
      <c r="AK275" s="264" t="s">
        <v>2073</v>
      </c>
      <c r="AL275" s="256"/>
      <c r="AM275" s="264" t="s">
        <v>2073</v>
      </c>
      <c r="AN275" s="256"/>
      <c r="AO275" s="264" t="s">
        <v>2073</v>
      </c>
      <c r="AP275" s="256"/>
      <c r="AQ275" s="264" t="s">
        <v>2073</v>
      </c>
      <c r="AR275" s="256"/>
      <c r="AS275" s="264" t="s">
        <v>2074</v>
      </c>
      <c r="AT275" s="256"/>
      <c r="AU275" s="264" t="s">
        <v>2074</v>
      </c>
      <c r="AW275" s="264" t="s">
        <v>2074</v>
      </c>
      <c r="AX275" s="256"/>
      <c r="AY275" s="270" t="str">
        <f t="shared" si="10"/>
        <v>予 備 272</v>
      </c>
      <c r="AZ275" s="256"/>
      <c r="BA275" s="265" t="s">
        <v>2075</v>
      </c>
      <c r="BC275" s="265" t="s">
        <v>2075</v>
      </c>
      <c r="BE275" s="266" t="s">
        <v>2075</v>
      </c>
      <c r="BF275" s="258"/>
      <c r="BG275" s="266" t="s">
        <v>2075</v>
      </c>
      <c r="BI275" s="400" t="s">
        <v>2073</v>
      </c>
      <c r="BK275" s="400" t="s">
        <v>2073</v>
      </c>
      <c r="BM275" s="400" t="str">
        <f t="shared" si="11"/>
        <v>予備272</v>
      </c>
      <c r="BO275" s="401" t="s">
        <v>2073</v>
      </c>
      <c r="BP275" s="396"/>
      <c r="BQ275" s="401" t="s">
        <v>2073</v>
      </c>
      <c r="BR275" s="402"/>
      <c r="BS275" s="265" t="s">
        <v>2075</v>
      </c>
      <c r="BT275" s="402"/>
      <c r="BU275" s="402"/>
      <c r="BV275" s="402"/>
      <c r="BW275" s="402"/>
      <c r="BX275" s="402"/>
      <c r="BY275" s="402"/>
      <c r="BZ275" s="402"/>
      <c r="CA275" s="402"/>
      <c r="CB275" s="402"/>
      <c r="CC275" s="402"/>
      <c r="CE275" s="256"/>
      <c r="CG275" s="264" t="s">
        <v>2073</v>
      </c>
      <c r="CI275" s="264" t="s">
        <v>2073</v>
      </c>
      <c r="CK275" s="264" t="s">
        <v>2073</v>
      </c>
      <c r="CM275" s="264" t="s">
        <v>2073</v>
      </c>
      <c r="CO275" s="264" t="s">
        <v>2073</v>
      </c>
      <c r="CQ275" s="264" t="s">
        <v>2073</v>
      </c>
      <c r="CS275" s="264" t="s">
        <v>2073</v>
      </c>
      <c r="CU275" s="264" t="s">
        <v>2073</v>
      </c>
      <c r="CW275" s="264" t="s">
        <v>2073</v>
      </c>
      <c r="CY275" s="264" t="s">
        <v>2073</v>
      </c>
      <c r="DA275" s="264" t="s">
        <v>2073</v>
      </c>
      <c r="DC275" s="264" t="s">
        <v>2073</v>
      </c>
      <c r="DE275" s="264" t="s">
        <v>2073</v>
      </c>
      <c r="DG275" s="264" t="s">
        <v>2073</v>
      </c>
      <c r="DI275" s="264" t="s">
        <v>2073</v>
      </c>
      <c r="DK275" s="264" t="s">
        <v>2073</v>
      </c>
      <c r="EA275" s="264" t="s">
        <v>2073</v>
      </c>
      <c r="EC275" s="272" t="s">
        <v>2074</v>
      </c>
      <c r="ED275" s="268"/>
      <c r="EE275" s="272" t="s">
        <v>2074</v>
      </c>
      <c r="EF275" s="268"/>
      <c r="EG275" s="272" t="s">
        <v>2074</v>
      </c>
      <c r="EH275" s="268"/>
      <c r="EI275" s="272" t="s">
        <v>2074</v>
      </c>
      <c r="EY275" s="264" t="s">
        <v>2073</v>
      </c>
      <c r="FA275" s="264" t="s">
        <v>2073</v>
      </c>
      <c r="FC275" s="264" t="s">
        <v>2073</v>
      </c>
      <c r="FE275" s="264" t="s">
        <v>2073</v>
      </c>
      <c r="FG275" s="264" t="s">
        <v>2073</v>
      </c>
      <c r="FI275" s="264" t="s">
        <v>2073</v>
      </c>
      <c r="FK275" s="264" t="s">
        <v>2073</v>
      </c>
      <c r="FM275" s="264" t="s">
        <v>2073</v>
      </c>
      <c r="FO275" s="264" t="s">
        <v>2073</v>
      </c>
      <c r="FQ275" s="264" t="s">
        <v>2073</v>
      </c>
      <c r="FS275" s="264" t="s">
        <v>2073</v>
      </c>
      <c r="FU275" s="264" t="s">
        <v>2073</v>
      </c>
      <c r="FW275" s="264" t="s">
        <v>2073</v>
      </c>
      <c r="FY275" s="264" t="s">
        <v>2073</v>
      </c>
      <c r="GA275" s="264" t="s">
        <v>2073</v>
      </c>
      <c r="GC275" s="264" t="s">
        <v>2073</v>
      </c>
      <c r="GE275" s="264" t="s">
        <v>2073</v>
      </c>
      <c r="GG275" s="264" t="s">
        <v>2073</v>
      </c>
      <c r="GI275" s="264" t="s">
        <v>2073</v>
      </c>
      <c r="GK275" s="264" t="s">
        <v>2073</v>
      </c>
      <c r="GM275" s="264" t="s">
        <v>2073</v>
      </c>
      <c r="GO275" s="264" t="s">
        <v>2073</v>
      </c>
      <c r="GQ275" s="16"/>
      <c r="HE275" s="265" t="s">
        <v>2075</v>
      </c>
      <c r="HG275" s="265" t="s">
        <v>2075</v>
      </c>
      <c r="HI275" s="264" t="s">
        <v>2073</v>
      </c>
      <c r="HK275" s="264" t="s">
        <v>2073</v>
      </c>
      <c r="HM275" s="264" t="s">
        <v>2073</v>
      </c>
      <c r="HO275" s="264" t="s">
        <v>2073</v>
      </c>
      <c r="HQ275" s="264" t="s">
        <v>2073</v>
      </c>
      <c r="HS275" s="264" t="s">
        <v>2073</v>
      </c>
      <c r="HU275" s="264" t="s">
        <v>2073</v>
      </c>
      <c r="HW275" s="264" t="s">
        <v>2073</v>
      </c>
      <c r="HY275" s="264" t="s">
        <v>2073</v>
      </c>
      <c r="IA275" s="264" t="s">
        <v>2073</v>
      </c>
      <c r="IC275" s="264" t="s">
        <v>2073</v>
      </c>
      <c r="IE275" s="264" t="s">
        <v>2073</v>
      </c>
      <c r="IG275" s="264" t="s">
        <v>2073</v>
      </c>
      <c r="II275" s="264" t="s">
        <v>2073</v>
      </c>
      <c r="IK275" s="264" t="s">
        <v>2073</v>
      </c>
      <c r="IM275" s="264" t="s">
        <v>2073</v>
      </c>
      <c r="IO275" s="264" t="s">
        <v>2073</v>
      </c>
      <c r="IQ275" s="264" t="s">
        <v>2073</v>
      </c>
      <c r="IS275" s="264" t="s">
        <v>2073</v>
      </c>
      <c r="IU275" s="264" t="s">
        <v>2073</v>
      </c>
      <c r="IW275" s="264" t="s">
        <v>2073</v>
      </c>
      <c r="IY275" s="264" t="s">
        <v>2073</v>
      </c>
      <c r="JA275" s="264" t="s">
        <v>2073</v>
      </c>
      <c r="JC275" s="264" t="s">
        <v>2073</v>
      </c>
    </row>
    <row r="276" spans="3:263">
      <c r="C276" s="384" t="s">
        <v>2076</v>
      </c>
      <c r="D276" s="404"/>
      <c r="E276" s="390" t="s">
        <v>2076</v>
      </c>
      <c r="F276" s="391"/>
      <c r="G276" s="390" t="s">
        <v>2076</v>
      </c>
      <c r="H276" s="391"/>
      <c r="I276" s="390" t="s">
        <v>2076</v>
      </c>
      <c r="J276" s="391"/>
      <c r="K276" s="390" t="s">
        <v>2076</v>
      </c>
      <c r="L276" s="391"/>
      <c r="M276" s="390" t="s">
        <v>2076</v>
      </c>
      <c r="N276" s="405"/>
      <c r="O276" s="394" t="s">
        <v>2077</v>
      </c>
      <c r="P276" s="406"/>
      <c r="Q276" s="264" t="s">
        <v>2076</v>
      </c>
      <c r="S276" s="264" t="s">
        <v>2076</v>
      </c>
      <c r="U276" s="265" t="s">
        <v>2078</v>
      </c>
      <c r="W276" s="265" t="s">
        <v>2078</v>
      </c>
      <c r="Y276" s="265" t="s">
        <v>2078</v>
      </c>
      <c r="Z276" s="256"/>
      <c r="AA276" s="264" t="s">
        <v>2076</v>
      </c>
      <c r="AB276" s="256"/>
      <c r="AC276" s="265" t="s">
        <v>2078</v>
      </c>
      <c r="AD276" s="258"/>
      <c r="AE276" s="265" t="s">
        <v>2078</v>
      </c>
      <c r="AF276" s="258"/>
      <c r="AG276" s="264" t="s">
        <v>2076</v>
      </c>
      <c r="AH276" s="16"/>
      <c r="AI276" s="264" t="s">
        <v>2076</v>
      </c>
      <c r="AK276" s="264" t="s">
        <v>2076</v>
      </c>
      <c r="AL276" s="256"/>
      <c r="AM276" s="264" t="s">
        <v>2076</v>
      </c>
      <c r="AN276" s="256"/>
      <c r="AO276" s="264" t="s">
        <v>2076</v>
      </c>
      <c r="AP276" s="256"/>
      <c r="AQ276" s="264" t="s">
        <v>2076</v>
      </c>
      <c r="AR276" s="256"/>
      <c r="AS276" s="265" t="s">
        <v>2079</v>
      </c>
      <c r="AT276" s="256"/>
      <c r="AU276" s="265" t="s">
        <v>2079</v>
      </c>
      <c r="AW276" s="265" t="s">
        <v>2079</v>
      </c>
      <c r="AX276" s="256"/>
      <c r="AY276" s="270" t="str">
        <f t="shared" si="10"/>
        <v>予 備 273</v>
      </c>
      <c r="AZ276" s="256"/>
      <c r="BA276" s="265" t="s">
        <v>2078</v>
      </c>
      <c r="BC276" s="265" t="s">
        <v>2078</v>
      </c>
      <c r="BE276" s="266" t="s">
        <v>2078</v>
      </c>
      <c r="BF276" s="258"/>
      <c r="BG276" s="266" t="s">
        <v>2078</v>
      </c>
      <c r="BI276" s="400" t="s">
        <v>2076</v>
      </c>
      <c r="BK276" s="400" t="s">
        <v>2076</v>
      </c>
      <c r="BM276" s="400" t="str">
        <f t="shared" si="11"/>
        <v>予備273</v>
      </c>
      <c r="BO276" s="401" t="s">
        <v>2076</v>
      </c>
      <c r="BP276" s="396"/>
      <c r="BQ276" s="401" t="s">
        <v>2076</v>
      </c>
      <c r="BR276" s="402"/>
      <c r="BS276" s="265" t="s">
        <v>2078</v>
      </c>
      <c r="BT276" s="402"/>
      <c r="BU276" s="402"/>
      <c r="BV276" s="402"/>
      <c r="BW276" s="402"/>
      <c r="BX276" s="402"/>
      <c r="BY276" s="402"/>
      <c r="BZ276" s="402"/>
      <c r="CA276" s="402"/>
      <c r="CB276" s="402"/>
      <c r="CC276" s="402"/>
      <c r="CE276" s="256"/>
      <c r="CG276" s="264" t="s">
        <v>2076</v>
      </c>
      <c r="CI276" s="264" t="s">
        <v>2076</v>
      </c>
      <c r="CK276" s="264" t="s">
        <v>2076</v>
      </c>
      <c r="CM276" s="264" t="s">
        <v>2076</v>
      </c>
      <c r="CO276" s="264" t="s">
        <v>2076</v>
      </c>
      <c r="CQ276" s="264" t="s">
        <v>2076</v>
      </c>
      <c r="CS276" s="264" t="s">
        <v>2076</v>
      </c>
      <c r="CU276" s="264" t="s">
        <v>2076</v>
      </c>
      <c r="CW276" s="264" t="s">
        <v>2076</v>
      </c>
      <c r="CY276" s="264" t="s">
        <v>2076</v>
      </c>
      <c r="DA276" s="264" t="s">
        <v>2076</v>
      </c>
      <c r="DC276" s="264" t="s">
        <v>2076</v>
      </c>
      <c r="DE276" s="264" t="s">
        <v>2076</v>
      </c>
      <c r="DG276" s="264" t="s">
        <v>2076</v>
      </c>
      <c r="DI276" s="264" t="s">
        <v>2076</v>
      </c>
      <c r="DK276" s="264" t="s">
        <v>2076</v>
      </c>
      <c r="EA276" s="264" t="s">
        <v>2076</v>
      </c>
      <c r="EC276" s="272" t="s">
        <v>2077</v>
      </c>
      <c r="ED276" s="268"/>
      <c r="EE276" s="272" t="s">
        <v>2077</v>
      </c>
      <c r="EF276" s="268"/>
      <c r="EG276" s="272" t="s">
        <v>2077</v>
      </c>
      <c r="EH276" s="268"/>
      <c r="EI276" s="272" t="s">
        <v>2077</v>
      </c>
      <c r="EY276" s="264" t="s">
        <v>2076</v>
      </c>
      <c r="FA276" s="264" t="s">
        <v>2076</v>
      </c>
      <c r="FC276" s="264" t="s">
        <v>2076</v>
      </c>
      <c r="FE276" s="264" t="s">
        <v>2076</v>
      </c>
      <c r="FG276" s="264" t="s">
        <v>2076</v>
      </c>
      <c r="FI276" s="264" t="s">
        <v>2076</v>
      </c>
      <c r="FK276" s="264" t="s">
        <v>2076</v>
      </c>
      <c r="FM276" s="264" t="s">
        <v>2076</v>
      </c>
      <c r="FO276" s="264" t="s">
        <v>2076</v>
      </c>
      <c r="FQ276" s="264" t="s">
        <v>2076</v>
      </c>
      <c r="FS276" s="264" t="s">
        <v>2076</v>
      </c>
      <c r="FU276" s="264" t="s">
        <v>2076</v>
      </c>
      <c r="FW276" s="264" t="s">
        <v>2076</v>
      </c>
      <c r="FY276" s="264" t="s">
        <v>2076</v>
      </c>
      <c r="GA276" s="264" t="s">
        <v>2076</v>
      </c>
      <c r="GC276" s="264" t="s">
        <v>2076</v>
      </c>
      <c r="GE276" s="264" t="s">
        <v>2076</v>
      </c>
      <c r="GG276" s="264" t="s">
        <v>2076</v>
      </c>
      <c r="GI276" s="264" t="s">
        <v>2076</v>
      </c>
      <c r="GK276" s="264" t="s">
        <v>2076</v>
      </c>
      <c r="GM276" s="264" t="s">
        <v>2076</v>
      </c>
      <c r="GO276" s="264" t="s">
        <v>2076</v>
      </c>
      <c r="GQ276" s="16"/>
      <c r="HE276" s="265" t="s">
        <v>2078</v>
      </c>
      <c r="HG276" s="265" t="s">
        <v>2078</v>
      </c>
      <c r="HI276" s="264" t="s">
        <v>2076</v>
      </c>
      <c r="HK276" s="264" t="s">
        <v>2076</v>
      </c>
      <c r="HM276" s="264" t="s">
        <v>2076</v>
      </c>
      <c r="HO276" s="264" t="s">
        <v>2076</v>
      </c>
      <c r="HQ276" s="264" t="s">
        <v>2076</v>
      </c>
      <c r="HS276" s="264" t="s">
        <v>2076</v>
      </c>
      <c r="HU276" s="264" t="s">
        <v>2076</v>
      </c>
      <c r="HW276" s="264" t="s">
        <v>2076</v>
      </c>
      <c r="HY276" s="264" t="s">
        <v>2076</v>
      </c>
      <c r="IA276" s="264" t="s">
        <v>2076</v>
      </c>
      <c r="IC276" s="264" t="s">
        <v>2076</v>
      </c>
      <c r="IE276" s="264" t="s">
        <v>2076</v>
      </c>
      <c r="IG276" s="264" t="s">
        <v>2076</v>
      </c>
      <c r="II276" s="264" t="s">
        <v>2076</v>
      </c>
      <c r="IK276" s="264" t="s">
        <v>2076</v>
      </c>
      <c r="IM276" s="264" t="s">
        <v>2076</v>
      </c>
      <c r="IO276" s="264" t="s">
        <v>2076</v>
      </c>
      <c r="IQ276" s="264" t="s">
        <v>2076</v>
      </c>
      <c r="IS276" s="264" t="s">
        <v>2076</v>
      </c>
      <c r="IU276" s="264" t="s">
        <v>2076</v>
      </c>
      <c r="IW276" s="264" t="s">
        <v>2076</v>
      </c>
      <c r="IY276" s="264" t="s">
        <v>2076</v>
      </c>
      <c r="JA276" s="264" t="s">
        <v>2076</v>
      </c>
      <c r="JC276" s="264" t="s">
        <v>2076</v>
      </c>
    </row>
    <row r="277" spans="3:263">
      <c r="C277" s="384" t="s">
        <v>2080</v>
      </c>
      <c r="D277" s="404"/>
      <c r="E277" s="390" t="s">
        <v>2080</v>
      </c>
      <c r="F277" s="391"/>
      <c r="G277" s="390" t="s">
        <v>2080</v>
      </c>
      <c r="H277" s="391"/>
      <c r="I277" s="390" t="s">
        <v>2080</v>
      </c>
      <c r="J277" s="391"/>
      <c r="K277" s="390" t="s">
        <v>2080</v>
      </c>
      <c r="L277" s="391"/>
      <c r="M277" s="390" t="s">
        <v>2080</v>
      </c>
      <c r="N277" s="405"/>
      <c r="O277" s="394" t="s">
        <v>2081</v>
      </c>
      <c r="P277" s="406"/>
      <c r="Q277" s="264" t="s">
        <v>2080</v>
      </c>
      <c r="S277" s="264" t="s">
        <v>2080</v>
      </c>
      <c r="U277" s="265" t="s">
        <v>2082</v>
      </c>
      <c r="W277" s="265" t="s">
        <v>2082</v>
      </c>
      <c r="Y277" s="265" t="s">
        <v>2082</v>
      </c>
      <c r="Z277" s="256"/>
      <c r="AA277" s="264" t="s">
        <v>2080</v>
      </c>
      <c r="AB277" s="256"/>
      <c r="AC277" s="265" t="s">
        <v>2082</v>
      </c>
      <c r="AD277" s="258"/>
      <c r="AE277" s="265" t="s">
        <v>2082</v>
      </c>
      <c r="AF277" s="258"/>
      <c r="AG277" s="264" t="s">
        <v>2080</v>
      </c>
      <c r="AH277" s="16"/>
      <c r="AI277" s="264" t="s">
        <v>2080</v>
      </c>
      <c r="AK277" s="264" t="s">
        <v>2080</v>
      </c>
      <c r="AL277" s="256"/>
      <c r="AM277" s="264" t="s">
        <v>2080</v>
      </c>
      <c r="AN277" s="256"/>
      <c r="AO277" s="264" t="s">
        <v>2080</v>
      </c>
      <c r="AP277" s="256"/>
      <c r="AQ277" s="264" t="s">
        <v>2080</v>
      </c>
      <c r="AR277" s="256"/>
      <c r="AS277" s="264" t="s">
        <v>2081</v>
      </c>
      <c r="AT277" s="256"/>
      <c r="AU277" s="264" t="s">
        <v>2081</v>
      </c>
      <c r="AW277" s="264" t="s">
        <v>2081</v>
      </c>
      <c r="AX277" s="256"/>
      <c r="AY277" s="270" t="str">
        <f t="shared" si="10"/>
        <v>予 備 274</v>
      </c>
      <c r="AZ277" s="256"/>
      <c r="BA277" s="265" t="s">
        <v>2082</v>
      </c>
      <c r="BC277" s="265" t="s">
        <v>2082</v>
      </c>
      <c r="BE277" s="266" t="s">
        <v>2082</v>
      </c>
      <c r="BF277" s="258"/>
      <c r="BG277" s="266" t="s">
        <v>2082</v>
      </c>
      <c r="BI277" s="400" t="s">
        <v>2080</v>
      </c>
      <c r="BK277" s="400" t="s">
        <v>2080</v>
      </c>
      <c r="BM277" s="400" t="str">
        <f t="shared" si="11"/>
        <v>予備274</v>
      </c>
      <c r="BO277" s="401" t="s">
        <v>2080</v>
      </c>
      <c r="BP277" s="396"/>
      <c r="BQ277" s="401" t="s">
        <v>2080</v>
      </c>
      <c r="BR277" s="402"/>
      <c r="BS277" s="265" t="s">
        <v>2082</v>
      </c>
      <c r="BT277" s="402"/>
      <c r="BU277" s="402"/>
      <c r="BV277" s="402"/>
      <c r="BW277" s="402"/>
      <c r="BX277" s="402"/>
      <c r="BY277" s="402"/>
      <c r="BZ277" s="402"/>
      <c r="CA277" s="402"/>
      <c r="CB277" s="402"/>
      <c r="CC277" s="402"/>
      <c r="CE277" s="256"/>
      <c r="CG277" s="264" t="s">
        <v>2080</v>
      </c>
      <c r="CI277" s="264" t="s">
        <v>2080</v>
      </c>
      <c r="CK277" s="264" t="s">
        <v>2080</v>
      </c>
      <c r="CM277" s="264" t="s">
        <v>2080</v>
      </c>
      <c r="CO277" s="264" t="s">
        <v>2080</v>
      </c>
      <c r="CQ277" s="264" t="s">
        <v>2080</v>
      </c>
      <c r="CS277" s="264" t="s">
        <v>2080</v>
      </c>
      <c r="CU277" s="264" t="s">
        <v>2080</v>
      </c>
      <c r="CW277" s="264" t="s">
        <v>2080</v>
      </c>
      <c r="CY277" s="264" t="s">
        <v>2080</v>
      </c>
      <c r="DA277" s="264" t="s">
        <v>2080</v>
      </c>
      <c r="DC277" s="264" t="s">
        <v>2080</v>
      </c>
      <c r="DE277" s="264" t="s">
        <v>2080</v>
      </c>
      <c r="DG277" s="264" t="s">
        <v>2080</v>
      </c>
      <c r="DI277" s="264" t="s">
        <v>2080</v>
      </c>
      <c r="DK277" s="264" t="s">
        <v>2080</v>
      </c>
      <c r="EA277" s="264" t="s">
        <v>2080</v>
      </c>
      <c r="EC277" s="272" t="s">
        <v>2081</v>
      </c>
      <c r="ED277" s="268"/>
      <c r="EE277" s="272" t="s">
        <v>2081</v>
      </c>
      <c r="EF277" s="268"/>
      <c r="EG277" s="272" t="s">
        <v>2081</v>
      </c>
      <c r="EH277" s="268"/>
      <c r="EI277" s="272" t="s">
        <v>2081</v>
      </c>
      <c r="EY277" s="264" t="s">
        <v>2080</v>
      </c>
      <c r="FA277" s="264" t="s">
        <v>2080</v>
      </c>
      <c r="FC277" s="264" t="s">
        <v>2080</v>
      </c>
      <c r="FE277" s="264" t="s">
        <v>2080</v>
      </c>
      <c r="FG277" s="264" t="s">
        <v>2080</v>
      </c>
      <c r="FI277" s="264" t="s">
        <v>2080</v>
      </c>
      <c r="FK277" s="264" t="s">
        <v>2080</v>
      </c>
      <c r="FM277" s="264" t="s">
        <v>2080</v>
      </c>
      <c r="FO277" s="264" t="s">
        <v>2080</v>
      </c>
      <c r="FQ277" s="264" t="s">
        <v>2080</v>
      </c>
      <c r="FS277" s="264" t="s">
        <v>2080</v>
      </c>
      <c r="FU277" s="264" t="s">
        <v>2080</v>
      </c>
      <c r="FW277" s="264" t="s">
        <v>2080</v>
      </c>
      <c r="FY277" s="264" t="s">
        <v>2080</v>
      </c>
      <c r="GA277" s="264" t="s">
        <v>2080</v>
      </c>
      <c r="GC277" s="264" t="s">
        <v>2080</v>
      </c>
      <c r="GE277" s="264" t="s">
        <v>2080</v>
      </c>
      <c r="GG277" s="264" t="s">
        <v>2080</v>
      </c>
      <c r="GI277" s="264" t="s">
        <v>2080</v>
      </c>
      <c r="GK277" s="264" t="s">
        <v>2080</v>
      </c>
      <c r="GM277" s="264" t="s">
        <v>2080</v>
      </c>
      <c r="GO277" s="264" t="s">
        <v>2080</v>
      </c>
      <c r="GQ277" s="16"/>
      <c r="HE277" s="265" t="s">
        <v>2082</v>
      </c>
      <c r="HG277" s="265" t="s">
        <v>2082</v>
      </c>
      <c r="HI277" s="264" t="s">
        <v>2080</v>
      </c>
      <c r="HK277" s="264" t="s">
        <v>2080</v>
      </c>
      <c r="HM277" s="264" t="s">
        <v>2080</v>
      </c>
      <c r="HO277" s="264" t="s">
        <v>2080</v>
      </c>
      <c r="HQ277" s="264" t="s">
        <v>2080</v>
      </c>
      <c r="HS277" s="264" t="s">
        <v>2080</v>
      </c>
      <c r="HU277" s="264" t="s">
        <v>2080</v>
      </c>
      <c r="HW277" s="264" t="s">
        <v>2080</v>
      </c>
      <c r="HY277" s="264" t="s">
        <v>2080</v>
      </c>
      <c r="IA277" s="264" t="s">
        <v>2080</v>
      </c>
      <c r="IC277" s="264" t="s">
        <v>2080</v>
      </c>
      <c r="IE277" s="264" t="s">
        <v>2080</v>
      </c>
      <c r="IG277" s="264" t="s">
        <v>2080</v>
      </c>
      <c r="II277" s="264" t="s">
        <v>2080</v>
      </c>
      <c r="IK277" s="264" t="s">
        <v>2080</v>
      </c>
      <c r="IM277" s="264" t="s">
        <v>2080</v>
      </c>
      <c r="IO277" s="264" t="s">
        <v>2080</v>
      </c>
      <c r="IQ277" s="264" t="s">
        <v>2080</v>
      </c>
      <c r="IS277" s="264" t="s">
        <v>2080</v>
      </c>
      <c r="IU277" s="264" t="s">
        <v>2080</v>
      </c>
      <c r="IW277" s="264" t="s">
        <v>2080</v>
      </c>
      <c r="IY277" s="264" t="s">
        <v>2080</v>
      </c>
      <c r="JA277" s="264" t="s">
        <v>2080</v>
      </c>
      <c r="JC277" s="264" t="s">
        <v>2080</v>
      </c>
    </row>
    <row r="278" spans="3:263">
      <c r="C278" s="384" t="s">
        <v>2083</v>
      </c>
      <c r="D278" s="404"/>
      <c r="E278" s="390" t="s">
        <v>2083</v>
      </c>
      <c r="F278" s="391"/>
      <c r="G278" s="390" t="s">
        <v>2083</v>
      </c>
      <c r="H278" s="391"/>
      <c r="I278" s="390" t="s">
        <v>2083</v>
      </c>
      <c r="J278" s="391"/>
      <c r="K278" s="390" t="s">
        <v>2083</v>
      </c>
      <c r="L278" s="391"/>
      <c r="M278" s="390" t="s">
        <v>2083</v>
      </c>
      <c r="N278" s="405"/>
      <c r="O278" s="394" t="s">
        <v>2084</v>
      </c>
      <c r="P278" s="406"/>
      <c r="Q278" s="264" t="s">
        <v>2083</v>
      </c>
      <c r="S278" s="264" t="s">
        <v>2083</v>
      </c>
      <c r="U278" s="265" t="s">
        <v>2085</v>
      </c>
      <c r="W278" s="265" t="s">
        <v>2085</v>
      </c>
      <c r="Y278" s="265" t="s">
        <v>2085</v>
      </c>
      <c r="Z278" s="256"/>
      <c r="AA278" s="264" t="s">
        <v>2083</v>
      </c>
      <c r="AB278" s="256"/>
      <c r="AC278" s="265" t="s">
        <v>2085</v>
      </c>
      <c r="AD278" s="258"/>
      <c r="AE278" s="265" t="s">
        <v>2085</v>
      </c>
      <c r="AF278" s="258"/>
      <c r="AG278" s="264" t="s">
        <v>2083</v>
      </c>
      <c r="AH278" s="16"/>
      <c r="AI278" s="264" t="s">
        <v>2083</v>
      </c>
      <c r="AK278" s="264" t="s">
        <v>2083</v>
      </c>
      <c r="AL278" s="256"/>
      <c r="AM278" s="264" t="s">
        <v>2083</v>
      </c>
      <c r="AN278" s="256"/>
      <c r="AO278" s="264" t="s">
        <v>2083</v>
      </c>
      <c r="AP278" s="256"/>
      <c r="AQ278" s="264" t="s">
        <v>2083</v>
      </c>
      <c r="AR278" s="256"/>
      <c r="AS278" s="265" t="s">
        <v>2086</v>
      </c>
      <c r="AT278" s="256"/>
      <c r="AU278" s="265" t="s">
        <v>2086</v>
      </c>
      <c r="AW278" s="265" t="s">
        <v>2086</v>
      </c>
      <c r="AX278" s="256"/>
      <c r="AY278" s="270" t="str">
        <f t="shared" si="10"/>
        <v>予 備 275</v>
      </c>
      <c r="AZ278" s="256"/>
      <c r="BA278" s="265" t="s">
        <v>2085</v>
      </c>
      <c r="BC278" s="265" t="s">
        <v>2085</v>
      </c>
      <c r="BE278" s="266" t="s">
        <v>2085</v>
      </c>
      <c r="BF278" s="258"/>
      <c r="BG278" s="266" t="s">
        <v>2085</v>
      </c>
      <c r="BI278" s="400" t="s">
        <v>2083</v>
      </c>
      <c r="BK278" s="400" t="s">
        <v>2083</v>
      </c>
      <c r="BM278" s="400" t="str">
        <f t="shared" si="11"/>
        <v>予備275</v>
      </c>
      <c r="BO278" s="401" t="s">
        <v>2083</v>
      </c>
      <c r="BP278" s="396"/>
      <c r="BQ278" s="401" t="s">
        <v>2083</v>
      </c>
      <c r="BR278" s="402"/>
      <c r="BS278" s="265" t="s">
        <v>2085</v>
      </c>
      <c r="BT278" s="402"/>
      <c r="BU278" s="402"/>
      <c r="BV278" s="402"/>
      <c r="BW278" s="402"/>
      <c r="BX278" s="402"/>
      <c r="BY278" s="402"/>
      <c r="BZ278" s="402"/>
      <c r="CA278" s="402"/>
      <c r="CB278" s="402"/>
      <c r="CC278" s="402"/>
      <c r="CE278" s="256"/>
      <c r="CG278" s="264" t="s">
        <v>2083</v>
      </c>
      <c r="CI278" s="264" t="s">
        <v>2083</v>
      </c>
      <c r="CK278" s="264" t="s">
        <v>2083</v>
      </c>
      <c r="CM278" s="264" t="s">
        <v>2083</v>
      </c>
      <c r="CO278" s="264" t="s">
        <v>2083</v>
      </c>
      <c r="CQ278" s="264" t="s">
        <v>2083</v>
      </c>
      <c r="CS278" s="264" t="s">
        <v>2083</v>
      </c>
      <c r="CU278" s="264" t="s">
        <v>2083</v>
      </c>
      <c r="CW278" s="264" t="s">
        <v>2083</v>
      </c>
      <c r="CY278" s="264" t="s">
        <v>2083</v>
      </c>
      <c r="DA278" s="264" t="s">
        <v>2083</v>
      </c>
      <c r="DC278" s="264" t="s">
        <v>2083</v>
      </c>
      <c r="DE278" s="264" t="s">
        <v>2083</v>
      </c>
      <c r="DG278" s="264" t="s">
        <v>2083</v>
      </c>
      <c r="DI278" s="264" t="s">
        <v>2083</v>
      </c>
      <c r="DK278" s="264" t="s">
        <v>2083</v>
      </c>
      <c r="EA278" s="264" t="s">
        <v>2083</v>
      </c>
      <c r="EC278" s="272" t="s">
        <v>2084</v>
      </c>
      <c r="ED278" s="268"/>
      <c r="EE278" s="272" t="s">
        <v>2084</v>
      </c>
      <c r="EF278" s="268"/>
      <c r="EG278" s="272" t="s">
        <v>2084</v>
      </c>
      <c r="EH278" s="268"/>
      <c r="EI278" s="272" t="s">
        <v>2084</v>
      </c>
      <c r="EY278" s="264" t="s">
        <v>2083</v>
      </c>
      <c r="FA278" s="264" t="s">
        <v>2083</v>
      </c>
      <c r="FC278" s="264" t="s">
        <v>2083</v>
      </c>
      <c r="FE278" s="264" t="s">
        <v>2083</v>
      </c>
      <c r="FG278" s="264" t="s">
        <v>2083</v>
      </c>
      <c r="FI278" s="264" t="s">
        <v>2083</v>
      </c>
      <c r="FK278" s="264" t="s">
        <v>2083</v>
      </c>
      <c r="FM278" s="264" t="s">
        <v>2083</v>
      </c>
      <c r="FO278" s="264" t="s">
        <v>2083</v>
      </c>
      <c r="FQ278" s="264" t="s">
        <v>2083</v>
      </c>
      <c r="FS278" s="264" t="s">
        <v>2083</v>
      </c>
      <c r="FU278" s="264" t="s">
        <v>2083</v>
      </c>
      <c r="FW278" s="264" t="s">
        <v>2083</v>
      </c>
      <c r="FY278" s="264" t="s">
        <v>2083</v>
      </c>
      <c r="GA278" s="264" t="s">
        <v>2083</v>
      </c>
      <c r="GC278" s="264" t="s">
        <v>2083</v>
      </c>
      <c r="GE278" s="264" t="s">
        <v>2083</v>
      </c>
      <c r="GG278" s="264" t="s">
        <v>2083</v>
      </c>
      <c r="GI278" s="264" t="s">
        <v>2083</v>
      </c>
      <c r="GK278" s="264" t="s">
        <v>2083</v>
      </c>
      <c r="GM278" s="264" t="s">
        <v>2083</v>
      </c>
      <c r="GO278" s="264" t="s">
        <v>2083</v>
      </c>
      <c r="GQ278" s="16"/>
      <c r="HE278" s="265" t="s">
        <v>2085</v>
      </c>
      <c r="HG278" s="265" t="s">
        <v>2085</v>
      </c>
      <c r="HI278" s="264" t="s">
        <v>2083</v>
      </c>
      <c r="HK278" s="264" t="s">
        <v>2083</v>
      </c>
      <c r="HM278" s="264" t="s">
        <v>2083</v>
      </c>
      <c r="HO278" s="264" t="s">
        <v>2083</v>
      </c>
      <c r="HQ278" s="264" t="s">
        <v>2083</v>
      </c>
      <c r="HS278" s="264" t="s">
        <v>2083</v>
      </c>
      <c r="HU278" s="264" t="s">
        <v>2083</v>
      </c>
      <c r="HW278" s="264" t="s">
        <v>2083</v>
      </c>
      <c r="HY278" s="264" t="s">
        <v>2083</v>
      </c>
      <c r="IA278" s="264" t="s">
        <v>2083</v>
      </c>
      <c r="IC278" s="264" t="s">
        <v>2083</v>
      </c>
      <c r="IE278" s="264" t="s">
        <v>2083</v>
      </c>
      <c r="IG278" s="264" t="s">
        <v>2083</v>
      </c>
      <c r="II278" s="264" t="s">
        <v>2083</v>
      </c>
      <c r="IK278" s="264" t="s">
        <v>2083</v>
      </c>
      <c r="IM278" s="264" t="s">
        <v>2083</v>
      </c>
      <c r="IO278" s="264" t="s">
        <v>2083</v>
      </c>
      <c r="IQ278" s="264" t="s">
        <v>2083</v>
      </c>
      <c r="IS278" s="264" t="s">
        <v>2083</v>
      </c>
      <c r="IU278" s="264" t="s">
        <v>2083</v>
      </c>
      <c r="IW278" s="264" t="s">
        <v>2083</v>
      </c>
      <c r="IY278" s="264" t="s">
        <v>2083</v>
      </c>
      <c r="JA278" s="264" t="s">
        <v>2083</v>
      </c>
      <c r="JC278" s="264" t="s">
        <v>2083</v>
      </c>
    </row>
    <row r="279" spans="3:263">
      <c r="C279" s="384" t="s">
        <v>2087</v>
      </c>
      <c r="D279" s="404"/>
      <c r="E279" s="390" t="s">
        <v>2087</v>
      </c>
      <c r="F279" s="391"/>
      <c r="G279" s="390" t="s">
        <v>2087</v>
      </c>
      <c r="H279" s="391"/>
      <c r="I279" s="390" t="s">
        <v>2087</v>
      </c>
      <c r="J279" s="391"/>
      <c r="K279" s="390" t="s">
        <v>2087</v>
      </c>
      <c r="L279" s="391"/>
      <c r="M279" s="390" t="s">
        <v>2087</v>
      </c>
      <c r="N279" s="405"/>
      <c r="O279" s="394" t="s">
        <v>2088</v>
      </c>
      <c r="P279" s="406"/>
      <c r="Q279" s="264" t="s">
        <v>2087</v>
      </c>
      <c r="S279" s="264" t="s">
        <v>2087</v>
      </c>
      <c r="U279" s="265" t="s">
        <v>2089</v>
      </c>
      <c r="W279" s="265" t="s">
        <v>2089</v>
      </c>
      <c r="Y279" s="265" t="s">
        <v>2089</v>
      </c>
      <c r="Z279" s="256"/>
      <c r="AA279" s="264" t="s">
        <v>2087</v>
      </c>
      <c r="AB279" s="256"/>
      <c r="AC279" s="265" t="s">
        <v>2089</v>
      </c>
      <c r="AD279" s="258"/>
      <c r="AE279" s="265" t="s">
        <v>2089</v>
      </c>
      <c r="AF279" s="258"/>
      <c r="AG279" s="264" t="s">
        <v>2087</v>
      </c>
      <c r="AH279" s="16"/>
      <c r="AI279" s="264" t="s">
        <v>2087</v>
      </c>
      <c r="AK279" s="264" t="s">
        <v>2087</v>
      </c>
      <c r="AL279" s="256"/>
      <c r="AM279" s="264" t="s">
        <v>2087</v>
      </c>
      <c r="AN279" s="256"/>
      <c r="AO279" s="264" t="s">
        <v>2087</v>
      </c>
      <c r="AP279" s="256"/>
      <c r="AQ279" s="264" t="s">
        <v>2087</v>
      </c>
      <c r="AR279" s="256"/>
      <c r="AS279" s="264" t="s">
        <v>2088</v>
      </c>
      <c r="AT279" s="256"/>
      <c r="AU279" s="264" t="s">
        <v>2088</v>
      </c>
      <c r="AW279" s="264" t="s">
        <v>2088</v>
      </c>
      <c r="AX279" s="256"/>
      <c r="AY279" s="270" t="str">
        <f t="shared" si="10"/>
        <v>予 備 276</v>
      </c>
      <c r="AZ279" s="256"/>
      <c r="BA279" s="265" t="s">
        <v>2089</v>
      </c>
      <c r="BC279" s="265" t="s">
        <v>2089</v>
      </c>
      <c r="BE279" s="266" t="s">
        <v>2089</v>
      </c>
      <c r="BF279" s="258"/>
      <c r="BG279" s="266" t="s">
        <v>2089</v>
      </c>
      <c r="BI279" s="400" t="s">
        <v>2087</v>
      </c>
      <c r="BK279" s="400" t="s">
        <v>2087</v>
      </c>
      <c r="BM279" s="400" t="str">
        <f t="shared" si="11"/>
        <v>予備276</v>
      </c>
      <c r="BO279" s="401" t="s">
        <v>2087</v>
      </c>
      <c r="BP279" s="396"/>
      <c r="BQ279" s="401" t="s">
        <v>2087</v>
      </c>
      <c r="BR279" s="402"/>
      <c r="BS279" s="265" t="s">
        <v>2089</v>
      </c>
      <c r="BT279" s="402"/>
      <c r="BU279" s="402"/>
      <c r="BV279" s="402"/>
      <c r="BW279" s="402"/>
      <c r="BX279" s="402"/>
      <c r="BY279" s="402"/>
      <c r="BZ279" s="402"/>
      <c r="CA279" s="402"/>
      <c r="CB279" s="402"/>
      <c r="CC279" s="402"/>
      <c r="CE279" s="256"/>
      <c r="CG279" s="264" t="s">
        <v>2087</v>
      </c>
      <c r="CI279" s="264" t="s">
        <v>2087</v>
      </c>
      <c r="CK279" s="264" t="s">
        <v>2087</v>
      </c>
      <c r="CM279" s="264" t="s">
        <v>2087</v>
      </c>
      <c r="CO279" s="264" t="s">
        <v>2087</v>
      </c>
      <c r="CQ279" s="264" t="s">
        <v>2087</v>
      </c>
      <c r="CS279" s="264" t="s">
        <v>2087</v>
      </c>
      <c r="CU279" s="264" t="s">
        <v>2087</v>
      </c>
      <c r="CW279" s="264" t="s">
        <v>2087</v>
      </c>
      <c r="CY279" s="264" t="s">
        <v>2087</v>
      </c>
      <c r="DA279" s="264" t="s">
        <v>2087</v>
      </c>
      <c r="DC279" s="264" t="s">
        <v>2087</v>
      </c>
      <c r="DE279" s="264" t="s">
        <v>2087</v>
      </c>
      <c r="DG279" s="264" t="s">
        <v>2087</v>
      </c>
      <c r="DI279" s="264" t="s">
        <v>2087</v>
      </c>
      <c r="DK279" s="264" t="s">
        <v>2087</v>
      </c>
      <c r="EA279" s="264" t="s">
        <v>2087</v>
      </c>
      <c r="EC279" s="272" t="s">
        <v>2088</v>
      </c>
      <c r="ED279" s="268"/>
      <c r="EE279" s="272" t="s">
        <v>2088</v>
      </c>
      <c r="EF279" s="268"/>
      <c r="EG279" s="272" t="s">
        <v>2088</v>
      </c>
      <c r="EH279" s="268"/>
      <c r="EI279" s="272" t="s">
        <v>2088</v>
      </c>
      <c r="EY279" s="264" t="s">
        <v>2087</v>
      </c>
      <c r="FA279" s="264" t="s">
        <v>2087</v>
      </c>
      <c r="FC279" s="264" t="s">
        <v>2087</v>
      </c>
      <c r="FE279" s="264" t="s">
        <v>2087</v>
      </c>
      <c r="FG279" s="264" t="s">
        <v>2087</v>
      </c>
      <c r="FI279" s="264" t="s">
        <v>2087</v>
      </c>
      <c r="FK279" s="264" t="s">
        <v>2087</v>
      </c>
      <c r="FM279" s="264" t="s">
        <v>2087</v>
      </c>
      <c r="FO279" s="264" t="s">
        <v>2087</v>
      </c>
      <c r="FQ279" s="264" t="s">
        <v>2087</v>
      </c>
      <c r="FS279" s="264" t="s">
        <v>2087</v>
      </c>
      <c r="FU279" s="264" t="s">
        <v>2087</v>
      </c>
      <c r="FW279" s="264" t="s">
        <v>2087</v>
      </c>
      <c r="FY279" s="264" t="s">
        <v>2087</v>
      </c>
      <c r="GA279" s="264" t="s">
        <v>2087</v>
      </c>
      <c r="GC279" s="264" t="s">
        <v>2087</v>
      </c>
      <c r="GE279" s="264" t="s">
        <v>2087</v>
      </c>
      <c r="GG279" s="264" t="s">
        <v>2087</v>
      </c>
      <c r="GI279" s="264" t="s">
        <v>2087</v>
      </c>
      <c r="GK279" s="264" t="s">
        <v>2087</v>
      </c>
      <c r="GM279" s="264" t="s">
        <v>2087</v>
      </c>
      <c r="GO279" s="264" t="s">
        <v>2087</v>
      </c>
      <c r="GQ279" s="16"/>
      <c r="HE279" s="265" t="s">
        <v>2089</v>
      </c>
      <c r="HG279" s="265" t="s">
        <v>2089</v>
      </c>
      <c r="HI279" s="264" t="s">
        <v>2087</v>
      </c>
      <c r="HK279" s="264" t="s">
        <v>2087</v>
      </c>
      <c r="HM279" s="264" t="s">
        <v>2087</v>
      </c>
      <c r="HO279" s="264" t="s">
        <v>2087</v>
      </c>
      <c r="HQ279" s="264" t="s">
        <v>2087</v>
      </c>
      <c r="HS279" s="264" t="s">
        <v>2087</v>
      </c>
      <c r="HU279" s="264" t="s">
        <v>2087</v>
      </c>
      <c r="HW279" s="264" t="s">
        <v>2087</v>
      </c>
      <c r="HY279" s="264" t="s">
        <v>2087</v>
      </c>
      <c r="IA279" s="264" t="s">
        <v>2087</v>
      </c>
      <c r="IC279" s="264" t="s">
        <v>2087</v>
      </c>
      <c r="IE279" s="264" t="s">
        <v>2087</v>
      </c>
      <c r="IG279" s="264" t="s">
        <v>2087</v>
      </c>
      <c r="II279" s="264" t="s">
        <v>2087</v>
      </c>
      <c r="IK279" s="264" t="s">
        <v>2087</v>
      </c>
      <c r="IM279" s="264" t="s">
        <v>2087</v>
      </c>
      <c r="IO279" s="264" t="s">
        <v>2087</v>
      </c>
      <c r="IQ279" s="264" t="s">
        <v>2087</v>
      </c>
      <c r="IS279" s="264" t="s">
        <v>2087</v>
      </c>
      <c r="IU279" s="264" t="s">
        <v>2087</v>
      </c>
      <c r="IW279" s="264" t="s">
        <v>2087</v>
      </c>
      <c r="IY279" s="264" t="s">
        <v>2087</v>
      </c>
      <c r="JA279" s="264" t="s">
        <v>2087</v>
      </c>
      <c r="JC279" s="264" t="s">
        <v>2087</v>
      </c>
    </row>
    <row r="280" spans="3:263">
      <c r="C280" s="384" t="s">
        <v>2090</v>
      </c>
      <c r="D280" s="404"/>
      <c r="E280" s="390" t="s">
        <v>2090</v>
      </c>
      <c r="F280" s="391"/>
      <c r="G280" s="390" t="s">
        <v>2090</v>
      </c>
      <c r="H280" s="391"/>
      <c r="I280" s="390" t="s">
        <v>2090</v>
      </c>
      <c r="J280" s="391"/>
      <c r="K280" s="390" t="s">
        <v>2090</v>
      </c>
      <c r="L280" s="391"/>
      <c r="M280" s="390" t="s">
        <v>2090</v>
      </c>
      <c r="N280" s="405"/>
      <c r="O280" s="394" t="s">
        <v>2091</v>
      </c>
      <c r="P280" s="406"/>
      <c r="Q280" s="264" t="s">
        <v>2090</v>
      </c>
      <c r="S280" s="264" t="s">
        <v>2090</v>
      </c>
      <c r="U280" s="265" t="s">
        <v>2092</v>
      </c>
      <c r="W280" s="265" t="s">
        <v>2092</v>
      </c>
      <c r="Y280" s="265" t="s">
        <v>2092</v>
      </c>
      <c r="Z280" s="256"/>
      <c r="AA280" s="264" t="s">
        <v>2090</v>
      </c>
      <c r="AB280" s="256"/>
      <c r="AC280" s="265" t="s">
        <v>2092</v>
      </c>
      <c r="AD280" s="258"/>
      <c r="AE280" s="265" t="s">
        <v>2092</v>
      </c>
      <c r="AF280" s="258"/>
      <c r="AG280" s="264" t="s">
        <v>2090</v>
      </c>
      <c r="AH280" s="16"/>
      <c r="AI280" s="264" t="s">
        <v>2090</v>
      </c>
      <c r="AK280" s="264" t="s">
        <v>2090</v>
      </c>
      <c r="AL280" s="256"/>
      <c r="AM280" s="264" t="s">
        <v>2090</v>
      </c>
      <c r="AN280" s="256"/>
      <c r="AO280" s="264" t="s">
        <v>2090</v>
      </c>
      <c r="AP280" s="256"/>
      <c r="AQ280" s="264" t="s">
        <v>2090</v>
      </c>
      <c r="AR280" s="256"/>
      <c r="AS280" s="265" t="s">
        <v>2093</v>
      </c>
      <c r="AT280" s="256"/>
      <c r="AU280" s="265" t="s">
        <v>2093</v>
      </c>
      <c r="AW280" s="265" t="s">
        <v>2093</v>
      </c>
      <c r="AX280" s="256"/>
      <c r="AY280" s="270" t="str">
        <f t="shared" si="10"/>
        <v>予 備 277</v>
      </c>
      <c r="AZ280" s="256"/>
      <c r="BA280" s="265" t="s">
        <v>2092</v>
      </c>
      <c r="BC280" s="265" t="s">
        <v>2092</v>
      </c>
      <c r="BE280" s="266" t="s">
        <v>2092</v>
      </c>
      <c r="BF280" s="258"/>
      <c r="BG280" s="266" t="s">
        <v>2092</v>
      </c>
      <c r="BI280" s="400" t="s">
        <v>2090</v>
      </c>
      <c r="BK280" s="400" t="s">
        <v>2090</v>
      </c>
      <c r="BM280" s="400" t="str">
        <f t="shared" si="11"/>
        <v>予備277</v>
      </c>
      <c r="BO280" s="401" t="s">
        <v>2090</v>
      </c>
      <c r="BP280" s="396"/>
      <c r="BQ280" s="401" t="s">
        <v>2090</v>
      </c>
      <c r="BR280" s="402"/>
      <c r="BS280" s="265" t="s">
        <v>2092</v>
      </c>
      <c r="BT280" s="402"/>
      <c r="BU280" s="402"/>
      <c r="BV280" s="402"/>
      <c r="BW280" s="402"/>
      <c r="BX280" s="402"/>
      <c r="BY280" s="402"/>
      <c r="BZ280" s="402"/>
      <c r="CA280" s="402"/>
      <c r="CB280" s="402"/>
      <c r="CC280" s="402"/>
      <c r="CE280" s="256"/>
      <c r="CG280" s="264" t="s">
        <v>2090</v>
      </c>
      <c r="CI280" s="264" t="s">
        <v>2090</v>
      </c>
      <c r="CK280" s="264" t="s">
        <v>2090</v>
      </c>
      <c r="CM280" s="264" t="s">
        <v>2090</v>
      </c>
      <c r="CO280" s="264" t="s">
        <v>2090</v>
      </c>
      <c r="CQ280" s="264" t="s">
        <v>2090</v>
      </c>
      <c r="CS280" s="264" t="s">
        <v>2090</v>
      </c>
      <c r="CU280" s="264" t="s">
        <v>2090</v>
      </c>
      <c r="CW280" s="264" t="s">
        <v>2090</v>
      </c>
      <c r="CY280" s="264" t="s">
        <v>2090</v>
      </c>
      <c r="DA280" s="264" t="s">
        <v>2090</v>
      </c>
      <c r="DC280" s="264" t="s">
        <v>2090</v>
      </c>
      <c r="DE280" s="264" t="s">
        <v>2090</v>
      </c>
      <c r="DG280" s="264" t="s">
        <v>2090</v>
      </c>
      <c r="DI280" s="264" t="s">
        <v>2090</v>
      </c>
      <c r="DK280" s="264" t="s">
        <v>2090</v>
      </c>
      <c r="EA280" s="264" t="s">
        <v>2090</v>
      </c>
      <c r="EC280" s="272" t="s">
        <v>2091</v>
      </c>
      <c r="ED280" s="268"/>
      <c r="EE280" s="272" t="s">
        <v>2091</v>
      </c>
      <c r="EF280" s="268"/>
      <c r="EG280" s="272" t="s">
        <v>2091</v>
      </c>
      <c r="EH280" s="268"/>
      <c r="EI280" s="272" t="s">
        <v>2091</v>
      </c>
      <c r="EY280" s="264" t="s">
        <v>2090</v>
      </c>
      <c r="FA280" s="264" t="s">
        <v>2090</v>
      </c>
      <c r="FC280" s="264" t="s">
        <v>2090</v>
      </c>
      <c r="FE280" s="264" t="s">
        <v>2090</v>
      </c>
      <c r="FG280" s="264" t="s">
        <v>2090</v>
      </c>
      <c r="FI280" s="264" t="s">
        <v>2090</v>
      </c>
      <c r="FK280" s="264" t="s">
        <v>2090</v>
      </c>
      <c r="FM280" s="264" t="s">
        <v>2090</v>
      </c>
      <c r="FO280" s="264" t="s">
        <v>2090</v>
      </c>
      <c r="FQ280" s="264" t="s">
        <v>2090</v>
      </c>
      <c r="FS280" s="264" t="s">
        <v>2090</v>
      </c>
      <c r="FU280" s="264" t="s">
        <v>2090</v>
      </c>
      <c r="FW280" s="264" t="s">
        <v>2090</v>
      </c>
      <c r="FY280" s="264" t="s">
        <v>2090</v>
      </c>
      <c r="GA280" s="264" t="s">
        <v>2090</v>
      </c>
      <c r="GC280" s="264" t="s">
        <v>2090</v>
      </c>
      <c r="GE280" s="264" t="s">
        <v>2090</v>
      </c>
      <c r="GG280" s="264" t="s">
        <v>2090</v>
      </c>
      <c r="GI280" s="264" t="s">
        <v>2090</v>
      </c>
      <c r="GK280" s="264" t="s">
        <v>2090</v>
      </c>
      <c r="GM280" s="264" t="s">
        <v>2090</v>
      </c>
      <c r="GO280" s="264" t="s">
        <v>2090</v>
      </c>
      <c r="GQ280" s="16"/>
      <c r="HE280" s="265" t="s">
        <v>2092</v>
      </c>
      <c r="HG280" s="265" t="s">
        <v>2092</v>
      </c>
      <c r="HI280" s="264" t="s">
        <v>2090</v>
      </c>
      <c r="HK280" s="264" t="s">
        <v>2090</v>
      </c>
      <c r="HM280" s="264" t="s">
        <v>2090</v>
      </c>
      <c r="HO280" s="264" t="s">
        <v>2090</v>
      </c>
      <c r="HQ280" s="264" t="s">
        <v>2090</v>
      </c>
      <c r="HS280" s="264" t="s">
        <v>2090</v>
      </c>
      <c r="HU280" s="264" t="s">
        <v>2090</v>
      </c>
      <c r="HW280" s="264" t="s">
        <v>2090</v>
      </c>
      <c r="HY280" s="264" t="s">
        <v>2090</v>
      </c>
      <c r="IA280" s="264" t="s">
        <v>2090</v>
      </c>
      <c r="IC280" s="264" t="s">
        <v>2090</v>
      </c>
      <c r="IE280" s="264" t="s">
        <v>2090</v>
      </c>
      <c r="IG280" s="264" t="s">
        <v>2090</v>
      </c>
      <c r="II280" s="264" t="s">
        <v>2090</v>
      </c>
      <c r="IK280" s="264" t="s">
        <v>2090</v>
      </c>
      <c r="IM280" s="264" t="s">
        <v>2090</v>
      </c>
      <c r="IO280" s="264" t="s">
        <v>2090</v>
      </c>
      <c r="IQ280" s="264" t="s">
        <v>2090</v>
      </c>
      <c r="IS280" s="264" t="s">
        <v>2090</v>
      </c>
      <c r="IU280" s="264" t="s">
        <v>2090</v>
      </c>
      <c r="IW280" s="264" t="s">
        <v>2090</v>
      </c>
      <c r="IY280" s="264" t="s">
        <v>2090</v>
      </c>
      <c r="JA280" s="264" t="s">
        <v>2090</v>
      </c>
      <c r="JC280" s="264" t="s">
        <v>2090</v>
      </c>
    </row>
    <row r="281" spans="3:263">
      <c r="C281" s="384" t="s">
        <v>2094</v>
      </c>
      <c r="D281" s="404"/>
      <c r="E281" s="390" t="s">
        <v>2094</v>
      </c>
      <c r="F281" s="391"/>
      <c r="G281" s="390" t="s">
        <v>2094</v>
      </c>
      <c r="H281" s="391"/>
      <c r="I281" s="390" t="s">
        <v>2094</v>
      </c>
      <c r="J281" s="391"/>
      <c r="K281" s="390" t="s">
        <v>2094</v>
      </c>
      <c r="L281" s="391"/>
      <c r="M281" s="390" t="s">
        <v>2094</v>
      </c>
      <c r="N281" s="405"/>
      <c r="O281" s="394" t="s">
        <v>2095</v>
      </c>
      <c r="P281" s="406"/>
      <c r="Q281" s="264" t="s">
        <v>2094</v>
      </c>
      <c r="S281" s="264" t="s">
        <v>2094</v>
      </c>
      <c r="U281" s="265" t="s">
        <v>2096</v>
      </c>
      <c r="W281" s="265" t="s">
        <v>2096</v>
      </c>
      <c r="Y281" s="265" t="s">
        <v>2096</v>
      </c>
      <c r="Z281" s="256"/>
      <c r="AA281" s="264" t="s">
        <v>2094</v>
      </c>
      <c r="AB281" s="256"/>
      <c r="AC281" s="265" t="s">
        <v>2096</v>
      </c>
      <c r="AD281" s="258"/>
      <c r="AE281" s="265" t="s">
        <v>2096</v>
      </c>
      <c r="AF281" s="258"/>
      <c r="AG281" s="264" t="s">
        <v>2094</v>
      </c>
      <c r="AH281" s="16"/>
      <c r="AI281" s="264" t="s">
        <v>2094</v>
      </c>
      <c r="AK281" s="264" t="s">
        <v>2094</v>
      </c>
      <c r="AL281" s="256"/>
      <c r="AM281" s="264" t="s">
        <v>2094</v>
      </c>
      <c r="AN281" s="256"/>
      <c r="AO281" s="264" t="s">
        <v>2094</v>
      </c>
      <c r="AP281" s="256"/>
      <c r="AQ281" s="264" t="s">
        <v>2094</v>
      </c>
      <c r="AR281" s="256"/>
      <c r="AS281" s="264" t="s">
        <v>2095</v>
      </c>
      <c r="AT281" s="256"/>
      <c r="AU281" s="264" t="s">
        <v>2095</v>
      </c>
      <c r="AW281" s="264" t="s">
        <v>2095</v>
      </c>
      <c r="AX281" s="256"/>
      <c r="AY281" s="270" t="str">
        <f t="shared" si="10"/>
        <v>予 備 278</v>
      </c>
      <c r="AZ281" s="256"/>
      <c r="BA281" s="265" t="s">
        <v>2096</v>
      </c>
      <c r="BC281" s="265" t="s">
        <v>2096</v>
      </c>
      <c r="BE281" s="266" t="s">
        <v>2096</v>
      </c>
      <c r="BF281" s="258"/>
      <c r="BG281" s="266" t="s">
        <v>2096</v>
      </c>
      <c r="BI281" s="400" t="s">
        <v>2094</v>
      </c>
      <c r="BK281" s="400" t="s">
        <v>2094</v>
      </c>
      <c r="BM281" s="400" t="str">
        <f t="shared" si="11"/>
        <v>予備278</v>
      </c>
      <c r="BO281" s="401" t="s">
        <v>2094</v>
      </c>
      <c r="BP281" s="396"/>
      <c r="BQ281" s="401" t="s">
        <v>2094</v>
      </c>
      <c r="BR281" s="402"/>
      <c r="BS281" s="265" t="s">
        <v>2096</v>
      </c>
      <c r="BT281" s="402"/>
      <c r="BU281" s="402"/>
      <c r="BV281" s="402"/>
      <c r="BW281" s="402"/>
      <c r="BX281" s="402"/>
      <c r="BY281" s="402"/>
      <c r="BZ281" s="402"/>
      <c r="CA281" s="402"/>
      <c r="CB281" s="402"/>
      <c r="CC281" s="402"/>
      <c r="CE281" s="256"/>
      <c r="CG281" s="264" t="s">
        <v>2094</v>
      </c>
      <c r="CI281" s="264" t="s">
        <v>2094</v>
      </c>
      <c r="CK281" s="264" t="s">
        <v>2094</v>
      </c>
      <c r="CM281" s="264" t="s">
        <v>2094</v>
      </c>
      <c r="CO281" s="264" t="s">
        <v>2094</v>
      </c>
      <c r="CQ281" s="264" t="s">
        <v>2094</v>
      </c>
      <c r="CS281" s="264" t="s">
        <v>2094</v>
      </c>
      <c r="CU281" s="264" t="s">
        <v>2094</v>
      </c>
      <c r="CW281" s="264" t="s">
        <v>2094</v>
      </c>
      <c r="CY281" s="264" t="s">
        <v>2094</v>
      </c>
      <c r="DA281" s="264" t="s">
        <v>2094</v>
      </c>
      <c r="DC281" s="264" t="s">
        <v>2094</v>
      </c>
      <c r="DE281" s="264" t="s">
        <v>2094</v>
      </c>
      <c r="DG281" s="264" t="s">
        <v>2094</v>
      </c>
      <c r="DI281" s="264" t="s">
        <v>2094</v>
      </c>
      <c r="DK281" s="264" t="s">
        <v>2094</v>
      </c>
      <c r="EA281" s="264" t="s">
        <v>2094</v>
      </c>
      <c r="EC281" s="272" t="s">
        <v>2095</v>
      </c>
      <c r="ED281" s="268"/>
      <c r="EE281" s="272" t="s">
        <v>2095</v>
      </c>
      <c r="EF281" s="268"/>
      <c r="EG281" s="272" t="s">
        <v>2095</v>
      </c>
      <c r="EH281" s="268"/>
      <c r="EI281" s="272" t="s">
        <v>2095</v>
      </c>
      <c r="EY281" s="264" t="s">
        <v>2094</v>
      </c>
      <c r="FA281" s="264" t="s">
        <v>2094</v>
      </c>
      <c r="FC281" s="264" t="s">
        <v>2094</v>
      </c>
      <c r="FE281" s="264" t="s">
        <v>2094</v>
      </c>
      <c r="FG281" s="264" t="s">
        <v>2094</v>
      </c>
      <c r="FI281" s="264" t="s">
        <v>2094</v>
      </c>
      <c r="FK281" s="264" t="s">
        <v>2094</v>
      </c>
      <c r="FM281" s="264" t="s">
        <v>2094</v>
      </c>
      <c r="FO281" s="264" t="s">
        <v>2094</v>
      </c>
      <c r="FQ281" s="264" t="s">
        <v>2094</v>
      </c>
      <c r="FS281" s="264" t="s">
        <v>2094</v>
      </c>
      <c r="FU281" s="264" t="s">
        <v>2094</v>
      </c>
      <c r="FW281" s="264" t="s">
        <v>2094</v>
      </c>
      <c r="FY281" s="264" t="s">
        <v>2094</v>
      </c>
      <c r="GA281" s="264" t="s">
        <v>2094</v>
      </c>
      <c r="GC281" s="264" t="s">
        <v>2094</v>
      </c>
      <c r="GE281" s="264" t="s">
        <v>2094</v>
      </c>
      <c r="GG281" s="264" t="s">
        <v>2094</v>
      </c>
      <c r="GI281" s="264" t="s">
        <v>2094</v>
      </c>
      <c r="GK281" s="264" t="s">
        <v>2094</v>
      </c>
      <c r="GM281" s="264" t="s">
        <v>2094</v>
      </c>
      <c r="GO281" s="264" t="s">
        <v>2094</v>
      </c>
      <c r="GQ281" s="16"/>
      <c r="HE281" s="265" t="s">
        <v>2096</v>
      </c>
      <c r="HG281" s="265" t="s">
        <v>2096</v>
      </c>
      <c r="HI281" s="264" t="s">
        <v>2094</v>
      </c>
      <c r="HK281" s="264" t="s">
        <v>2094</v>
      </c>
      <c r="HM281" s="264" t="s">
        <v>2094</v>
      </c>
      <c r="HO281" s="264" t="s">
        <v>2094</v>
      </c>
      <c r="HQ281" s="264" t="s">
        <v>2094</v>
      </c>
      <c r="HS281" s="264" t="s">
        <v>2094</v>
      </c>
      <c r="HU281" s="264" t="s">
        <v>2094</v>
      </c>
      <c r="HW281" s="264" t="s">
        <v>2094</v>
      </c>
      <c r="HY281" s="264" t="s">
        <v>2094</v>
      </c>
      <c r="IA281" s="264" t="s">
        <v>2094</v>
      </c>
      <c r="IC281" s="264" t="s">
        <v>2094</v>
      </c>
      <c r="IE281" s="264" t="s">
        <v>2094</v>
      </c>
      <c r="IG281" s="264" t="s">
        <v>2094</v>
      </c>
      <c r="II281" s="264" t="s">
        <v>2094</v>
      </c>
      <c r="IK281" s="264" t="s">
        <v>2094</v>
      </c>
      <c r="IM281" s="264" t="s">
        <v>2094</v>
      </c>
      <c r="IO281" s="264" t="s">
        <v>2094</v>
      </c>
      <c r="IQ281" s="264" t="s">
        <v>2094</v>
      </c>
      <c r="IS281" s="264" t="s">
        <v>2094</v>
      </c>
      <c r="IU281" s="264" t="s">
        <v>2094</v>
      </c>
      <c r="IW281" s="264" t="s">
        <v>2094</v>
      </c>
      <c r="IY281" s="264" t="s">
        <v>2094</v>
      </c>
      <c r="JA281" s="264" t="s">
        <v>2094</v>
      </c>
      <c r="JC281" s="264" t="s">
        <v>2094</v>
      </c>
    </row>
    <row r="282" spans="3:263">
      <c r="C282" s="384" t="s">
        <v>2097</v>
      </c>
      <c r="D282" s="404"/>
      <c r="E282" s="390" t="s">
        <v>2097</v>
      </c>
      <c r="F282" s="391"/>
      <c r="G282" s="390" t="s">
        <v>2097</v>
      </c>
      <c r="H282" s="391"/>
      <c r="I282" s="390" t="s">
        <v>2097</v>
      </c>
      <c r="J282" s="391"/>
      <c r="K282" s="390" t="s">
        <v>2097</v>
      </c>
      <c r="L282" s="391"/>
      <c r="M282" s="390" t="s">
        <v>2097</v>
      </c>
      <c r="N282" s="405"/>
      <c r="O282" s="394" t="s">
        <v>2098</v>
      </c>
      <c r="P282" s="406"/>
      <c r="Q282" s="264" t="s">
        <v>2097</v>
      </c>
      <c r="S282" s="264" t="s">
        <v>2097</v>
      </c>
      <c r="U282" s="265" t="s">
        <v>2099</v>
      </c>
      <c r="W282" s="265" t="s">
        <v>2099</v>
      </c>
      <c r="Y282" s="265" t="s">
        <v>2099</v>
      </c>
      <c r="Z282" s="256"/>
      <c r="AA282" s="264" t="s">
        <v>2097</v>
      </c>
      <c r="AB282" s="256"/>
      <c r="AC282" s="265" t="s">
        <v>2099</v>
      </c>
      <c r="AD282" s="258"/>
      <c r="AE282" s="265" t="s">
        <v>2099</v>
      </c>
      <c r="AF282" s="258"/>
      <c r="AG282" s="264" t="s">
        <v>2097</v>
      </c>
      <c r="AH282" s="16"/>
      <c r="AI282" s="264" t="s">
        <v>2097</v>
      </c>
      <c r="AK282" s="264" t="s">
        <v>2097</v>
      </c>
      <c r="AL282" s="256"/>
      <c r="AM282" s="264" t="s">
        <v>2097</v>
      </c>
      <c r="AN282" s="256"/>
      <c r="AO282" s="264" t="s">
        <v>2097</v>
      </c>
      <c r="AP282" s="256"/>
      <c r="AQ282" s="264" t="s">
        <v>2097</v>
      </c>
      <c r="AR282" s="256"/>
      <c r="AS282" s="265" t="s">
        <v>2100</v>
      </c>
      <c r="AT282" s="256"/>
      <c r="AU282" s="265" t="s">
        <v>2100</v>
      </c>
      <c r="AW282" s="265" t="s">
        <v>2100</v>
      </c>
      <c r="AX282" s="256"/>
      <c r="AY282" s="270" t="str">
        <f t="shared" si="10"/>
        <v>予 備 279</v>
      </c>
      <c r="AZ282" s="256"/>
      <c r="BA282" s="265" t="s">
        <v>2099</v>
      </c>
      <c r="BC282" s="265" t="s">
        <v>2099</v>
      </c>
      <c r="BE282" s="266" t="s">
        <v>2099</v>
      </c>
      <c r="BF282" s="258"/>
      <c r="BG282" s="266" t="s">
        <v>2099</v>
      </c>
      <c r="BI282" s="400" t="s">
        <v>2097</v>
      </c>
      <c r="BK282" s="400" t="s">
        <v>2097</v>
      </c>
      <c r="BM282" s="400" t="str">
        <f t="shared" si="11"/>
        <v>予備279</v>
      </c>
      <c r="BO282" s="401" t="s">
        <v>2097</v>
      </c>
      <c r="BP282" s="396"/>
      <c r="BQ282" s="401" t="s">
        <v>2097</v>
      </c>
      <c r="BR282" s="402"/>
      <c r="BS282" s="265" t="s">
        <v>2099</v>
      </c>
      <c r="BT282" s="402"/>
      <c r="BU282" s="402"/>
      <c r="BV282" s="402"/>
      <c r="BW282" s="402"/>
      <c r="BX282" s="402"/>
      <c r="BY282" s="402"/>
      <c r="BZ282" s="402"/>
      <c r="CA282" s="402"/>
      <c r="CB282" s="402"/>
      <c r="CC282" s="402"/>
      <c r="CE282" s="256"/>
      <c r="CG282" s="264" t="s">
        <v>2097</v>
      </c>
      <c r="CI282" s="264" t="s">
        <v>2097</v>
      </c>
      <c r="CK282" s="264" t="s">
        <v>2097</v>
      </c>
      <c r="CM282" s="264" t="s">
        <v>2097</v>
      </c>
      <c r="CO282" s="264" t="s">
        <v>2097</v>
      </c>
      <c r="CQ282" s="264" t="s">
        <v>2097</v>
      </c>
      <c r="CS282" s="264" t="s">
        <v>2097</v>
      </c>
      <c r="CU282" s="264" t="s">
        <v>2097</v>
      </c>
      <c r="CW282" s="264" t="s">
        <v>2097</v>
      </c>
      <c r="CY282" s="264" t="s">
        <v>2097</v>
      </c>
      <c r="DA282" s="264" t="s">
        <v>2097</v>
      </c>
      <c r="DC282" s="264" t="s">
        <v>2097</v>
      </c>
      <c r="DE282" s="264" t="s">
        <v>2097</v>
      </c>
      <c r="DG282" s="264" t="s">
        <v>2097</v>
      </c>
      <c r="DI282" s="264" t="s">
        <v>2097</v>
      </c>
      <c r="DK282" s="264" t="s">
        <v>2097</v>
      </c>
      <c r="EA282" s="264" t="s">
        <v>2097</v>
      </c>
      <c r="EC282" s="272" t="s">
        <v>2098</v>
      </c>
      <c r="ED282" s="268"/>
      <c r="EE282" s="272" t="s">
        <v>2098</v>
      </c>
      <c r="EF282" s="268"/>
      <c r="EG282" s="272" t="s">
        <v>2098</v>
      </c>
      <c r="EH282" s="268"/>
      <c r="EI282" s="272" t="s">
        <v>2098</v>
      </c>
      <c r="EY282" s="264" t="s">
        <v>2097</v>
      </c>
      <c r="FA282" s="264" t="s">
        <v>2097</v>
      </c>
      <c r="FC282" s="264" t="s">
        <v>2097</v>
      </c>
      <c r="FE282" s="264" t="s">
        <v>2097</v>
      </c>
      <c r="FG282" s="264" t="s">
        <v>2097</v>
      </c>
      <c r="FI282" s="264" t="s">
        <v>2097</v>
      </c>
      <c r="FK282" s="264" t="s">
        <v>2097</v>
      </c>
      <c r="FM282" s="264" t="s">
        <v>2097</v>
      </c>
      <c r="FO282" s="264" t="s">
        <v>2097</v>
      </c>
      <c r="FQ282" s="264" t="s">
        <v>2097</v>
      </c>
      <c r="FS282" s="264" t="s">
        <v>2097</v>
      </c>
      <c r="FU282" s="264" t="s">
        <v>2097</v>
      </c>
      <c r="FW282" s="264" t="s">
        <v>2097</v>
      </c>
      <c r="FY282" s="264" t="s">
        <v>2097</v>
      </c>
      <c r="GA282" s="264" t="s">
        <v>2097</v>
      </c>
      <c r="GC282" s="264" t="s">
        <v>2097</v>
      </c>
      <c r="GE282" s="264" t="s">
        <v>2097</v>
      </c>
      <c r="GG282" s="264" t="s">
        <v>2097</v>
      </c>
      <c r="GI282" s="264" t="s">
        <v>2097</v>
      </c>
      <c r="GK282" s="264" t="s">
        <v>2097</v>
      </c>
      <c r="GM282" s="264" t="s">
        <v>2097</v>
      </c>
      <c r="GO282" s="264" t="s">
        <v>2097</v>
      </c>
      <c r="GQ282" s="16"/>
      <c r="HE282" s="265" t="s">
        <v>2099</v>
      </c>
      <c r="HG282" s="265" t="s">
        <v>2099</v>
      </c>
      <c r="HI282" s="264" t="s">
        <v>2097</v>
      </c>
      <c r="HK282" s="264" t="s">
        <v>2097</v>
      </c>
      <c r="HM282" s="264" t="s">
        <v>2097</v>
      </c>
      <c r="HO282" s="264" t="s">
        <v>2097</v>
      </c>
      <c r="HQ282" s="264" t="s">
        <v>2097</v>
      </c>
      <c r="HS282" s="264" t="s">
        <v>2097</v>
      </c>
      <c r="HU282" s="264" t="s">
        <v>2097</v>
      </c>
      <c r="HW282" s="264" t="s">
        <v>2097</v>
      </c>
      <c r="HY282" s="264" t="s">
        <v>2097</v>
      </c>
      <c r="IA282" s="264" t="s">
        <v>2097</v>
      </c>
      <c r="IC282" s="264" t="s">
        <v>2097</v>
      </c>
      <c r="IE282" s="264" t="s">
        <v>2097</v>
      </c>
      <c r="IG282" s="264" t="s">
        <v>2097</v>
      </c>
      <c r="II282" s="264" t="s">
        <v>2097</v>
      </c>
      <c r="IK282" s="264" t="s">
        <v>2097</v>
      </c>
      <c r="IM282" s="264" t="s">
        <v>2097</v>
      </c>
      <c r="IO282" s="264" t="s">
        <v>2097</v>
      </c>
      <c r="IQ282" s="264" t="s">
        <v>2097</v>
      </c>
      <c r="IS282" s="264" t="s">
        <v>2097</v>
      </c>
      <c r="IU282" s="264" t="s">
        <v>2097</v>
      </c>
      <c r="IW282" s="264" t="s">
        <v>2097</v>
      </c>
      <c r="IY282" s="264" t="s">
        <v>2097</v>
      </c>
      <c r="JA282" s="264" t="s">
        <v>2097</v>
      </c>
      <c r="JC282" s="264" t="s">
        <v>2097</v>
      </c>
    </row>
    <row r="283" spans="3:263">
      <c r="C283" s="384" t="s">
        <v>2101</v>
      </c>
      <c r="D283" s="404"/>
      <c r="E283" s="390" t="s">
        <v>2101</v>
      </c>
      <c r="F283" s="391"/>
      <c r="G283" s="390" t="s">
        <v>2101</v>
      </c>
      <c r="H283" s="391"/>
      <c r="I283" s="390" t="s">
        <v>2101</v>
      </c>
      <c r="J283" s="391"/>
      <c r="K283" s="390" t="s">
        <v>2101</v>
      </c>
      <c r="L283" s="391"/>
      <c r="M283" s="390" t="s">
        <v>2101</v>
      </c>
      <c r="N283" s="405"/>
      <c r="O283" s="394" t="s">
        <v>2102</v>
      </c>
      <c r="P283" s="406"/>
      <c r="Q283" s="264" t="s">
        <v>2101</v>
      </c>
      <c r="S283" s="264" t="s">
        <v>2101</v>
      </c>
      <c r="U283" s="265" t="s">
        <v>2103</v>
      </c>
      <c r="W283" s="265" t="s">
        <v>2103</v>
      </c>
      <c r="Y283" s="265" t="s">
        <v>2103</v>
      </c>
      <c r="Z283" s="256"/>
      <c r="AA283" s="264" t="s">
        <v>2101</v>
      </c>
      <c r="AB283" s="256"/>
      <c r="AC283" s="265" t="s">
        <v>2103</v>
      </c>
      <c r="AD283" s="258"/>
      <c r="AE283" s="265" t="s">
        <v>2103</v>
      </c>
      <c r="AF283" s="258"/>
      <c r="AG283" s="264" t="s">
        <v>2101</v>
      </c>
      <c r="AH283" s="16"/>
      <c r="AI283" s="264" t="s">
        <v>2101</v>
      </c>
      <c r="AK283" s="264" t="s">
        <v>2101</v>
      </c>
      <c r="AL283" s="256"/>
      <c r="AM283" s="264" t="s">
        <v>2101</v>
      </c>
      <c r="AN283" s="256"/>
      <c r="AO283" s="264" t="s">
        <v>2101</v>
      </c>
      <c r="AP283" s="256"/>
      <c r="AQ283" s="264" t="s">
        <v>2101</v>
      </c>
      <c r="AR283" s="256"/>
      <c r="AS283" s="264" t="s">
        <v>2102</v>
      </c>
      <c r="AT283" s="256"/>
      <c r="AU283" s="264" t="s">
        <v>2102</v>
      </c>
      <c r="AW283" s="264" t="s">
        <v>2102</v>
      </c>
      <c r="AX283" s="256"/>
      <c r="AY283" s="270" t="str">
        <f t="shared" si="10"/>
        <v>予 備 280</v>
      </c>
      <c r="AZ283" s="256"/>
      <c r="BA283" s="265" t="s">
        <v>2103</v>
      </c>
      <c r="BC283" s="265" t="s">
        <v>2103</v>
      </c>
      <c r="BE283" s="266" t="s">
        <v>2103</v>
      </c>
      <c r="BF283" s="258"/>
      <c r="BG283" s="266" t="s">
        <v>2103</v>
      </c>
      <c r="BI283" s="400" t="s">
        <v>2101</v>
      </c>
      <c r="BK283" s="400" t="s">
        <v>2101</v>
      </c>
      <c r="BM283" s="400" t="str">
        <f t="shared" si="11"/>
        <v>予備280</v>
      </c>
      <c r="BO283" s="401" t="s">
        <v>2101</v>
      </c>
      <c r="BP283" s="396"/>
      <c r="BQ283" s="401" t="s">
        <v>2101</v>
      </c>
      <c r="BR283" s="402"/>
      <c r="BS283" s="265" t="s">
        <v>2103</v>
      </c>
      <c r="BT283" s="402"/>
      <c r="BU283" s="402"/>
      <c r="BV283" s="402"/>
      <c r="BW283" s="402"/>
      <c r="BX283" s="402"/>
      <c r="BY283" s="402"/>
      <c r="BZ283" s="402"/>
      <c r="CA283" s="402"/>
      <c r="CB283" s="402"/>
      <c r="CC283" s="402"/>
      <c r="CE283" s="256"/>
      <c r="CG283" s="264" t="s">
        <v>2101</v>
      </c>
      <c r="CI283" s="264" t="s">
        <v>2101</v>
      </c>
      <c r="CK283" s="264" t="s">
        <v>2101</v>
      </c>
      <c r="CM283" s="264" t="s">
        <v>2101</v>
      </c>
      <c r="CO283" s="264" t="s">
        <v>2101</v>
      </c>
      <c r="CQ283" s="264" t="s">
        <v>2101</v>
      </c>
      <c r="CS283" s="264" t="s">
        <v>2101</v>
      </c>
      <c r="CU283" s="264" t="s">
        <v>2101</v>
      </c>
      <c r="CW283" s="264" t="s">
        <v>2101</v>
      </c>
      <c r="CY283" s="264" t="s">
        <v>2101</v>
      </c>
      <c r="DA283" s="264" t="s">
        <v>2101</v>
      </c>
      <c r="DC283" s="264" t="s">
        <v>2101</v>
      </c>
      <c r="DE283" s="264" t="s">
        <v>2101</v>
      </c>
      <c r="DG283" s="264" t="s">
        <v>2101</v>
      </c>
      <c r="DI283" s="264" t="s">
        <v>2101</v>
      </c>
      <c r="DK283" s="264" t="s">
        <v>2101</v>
      </c>
      <c r="EA283" s="264" t="s">
        <v>2101</v>
      </c>
      <c r="EC283" s="272" t="s">
        <v>2102</v>
      </c>
      <c r="ED283" s="268"/>
      <c r="EE283" s="272" t="s">
        <v>2102</v>
      </c>
      <c r="EF283" s="268"/>
      <c r="EG283" s="272" t="s">
        <v>2102</v>
      </c>
      <c r="EH283" s="268"/>
      <c r="EI283" s="272" t="s">
        <v>2102</v>
      </c>
      <c r="EY283" s="264" t="s">
        <v>2101</v>
      </c>
      <c r="FA283" s="264" t="s">
        <v>2101</v>
      </c>
      <c r="FC283" s="264" t="s">
        <v>2101</v>
      </c>
      <c r="FE283" s="264" t="s">
        <v>2101</v>
      </c>
      <c r="FG283" s="264" t="s">
        <v>2101</v>
      </c>
      <c r="FI283" s="264" t="s">
        <v>2101</v>
      </c>
      <c r="FK283" s="264" t="s">
        <v>2101</v>
      </c>
      <c r="FM283" s="264" t="s">
        <v>2101</v>
      </c>
      <c r="FO283" s="264" t="s">
        <v>2101</v>
      </c>
      <c r="FQ283" s="264" t="s">
        <v>2101</v>
      </c>
      <c r="FS283" s="264" t="s">
        <v>2101</v>
      </c>
      <c r="FU283" s="264" t="s">
        <v>2101</v>
      </c>
      <c r="FW283" s="264" t="s">
        <v>2101</v>
      </c>
      <c r="FY283" s="264" t="s">
        <v>2101</v>
      </c>
      <c r="GA283" s="264" t="s">
        <v>2101</v>
      </c>
      <c r="GC283" s="264" t="s">
        <v>2101</v>
      </c>
      <c r="GE283" s="264" t="s">
        <v>2101</v>
      </c>
      <c r="GG283" s="264" t="s">
        <v>2101</v>
      </c>
      <c r="GI283" s="264" t="s">
        <v>2101</v>
      </c>
      <c r="GK283" s="264" t="s">
        <v>2101</v>
      </c>
      <c r="GM283" s="264" t="s">
        <v>2101</v>
      </c>
      <c r="GO283" s="264" t="s">
        <v>2101</v>
      </c>
      <c r="GQ283" s="16"/>
      <c r="HE283" s="265" t="s">
        <v>2103</v>
      </c>
      <c r="HG283" s="265" t="s">
        <v>2103</v>
      </c>
      <c r="HI283" s="264" t="s">
        <v>2101</v>
      </c>
      <c r="HK283" s="264" t="s">
        <v>2101</v>
      </c>
      <c r="HM283" s="264" t="s">
        <v>2101</v>
      </c>
      <c r="HO283" s="264" t="s">
        <v>2101</v>
      </c>
      <c r="HQ283" s="264" t="s">
        <v>2101</v>
      </c>
      <c r="HS283" s="264" t="s">
        <v>2101</v>
      </c>
      <c r="HU283" s="264" t="s">
        <v>2101</v>
      </c>
      <c r="HW283" s="264" t="s">
        <v>2101</v>
      </c>
      <c r="HY283" s="264" t="s">
        <v>2101</v>
      </c>
      <c r="IA283" s="264" t="s">
        <v>2101</v>
      </c>
      <c r="IC283" s="264" t="s">
        <v>2101</v>
      </c>
      <c r="IE283" s="264" t="s">
        <v>2101</v>
      </c>
      <c r="IG283" s="264" t="s">
        <v>2101</v>
      </c>
      <c r="II283" s="264" t="s">
        <v>2101</v>
      </c>
      <c r="IK283" s="264" t="s">
        <v>2101</v>
      </c>
      <c r="IM283" s="264" t="s">
        <v>2101</v>
      </c>
      <c r="IO283" s="264" t="s">
        <v>2101</v>
      </c>
      <c r="IQ283" s="264" t="s">
        <v>2101</v>
      </c>
      <c r="IS283" s="264" t="s">
        <v>2101</v>
      </c>
      <c r="IU283" s="264" t="s">
        <v>2101</v>
      </c>
      <c r="IW283" s="264" t="s">
        <v>2101</v>
      </c>
      <c r="IY283" s="264" t="s">
        <v>2101</v>
      </c>
      <c r="JA283" s="264" t="s">
        <v>2101</v>
      </c>
      <c r="JC283" s="264" t="s">
        <v>2101</v>
      </c>
    </row>
    <row r="284" spans="3:263">
      <c r="C284" s="384" t="s">
        <v>2104</v>
      </c>
      <c r="D284" s="404"/>
      <c r="E284" s="390" t="s">
        <v>2104</v>
      </c>
      <c r="F284" s="391"/>
      <c r="G284" s="390" t="s">
        <v>2104</v>
      </c>
      <c r="H284" s="391"/>
      <c r="I284" s="390" t="s">
        <v>2104</v>
      </c>
      <c r="J284" s="391"/>
      <c r="K284" s="390" t="s">
        <v>2104</v>
      </c>
      <c r="L284" s="391"/>
      <c r="M284" s="390" t="s">
        <v>2104</v>
      </c>
      <c r="N284" s="405"/>
      <c r="O284" s="394" t="s">
        <v>2105</v>
      </c>
      <c r="P284" s="406"/>
      <c r="Q284" s="264" t="s">
        <v>2104</v>
      </c>
      <c r="S284" s="264" t="s">
        <v>2104</v>
      </c>
      <c r="U284" s="265" t="s">
        <v>2106</v>
      </c>
      <c r="W284" s="265" t="s">
        <v>2106</v>
      </c>
      <c r="Y284" s="265" t="s">
        <v>2106</v>
      </c>
      <c r="Z284" s="256"/>
      <c r="AA284" s="264" t="s">
        <v>2104</v>
      </c>
      <c r="AB284" s="256"/>
      <c r="AC284" s="265" t="s">
        <v>2106</v>
      </c>
      <c r="AD284" s="258"/>
      <c r="AE284" s="265" t="s">
        <v>2106</v>
      </c>
      <c r="AF284" s="258"/>
      <c r="AG284" s="264" t="s">
        <v>2104</v>
      </c>
      <c r="AH284" s="16"/>
      <c r="AI284" s="264" t="s">
        <v>2104</v>
      </c>
      <c r="AK284" s="264" t="s">
        <v>2104</v>
      </c>
      <c r="AL284" s="256"/>
      <c r="AM284" s="264" t="s">
        <v>2104</v>
      </c>
      <c r="AN284" s="256"/>
      <c r="AO284" s="264" t="s">
        <v>2104</v>
      </c>
      <c r="AP284" s="256"/>
      <c r="AQ284" s="264" t="s">
        <v>2104</v>
      </c>
      <c r="AR284" s="256"/>
      <c r="AS284" s="265" t="s">
        <v>2107</v>
      </c>
      <c r="AT284" s="256"/>
      <c r="AU284" s="265" t="s">
        <v>2107</v>
      </c>
      <c r="AW284" s="265" t="s">
        <v>2107</v>
      </c>
      <c r="AX284" s="256"/>
      <c r="AY284" s="270" t="str">
        <f t="shared" si="10"/>
        <v>予 備 281</v>
      </c>
      <c r="AZ284" s="256"/>
      <c r="BA284" s="265" t="s">
        <v>2106</v>
      </c>
      <c r="BC284" s="265" t="s">
        <v>2106</v>
      </c>
      <c r="BE284" s="266" t="s">
        <v>2106</v>
      </c>
      <c r="BF284" s="258"/>
      <c r="BG284" s="266" t="s">
        <v>2106</v>
      </c>
      <c r="BI284" s="400" t="s">
        <v>2104</v>
      </c>
      <c r="BK284" s="400" t="s">
        <v>2104</v>
      </c>
      <c r="BM284" s="400" t="str">
        <f t="shared" si="11"/>
        <v>予備281</v>
      </c>
      <c r="BO284" s="401" t="s">
        <v>2104</v>
      </c>
      <c r="BP284" s="396"/>
      <c r="BQ284" s="401" t="s">
        <v>2104</v>
      </c>
      <c r="BR284" s="402"/>
      <c r="BS284" s="265" t="s">
        <v>2106</v>
      </c>
      <c r="BT284" s="402"/>
      <c r="BU284" s="402"/>
      <c r="BV284" s="402"/>
      <c r="BW284" s="402"/>
      <c r="BX284" s="402"/>
      <c r="BY284" s="402"/>
      <c r="BZ284" s="402"/>
      <c r="CA284" s="402"/>
      <c r="CB284" s="402"/>
      <c r="CC284" s="402"/>
      <c r="CE284" s="256"/>
      <c r="CG284" s="264" t="s">
        <v>2104</v>
      </c>
      <c r="CI284" s="264" t="s">
        <v>2104</v>
      </c>
      <c r="CK284" s="264" t="s">
        <v>2104</v>
      </c>
      <c r="CM284" s="264" t="s">
        <v>2104</v>
      </c>
      <c r="CO284" s="264" t="s">
        <v>2104</v>
      </c>
      <c r="CQ284" s="264" t="s">
        <v>2104</v>
      </c>
      <c r="CS284" s="264" t="s">
        <v>2104</v>
      </c>
      <c r="CU284" s="264" t="s">
        <v>2104</v>
      </c>
      <c r="CW284" s="264" t="s">
        <v>2104</v>
      </c>
      <c r="CY284" s="264" t="s">
        <v>2104</v>
      </c>
      <c r="DA284" s="264" t="s">
        <v>2104</v>
      </c>
      <c r="DC284" s="264" t="s">
        <v>2104</v>
      </c>
      <c r="DE284" s="264" t="s">
        <v>2104</v>
      </c>
      <c r="DG284" s="264" t="s">
        <v>2104</v>
      </c>
      <c r="DI284" s="264" t="s">
        <v>2104</v>
      </c>
      <c r="DK284" s="264" t="s">
        <v>2104</v>
      </c>
      <c r="EA284" s="264" t="s">
        <v>2104</v>
      </c>
      <c r="EC284" s="272" t="s">
        <v>2105</v>
      </c>
      <c r="ED284" s="268"/>
      <c r="EE284" s="272" t="s">
        <v>2105</v>
      </c>
      <c r="EF284" s="268"/>
      <c r="EG284" s="272" t="s">
        <v>2105</v>
      </c>
      <c r="EH284" s="268"/>
      <c r="EI284" s="272" t="s">
        <v>2105</v>
      </c>
      <c r="EY284" s="264" t="s">
        <v>2104</v>
      </c>
      <c r="FA284" s="264" t="s">
        <v>2104</v>
      </c>
      <c r="FC284" s="264" t="s">
        <v>2104</v>
      </c>
      <c r="FE284" s="264" t="s">
        <v>2104</v>
      </c>
      <c r="FG284" s="264" t="s">
        <v>2104</v>
      </c>
      <c r="FI284" s="264" t="s">
        <v>2104</v>
      </c>
      <c r="FK284" s="264" t="s">
        <v>2104</v>
      </c>
      <c r="FM284" s="264" t="s">
        <v>2104</v>
      </c>
      <c r="FO284" s="264" t="s">
        <v>2104</v>
      </c>
      <c r="FQ284" s="264" t="s">
        <v>2104</v>
      </c>
      <c r="FS284" s="264" t="s">
        <v>2104</v>
      </c>
      <c r="FU284" s="264" t="s">
        <v>2104</v>
      </c>
      <c r="FW284" s="264" t="s">
        <v>2104</v>
      </c>
      <c r="FY284" s="264" t="s">
        <v>2104</v>
      </c>
      <c r="GA284" s="264" t="s">
        <v>2104</v>
      </c>
      <c r="GC284" s="264" t="s">
        <v>2104</v>
      </c>
      <c r="GE284" s="264" t="s">
        <v>2104</v>
      </c>
      <c r="GG284" s="264" t="s">
        <v>2104</v>
      </c>
      <c r="GI284" s="264" t="s">
        <v>2104</v>
      </c>
      <c r="GK284" s="264" t="s">
        <v>2104</v>
      </c>
      <c r="GM284" s="264" t="s">
        <v>2104</v>
      </c>
      <c r="GO284" s="264" t="s">
        <v>2104</v>
      </c>
      <c r="GQ284" s="16"/>
      <c r="HE284" s="265" t="s">
        <v>2106</v>
      </c>
      <c r="HG284" s="265" t="s">
        <v>2106</v>
      </c>
      <c r="HI284" s="264" t="s">
        <v>2104</v>
      </c>
      <c r="HK284" s="264" t="s">
        <v>2104</v>
      </c>
      <c r="HM284" s="264" t="s">
        <v>2104</v>
      </c>
      <c r="HO284" s="264" t="s">
        <v>2104</v>
      </c>
      <c r="HQ284" s="264" t="s">
        <v>2104</v>
      </c>
      <c r="HS284" s="264" t="s">
        <v>2104</v>
      </c>
      <c r="HU284" s="264" t="s">
        <v>2104</v>
      </c>
      <c r="HW284" s="264" t="s">
        <v>2104</v>
      </c>
      <c r="HY284" s="264" t="s">
        <v>2104</v>
      </c>
      <c r="IA284" s="264" t="s">
        <v>2104</v>
      </c>
      <c r="IC284" s="264" t="s">
        <v>2104</v>
      </c>
      <c r="IE284" s="264" t="s">
        <v>2104</v>
      </c>
      <c r="IG284" s="264" t="s">
        <v>2104</v>
      </c>
      <c r="II284" s="264" t="s">
        <v>2104</v>
      </c>
      <c r="IK284" s="264" t="s">
        <v>2104</v>
      </c>
      <c r="IM284" s="264" t="s">
        <v>2104</v>
      </c>
      <c r="IO284" s="264" t="s">
        <v>2104</v>
      </c>
      <c r="IQ284" s="264" t="s">
        <v>2104</v>
      </c>
      <c r="IS284" s="264" t="s">
        <v>2104</v>
      </c>
      <c r="IU284" s="264" t="s">
        <v>2104</v>
      </c>
      <c r="IW284" s="264" t="s">
        <v>2104</v>
      </c>
      <c r="IY284" s="264" t="s">
        <v>2104</v>
      </c>
      <c r="JA284" s="264" t="s">
        <v>2104</v>
      </c>
      <c r="JC284" s="264" t="s">
        <v>2104</v>
      </c>
    </row>
    <row r="285" spans="3:263">
      <c r="C285" s="384" t="s">
        <v>2108</v>
      </c>
      <c r="D285" s="404"/>
      <c r="E285" s="390" t="s">
        <v>2108</v>
      </c>
      <c r="F285" s="391"/>
      <c r="G285" s="390" t="s">
        <v>2108</v>
      </c>
      <c r="H285" s="391"/>
      <c r="I285" s="390" t="s">
        <v>2108</v>
      </c>
      <c r="J285" s="391"/>
      <c r="K285" s="390" t="s">
        <v>2108</v>
      </c>
      <c r="L285" s="391"/>
      <c r="M285" s="390" t="s">
        <v>2108</v>
      </c>
      <c r="N285" s="405"/>
      <c r="O285" s="394" t="s">
        <v>2109</v>
      </c>
      <c r="P285" s="406"/>
      <c r="Q285" s="264" t="s">
        <v>2108</v>
      </c>
      <c r="S285" s="264" t="s">
        <v>2108</v>
      </c>
      <c r="U285" s="265" t="s">
        <v>2110</v>
      </c>
      <c r="W285" s="265" t="s">
        <v>2110</v>
      </c>
      <c r="Y285" s="265" t="s">
        <v>2110</v>
      </c>
      <c r="Z285" s="256"/>
      <c r="AA285" s="264" t="s">
        <v>2108</v>
      </c>
      <c r="AB285" s="256"/>
      <c r="AC285" s="265" t="s">
        <v>2110</v>
      </c>
      <c r="AD285" s="258"/>
      <c r="AE285" s="265" t="s">
        <v>2110</v>
      </c>
      <c r="AF285" s="258"/>
      <c r="AG285" s="264" t="s">
        <v>2108</v>
      </c>
      <c r="AH285" s="16"/>
      <c r="AI285" s="264" t="s">
        <v>2108</v>
      </c>
      <c r="AK285" s="264" t="s">
        <v>2108</v>
      </c>
      <c r="AL285" s="256"/>
      <c r="AM285" s="264" t="s">
        <v>2108</v>
      </c>
      <c r="AN285" s="256"/>
      <c r="AO285" s="264" t="s">
        <v>2108</v>
      </c>
      <c r="AP285" s="256"/>
      <c r="AQ285" s="264" t="s">
        <v>2108</v>
      </c>
      <c r="AR285" s="256"/>
      <c r="AS285" s="264" t="s">
        <v>2109</v>
      </c>
      <c r="AT285" s="256"/>
      <c r="AU285" s="264" t="s">
        <v>2109</v>
      </c>
      <c r="AW285" s="264" t="s">
        <v>2109</v>
      </c>
      <c r="AX285" s="256"/>
      <c r="AY285" s="270" t="str">
        <f t="shared" si="10"/>
        <v>予 備 282</v>
      </c>
      <c r="AZ285" s="256"/>
      <c r="BA285" s="265" t="s">
        <v>2110</v>
      </c>
      <c r="BC285" s="265" t="s">
        <v>2110</v>
      </c>
      <c r="BE285" s="266" t="s">
        <v>2110</v>
      </c>
      <c r="BF285" s="258"/>
      <c r="BG285" s="266" t="s">
        <v>2110</v>
      </c>
      <c r="BI285" s="400" t="s">
        <v>2108</v>
      </c>
      <c r="BK285" s="400" t="s">
        <v>2108</v>
      </c>
      <c r="BM285" s="400" t="str">
        <f t="shared" si="11"/>
        <v>予備282</v>
      </c>
      <c r="BO285" s="401" t="s">
        <v>2108</v>
      </c>
      <c r="BP285" s="396"/>
      <c r="BQ285" s="401" t="s">
        <v>2108</v>
      </c>
      <c r="BR285" s="402"/>
      <c r="BS285" s="265" t="s">
        <v>2110</v>
      </c>
      <c r="BT285" s="402"/>
      <c r="BU285" s="402"/>
      <c r="BV285" s="402"/>
      <c r="BW285" s="402"/>
      <c r="BX285" s="402"/>
      <c r="BY285" s="402"/>
      <c r="BZ285" s="402"/>
      <c r="CA285" s="402"/>
      <c r="CB285" s="402"/>
      <c r="CC285" s="402"/>
      <c r="CE285" s="256"/>
      <c r="CG285" s="264" t="s">
        <v>2108</v>
      </c>
      <c r="CI285" s="264" t="s">
        <v>2108</v>
      </c>
      <c r="CK285" s="264" t="s">
        <v>2108</v>
      </c>
      <c r="CM285" s="264" t="s">
        <v>2108</v>
      </c>
      <c r="CO285" s="264" t="s">
        <v>2108</v>
      </c>
      <c r="CQ285" s="264" t="s">
        <v>2108</v>
      </c>
      <c r="CS285" s="264" t="s">
        <v>2108</v>
      </c>
      <c r="CU285" s="264" t="s">
        <v>2108</v>
      </c>
      <c r="CW285" s="264" t="s">
        <v>2108</v>
      </c>
      <c r="CY285" s="264" t="s">
        <v>2108</v>
      </c>
      <c r="DA285" s="264" t="s">
        <v>2108</v>
      </c>
      <c r="DC285" s="264" t="s">
        <v>2108</v>
      </c>
      <c r="DE285" s="264" t="s">
        <v>2108</v>
      </c>
      <c r="DG285" s="264" t="s">
        <v>2108</v>
      </c>
      <c r="DI285" s="264" t="s">
        <v>2108</v>
      </c>
      <c r="DK285" s="264" t="s">
        <v>2108</v>
      </c>
      <c r="EA285" s="264" t="s">
        <v>2108</v>
      </c>
      <c r="EC285" s="272" t="s">
        <v>2109</v>
      </c>
      <c r="ED285" s="268"/>
      <c r="EE285" s="272" t="s">
        <v>2109</v>
      </c>
      <c r="EF285" s="268"/>
      <c r="EG285" s="272" t="s">
        <v>2109</v>
      </c>
      <c r="EH285" s="268"/>
      <c r="EI285" s="272" t="s">
        <v>2109</v>
      </c>
      <c r="EY285" s="264" t="s">
        <v>2108</v>
      </c>
      <c r="FA285" s="264" t="s">
        <v>2108</v>
      </c>
      <c r="FC285" s="264" t="s">
        <v>2108</v>
      </c>
      <c r="FE285" s="264" t="s">
        <v>2108</v>
      </c>
      <c r="FG285" s="264" t="s">
        <v>2108</v>
      </c>
      <c r="FI285" s="264" t="s">
        <v>2108</v>
      </c>
      <c r="FK285" s="264" t="s">
        <v>2108</v>
      </c>
      <c r="FM285" s="264" t="s">
        <v>2108</v>
      </c>
      <c r="FO285" s="264" t="s">
        <v>2108</v>
      </c>
      <c r="FQ285" s="264" t="s">
        <v>2108</v>
      </c>
      <c r="FS285" s="264" t="s">
        <v>2108</v>
      </c>
      <c r="FU285" s="264" t="s">
        <v>2108</v>
      </c>
      <c r="FW285" s="264" t="s">
        <v>2108</v>
      </c>
      <c r="FY285" s="264" t="s">
        <v>2108</v>
      </c>
      <c r="GA285" s="264" t="s">
        <v>2108</v>
      </c>
      <c r="GC285" s="264" t="s">
        <v>2108</v>
      </c>
      <c r="GE285" s="264" t="s">
        <v>2108</v>
      </c>
      <c r="GG285" s="264" t="s">
        <v>2108</v>
      </c>
      <c r="GI285" s="264" t="s">
        <v>2108</v>
      </c>
      <c r="GK285" s="264" t="s">
        <v>2108</v>
      </c>
      <c r="GM285" s="264" t="s">
        <v>2108</v>
      </c>
      <c r="GO285" s="264" t="s">
        <v>2108</v>
      </c>
      <c r="GQ285" s="16"/>
      <c r="HE285" s="265" t="s">
        <v>2110</v>
      </c>
      <c r="HG285" s="265" t="s">
        <v>2110</v>
      </c>
      <c r="HI285" s="264" t="s">
        <v>2108</v>
      </c>
      <c r="HK285" s="264" t="s">
        <v>2108</v>
      </c>
      <c r="HM285" s="264" t="s">
        <v>2108</v>
      </c>
      <c r="HO285" s="264" t="s">
        <v>2108</v>
      </c>
      <c r="HQ285" s="264" t="s">
        <v>2108</v>
      </c>
      <c r="HS285" s="264" t="s">
        <v>2108</v>
      </c>
      <c r="HU285" s="264" t="s">
        <v>2108</v>
      </c>
      <c r="HW285" s="264" t="s">
        <v>2108</v>
      </c>
      <c r="HY285" s="264" t="s">
        <v>2108</v>
      </c>
      <c r="IA285" s="264" t="s">
        <v>2108</v>
      </c>
      <c r="IC285" s="264" t="s">
        <v>2108</v>
      </c>
      <c r="IE285" s="264" t="s">
        <v>2108</v>
      </c>
      <c r="IG285" s="264" t="s">
        <v>2108</v>
      </c>
      <c r="II285" s="264" t="s">
        <v>2108</v>
      </c>
      <c r="IK285" s="264" t="s">
        <v>2108</v>
      </c>
      <c r="IM285" s="264" t="s">
        <v>2108</v>
      </c>
      <c r="IO285" s="264" t="s">
        <v>2108</v>
      </c>
      <c r="IQ285" s="264" t="s">
        <v>2108</v>
      </c>
      <c r="IS285" s="264" t="s">
        <v>2108</v>
      </c>
      <c r="IU285" s="264" t="s">
        <v>2108</v>
      </c>
      <c r="IW285" s="264" t="s">
        <v>2108</v>
      </c>
      <c r="IY285" s="264" t="s">
        <v>2108</v>
      </c>
      <c r="JA285" s="264" t="s">
        <v>2108</v>
      </c>
      <c r="JC285" s="264" t="s">
        <v>2108</v>
      </c>
    </row>
    <row r="286" spans="3:263">
      <c r="C286" s="384" t="s">
        <v>2111</v>
      </c>
      <c r="D286" s="404"/>
      <c r="E286" s="390" t="s">
        <v>2111</v>
      </c>
      <c r="F286" s="391"/>
      <c r="G286" s="390" t="s">
        <v>2111</v>
      </c>
      <c r="H286" s="391"/>
      <c r="I286" s="390" t="s">
        <v>2111</v>
      </c>
      <c r="J286" s="391"/>
      <c r="K286" s="390" t="s">
        <v>2111</v>
      </c>
      <c r="L286" s="391"/>
      <c r="M286" s="390" t="s">
        <v>2111</v>
      </c>
      <c r="N286" s="405"/>
      <c r="O286" s="394" t="s">
        <v>2112</v>
      </c>
      <c r="P286" s="406"/>
      <c r="Q286" s="264" t="s">
        <v>2111</v>
      </c>
      <c r="S286" s="264" t="s">
        <v>2111</v>
      </c>
      <c r="U286" s="265" t="s">
        <v>2113</v>
      </c>
      <c r="W286" s="265" t="s">
        <v>2113</v>
      </c>
      <c r="Y286" s="265" t="s">
        <v>2113</v>
      </c>
      <c r="Z286" s="256"/>
      <c r="AA286" s="264" t="s">
        <v>2111</v>
      </c>
      <c r="AB286" s="256"/>
      <c r="AC286" s="265" t="s">
        <v>2113</v>
      </c>
      <c r="AD286" s="258"/>
      <c r="AE286" s="265" t="s">
        <v>2113</v>
      </c>
      <c r="AF286" s="258"/>
      <c r="AG286" s="264" t="s">
        <v>2111</v>
      </c>
      <c r="AH286" s="16"/>
      <c r="AI286" s="264" t="s">
        <v>2111</v>
      </c>
      <c r="AK286" s="264" t="s">
        <v>2111</v>
      </c>
      <c r="AL286" s="256"/>
      <c r="AM286" s="264" t="s">
        <v>2111</v>
      </c>
      <c r="AN286" s="256"/>
      <c r="AO286" s="264" t="s">
        <v>2111</v>
      </c>
      <c r="AP286" s="256"/>
      <c r="AQ286" s="264" t="s">
        <v>2111</v>
      </c>
      <c r="AR286" s="256"/>
      <c r="AS286" s="265" t="s">
        <v>2114</v>
      </c>
      <c r="AT286" s="256"/>
      <c r="AU286" s="265" t="s">
        <v>2114</v>
      </c>
      <c r="AW286" s="265" t="s">
        <v>2114</v>
      </c>
      <c r="AX286" s="256"/>
      <c r="AY286" s="270" t="str">
        <f t="shared" si="10"/>
        <v>予 備 283</v>
      </c>
      <c r="AZ286" s="256"/>
      <c r="BA286" s="265" t="s">
        <v>2113</v>
      </c>
      <c r="BC286" s="265" t="s">
        <v>2113</v>
      </c>
      <c r="BE286" s="266" t="s">
        <v>2113</v>
      </c>
      <c r="BF286" s="258"/>
      <c r="BG286" s="266" t="s">
        <v>2113</v>
      </c>
      <c r="BI286" s="400" t="s">
        <v>2111</v>
      </c>
      <c r="BK286" s="400" t="s">
        <v>2111</v>
      </c>
      <c r="BM286" s="400" t="str">
        <f t="shared" si="11"/>
        <v>予備283</v>
      </c>
      <c r="BO286" s="401" t="s">
        <v>2111</v>
      </c>
      <c r="BP286" s="396"/>
      <c r="BQ286" s="401" t="s">
        <v>2111</v>
      </c>
      <c r="BR286" s="402"/>
      <c r="BS286" s="265" t="s">
        <v>2113</v>
      </c>
      <c r="BT286" s="402"/>
      <c r="BU286" s="402"/>
      <c r="BV286" s="402"/>
      <c r="BW286" s="402"/>
      <c r="BX286" s="402"/>
      <c r="BY286" s="402"/>
      <c r="BZ286" s="402"/>
      <c r="CA286" s="402"/>
      <c r="CB286" s="402"/>
      <c r="CC286" s="402"/>
      <c r="CE286" s="256"/>
      <c r="CG286" s="264" t="s">
        <v>2111</v>
      </c>
      <c r="CI286" s="264" t="s">
        <v>2111</v>
      </c>
      <c r="CK286" s="264" t="s">
        <v>2111</v>
      </c>
      <c r="CM286" s="264" t="s">
        <v>2111</v>
      </c>
      <c r="CO286" s="264" t="s">
        <v>2111</v>
      </c>
      <c r="CQ286" s="264" t="s">
        <v>2111</v>
      </c>
      <c r="CS286" s="264" t="s">
        <v>2111</v>
      </c>
      <c r="CU286" s="264" t="s">
        <v>2111</v>
      </c>
      <c r="CW286" s="264" t="s">
        <v>2111</v>
      </c>
      <c r="CY286" s="264" t="s">
        <v>2111</v>
      </c>
      <c r="DA286" s="264" t="s">
        <v>2111</v>
      </c>
      <c r="DC286" s="264" t="s">
        <v>2111</v>
      </c>
      <c r="DE286" s="264" t="s">
        <v>2111</v>
      </c>
      <c r="DG286" s="264" t="s">
        <v>2111</v>
      </c>
      <c r="DI286" s="264" t="s">
        <v>2111</v>
      </c>
      <c r="DK286" s="264" t="s">
        <v>2111</v>
      </c>
      <c r="EA286" s="264" t="s">
        <v>2111</v>
      </c>
      <c r="EC286" s="272" t="s">
        <v>2112</v>
      </c>
      <c r="ED286" s="268"/>
      <c r="EE286" s="272" t="s">
        <v>2112</v>
      </c>
      <c r="EF286" s="268"/>
      <c r="EG286" s="272" t="s">
        <v>2112</v>
      </c>
      <c r="EH286" s="268"/>
      <c r="EI286" s="272" t="s">
        <v>2112</v>
      </c>
      <c r="EY286" s="264" t="s">
        <v>2111</v>
      </c>
      <c r="FA286" s="264" t="s">
        <v>2111</v>
      </c>
      <c r="FC286" s="264" t="s">
        <v>2111</v>
      </c>
      <c r="FE286" s="264" t="s">
        <v>2111</v>
      </c>
      <c r="FG286" s="264" t="s">
        <v>2111</v>
      </c>
      <c r="FI286" s="264" t="s">
        <v>2111</v>
      </c>
      <c r="FK286" s="264" t="s">
        <v>2111</v>
      </c>
      <c r="FM286" s="264" t="s">
        <v>2111</v>
      </c>
      <c r="FO286" s="264" t="s">
        <v>2111</v>
      </c>
      <c r="FQ286" s="264" t="s">
        <v>2111</v>
      </c>
      <c r="FS286" s="264" t="s">
        <v>2111</v>
      </c>
      <c r="FU286" s="264" t="s">
        <v>2111</v>
      </c>
      <c r="FW286" s="264" t="s">
        <v>2111</v>
      </c>
      <c r="FY286" s="264" t="s">
        <v>2111</v>
      </c>
      <c r="GA286" s="264" t="s">
        <v>2111</v>
      </c>
      <c r="GC286" s="264" t="s">
        <v>2111</v>
      </c>
      <c r="GE286" s="264" t="s">
        <v>2111</v>
      </c>
      <c r="GG286" s="264" t="s">
        <v>2111</v>
      </c>
      <c r="GI286" s="264" t="s">
        <v>2111</v>
      </c>
      <c r="GK286" s="264" t="s">
        <v>2111</v>
      </c>
      <c r="GM286" s="264" t="s">
        <v>2111</v>
      </c>
      <c r="GO286" s="264" t="s">
        <v>2111</v>
      </c>
      <c r="GQ286" s="16"/>
      <c r="HE286" s="265" t="s">
        <v>2113</v>
      </c>
      <c r="HG286" s="265" t="s">
        <v>2113</v>
      </c>
      <c r="HI286" s="264" t="s">
        <v>2111</v>
      </c>
      <c r="HK286" s="264" t="s">
        <v>2111</v>
      </c>
      <c r="HM286" s="264" t="s">
        <v>2111</v>
      </c>
      <c r="HO286" s="264" t="s">
        <v>2111</v>
      </c>
      <c r="HQ286" s="264" t="s">
        <v>2111</v>
      </c>
      <c r="HS286" s="264" t="s">
        <v>2111</v>
      </c>
      <c r="HU286" s="264" t="s">
        <v>2111</v>
      </c>
      <c r="HW286" s="264" t="s">
        <v>2111</v>
      </c>
      <c r="HY286" s="264" t="s">
        <v>2111</v>
      </c>
      <c r="IA286" s="264" t="s">
        <v>2111</v>
      </c>
      <c r="IC286" s="264" t="s">
        <v>2111</v>
      </c>
      <c r="IE286" s="264" t="s">
        <v>2111</v>
      </c>
      <c r="IG286" s="264" t="s">
        <v>2111</v>
      </c>
      <c r="II286" s="264" t="s">
        <v>2111</v>
      </c>
      <c r="IK286" s="264" t="s">
        <v>2111</v>
      </c>
      <c r="IM286" s="264" t="s">
        <v>2111</v>
      </c>
      <c r="IO286" s="264" t="s">
        <v>2111</v>
      </c>
      <c r="IQ286" s="264" t="s">
        <v>2111</v>
      </c>
      <c r="IS286" s="264" t="s">
        <v>2111</v>
      </c>
      <c r="IU286" s="264" t="s">
        <v>2111</v>
      </c>
      <c r="IW286" s="264" t="s">
        <v>2111</v>
      </c>
      <c r="IY286" s="264" t="s">
        <v>2111</v>
      </c>
      <c r="JA286" s="264" t="s">
        <v>2111</v>
      </c>
      <c r="JC286" s="264" t="s">
        <v>2111</v>
      </c>
    </row>
    <row r="287" spans="3:263">
      <c r="C287" s="384" t="s">
        <v>2115</v>
      </c>
      <c r="D287" s="404"/>
      <c r="E287" s="390" t="s">
        <v>2115</v>
      </c>
      <c r="F287" s="391"/>
      <c r="G287" s="390" t="s">
        <v>2115</v>
      </c>
      <c r="H287" s="391"/>
      <c r="I287" s="390" t="s">
        <v>2115</v>
      </c>
      <c r="J287" s="391"/>
      <c r="K287" s="390" t="s">
        <v>2115</v>
      </c>
      <c r="L287" s="391"/>
      <c r="M287" s="390" t="s">
        <v>2115</v>
      </c>
      <c r="N287" s="405"/>
      <c r="O287" s="394" t="s">
        <v>2116</v>
      </c>
      <c r="P287" s="406"/>
      <c r="Q287" s="264" t="s">
        <v>2115</v>
      </c>
      <c r="S287" s="264" t="s">
        <v>2115</v>
      </c>
      <c r="U287" s="265" t="s">
        <v>2117</v>
      </c>
      <c r="W287" s="265" t="s">
        <v>2117</v>
      </c>
      <c r="Y287" s="265" t="s">
        <v>2117</v>
      </c>
      <c r="Z287" s="256"/>
      <c r="AA287" s="264" t="s">
        <v>2115</v>
      </c>
      <c r="AB287" s="256"/>
      <c r="AC287" s="265" t="s">
        <v>2117</v>
      </c>
      <c r="AD287" s="258"/>
      <c r="AE287" s="265" t="s">
        <v>2117</v>
      </c>
      <c r="AF287" s="258"/>
      <c r="AG287" s="264" t="s">
        <v>2115</v>
      </c>
      <c r="AH287" s="16"/>
      <c r="AI287" s="264" t="s">
        <v>2115</v>
      </c>
      <c r="AK287" s="264" t="s">
        <v>2115</v>
      </c>
      <c r="AL287" s="256"/>
      <c r="AM287" s="264" t="s">
        <v>2115</v>
      </c>
      <c r="AN287" s="256"/>
      <c r="AO287" s="264" t="s">
        <v>2115</v>
      </c>
      <c r="AP287" s="256"/>
      <c r="AQ287" s="264" t="s">
        <v>2115</v>
      </c>
      <c r="AR287" s="256"/>
      <c r="AS287" s="264" t="s">
        <v>2116</v>
      </c>
      <c r="AT287" s="256"/>
      <c r="AU287" s="264" t="s">
        <v>2116</v>
      </c>
      <c r="AW287" s="264" t="s">
        <v>2116</v>
      </c>
      <c r="AX287" s="256"/>
      <c r="AY287" s="270" t="str">
        <f t="shared" si="10"/>
        <v>予 備 284</v>
      </c>
      <c r="AZ287" s="256"/>
      <c r="BA287" s="265" t="s">
        <v>2117</v>
      </c>
      <c r="BC287" s="265" t="s">
        <v>2117</v>
      </c>
      <c r="BE287" s="266" t="s">
        <v>2117</v>
      </c>
      <c r="BF287" s="258"/>
      <c r="BG287" s="266" t="s">
        <v>2117</v>
      </c>
      <c r="BI287" s="400" t="s">
        <v>2115</v>
      </c>
      <c r="BK287" s="400" t="s">
        <v>2115</v>
      </c>
      <c r="BM287" s="400" t="str">
        <f t="shared" si="11"/>
        <v>予備284</v>
      </c>
      <c r="BO287" s="401" t="s">
        <v>2115</v>
      </c>
      <c r="BP287" s="396"/>
      <c r="BQ287" s="401" t="s">
        <v>2115</v>
      </c>
      <c r="BR287" s="402"/>
      <c r="BS287" s="265" t="s">
        <v>2117</v>
      </c>
      <c r="BT287" s="402"/>
      <c r="BU287" s="402"/>
      <c r="BV287" s="402"/>
      <c r="BW287" s="402"/>
      <c r="BX287" s="402"/>
      <c r="BY287" s="402"/>
      <c r="BZ287" s="402"/>
      <c r="CA287" s="402"/>
      <c r="CB287" s="402"/>
      <c r="CC287" s="402"/>
      <c r="CE287" s="256"/>
      <c r="CG287" s="264" t="s">
        <v>2115</v>
      </c>
      <c r="CI287" s="264" t="s">
        <v>2115</v>
      </c>
      <c r="CK287" s="264" t="s">
        <v>2115</v>
      </c>
      <c r="CM287" s="264" t="s">
        <v>2115</v>
      </c>
      <c r="CO287" s="264" t="s">
        <v>2115</v>
      </c>
      <c r="CQ287" s="264" t="s">
        <v>2115</v>
      </c>
      <c r="CS287" s="264" t="s">
        <v>2115</v>
      </c>
      <c r="CU287" s="264" t="s">
        <v>2115</v>
      </c>
      <c r="CW287" s="264" t="s">
        <v>2115</v>
      </c>
      <c r="CY287" s="264" t="s">
        <v>2115</v>
      </c>
      <c r="DA287" s="264" t="s">
        <v>2115</v>
      </c>
      <c r="DC287" s="264" t="s">
        <v>2115</v>
      </c>
      <c r="DE287" s="264" t="s">
        <v>2115</v>
      </c>
      <c r="DG287" s="264" t="s">
        <v>2115</v>
      </c>
      <c r="DI287" s="264" t="s">
        <v>2115</v>
      </c>
      <c r="DK287" s="264" t="s">
        <v>2115</v>
      </c>
      <c r="EA287" s="264" t="s">
        <v>2115</v>
      </c>
      <c r="EC287" s="272" t="s">
        <v>2116</v>
      </c>
      <c r="ED287" s="268"/>
      <c r="EE287" s="272" t="s">
        <v>2116</v>
      </c>
      <c r="EF287" s="268"/>
      <c r="EG287" s="272" t="s">
        <v>2116</v>
      </c>
      <c r="EH287" s="268"/>
      <c r="EI287" s="272" t="s">
        <v>2116</v>
      </c>
      <c r="EY287" s="264" t="s">
        <v>2115</v>
      </c>
      <c r="FA287" s="264" t="s">
        <v>2115</v>
      </c>
      <c r="FC287" s="264" t="s">
        <v>2115</v>
      </c>
      <c r="FE287" s="264" t="s">
        <v>2115</v>
      </c>
      <c r="FG287" s="264" t="s">
        <v>2115</v>
      </c>
      <c r="FI287" s="264" t="s">
        <v>2115</v>
      </c>
      <c r="FK287" s="264" t="s">
        <v>2115</v>
      </c>
      <c r="FM287" s="264" t="s">
        <v>2115</v>
      </c>
      <c r="FO287" s="264" t="s">
        <v>2115</v>
      </c>
      <c r="FQ287" s="264" t="s">
        <v>2115</v>
      </c>
      <c r="FS287" s="264" t="s">
        <v>2115</v>
      </c>
      <c r="FU287" s="264" t="s">
        <v>2115</v>
      </c>
      <c r="FW287" s="264" t="s">
        <v>2115</v>
      </c>
      <c r="FY287" s="264" t="s">
        <v>2115</v>
      </c>
      <c r="GA287" s="264" t="s">
        <v>2115</v>
      </c>
      <c r="GC287" s="264" t="s">
        <v>2115</v>
      </c>
      <c r="GE287" s="264" t="s">
        <v>2115</v>
      </c>
      <c r="GG287" s="264" t="s">
        <v>2115</v>
      </c>
      <c r="GI287" s="264" t="s">
        <v>2115</v>
      </c>
      <c r="GK287" s="264" t="s">
        <v>2115</v>
      </c>
      <c r="GM287" s="264" t="s">
        <v>2115</v>
      </c>
      <c r="GO287" s="264" t="s">
        <v>2115</v>
      </c>
      <c r="GQ287" s="16"/>
      <c r="HE287" s="265" t="s">
        <v>2117</v>
      </c>
      <c r="HG287" s="265" t="s">
        <v>2117</v>
      </c>
      <c r="HI287" s="264" t="s">
        <v>2115</v>
      </c>
      <c r="HK287" s="264" t="s">
        <v>2115</v>
      </c>
      <c r="HM287" s="264" t="s">
        <v>2115</v>
      </c>
      <c r="HO287" s="264" t="s">
        <v>2115</v>
      </c>
      <c r="HQ287" s="264" t="s">
        <v>2115</v>
      </c>
      <c r="HS287" s="264" t="s">
        <v>2115</v>
      </c>
      <c r="HU287" s="264" t="s">
        <v>2115</v>
      </c>
      <c r="HW287" s="264" t="s">
        <v>2115</v>
      </c>
      <c r="HY287" s="264" t="s">
        <v>2115</v>
      </c>
      <c r="IA287" s="264" t="s">
        <v>2115</v>
      </c>
      <c r="IC287" s="264" t="s">
        <v>2115</v>
      </c>
      <c r="IE287" s="264" t="s">
        <v>2115</v>
      </c>
      <c r="IG287" s="264" t="s">
        <v>2115</v>
      </c>
      <c r="II287" s="264" t="s">
        <v>2115</v>
      </c>
      <c r="IK287" s="264" t="s">
        <v>2115</v>
      </c>
      <c r="IM287" s="264" t="s">
        <v>2115</v>
      </c>
      <c r="IO287" s="264" t="s">
        <v>2115</v>
      </c>
      <c r="IQ287" s="264" t="s">
        <v>2115</v>
      </c>
      <c r="IS287" s="264" t="s">
        <v>2115</v>
      </c>
      <c r="IU287" s="264" t="s">
        <v>2115</v>
      </c>
      <c r="IW287" s="264" t="s">
        <v>2115</v>
      </c>
      <c r="IY287" s="264" t="s">
        <v>2115</v>
      </c>
      <c r="JA287" s="264" t="s">
        <v>2115</v>
      </c>
      <c r="JC287" s="264" t="s">
        <v>2115</v>
      </c>
    </row>
    <row r="288" spans="3:263">
      <c r="C288" s="384" t="s">
        <v>2118</v>
      </c>
      <c r="D288" s="404"/>
      <c r="E288" s="390" t="s">
        <v>2118</v>
      </c>
      <c r="F288" s="391"/>
      <c r="G288" s="390" t="s">
        <v>2118</v>
      </c>
      <c r="H288" s="391"/>
      <c r="I288" s="390" t="s">
        <v>2118</v>
      </c>
      <c r="J288" s="391"/>
      <c r="K288" s="390" t="s">
        <v>2118</v>
      </c>
      <c r="L288" s="391"/>
      <c r="M288" s="390" t="s">
        <v>2118</v>
      </c>
      <c r="N288" s="405"/>
      <c r="O288" s="394" t="s">
        <v>2119</v>
      </c>
      <c r="P288" s="406"/>
      <c r="Q288" s="264" t="s">
        <v>2118</v>
      </c>
      <c r="S288" s="264" t="s">
        <v>2118</v>
      </c>
      <c r="U288" s="265" t="s">
        <v>2120</v>
      </c>
      <c r="W288" s="265" t="s">
        <v>2120</v>
      </c>
      <c r="Y288" s="265" t="s">
        <v>2120</v>
      </c>
      <c r="Z288" s="256"/>
      <c r="AA288" s="264" t="s">
        <v>2118</v>
      </c>
      <c r="AB288" s="256"/>
      <c r="AC288" s="265" t="s">
        <v>2120</v>
      </c>
      <c r="AD288" s="258"/>
      <c r="AE288" s="265" t="s">
        <v>2120</v>
      </c>
      <c r="AF288" s="258"/>
      <c r="AG288" s="264" t="s">
        <v>2118</v>
      </c>
      <c r="AH288" s="16"/>
      <c r="AI288" s="264" t="s">
        <v>2118</v>
      </c>
      <c r="AK288" s="264" t="s">
        <v>2118</v>
      </c>
      <c r="AL288" s="256"/>
      <c r="AM288" s="264" t="s">
        <v>2118</v>
      </c>
      <c r="AN288" s="256"/>
      <c r="AO288" s="264" t="s">
        <v>2118</v>
      </c>
      <c r="AP288" s="256"/>
      <c r="AQ288" s="264" t="s">
        <v>2118</v>
      </c>
      <c r="AR288" s="256"/>
      <c r="AS288" s="265" t="s">
        <v>2121</v>
      </c>
      <c r="AT288" s="256"/>
      <c r="AU288" s="265" t="s">
        <v>2121</v>
      </c>
      <c r="AW288" s="265" t="s">
        <v>2121</v>
      </c>
      <c r="AX288" s="256"/>
      <c r="AY288" s="270" t="str">
        <f t="shared" si="10"/>
        <v>予 備 285</v>
      </c>
      <c r="AZ288" s="256"/>
      <c r="BA288" s="265" t="s">
        <v>2120</v>
      </c>
      <c r="BC288" s="265" t="s">
        <v>2120</v>
      </c>
      <c r="BE288" s="266" t="s">
        <v>2120</v>
      </c>
      <c r="BF288" s="258"/>
      <c r="BG288" s="266" t="s">
        <v>2120</v>
      </c>
      <c r="BI288" s="400" t="s">
        <v>2118</v>
      </c>
      <c r="BK288" s="400" t="s">
        <v>2118</v>
      </c>
      <c r="BM288" s="400" t="str">
        <f t="shared" si="11"/>
        <v>予備285</v>
      </c>
      <c r="BO288" s="401" t="s">
        <v>2118</v>
      </c>
      <c r="BP288" s="396"/>
      <c r="BQ288" s="401" t="s">
        <v>2118</v>
      </c>
      <c r="BR288" s="402"/>
      <c r="BS288" s="265" t="s">
        <v>2120</v>
      </c>
      <c r="BT288" s="402"/>
      <c r="BU288" s="402"/>
      <c r="BV288" s="402"/>
      <c r="BW288" s="402"/>
      <c r="BX288" s="402"/>
      <c r="BY288" s="402"/>
      <c r="BZ288" s="402"/>
      <c r="CA288" s="402"/>
      <c r="CB288" s="402"/>
      <c r="CC288" s="402"/>
      <c r="CE288" s="256"/>
      <c r="CG288" s="264" t="s">
        <v>2118</v>
      </c>
      <c r="CI288" s="264" t="s">
        <v>2118</v>
      </c>
      <c r="CK288" s="264" t="s">
        <v>2118</v>
      </c>
      <c r="CM288" s="264" t="s">
        <v>2118</v>
      </c>
      <c r="CO288" s="264" t="s">
        <v>2118</v>
      </c>
      <c r="CQ288" s="264" t="s">
        <v>2118</v>
      </c>
      <c r="CS288" s="264" t="s">
        <v>2118</v>
      </c>
      <c r="CU288" s="264" t="s">
        <v>2118</v>
      </c>
      <c r="CW288" s="264" t="s">
        <v>2118</v>
      </c>
      <c r="CY288" s="264" t="s">
        <v>2118</v>
      </c>
      <c r="DA288" s="264" t="s">
        <v>2118</v>
      </c>
      <c r="DC288" s="264" t="s">
        <v>2118</v>
      </c>
      <c r="DE288" s="264" t="s">
        <v>2118</v>
      </c>
      <c r="DG288" s="264" t="s">
        <v>2118</v>
      </c>
      <c r="DI288" s="264" t="s">
        <v>2118</v>
      </c>
      <c r="DK288" s="264" t="s">
        <v>2118</v>
      </c>
      <c r="EA288" s="264" t="s">
        <v>2118</v>
      </c>
      <c r="EC288" s="272" t="s">
        <v>2119</v>
      </c>
      <c r="ED288" s="268"/>
      <c r="EE288" s="272" t="s">
        <v>2119</v>
      </c>
      <c r="EF288" s="268"/>
      <c r="EG288" s="272" t="s">
        <v>2119</v>
      </c>
      <c r="EH288" s="268"/>
      <c r="EI288" s="272" t="s">
        <v>2119</v>
      </c>
      <c r="EY288" s="264" t="s">
        <v>2118</v>
      </c>
      <c r="FA288" s="264" t="s">
        <v>2118</v>
      </c>
      <c r="FC288" s="264" t="s">
        <v>2118</v>
      </c>
      <c r="FE288" s="264" t="s">
        <v>2118</v>
      </c>
      <c r="FG288" s="264" t="s">
        <v>2118</v>
      </c>
      <c r="FI288" s="264" t="s">
        <v>2118</v>
      </c>
      <c r="FK288" s="264" t="s">
        <v>2118</v>
      </c>
      <c r="FM288" s="264" t="s">
        <v>2118</v>
      </c>
      <c r="FO288" s="264" t="s">
        <v>2118</v>
      </c>
      <c r="FQ288" s="264" t="s">
        <v>2118</v>
      </c>
      <c r="FS288" s="264" t="s">
        <v>2118</v>
      </c>
      <c r="FU288" s="264" t="s">
        <v>2118</v>
      </c>
      <c r="FW288" s="264" t="s">
        <v>2118</v>
      </c>
      <c r="FY288" s="264" t="s">
        <v>2118</v>
      </c>
      <c r="GA288" s="264" t="s">
        <v>2118</v>
      </c>
      <c r="GC288" s="264" t="s">
        <v>2118</v>
      </c>
      <c r="GE288" s="264" t="s">
        <v>2118</v>
      </c>
      <c r="GG288" s="264" t="s">
        <v>2118</v>
      </c>
      <c r="GI288" s="264" t="s">
        <v>2118</v>
      </c>
      <c r="GK288" s="264" t="s">
        <v>2118</v>
      </c>
      <c r="GM288" s="264" t="s">
        <v>2118</v>
      </c>
      <c r="GO288" s="264" t="s">
        <v>2118</v>
      </c>
      <c r="GQ288" s="16"/>
      <c r="HE288" s="265" t="s">
        <v>2120</v>
      </c>
      <c r="HG288" s="265" t="s">
        <v>2120</v>
      </c>
      <c r="HI288" s="264" t="s">
        <v>2118</v>
      </c>
      <c r="HK288" s="264" t="s">
        <v>2118</v>
      </c>
      <c r="HM288" s="264" t="s">
        <v>2118</v>
      </c>
      <c r="HO288" s="264" t="s">
        <v>2118</v>
      </c>
      <c r="HQ288" s="264" t="s">
        <v>2118</v>
      </c>
      <c r="HS288" s="264" t="s">
        <v>2118</v>
      </c>
      <c r="HU288" s="264" t="s">
        <v>2118</v>
      </c>
      <c r="HW288" s="264" t="s">
        <v>2118</v>
      </c>
      <c r="HY288" s="264" t="s">
        <v>2118</v>
      </c>
      <c r="IA288" s="264" t="s">
        <v>2118</v>
      </c>
      <c r="IC288" s="264" t="s">
        <v>2118</v>
      </c>
      <c r="IE288" s="264" t="s">
        <v>2118</v>
      </c>
      <c r="IG288" s="264" t="s">
        <v>2118</v>
      </c>
      <c r="II288" s="264" t="s">
        <v>2118</v>
      </c>
      <c r="IK288" s="264" t="s">
        <v>2118</v>
      </c>
      <c r="IM288" s="264" t="s">
        <v>2118</v>
      </c>
      <c r="IO288" s="264" t="s">
        <v>2118</v>
      </c>
      <c r="IQ288" s="264" t="s">
        <v>2118</v>
      </c>
      <c r="IS288" s="264" t="s">
        <v>2118</v>
      </c>
      <c r="IU288" s="264" t="s">
        <v>2118</v>
      </c>
      <c r="IW288" s="264" t="s">
        <v>2118</v>
      </c>
      <c r="IY288" s="264" t="s">
        <v>2118</v>
      </c>
      <c r="JA288" s="264" t="s">
        <v>2118</v>
      </c>
      <c r="JC288" s="264" t="s">
        <v>2118</v>
      </c>
    </row>
    <row r="289" spans="3:263">
      <c r="C289" s="384" t="s">
        <v>2122</v>
      </c>
      <c r="D289" s="404"/>
      <c r="E289" s="390" t="s">
        <v>2122</v>
      </c>
      <c r="F289" s="391"/>
      <c r="G289" s="390" t="s">
        <v>2122</v>
      </c>
      <c r="H289" s="391"/>
      <c r="I289" s="390" t="s">
        <v>2122</v>
      </c>
      <c r="J289" s="391"/>
      <c r="K289" s="390" t="s">
        <v>2122</v>
      </c>
      <c r="L289" s="391"/>
      <c r="M289" s="390" t="s">
        <v>2122</v>
      </c>
      <c r="N289" s="405"/>
      <c r="O289" s="394" t="s">
        <v>2123</v>
      </c>
      <c r="P289" s="406"/>
      <c r="Q289" s="264" t="s">
        <v>2122</v>
      </c>
      <c r="S289" s="264" t="s">
        <v>2122</v>
      </c>
      <c r="U289" s="265" t="s">
        <v>2124</v>
      </c>
      <c r="W289" s="265" t="s">
        <v>2124</v>
      </c>
      <c r="Y289" s="265" t="s">
        <v>2124</v>
      </c>
      <c r="Z289" s="256"/>
      <c r="AA289" s="264" t="s">
        <v>2122</v>
      </c>
      <c r="AB289" s="256"/>
      <c r="AC289" s="265" t="s">
        <v>2124</v>
      </c>
      <c r="AD289" s="258"/>
      <c r="AE289" s="265" t="s">
        <v>2124</v>
      </c>
      <c r="AF289" s="258"/>
      <c r="AG289" s="264" t="s">
        <v>2122</v>
      </c>
      <c r="AH289" s="16"/>
      <c r="AI289" s="264" t="s">
        <v>2122</v>
      </c>
      <c r="AK289" s="264" t="s">
        <v>2122</v>
      </c>
      <c r="AL289" s="256"/>
      <c r="AM289" s="264" t="s">
        <v>2122</v>
      </c>
      <c r="AN289" s="256"/>
      <c r="AO289" s="264" t="s">
        <v>2122</v>
      </c>
      <c r="AP289" s="256"/>
      <c r="AQ289" s="264" t="s">
        <v>2122</v>
      </c>
      <c r="AR289" s="256"/>
      <c r="AS289" s="264" t="s">
        <v>2123</v>
      </c>
      <c r="AT289" s="256"/>
      <c r="AU289" s="264" t="s">
        <v>2123</v>
      </c>
      <c r="AW289" s="264" t="s">
        <v>2123</v>
      </c>
      <c r="AX289" s="256"/>
      <c r="AY289" s="270" t="str">
        <f t="shared" si="10"/>
        <v>予 備 286</v>
      </c>
      <c r="AZ289" s="256"/>
      <c r="BA289" s="265" t="s">
        <v>2124</v>
      </c>
      <c r="BC289" s="265" t="s">
        <v>2124</v>
      </c>
      <c r="BE289" s="266" t="s">
        <v>2124</v>
      </c>
      <c r="BF289" s="258"/>
      <c r="BG289" s="266" t="s">
        <v>2124</v>
      </c>
      <c r="BI289" s="400" t="s">
        <v>2122</v>
      </c>
      <c r="BK289" s="400" t="s">
        <v>2122</v>
      </c>
      <c r="BM289" s="400" t="str">
        <f t="shared" si="11"/>
        <v>予備286</v>
      </c>
      <c r="BO289" s="401" t="s">
        <v>2122</v>
      </c>
      <c r="BP289" s="396"/>
      <c r="BQ289" s="401" t="s">
        <v>2122</v>
      </c>
      <c r="BR289" s="402"/>
      <c r="BS289" s="265" t="s">
        <v>2124</v>
      </c>
      <c r="BT289" s="402"/>
      <c r="BU289" s="402"/>
      <c r="BV289" s="402"/>
      <c r="BW289" s="402"/>
      <c r="BX289" s="402"/>
      <c r="BY289" s="402"/>
      <c r="BZ289" s="402"/>
      <c r="CA289" s="402"/>
      <c r="CB289" s="402"/>
      <c r="CC289" s="402"/>
      <c r="CE289" s="256"/>
      <c r="CG289" s="264" t="s">
        <v>2122</v>
      </c>
      <c r="CI289" s="264" t="s">
        <v>2122</v>
      </c>
      <c r="CK289" s="264" t="s">
        <v>2122</v>
      </c>
      <c r="CM289" s="264" t="s">
        <v>2122</v>
      </c>
      <c r="CO289" s="264" t="s">
        <v>2122</v>
      </c>
      <c r="CQ289" s="264" t="s">
        <v>2122</v>
      </c>
      <c r="CS289" s="264" t="s">
        <v>2122</v>
      </c>
      <c r="CU289" s="264" t="s">
        <v>2122</v>
      </c>
      <c r="CW289" s="264" t="s">
        <v>2122</v>
      </c>
      <c r="CY289" s="264" t="s">
        <v>2122</v>
      </c>
      <c r="DA289" s="264" t="s">
        <v>2122</v>
      </c>
      <c r="DC289" s="264" t="s">
        <v>2122</v>
      </c>
      <c r="DE289" s="264" t="s">
        <v>2122</v>
      </c>
      <c r="DG289" s="264" t="s">
        <v>2122</v>
      </c>
      <c r="DI289" s="264" t="s">
        <v>2122</v>
      </c>
      <c r="DK289" s="264" t="s">
        <v>2122</v>
      </c>
      <c r="EA289" s="264" t="s">
        <v>2122</v>
      </c>
      <c r="EC289" s="272" t="s">
        <v>2123</v>
      </c>
      <c r="ED289" s="268"/>
      <c r="EE289" s="272" t="s">
        <v>2123</v>
      </c>
      <c r="EF289" s="268"/>
      <c r="EG289" s="272" t="s">
        <v>2123</v>
      </c>
      <c r="EH289" s="268"/>
      <c r="EI289" s="272" t="s">
        <v>2123</v>
      </c>
      <c r="EY289" s="264" t="s">
        <v>2122</v>
      </c>
      <c r="FA289" s="264" t="s">
        <v>2122</v>
      </c>
      <c r="FC289" s="264" t="s">
        <v>2122</v>
      </c>
      <c r="FE289" s="264" t="s">
        <v>2122</v>
      </c>
      <c r="FG289" s="264" t="s">
        <v>2122</v>
      </c>
      <c r="FI289" s="264" t="s">
        <v>2122</v>
      </c>
      <c r="FK289" s="264" t="s">
        <v>2122</v>
      </c>
      <c r="FM289" s="264" t="s">
        <v>2122</v>
      </c>
      <c r="FO289" s="264" t="s">
        <v>2122</v>
      </c>
      <c r="FQ289" s="264" t="s">
        <v>2122</v>
      </c>
      <c r="FS289" s="264" t="s">
        <v>2122</v>
      </c>
      <c r="FU289" s="264" t="s">
        <v>2122</v>
      </c>
      <c r="FW289" s="264" t="s">
        <v>2122</v>
      </c>
      <c r="FY289" s="264" t="s">
        <v>2122</v>
      </c>
      <c r="GA289" s="264" t="s">
        <v>2122</v>
      </c>
      <c r="GC289" s="264" t="s">
        <v>2122</v>
      </c>
      <c r="GE289" s="264" t="s">
        <v>2122</v>
      </c>
      <c r="GG289" s="264" t="s">
        <v>2122</v>
      </c>
      <c r="GI289" s="264" t="s">
        <v>2122</v>
      </c>
      <c r="GK289" s="264" t="s">
        <v>2122</v>
      </c>
      <c r="GM289" s="264" t="s">
        <v>2122</v>
      </c>
      <c r="GO289" s="264" t="s">
        <v>2122</v>
      </c>
      <c r="GQ289" s="16"/>
      <c r="HE289" s="265" t="s">
        <v>2124</v>
      </c>
      <c r="HG289" s="265" t="s">
        <v>2124</v>
      </c>
      <c r="HI289" s="264" t="s">
        <v>2122</v>
      </c>
      <c r="HK289" s="264" t="s">
        <v>2122</v>
      </c>
      <c r="HM289" s="264" t="s">
        <v>2122</v>
      </c>
      <c r="HO289" s="264" t="s">
        <v>2122</v>
      </c>
      <c r="HQ289" s="264" t="s">
        <v>2122</v>
      </c>
      <c r="HS289" s="264" t="s">
        <v>2122</v>
      </c>
      <c r="HU289" s="264" t="s">
        <v>2122</v>
      </c>
      <c r="HW289" s="264" t="s">
        <v>2122</v>
      </c>
      <c r="HY289" s="264" t="s">
        <v>2122</v>
      </c>
      <c r="IA289" s="264" t="s">
        <v>2122</v>
      </c>
      <c r="IC289" s="264" t="s">
        <v>2122</v>
      </c>
      <c r="IE289" s="264" t="s">
        <v>2122</v>
      </c>
      <c r="IG289" s="264" t="s">
        <v>2122</v>
      </c>
      <c r="II289" s="264" t="s">
        <v>2122</v>
      </c>
      <c r="IK289" s="264" t="s">
        <v>2122</v>
      </c>
      <c r="IM289" s="264" t="s">
        <v>2122</v>
      </c>
      <c r="IO289" s="264" t="s">
        <v>2122</v>
      </c>
      <c r="IQ289" s="264" t="s">
        <v>2122</v>
      </c>
      <c r="IS289" s="264" t="s">
        <v>2122</v>
      </c>
      <c r="IU289" s="264" t="s">
        <v>2122</v>
      </c>
      <c r="IW289" s="264" t="s">
        <v>2122</v>
      </c>
      <c r="IY289" s="264" t="s">
        <v>2122</v>
      </c>
      <c r="JA289" s="264" t="s">
        <v>2122</v>
      </c>
      <c r="JC289" s="264" t="s">
        <v>2122</v>
      </c>
    </row>
    <row r="290" spans="3:263">
      <c r="C290" s="384" t="s">
        <v>2125</v>
      </c>
      <c r="D290" s="404"/>
      <c r="E290" s="390" t="s">
        <v>2125</v>
      </c>
      <c r="F290" s="391"/>
      <c r="G290" s="390" t="s">
        <v>2125</v>
      </c>
      <c r="H290" s="391"/>
      <c r="I290" s="390" t="s">
        <v>2125</v>
      </c>
      <c r="J290" s="391"/>
      <c r="K290" s="390" t="s">
        <v>2125</v>
      </c>
      <c r="L290" s="391"/>
      <c r="M290" s="390" t="s">
        <v>2125</v>
      </c>
      <c r="N290" s="405"/>
      <c r="O290" s="394" t="s">
        <v>2126</v>
      </c>
      <c r="P290" s="406"/>
      <c r="Q290" s="264" t="s">
        <v>2125</v>
      </c>
      <c r="S290" s="264" t="s">
        <v>2125</v>
      </c>
      <c r="U290" s="265" t="s">
        <v>2127</v>
      </c>
      <c r="W290" s="265" t="s">
        <v>2127</v>
      </c>
      <c r="Y290" s="265" t="s">
        <v>2127</v>
      </c>
      <c r="Z290" s="256"/>
      <c r="AA290" s="264" t="s">
        <v>2125</v>
      </c>
      <c r="AB290" s="256"/>
      <c r="AC290" s="265" t="s">
        <v>2127</v>
      </c>
      <c r="AD290" s="258"/>
      <c r="AE290" s="265" t="s">
        <v>2127</v>
      </c>
      <c r="AF290" s="258"/>
      <c r="AG290" s="264" t="s">
        <v>2125</v>
      </c>
      <c r="AH290" s="16"/>
      <c r="AI290" s="264" t="s">
        <v>2125</v>
      </c>
      <c r="AK290" s="264" t="s">
        <v>2125</v>
      </c>
      <c r="AL290" s="256"/>
      <c r="AM290" s="264" t="s">
        <v>2125</v>
      </c>
      <c r="AN290" s="256"/>
      <c r="AO290" s="264" t="s">
        <v>2125</v>
      </c>
      <c r="AP290" s="256"/>
      <c r="AQ290" s="264" t="s">
        <v>2125</v>
      </c>
      <c r="AR290" s="256"/>
      <c r="AS290" s="265" t="s">
        <v>2128</v>
      </c>
      <c r="AT290" s="256"/>
      <c r="AU290" s="265" t="s">
        <v>2128</v>
      </c>
      <c r="AW290" s="265" t="s">
        <v>2128</v>
      </c>
      <c r="AX290" s="256"/>
      <c r="AY290" s="270" t="str">
        <f t="shared" si="10"/>
        <v>予 備 287</v>
      </c>
      <c r="AZ290" s="256"/>
      <c r="BA290" s="265" t="s">
        <v>2127</v>
      </c>
      <c r="BC290" s="265" t="s">
        <v>2127</v>
      </c>
      <c r="BE290" s="266" t="s">
        <v>2127</v>
      </c>
      <c r="BF290" s="258"/>
      <c r="BG290" s="266" t="s">
        <v>2127</v>
      </c>
      <c r="BI290" s="400" t="s">
        <v>2125</v>
      </c>
      <c r="BK290" s="400" t="s">
        <v>2125</v>
      </c>
      <c r="BM290" s="400" t="str">
        <f t="shared" si="11"/>
        <v>予備287</v>
      </c>
      <c r="BO290" s="401" t="s">
        <v>2125</v>
      </c>
      <c r="BP290" s="396"/>
      <c r="BQ290" s="401" t="s">
        <v>2125</v>
      </c>
      <c r="BR290" s="402"/>
      <c r="BS290" s="265" t="s">
        <v>2127</v>
      </c>
      <c r="BT290" s="402"/>
      <c r="BU290" s="402"/>
      <c r="BV290" s="402"/>
      <c r="BW290" s="402"/>
      <c r="BX290" s="402"/>
      <c r="BY290" s="402"/>
      <c r="BZ290" s="402"/>
      <c r="CA290" s="402"/>
      <c r="CB290" s="402"/>
      <c r="CC290" s="402"/>
      <c r="CE290" s="256"/>
      <c r="CG290" s="264" t="s">
        <v>2125</v>
      </c>
      <c r="CI290" s="264" t="s">
        <v>2125</v>
      </c>
      <c r="CK290" s="264" t="s">
        <v>2125</v>
      </c>
      <c r="CM290" s="264" t="s">
        <v>2125</v>
      </c>
      <c r="CO290" s="264" t="s">
        <v>2125</v>
      </c>
      <c r="CQ290" s="264" t="s">
        <v>2125</v>
      </c>
      <c r="CS290" s="264" t="s">
        <v>2125</v>
      </c>
      <c r="CU290" s="264" t="s">
        <v>2125</v>
      </c>
      <c r="CW290" s="264" t="s">
        <v>2125</v>
      </c>
      <c r="CY290" s="264" t="s">
        <v>2125</v>
      </c>
      <c r="DA290" s="264" t="s">
        <v>2125</v>
      </c>
      <c r="DC290" s="264" t="s">
        <v>2125</v>
      </c>
      <c r="DE290" s="264" t="s">
        <v>2125</v>
      </c>
      <c r="DG290" s="264" t="s">
        <v>2125</v>
      </c>
      <c r="DI290" s="264" t="s">
        <v>2125</v>
      </c>
      <c r="DK290" s="264" t="s">
        <v>2125</v>
      </c>
      <c r="EA290" s="264" t="s">
        <v>2125</v>
      </c>
      <c r="EC290" s="272" t="s">
        <v>2126</v>
      </c>
      <c r="ED290" s="268"/>
      <c r="EE290" s="272" t="s">
        <v>2126</v>
      </c>
      <c r="EF290" s="268"/>
      <c r="EG290" s="272" t="s">
        <v>2126</v>
      </c>
      <c r="EH290" s="268"/>
      <c r="EI290" s="272" t="s">
        <v>2126</v>
      </c>
      <c r="EY290" s="264" t="s">
        <v>2125</v>
      </c>
      <c r="FA290" s="264" t="s">
        <v>2125</v>
      </c>
      <c r="FC290" s="264" t="s">
        <v>2125</v>
      </c>
      <c r="FE290" s="264" t="s">
        <v>2125</v>
      </c>
      <c r="FG290" s="264" t="s">
        <v>2125</v>
      </c>
      <c r="FI290" s="264" t="s">
        <v>2125</v>
      </c>
      <c r="FK290" s="264" t="s">
        <v>2125</v>
      </c>
      <c r="FM290" s="264" t="s">
        <v>2125</v>
      </c>
      <c r="FO290" s="264" t="s">
        <v>2125</v>
      </c>
      <c r="FQ290" s="264" t="s">
        <v>2125</v>
      </c>
      <c r="FS290" s="264" t="s">
        <v>2125</v>
      </c>
      <c r="FU290" s="264" t="s">
        <v>2125</v>
      </c>
      <c r="FW290" s="264" t="s">
        <v>2125</v>
      </c>
      <c r="FY290" s="264" t="s">
        <v>2125</v>
      </c>
      <c r="GA290" s="264" t="s">
        <v>2125</v>
      </c>
      <c r="GC290" s="264" t="s">
        <v>2125</v>
      </c>
      <c r="GE290" s="264" t="s">
        <v>2125</v>
      </c>
      <c r="GG290" s="264" t="s">
        <v>2125</v>
      </c>
      <c r="GI290" s="264" t="s">
        <v>2125</v>
      </c>
      <c r="GK290" s="264" t="s">
        <v>2125</v>
      </c>
      <c r="GM290" s="264" t="s">
        <v>2125</v>
      </c>
      <c r="GO290" s="264" t="s">
        <v>2125</v>
      </c>
      <c r="GQ290" s="16"/>
      <c r="HE290" s="265" t="s">
        <v>2127</v>
      </c>
      <c r="HG290" s="265" t="s">
        <v>2127</v>
      </c>
      <c r="HI290" s="264" t="s">
        <v>2125</v>
      </c>
      <c r="HK290" s="264" t="s">
        <v>2125</v>
      </c>
      <c r="HM290" s="264" t="s">
        <v>2125</v>
      </c>
      <c r="HO290" s="264" t="s">
        <v>2125</v>
      </c>
      <c r="HQ290" s="264" t="s">
        <v>2125</v>
      </c>
      <c r="HS290" s="264" t="s">
        <v>2125</v>
      </c>
      <c r="HU290" s="264" t="s">
        <v>2125</v>
      </c>
      <c r="HW290" s="264" t="s">
        <v>2125</v>
      </c>
      <c r="HY290" s="264" t="s">
        <v>2125</v>
      </c>
      <c r="IA290" s="264" t="s">
        <v>2125</v>
      </c>
      <c r="IC290" s="264" t="s">
        <v>2125</v>
      </c>
      <c r="IE290" s="264" t="s">
        <v>2125</v>
      </c>
      <c r="IG290" s="264" t="s">
        <v>2125</v>
      </c>
      <c r="II290" s="264" t="s">
        <v>2125</v>
      </c>
      <c r="IK290" s="264" t="s">
        <v>2125</v>
      </c>
      <c r="IM290" s="264" t="s">
        <v>2125</v>
      </c>
      <c r="IO290" s="264" t="s">
        <v>2125</v>
      </c>
      <c r="IQ290" s="264" t="s">
        <v>2125</v>
      </c>
      <c r="IS290" s="264" t="s">
        <v>2125</v>
      </c>
      <c r="IU290" s="264" t="s">
        <v>2125</v>
      </c>
      <c r="IW290" s="264" t="s">
        <v>2125</v>
      </c>
      <c r="IY290" s="264" t="s">
        <v>2125</v>
      </c>
      <c r="JA290" s="264" t="s">
        <v>2125</v>
      </c>
      <c r="JC290" s="264" t="s">
        <v>2125</v>
      </c>
    </row>
    <row r="291" spans="3:263">
      <c r="C291" s="384" t="s">
        <v>2129</v>
      </c>
      <c r="D291" s="404"/>
      <c r="E291" s="390" t="s">
        <v>2129</v>
      </c>
      <c r="F291" s="391"/>
      <c r="G291" s="390" t="s">
        <v>2129</v>
      </c>
      <c r="H291" s="391"/>
      <c r="I291" s="390" t="s">
        <v>2129</v>
      </c>
      <c r="J291" s="391"/>
      <c r="K291" s="390" t="s">
        <v>2129</v>
      </c>
      <c r="L291" s="391"/>
      <c r="M291" s="390" t="s">
        <v>2129</v>
      </c>
      <c r="N291" s="405"/>
      <c r="O291" s="394" t="s">
        <v>2130</v>
      </c>
      <c r="P291" s="406"/>
      <c r="Q291" s="264" t="s">
        <v>2129</v>
      </c>
      <c r="S291" s="264" t="s">
        <v>2129</v>
      </c>
      <c r="U291" s="265" t="s">
        <v>2131</v>
      </c>
      <c r="W291" s="265" t="s">
        <v>2131</v>
      </c>
      <c r="Y291" s="265" t="s">
        <v>2131</v>
      </c>
      <c r="Z291" s="256"/>
      <c r="AA291" s="264" t="s">
        <v>2129</v>
      </c>
      <c r="AB291" s="256"/>
      <c r="AC291" s="265" t="s">
        <v>2131</v>
      </c>
      <c r="AD291" s="258"/>
      <c r="AE291" s="265" t="s">
        <v>2131</v>
      </c>
      <c r="AF291" s="258"/>
      <c r="AG291" s="264" t="s">
        <v>2129</v>
      </c>
      <c r="AH291" s="16"/>
      <c r="AI291" s="264" t="s">
        <v>2129</v>
      </c>
      <c r="AK291" s="264" t="s">
        <v>2129</v>
      </c>
      <c r="AL291" s="256"/>
      <c r="AM291" s="264" t="s">
        <v>2129</v>
      </c>
      <c r="AN291" s="256"/>
      <c r="AO291" s="264" t="s">
        <v>2129</v>
      </c>
      <c r="AP291" s="256"/>
      <c r="AQ291" s="264" t="s">
        <v>2129</v>
      </c>
      <c r="AR291" s="256"/>
      <c r="AS291" s="264" t="s">
        <v>2130</v>
      </c>
      <c r="AT291" s="256"/>
      <c r="AU291" s="264" t="s">
        <v>2130</v>
      </c>
      <c r="AW291" s="264" t="s">
        <v>2130</v>
      </c>
      <c r="AX291" s="256"/>
      <c r="AY291" s="270" t="str">
        <f t="shared" si="10"/>
        <v>予 備 288</v>
      </c>
      <c r="AZ291" s="256"/>
      <c r="BA291" s="265" t="s">
        <v>2131</v>
      </c>
      <c r="BC291" s="265" t="s">
        <v>2131</v>
      </c>
      <c r="BE291" s="266" t="s">
        <v>2131</v>
      </c>
      <c r="BF291" s="258"/>
      <c r="BG291" s="266" t="s">
        <v>2131</v>
      </c>
      <c r="BI291" s="400" t="s">
        <v>2129</v>
      </c>
      <c r="BK291" s="400" t="s">
        <v>2129</v>
      </c>
      <c r="BM291" s="400" t="str">
        <f t="shared" si="11"/>
        <v>予備288</v>
      </c>
      <c r="BO291" s="401" t="s">
        <v>2129</v>
      </c>
      <c r="BP291" s="396"/>
      <c r="BQ291" s="401" t="s">
        <v>2129</v>
      </c>
      <c r="BR291" s="402"/>
      <c r="BS291" s="265" t="s">
        <v>2131</v>
      </c>
      <c r="BT291" s="402"/>
      <c r="BU291" s="402"/>
      <c r="BV291" s="402"/>
      <c r="BW291" s="402"/>
      <c r="BX291" s="402"/>
      <c r="BY291" s="402"/>
      <c r="BZ291" s="402"/>
      <c r="CA291" s="402"/>
      <c r="CB291" s="402"/>
      <c r="CC291" s="402"/>
      <c r="CE291" s="256"/>
      <c r="CG291" s="264" t="s">
        <v>2129</v>
      </c>
      <c r="CI291" s="264" t="s">
        <v>2129</v>
      </c>
      <c r="CK291" s="264" t="s">
        <v>2129</v>
      </c>
      <c r="CM291" s="264" t="s">
        <v>2129</v>
      </c>
      <c r="CO291" s="264" t="s">
        <v>2129</v>
      </c>
      <c r="CQ291" s="264" t="s">
        <v>2129</v>
      </c>
      <c r="CS291" s="264" t="s">
        <v>2129</v>
      </c>
      <c r="CU291" s="264" t="s">
        <v>2129</v>
      </c>
      <c r="CW291" s="264" t="s">
        <v>2129</v>
      </c>
      <c r="CY291" s="264" t="s">
        <v>2129</v>
      </c>
      <c r="DA291" s="264" t="s">
        <v>2129</v>
      </c>
      <c r="DC291" s="264" t="s">
        <v>2129</v>
      </c>
      <c r="DE291" s="264" t="s">
        <v>2129</v>
      </c>
      <c r="DG291" s="264" t="s">
        <v>2129</v>
      </c>
      <c r="DI291" s="264" t="s">
        <v>2129</v>
      </c>
      <c r="DK291" s="264" t="s">
        <v>2129</v>
      </c>
      <c r="EA291" s="264" t="s">
        <v>2129</v>
      </c>
      <c r="EC291" s="272" t="s">
        <v>2130</v>
      </c>
      <c r="ED291" s="268"/>
      <c r="EE291" s="272" t="s">
        <v>2130</v>
      </c>
      <c r="EF291" s="268"/>
      <c r="EG291" s="272" t="s">
        <v>2130</v>
      </c>
      <c r="EH291" s="268"/>
      <c r="EI291" s="272" t="s">
        <v>2130</v>
      </c>
      <c r="EY291" s="264" t="s">
        <v>2129</v>
      </c>
      <c r="FA291" s="264" t="s">
        <v>2129</v>
      </c>
      <c r="FC291" s="264" t="s">
        <v>2129</v>
      </c>
      <c r="FE291" s="264" t="s">
        <v>2129</v>
      </c>
      <c r="FG291" s="264" t="s">
        <v>2129</v>
      </c>
      <c r="FI291" s="264" t="s">
        <v>2129</v>
      </c>
      <c r="FK291" s="264" t="s">
        <v>2129</v>
      </c>
      <c r="FM291" s="264" t="s">
        <v>2129</v>
      </c>
      <c r="FO291" s="264" t="s">
        <v>2129</v>
      </c>
      <c r="FQ291" s="264" t="s">
        <v>2129</v>
      </c>
      <c r="FS291" s="264" t="s">
        <v>2129</v>
      </c>
      <c r="FU291" s="264" t="s">
        <v>2129</v>
      </c>
      <c r="FW291" s="264" t="s">
        <v>2129</v>
      </c>
      <c r="FY291" s="264" t="s">
        <v>2129</v>
      </c>
      <c r="GA291" s="264" t="s">
        <v>2129</v>
      </c>
      <c r="GC291" s="264" t="s">
        <v>2129</v>
      </c>
      <c r="GE291" s="264" t="s">
        <v>2129</v>
      </c>
      <c r="GG291" s="264" t="s">
        <v>2129</v>
      </c>
      <c r="GI291" s="264" t="s">
        <v>2129</v>
      </c>
      <c r="GK291" s="264" t="s">
        <v>2129</v>
      </c>
      <c r="GM291" s="264" t="s">
        <v>2129</v>
      </c>
      <c r="GO291" s="264" t="s">
        <v>2129</v>
      </c>
      <c r="GQ291" s="16"/>
      <c r="HE291" s="265" t="s">
        <v>2131</v>
      </c>
      <c r="HG291" s="265" t="s">
        <v>2131</v>
      </c>
      <c r="HI291" s="264" t="s">
        <v>2129</v>
      </c>
      <c r="HK291" s="264" t="s">
        <v>2129</v>
      </c>
      <c r="HM291" s="264" t="s">
        <v>2129</v>
      </c>
      <c r="HO291" s="264" t="s">
        <v>2129</v>
      </c>
      <c r="HQ291" s="264" t="s">
        <v>2129</v>
      </c>
      <c r="HS291" s="264" t="s">
        <v>2129</v>
      </c>
      <c r="HU291" s="264" t="s">
        <v>2129</v>
      </c>
      <c r="HW291" s="264" t="s">
        <v>2129</v>
      </c>
      <c r="HY291" s="264" t="s">
        <v>2129</v>
      </c>
      <c r="IA291" s="264" t="s">
        <v>2129</v>
      </c>
      <c r="IC291" s="264" t="s">
        <v>2129</v>
      </c>
      <c r="IE291" s="264" t="s">
        <v>2129</v>
      </c>
      <c r="IG291" s="264" t="s">
        <v>2129</v>
      </c>
      <c r="II291" s="264" t="s">
        <v>2129</v>
      </c>
      <c r="IK291" s="264" t="s">
        <v>2129</v>
      </c>
      <c r="IM291" s="264" t="s">
        <v>2129</v>
      </c>
      <c r="IO291" s="264" t="s">
        <v>2129</v>
      </c>
      <c r="IQ291" s="264" t="s">
        <v>2129</v>
      </c>
      <c r="IS291" s="264" t="s">
        <v>2129</v>
      </c>
      <c r="IU291" s="264" t="s">
        <v>2129</v>
      </c>
      <c r="IW291" s="264" t="s">
        <v>2129</v>
      </c>
      <c r="IY291" s="264" t="s">
        <v>2129</v>
      </c>
      <c r="JA291" s="264" t="s">
        <v>2129</v>
      </c>
      <c r="JC291" s="264" t="s">
        <v>2129</v>
      </c>
    </row>
    <row r="292" spans="3:263">
      <c r="C292" s="384" t="s">
        <v>2132</v>
      </c>
      <c r="D292" s="404"/>
      <c r="E292" s="390" t="s">
        <v>2132</v>
      </c>
      <c r="F292" s="391"/>
      <c r="G292" s="390" t="s">
        <v>2132</v>
      </c>
      <c r="H292" s="391"/>
      <c r="I292" s="390" t="s">
        <v>2132</v>
      </c>
      <c r="J292" s="391"/>
      <c r="K292" s="390" t="s">
        <v>2132</v>
      </c>
      <c r="L292" s="391"/>
      <c r="M292" s="390" t="s">
        <v>2132</v>
      </c>
      <c r="N292" s="405"/>
      <c r="O292" s="394" t="s">
        <v>2133</v>
      </c>
      <c r="P292" s="406"/>
      <c r="Q292" s="264" t="s">
        <v>2132</v>
      </c>
      <c r="S292" s="264" t="s">
        <v>2132</v>
      </c>
      <c r="U292" s="265" t="s">
        <v>2134</v>
      </c>
      <c r="W292" s="265" t="s">
        <v>2134</v>
      </c>
      <c r="Y292" s="265" t="s">
        <v>2134</v>
      </c>
      <c r="Z292" s="256"/>
      <c r="AA292" s="264" t="s">
        <v>2132</v>
      </c>
      <c r="AB292" s="256"/>
      <c r="AC292" s="265" t="s">
        <v>2134</v>
      </c>
      <c r="AD292" s="258"/>
      <c r="AE292" s="265" t="s">
        <v>2134</v>
      </c>
      <c r="AF292" s="258"/>
      <c r="AG292" s="264" t="s">
        <v>2132</v>
      </c>
      <c r="AH292" s="16"/>
      <c r="AI292" s="264" t="s">
        <v>2132</v>
      </c>
      <c r="AK292" s="264" t="s">
        <v>2132</v>
      </c>
      <c r="AL292" s="256"/>
      <c r="AM292" s="264" t="s">
        <v>2132</v>
      </c>
      <c r="AN292" s="256"/>
      <c r="AO292" s="264" t="s">
        <v>2132</v>
      </c>
      <c r="AP292" s="256"/>
      <c r="AQ292" s="264" t="s">
        <v>2132</v>
      </c>
      <c r="AR292" s="256"/>
      <c r="AS292" s="265" t="s">
        <v>2135</v>
      </c>
      <c r="AT292" s="256"/>
      <c r="AU292" s="265" t="s">
        <v>2135</v>
      </c>
      <c r="AW292" s="265" t="s">
        <v>2135</v>
      </c>
      <c r="AX292" s="256"/>
      <c r="AY292" s="270" t="str">
        <f t="shared" si="10"/>
        <v>予 備 289</v>
      </c>
      <c r="AZ292" s="256"/>
      <c r="BA292" s="265" t="s">
        <v>2134</v>
      </c>
      <c r="BC292" s="265" t="s">
        <v>2134</v>
      </c>
      <c r="BE292" s="266" t="s">
        <v>2134</v>
      </c>
      <c r="BF292" s="258"/>
      <c r="BG292" s="266" t="s">
        <v>2134</v>
      </c>
      <c r="BI292" s="400" t="s">
        <v>2132</v>
      </c>
      <c r="BK292" s="400" t="s">
        <v>2132</v>
      </c>
      <c r="BM292" s="400" t="str">
        <f t="shared" si="11"/>
        <v>予備289</v>
      </c>
      <c r="BO292" s="401" t="s">
        <v>2132</v>
      </c>
      <c r="BP292" s="396"/>
      <c r="BQ292" s="401" t="s">
        <v>2132</v>
      </c>
      <c r="BR292" s="402"/>
      <c r="BS292" s="265" t="s">
        <v>2134</v>
      </c>
      <c r="BT292" s="402"/>
      <c r="BU292" s="402"/>
      <c r="BV292" s="402"/>
      <c r="BW292" s="402"/>
      <c r="BX292" s="402"/>
      <c r="BY292" s="402"/>
      <c r="BZ292" s="402"/>
      <c r="CA292" s="402"/>
      <c r="CB292" s="402"/>
      <c r="CC292" s="402"/>
      <c r="CE292" s="256"/>
      <c r="CG292" s="264" t="s">
        <v>2132</v>
      </c>
      <c r="CI292" s="264" t="s">
        <v>2132</v>
      </c>
      <c r="CK292" s="264" t="s">
        <v>2132</v>
      </c>
      <c r="CM292" s="264" t="s">
        <v>2132</v>
      </c>
      <c r="CO292" s="264" t="s">
        <v>2132</v>
      </c>
      <c r="CQ292" s="264" t="s">
        <v>2132</v>
      </c>
      <c r="CS292" s="264" t="s">
        <v>2132</v>
      </c>
      <c r="CU292" s="264" t="s">
        <v>2132</v>
      </c>
      <c r="CW292" s="264" t="s">
        <v>2132</v>
      </c>
      <c r="CY292" s="264" t="s">
        <v>2132</v>
      </c>
      <c r="DA292" s="264" t="s">
        <v>2132</v>
      </c>
      <c r="DC292" s="264" t="s">
        <v>2132</v>
      </c>
      <c r="DE292" s="264" t="s">
        <v>2132</v>
      </c>
      <c r="DG292" s="264" t="s">
        <v>2132</v>
      </c>
      <c r="DI292" s="264" t="s">
        <v>2132</v>
      </c>
      <c r="DK292" s="264" t="s">
        <v>2132</v>
      </c>
      <c r="EA292" s="264" t="s">
        <v>2132</v>
      </c>
      <c r="EC292" s="272" t="s">
        <v>2133</v>
      </c>
      <c r="ED292" s="268"/>
      <c r="EE292" s="272" t="s">
        <v>2133</v>
      </c>
      <c r="EF292" s="268"/>
      <c r="EG292" s="272" t="s">
        <v>2133</v>
      </c>
      <c r="EH292" s="268"/>
      <c r="EI292" s="272" t="s">
        <v>2133</v>
      </c>
      <c r="EY292" s="264" t="s">
        <v>2132</v>
      </c>
      <c r="FA292" s="264" t="s">
        <v>2132</v>
      </c>
      <c r="FC292" s="264" t="s">
        <v>2132</v>
      </c>
      <c r="FE292" s="264" t="s">
        <v>2132</v>
      </c>
      <c r="FG292" s="264" t="s">
        <v>2132</v>
      </c>
      <c r="FI292" s="264" t="s">
        <v>2132</v>
      </c>
      <c r="FK292" s="264" t="s">
        <v>2132</v>
      </c>
      <c r="FM292" s="264" t="s">
        <v>2132</v>
      </c>
      <c r="FO292" s="264" t="s">
        <v>2132</v>
      </c>
      <c r="FQ292" s="264" t="s">
        <v>2132</v>
      </c>
      <c r="FS292" s="264" t="s">
        <v>2132</v>
      </c>
      <c r="FU292" s="264" t="s">
        <v>2132</v>
      </c>
      <c r="FW292" s="264" t="s">
        <v>2132</v>
      </c>
      <c r="FY292" s="264" t="s">
        <v>2132</v>
      </c>
      <c r="GA292" s="264" t="s">
        <v>2132</v>
      </c>
      <c r="GC292" s="264" t="s">
        <v>2132</v>
      </c>
      <c r="GE292" s="264" t="s">
        <v>2132</v>
      </c>
      <c r="GG292" s="264" t="s">
        <v>2132</v>
      </c>
      <c r="GI292" s="264" t="s">
        <v>2132</v>
      </c>
      <c r="GK292" s="264" t="s">
        <v>2132</v>
      </c>
      <c r="GM292" s="264" t="s">
        <v>2132</v>
      </c>
      <c r="GO292" s="264" t="s">
        <v>2132</v>
      </c>
      <c r="GQ292" s="16"/>
      <c r="HE292" s="265" t="s">
        <v>2134</v>
      </c>
      <c r="HG292" s="265" t="s">
        <v>2134</v>
      </c>
      <c r="HI292" s="264" t="s">
        <v>2132</v>
      </c>
      <c r="HK292" s="264" t="s">
        <v>2132</v>
      </c>
      <c r="HM292" s="264" t="s">
        <v>2132</v>
      </c>
      <c r="HO292" s="264" t="s">
        <v>2132</v>
      </c>
      <c r="HQ292" s="264" t="s">
        <v>2132</v>
      </c>
      <c r="HS292" s="264" t="s">
        <v>2132</v>
      </c>
      <c r="HU292" s="264" t="s">
        <v>2132</v>
      </c>
      <c r="HW292" s="264" t="s">
        <v>2132</v>
      </c>
      <c r="HY292" s="264" t="s">
        <v>2132</v>
      </c>
      <c r="IA292" s="264" t="s">
        <v>2132</v>
      </c>
      <c r="IC292" s="264" t="s">
        <v>2132</v>
      </c>
      <c r="IE292" s="264" t="s">
        <v>2132</v>
      </c>
      <c r="IG292" s="264" t="s">
        <v>2132</v>
      </c>
      <c r="II292" s="264" t="s">
        <v>2132</v>
      </c>
      <c r="IK292" s="264" t="s">
        <v>2132</v>
      </c>
      <c r="IM292" s="264" t="s">
        <v>2132</v>
      </c>
      <c r="IO292" s="264" t="s">
        <v>2132</v>
      </c>
      <c r="IQ292" s="264" t="s">
        <v>2132</v>
      </c>
      <c r="IS292" s="264" t="s">
        <v>2132</v>
      </c>
      <c r="IU292" s="264" t="s">
        <v>2132</v>
      </c>
      <c r="IW292" s="264" t="s">
        <v>2132</v>
      </c>
      <c r="IY292" s="264" t="s">
        <v>2132</v>
      </c>
      <c r="JA292" s="264" t="s">
        <v>2132</v>
      </c>
      <c r="JC292" s="264" t="s">
        <v>2132</v>
      </c>
    </row>
    <row r="293" spans="3:263">
      <c r="C293" s="384" t="s">
        <v>2136</v>
      </c>
      <c r="D293" s="404"/>
      <c r="E293" s="390" t="s">
        <v>2136</v>
      </c>
      <c r="F293" s="391"/>
      <c r="G293" s="390" t="s">
        <v>2136</v>
      </c>
      <c r="H293" s="391"/>
      <c r="I293" s="390" t="s">
        <v>2136</v>
      </c>
      <c r="J293" s="391"/>
      <c r="K293" s="390" t="s">
        <v>2136</v>
      </c>
      <c r="L293" s="391"/>
      <c r="M293" s="390" t="s">
        <v>2136</v>
      </c>
      <c r="N293" s="405"/>
      <c r="O293" s="394" t="s">
        <v>2137</v>
      </c>
      <c r="P293" s="406"/>
      <c r="Q293" s="264" t="s">
        <v>2136</v>
      </c>
      <c r="S293" s="264" t="s">
        <v>2136</v>
      </c>
      <c r="U293" s="265" t="s">
        <v>2138</v>
      </c>
      <c r="W293" s="265" t="s">
        <v>2138</v>
      </c>
      <c r="Y293" s="265" t="s">
        <v>2138</v>
      </c>
      <c r="Z293" s="256"/>
      <c r="AA293" s="264" t="s">
        <v>2136</v>
      </c>
      <c r="AB293" s="256"/>
      <c r="AC293" s="265" t="s">
        <v>2138</v>
      </c>
      <c r="AD293" s="258"/>
      <c r="AE293" s="265" t="s">
        <v>2138</v>
      </c>
      <c r="AF293" s="258"/>
      <c r="AG293" s="264" t="s">
        <v>2136</v>
      </c>
      <c r="AH293" s="16"/>
      <c r="AI293" s="264" t="s">
        <v>2136</v>
      </c>
      <c r="AK293" s="264" t="s">
        <v>2136</v>
      </c>
      <c r="AL293" s="256"/>
      <c r="AM293" s="264" t="s">
        <v>2136</v>
      </c>
      <c r="AN293" s="256"/>
      <c r="AO293" s="264" t="s">
        <v>2136</v>
      </c>
      <c r="AP293" s="256"/>
      <c r="AQ293" s="264" t="s">
        <v>2136</v>
      </c>
      <c r="AR293" s="256"/>
      <c r="AS293" s="264" t="s">
        <v>2137</v>
      </c>
      <c r="AT293" s="256"/>
      <c r="AU293" s="264" t="s">
        <v>2137</v>
      </c>
      <c r="AW293" s="264" t="s">
        <v>2137</v>
      </c>
      <c r="AX293" s="256"/>
      <c r="AY293" s="270" t="str">
        <f t="shared" si="10"/>
        <v>予 備 290</v>
      </c>
      <c r="AZ293" s="256"/>
      <c r="BA293" s="265" t="s">
        <v>2138</v>
      </c>
      <c r="BC293" s="265" t="s">
        <v>2138</v>
      </c>
      <c r="BE293" s="266" t="s">
        <v>2138</v>
      </c>
      <c r="BF293" s="258"/>
      <c r="BG293" s="266" t="s">
        <v>2138</v>
      </c>
      <c r="BI293" s="400" t="s">
        <v>2136</v>
      </c>
      <c r="BK293" s="400" t="s">
        <v>2136</v>
      </c>
      <c r="BM293" s="400" t="str">
        <f t="shared" si="11"/>
        <v>予備290</v>
      </c>
      <c r="BO293" s="401" t="s">
        <v>2136</v>
      </c>
      <c r="BP293" s="396"/>
      <c r="BQ293" s="401" t="s">
        <v>2136</v>
      </c>
      <c r="BR293" s="402"/>
      <c r="BS293" s="265" t="s">
        <v>2138</v>
      </c>
      <c r="BT293" s="402"/>
      <c r="BU293" s="402"/>
      <c r="BV293" s="402"/>
      <c r="BW293" s="402"/>
      <c r="BX293" s="402"/>
      <c r="BY293" s="402"/>
      <c r="BZ293" s="402"/>
      <c r="CA293" s="402"/>
      <c r="CB293" s="402"/>
      <c r="CC293" s="402"/>
      <c r="CE293" s="256"/>
      <c r="CG293" s="264" t="s">
        <v>2136</v>
      </c>
      <c r="CI293" s="264" t="s">
        <v>2136</v>
      </c>
      <c r="CK293" s="264" t="s">
        <v>2136</v>
      </c>
      <c r="CM293" s="264" t="s">
        <v>2136</v>
      </c>
      <c r="CO293" s="264" t="s">
        <v>2136</v>
      </c>
      <c r="CQ293" s="264" t="s">
        <v>2136</v>
      </c>
      <c r="CS293" s="264" t="s">
        <v>2136</v>
      </c>
      <c r="CU293" s="264" t="s">
        <v>2136</v>
      </c>
      <c r="CW293" s="264" t="s">
        <v>2136</v>
      </c>
      <c r="CY293" s="264" t="s">
        <v>2136</v>
      </c>
      <c r="DA293" s="264" t="s">
        <v>2136</v>
      </c>
      <c r="DC293" s="264" t="s">
        <v>2136</v>
      </c>
      <c r="DE293" s="264" t="s">
        <v>2136</v>
      </c>
      <c r="DG293" s="264" t="s">
        <v>2136</v>
      </c>
      <c r="DI293" s="264" t="s">
        <v>2136</v>
      </c>
      <c r="DK293" s="264" t="s">
        <v>2136</v>
      </c>
      <c r="EA293" s="264" t="s">
        <v>2136</v>
      </c>
      <c r="EC293" s="272" t="s">
        <v>2137</v>
      </c>
      <c r="ED293" s="268"/>
      <c r="EE293" s="272" t="s">
        <v>2137</v>
      </c>
      <c r="EF293" s="268"/>
      <c r="EG293" s="272" t="s">
        <v>2137</v>
      </c>
      <c r="EH293" s="268"/>
      <c r="EI293" s="272" t="s">
        <v>2137</v>
      </c>
      <c r="EY293" s="264" t="s">
        <v>2136</v>
      </c>
      <c r="FA293" s="264" t="s">
        <v>2136</v>
      </c>
      <c r="FC293" s="264" t="s">
        <v>2136</v>
      </c>
      <c r="FE293" s="264" t="s">
        <v>2136</v>
      </c>
      <c r="FG293" s="264" t="s">
        <v>2136</v>
      </c>
      <c r="FI293" s="264" t="s">
        <v>2136</v>
      </c>
      <c r="FK293" s="264" t="s">
        <v>2136</v>
      </c>
      <c r="FM293" s="264" t="s">
        <v>2136</v>
      </c>
      <c r="FO293" s="264" t="s">
        <v>2136</v>
      </c>
      <c r="FQ293" s="264" t="s">
        <v>2136</v>
      </c>
      <c r="FS293" s="264" t="s">
        <v>2136</v>
      </c>
      <c r="FU293" s="264" t="s">
        <v>2136</v>
      </c>
      <c r="FW293" s="264" t="s">
        <v>2136</v>
      </c>
      <c r="FY293" s="264" t="s">
        <v>2136</v>
      </c>
      <c r="GA293" s="264" t="s">
        <v>2136</v>
      </c>
      <c r="GC293" s="264" t="s">
        <v>2136</v>
      </c>
      <c r="GE293" s="264" t="s">
        <v>2136</v>
      </c>
      <c r="GG293" s="264" t="s">
        <v>2136</v>
      </c>
      <c r="GI293" s="264" t="s">
        <v>2136</v>
      </c>
      <c r="GK293" s="264" t="s">
        <v>2136</v>
      </c>
      <c r="GM293" s="264" t="s">
        <v>2136</v>
      </c>
      <c r="GO293" s="264" t="s">
        <v>2136</v>
      </c>
      <c r="GQ293" s="16"/>
      <c r="HE293" s="265" t="s">
        <v>2138</v>
      </c>
      <c r="HG293" s="265" t="s">
        <v>2138</v>
      </c>
      <c r="HI293" s="264" t="s">
        <v>2136</v>
      </c>
      <c r="HK293" s="264" t="s">
        <v>2136</v>
      </c>
      <c r="HM293" s="264" t="s">
        <v>2136</v>
      </c>
      <c r="HO293" s="264" t="s">
        <v>2136</v>
      </c>
      <c r="HQ293" s="264" t="s">
        <v>2136</v>
      </c>
      <c r="HS293" s="264" t="s">
        <v>2136</v>
      </c>
      <c r="HU293" s="264" t="s">
        <v>2136</v>
      </c>
      <c r="HW293" s="264" t="s">
        <v>2136</v>
      </c>
      <c r="HY293" s="264" t="s">
        <v>2136</v>
      </c>
      <c r="IA293" s="264" t="s">
        <v>2136</v>
      </c>
      <c r="IC293" s="264" t="s">
        <v>2136</v>
      </c>
      <c r="IE293" s="264" t="s">
        <v>2136</v>
      </c>
      <c r="IG293" s="264" t="s">
        <v>2136</v>
      </c>
      <c r="II293" s="264" t="s">
        <v>2136</v>
      </c>
      <c r="IK293" s="264" t="s">
        <v>2136</v>
      </c>
      <c r="IM293" s="264" t="s">
        <v>2136</v>
      </c>
      <c r="IO293" s="264" t="s">
        <v>2136</v>
      </c>
      <c r="IQ293" s="264" t="s">
        <v>2136</v>
      </c>
      <c r="IS293" s="264" t="s">
        <v>2136</v>
      </c>
      <c r="IU293" s="264" t="s">
        <v>2136</v>
      </c>
      <c r="IW293" s="264" t="s">
        <v>2136</v>
      </c>
      <c r="IY293" s="264" t="s">
        <v>2136</v>
      </c>
      <c r="JA293" s="264" t="s">
        <v>2136</v>
      </c>
      <c r="JC293" s="264" t="s">
        <v>2136</v>
      </c>
    </row>
    <row r="294" spans="3:263">
      <c r="C294" s="384" t="s">
        <v>2139</v>
      </c>
      <c r="D294" s="404"/>
      <c r="E294" s="390" t="s">
        <v>2139</v>
      </c>
      <c r="F294" s="391"/>
      <c r="G294" s="390" t="s">
        <v>2139</v>
      </c>
      <c r="H294" s="391"/>
      <c r="I294" s="390" t="s">
        <v>2139</v>
      </c>
      <c r="J294" s="391"/>
      <c r="K294" s="390" t="s">
        <v>2139</v>
      </c>
      <c r="L294" s="391"/>
      <c r="M294" s="390" t="s">
        <v>2139</v>
      </c>
      <c r="N294" s="405"/>
      <c r="O294" s="394" t="s">
        <v>2140</v>
      </c>
      <c r="P294" s="406"/>
      <c r="Q294" s="264" t="s">
        <v>2139</v>
      </c>
      <c r="S294" s="264" t="s">
        <v>2139</v>
      </c>
      <c r="U294" s="265" t="s">
        <v>2141</v>
      </c>
      <c r="W294" s="265" t="s">
        <v>2141</v>
      </c>
      <c r="Y294" s="265" t="s">
        <v>2141</v>
      </c>
      <c r="Z294" s="256"/>
      <c r="AA294" s="264" t="s">
        <v>2139</v>
      </c>
      <c r="AB294" s="256"/>
      <c r="AC294" s="265" t="s">
        <v>2141</v>
      </c>
      <c r="AD294" s="258"/>
      <c r="AE294" s="265" t="s">
        <v>2141</v>
      </c>
      <c r="AF294" s="258"/>
      <c r="AG294" s="264" t="s">
        <v>2139</v>
      </c>
      <c r="AH294" s="16"/>
      <c r="AI294" s="264" t="s">
        <v>2139</v>
      </c>
      <c r="AK294" s="264" t="s">
        <v>2139</v>
      </c>
      <c r="AL294" s="256"/>
      <c r="AM294" s="264" t="s">
        <v>2139</v>
      </c>
      <c r="AN294" s="256"/>
      <c r="AO294" s="264" t="s">
        <v>2139</v>
      </c>
      <c r="AP294" s="256"/>
      <c r="AQ294" s="264" t="s">
        <v>2139</v>
      </c>
      <c r="AR294" s="256"/>
      <c r="AS294" s="265" t="s">
        <v>2142</v>
      </c>
      <c r="AT294" s="256"/>
      <c r="AU294" s="265" t="s">
        <v>2142</v>
      </c>
      <c r="AW294" s="265" t="s">
        <v>2142</v>
      </c>
      <c r="AX294" s="256"/>
      <c r="AY294" s="270" t="str">
        <f t="shared" si="10"/>
        <v>予 備 291</v>
      </c>
      <c r="AZ294" s="256"/>
      <c r="BA294" s="265" t="s">
        <v>2141</v>
      </c>
      <c r="BC294" s="265" t="s">
        <v>2141</v>
      </c>
      <c r="BE294" s="266" t="s">
        <v>2141</v>
      </c>
      <c r="BF294" s="258"/>
      <c r="BG294" s="266" t="s">
        <v>2141</v>
      </c>
      <c r="BI294" s="400" t="s">
        <v>2139</v>
      </c>
      <c r="BK294" s="400" t="s">
        <v>2139</v>
      </c>
      <c r="BM294" s="400" t="str">
        <f t="shared" si="11"/>
        <v>予備291</v>
      </c>
      <c r="BO294" s="401" t="s">
        <v>2139</v>
      </c>
      <c r="BP294" s="396"/>
      <c r="BQ294" s="401" t="s">
        <v>2139</v>
      </c>
      <c r="BR294" s="402"/>
      <c r="BS294" s="265" t="s">
        <v>2141</v>
      </c>
      <c r="BT294" s="402"/>
      <c r="BU294" s="402"/>
      <c r="BV294" s="402"/>
      <c r="BW294" s="402"/>
      <c r="BX294" s="402"/>
      <c r="BY294" s="402"/>
      <c r="BZ294" s="402"/>
      <c r="CA294" s="402"/>
      <c r="CB294" s="402"/>
      <c r="CC294" s="402"/>
      <c r="CE294" s="256"/>
      <c r="CG294" s="264" t="s">
        <v>2139</v>
      </c>
      <c r="CI294" s="264" t="s">
        <v>2139</v>
      </c>
      <c r="CK294" s="264" t="s">
        <v>2139</v>
      </c>
      <c r="CM294" s="264" t="s">
        <v>2139</v>
      </c>
      <c r="CO294" s="264" t="s">
        <v>2139</v>
      </c>
      <c r="CQ294" s="264" t="s">
        <v>2139</v>
      </c>
      <c r="CS294" s="264" t="s">
        <v>2139</v>
      </c>
      <c r="CU294" s="264" t="s">
        <v>2139</v>
      </c>
      <c r="CW294" s="264" t="s">
        <v>2139</v>
      </c>
      <c r="CY294" s="264" t="s">
        <v>2139</v>
      </c>
      <c r="DA294" s="264" t="s">
        <v>2139</v>
      </c>
      <c r="DC294" s="264" t="s">
        <v>2139</v>
      </c>
      <c r="DE294" s="264" t="s">
        <v>2139</v>
      </c>
      <c r="DG294" s="264" t="s">
        <v>2139</v>
      </c>
      <c r="DI294" s="264" t="s">
        <v>2139</v>
      </c>
      <c r="DK294" s="264" t="s">
        <v>2139</v>
      </c>
      <c r="EA294" s="264" t="s">
        <v>2139</v>
      </c>
      <c r="EC294" s="272" t="s">
        <v>2140</v>
      </c>
      <c r="ED294" s="268"/>
      <c r="EE294" s="272" t="s">
        <v>2140</v>
      </c>
      <c r="EF294" s="268"/>
      <c r="EG294" s="272" t="s">
        <v>2140</v>
      </c>
      <c r="EH294" s="268"/>
      <c r="EI294" s="272" t="s">
        <v>2140</v>
      </c>
      <c r="EY294" s="264" t="s">
        <v>2139</v>
      </c>
      <c r="FA294" s="264" t="s">
        <v>2139</v>
      </c>
      <c r="FC294" s="264" t="s">
        <v>2139</v>
      </c>
      <c r="FE294" s="264" t="s">
        <v>2139</v>
      </c>
      <c r="FG294" s="264" t="s">
        <v>2139</v>
      </c>
      <c r="FI294" s="264" t="s">
        <v>2139</v>
      </c>
      <c r="FK294" s="264" t="s">
        <v>2139</v>
      </c>
      <c r="FM294" s="264" t="s">
        <v>2139</v>
      </c>
      <c r="FO294" s="264" t="s">
        <v>2139</v>
      </c>
      <c r="FQ294" s="264" t="s">
        <v>2139</v>
      </c>
      <c r="FS294" s="264" t="s">
        <v>2139</v>
      </c>
      <c r="FU294" s="264" t="s">
        <v>2139</v>
      </c>
      <c r="FW294" s="264" t="s">
        <v>2139</v>
      </c>
      <c r="FY294" s="264" t="s">
        <v>2139</v>
      </c>
      <c r="GA294" s="264" t="s">
        <v>2139</v>
      </c>
      <c r="GC294" s="264" t="s">
        <v>2139</v>
      </c>
      <c r="GE294" s="264" t="s">
        <v>2139</v>
      </c>
      <c r="GG294" s="264" t="s">
        <v>2139</v>
      </c>
      <c r="GI294" s="264" t="s">
        <v>2139</v>
      </c>
      <c r="GK294" s="264" t="s">
        <v>2139</v>
      </c>
      <c r="GM294" s="264" t="s">
        <v>2139</v>
      </c>
      <c r="GO294" s="264" t="s">
        <v>2139</v>
      </c>
      <c r="GQ294" s="16"/>
      <c r="HE294" s="265" t="s">
        <v>2141</v>
      </c>
      <c r="HG294" s="265" t="s">
        <v>2141</v>
      </c>
      <c r="HI294" s="264" t="s">
        <v>2139</v>
      </c>
      <c r="HK294" s="264" t="s">
        <v>2139</v>
      </c>
      <c r="HM294" s="264" t="s">
        <v>2139</v>
      </c>
      <c r="HO294" s="264" t="s">
        <v>2139</v>
      </c>
      <c r="HQ294" s="264" t="s">
        <v>2139</v>
      </c>
      <c r="HS294" s="264" t="s">
        <v>2139</v>
      </c>
      <c r="HU294" s="264" t="s">
        <v>2139</v>
      </c>
      <c r="HW294" s="264" t="s">
        <v>2139</v>
      </c>
      <c r="HY294" s="264" t="s">
        <v>2139</v>
      </c>
      <c r="IA294" s="264" t="s">
        <v>2139</v>
      </c>
      <c r="IC294" s="264" t="s">
        <v>2139</v>
      </c>
      <c r="IE294" s="264" t="s">
        <v>2139</v>
      </c>
      <c r="IG294" s="264" t="s">
        <v>2139</v>
      </c>
      <c r="II294" s="264" t="s">
        <v>2139</v>
      </c>
      <c r="IK294" s="264" t="s">
        <v>2139</v>
      </c>
      <c r="IM294" s="264" t="s">
        <v>2139</v>
      </c>
      <c r="IO294" s="264" t="s">
        <v>2139</v>
      </c>
      <c r="IQ294" s="264" t="s">
        <v>2139</v>
      </c>
      <c r="IS294" s="264" t="s">
        <v>2139</v>
      </c>
      <c r="IU294" s="264" t="s">
        <v>2139</v>
      </c>
      <c r="IW294" s="264" t="s">
        <v>2139</v>
      </c>
      <c r="IY294" s="264" t="s">
        <v>2139</v>
      </c>
      <c r="JA294" s="264" t="s">
        <v>2139</v>
      </c>
      <c r="JC294" s="264" t="s">
        <v>2139</v>
      </c>
    </row>
    <row r="295" spans="3:263">
      <c r="C295" s="384" t="s">
        <v>2143</v>
      </c>
      <c r="D295" s="404"/>
      <c r="E295" s="390" t="s">
        <v>2143</v>
      </c>
      <c r="F295" s="391"/>
      <c r="G295" s="390" t="s">
        <v>2143</v>
      </c>
      <c r="H295" s="391"/>
      <c r="I295" s="390" t="s">
        <v>2143</v>
      </c>
      <c r="J295" s="391"/>
      <c r="K295" s="390" t="s">
        <v>2143</v>
      </c>
      <c r="L295" s="391"/>
      <c r="M295" s="390" t="s">
        <v>2143</v>
      </c>
      <c r="N295" s="405"/>
      <c r="O295" s="394" t="s">
        <v>2144</v>
      </c>
      <c r="P295" s="406"/>
      <c r="Q295" s="264" t="s">
        <v>2143</v>
      </c>
      <c r="S295" s="264" t="s">
        <v>2143</v>
      </c>
      <c r="U295" s="265" t="s">
        <v>2145</v>
      </c>
      <c r="W295" s="265" t="s">
        <v>2145</v>
      </c>
      <c r="Y295" s="265" t="s">
        <v>2145</v>
      </c>
      <c r="Z295" s="256"/>
      <c r="AA295" s="264" t="s">
        <v>2143</v>
      </c>
      <c r="AB295" s="256"/>
      <c r="AC295" s="265" t="s">
        <v>2145</v>
      </c>
      <c r="AD295" s="258"/>
      <c r="AE295" s="265" t="s">
        <v>2145</v>
      </c>
      <c r="AF295" s="258"/>
      <c r="AG295" s="264" t="s">
        <v>2143</v>
      </c>
      <c r="AH295" s="16"/>
      <c r="AI295" s="264" t="s">
        <v>2143</v>
      </c>
      <c r="AK295" s="264" t="s">
        <v>2143</v>
      </c>
      <c r="AL295" s="256"/>
      <c r="AM295" s="264" t="s">
        <v>2143</v>
      </c>
      <c r="AN295" s="256"/>
      <c r="AO295" s="264" t="s">
        <v>2143</v>
      </c>
      <c r="AP295" s="256"/>
      <c r="AQ295" s="264" t="s">
        <v>2143</v>
      </c>
      <c r="AR295" s="256"/>
      <c r="AS295" s="264" t="s">
        <v>2144</v>
      </c>
      <c r="AT295" s="256"/>
      <c r="AU295" s="264" t="s">
        <v>2144</v>
      </c>
      <c r="AW295" s="264" t="s">
        <v>2144</v>
      </c>
      <c r="AX295" s="256"/>
      <c r="AY295" s="270" t="str">
        <f t="shared" si="10"/>
        <v>予 備 292</v>
      </c>
      <c r="AZ295" s="256"/>
      <c r="BA295" s="265" t="s">
        <v>2145</v>
      </c>
      <c r="BC295" s="265" t="s">
        <v>2145</v>
      </c>
      <c r="BE295" s="266" t="s">
        <v>2145</v>
      </c>
      <c r="BF295" s="258"/>
      <c r="BG295" s="266" t="s">
        <v>2145</v>
      </c>
      <c r="BI295" s="400" t="s">
        <v>2143</v>
      </c>
      <c r="BK295" s="400" t="s">
        <v>2143</v>
      </c>
      <c r="BM295" s="400" t="str">
        <f t="shared" si="11"/>
        <v>予備292</v>
      </c>
      <c r="BO295" s="401" t="s">
        <v>2143</v>
      </c>
      <c r="BP295" s="396"/>
      <c r="BQ295" s="401" t="s">
        <v>2143</v>
      </c>
      <c r="BR295" s="402"/>
      <c r="BS295" s="265" t="s">
        <v>2145</v>
      </c>
      <c r="BT295" s="402"/>
      <c r="BU295" s="402"/>
      <c r="BV295" s="402"/>
      <c r="BW295" s="402"/>
      <c r="BX295" s="402"/>
      <c r="BY295" s="402"/>
      <c r="BZ295" s="402"/>
      <c r="CA295" s="402"/>
      <c r="CB295" s="402"/>
      <c r="CC295" s="402"/>
      <c r="CE295" s="256"/>
      <c r="CG295" s="264" t="s">
        <v>2143</v>
      </c>
      <c r="CI295" s="264" t="s">
        <v>2143</v>
      </c>
      <c r="CK295" s="264" t="s">
        <v>2143</v>
      </c>
      <c r="CM295" s="264" t="s">
        <v>2143</v>
      </c>
      <c r="CO295" s="264" t="s">
        <v>2143</v>
      </c>
      <c r="CQ295" s="264" t="s">
        <v>2143</v>
      </c>
      <c r="CS295" s="264" t="s">
        <v>2143</v>
      </c>
      <c r="CU295" s="264" t="s">
        <v>2143</v>
      </c>
      <c r="CW295" s="264" t="s">
        <v>2143</v>
      </c>
      <c r="CY295" s="264" t="s">
        <v>2143</v>
      </c>
      <c r="DA295" s="264" t="s">
        <v>2143</v>
      </c>
      <c r="DC295" s="264" t="s">
        <v>2143</v>
      </c>
      <c r="DE295" s="264" t="s">
        <v>2143</v>
      </c>
      <c r="DG295" s="264" t="s">
        <v>2143</v>
      </c>
      <c r="DI295" s="264" t="s">
        <v>2143</v>
      </c>
      <c r="DK295" s="264" t="s">
        <v>2143</v>
      </c>
      <c r="EA295" s="264" t="s">
        <v>2143</v>
      </c>
      <c r="EC295" s="272" t="s">
        <v>2144</v>
      </c>
      <c r="ED295" s="268"/>
      <c r="EE295" s="272" t="s">
        <v>2144</v>
      </c>
      <c r="EF295" s="268"/>
      <c r="EG295" s="272" t="s">
        <v>2144</v>
      </c>
      <c r="EH295" s="268"/>
      <c r="EI295" s="272" t="s">
        <v>2144</v>
      </c>
      <c r="EY295" s="264" t="s">
        <v>2143</v>
      </c>
      <c r="FA295" s="264" t="s">
        <v>2143</v>
      </c>
      <c r="FC295" s="264" t="s">
        <v>2143</v>
      </c>
      <c r="FE295" s="264" t="s">
        <v>2143</v>
      </c>
      <c r="FG295" s="264" t="s">
        <v>2143</v>
      </c>
      <c r="FI295" s="264" t="s">
        <v>2143</v>
      </c>
      <c r="FK295" s="264" t="s">
        <v>2143</v>
      </c>
      <c r="FM295" s="264" t="s">
        <v>2143</v>
      </c>
      <c r="FO295" s="264" t="s">
        <v>2143</v>
      </c>
      <c r="FQ295" s="264" t="s">
        <v>2143</v>
      </c>
      <c r="FS295" s="264" t="s">
        <v>2143</v>
      </c>
      <c r="FU295" s="264" t="s">
        <v>2143</v>
      </c>
      <c r="FW295" s="264" t="s">
        <v>2143</v>
      </c>
      <c r="FY295" s="264" t="s">
        <v>2143</v>
      </c>
      <c r="GA295" s="264" t="s">
        <v>2143</v>
      </c>
      <c r="GC295" s="264" t="s">
        <v>2143</v>
      </c>
      <c r="GE295" s="264" t="s">
        <v>2143</v>
      </c>
      <c r="GG295" s="264" t="s">
        <v>2143</v>
      </c>
      <c r="GI295" s="264" t="s">
        <v>2143</v>
      </c>
      <c r="GK295" s="264" t="s">
        <v>2143</v>
      </c>
      <c r="GM295" s="264" t="s">
        <v>2143</v>
      </c>
      <c r="GO295" s="264" t="s">
        <v>2143</v>
      </c>
      <c r="GQ295" s="16"/>
      <c r="HE295" s="265" t="s">
        <v>2145</v>
      </c>
      <c r="HG295" s="265" t="s">
        <v>2145</v>
      </c>
      <c r="HI295" s="264" t="s">
        <v>2143</v>
      </c>
      <c r="HK295" s="264" t="s">
        <v>2143</v>
      </c>
      <c r="HM295" s="264" t="s">
        <v>2143</v>
      </c>
      <c r="HO295" s="264" t="s">
        <v>2143</v>
      </c>
      <c r="HQ295" s="264" t="s">
        <v>2143</v>
      </c>
      <c r="HS295" s="264" t="s">
        <v>2143</v>
      </c>
      <c r="HU295" s="264" t="s">
        <v>2143</v>
      </c>
      <c r="HW295" s="264" t="s">
        <v>2143</v>
      </c>
      <c r="HY295" s="264" t="s">
        <v>2143</v>
      </c>
      <c r="IA295" s="264" t="s">
        <v>2143</v>
      </c>
      <c r="IC295" s="264" t="s">
        <v>2143</v>
      </c>
      <c r="IE295" s="264" t="s">
        <v>2143</v>
      </c>
      <c r="IG295" s="264" t="s">
        <v>2143</v>
      </c>
      <c r="II295" s="264" t="s">
        <v>2143</v>
      </c>
      <c r="IK295" s="264" t="s">
        <v>2143</v>
      </c>
      <c r="IM295" s="264" t="s">
        <v>2143</v>
      </c>
      <c r="IO295" s="264" t="s">
        <v>2143</v>
      </c>
      <c r="IQ295" s="264" t="s">
        <v>2143</v>
      </c>
      <c r="IS295" s="264" t="s">
        <v>2143</v>
      </c>
      <c r="IU295" s="264" t="s">
        <v>2143</v>
      </c>
      <c r="IW295" s="264" t="s">
        <v>2143</v>
      </c>
      <c r="IY295" s="264" t="s">
        <v>2143</v>
      </c>
      <c r="JA295" s="264" t="s">
        <v>2143</v>
      </c>
      <c r="JC295" s="264" t="s">
        <v>2143</v>
      </c>
    </row>
    <row r="296" spans="3:263">
      <c r="C296" s="384" t="s">
        <v>2146</v>
      </c>
      <c r="D296" s="404"/>
      <c r="E296" s="390" t="s">
        <v>2146</v>
      </c>
      <c r="F296" s="391"/>
      <c r="G296" s="390" t="s">
        <v>2146</v>
      </c>
      <c r="H296" s="391"/>
      <c r="I296" s="390" t="s">
        <v>2146</v>
      </c>
      <c r="J296" s="391"/>
      <c r="K296" s="390" t="s">
        <v>2146</v>
      </c>
      <c r="L296" s="391"/>
      <c r="M296" s="390" t="s">
        <v>2146</v>
      </c>
      <c r="N296" s="405"/>
      <c r="O296" s="394" t="s">
        <v>2147</v>
      </c>
      <c r="P296" s="406"/>
      <c r="Q296" s="264" t="s">
        <v>2146</v>
      </c>
      <c r="S296" s="264" t="s">
        <v>2146</v>
      </c>
      <c r="U296" s="265" t="s">
        <v>2148</v>
      </c>
      <c r="W296" s="265" t="s">
        <v>2148</v>
      </c>
      <c r="Y296" s="265" t="s">
        <v>2148</v>
      </c>
      <c r="Z296" s="256"/>
      <c r="AA296" s="264" t="s">
        <v>2146</v>
      </c>
      <c r="AB296" s="256"/>
      <c r="AC296" s="265" t="s">
        <v>2148</v>
      </c>
      <c r="AD296" s="258"/>
      <c r="AE296" s="265" t="s">
        <v>2148</v>
      </c>
      <c r="AF296" s="258"/>
      <c r="AG296" s="264" t="s">
        <v>2146</v>
      </c>
      <c r="AH296" s="16"/>
      <c r="AI296" s="264" t="s">
        <v>2146</v>
      </c>
      <c r="AK296" s="264" t="s">
        <v>2146</v>
      </c>
      <c r="AL296" s="256"/>
      <c r="AM296" s="264" t="s">
        <v>2146</v>
      </c>
      <c r="AN296" s="256"/>
      <c r="AO296" s="264" t="s">
        <v>2146</v>
      </c>
      <c r="AP296" s="256"/>
      <c r="AQ296" s="264" t="s">
        <v>2146</v>
      </c>
      <c r="AR296" s="256"/>
      <c r="AS296" s="265" t="s">
        <v>2149</v>
      </c>
      <c r="AT296" s="256"/>
      <c r="AU296" s="265" t="s">
        <v>2149</v>
      </c>
      <c r="AW296" s="265" t="s">
        <v>2149</v>
      </c>
      <c r="AX296" s="256"/>
      <c r="AY296" s="270" t="str">
        <f t="shared" si="10"/>
        <v>予 備 293</v>
      </c>
      <c r="AZ296" s="256"/>
      <c r="BA296" s="265" t="s">
        <v>2148</v>
      </c>
      <c r="BC296" s="265" t="s">
        <v>2148</v>
      </c>
      <c r="BE296" s="266" t="s">
        <v>2148</v>
      </c>
      <c r="BF296" s="258"/>
      <c r="BG296" s="266" t="s">
        <v>2148</v>
      </c>
      <c r="BI296" s="400" t="s">
        <v>2146</v>
      </c>
      <c r="BK296" s="400" t="s">
        <v>2146</v>
      </c>
      <c r="BM296" s="400" t="str">
        <f t="shared" si="11"/>
        <v>予備293</v>
      </c>
      <c r="BO296" s="401" t="s">
        <v>2146</v>
      </c>
      <c r="BP296" s="396"/>
      <c r="BQ296" s="401" t="s">
        <v>2146</v>
      </c>
      <c r="BR296" s="402"/>
      <c r="BS296" s="265" t="s">
        <v>2148</v>
      </c>
      <c r="BT296" s="402"/>
      <c r="BU296" s="402"/>
      <c r="BV296" s="402"/>
      <c r="BW296" s="402"/>
      <c r="BX296" s="402"/>
      <c r="BY296" s="402"/>
      <c r="BZ296" s="402"/>
      <c r="CA296" s="402"/>
      <c r="CB296" s="402"/>
      <c r="CC296" s="402"/>
      <c r="CE296" s="256"/>
      <c r="CG296" s="264" t="s">
        <v>2146</v>
      </c>
      <c r="CI296" s="264" t="s">
        <v>2146</v>
      </c>
      <c r="CK296" s="264" t="s">
        <v>2146</v>
      </c>
      <c r="CM296" s="264" t="s">
        <v>2146</v>
      </c>
      <c r="CO296" s="264" t="s">
        <v>2146</v>
      </c>
      <c r="CQ296" s="264" t="s">
        <v>2146</v>
      </c>
      <c r="CS296" s="264" t="s">
        <v>2146</v>
      </c>
      <c r="CU296" s="264" t="s">
        <v>2146</v>
      </c>
      <c r="CW296" s="264" t="s">
        <v>2146</v>
      </c>
      <c r="CY296" s="264" t="s">
        <v>2146</v>
      </c>
      <c r="DA296" s="264" t="s">
        <v>2146</v>
      </c>
      <c r="DC296" s="264" t="s">
        <v>2146</v>
      </c>
      <c r="DE296" s="264" t="s">
        <v>2146</v>
      </c>
      <c r="DG296" s="264" t="s">
        <v>2146</v>
      </c>
      <c r="DI296" s="264" t="s">
        <v>2146</v>
      </c>
      <c r="DK296" s="264" t="s">
        <v>2146</v>
      </c>
      <c r="EA296" s="264" t="s">
        <v>2146</v>
      </c>
      <c r="EC296" s="272" t="s">
        <v>2147</v>
      </c>
      <c r="ED296" s="268"/>
      <c r="EE296" s="272" t="s">
        <v>2147</v>
      </c>
      <c r="EF296" s="268"/>
      <c r="EG296" s="272" t="s">
        <v>2147</v>
      </c>
      <c r="EH296" s="268"/>
      <c r="EI296" s="272" t="s">
        <v>2147</v>
      </c>
      <c r="EY296" s="264" t="s">
        <v>2146</v>
      </c>
      <c r="FA296" s="264" t="s">
        <v>2146</v>
      </c>
      <c r="FC296" s="264" t="s">
        <v>2146</v>
      </c>
      <c r="FE296" s="264" t="s">
        <v>2146</v>
      </c>
      <c r="FG296" s="264" t="s">
        <v>2146</v>
      </c>
      <c r="FI296" s="264" t="s">
        <v>2146</v>
      </c>
      <c r="FK296" s="264" t="s">
        <v>2146</v>
      </c>
      <c r="FM296" s="264" t="s">
        <v>2146</v>
      </c>
      <c r="FO296" s="264" t="s">
        <v>2146</v>
      </c>
      <c r="FQ296" s="264" t="s">
        <v>2146</v>
      </c>
      <c r="FS296" s="264" t="s">
        <v>2146</v>
      </c>
      <c r="FU296" s="264" t="s">
        <v>2146</v>
      </c>
      <c r="FW296" s="264" t="s">
        <v>2146</v>
      </c>
      <c r="FY296" s="264" t="s">
        <v>2146</v>
      </c>
      <c r="GA296" s="264" t="s">
        <v>2146</v>
      </c>
      <c r="GC296" s="264" t="s">
        <v>2146</v>
      </c>
      <c r="GE296" s="264" t="s">
        <v>2146</v>
      </c>
      <c r="GG296" s="264" t="s">
        <v>2146</v>
      </c>
      <c r="GI296" s="264" t="s">
        <v>2146</v>
      </c>
      <c r="GK296" s="264" t="s">
        <v>2146</v>
      </c>
      <c r="GM296" s="264" t="s">
        <v>2146</v>
      </c>
      <c r="GO296" s="264" t="s">
        <v>2146</v>
      </c>
      <c r="GQ296" s="16"/>
      <c r="HE296" s="265" t="s">
        <v>2148</v>
      </c>
      <c r="HG296" s="265" t="s">
        <v>2148</v>
      </c>
      <c r="HI296" s="264" t="s">
        <v>2146</v>
      </c>
      <c r="HK296" s="264" t="s">
        <v>2146</v>
      </c>
      <c r="HM296" s="264" t="s">
        <v>2146</v>
      </c>
      <c r="HO296" s="264" t="s">
        <v>2146</v>
      </c>
      <c r="HQ296" s="264" t="s">
        <v>2146</v>
      </c>
      <c r="HS296" s="264" t="s">
        <v>2146</v>
      </c>
      <c r="HU296" s="264" t="s">
        <v>2146</v>
      </c>
      <c r="HW296" s="264" t="s">
        <v>2146</v>
      </c>
      <c r="HY296" s="264" t="s">
        <v>2146</v>
      </c>
      <c r="IA296" s="264" t="s">
        <v>2146</v>
      </c>
      <c r="IC296" s="264" t="s">
        <v>2146</v>
      </c>
      <c r="IE296" s="264" t="s">
        <v>2146</v>
      </c>
      <c r="IG296" s="264" t="s">
        <v>2146</v>
      </c>
      <c r="II296" s="264" t="s">
        <v>2146</v>
      </c>
      <c r="IK296" s="264" t="s">
        <v>2146</v>
      </c>
      <c r="IM296" s="264" t="s">
        <v>2146</v>
      </c>
      <c r="IO296" s="264" t="s">
        <v>2146</v>
      </c>
      <c r="IQ296" s="264" t="s">
        <v>2146</v>
      </c>
      <c r="IS296" s="264" t="s">
        <v>2146</v>
      </c>
      <c r="IU296" s="264" t="s">
        <v>2146</v>
      </c>
      <c r="IW296" s="264" t="s">
        <v>2146</v>
      </c>
      <c r="IY296" s="264" t="s">
        <v>2146</v>
      </c>
      <c r="JA296" s="264" t="s">
        <v>2146</v>
      </c>
      <c r="JC296" s="264" t="s">
        <v>2146</v>
      </c>
    </row>
    <row r="297" spans="3:263">
      <c r="C297" s="384" t="s">
        <v>2150</v>
      </c>
      <c r="D297" s="404"/>
      <c r="E297" s="390" t="s">
        <v>2150</v>
      </c>
      <c r="F297" s="391"/>
      <c r="G297" s="390" t="s">
        <v>2150</v>
      </c>
      <c r="H297" s="391"/>
      <c r="I297" s="390" t="s">
        <v>2150</v>
      </c>
      <c r="J297" s="391"/>
      <c r="K297" s="390" t="s">
        <v>2150</v>
      </c>
      <c r="L297" s="391"/>
      <c r="M297" s="390" t="s">
        <v>2150</v>
      </c>
      <c r="N297" s="405"/>
      <c r="O297" s="394" t="s">
        <v>2151</v>
      </c>
      <c r="P297" s="406"/>
      <c r="Q297" s="264" t="s">
        <v>2150</v>
      </c>
      <c r="S297" s="264" t="s">
        <v>2150</v>
      </c>
      <c r="U297" s="265" t="s">
        <v>2152</v>
      </c>
      <c r="W297" s="265" t="s">
        <v>2152</v>
      </c>
      <c r="Y297" s="265" t="s">
        <v>2152</v>
      </c>
      <c r="Z297" s="256"/>
      <c r="AA297" s="264" t="s">
        <v>2150</v>
      </c>
      <c r="AB297" s="256"/>
      <c r="AC297" s="265" t="s">
        <v>2152</v>
      </c>
      <c r="AD297" s="258"/>
      <c r="AE297" s="265" t="s">
        <v>2152</v>
      </c>
      <c r="AF297" s="258"/>
      <c r="AG297" s="264" t="s">
        <v>2150</v>
      </c>
      <c r="AH297" s="16"/>
      <c r="AI297" s="264" t="s">
        <v>2150</v>
      </c>
      <c r="AK297" s="264" t="s">
        <v>2150</v>
      </c>
      <c r="AL297" s="256"/>
      <c r="AM297" s="264" t="s">
        <v>2150</v>
      </c>
      <c r="AN297" s="256"/>
      <c r="AO297" s="264" t="s">
        <v>2150</v>
      </c>
      <c r="AP297" s="256"/>
      <c r="AQ297" s="264" t="s">
        <v>2150</v>
      </c>
      <c r="AR297" s="256"/>
      <c r="AS297" s="264" t="s">
        <v>2151</v>
      </c>
      <c r="AT297" s="256"/>
      <c r="AU297" s="264" t="s">
        <v>2151</v>
      </c>
      <c r="AW297" s="264" t="s">
        <v>2151</v>
      </c>
      <c r="AX297" s="256"/>
      <c r="AY297" s="270" t="str">
        <f t="shared" ref="AY297:AY360" si="12">MID(BA297,1,1)&amp;" "&amp;MID(BA297,2,1)&amp;" "&amp;MID(BA297,3,LEN(BA297))</f>
        <v>予 備 294</v>
      </c>
      <c r="AZ297" s="256"/>
      <c r="BA297" s="265" t="s">
        <v>2152</v>
      </c>
      <c r="BC297" s="265" t="s">
        <v>2152</v>
      </c>
      <c r="BE297" s="266" t="s">
        <v>2152</v>
      </c>
      <c r="BF297" s="258"/>
      <c r="BG297" s="266" t="s">
        <v>2152</v>
      </c>
      <c r="BI297" s="400" t="s">
        <v>2150</v>
      </c>
      <c r="BK297" s="400" t="s">
        <v>2150</v>
      </c>
      <c r="BM297" s="400" t="str">
        <f t="shared" si="11"/>
        <v>予備294</v>
      </c>
      <c r="BO297" s="401" t="s">
        <v>2150</v>
      </c>
      <c r="BP297" s="396"/>
      <c r="BQ297" s="401" t="s">
        <v>2150</v>
      </c>
      <c r="BR297" s="402"/>
      <c r="BS297" s="265" t="s">
        <v>2152</v>
      </c>
      <c r="BT297" s="402"/>
      <c r="BU297" s="402"/>
      <c r="BV297" s="402"/>
      <c r="BW297" s="402"/>
      <c r="BX297" s="402"/>
      <c r="BY297" s="402"/>
      <c r="BZ297" s="402"/>
      <c r="CA297" s="402"/>
      <c r="CB297" s="402"/>
      <c r="CC297" s="402"/>
      <c r="CE297" s="256"/>
      <c r="CG297" s="264" t="s">
        <v>2150</v>
      </c>
      <c r="CI297" s="264" t="s">
        <v>2150</v>
      </c>
      <c r="CK297" s="264" t="s">
        <v>2150</v>
      </c>
      <c r="CM297" s="264" t="s">
        <v>2150</v>
      </c>
      <c r="CO297" s="264" t="s">
        <v>2150</v>
      </c>
      <c r="CQ297" s="264" t="s">
        <v>2150</v>
      </c>
      <c r="CS297" s="264" t="s">
        <v>2150</v>
      </c>
      <c r="CU297" s="264" t="s">
        <v>2150</v>
      </c>
      <c r="CW297" s="264" t="s">
        <v>2150</v>
      </c>
      <c r="CY297" s="264" t="s">
        <v>2150</v>
      </c>
      <c r="DA297" s="264" t="s">
        <v>2150</v>
      </c>
      <c r="DC297" s="264" t="s">
        <v>2150</v>
      </c>
      <c r="DE297" s="264" t="s">
        <v>2150</v>
      </c>
      <c r="DG297" s="264" t="s">
        <v>2150</v>
      </c>
      <c r="DI297" s="264" t="s">
        <v>2150</v>
      </c>
      <c r="DK297" s="264" t="s">
        <v>2150</v>
      </c>
      <c r="EA297" s="264" t="s">
        <v>2150</v>
      </c>
      <c r="EC297" s="272" t="s">
        <v>2151</v>
      </c>
      <c r="ED297" s="268"/>
      <c r="EE297" s="272" t="s">
        <v>2151</v>
      </c>
      <c r="EF297" s="268"/>
      <c r="EG297" s="272" t="s">
        <v>2151</v>
      </c>
      <c r="EH297" s="268"/>
      <c r="EI297" s="272" t="s">
        <v>2151</v>
      </c>
      <c r="EY297" s="264" t="s">
        <v>2150</v>
      </c>
      <c r="FA297" s="264" t="s">
        <v>2150</v>
      </c>
      <c r="FC297" s="264" t="s">
        <v>2150</v>
      </c>
      <c r="FE297" s="264" t="s">
        <v>2150</v>
      </c>
      <c r="FG297" s="264" t="s">
        <v>2150</v>
      </c>
      <c r="FI297" s="264" t="s">
        <v>2150</v>
      </c>
      <c r="FK297" s="264" t="s">
        <v>2150</v>
      </c>
      <c r="FM297" s="264" t="s">
        <v>2150</v>
      </c>
      <c r="FO297" s="264" t="s">
        <v>2150</v>
      </c>
      <c r="FQ297" s="264" t="s">
        <v>2150</v>
      </c>
      <c r="FS297" s="264" t="s">
        <v>2150</v>
      </c>
      <c r="FU297" s="264" t="s">
        <v>2150</v>
      </c>
      <c r="FW297" s="264" t="s">
        <v>2150</v>
      </c>
      <c r="FY297" s="264" t="s">
        <v>2150</v>
      </c>
      <c r="GA297" s="264" t="s">
        <v>2150</v>
      </c>
      <c r="GC297" s="264" t="s">
        <v>2150</v>
      </c>
      <c r="GE297" s="264" t="s">
        <v>2150</v>
      </c>
      <c r="GG297" s="264" t="s">
        <v>2150</v>
      </c>
      <c r="GI297" s="264" t="s">
        <v>2150</v>
      </c>
      <c r="GK297" s="264" t="s">
        <v>2150</v>
      </c>
      <c r="GM297" s="264" t="s">
        <v>2150</v>
      </c>
      <c r="GO297" s="264" t="s">
        <v>2150</v>
      </c>
      <c r="GQ297" s="16"/>
      <c r="HE297" s="265" t="s">
        <v>2152</v>
      </c>
      <c r="HG297" s="265" t="s">
        <v>2152</v>
      </c>
      <c r="HI297" s="264" t="s">
        <v>2150</v>
      </c>
      <c r="HK297" s="264" t="s">
        <v>2150</v>
      </c>
      <c r="HM297" s="264" t="s">
        <v>2150</v>
      </c>
      <c r="HO297" s="264" t="s">
        <v>2150</v>
      </c>
      <c r="HQ297" s="264" t="s">
        <v>2150</v>
      </c>
      <c r="HS297" s="264" t="s">
        <v>2150</v>
      </c>
      <c r="HU297" s="264" t="s">
        <v>2150</v>
      </c>
      <c r="HW297" s="264" t="s">
        <v>2150</v>
      </c>
      <c r="HY297" s="264" t="s">
        <v>2150</v>
      </c>
      <c r="IA297" s="264" t="s">
        <v>2150</v>
      </c>
      <c r="IC297" s="264" t="s">
        <v>2150</v>
      </c>
      <c r="IE297" s="264" t="s">
        <v>2150</v>
      </c>
      <c r="IG297" s="264" t="s">
        <v>2150</v>
      </c>
      <c r="II297" s="264" t="s">
        <v>2150</v>
      </c>
      <c r="IK297" s="264" t="s">
        <v>2150</v>
      </c>
      <c r="IM297" s="264" t="s">
        <v>2150</v>
      </c>
      <c r="IO297" s="264" t="s">
        <v>2150</v>
      </c>
      <c r="IQ297" s="264" t="s">
        <v>2150</v>
      </c>
      <c r="IS297" s="264" t="s">
        <v>2150</v>
      </c>
      <c r="IU297" s="264" t="s">
        <v>2150</v>
      </c>
      <c r="IW297" s="264" t="s">
        <v>2150</v>
      </c>
      <c r="IY297" s="264" t="s">
        <v>2150</v>
      </c>
      <c r="JA297" s="264" t="s">
        <v>2150</v>
      </c>
      <c r="JC297" s="264" t="s">
        <v>2150</v>
      </c>
    </row>
    <row r="298" spans="3:263">
      <c r="C298" s="384" t="s">
        <v>2153</v>
      </c>
      <c r="D298" s="404"/>
      <c r="E298" s="390" t="s">
        <v>2153</v>
      </c>
      <c r="F298" s="391"/>
      <c r="G298" s="390" t="s">
        <v>2153</v>
      </c>
      <c r="H298" s="391"/>
      <c r="I298" s="390" t="s">
        <v>2153</v>
      </c>
      <c r="J298" s="391"/>
      <c r="K298" s="390" t="s">
        <v>2153</v>
      </c>
      <c r="L298" s="391"/>
      <c r="M298" s="390" t="s">
        <v>2153</v>
      </c>
      <c r="N298" s="405"/>
      <c r="O298" s="394" t="s">
        <v>2154</v>
      </c>
      <c r="P298" s="406"/>
      <c r="Q298" s="264" t="s">
        <v>2153</v>
      </c>
      <c r="S298" s="264" t="s">
        <v>2153</v>
      </c>
      <c r="U298" s="265" t="s">
        <v>2155</v>
      </c>
      <c r="W298" s="265" t="s">
        <v>2155</v>
      </c>
      <c r="Y298" s="265" t="s">
        <v>2155</v>
      </c>
      <c r="Z298" s="256"/>
      <c r="AA298" s="264" t="s">
        <v>2153</v>
      </c>
      <c r="AB298" s="256"/>
      <c r="AC298" s="265" t="s">
        <v>2155</v>
      </c>
      <c r="AD298" s="258"/>
      <c r="AE298" s="265" t="s">
        <v>2155</v>
      </c>
      <c r="AF298" s="258"/>
      <c r="AG298" s="264" t="s">
        <v>2153</v>
      </c>
      <c r="AH298" s="16"/>
      <c r="AI298" s="264" t="s">
        <v>2153</v>
      </c>
      <c r="AK298" s="264" t="s">
        <v>2153</v>
      </c>
      <c r="AL298" s="256"/>
      <c r="AM298" s="264" t="s">
        <v>2153</v>
      </c>
      <c r="AN298" s="256"/>
      <c r="AO298" s="264" t="s">
        <v>2153</v>
      </c>
      <c r="AP298" s="256"/>
      <c r="AQ298" s="264" t="s">
        <v>2153</v>
      </c>
      <c r="AR298" s="256"/>
      <c r="AS298" s="265" t="s">
        <v>2156</v>
      </c>
      <c r="AT298" s="256"/>
      <c r="AU298" s="265" t="s">
        <v>2156</v>
      </c>
      <c r="AW298" s="265" t="s">
        <v>2156</v>
      </c>
      <c r="AX298" s="256"/>
      <c r="AY298" s="270" t="str">
        <f t="shared" si="12"/>
        <v>予 備 295</v>
      </c>
      <c r="AZ298" s="256"/>
      <c r="BA298" s="265" t="s">
        <v>2155</v>
      </c>
      <c r="BC298" s="265" t="s">
        <v>2155</v>
      </c>
      <c r="BE298" s="266" t="s">
        <v>2155</v>
      </c>
      <c r="BF298" s="258"/>
      <c r="BG298" s="266" t="s">
        <v>2155</v>
      </c>
      <c r="BI298" s="400" t="s">
        <v>2153</v>
      </c>
      <c r="BK298" s="400" t="s">
        <v>2153</v>
      </c>
      <c r="BM298" s="400" t="str">
        <f t="shared" si="11"/>
        <v>予備295</v>
      </c>
      <c r="BO298" s="401" t="s">
        <v>2153</v>
      </c>
      <c r="BP298" s="396"/>
      <c r="BQ298" s="401" t="s">
        <v>2153</v>
      </c>
      <c r="BR298" s="402"/>
      <c r="BS298" s="265" t="s">
        <v>2155</v>
      </c>
      <c r="BT298" s="402"/>
      <c r="BU298" s="402"/>
      <c r="BV298" s="402"/>
      <c r="BW298" s="402"/>
      <c r="BX298" s="402"/>
      <c r="BY298" s="402"/>
      <c r="BZ298" s="402"/>
      <c r="CA298" s="402"/>
      <c r="CB298" s="402"/>
      <c r="CC298" s="402"/>
      <c r="CE298" s="256"/>
      <c r="CG298" s="264" t="s">
        <v>2153</v>
      </c>
      <c r="CI298" s="264" t="s">
        <v>2153</v>
      </c>
      <c r="CK298" s="264" t="s">
        <v>2153</v>
      </c>
      <c r="CM298" s="264" t="s">
        <v>2153</v>
      </c>
      <c r="CO298" s="264" t="s">
        <v>2153</v>
      </c>
      <c r="CQ298" s="264" t="s">
        <v>2153</v>
      </c>
      <c r="CS298" s="264" t="s">
        <v>2153</v>
      </c>
      <c r="CU298" s="264" t="s">
        <v>2153</v>
      </c>
      <c r="CW298" s="264" t="s">
        <v>2153</v>
      </c>
      <c r="CY298" s="264" t="s">
        <v>2153</v>
      </c>
      <c r="DA298" s="264" t="s">
        <v>2153</v>
      </c>
      <c r="DC298" s="264" t="s">
        <v>2153</v>
      </c>
      <c r="DE298" s="264" t="s">
        <v>2153</v>
      </c>
      <c r="DG298" s="264" t="s">
        <v>2153</v>
      </c>
      <c r="DI298" s="264" t="s">
        <v>2153</v>
      </c>
      <c r="DK298" s="264" t="s">
        <v>2153</v>
      </c>
      <c r="EA298" s="264" t="s">
        <v>2153</v>
      </c>
      <c r="EC298" s="272" t="s">
        <v>2154</v>
      </c>
      <c r="ED298" s="268"/>
      <c r="EE298" s="272" t="s">
        <v>2154</v>
      </c>
      <c r="EF298" s="268"/>
      <c r="EG298" s="272" t="s">
        <v>2154</v>
      </c>
      <c r="EH298" s="268"/>
      <c r="EI298" s="272" t="s">
        <v>2154</v>
      </c>
      <c r="EY298" s="264" t="s">
        <v>2153</v>
      </c>
      <c r="FA298" s="264" t="s">
        <v>2153</v>
      </c>
      <c r="FC298" s="264" t="s">
        <v>2153</v>
      </c>
      <c r="FE298" s="264" t="s">
        <v>2153</v>
      </c>
      <c r="FG298" s="264" t="s">
        <v>2153</v>
      </c>
      <c r="FI298" s="264" t="s">
        <v>2153</v>
      </c>
      <c r="FK298" s="264" t="s">
        <v>2153</v>
      </c>
      <c r="FM298" s="264" t="s">
        <v>2153</v>
      </c>
      <c r="FO298" s="264" t="s">
        <v>2153</v>
      </c>
      <c r="FQ298" s="264" t="s">
        <v>2153</v>
      </c>
      <c r="FS298" s="264" t="s">
        <v>2153</v>
      </c>
      <c r="FU298" s="264" t="s">
        <v>2153</v>
      </c>
      <c r="FW298" s="264" t="s">
        <v>2153</v>
      </c>
      <c r="FY298" s="264" t="s">
        <v>2153</v>
      </c>
      <c r="GA298" s="264" t="s">
        <v>2153</v>
      </c>
      <c r="GC298" s="264" t="s">
        <v>2153</v>
      </c>
      <c r="GE298" s="264" t="s">
        <v>2153</v>
      </c>
      <c r="GG298" s="264" t="s">
        <v>2153</v>
      </c>
      <c r="GI298" s="264" t="s">
        <v>2153</v>
      </c>
      <c r="GK298" s="264" t="s">
        <v>2153</v>
      </c>
      <c r="GM298" s="264" t="s">
        <v>2153</v>
      </c>
      <c r="GO298" s="264" t="s">
        <v>2153</v>
      </c>
      <c r="GQ298" s="16"/>
      <c r="HE298" s="265" t="s">
        <v>2155</v>
      </c>
      <c r="HG298" s="265" t="s">
        <v>2155</v>
      </c>
      <c r="HI298" s="264" t="s">
        <v>2153</v>
      </c>
      <c r="HK298" s="264" t="s">
        <v>2153</v>
      </c>
      <c r="HM298" s="264" t="s">
        <v>2153</v>
      </c>
      <c r="HO298" s="264" t="s">
        <v>2153</v>
      </c>
      <c r="HQ298" s="264" t="s">
        <v>2153</v>
      </c>
      <c r="HS298" s="264" t="s">
        <v>2153</v>
      </c>
      <c r="HU298" s="264" t="s">
        <v>2153</v>
      </c>
      <c r="HW298" s="264" t="s">
        <v>2153</v>
      </c>
      <c r="HY298" s="264" t="s">
        <v>2153</v>
      </c>
      <c r="IA298" s="264" t="s">
        <v>2153</v>
      </c>
      <c r="IC298" s="264" t="s">
        <v>2153</v>
      </c>
      <c r="IE298" s="264" t="s">
        <v>2153</v>
      </c>
      <c r="IG298" s="264" t="s">
        <v>2153</v>
      </c>
      <c r="II298" s="264" t="s">
        <v>2153</v>
      </c>
      <c r="IK298" s="264" t="s">
        <v>2153</v>
      </c>
      <c r="IM298" s="264" t="s">
        <v>2153</v>
      </c>
      <c r="IO298" s="264" t="s">
        <v>2153</v>
      </c>
      <c r="IQ298" s="264" t="s">
        <v>2153</v>
      </c>
      <c r="IS298" s="264" t="s">
        <v>2153</v>
      </c>
      <c r="IU298" s="264" t="s">
        <v>2153</v>
      </c>
      <c r="IW298" s="264" t="s">
        <v>2153</v>
      </c>
      <c r="IY298" s="264" t="s">
        <v>2153</v>
      </c>
      <c r="JA298" s="264" t="s">
        <v>2153</v>
      </c>
      <c r="JC298" s="264" t="s">
        <v>2153</v>
      </c>
    </row>
    <row r="299" spans="3:263">
      <c r="C299" s="384" t="s">
        <v>2157</v>
      </c>
      <c r="D299" s="404"/>
      <c r="E299" s="390" t="s">
        <v>2157</v>
      </c>
      <c r="F299" s="391"/>
      <c r="G299" s="390" t="s">
        <v>2157</v>
      </c>
      <c r="H299" s="391"/>
      <c r="I299" s="390" t="s">
        <v>2157</v>
      </c>
      <c r="J299" s="391"/>
      <c r="K299" s="390" t="s">
        <v>2157</v>
      </c>
      <c r="L299" s="391"/>
      <c r="M299" s="390" t="s">
        <v>2157</v>
      </c>
      <c r="N299" s="405"/>
      <c r="O299" s="394" t="s">
        <v>2158</v>
      </c>
      <c r="P299" s="406"/>
      <c r="Q299" s="264" t="s">
        <v>2157</v>
      </c>
      <c r="S299" s="264" t="s">
        <v>2157</v>
      </c>
      <c r="U299" s="265" t="s">
        <v>2159</v>
      </c>
      <c r="W299" s="265" t="s">
        <v>2159</v>
      </c>
      <c r="Y299" s="265" t="s">
        <v>2159</v>
      </c>
      <c r="Z299" s="256"/>
      <c r="AA299" s="264" t="s">
        <v>2157</v>
      </c>
      <c r="AB299" s="256"/>
      <c r="AC299" s="265" t="s">
        <v>2159</v>
      </c>
      <c r="AD299" s="258"/>
      <c r="AE299" s="265" t="s">
        <v>2159</v>
      </c>
      <c r="AF299" s="258"/>
      <c r="AG299" s="264" t="s">
        <v>2157</v>
      </c>
      <c r="AH299" s="16"/>
      <c r="AI299" s="264" t="s">
        <v>2157</v>
      </c>
      <c r="AK299" s="264" t="s">
        <v>2157</v>
      </c>
      <c r="AL299" s="256"/>
      <c r="AM299" s="264" t="s">
        <v>2157</v>
      </c>
      <c r="AN299" s="256"/>
      <c r="AO299" s="264" t="s">
        <v>2157</v>
      </c>
      <c r="AP299" s="256"/>
      <c r="AQ299" s="264" t="s">
        <v>2157</v>
      </c>
      <c r="AR299" s="256"/>
      <c r="AS299" s="264" t="s">
        <v>2158</v>
      </c>
      <c r="AT299" s="256"/>
      <c r="AU299" s="264" t="s">
        <v>2158</v>
      </c>
      <c r="AW299" s="264" t="s">
        <v>2158</v>
      </c>
      <c r="AX299" s="256"/>
      <c r="AY299" s="270" t="str">
        <f t="shared" si="12"/>
        <v>予 備 296</v>
      </c>
      <c r="AZ299" s="256"/>
      <c r="BA299" s="265" t="s">
        <v>2159</v>
      </c>
      <c r="BC299" s="265" t="s">
        <v>2159</v>
      </c>
      <c r="BE299" s="266" t="s">
        <v>2159</v>
      </c>
      <c r="BF299" s="258"/>
      <c r="BG299" s="266" t="s">
        <v>2159</v>
      </c>
      <c r="BI299" s="400" t="s">
        <v>2157</v>
      </c>
      <c r="BK299" s="400" t="s">
        <v>2157</v>
      </c>
      <c r="BM299" s="400" t="str">
        <f t="shared" si="11"/>
        <v>予備296</v>
      </c>
      <c r="BO299" s="401" t="s">
        <v>2157</v>
      </c>
      <c r="BP299" s="396"/>
      <c r="BQ299" s="401" t="s">
        <v>2157</v>
      </c>
      <c r="BR299" s="402"/>
      <c r="BS299" s="265" t="s">
        <v>2159</v>
      </c>
      <c r="BT299" s="402"/>
      <c r="BU299" s="402"/>
      <c r="BV299" s="402"/>
      <c r="BW299" s="402"/>
      <c r="BX299" s="402"/>
      <c r="BY299" s="402"/>
      <c r="BZ299" s="402"/>
      <c r="CA299" s="402"/>
      <c r="CB299" s="402"/>
      <c r="CC299" s="402"/>
      <c r="CE299" s="256"/>
      <c r="CG299" s="264" t="s">
        <v>2157</v>
      </c>
      <c r="CI299" s="264" t="s">
        <v>2157</v>
      </c>
      <c r="CK299" s="264" t="s">
        <v>2157</v>
      </c>
      <c r="CM299" s="264" t="s">
        <v>2157</v>
      </c>
      <c r="CO299" s="264" t="s">
        <v>2157</v>
      </c>
      <c r="CQ299" s="264" t="s">
        <v>2157</v>
      </c>
      <c r="CS299" s="264" t="s">
        <v>2157</v>
      </c>
      <c r="CU299" s="264" t="s">
        <v>2157</v>
      </c>
      <c r="CW299" s="264" t="s">
        <v>2157</v>
      </c>
      <c r="CY299" s="264" t="s">
        <v>2157</v>
      </c>
      <c r="DA299" s="264" t="s">
        <v>2157</v>
      </c>
      <c r="DC299" s="264" t="s">
        <v>2157</v>
      </c>
      <c r="DE299" s="264" t="s">
        <v>2157</v>
      </c>
      <c r="DG299" s="264" t="s">
        <v>2157</v>
      </c>
      <c r="DI299" s="264" t="s">
        <v>2157</v>
      </c>
      <c r="DK299" s="264" t="s">
        <v>2157</v>
      </c>
      <c r="EA299" s="264" t="s">
        <v>2157</v>
      </c>
      <c r="EC299" s="272" t="s">
        <v>2158</v>
      </c>
      <c r="ED299" s="268"/>
      <c r="EE299" s="272" t="s">
        <v>2158</v>
      </c>
      <c r="EF299" s="268"/>
      <c r="EG299" s="272" t="s">
        <v>2158</v>
      </c>
      <c r="EH299" s="268"/>
      <c r="EI299" s="272" t="s">
        <v>2158</v>
      </c>
      <c r="EY299" s="264" t="s">
        <v>2157</v>
      </c>
      <c r="FA299" s="264" t="s">
        <v>2157</v>
      </c>
      <c r="FC299" s="264" t="s">
        <v>2157</v>
      </c>
      <c r="FE299" s="264" t="s">
        <v>2157</v>
      </c>
      <c r="FG299" s="264" t="s">
        <v>2157</v>
      </c>
      <c r="FI299" s="264" t="s">
        <v>2157</v>
      </c>
      <c r="FK299" s="264" t="s">
        <v>2157</v>
      </c>
      <c r="FM299" s="264" t="s">
        <v>2157</v>
      </c>
      <c r="FO299" s="264" t="s">
        <v>2157</v>
      </c>
      <c r="FQ299" s="264" t="s">
        <v>2157</v>
      </c>
      <c r="FS299" s="264" t="s">
        <v>2157</v>
      </c>
      <c r="FU299" s="264" t="s">
        <v>2157</v>
      </c>
      <c r="FW299" s="264" t="s">
        <v>2157</v>
      </c>
      <c r="FY299" s="264" t="s">
        <v>2157</v>
      </c>
      <c r="GA299" s="264" t="s">
        <v>2157</v>
      </c>
      <c r="GC299" s="264" t="s">
        <v>2157</v>
      </c>
      <c r="GE299" s="264" t="s">
        <v>2157</v>
      </c>
      <c r="GG299" s="264" t="s">
        <v>2157</v>
      </c>
      <c r="GI299" s="264" t="s">
        <v>2157</v>
      </c>
      <c r="GK299" s="264" t="s">
        <v>2157</v>
      </c>
      <c r="GM299" s="264" t="s">
        <v>2157</v>
      </c>
      <c r="GO299" s="264" t="s">
        <v>2157</v>
      </c>
      <c r="GQ299" s="16"/>
      <c r="HE299" s="265" t="s">
        <v>2159</v>
      </c>
      <c r="HG299" s="265" t="s">
        <v>2159</v>
      </c>
      <c r="HI299" s="264" t="s">
        <v>2157</v>
      </c>
      <c r="HK299" s="264" t="s">
        <v>2157</v>
      </c>
      <c r="HM299" s="264" t="s">
        <v>2157</v>
      </c>
      <c r="HO299" s="264" t="s">
        <v>2157</v>
      </c>
      <c r="HQ299" s="264" t="s">
        <v>2157</v>
      </c>
      <c r="HS299" s="264" t="s">
        <v>2157</v>
      </c>
      <c r="HU299" s="264" t="s">
        <v>2157</v>
      </c>
      <c r="HW299" s="264" t="s">
        <v>2157</v>
      </c>
      <c r="HY299" s="264" t="s">
        <v>2157</v>
      </c>
      <c r="IA299" s="264" t="s">
        <v>2157</v>
      </c>
      <c r="IC299" s="264" t="s">
        <v>2157</v>
      </c>
      <c r="IE299" s="264" t="s">
        <v>2157</v>
      </c>
      <c r="IG299" s="264" t="s">
        <v>2157</v>
      </c>
      <c r="II299" s="264" t="s">
        <v>2157</v>
      </c>
      <c r="IK299" s="264" t="s">
        <v>2157</v>
      </c>
      <c r="IM299" s="264" t="s">
        <v>2157</v>
      </c>
      <c r="IO299" s="264" t="s">
        <v>2157</v>
      </c>
      <c r="IQ299" s="264" t="s">
        <v>2157</v>
      </c>
      <c r="IS299" s="264" t="s">
        <v>2157</v>
      </c>
      <c r="IU299" s="264" t="s">
        <v>2157</v>
      </c>
      <c r="IW299" s="264" t="s">
        <v>2157</v>
      </c>
      <c r="IY299" s="264" t="s">
        <v>2157</v>
      </c>
      <c r="JA299" s="264" t="s">
        <v>2157</v>
      </c>
      <c r="JC299" s="264" t="s">
        <v>2157</v>
      </c>
    </row>
    <row r="300" spans="3:263">
      <c r="C300" s="384" t="s">
        <v>2160</v>
      </c>
      <c r="D300" s="404"/>
      <c r="E300" s="390" t="s">
        <v>2160</v>
      </c>
      <c r="F300" s="391"/>
      <c r="G300" s="390" t="s">
        <v>2160</v>
      </c>
      <c r="H300" s="391"/>
      <c r="I300" s="390" t="s">
        <v>2160</v>
      </c>
      <c r="J300" s="391"/>
      <c r="K300" s="390" t="s">
        <v>2160</v>
      </c>
      <c r="L300" s="391"/>
      <c r="M300" s="390" t="s">
        <v>2160</v>
      </c>
      <c r="N300" s="405"/>
      <c r="O300" s="394" t="s">
        <v>2161</v>
      </c>
      <c r="P300" s="406"/>
      <c r="Q300" s="264" t="s">
        <v>2160</v>
      </c>
      <c r="S300" s="264" t="s">
        <v>2160</v>
      </c>
      <c r="U300" s="265" t="s">
        <v>2162</v>
      </c>
      <c r="W300" s="265" t="s">
        <v>2162</v>
      </c>
      <c r="Y300" s="265" t="s">
        <v>2162</v>
      </c>
      <c r="Z300" s="256"/>
      <c r="AA300" s="264" t="s">
        <v>2160</v>
      </c>
      <c r="AB300" s="256"/>
      <c r="AC300" s="265" t="s">
        <v>2162</v>
      </c>
      <c r="AD300" s="258"/>
      <c r="AE300" s="265" t="s">
        <v>2162</v>
      </c>
      <c r="AF300" s="258"/>
      <c r="AG300" s="264" t="s">
        <v>2160</v>
      </c>
      <c r="AH300" s="16"/>
      <c r="AI300" s="264" t="s">
        <v>2160</v>
      </c>
      <c r="AK300" s="264" t="s">
        <v>2160</v>
      </c>
      <c r="AL300" s="256"/>
      <c r="AM300" s="264" t="s">
        <v>2160</v>
      </c>
      <c r="AN300" s="256"/>
      <c r="AO300" s="264" t="s">
        <v>2160</v>
      </c>
      <c r="AP300" s="256"/>
      <c r="AQ300" s="264" t="s">
        <v>2160</v>
      </c>
      <c r="AR300" s="256"/>
      <c r="AS300" s="265" t="s">
        <v>2163</v>
      </c>
      <c r="AT300" s="256"/>
      <c r="AU300" s="265" t="s">
        <v>2163</v>
      </c>
      <c r="AW300" s="265" t="s">
        <v>2163</v>
      </c>
      <c r="AX300" s="256"/>
      <c r="AY300" s="270" t="str">
        <f t="shared" si="12"/>
        <v>予 備 297</v>
      </c>
      <c r="AZ300" s="256"/>
      <c r="BA300" s="265" t="s">
        <v>2162</v>
      </c>
      <c r="BC300" s="265" t="s">
        <v>2162</v>
      </c>
      <c r="BE300" s="266" t="s">
        <v>2162</v>
      </c>
      <c r="BF300" s="258"/>
      <c r="BG300" s="266" t="s">
        <v>2162</v>
      </c>
      <c r="BI300" s="400" t="s">
        <v>2160</v>
      </c>
      <c r="BK300" s="400" t="s">
        <v>2160</v>
      </c>
      <c r="BM300" s="400" t="str">
        <f t="shared" si="11"/>
        <v>予備297</v>
      </c>
      <c r="BO300" s="401" t="s">
        <v>2160</v>
      </c>
      <c r="BP300" s="396"/>
      <c r="BQ300" s="401" t="s">
        <v>2160</v>
      </c>
      <c r="BR300" s="402"/>
      <c r="BS300" s="265" t="s">
        <v>2162</v>
      </c>
      <c r="BT300" s="402"/>
      <c r="BU300" s="402"/>
      <c r="BV300" s="402"/>
      <c r="BW300" s="402"/>
      <c r="BX300" s="402"/>
      <c r="BY300" s="402"/>
      <c r="BZ300" s="402"/>
      <c r="CA300" s="402"/>
      <c r="CB300" s="402"/>
      <c r="CC300" s="402"/>
      <c r="CE300" s="256"/>
      <c r="CG300" s="264" t="s">
        <v>2160</v>
      </c>
      <c r="CI300" s="264" t="s">
        <v>2160</v>
      </c>
      <c r="CK300" s="264" t="s">
        <v>2160</v>
      </c>
      <c r="CM300" s="264" t="s">
        <v>2160</v>
      </c>
      <c r="CO300" s="264" t="s">
        <v>2160</v>
      </c>
      <c r="CQ300" s="264" t="s">
        <v>2160</v>
      </c>
      <c r="CS300" s="264" t="s">
        <v>2160</v>
      </c>
      <c r="CU300" s="264" t="s">
        <v>2160</v>
      </c>
      <c r="CW300" s="264" t="s">
        <v>2160</v>
      </c>
      <c r="CY300" s="264" t="s">
        <v>2160</v>
      </c>
      <c r="DA300" s="264" t="s">
        <v>2160</v>
      </c>
      <c r="DC300" s="264" t="s">
        <v>2160</v>
      </c>
      <c r="DE300" s="264" t="s">
        <v>2160</v>
      </c>
      <c r="DG300" s="264" t="s">
        <v>2160</v>
      </c>
      <c r="DI300" s="264" t="s">
        <v>2160</v>
      </c>
      <c r="DK300" s="264" t="s">
        <v>2160</v>
      </c>
      <c r="EA300" s="264" t="s">
        <v>2160</v>
      </c>
      <c r="EC300" s="272" t="s">
        <v>2161</v>
      </c>
      <c r="ED300" s="268"/>
      <c r="EE300" s="272" t="s">
        <v>2161</v>
      </c>
      <c r="EF300" s="268"/>
      <c r="EG300" s="272" t="s">
        <v>2161</v>
      </c>
      <c r="EH300" s="268"/>
      <c r="EI300" s="272" t="s">
        <v>2161</v>
      </c>
      <c r="EY300" s="264" t="s">
        <v>2160</v>
      </c>
      <c r="FA300" s="264" t="s">
        <v>2160</v>
      </c>
      <c r="FC300" s="264" t="s">
        <v>2160</v>
      </c>
      <c r="FE300" s="264" t="s">
        <v>2160</v>
      </c>
      <c r="FG300" s="264" t="s">
        <v>2160</v>
      </c>
      <c r="FI300" s="264" t="s">
        <v>2160</v>
      </c>
      <c r="FK300" s="264" t="s">
        <v>2160</v>
      </c>
      <c r="FM300" s="264" t="s">
        <v>2160</v>
      </c>
      <c r="FO300" s="264" t="s">
        <v>2160</v>
      </c>
      <c r="FQ300" s="264" t="s">
        <v>2160</v>
      </c>
      <c r="FS300" s="264" t="s">
        <v>2160</v>
      </c>
      <c r="FU300" s="264" t="s">
        <v>2160</v>
      </c>
      <c r="FW300" s="264" t="s">
        <v>2160</v>
      </c>
      <c r="FY300" s="264" t="s">
        <v>2160</v>
      </c>
      <c r="GA300" s="264" t="s">
        <v>2160</v>
      </c>
      <c r="GC300" s="264" t="s">
        <v>2160</v>
      </c>
      <c r="GE300" s="264" t="s">
        <v>2160</v>
      </c>
      <c r="GG300" s="264" t="s">
        <v>2160</v>
      </c>
      <c r="GI300" s="264" t="s">
        <v>2160</v>
      </c>
      <c r="GK300" s="264" t="s">
        <v>2160</v>
      </c>
      <c r="GM300" s="264" t="s">
        <v>2160</v>
      </c>
      <c r="GO300" s="264" t="s">
        <v>2160</v>
      </c>
      <c r="GQ300" s="16"/>
      <c r="HE300" s="265" t="s">
        <v>2162</v>
      </c>
      <c r="HG300" s="265" t="s">
        <v>2162</v>
      </c>
      <c r="HI300" s="264" t="s">
        <v>2160</v>
      </c>
      <c r="HK300" s="264" t="s">
        <v>2160</v>
      </c>
      <c r="HM300" s="264" t="s">
        <v>2160</v>
      </c>
      <c r="HO300" s="264" t="s">
        <v>2160</v>
      </c>
      <c r="HQ300" s="264" t="s">
        <v>2160</v>
      </c>
      <c r="HS300" s="264" t="s">
        <v>2160</v>
      </c>
      <c r="HU300" s="264" t="s">
        <v>2160</v>
      </c>
      <c r="HW300" s="264" t="s">
        <v>2160</v>
      </c>
      <c r="HY300" s="264" t="s">
        <v>2160</v>
      </c>
      <c r="IA300" s="264" t="s">
        <v>2160</v>
      </c>
      <c r="IC300" s="264" t="s">
        <v>2160</v>
      </c>
      <c r="IE300" s="264" t="s">
        <v>2160</v>
      </c>
      <c r="IG300" s="264" t="s">
        <v>2160</v>
      </c>
      <c r="II300" s="264" t="s">
        <v>2160</v>
      </c>
      <c r="IK300" s="264" t="s">
        <v>2160</v>
      </c>
      <c r="IM300" s="264" t="s">
        <v>2160</v>
      </c>
      <c r="IO300" s="264" t="s">
        <v>2160</v>
      </c>
      <c r="IQ300" s="264" t="s">
        <v>2160</v>
      </c>
      <c r="IS300" s="264" t="s">
        <v>2160</v>
      </c>
      <c r="IU300" s="264" t="s">
        <v>2160</v>
      </c>
      <c r="IW300" s="264" t="s">
        <v>2160</v>
      </c>
      <c r="IY300" s="264" t="s">
        <v>2160</v>
      </c>
      <c r="JA300" s="264" t="s">
        <v>2160</v>
      </c>
      <c r="JC300" s="264" t="s">
        <v>2160</v>
      </c>
    </row>
    <row r="301" spans="3:263">
      <c r="C301" s="384" t="s">
        <v>2164</v>
      </c>
      <c r="D301" s="404"/>
      <c r="E301" s="390" t="s">
        <v>2164</v>
      </c>
      <c r="F301" s="391"/>
      <c r="G301" s="390" t="s">
        <v>2164</v>
      </c>
      <c r="H301" s="391"/>
      <c r="I301" s="390" t="s">
        <v>2164</v>
      </c>
      <c r="J301" s="391"/>
      <c r="K301" s="390" t="s">
        <v>2164</v>
      </c>
      <c r="L301" s="391"/>
      <c r="M301" s="390" t="s">
        <v>2164</v>
      </c>
      <c r="N301" s="405"/>
      <c r="O301" s="394" t="s">
        <v>2165</v>
      </c>
      <c r="P301" s="406"/>
      <c r="Q301" s="264" t="s">
        <v>2164</v>
      </c>
      <c r="S301" s="264" t="s">
        <v>2164</v>
      </c>
      <c r="U301" s="265" t="s">
        <v>2166</v>
      </c>
      <c r="W301" s="265" t="s">
        <v>2166</v>
      </c>
      <c r="Y301" s="265" t="s">
        <v>2166</v>
      </c>
      <c r="Z301" s="256"/>
      <c r="AA301" s="264" t="s">
        <v>2164</v>
      </c>
      <c r="AB301" s="256"/>
      <c r="AC301" s="265" t="s">
        <v>2166</v>
      </c>
      <c r="AD301" s="258"/>
      <c r="AE301" s="265" t="s">
        <v>2166</v>
      </c>
      <c r="AF301" s="258"/>
      <c r="AG301" s="264" t="s">
        <v>2164</v>
      </c>
      <c r="AH301" s="16"/>
      <c r="AI301" s="264" t="s">
        <v>2164</v>
      </c>
      <c r="AK301" s="264" t="s">
        <v>2164</v>
      </c>
      <c r="AL301" s="256"/>
      <c r="AM301" s="264" t="s">
        <v>2164</v>
      </c>
      <c r="AN301" s="256"/>
      <c r="AO301" s="264" t="s">
        <v>2164</v>
      </c>
      <c r="AP301" s="256"/>
      <c r="AQ301" s="264" t="s">
        <v>2164</v>
      </c>
      <c r="AR301" s="256"/>
      <c r="AS301" s="264" t="s">
        <v>2165</v>
      </c>
      <c r="AT301" s="256"/>
      <c r="AU301" s="264" t="s">
        <v>2165</v>
      </c>
      <c r="AW301" s="264" t="s">
        <v>2165</v>
      </c>
      <c r="AX301" s="256"/>
      <c r="AY301" s="270" t="str">
        <f t="shared" si="12"/>
        <v>予 備 298</v>
      </c>
      <c r="AZ301" s="256"/>
      <c r="BA301" s="265" t="s">
        <v>2166</v>
      </c>
      <c r="BC301" s="265" t="s">
        <v>2166</v>
      </c>
      <c r="BE301" s="266" t="s">
        <v>2166</v>
      </c>
      <c r="BF301" s="258"/>
      <c r="BG301" s="266" t="s">
        <v>2166</v>
      </c>
      <c r="BI301" s="400" t="s">
        <v>2164</v>
      </c>
      <c r="BK301" s="400" t="s">
        <v>2164</v>
      </c>
      <c r="BM301" s="400" t="str">
        <f t="shared" si="11"/>
        <v>予備298</v>
      </c>
      <c r="BO301" s="401" t="s">
        <v>2164</v>
      </c>
      <c r="BP301" s="396"/>
      <c r="BQ301" s="401" t="s">
        <v>2164</v>
      </c>
      <c r="BR301" s="402"/>
      <c r="BS301" s="265" t="s">
        <v>2166</v>
      </c>
      <c r="BT301" s="402"/>
      <c r="BU301" s="402"/>
      <c r="BV301" s="402"/>
      <c r="BW301" s="402"/>
      <c r="BX301" s="402"/>
      <c r="BY301" s="402"/>
      <c r="BZ301" s="402"/>
      <c r="CA301" s="402"/>
      <c r="CB301" s="402"/>
      <c r="CC301" s="402"/>
      <c r="CE301" s="256"/>
      <c r="CG301" s="264" t="s">
        <v>2164</v>
      </c>
      <c r="CI301" s="264" t="s">
        <v>2164</v>
      </c>
      <c r="CK301" s="264" t="s">
        <v>2164</v>
      </c>
      <c r="CM301" s="264" t="s">
        <v>2164</v>
      </c>
      <c r="CO301" s="264" t="s">
        <v>2164</v>
      </c>
      <c r="CQ301" s="264" t="s">
        <v>2164</v>
      </c>
      <c r="CS301" s="264" t="s">
        <v>2164</v>
      </c>
      <c r="CU301" s="264" t="s">
        <v>2164</v>
      </c>
      <c r="CW301" s="264" t="s">
        <v>2164</v>
      </c>
      <c r="CY301" s="264" t="s">
        <v>2164</v>
      </c>
      <c r="DA301" s="264" t="s">
        <v>2164</v>
      </c>
      <c r="DC301" s="264" t="s">
        <v>2164</v>
      </c>
      <c r="DE301" s="264" t="s">
        <v>2164</v>
      </c>
      <c r="DG301" s="264" t="s">
        <v>2164</v>
      </c>
      <c r="DI301" s="264" t="s">
        <v>2164</v>
      </c>
      <c r="DK301" s="264" t="s">
        <v>2164</v>
      </c>
      <c r="EA301" s="264" t="s">
        <v>2164</v>
      </c>
      <c r="EC301" s="272" t="s">
        <v>2165</v>
      </c>
      <c r="ED301" s="268"/>
      <c r="EE301" s="272" t="s">
        <v>2165</v>
      </c>
      <c r="EF301" s="268"/>
      <c r="EG301" s="272" t="s">
        <v>2165</v>
      </c>
      <c r="EH301" s="268"/>
      <c r="EI301" s="272" t="s">
        <v>2165</v>
      </c>
      <c r="EY301" s="264" t="s">
        <v>2164</v>
      </c>
      <c r="FA301" s="264" t="s">
        <v>2164</v>
      </c>
      <c r="FC301" s="264" t="s">
        <v>2164</v>
      </c>
      <c r="FE301" s="264" t="s">
        <v>2164</v>
      </c>
      <c r="FG301" s="264" t="s">
        <v>2164</v>
      </c>
      <c r="FI301" s="264" t="s">
        <v>2164</v>
      </c>
      <c r="FK301" s="264" t="s">
        <v>2164</v>
      </c>
      <c r="FM301" s="264" t="s">
        <v>2164</v>
      </c>
      <c r="FO301" s="264" t="s">
        <v>2164</v>
      </c>
      <c r="FQ301" s="264" t="s">
        <v>2164</v>
      </c>
      <c r="FS301" s="264" t="s">
        <v>2164</v>
      </c>
      <c r="FU301" s="264" t="s">
        <v>2164</v>
      </c>
      <c r="FW301" s="264" t="s">
        <v>2164</v>
      </c>
      <c r="FY301" s="264" t="s">
        <v>2164</v>
      </c>
      <c r="GA301" s="264" t="s">
        <v>2164</v>
      </c>
      <c r="GC301" s="264" t="s">
        <v>2164</v>
      </c>
      <c r="GE301" s="264" t="s">
        <v>2164</v>
      </c>
      <c r="GG301" s="264" t="s">
        <v>2164</v>
      </c>
      <c r="GI301" s="264" t="s">
        <v>2164</v>
      </c>
      <c r="GK301" s="264" t="s">
        <v>2164</v>
      </c>
      <c r="GM301" s="264" t="s">
        <v>2164</v>
      </c>
      <c r="GO301" s="264" t="s">
        <v>2164</v>
      </c>
      <c r="GQ301" s="16"/>
      <c r="HE301" s="265" t="s">
        <v>2166</v>
      </c>
      <c r="HG301" s="265" t="s">
        <v>2166</v>
      </c>
      <c r="HI301" s="264" t="s">
        <v>2164</v>
      </c>
      <c r="HK301" s="264" t="s">
        <v>2164</v>
      </c>
      <c r="HM301" s="264" t="s">
        <v>2164</v>
      </c>
      <c r="HO301" s="264" t="s">
        <v>2164</v>
      </c>
      <c r="HQ301" s="264" t="s">
        <v>2164</v>
      </c>
      <c r="HS301" s="264" t="s">
        <v>2164</v>
      </c>
      <c r="HU301" s="264" t="s">
        <v>2164</v>
      </c>
      <c r="HW301" s="264" t="s">
        <v>2164</v>
      </c>
      <c r="HY301" s="264" t="s">
        <v>2164</v>
      </c>
      <c r="IA301" s="264" t="s">
        <v>2164</v>
      </c>
      <c r="IC301" s="264" t="s">
        <v>2164</v>
      </c>
      <c r="IE301" s="264" t="s">
        <v>2164</v>
      </c>
      <c r="IG301" s="264" t="s">
        <v>2164</v>
      </c>
      <c r="II301" s="264" t="s">
        <v>2164</v>
      </c>
      <c r="IK301" s="264" t="s">
        <v>2164</v>
      </c>
      <c r="IM301" s="264" t="s">
        <v>2164</v>
      </c>
      <c r="IO301" s="264" t="s">
        <v>2164</v>
      </c>
      <c r="IQ301" s="264" t="s">
        <v>2164</v>
      </c>
      <c r="IS301" s="264" t="s">
        <v>2164</v>
      </c>
      <c r="IU301" s="264" t="s">
        <v>2164</v>
      </c>
      <c r="IW301" s="264" t="s">
        <v>2164</v>
      </c>
      <c r="IY301" s="264" t="s">
        <v>2164</v>
      </c>
      <c r="JA301" s="264" t="s">
        <v>2164</v>
      </c>
      <c r="JC301" s="264" t="s">
        <v>2164</v>
      </c>
    </row>
    <row r="302" spans="3:263">
      <c r="C302" s="384" t="s">
        <v>2167</v>
      </c>
      <c r="D302" s="404"/>
      <c r="E302" s="390" t="s">
        <v>2167</v>
      </c>
      <c r="F302" s="391"/>
      <c r="G302" s="390" t="s">
        <v>2167</v>
      </c>
      <c r="H302" s="391"/>
      <c r="I302" s="390" t="s">
        <v>2167</v>
      </c>
      <c r="J302" s="391"/>
      <c r="K302" s="390" t="s">
        <v>2167</v>
      </c>
      <c r="L302" s="391"/>
      <c r="M302" s="390" t="s">
        <v>2167</v>
      </c>
      <c r="N302" s="405"/>
      <c r="O302" s="394" t="s">
        <v>2168</v>
      </c>
      <c r="P302" s="406"/>
      <c r="Q302" s="264" t="s">
        <v>2167</v>
      </c>
      <c r="S302" s="264" t="s">
        <v>2167</v>
      </c>
      <c r="U302" s="265" t="s">
        <v>2169</v>
      </c>
      <c r="W302" s="265" t="s">
        <v>2169</v>
      </c>
      <c r="Y302" s="265" t="s">
        <v>2169</v>
      </c>
      <c r="Z302" s="256"/>
      <c r="AA302" s="264" t="s">
        <v>2167</v>
      </c>
      <c r="AB302" s="256"/>
      <c r="AC302" s="265" t="s">
        <v>2169</v>
      </c>
      <c r="AD302" s="258"/>
      <c r="AE302" s="265" t="s">
        <v>2169</v>
      </c>
      <c r="AF302" s="258"/>
      <c r="AG302" s="264" t="s">
        <v>2167</v>
      </c>
      <c r="AH302" s="16"/>
      <c r="AI302" s="264" t="s">
        <v>2167</v>
      </c>
      <c r="AK302" s="264" t="s">
        <v>2167</v>
      </c>
      <c r="AL302" s="256"/>
      <c r="AM302" s="264" t="s">
        <v>2167</v>
      </c>
      <c r="AN302" s="256"/>
      <c r="AO302" s="264" t="s">
        <v>2167</v>
      </c>
      <c r="AP302" s="256"/>
      <c r="AQ302" s="264" t="s">
        <v>2167</v>
      </c>
      <c r="AR302" s="256"/>
      <c r="AS302" s="265" t="s">
        <v>2170</v>
      </c>
      <c r="AT302" s="256"/>
      <c r="AU302" s="265" t="s">
        <v>2170</v>
      </c>
      <c r="AW302" s="265" t="s">
        <v>2170</v>
      </c>
      <c r="AX302" s="256"/>
      <c r="AY302" s="270" t="str">
        <f t="shared" si="12"/>
        <v>予 備 299</v>
      </c>
      <c r="AZ302" s="256"/>
      <c r="BA302" s="265" t="s">
        <v>2169</v>
      </c>
      <c r="BC302" s="265" t="s">
        <v>2169</v>
      </c>
      <c r="BE302" s="266" t="s">
        <v>2169</v>
      </c>
      <c r="BF302" s="258"/>
      <c r="BG302" s="266" t="s">
        <v>2169</v>
      </c>
      <c r="BI302" s="400" t="s">
        <v>2167</v>
      </c>
      <c r="BK302" s="400" t="s">
        <v>2167</v>
      </c>
      <c r="BM302" s="400" t="str">
        <f t="shared" si="11"/>
        <v>予備299</v>
      </c>
      <c r="BO302" s="401" t="s">
        <v>2167</v>
      </c>
      <c r="BP302" s="396"/>
      <c r="BQ302" s="401" t="s">
        <v>2167</v>
      </c>
      <c r="BR302" s="402"/>
      <c r="BS302" s="265" t="s">
        <v>2169</v>
      </c>
      <c r="BT302" s="402"/>
      <c r="BU302" s="402"/>
      <c r="BV302" s="402"/>
      <c r="BW302" s="402"/>
      <c r="BX302" s="402"/>
      <c r="BY302" s="402"/>
      <c r="BZ302" s="402"/>
      <c r="CA302" s="402"/>
      <c r="CB302" s="402"/>
      <c r="CC302" s="402"/>
      <c r="CE302" s="256"/>
      <c r="CG302" s="264" t="s">
        <v>2167</v>
      </c>
      <c r="CI302" s="264" t="s">
        <v>2167</v>
      </c>
      <c r="CK302" s="264" t="s">
        <v>2167</v>
      </c>
      <c r="CM302" s="264" t="s">
        <v>2167</v>
      </c>
      <c r="CO302" s="264" t="s">
        <v>2167</v>
      </c>
      <c r="CQ302" s="264" t="s">
        <v>2167</v>
      </c>
      <c r="CS302" s="264" t="s">
        <v>2167</v>
      </c>
      <c r="CU302" s="264" t="s">
        <v>2167</v>
      </c>
      <c r="CW302" s="264" t="s">
        <v>2167</v>
      </c>
      <c r="CY302" s="264" t="s">
        <v>2167</v>
      </c>
      <c r="DA302" s="264" t="s">
        <v>2167</v>
      </c>
      <c r="DC302" s="264" t="s">
        <v>2167</v>
      </c>
      <c r="DE302" s="264" t="s">
        <v>2167</v>
      </c>
      <c r="DG302" s="264" t="s">
        <v>2167</v>
      </c>
      <c r="DI302" s="264" t="s">
        <v>2167</v>
      </c>
      <c r="DK302" s="264" t="s">
        <v>2167</v>
      </c>
      <c r="EA302" s="264" t="s">
        <v>2167</v>
      </c>
      <c r="EC302" s="272" t="s">
        <v>2168</v>
      </c>
      <c r="ED302" s="268"/>
      <c r="EE302" s="272" t="s">
        <v>2168</v>
      </c>
      <c r="EF302" s="268"/>
      <c r="EG302" s="272" t="s">
        <v>2168</v>
      </c>
      <c r="EH302" s="268"/>
      <c r="EI302" s="272" t="s">
        <v>2168</v>
      </c>
      <c r="EY302" s="264" t="s">
        <v>2167</v>
      </c>
      <c r="FA302" s="264" t="s">
        <v>2167</v>
      </c>
      <c r="FC302" s="264" t="s">
        <v>2167</v>
      </c>
      <c r="FE302" s="264" t="s">
        <v>2167</v>
      </c>
      <c r="FG302" s="264" t="s">
        <v>2167</v>
      </c>
      <c r="FI302" s="264" t="s">
        <v>2167</v>
      </c>
      <c r="FK302" s="264" t="s">
        <v>2167</v>
      </c>
      <c r="FM302" s="264" t="s">
        <v>2167</v>
      </c>
      <c r="FO302" s="264" t="s">
        <v>2167</v>
      </c>
      <c r="FQ302" s="264" t="s">
        <v>2167</v>
      </c>
      <c r="FS302" s="264" t="s">
        <v>2167</v>
      </c>
      <c r="FU302" s="264" t="s">
        <v>2167</v>
      </c>
      <c r="FW302" s="264" t="s">
        <v>2167</v>
      </c>
      <c r="FY302" s="264" t="s">
        <v>2167</v>
      </c>
      <c r="GA302" s="264" t="s">
        <v>2167</v>
      </c>
      <c r="GC302" s="264" t="s">
        <v>2167</v>
      </c>
      <c r="GE302" s="264" t="s">
        <v>2167</v>
      </c>
      <c r="GG302" s="264" t="s">
        <v>2167</v>
      </c>
      <c r="GI302" s="264" t="s">
        <v>2167</v>
      </c>
      <c r="GK302" s="264" t="s">
        <v>2167</v>
      </c>
      <c r="GM302" s="264" t="s">
        <v>2167</v>
      </c>
      <c r="GO302" s="264" t="s">
        <v>2167</v>
      </c>
      <c r="GQ302" s="16"/>
      <c r="HE302" s="265" t="s">
        <v>2169</v>
      </c>
      <c r="HG302" s="265" t="s">
        <v>2169</v>
      </c>
      <c r="HI302" s="264" t="s">
        <v>2167</v>
      </c>
      <c r="HK302" s="264" t="s">
        <v>2167</v>
      </c>
      <c r="HM302" s="264" t="s">
        <v>2167</v>
      </c>
      <c r="HO302" s="264" t="s">
        <v>2167</v>
      </c>
      <c r="HQ302" s="264" t="s">
        <v>2167</v>
      </c>
      <c r="HS302" s="264" t="s">
        <v>2167</v>
      </c>
      <c r="HU302" s="264" t="s">
        <v>2167</v>
      </c>
      <c r="HW302" s="264" t="s">
        <v>2167</v>
      </c>
      <c r="HY302" s="264" t="s">
        <v>2167</v>
      </c>
      <c r="IA302" s="264" t="s">
        <v>2167</v>
      </c>
      <c r="IC302" s="264" t="s">
        <v>2167</v>
      </c>
      <c r="IE302" s="264" t="s">
        <v>2167</v>
      </c>
      <c r="IG302" s="264" t="s">
        <v>2167</v>
      </c>
      <c r="II302" s="264" t="s">
        <v>2167</v>
      </c>
      <c r="IK302" s="264" t="s">
        <v>2167</v>
      </c>
      <c r="IM302" s="264" t="s">
        <v>2167</v>
      </c>
      <c r="IO302" s="264" t="s">
        <v>2167</v>
      </c>
      <c r="IQ302" s="264" t="s">
        <v>2167</v>
      </c>
      <c r="IS302" s="264" t="s">
        <v>2167</v>
      </c>
      <c r="IU302" s="264" t="s">
        <v>2167</v>
      </c>
      <c r="IW302" s="264" t="s">
        <v>2167</v>
      </c>
      <c r="IY302" s="264" t="s">
        <v>2167</v>
      </c>
      <c r="JA302" s="264" t="s">
        <v>2167</v>
      </c>
      <c r="JC302" s="264" t="s">
        <v>2167</v>
      </c>
    </row>
    <row r="303" spans="3:263">
      <c r="C303" s="384" t="s">
        <v>2171</v>
      </c>
      <c r="D303" s="404"/>
      <c r="E303" s="390" t="s">
        <v>2171</v>
      </c>
      <c r="F303" s="391"/>
      <c r="G303" s="390" t="s">
        <v>2171</v>
      </c>
      <c r="H303" s="391"/>
      <c r="I303" s="390" t="s">
        <v>2171</v>
      </c>
      <c r="J303" s="391"/>
      <c r="K303" s="390" t="s">
        <v>2171</v>
      </c>
      <c r="L303" s="391"/>
      <c r="M303" s="390" t="s">
        <v>2171</v>
      </c>
      <c r="N303" s="405"/>
      <c r="O303" s="394" t="s">
        <v>2172</v>
      </c>
      <c r="P303" s="406"/>
      <c r="Q303" s="264" t="s">
        <v>2171</v>
      </c>
      <c r="S303" s="264" t="s">
        <v>2171</v>
      </c>
      <c r="U303" s="265" t="s">
        <v>2173</v>
      </c>
      <c r="W303" s="265" t="s">
        <v>2173</v>
      </c>
      <c r="Y303" s="265" t="s">
        <v>2173</v>
      </c>
      <c r="Z303" s="256"/>
      <c r="AA303" s="264" t="s">
        <v>2171</v>
      </c>
      <c r="AB303" s="256"/>
      <c r="AC303" s="265" t="s">
        <v>2173</v>
      </c>
      <c r="AD303" s="258"/>
      <c r="AE303" s="265" t="s">
        <v>2173</v>
      </c>
      <c r="AF303" s="258"/>
      <c r="AG303" s="264" t="s">
        <v>2171</v>
      </c>
      <c r="AH303" s="16"/>
      <c r="AI303" s="264" t="s">
        <v>2171</v>
      </c>
      <c r="AK303" s="264" t="s">
        <v>2171</v>
      </c>
      <c r="AL303" s="256"/>
      <c r="AM303" s="264" t="s">
        <v>2171</v>
      </c>
      <c r="AN303" s="256"/>
      <c r="AO303" s="264" t="s">
        <v>2171</v>
      </c>
      <c r="AP303" s="256"/>
      <c r="AQ303" s="264" t="s">
        <v>2171</v>
      </c>
      <c r="AR303" s="256"/>
      <c r="AS303" s="264" t="s">
        <v>2172</v>
      </c>
      <c r="AT303" s="256"/>
      <c r="AU303" s="264" t="s">
        <v>2172</v>
      </c>
      <c r="AW303" s="264" t="s">
        <v>2172</v>
      </c>
      <c r="AX303" s="256"/>
      <c r="AY303" s="270" t="str">
        <f t="shared" si="12"/>
        <v>予 備 300</v>
      </c>
      <c r="AZ303" s="256"/>
      <c r="BA303" s="265" t="s">
        <v>2173</v>
      </c>
      <c r="BC303" s="265" t="s">
        <v>2173</v>
      </c>
      <c r="BE303" s="266" t="s">
        <v>2173</v>
      </c>
      <c r="BF303" s="258"/>
      <c r="BG303" s="266" t="s">
        <v>2173</v>
      </c>
      <c r="BI303" s="400" t="s">
        <v>2171</v>
      </c>
      <c r="BK303" s="400" t="s">
        <v>2171</v>
      </c>
      <c r="BM303" s="400" t="str">
        <f t="shared" si="11"/>
        <v>予備300</v>
      </c>
      <c r="BO303" s="401" t="s">
        <v>2171</v>
      </c>
      <c r="BP303" s="396"/>
      <c r="BQ303" s="401" t="s">
        <v>2171</v>
      </c>
      <c r="BR303" s="402"/>
      <c r="BS303" s="265" t="s">
        <v>2173</v>
      </c>
      <c r="BT303" s="402"/>
      <c r="BU303" s="402"/>
      <c r="BV303" s="402"/>
      <c r="BW303" s="402"/>
      <c r="BX303" s="402"/>
      <c r="BY303" s="402"/>
      <c r="BZ303" s="402"/>
      <c r="CA303" s="402"/>
      <c r="CB303" s="402"/>
      <c r="CC303" s="402"/>
      <c r="CE303" s="256"/>
      <c r="CG303" s="264" t="s">
        <v>2171</v>
      </c>
      <c r="CI303" s="264" t="s">
        <v>2171</v>
      </c>
      <c r="CK303" s="264" t="s">
        <v>2171</v>
      </c>
      <c r="CM303" s="264" t="s">
        <v>2171</v>
      </c>
      <c r="CO303" s="264" t="s">
        <v>2171</v>
      </c>
      <c r="CQ303" s="264" t="s">
        <v>2171</v>
      </c>
      <c r="CS303" s="264" t="s">
        <v>2171</v>
      </c>
      <c r="CU303" s="264" t="s">
        <v>2171</v>
      </c>
      <c r="CW303" s="264" t="s">
        <v>2171</v>
      </c>
      <c r="CY303" s="264" t="s">
        <v>2171</v>
      </c>
      <c r="DA303" s="264" t="s">
        <v>2171</v>
      </c>
      <c r="DC303" s="264" t="s">
        <v>2171</v>
      </c>
      <c r="DE303" s="264" t="s">
        <v>2171</v>
      </c>
      <c r="DG303" s="264" t="s">
        <v>2171</v>
      </c>
      <c r="DI303" s="264" t="s">
        <v>2171</v>
      </c>
      <c r="DK303" s="264" t="s">
        <v>2171</v>
      </c>
      <c r="EA303" s="264" t="s">
        <v>2171</v>
      </c>
      <c r="EC303" s="272" t="s">
        <v>2172</v>
      </c>
      <c r="ED303" s="268"/>
      <c r="EE303" s="272" t="s">
        <v>2172</v>
      </c>
      <c r="EF303" s="268"/>
      <c r="EG303" s="272" t="s">
        <v>2172</v>
      </c>
      <c r="EH303" s="268"/>
      <c r="EI303" s="272" t="s">
        <v>2172</v>
      </c>
      <c r="EY303" s="264" t="s">
        <v>2171</v>
      </c>
      <c r="FA303" s="264" t="s">
        <v>2171</v>
      </c>
      <c r="FC303" s="264" t="s">
        <v>2171</v>
      </c>
      <c r="FE303" s="264" t="s">
        <v>2171</v>
      </c>
      <c r="FG303" s="264" t="s">
        <v>2171</v>
      </c>
      <c r="FI303" s="264" t="s">
        <v>2171</v>
      </c>
      <c r="FK303" s="264" t="s">
        <v>2171</v>
      </c>
      <c r="FM303" s="264" t="s">
        <v>2171</v>
      </c>
      <c r="FO303" s="264" t="s">
        <v>2171</v>
      </c>
      <c r="FQ303" s="264" t="s">
        <v>2171</v>
      </c>
      <c r="FS303" s="264" t="s">
        <v>2171</v>
      </c>
      <c r="FU303" s="264" t="s">
        <v>2171</v>
      </c>
      <c r="FW303" s="264" t="s">
        <v>2171</v>
      </c>
      <c r="FY303" s="264" t="s">
        <v>2171</v>
      </c>
      <c r="GA303" s="264" t="s">
        <v>2171</v>
      </c>
      <c r="GC303" s="264" t="s">
        <v>2171</v>
      </c>
      <c r="GE303" s="264" t="s">
        <v>2171</v>
      </c>
      <c r="GG303" s="264" t="s">
        <v>2171</v>
      </c>
      <c r="GI303" s="264" t="s">
        <v>2171</v>
      </c>
      <c r="GK303" s="264" t="s">
        <v>2171</v>
      </c>
      <c r="GM303" s="264" t="s">
        <v>2171</v>
      </c>
      <c r="GO303" s="264" t="s">
        <v>2171</v>
      </c>
      <c r="GQ303" s="16"/>
      <c r="HE303" s="265" t="s">
        <v>2173</v>
      </c>
      <c r="HG303" s="265" t="s">
        <v>2173</v>
      </c>
      <c r="HI303" s="264" t="s">
        <v>2171</v>
      </c>
      <c r="HK303" s="264" t="s">
        <v>2171</v>
      </c>
      <c r="HM303" s="264" t="s">
        <v>2171</v>
      </c>
      <c r="HO303" s="264" t="s">
        <v>2171</v>
      </c>
      <c r="HQ303" s="264" t="s">
        <v>2171</v>
      </c>
      <c r="HS303" s="264" t="s">
        <v>2171</v>
      </c>
      <c r="HU303" s="264" t="s">
        <v>2171</v>
      </c>
      <c r="HW303" s="264" t="s">
        <v>2171</v>
      </c>
      <c r="HY303" s="264" t="s">
        <v>2171</v>
      </c>
      <c r="IA303" s="264" t="s">
        <v>2171</v>
      </c>
      <c r="IC303" s="264" t="s">
        <v>2171</v>
      </c>
      <c r="IE303" s="264" t="s">
        <v>2171</v>
      </c>
      <c r="IG303" s="264" t="s">
        <v>2171</v>
      </c>
      <c r="II303" s="264" t="s">
        <v>2171</v>
      </c>
      <c r="IK303" s="264" t="s">
        <v>2171</v>
      </c>
      <c r="IM303" s="264" t="s">
        <v>2171</v>
      </c>
      <c r="IO303" s="264" t="s">
        <v>2171</v>
      </c>
      <c r="IQ303" s="264" t="s">
        <v>2171</v>
      </c>
      <c r="IS303" s="264" t="s">
        <v>2171</v>
      </c>
      <c r="IU303" s="264" t="s">
        <v>2171</v>
      </c>
      <c r="IW303" s="264" t="s">
        <v>2171</v>
      </c>
      <c r="IY303" s="264" t="s">
        <v>2171</v>
      </c>
      <c r="JA303" s="264" t="s">
        <v>2171</v>
      </c>
      <c r="JC303" s="264" t="s">
        <v>2171</v>
      </c>
    </row>
    <row r="304" spans="3:263">
      <c r="C304" s="384" t="s">
        <v>2174</v>
      </c>
      <c r="D304" s="404"/>
      <c r="E304" s="390" t="s">
        <v>2174</v>
      </c>
      <c r="F304" s="391"/>
      <c r="G304" s="390" t="s">
        <v>2174</v>
      </c>
      <c r="H304" s="391"/>
      <c r="I304" s="390" t="s">
        <v>2174</v>
      </c>
      <c r="J304" s="391"/>
      <c r="K304" s="390" t="s">
        <v>2174</v>
      </c>
      <c r="L304" s="391"/>
      <c r="M304" s="390" t="s">
        <v>2174</v>
      </c>
      <c r="N304" s="405"/>
      <c r="O304" s="394" t="s">
        <v>2175</v>
      </c>
      <c r="P304" s="406"/>
      <c r="Q304" s="264" t="s">
        <v>2174</v>
      </c>
      <c r="S304" s="264" t="s">
        <v>2174</v>
      </c>
      <c r="U304" s="265" t="s">
        <v>2176</v>
      </c>
      <c r="W304" s="265" t="s">
        <v>2176</v>
      </c>
      <c r="Y304" s="265" t="s">
        <v>2176</v>
      </c>
      <c r="Z304" s="256"/>
      <c r="AA304" s="264" t="s">
        <v>2174</v>
      </c>
      <c r="AB304" s="256"/>
      <c r="AC304" s="265" t="s">
        <v>2176</v>
      </c>
      <c r="AD304" s="258"/>
      <c r="AE304" s="265" t="s">
        <v>2176</v>
      </c>
      <c r="AF304" s="258"/>
      <c r="AG304" s="264" t="s">
        <v>2174</v>
      </c>
      <c r="AH304" s="16"/>
      <c r="AI304" s="264" t="s">
        <v>2174</v>
      </c>
      <c r="AK304" s="264" t="s">
        <v>2174</v>
      </c>
      <c r="AL304" s="256"/>
      <c r="AM304" s="264" t="s">
        <v>2174</v>
      </c>
      <c r="AN304" s="256"/>
      <c r="AO304" s="264" t="s">
        <v>2174</v>
      </c>
      <c r="AP304" s="256"/>
      <c r="AQ304" s="264" t="s">
        <v>2174</v>
      </c>
      <c r="AR304" s="256"/>
      <c r="AS304" s="265" t="s">
        <v>2177</v>
      </c>
      <c r="AT304" s="256"/>
      <c r="AU304" s="265" t="s">
        <v>2177</v>
      </c>
      <c r="AW304" s="265" t="s">
        <v>2177</v>
      </c>
      <c r="AX304" s="256"/>
      <c r="AY304" s="270" t="str">
        <f t="shared" si="12"/>
        <v>予 備 301</v>
      </c>
      <c r="AZ304" s="256"/>
      <c r="BA304" s="265" t="s">
        <v>2176</v>
      </c>
      <c r="BC304" s="265" t="s">
        <v>2176</v>
      </c>
      <c r="BE304" s="266" t="s">
        <v>2176</v>
      </c>
      <c r="BF304" s="258"/>
      <c r="BG304" s="266" t="s">
        <v>2176</v>
      </c>
      <c r="BI304" s="400" t="s">
        <v>2174</v>
      </c>
      <c r="BK304" s="400" t="s">
        <v>2174</v>
      </c>
      <c r="BM304" s="400" t="str">
        <f t="shared" si="11"/>
        <v>予備301</v>
      </c>
      <c r="BO304" s="401" t="s">
        <v>2174</v>
      </c>
      <c r="BP304" s="396"/>
      <c r="BQ304" s="401" t="s">
        <v>2174</v>
      </c>
      <c r="BR304" s="402"/>
      <c r="BS304" s="265" t="s">
        <v>2176</v>
      </c>
      <c r="BT304" s="402"/>
      <c r="BU304" s="402"/>
      <c r="BV304" s="402"/>
      <c r="BW304" s="402"/>
      <c r="BX304" s="402"/>
      <c r="BY304" s="402"/>
      <c r="BZ304" s="402"/>
      <c r="CA304" s="402"/>
      <c r="CB304" s="402"/>
      <c r="CC304" s="402"/>
      <c r="CE304" s="256"/>
      <c r="CG304" s="264" t="s">
        <v>2174</v>
      </c>
      <c r="CI304" s="264" t="s">
        <v>2174</v>
      </c>
      <c r="CK304" s="264" t="s">
        <v>2174</v>
      </c>
      <c r="CM304" s="264" t="s">
        <v>2174</v>
      </c>
      <c r="CO304" s="264" t="s">
        <v>2174</v>
      </c>
      <c r="CQ304" s="264" t="s">
        <v>2174</v>
      </c>
      <c r="CS304" s="264" t="s">
        <v>2174</v>
      </c>
      <c r="CU304" s="264" t="s">
        <v>2174</v>
      </c>
      <c r="CW304" s="264" t="s">
        <v>2174</v>
      </c>
      <c r="CY304" s="264" t="s">
        <v>2174</v>
      </c>
      <c r="DA304" s="264" t="s">
        <v>2174</v>
      </c>
      <c r="DC304" s="264" t="s">
        <v>2174</v>
      </c>
      <c r="DE304" s="264" t="s">
        <v>2174</v>
      </c>
      <c r="DG304" s="264" t="s">
        <v>2174</v>
      </c>
      <c r="DI304" s="264" t="s">
        <v>2174</v>
      </c>
      <c r="DK304" s="264" t="s">
        <v>2174</v>
      </c>
      <c r="EA304" s="264" t="s">
        <v>2174</v>
      </c>
      <c r="EC304" s="272" t="s">
        <v>2175</v>
      </c>
      <c r="ED304" s="268"/>
      <c r="EE304" s="272" t="s">
        <v>2175</v>
      </c>
      <c r="EF304" s="268"/>
      <c r="EG304" s="272" t="s">
        <v>2175</v>
      </c>
      <c r="EH304" s="268"/>
      <c r="EI304" s="272" t="s">
        <v>2175</v>
      </c>
      <c r="EY304" s="264" t="s">
        <v>2174</v>
      </c>
      <c r="FA304" s="264" t="s">
        <v>2174</v>
      </c>
      <c r="FC304" s="264" t="s">
        <v>2174</v>
      </c>
      <c r="FE304" s="264" t="s">
        <v>2174</v>
      </c>
      <c r="FG304" s="264" t="s">
        <v>2174</v>
      </c>
      <c r="FI304" s="264" t="s">
        <v>2174</v>
      </c>
      <c r="FK304" s="264" t="s">
        <v>2174</v>
      </c>
      <c r="FM304" s="264" t="s">
        <v>2174</v>
      </c>
      <c r="FO304" s="264" t="s">
        <v>2174</v>
      </c>
      <c r="FQ304" s="264" t="s">
        <v>2174</v>
      </c>
      <c r="FS304" s="264" t="s">
        <v>2174</v>
      </c>
      <c r="FU304" s="264" t="s">
        <v>2174</v>
      </c>
      <c r="FW304" s="264" t="s">
        <v>2174</v>
      </c>
      <c r="FY304" s="264" t="s">
        <v>2174</v>
      </c>
      <c r="GA304" s="264" t="s">
        <v>2174</v>
      </c>
      <c r="GC304" s="264" t="s">
        <v>2174</v>
      </c>
      <c r="GE304" s="264" t="s">
        <v>2174</v>
      </c>
      <c r="GG304" s="264" t="s">
        <v>2174</v>
      </c>
      <c r="GI304" s="264" t="s">
        <v>2174</v>
      </c>
      <c r="GK304" s="264" t="s">
        <v>2174</v>
      </c>
      <c r="GM304" s="264" t="s">
        <v>2174</v>
      </c>
      <c r="GO304" s="264" t="s">
        <v>2174</v>
      </c>
      <c r="GQ304" s="16"/>
      <c r="HE304" s="265" t="s">
        <v>2176</v>
      </c>
      <c r="HG304" s="265" t="s">
        <v>2176</v>
      </c>
      <c r="HI304" s="264" t="s">
        <v>2174</v>
      </c>
      <c r="HK304" s="264" t="s">
        <v>2174</v>
      </c>
      <c r="HM304" s="264" t="s">
        <v>2174</v>
      </c>
      <c r="HO304" s="264" t="s">
        <v>2174</v>
      </c>
      <c r="HQ304" s="264" t="s">
        <v>2174</v>
      </c>
      <c r="HS304" s="264" t="s">
        <v>2174</v>
      </c>
      <c r="HU304" s="264" t="s">
        <v>2174</v>
      </c>
      <c r="HW304" s="264" t="s">
        <v>2174</v>
      </c>
      <c r="HY304" s="264" t="s">
        <v>2174</v>
      </c>
      <c r="IA304" s="264" t="s">
        <v>2174</v>
      </c>
      <c r="IC304" s="264" t="s">
        <v>2174</v>
      </c>
      <c r="IE304" s="264" t="s">
        <v>2174</v>
      </c>
      <c r="IG304" s="264" t="s">
        <v>2174</v>
      </c>
      <c r="II304" s="264" t="s">
        <v>2174</v>
      </c>
      <c r="IK304" s="264" t="s">
        <v>2174</v>
      </c>
      <c r="IM304" s="264" t="s">
        <v>2174</v>
      </c>
      <c r="IO304" s="264" t="s">
        <v>2174</v>
      </c>
      <c r="IQ304" s="264" t="s">
        <v>2174</v>
      </c>
      <c r="IS304" s="264" t="s">
        <v>2174</v>
      </c>
      <c r="IU304" s="264" t="s">
        <v>2174</v>
      </c>
      <c r="IW304" s="264" t="s">
        <v>2174</v>
      </c>
      <c r="IY304" s="264" t="s">
        <v>2174</v>
      </c>
      <c r="JA304" s="264" t="s">
        <v>2174</v>
      </c>
      <c r="JC304" s="264" t="s">
        <v>2174</v>
      </c>
    </row>
    <row r="305" spans="3:263">
      <c r="C305" s="384" t="s">
        <v>2178</v>
      </c>
      <c r="D305" s="404"/>
      <c r="E305" s="390" t="s">
        <v>2178</v>
      </c>
      <c r="F305" s="391"/>
      <c r="G305" s="390" t="s">
        <v>2178</v>
      </c>
      <c r="H305" s="391"/>
      <c r="I305" s="390" t="s">
        <v>2178</v>
      </c>
      <c r="J305" s="391"/>
      <c r="K305" s="390" t="s">
        <v>2178</v>
      </c>
      <c r="L305" s="391"/>
      <c r="M305" s="390" t="s">
        <v>2178</v>
      </c>
      <c r="N305" s="405"/>
      <c r="O305" s="394" t="s">
        <v>2179</v>
      </c>
      <c r="P305" s="406"/>
      <c r="Q305" s="264" t="s">
        <v>2178</v>
      </c>
      <c r="S305" s="264" t="s">
        <v>2178</v>
      </c>
      <c r="U305" s="265" t="s">
        <v>2180</v>
      </c>
      <c r="W305" s="265" t="s">
        <v>2180</v>
      </c>
      <c r="Y305" s="265" t="s">
        <v>2180</v>
      </c>
      <c r="Z305" s="256"/>
      <c r="AA305" s="264" t="s">
        <v>2178</v>
      </c>
      <c r="AB305" s="256"/>
      <c r="AC305" s="265" t="s">
        <v>2180</v>
      </c>
      <c r="AD305" s="258"/>
      <c r="AE305" s="265" t="s">
        <v>2180</v>
      </c>
      <c r="AF305" s="258"/>
      <c r="AG305" s="264" t="s">
        <v>2178</v>
      </c>
      <c r="AH305" s="16"/>
      <c r="AI305" s="264" t="s">
        <v>2178</v>
      </c>
      <c r="AK305" s="264" t="s">
        <v>2178</v>
      </c>
      <c r="AL305" s="256"/>
      <c r="AM305" s="264" t="s">
        <v>2178</v>
      </c>
      <c r="AN305" s="256"/>
      <c r="AO305" s="264" t="s">
        <v>2178</v>
      </c>
      <c r="AP305" s="256"/>
      <c r="AQ305" s="264" t="s">
        <v>2178</v>
      </c>
      <c r="AR305" s="256"/>
      <c r="AS305" s="264" t="s">
        <v>2179</v>
      </c>
      <c r="AT305" s="256"/>
      <c r="AU305" s="264" t="s">
        <v>2179</v>
      </c>
      <c r="AW305" s="264" t="s">
        <v>2179</v>
      </c>
      <c r="AX305" s="256"/>
      <c r="AY305" s="270" t="str">
        <f t="shared" si="12"/>
        <v>予 備 302</v>
      </c>
      <c r="AZ305" s="256"/>
      <c r="BA305" s="265" t="s">
        <v>2180</v>
      </c>
      <c r="BC305" s="265" t="s">
        <v>2180</v>
      </c>
      <c r="BE305" s="266" t="s">
        <v>2180</v>
      </c>
      <c r="BF305" s="258"/>
      <c r="BG305" s="266" t="s">
        <v>2180</v>
      </c>
      <c r="BI305" s="400" t="s">
        <v>2178</v>
      </c>
      <c r="BK305" s="400" t="s">
        <v>2178</v>
      </c>
      <c r="BM305" s="400" t="str">
        <f t="shared" si="11"/>
        <v>予備302</v>
      </c>
      <c r="BO305" s="401" t="s">
        <v>2178</v>
      </c>
      <c r="BP305" s="396"/>
      <c r="BQ305" s="401" t="s">
        <v>2178</v>
      </c>
      <c r="BR305" s="402"/>
      <c r="BS305" s="265" t="s">
        <v>2180</v>
      </c>
      <c r="BT305" s="402"/>
      <c r="BU305" s="402"/>
      <c r="BV305" s="402"/>
      <c r="BW305" s="402"/>
      <c r="BX305" s="402"/>
      <c r="BY305" s="402"/>
      <c r="BZ305" s="402"/>
      <c r="CA305" s="402"/>
      <c r="CB305" s="402"/>
      <c r="CC305" s="402"/>
      <c r="CE305" s="256"/>
      <c r="CG305" s="264" t="s">
        <v>2178</v>
      </c>
      <c r="CI305" s="264" t="s">
        <v>2178</v>
      </c>
      <c r="CK305" s="264" t="s">
        <v>2178</v>
      </c>
      <c r="CM305" s="264" t="s">
        <v>2178</v>
      </c>
      <c r="CO305" s="264" t="s">
        <v>2178</v>
      </c>
      <c r="CQ305" s="264" t="s">
        <v>2178</v>
      </c>
      <c r="CS305" s="264" t="s">
        <v>2178</v>
      </c>
      <c r="CU305" s="264" t="s">
        <v>2178</v>
      </c>
      <c r="CW305" s="264" t="s">
        <v>2178</v>
      </c>
      <c r="CY305" s="264" t="s">
        <v>2178</v>
      </c>
      <c r="DA305" s="264" t="s">
        <v>2178</v>
      </c>
      <c r="DC305" s="264" t="s">
        <v>2178</v>
      </c>
      <c r="DE305" s="264" t="s">
        <v>2178</v>
      </c>
      <c r="DG305" s="264" t="s">
        <v>2178</v>
      </c>
      <c r="DI305" s="264" t="s">
        <v>2178</v>
      </c>
      <c r="DK305" s="264" t="s">
        <v>2178</v>
      </c>
      <c r="EA305" s="264" t="s">
        <v>2178</v>
      </c>
      <c r="EC305" s="272" t="s">
        <v>2179</v>
      </c>
      <c r="ED305" s="268"/>
      <c r="EE305" s="272" t="s">
        <v>2179</v>
      </c>
      <c r="EF305" s="268"/>
      <c r="EG305" s="272" t="s">
        <v>2179</v>
      </c>
      <c r="EH305" s="268"/>
      <c r="EI305" s="272" t="s">
        <v>2179</v>
      </c>
      <c r="EY305" s="264" t="s">
        <v>2178</v>
      </c>
      <c r="FA305" s="264" t="s">
        <v>2178</v>
      </c>
      <c r="FC305" s="264" t="s">
        <v>2178</v>
      </c>
      <c r="FE305" s="264" t="s">
        <v>2178</v>
      </c>
      <c r="FG305" s="264" t="s">
        <v>2178</v>
      </c>
      <c r="FI305" s="264" t="s">
        <v>2178</v>
      </c>
      <c r="FK305" s="264" t="s">
        <v>2178</v>
      </c>
      <c r="FM305" s="264" t="s">
        <v>2178</v>
      </c>
      <c r="FO305" s="264" t="s">
        <v>2178</v>
      </c>
      <c r="FQ305" s="264" t="s">
        <v>2178</v>
      </c>
      <c r="FS305" s="264" t="s">
        <v>2178</v>
      </c>
      <c r="FU305" s="264" t="s">
        <v>2178</v>
      </c>
      <c r="FW305" s="264" t="s">
        <v>2178</v>
      </c>
      <c r="FY305" s="264" t="s">
        <v>2178</v>
      </c>
      <c r="GA305" s="264" t="s">
        <v>2178</v>
      </c>
      <c r="GC305" s="264" t="s">
        <v>2178</v>
      </c>
      <c r="GE305" s="264" t="s">
        <v>2178</v>
      </c>
      <c r="GG305" s="264" t="s">
        <v>2178</v>
      </c>
      <c r="GI305" s="264" t="s">
        <v>2178</v>
      </c>
      <c r="GK305" s="264" t="s">
        <v>2178</v>
      </c>
      <c r="GM305" s="264" t="s">
        <v>2178</v>
      </c>
      <c r="GO305" s="264" t="s">
        <v>2178</v>
      </c>
      <c r="GQ305" s="16"/>
      <c r="HE305" s="265" t="s">
        <v>2180</v>
      </c>
      <c r="HG305" s="265" t="s">
        <v>2180</v>
      </c>
      <c r="HI305" s="264" t="s">
        <v>2178</v>
      </c>
      <c r="HK305" s="264" t="s">
        <v>2178</v>
      </c>
      <c r="HM305" s="264" t="s">
        <v>2178</v>
      </c>
      <c r="HO305" s="264" t="s">
        <v>2178</v>
      </c>
      <c r="HQ305" s="264" t="s">
        <v>2178</v>
      </c>
      <c r="HS305" s="264" t="s">
        <v>2178</v>
      </c>
      <c r="HU305" s="264" t="s">
        <v>2178</v>
      </c>
      <c r="HW305" s="264" t="s">
        <v>2178</v>
      </c>
      <c r="HY305" s="264" t="s">
        <v>2178</v>
      </c>
      <c r="IA305" s="264" t="s">
        <v>2178</v>
      </c>
      <c r="IC305" s="264" t="s">
        <v>2178</v>
      </c>
      <c r="IE305" s="264" t="s">
        <v>2178</v>
      </c>
      <c r="IG305" s="264" t="s">
        <v>2178</v>
      </c>
      <c r="II305" s="264" t="s">
        <v>2178</v>
      </c>
      <c r="IK305" s="264" t="s">
        <v>2178</v>
      </c>
      <c r="IM305" s="264" t="s">
        <v>2178</v>
      </c>
      <c r="IO305" s="264" t="s">
        <v>2178</v>
      </c>
      <c r="IQ305" s="264" t="s">
        <v>2178</v>
      </c>
      <c r="IS305" s="264" t="s">
        <v>2178</v>
      </c>
      <c r="IU305" s="264" t="s">
        <v>2178</v>
      </c>
      <c r="IW305" s="264" t="s">
        <v>2178</v>
      </c>
      <c r="IY305" s="264" t="s">
        <v>2178</v>
      </c>
      <c r="JA305" s="264" t="s">
        <v>2178</v>
      </c>
      <c r="JC305" s="264" t="s">
        <v>2178</v>
      </c>
    </row>
    <row r="306" spans="3:263">
      <c r="C306" s="384" t="s">
        <v>2181</v>
      </c>
      <c r="D306" s="404"/>
      <c r="E306" s="390" t="s">
        <v>2181</v>
      </c>
      <c r="F306" s="391"/>
      <c r="G306" s="390" t="s">
        <v>2181</v>
      </c>
      <c r="H306" s="391"/>
      <c r="I306" s="390" t="s">
        <v>2181</v>
      </c>
      <c r="J306" s="391"/>
      <c r="K306" s="390" t="s">
        <v>2181</v>
      </c>
      <c r="L306" s="391"/>
      <c r="M306" s="390" t="s">
        <v>2181</v>
      </c>
      <c r="N306" s="405"/>
      <c r="O306" s="394" t="s">
        <v>2182</v>
      </c>
      <c r="P306" s="406"/>
      <c r="Q306" s="264" t="s">
        <v>2181</v>
      </c>
      <c r="S306" s="264" t="s">
        <v>2181</v>
      </c>
      <c r="U306" s="265" t="s">
        <v>2183</v>
      </c>
      <c r="W306" s="265" t="s">
        <v>2183</v>
      </c>
      <c r="Y306" s="265" t="s">
        <v>2183</v>
      </c>
      <c r="Z306" s="256"/>
      <c r="AA306" s="264" t="s">
        <v>2181</v>
      </c>
      <c r="AB306" s="256"/>
      <c r="AC306" s="265" t="s">
        <v>2183</v>
      </c>
      <c r="AD306" s="258"/>
      <c r="AE306" s="265" t="s">
        <v>2183</v>
      </c>
      <c r="AF306" s="258"/>
      <c r="AG306" s="264" t="s">
        <v>2181</v>
      </c>
      <c r="AH306" s="16"/>
      <c r="AI306" s="264" t="s">
        <v>2181</v>
      </c>
      <c r="AK306" s="264" t="s">
        <v>2181</v>
      </c>
      <c r="AL306" s="256"/>
      <c r="AM306" s="264" t="s">
        <v>2181</v>
      </c>
      <c r="AN306" s="256"/>
      <c r="AO306" s="264" t="s">
        <v>2181</v>
      </c>
      <c r="AP306" s="256"/>
      <c r="AQ306" s="264" t="s">
        <v>2181</v>
      </c>
      <c r="AR306" s="256"/>
      <c r="AS306" s="265" t="s">
        <v>2184</v>
      </c>
      <c r="AT306" s="256"/>
      <c r="AU306" s="265" t="s">
        <v>2184</v>
      </c>
      <c r="AW306" s="265" t="s">
        <v>2184</v>
      </c>
      <c r="AX306" s="256"/>
      <c r="AY306" s="270" t="str">
        <f t="shared" si="12"/>
        <v>予 備 303</v>
      </c>
      <c r="AZ306" s="256"/>
      <c r="BA306" s="265" t="s">
        <v>2183</v>
      </c>
      <c r="BC306" s="265" t="s">
        <v>2183</v>
      </c>
      <c r="BE306" s="266" t="s">
        <v>2183</v>
      </c>
      <c r="BF306" s="258"/>
      <c r="BG306" s="266" t="s">
        <v>2183</v>
      </c>
      <c r="BI306" s="400" t="s">
        <v>2181</v>
      </c>
      <c r="BK306" s="400" t="s">
        <v>2181</v>
      </c>
      <c r="BM306" s="400" t="str">
        <f t="shared" si="11"/>
        <v>予備303</v>
      </c>
      <c r="BO306" s="401" t="s">
        <v>2181</v>
      </c>
      <c r="BP306" s="396"/>
      <c r="BQ306" s="401" t="s">
        <v>2181</v>
      </c>
      <c r="BR306" s="402"/>
      <c r="BS306" s="265" t="s">
        <v>2183</v>
      </c>
      <c r="BT306" s="402"/>
      <c r="BU306" s="402"/>
      <c r="BV306" s="402"/>
      <c r="BW306" s="402"/>
      <c r="BX306" s="402"/>
      <c r="BY306" s="402"/>
      <c r="BZ306" s="402"/>
      <c r="CA306" s="402"/>
      <c r="CB306" s="402"/>
      <c r="CC306" s="402"/>
      <c r="CE306" s="256"/>
      <c r="CG306" s="264" t="s">
        <v>2181</v>
      </c>
      <c r="CI306" s="264" t="s">
        <v>2181</v>
      </c>
      <c r="CK306" s="264" t="s">
        <v>2181</v>
      </c>
      <c r="CM306" s="264" t="s">
        <v>2181</v>
      </c>
      <c r="CO306" s="264" t="s">
        <v>2181</v>
      </c>
      <c r="CQ306" s="264" t="s">
        <v>2181</v>
      </c>
      <c r="CS306" s="264" t="s">
        <v>2181</v>
      </c>
      <c r="CU306" s="264" t="s">
        <v>2181</v>
      </c>
      <c r="CW306" s="264" t="s">
        <v>2181</v>
      </c>
      <c r="CY306" s="264" t="s">
        <v>2181</v>
      </c>
      <c r="DA306" s="264" t="s">
        <v>2181</v>
      </c>
      <c r="DC306" s="264" t="s">
        <v>2181</v>
      </c>
      <c r="DE306" s="264" t="s">
        <v>2181</v>
      </c>
      <c r="DG306" s="264" t="s">
        <v>2181</v>
      </c>
      <c r="DI306" s="264" t="s">
        <v>2181</v>
      </c>
      <c r="DK306" s="264" t="s">
        <v>2181</v>
      </c>
      <c r="EA306" s="264" t="s">
        <v>2181</v>
      </c>
      <c r="EC306" s="272" t="s">
        <v>2182</v>
      </c>
      <c r="ED306" s="268"/>
      <c r="EE306" s="272" t="s">
        <v>2182</v>
      </c>
      <c r="EF306" s="268"/>
      <c r="EG306" s="272" t="s">
        <v>2182</v>
      </c>
      <c r="EH306" s="268"/>
      <c r="EI306" s="272" t="s">
        <v>2182</v>
      </c>
      <c r="EY306" s="264" t="s">
        <v>2181</v>
      </c>
      <c r="FA306" s="264" t="s">
        <v>2181</v>
      </c>
      <c r="FC306" s="264" t="s">
        <v>2181</v>
      </c>
      <c r="FE306" s="264" t="s">
        <v>2181</v>
      </c>
      <c r="FG306" s="264" t="s">
        <v>2181</v>
      </c>
      <c r="FI306" s="264" t="s">
        <v>2181</v>
      </c>
      <c r="FK306" s="264" t="s">
        <v>2181</v>
      </c>
      <c r="FM306" s="264" t="s">
        <v>2181</v>
      </c>
      <c r="FO306" s="264" t="s">
        <v>2181</v>
      </c>
      <c r="FQ306" s="264" t="s">
        <v>2181</v>
      </c>
      <c r="FS306" s="264" t="s">
        <v>2181</v>
      </c>
      <c r="FU306" s="264" t="s">
        <v>2181</v>
      </c>
      <c r="FW306" s="264" t="s">
        <v>2181</v>
      </c>
      <c r="FY306" s="264" t="s">
        <v>2181</v>
      </c>
      <c r="GA306" s="264" t="s">
        <v>2181</v>
      </c>
      <c r="GC306" s="264" t="s">
        <v>2181</v>
      </c>
      <c r="GE306" s="264" t="s">
        <v>2181</v>
      </c>
      <c r="GG306" s="264" t="s">
        <v>2181</v>
      </c>
      <c r="GI306" s="264" t="s">
        <v>2181</v>
      </c>
      <c r="GK306" s="264" t="s">
        <v>2181</v>
      </c>
      <c r="GM306" s="264" t="s">
        <v>2181</v>
      </c>
      <c r="GO306" s="264" t="s">
        <v>2181</v>
      </c>
      <c r="GQ306" s="16"/>
      <c r="HE306" s="265" t="s">
        <v>2183</v>
      </c>
      <c r="HG306" s="265" t="s">
        <v>2183</v>
      </c>
      <c r="HI306" s="264" t="s">
        <v>2181</v>
      </c>
      <c r="HK306" s="264" t="s">
        <v>2181</v>
      </c>
      <c r="HM306" s="264" t="s">
        <v>2181</v>
      </c>
      <c r="HO306" s="264" t="s">
        <v>2181</v>
      </c>
      <c r="HQ306" s="264" t="s">
        <v>2181</v>
      </c>
      <c r="HS306" s="264" t="s">
        <v>2181</v>
      </c>
      <c r="HU306" s="264" t="s">
        <v>2181</v>
      </c>
      <c r="HW306" s="264" t="s">
        <v>2181</v>
      </c>
      <c r="HY306" s="264" t="s">
        <v>2181</v>
      </c>
      <c r="IA306" s="264" t="s">
        <v>2181</v>
      </c>
      <c r="IC306" s="264" t="s">
        <v>2181</v>
      </c>
      <c r="IE306" s="264" t="s">
        <v>2181</v>
      </c>
      <c r="IG306" s="264" t="s">
        <v>2181</v>
      </c>
      <c r="II306" s="264" t="s">
        <v>2181</v>
      </c>
      <c r="IK306" s="264" t="s">
        <v>2181</v>
      </c>
      <c r="IM306" s="264" t="s">
        <v>2181</v>
      </c>
      <c r="IO306" s="264" t="s">
        <v>2181</v>
      </c>
      <c r="IQ306" s="264" t="s">
        <v>2181</v>
      </c>
      <c r="IS306" s="264" t="s">
        <v>2181</v>
      </c>
      <c r="IU306" s="264" t="s">
        <v>2181</v>
      </c>
      <c r="IW306" s="264" t="s">
        <v>2181</v>
      </c>
      <c r="IY306" s="264" t="s">
        <v>2181</v>
      </c>
      <c r="JA306" s="264" t="s">
        <v>2181</v>
      </c>
      <c r="JC306" s="264" t="s">
        <v>2181</v>
      </c>
    </row>
    <row r="307" spans="3:263">
      <c r="C307" s="384" t="s">
        <v>2185</v>
      </c>
      <c r="D307" s="404"/>
      <c r="E307" s="390" t="s">
        <v>2185</v>
      </c>
      <c r="F307" s="391"/>
      <c r="G307" s="390" t="s">
        <v>2185</v>
      </c>
      <c r="H307" s="391"/>
      <c r="I307" s="390" t="s">
        <v>2185</v>
      </c>
      <c r="J307" s="391"/>
      <c r="K307" s="390" t="s">
        <v>2185</v>
      </c>
      <c r="L307" s="391"/>
      <c r="M307" s="390" t="s">
        <v>2185</v>
      </c>
      <c r="N307" s="405"/>
      <c r="O307" s="394" t="s">
        <v>2186</v>
      </c>
      <c r="P307" s="406"/>
      <c r="Q307" s="264" t="s">
        <v>2185</v>
      </c>
      <c r="S307" s="264" t="s">
        <v>2185</v>
      </c>
      <c r="U307" s="265" t="s">
        <v>2187</v>
      </c>
      <c r="W307" s="265" t="s">
        <v>2187</v>
      </c>
      <c r="Y307" s="265" t="s">
        <v>2187</v>
      </c>
      <c r="Z307" s="256"/>
      <c r="AA307" s="264" t="s">
        <v>2185</v>
      </c>
      <c r="AB307" s="256"/>
      <c r="AC307" s="265" t="s">
        <v>2187</v>
      </c>
      <c r="AD307" s="258"/>
      <c r="AE307" s="265" t="s">
        <v>2187</v>
      </c>
      <c r="AF307" s="258"/>
      <c r="AG307" s="264" t="s">
        <v>2185</v>
      </c>
      <c r="AH307" s="16"/>
      <c r="AI307" s="264" t="s">
        <v>2185</v>
      </c>
      <c r="AK307" s="264" t="s">
        <v>2185</v>
      </c>
      <c r="AL307" s="256"/>
      <c r="AM307" s="264" t="s">
        <v>2185</v>
      </c>
      <c r="AN307" s="256"/>
      <c r="AO307" s="264" t="s">
        <v>2185</v>
      </c>
      <c r="AP307" s="256"/>
      <c r="AQ307" s="264" t="s">
        <v>2185</v>
      </c>
      <c r="AR307" s="256"/>
      <c r="AS307" s="264" t="s">
        <v>2186</v>
      </c>
      <c r="AT307" s="256"/>
      <c r="AU307" s="264" t="s">
        <v>2186</v>
      </c>
      <c r="AW307" s="264" t="s">
        <v>2186</v>
      </c>
      <c r="AX307" s="256"/>
      <c r="AY307" s="270" t="str">
        <f t="shared" si="12"/>
        <v>予 備 304</v>
      </c>
      <c r="AZ307" s="256"/>
      <c r="BA307" s="265" t="s">
        <v>2187</v>
      </c>
      <c r="BC307" s="265" t="s">
        <v>2187</v>
      </c>
      <c r="BE307" s="266" t="s">
        <v>2187</v>
      </c>
      <c r="BF307" s="258"/>
      <c r="BG307" s="266" t="s">
        <v>2187</v>
      </c>
      <c r="BI307" s="400" t="s">
        <v>2185</v>
      </c>
      <c r="BK307" s="400" t="s">
        <v>2185</v>
      </c>
      <c r="BM307" s="400" t="str">
        <f t="shared" si="11"/>
        <v>予備304</v>
      </c>
      <c r="BO307" s="401" t="s">
        <v>2185</v>
      </c>
      <c r="BP307" s="396"/>
      <c r="BQ307" s="401" t="s">
        <v>2185</v>
      </c>
      <c r="BR307" s="402"/>
      <c r="BS307" s="265" t="s">
        <v>2187</v>
      </c>
      <c r="BT307" s="402"/>
      <c r="BU307" s="402"/>
      <c r="BV307" s="402"/>
      <c r="BW307" s="402"/>
      <c r="BX307" s="402"/>
      <c r="BY307" s="402"/>
      <c r="BZ307" s="402"/>
      <c r="CA307" s="402"/>
      <c r="CB307" s="402"/>
      <c r="CC307" s="402"/>
      <c r="CE307" s="256"/>
      <c r="CG307" s="264" t="s">
        <v>2185</v>
      </c>
      <c r="CI307" s="264" t="s">
        <v>2185</v>
      </c>
      <c r="CK307" s="264" t="s">
        <v>2185</v>
      </c>
      <c r="CM307" s="264" t="s">
        <v>2185</v>
      </c>
      <c r="CO307" s="264" t="s">
        <v>2185</v>
      </c>
      <c r="CQ307" s="264" t="s">
        <v>2185</v>
      </c>
      <c r="CS307" s="264" t="s">
        <v>2185</v>
      </c>
      <c r="CU307" s="264" t="s">
        <v>2185</v>
      </c>
      <c r="CW307" s="264" t="s">
        <v>2185</v>
      </c>
      <c r="CY307" s="264" t="s">
        <v>2185</v>
      </c>
      <c r="DA307" s="264" t="s">
        <v>2185</v>
      </c>
      <c r="DC307" s="264" t="s">
        <v>2185</v>
      </c>
      <c r="DE307" s="264" t="s">
        <v>2185</v>
      </c>
      <c r="DG307" s="264" t="s">
        <v>2185</v>
      </c>
      <c r="DI307" s="264" t="s">
        <v>2185</v>
      </c>
      <c r="DK307" s="264" t="s">
        <v>2185</v>
      </c>
      <c r="EA307" s="264" t="s">
        <v>2185</v>
      </c>
      <c r="EC307" s="272" t="s">
        <v>2186</v>
      </c>
      <c r="ED307" s="268"/>
      <c r="EE307" s="272" t="s">
        <v>2186</v>
      </c>
      <c r="EF307" s="268"/>
      <c r="EG307" s="272" t="s">
        <v>2186</v>
      </c>
      <c r="EH307" s="268"/>
      <c r="EI307" s="272" t="s">
        <v>2186</v>
      </c>
      <c r="EY307" s="264" t="s">
        <v>2185</v>
      </c>
      <c r="FA307" s="264" t="s">
        <v>2185</v>
      </c>
      <c r="FC307" s="264" t="s">
        <v>2185</v>
      </c>
      <c r="FE307" s="264" t="s">
        <v>2185</v>
      </c>
      <c r="FG307" s="264" t="s">
        <v>2185</v>
      </c>
      <c r="FI307" s="264" t="s">
        <v>2185</v>
      </c>
      <c r="FK307" s="264" t="s">
        <v>2185</v>
      </c>
      <c r="FM307" s="264" t="s">
        <v>2185</v>
      </c>
      <c r="FO307" s="264" t="s">
        <v>2185</v>
      </c>
      <c r="FQ307" s="264" t="s">
        <v>2185</v>
      </c>
      <c r="FS307" s="264" t="s">
        <v>2185</v>
      </c>
      <c r="FU307" s="264" t="s">
        <v>2185</v>
      </c>
      <c r="FW307" s="264" t="s">
        <v>2185</v>
      </c>
      <c r="FY307" s="264" t="s">
        <v>2185</v>
      </c>
      <c r="GA307" s="264" t="s">
        <v>2185</v>
      </c>
      <c r="GC307" s="264" t="s">
        <v>2185</v>
      </c>
      <c r="GE307" s="264" t="s">
        <v>2185</v>
      </c>
      <c r="GG307" s="264" t="s">
        <v>2185</v>
      </c>
      <c r="GI307" s="264" t="s">
        <v>2185</v>
      </c>
      <c r="GK307" s="264" t="s">
        <v>2185</v>
      </c>
      <c r="GM307" s="264" t="s">
        <v>2185</v>
      </c>
      <c r="GO307" s="264" t="s">
        <v>2185</v>
      </c>
      <c r="GQ307" s="16"/>
      <c r="HE307" s="265" t="s">
        <v>2187</v>
      </c>
      <c r="HG307" s="265" t="s">
        <v>2187</v>
      </c>
      <c r="HI307" s="264" t="s">
        <v>2185</v>
      </c>
      <c r="HK307" s="264" t="s">
        <v>2185</v>
      </c>
      <c r="HM307" s="264" t="s">
        <v>2185</v>
      </c>
      <c r="HO307" s="264" t="s">
        <v>2185</v>
      </c>
      <c r="HQ307" s="264" t="s">
        <v>2185</v>
      </c>
      <c r="HS307" s="264" t="s">
        <v>2185</v>
      </c>
      <c r="HU307" s="264" t="s">
        <v>2185</v>
      </c>
      <c r="HW307" s="264" t="s">
        <v>2185</v>
      </c>
      <c r="HY307" s="264" t="s">
        <v>2185</v>
      </c>
      <c r="IA307" s="264" t="s">
        <v>2185</v>
      </c>
      <c r="IC307" s="264" t="s">
        <v>2185</v>
      </c>
      <c r="IE307" s="264" t="s">
        <v>2185</v>
      </c>
      <c r="IG307" s="264" t="s">
        <v>2185</v>
      </c>
      <c r="II307" s="264" t="s">
        <v>2185</v>
      </c>
      <c r="IK307" s="264" t="s">
        <v>2185</v>
      </c>
      <c r="IM307" s="264" t="s">
        <v>2185</v>
      </c>
      <c r="IO307" s="264" t="s">
        <v>2185</v>
      </c>
      <c r="IQ307" s="264" t="s">
        <v>2185</v>
      </c>
      <c r="IS307" s="264" t="s">
        <v>2185</v>
      </c>
      <c r="IU307" s="264" t="s">
        <v>2185</v>
      </c>
      <c r="IW307" s="264" t="s">
        <v>2185</v>
      </c>
      <c r="IY307" s="264" t="s">
        <v>2185</v>
      </c>
      <c r="JA307" s="264" t="s">
        <v>2185</v>
      </c>
      <c r="JC307" s="264" t="s">
        <v>2185</v>
      </c>
    </row>
    <row r="308" spans="3:263">
      <c r="C308" s="384" t="s">
        <v>2188</v>
      </c>
      <c r="D308" s="404"/>
      <c r="E308" s="390" t="s">
        <v>2188</v>
      </c>
      <c r="F308" s="391"/>
      <c r="G308" s="390" t="s">
        <v>2188</v>
      </c>
      <c r="H308" s="391"/>
      <c r="I308" s="390" t="s">
        <v>2188</v>
      </c>
      <c r="J308" s="391"/>
      <c r="K308" s="390" t="s">
        <v>2188</v>
      </c>
      <c r="L308" s="391"/>
      <c r="M308" s="390" t="s">
        <v>2188</v>
      </c>
      <c r="N308" s="405"/>
      <c r="O308" s="394" t="s">
        <v>2189</v>
      </c>
      <c r="P308" s="406"/>
      <c r="Q308" s="264" t="s">
        <v>2188</v>
      </c>
      <c r="S308" s="264" t="s">
        <v>2188</v>
      </c>
      <c r="U308" s="265" t="s">
        <v>2190</v>
      </c>
      <c r="W308" s="265" t="s">
        <v>2190</v>
      </c>
      <c r="Y308" s="265" t="s">
        <v>2190</v>
      </c>
      <c r="Z308" s="256"/>
      <c r="AA308" s="264" t="s">
        <v>2188</v>
      </c>
      <c r="AB308" s="256"/>
      <c r="AC308" s="265" t="s">
        <v>2190</v>
      </c>
      <c r="AD308" s="258"/>
      <c r="AE308" s="265" t="s">
        <v>2190</v>
      </c>
      <c r="AF308" s="258"/>
      <c r="AG308" s="264" t="s">
        <v>2188</v>
      </c>
      <c r="AH308" s="16"/>
      <c r="AI308" s="264" t="s">
        <v>2188</v>
      </c>
      <c r="AK308" s="264" t="s">
        <v>2188</v>
      </c>
      <c r="AL308" s="256"/>
      <c r="AM308" s="264" t="s">
        <v>2188</v>
      </c>
      <c r="AN308" s="256"/>
      <c r="AO308" s="264" t="s">
        <v>2188</v>
      </c>
      <c r="AP308" s="256"/>
      <c r="AQ308" s="264" t="s">
        <v>2188</v>
      </c>
      <c r="AR308" s="256"/>
      <c r="AS308" s="265" t="s">
        <v>2191</v>
      </c>
      <c r="AT308" s="256"/>
      <c r="AU308" s="265" t="s">
        <v>2191</v>
      </c>
      <c r="AW308" s="265" t="s">
        <v>2191</v>
      </c>
      <c r="AX308" s="256"/>
      <c r="AY308" s="270" t="str">
        <f t="shared" si="12"/>
        <v>予 備 305</v>
      </c>
      <c r="AZ308" s="256"/>
      <c r="BA308" s="265" t="s">
        <v>2190</v>
      </c>
      <c r="BC308" s="265" t="s">
        <v>2190</v>
      </c>
      <c r="BE308" s="266" t="s">
        <v>2190</v>
      </c>
      <c r="BF308" s="258"/>
      <c r="BG308" s="266" t="s">
        <v>2190</v>
      </c>
      <c r="BI308" s="400" t="s">
        <v>2188</v>
      </c>
      <c r="BK308" s="400" t="s">
        <v>2188</v>
      </c>
      <c r="BM308" s="400" t="str">
        <f t="shared" si="11"/>
        <v>予備305</v>
      </c>
      <c r="BO308" s="401" t="s">
        <v>2188</v>
      </c>
      <c r="BP308" s="396"/>
      <c r="BQ308" s="401" t="s">
        <v>2188</v>
      </c>
      <c r="BR308" s="402"/>
      <c r="BS308" s="265" t="s">
        <v>2190</v>
      </c>
      <c r="BT308" s="402"/>
      <c r="BU308" s="402"/>
      <c r="BV308" s="402"/>
      <c r="BW308" s="402"/>
      <c r="BX308" s="402"/>
      <c r="BY308" s="402"/>
      <c r="BZ308" s="402"/>
      <c r="CA308" s="402"/>
      <c r="CB308" s="402"/>
      <c r="CC308" s="402"/>
      <c r="CE308" s="256"/>
      <c r="CG308" s="264" t="s">
        <v>2188</v>
      </c>
      <c r="CI308" s="264" t="s">
        <v>2188</v>
      </c>
      <c r="CK308" s="264" t="s">
        <v>2188</v>
      </c>
      <c r="CM308" s="264" t="s">
        <v>2188</v>
      </c>
      <c r="CO308" s="264" t="s">
        <v>2188</v>
      </c>
      <c r="CQ308" s="264" t="s">
        <v>2188</v>
      </c>
      <c r="CS308" s="264" t="s">
        <v>2188</v>
      </c>
      <c r="CU308" s="264" t="s">
        <v>2188</v>
      </c>
      <c r="CW308" s="264" t="s">
        <v>2188</v>
      </c>
      <c r="CY308" s="264" t="s">
        <v>2188</v>
      </c>
      <c r="DA308" s="264" t="s">
        <v>2188</v>
      </c>
      <c r="DC308" s="264" t="s">
        <v>2188</v>
      </c>
      <c r="DE308" s="264" t="s">
        <v>2188</v>
      </c>
      <c r="DG308" s="264" t="s">
        <v>2188</v>
      </c>
      <c r="DI308" s="264" t="s">
        <v>2188</v>
      </c>
      <c r="DK308" s="264" t="s">
        <v>2188</v>
      </c>
      <c r="EA308" s="264" t="s">
        <v>2188</v>
      </c>
      <c r="EC308" s="272" t="s">
        <v>2189</v>
      </c>
      <c r="ED308" s="268"/>
      <c r="EE308" s="272" t="s">
        <v>2189</v>
      </c>
      <c r="EF308" s="268"/>
      <c r="EG308" s="272" t="s">
        <v>2189</v>
      </c>
      <c r="EH308" s="268"/>
      <c r="EI308" s="272" t="s">
        <v>2189</v>
      </c>
      <c r="EY308" s="264" t="s">
        <v>2188</v>
      </c>
      <c r="FA308" s="264" t="s">
        <v>2188</v>
      </c>
      <c r="FC308" s="264" t="s">
        <v>2188</v>
      </c>
      <c r="FE308" s="264" t="s">
        <v>2188</v>
      </c>
      <c r="FG308" s="264" t="s">
        <v>2188</v>
      </c>
      <c r="FI308" s="264" t="s">
        <v>2188</v>
      </c>
      <c r="FK308" s="264" t="s">
        <v>2188</v>
      </c>
      <c r="FM308" s="264" t="s">
        <v>2188</v>
      </c>
      <c r="FO308" s="264" t="s">
        <v>2188</v>
      </c>
      <c r="FQ308" s="264" t="s">
        <v>2188</v>
      </c>
      <c r="FS308" s="264" t="s">
        <v>2188</v>
      </c>
      <c r="FU308" s="264" t="s">
        <v>2188</v>
      </c>
      <c r="FW308" s="264" t="s">
        <v>2188</v>
      </c>
      <c r="FY308" s="264" t="s">
        <v>2188</v>
      </c>
      <c r="GA308" s="264" t="s">
        <v>2188</v>
      </c>
      <c r="GC308" s="264" t="s">
        <v>2188</v>
      </c>
      <c r="GE308" s="264" t="s">
        <v>2188</v>
      </c>
      <c r="GG308" s="264" t="s">
        <v>2188</v>
      </c>
      <c r="GI308" s="264" t="s">
        <v>2188</v>
      </c>
      <c r="GK308" s="264" t="s">
        <v>2188</v>
      </c>
      <c r="GM308" s="264" t="s">
        <v>2188</v>
      </c>
      <c r="GO308" s="264" t="s">
        <v>2188</v>
      </c>
      <c r="GQ308" s="16"/>
      <c r="HE308" s="265" t="s">
        <v>2190</v>
      </c>
      <c r="HG308" s="265" t="s">
        <v>2190</v>
      </c>
      <c r="HI308" s="264" t="s">
        <v>2188</v>
      </c>
      <c r="HK308" s="264" t="s">
        <v>2188</v>
      </c>
      <c r="HM308" s="264" t="s">
        <v>2188</v>
      </c>
      <c r="HO308" s="264" t="s">
        <v>2188</v>
      </c>
      <c r="HQ308" s="264" t="s">
        <v>2188</v>
      </c>
      <c r="HS308" s="264" t="s">
        <v>2188</v>
      </c>
      <c r="HU308" s="264" t="s">
        <v>2188</v>
      </c>
      <c r="HW308" s="264" t="s">
        <v>2188</v>
      </c>
      <c r="HY308" s="264" t="s">
        <v>2188</v>
      </c>
      <c r="IA308" s="264" t="s">
        <v>2188</v>
      </c>
      <c r="IC308" s="264" t="s">
        <v>2188</v>
      </c>
      <c r="IE308" s="264" t="s">
        <v>2188</v>
      </c>
      <c r="IG308" s="264" t="s">
        <v>2188</v>
      </c>
      <c r="II308" s="264" t="s">
        <v>2188</v>
      </c>
      <c r="IK308" s="264" t="s">
        <v>2188</v>
      </c>
      <c r="IM308" s="264" t="s">
        <v>2188</v>
      </c>
      <c r="IO308" s="264" t="s">
        <v>2188</v>
      </c>
      <c r="IQ308" s="264" t="s">
        <v>2188</v>
      </c>
      <c r="IS308" s="264" t="s">
        <v>2188</v>
      </c>
      <c r="IU308" s="264" t="s">
        <v>2188</v>
      </c>
      <c r="IW308" s="264" t="s">
        <v>2188</v>
      </c>
      <c r="IY308" s="264" t="s">
        <v>2188</v>
      </c>
      <c r="JA308" s="264" t="s">
        <v>2188</v>
      </c>
      <c r="JC308" s="264" t="s">
        <v>2188</v>
      </c>
    </row>
    <row r="309" spans="3:263">
      <c r="C309" s="384" t="s">
        <v>2192</v>
      </c>
      <c r="D309" s="404"/>
      <c r="E309" s="390" t="s">
        <v>2192</v>
      </c>
      <c r="F309" s="391"/>
      <c r="G309" s="390" t="s">
        <v>2192</v>
      </c>
      <c r="H309" s="391"/>
      <c r="I309" s="390" t="s">
        <v>2192</v>
      </c>
      <c r="J309" s="391"/>
      <c r="K309" s="390" t="s">
        <v>2192</v>
      </c>
      <c r="L309" s="391"/>
      <c r="M309" s="390" t="s">
        <v>2192</v>
      </c>
      <c r="N309" s="405"/>
      <c r="O309" s="394" t="s">
        <v>2193</v>
      </c>
      <c r="P309" s="406"/>
      <c r="Q309" s="264" t="s">
        <v>2192</v>
      </c>
      <c r="S309" s="264" t="s">
        <v>2192</v>
      </c>
      <c r="U309" s="265" t="s">
        <v>2194</v>
      </c>
      <c r="W309" s="265" t="s">
        <v>2194</v>
      </c>
      <c r="Y309" s="265" t="s">
        <v>2194</v>
      </c>
      <c r="Z309" s="256"/>
      <c r="AA309" s="264" t="s">
        <v>2192</v>
      </c>
      <c r="AB309" s="256"/>
      <c r="AC309" s="265" t="s">
        <v>2194</v>
      </c>
      <c r="AD309" s="258"/>
      <c r="AE309" s="265" t="s">
        <v>2194</v>
      </c>
      <c r="AF309" s="258"/>
      <c r="AG309" s="264" t="s">
        <v>2192</v>
      </c>
      <c r="AH309" s="16"/>
      <c r="AI309" s="264" t="s">
        <v>2192</v>
      </c>
      <c r="AK309" s="264" t="s">
        <v>2192</v>
      </c>
      <c r="AL309" s="256"/>
      <c r="AM309" s="264" t="s">
        <v>2192</v>
      </c>
      <c r="AN309" s="256"/>
      <c r="AO309" s="264" t="s">
        <v>2192</v>
      </c>
      <c r="AP309" s="256"/>
      <c r="AQ309" s="264" t="s">
        <v>2192</v>
      </c>
      <c r="AR309" s="256"/>
      <c r="AS309" s="264" t="s">
        <v>2193</v>
      </c>
      <c r="AT309" s="256"/>
      <c r="AU309" s="264" t="s">
        <v>2193</v>
      </c>
      <c r="AW309" s="264" t="s">
        <v>2193</v>
      </c>
      <c r="AX309" s="256"/>
      <c r="AY309" s="270" t="str">
        <f t="shared" si="12"/>
        <v>予 備 306</v>
      </c>
      <c r="AZ309" s="256"/>
      <c r="BA309" s="265" t="s">
        <v>2194</v>
      </c>
      <c r="BC309" s="265" t="s">
        <v>2194</v>
      </c>
      <c r="BE309" s="266" t="s">
        <v>2194</v>
      </c>
      <c r="BF309" s="258"/>
      <c r="BG309" s="266" t="s">
        <v>2194</v>
      </c>
      <c r="BI309" s="400" t="s">
        <v>2192</v>
      </c>
      <c r="BK309" s="400" t="s">
        <v>2192</v>
      </c>
      <c r="BM309" s="400" t="str">
        <f t="shared" si="11"/>
        <v>予備306</v>
      </c>
      <c r="BO309" s="401" t="s">
        <v>2192</v>
      </c>
      <c r="BP309" s="396"/>
      <c r="BQ309" s="401" t="s">
        <v>2192</v>
      </c>
      <c r="BR309" s="402"/>
      <c r="BS309" s="265" t="s">
        <v>2194</v>
      </c>
      <c r="BT309" s="402"/>
      <c r="BU309" s="402"/>
      <c r="BV309" s="402"/>
      <c r="BW309" s="402"/>
      <c r="BX309" s="402"/>
      <c r="BY309" s="402"/>
      <c r="BZ309" s="402"/>
      <c r="CA309" s="402"/>
      <c r="CB309" s="402"/>
      <c r="CC309" s="402"/>
      <c r="CE309" s="256"/>
      <c r="CG309" s="264" t="s">
        <v>2192</v>
      </c>
      <c r="CI309" s="264" t="s">
        <v>2192</v>
      </c>
      <c r="CK309" s="264" t="s">
        <v>2192</v>
      </c>
      <c r="CM309" s="264" t="s">
        <v>2192</v>
      </c>
      <c r="CO309" s="264" t="s">
        <v>2192</v>
      </c>
      <c r="CQ309" s="264" t="s">
        <v>2192</v>
      </c>
      <c r="CS309" s="264" t="s">
        <v>2192</v>
      </c>
      <c r="CU309" s="264" t="s">
        <v>2192</v>
      </c>
      <c r="CW309" s="264" t="s">
        <v>2192</v>
      </c>
      <c r="CY309" s="264" t="s">
        <v>2192</v>
      </c>
      <c r="DA309" s="264" t="s">
        <v>2192</v>
      </c>
      <c r="DC309" s="264" t="s">
        <v>2192</v>
      </c>
      <c r="DE309" s="264" t="s">
        <v>2192</v>
      </c>
      <c r="DG309" s="264" t="s">
        <v>2192</v>
      </c>
      <c r="DI309" s="264" t="s">
        <v>2192</v>
      </c>
      <c r="DK309" s="264" t="s">
        <v>2192</v>
      </c>
      <c r="EA309" s="264" t="s">
        <v>2192</v>
      </c>
      <c r="EC309" s="272" t="s">
        <v>2193</v>
      </c>
      <c r="ED309" s="268"/>
      <c r="EE309" s="272" t="s">
        <v>2193</v>
      </c>
      <c r="EF309" s="268"/>
      <c r="EG309" s="272" t="s">
        <v>2193</v>
      </c>
      <c r="EH309" s="268"/>
      <c r="EI309" s="272" t="s">
        <v>2193</v>
      </c>
      <c r="EY309" s="264" t="s">
        <v>2192</v>
      </c>
      <c r="FA309" s="264" t="s">
        <v>2192</v>
      </c>
      <c r="FC309" s="264" t="s">
        <v>2192</v>
      </c>
      <c r="FE309" s="264" t="s">
        <v>2192</v>
      </c>
      <c r="FG309" s="264" t="s">
        <v>2192</v>
      </c>
      <c r="FI309" s="264" t="s">
        <v>2192</v>
      </c>
      <c r="FK309" s="264" t="s">
        <v>2192</v>
      </c>
      <c r="FM309" s="264" t="s">
        <v>2192</v>
      </c>
      <c r="FO309" s="264" t="s">
        <v>2192</v>
      </c>
      <c r="FQ309" s="264" t="s">
        <v>2192</v>
      </c>
      <c r="FS309" s="264" t="s">
        <v>2192</v>
      </c>
      <c r="FU309" s="264" t="s">
        <v>2192</v>
      </c>
      <c r="FW309" s="264" t="s">
        <v>2192</v>
      </c>
      <c r="FY309" s="264" t="s">
        <v>2192</v>
      </c>
      <c r="GA309" s="264" t="s">
        <v>2192</v>
      </c>
      <c r="GC309" s="264" t="s">
        <v>2192</v>
      </c>
      <c r="GE309" s="264" t="s">
        <v>2192</v>
      </c>
      <c r="GG309" s="264" t="s">
        <v>2192</v>
      </c>
      <c r="GI309" s="264" t="s">
        <v>2192</v>
      </c>
      <c r="GK309" s="264" t="s">
        <v>2192</v>
      </c>
      <c r="GM309" s="264" t="s">
        <v>2192</v>
      </c>
      <c r="GO309" s="264" t="s">
        <v>2192</v>
      </c>
      <c r="GQ309" s="16"/>
      <c r="HE309" s="265" t="s">
        <v>2194</v>
      </c>
      <c r="HG309" s="265" t="s">
        <v>2194</v>
      </c>
      <c r="HI309" s="264" t="s">
        <v>2192</v>
      </c>
      <c r="HK309" s="264" t="s">
        <v>2192</v>
      </c>
      <c r="HM309" s="264" t="s">
        <v>2192</v>
      </c>
      <c r="HO309" s="264" t="s">
        <v>2192</v>
      </c>
      <c r="HQ309" s="264" t="s">
        <v>2192</v>
      </c>
      <c r="HS309" s="264" t="s">
        <v>2192</v>
      </c>
      <c r="HU309" s="264" t="s">
        <v>2192</v>
      </c>
      <c r="HW309" s="264" t="s">
        <v>2192</v>
      </c>
      <c r="HY309" s="264" t="s">
        <v>2192</v>
      </c>
      <c r="IA309" s="264" t="s">
        <v>2192</v>
      </c>
      <c r="IC309" s="264" t="s">
        <v>2192</v>
      </c>
      <c r="IE309" s="264" t="s">
        <v>2192</v>
      </c>
      <c r="IG309" s="264" t="s">
        <v>2192</v>
      </c>
      <c r="II309" s="264" t="s">
        <v>2192</v>
      </c>
      <c r="IK309" s="264" t="s">
        <v>2192</v>
      </c>
      <c r="IM309" s="264" t="s">
        <v>2192</v>
      </c>
      <c r="IO309" s="264" t="s">
        <v>2192</v>
      </c>
      <c r="IQ309" s="264" t="s">
        <v>2192</v>
      </c>
      <c r="IS309" s="264" t="s">
        <v>2192</v>
      </c>
      <c r="IU309" s="264" t="s">
        <v>2192</v>
      </c>
      <c r="IW309" s="264" t="s">
        <v>2192</v>
      </c>
      <c r="IY309" s="264" t="s">
        <v>2192</v>
      </c>
      <c r="JA309" s="264" t="s">
        <v>2192</v>
      </c>
      <c r="JC309" s="264" t="s">
        <v>2192</v>
      </c>
    </row>
    <row r="310" spans="3:263">
      <c r="C310" s="384" t="s">
        <v>2195</v>
      </c>
      <c r="D310" s="404"/>
      <c r="E310" s="390" t="s">
        <v>2195</v>
      </c>
      <c r="F310" s="391"/>
      <c r="G310" s="390" t="s">
        <v>2195</v>
      </c>
      <c r="H310" s="391"/>
      <c r="I310" s="390" t="s">
        <v>2195</v>
      </c>
      <c r="J310" s="391"/>
      <c r="K310" s="390" t="s">
        <v>2195</v>
      </c>
      <c r="L310" s="391"/>
      <c r="M310" s="390" t="s">
        <v>2195</v>
      </c>
      <c r="N310" s="405"/>
      <c r="O310" s="394" t="s">
        <v>2196</v>
      </c>
      <c r="P310" s="406"/>
      <c r="Q310" s="264" t="s">
        <v>2195</v>
      </c>
      <c r="S310" s="264" t="s">
        <v>2195</v>
      </c>
      <c r="U310" s="265" t="s">
        <v>2197</v>
      </c>
      <c r="W310" s="265" t="s">
        <v>2197</v>
      </c>
      <c r="Y310" s="265" t="s">
        <v>2197</v>
      </c>
      <c r="Z310" s="256"/>
      <c r="AA310" s="264" t="s">
        <v>2195</v>
      </c>
      <c r="AB310" s="256"/>
      <c r="AC310" s="265" t="s">
        <v>2197</v>
      </c>
      <c r="AD310" s="258"/>
      <c r="AE310" s="265" t="s">
        <v>2197</v>
      </c>
      <c r="AF310" s="258"/>
      <c r="AG310" s="264" t="s">
        <v>2195</v>
      </c>
      <c r="AH310" s="16"/>
      <c r="AI310" s="264" t="s">
        <v>2195</v>
      </c>
      <c r="AK310" s="264" t="s">
        <v>2195</v>
      </c>
      <c r="AL310" s="256"/>
      <c r="AM310" s="264" t="s">
        <v>2195</v>
      </c>
      <c r="AN310" s="256"/>
      <c r="AO310" s="264" t="s">
        <v>2195</v>
      </c>
      <c r="AP310" s="256"/>
      <c r="AQ310" s="264" t="s">
        <v>2195</v>
      </c>
      <c r="AR310" s="256"/>
      <c r="AS310" s="265" t="s">
        <v>2198</v>
      </c>
      <c r="AT310" s="256"/>
      <c r="AU310" s="265" t="s">
        <v>2198</v>
      </c>
      <c r="AW310" s="265" t="s">
        <v>2198</v>
      </c>
      <c r="AX310" s="256"/>
      <c r="AY310" s="270" t="str">
        <f t="shared" si="12"/>
        <v>予 備 307</v>
      </c>
      <c r="AZ310" s="256"/>
      <c r="BA310" s="265" t="s">
        <v>2197</v>
      </c>
      <c r="BC310" s="265" t="s">
        <v>2197</v>
      </c>
      <c r="BE310" s="266" t="s">
        <v>2197</v>
      </c>
      <c r="BF310" s="258"/>
      <c r="BG310" s="266" t="s">
        <v>2197</v>
      </c>
      <c r="BI310" s="400" t="s">
        <v>2195</v>
      </c>
      <c r="BK310" s="400" t="s">
        <v>2195</v>
      </c>
      <c r="BM310" s="400" t="str">
        <f t="shared" si="11"/>
        <v>予備307</v>
      </c>
      <c r="BO310" s="401" t="s">
        <v>2195</v>
      </c>
      <c r="BP310" s="396"/>
      <c r="BQ310" s="401" t="s">
        <v>2195</v>
      </c>
      <c r="BR310" s="402"/>
      <c r="BS310" s="265" t="s">
        <v>2197</v>
      </c>
      <c r="BT310" s="402"/>
      <c r="BU310" s="402"/>
      <c r="BV310" s="402"/>
      <c r="BW310" s="402"/>
      <c r="BX310" s="402"/>
      <c r="BY310" s="402"/>
      <c r="BZ310" s="402"/>
      <c r="CA310" s="402"/>
      <c r="CB310" s="402"/>
      <c r="CC310" s="402"/>
      <c r="CE310" s="256"/>
      <c r="CG310" s="264" t="s">
        <v>2195</v>
      </c>
      <c r="CI310" s="264" t="s">
        <v>2195</v>
      </c>
      <c r="CK310" s="264" t="s">
        <v>2195</v>
      </c>
      <c r="CM310" s="264" t="s">
        <v>2195</v>
      </c>
      <c r="CO310" s="264" t="s">
        <v>2195</v>
      </c>
      <c r="CQ310" s="264" t="s">
        <v>2195</v>
      </c>
      <c r="CS310" s="264" t="s">
        <v>2195</v>
      </c>
      <c r="CU310" s="264" t="s">
        <v>2195</v>
      </c>
      <c r="CW310" s="264" t="s">
        <v>2195</v>
      </c>
      <c r="CY310" s="264" t="s">
        <v>2195</v>
      </c>
      <c r="DA310" s="264" t="s">
        <v>2195</v>
      </c>
      <c r="DC310" s="264" t="s">
        <v>2195</v>
      </c>
      <c r="DE310" s="264" t="s">
        <v>2195</v>
      </c>
      <c r="DG310" s="264" t="s">
        <v>2195</v>
      </c>
      <c r="DI310" s="264" t="s">
        <v>2195</v>
      </c>
      <c r="DK310" s="264" t="s">
        <v>2195</v>
      </c>
      <c r="EA310" s="264" t="s">
        <v>2195</v>
      </c>
      <c r="EC310" s="272" t="s">
        <v>2196</v>
      </c>
      <c r="ED310" s="268"/>
      <c r="EE310" s="272" t="s">
        <v>2196</v>
      </c>
      <c r="EF310" s="268"/>
      <c r="EG310" s="272" t="s">
        <v>2196</v>
      </c>
      <c r="EH310" s="268"/>
      <c r="EI310" s="272" t="s">
        <v>2196</v>
      </c>
      <c r="EY310" s="264" t="s">
        <v>2195</v>
      </c>
      <c r="FA310" s="264" t="s">
        <v>2195</v>
      </c>
      <c r="FC310" s="264" t="s">
        <v>2195</v>
      </c>
      <c r="FE310" s="264" t="s">
        <v>2195</v>
      </c>
      <c r="FG310" s="264" t="s">
        <v>2195</v>
      </c>
      <c r="FI310" s="264" t="s">
        <v>2195</v>
      </c>
      <c r="FK310" s="264" t="s">
        <v>2195</v>
      </c>
      <c r="FM310" s="264" t="s">
        <v>2195</v>
      </c>
      <c r="FO310" s="264" t="s">
        <v>2195</v>
      </c>
      <c r="FQ310" s="264" t="s">
        <v>2195</v>
      </c>
      <c r="FS310" s="264" t="s">
        <v>2195</v>
      </c>
      <c r="FU310" s="264" t="s">
        <v>2195</v>
      </c>
      <c r="FW310" s="264" t="s">
        <v>2195</v>
      </c>
      <c r="FY310" s="264" t="s">
        <v>2195</v>
      </c>
      <c r="GA310" s="264" t="s">
        <v>2195</v>
      </c>
      <c r="GC310" s="264" t="s">
        <v>2195</v>
      </c>
      <c r="GE310" s="264" t="s">
        <v>2195</v>
      </c>
      <c r="GG310" s="264" t="s">
        <v>2195</v>
      </c>
      <c r="GI310" s="264" t="s">
        <v>2195</v>
      </c>
      <c r="GK310" s="264" t="s">
        <v>2195</v>
      </c>
      <c r="GM310" s="264" t="s">
        <v>2195</v>
      </c>
      <c r="GO310" s="264" t="s">
        <v>2195</v>
      </c>
      <c r="GQ310" s="16"/>
      <c r="HE310" s="265" t="s">
        <v>2197</v>
      </c>
      <c r="HG310" s="265" t="s">
        <v>2197</v>
      </c>
      <c r="HI310" s="264" t="s">
        <v>2195</v>
      </c>
      <c r="HK310" s="264" t="s">
        <v>2195</v>
      </c>
      <c r="HM310" s="264" t="s">
        <v>2195</v>
      </c>
      <c r="HO310" s="264" t="s">
        <v>2195</v>
      </c>
      <c r="HQ310" s="264" t="s">
        <v>2195</v>
      </c>
      <c r="HS310" s="264" t="s">
        <v>2195</v>
      </c>
      <c r="HU310" s="264" t="s">
        <v>2195</v>
      </c>
      <c r="HW310" s="264" t="s">
        <v>2195</v>
      </c>
      <c r="HY310" s="264" t="s">
        <v>2195</v>
      </c>
      <c r="IA310" s="264" t="s">
        <v>2195</v>
      </c>
      <c r="IC310" s="264" t="s">
        <v>2195</v>
      </c>
      <c r="IE310" s="264" t="s">
        <v>2195</v>
      </c>
      <c r="IG310" s="264" t="s">
        <v>2195</v>
      </c>
      <c r="II310" s="264" t="s">
        <v>2195</v>
      </c>
      <c r="IK310" s="264" t="s">
        <v>2195</v>
      </c>
      <c r="IM310" s="264" t="s">
        <v>2195</v>
      </c>
      <c r="IO310" s="264" t="s">
        <v>2195</v>
      </c>
      <c r="IQ310" s="264" t="s">
        <v>2195</v>
      </c>
      <c r="IS310" s="264" t="s">
        <v>2195</v>
      </c>
      <c r="IU310" s="264" t="s">
        <v>2195</v>
      </c>
      <c r="IW310" s="264" t="s">
        <v>2195</v>
      </c>
      <c r="IY310" s="264" t="s">
        <v>2195</v>
      </c>
      <c r="JA310" s="264" t="s">
        <v>2195</v>
      </c>
      <c r="JC310" s="264" t="s">
        <v>2195</v>
      </c>
    </row>
    <row r="311" spans="3:263">
      <c r="C311" s="384" t="s">
        <v>2199</v>
      </c>
      <c r="D311" s="404"/>
      <c r="E311" s="390" t="s">
        <v>2199</v>
      </c>
      <c r="F311" s="391"/>
      <c r="G311" s="390" t="s">
        <v>2199</v>
      </c>
      <c r="H311" s="391"/>
      <c r="I311" s="390" t="s">
        <v>2199</v>
      </c>
      <c r="J311" s="391"/>
      <c r="K311" s="390" t="s">
        <v>2199</v>
      </c>
      <c r="L311" s="391"/>
      <c r="M311" s="390" t="s">
        <v>2199</v>
      </c>
      <c r="N311" s="405"/>
      <c r="O311" s="394" t="s">
        <v>2200</v>
      </c>
      <c r="P311" s="406"/>
      <c r="Q311" s="264" t="s">
        <v>2199</v>
      </c>
      <c r="S311" s="264" t="s">
        <v>2199</v>
      </c>
      <c r="U311" s="265" t="s">
        <v>2201</v>
      </c>
      <c r="W311" s="265" t="s">
        <v>2201</v>
      </c>
      <c r="Y311" s="265" t="s">
        <v>2201</v>
      </c>
      <c r="Z311" s="256"/>
      <c r="AA311" s="264" t="s">
        <v>2199</v>
      </c>
      <c r="AB311" s="256"/>
      <c r="AC311" s="265" t="s">
        <v>2201</v>
      </c>
      <c r="AD311" s="258"/>
      <c r="AE311" s="265" t="s">
        <v>2201</v>
      </c>
      <c r="AF311" s="258"/>
      <c r="AG311" s="264" t="s">
        <v>2199</v>
      </c>
      <c r="AH311" s="16"/>
      <c r="AI311" s="264" t="s">
        <v>2199</v>
      </c>
      <c r="AK311" s="264" t="s">
        <v>2199</v>
      </c>
      <c r="AL311" s="256"/>
      <c r="AM311" s="264" t="s">
        <v>2199</v>
      </c>
      <c r="AN311" s="256"/>
      <c r="AO311" s="264" t="s">
        <v>2199</v>
      </c>
      <c r="AP311" s="256"/>
      <c r="AQ311" s="264" t="s">
        <v>2199</v>
      </c>
      <c r="AR311" s="256"/>
      <c r="AS311" s="264" t="s">
        <v>2200</v>
      </c>
      <c r="AT311" s="256"/>
      <c r="AU311" s="264" t="s">
        <v>2200</v>
      </c>
      <c r="AW311" s="264" t="s">
        <v>2200</v>
      </c>
      <c r="AX311" s="256"/>
      <c r="AY311" s="270" t="str">
        <f t="shared" si="12"/>
        <v>予 備 308</v>
      </c>
      <c r="AZ311" s="256"/>
      <c r="BA311" s="265" t="s">
        <v>2201</v>
      </c>
      <c r="BC311" s="265" t="s">
        <v>2201</v>
      </c>
      <c r="BE311" s="266" t="s">
        <v>2201</v>
      </c>
      <c r="BF311" s="258"/>
      <c r="BG311" s="266" t="s">
        <v>2201</v>
      </c>
      <c r="BI311" s="400" t="s">
        <v>2199</v>
      </c>
      <c r="BK311" s="400" t="s">
        <v>2199</v>
      </c>
      <c r="BM311" s="400" t="str">
        <f t="shared" si="11"/>
        <v>予備308</v>
      </c>
      <c r="BO311" s="401" t="s">
        <v>2199</v>
      </c>
      <c r="BP311" s="396"/>
      <c r="BQ311" s="401" t="s">
        <v>2199</v>
      </c>
      <c r="BR311" s="402"/>
      <c r="BS311" s="265" t="s">
        <v>2201</v>
      </c>
      <c r="BT311" s="402"/>
      <c r="BU311" s="402"/>
      <c r="BV311" s="402"/>
      <c r="BW311" s="402"/>
      <c r="BX311" s="402"/>
      <c r="BY311" s="402"/>
      <c r="BZ311" s="402"/>
      <c r="CA311" s="402"/>
      <c r="CB311" s="402"/>
      <c r="CC311" s="402"/>
      <c r="CE311" s="256"/>
      <c r="CG311" s="264" t="s">
        <v>2199</v>
      </c>
      <c r="CI311" s="264" t="s">
        <v>2199</v>
      </c>
      <c r="CK311" s="264" t="s">
        <v>2199</v>
      </c>
      <c r="CM311" s="264" t="s">
        <v>2199</v>
      </c>
      <c r="CO311" s="264" t="s">
        <v>2199</v>
      </c>
      <c r="CQ311" s="264" t="s">
        <v>2199</v>
      </c>
      <c r="CS311" s="264" t="s">
        <v>2199</v>
      </c>
      <c r="CU311" s="264" t="s">
        <v>2199</v>
      </c>
      <c r="CW311" s="264" t="s">
        <v>2199</v>
      </c>
      <c r="CY311" s="264" t="s">
        <v>2199</v>
      </c>
      <c r="DA311" s="264" t="s">
        <v>2199</v>
      </c>
      <c r="DC311" s="264" t="s">
        <v>2199</v>
      </c>
      <c r="DE311" s="264" t="s">
        <v>2199</v>
      </c>
      <c r="DG311" s="264" t="s">
        <v>2199</v>
      </c>
      <c r="DI311" s="264" t="s">
        <v>2199</v>
      </c>
      <c r="DK311" s="264" t="s">
        <v>2199</v>
      </c>
      <c r="EA311" s="264" t="s">
        <v>2199</v>
      </c>
      <c r="EC311" s="272" t="s">
        <v>2200</v>
      </c>
      <c r="ED311" s="268"/>
      <c r="EE311" s="272" t="s">
        <v>2200</v>
      </c>
      <c r="EF311" s="268"/>
      <c r="EG311" s="272" t="s">
        <v>2200</v>
      </c>
      <c r="EH311" s="268"/>
      <c r="EI311" s="272" t="s">
        <v>2200</v>
      </c>
      <c r="EY311" s="264" t="s">
        <v>2199</v>
      </c>
      <c r="FA311" s="264" t="s">
        <v>2199</v>
      </c>
      <c r="FC311" s="264" t="s">
        <v>2199</v>
      </c>
      <c r="FE311" s="264" t="s">
        <v>2199</v>
      </c>
      <c r="FG311" s="264" t="s">
        <v>2199</v>
      </c>
      <c r="FI311" s="264" t="s">
        <v>2199</v>
      </c>
      <c r="FK311" s="264" t="s">
        <v>2199</v>
      </c>
      <c r="FM311" s="264" t="s">
        <v>2199</v>
      </c>
      <c r="FO311" s="264" t="s">
        <v>2199</v>
      </c>
      <c r="FQ311" s="264" t="s">
        <v>2199</v>
      </c>
      <c r="FS311" s="264" t="s">
        <v>2199</v>
      </c>
      <c r="FU311" s="264" t="s">
        <v>2199</v>
      </c>
      <c r="FW311" s="264" t="s">
        <v>2199</v>
      </c>
      <c r="FY311" s="264" t="s">
        <v>2199</v>
      </c>
      <c r="GA311" s="264" t="s">
        <v>2199</v>
      </c>
      <c r="GC311" s="264" t="s">
        <v>2199</v>
      </c>
      <c r="GE311" s="264" t="s">
        <v>2199</v>
      </c>
      <c r="GG311" s="264" t="s">
        <v>2199</v>
      </c>
      <c r="GI311" s="264" t="s">
        <v>2199</v>
      </c>
      <c r="GK311" s="264" t="s">
        <v>2199</v>
      </c>
      <c r="GM311" s="264" t="s">
        <v>2199</v>
      </c>
      <c r="GO311" s="264" t="s">
        <v>2199</v>
      </c>
      <c r="GQ311" s="16"/>
      <c r="HE311" s="265" t="s">
        <v>2201</v>
      </c>
      <c r="HG311" s="265" t="s">
        <v>2201</v>
      </c>
      <c r="HI311" s="264" t="s">
        <v>2199</v>
      </c>
      <c r="HK311" s="264" t="s">
        <v>2199</v>
      </c>
      <c r="HM311" s="264" t="s">
        <v>2199</v>
      </c>
      <c r="HO311" s="264" t="s">
        <v>2199</v>
      </c>
      <c r="HQ311" s="264" t="s">
        <v>2199</v>
      </c>
      <c r="HS311" s="264" t="s">
        <v>2199</v>
      </c>
      <c r="HU311" s="264" t="s">
        <v>2199</v>
      </c>
      <c r="HW311" s="264" t="s">
        <v>2199</v>
      </c>
      <c r="HY311" s="264" t="s">
        <v>2199</v>
      </c>
      <c r="IA311" s="264" t="s">
        <v>2199</v>
      </c>
      <c r="IC311" s="264" t="s">
        <v>2199</v>
      </c>
      <c r="IE311" s="264" t="s">
        <v>2199</v>
      </c>
      <c r="IG311" s="264" t="s">
        <v>2199</v>
      </c>
      <c r="II311" s="264" t="s">
        <v>2199</v>
      </c>
      <c r="IK311" s="264" t="s">
        <v>2199</v>
      </c>
      <c r="IM311" s="264" t="s">
        <v>2199</v>
      </c>
      <c r="IO311" s="264" t="s">
        <v>2199</v>
      </c>
      <c r="IQ311" s="264" t="s">
        <v>2199</v>
      </c>
      <c r="IS311" s="264" t="s">
        <v>2199</v>
      </c>
      <c r="IU311" s="264" t="s">
        <v>2199</v>
      </c>
      <c r="IW311" s="264" t="s">
        <v>2199</v>
      </c>
      <c r="IY311" s="264" t="s">
        <v>2199</v>
      </c>
      <c r="JA311" s="264" t="s">
        <v>2199</v>
      </c>
      <c r="JC311" s="264" t="s">
        <v>2199</v>
      </c>
    </row>
    <row r="312" spans="3:263">
      <c r="C312" s="384" t="s">
        <v>2202</v>
      </c>
      <c r="D312" s="404"/>
      <c r="E312" s="390" t="s">
        <v>2202</v>
      </c>
      <c r="F312" s="391"/>
      <c r="G312" s="390" t="s">
        <v>2202</v>
      </c>
      <c r="H312" s="391"/>
      <c r="I312" s="390" t="s">
        <v>2202</v>
      </c>
      <c r="J312" s="391"/>
      <c r="K312" s="390" t="s">
        <v>2202</v>
      </c>
      <c r="L312" s="391"/>
      <c r="M312" s="390" t="s">
        <v>2202</v>
      </c>
      <c r="N312" s="405"/>
      <c r="O312" s="394" t="s">
        <v>2203</v>
      </c>
      <c r="P312" s="406"/>
      <c r="Q312" s="264" t="s">
        <v>2202</v>
      </c>
      <c r="S312" s="264" t="s">
        <v>2202</v>
      </c>
      <c r="U312" s="265" t="s">
        <v>2204</v>
      </c>
      <c r="W312" s="265" t="s">
        <v>2204</v>
      </c>
      <c r="Y312" s="265" t="s">
        <v>2204</v>
      </c>
      <c r="Z312" s="256"/>
      <c r="AA312" s="264" t="s">
        <v>2202</v>
      </c>
      <c r="AB312" s="256"/>
      <c r="AC312" s="265" t="s">
        <v>2204</v>
      </c>
      <c r="AD312" s="258"/>
      <c r="AE312" s="265" t="s">
        <v>2204</v>
      </c>
      <c r="AF312" s="258"/>
      <c r="AG312" s="264" t="s">
        <v>2202</v>
      </c>
      <c r="AH312" s="16"/>
      <c r="AI312" s="264" t="s">
        <v>2202</v>
      </c>
      <c r="AK312" s="264" t="s">
        <v>2202</v>
      </c>
      <c r="AL312" s="256"/>
      <c r="AM312" s="264" t="s">
        <v>2202</v>
      </c>
      <c r="AN312" s="256"/>
      <c r="AO312" s="264" t="s">
        <v>2202</v>
      </c>
      <c r="AP312" s="256"/>
      <c r="AQ312" s="264" t="s">
        <v>2202</v>
      </c>
      <c r="AR312" s="256"/>
      <c r="AS312" s="265" t="s">
        <v>2205</v>
      </c>
      <c r="AT312" s="256"/>
      <c r="AU312" s="265" t="s">
        <v>2205</v>
      </c>
      <c r="AW312" s="265" t="s">
        <v>2205</v>
      </c>
      <c r="AX312" s="256"/>
      <c r="AY312" s="270" t="str">
        <f t="shared" si="12"/>
        <v>予 備 309</v>
      </c>
      <c r="AZ312" s="256"/>
      <c r="BA312" s="265" t="s">
        <v>2204</v>
      </c>
      <c r="BC312" s="265" t="s">
        <v>2204</v>
      </c>
      <c r="BE312" s="266" t="s">
        <v>2204</v>
      </c>
      <c r="BF312" s="258"/>
      <c r="BG312" s="266" t="s">
        <v>2204</v>
      </c>
      <c r="BI312" s="400" t="s">
        <v>2202</v>
      </c>
      <c r="BK312" s="400" t="s">
        <v>2202</v>
      </c>
      <c r="BM312" s="400" t="str">
        <f t="shared" si="11"/>
        <v>予備309</v>
      </c>
      <c r="BO312" s="401" t="s">
        <v>2202</v>
      </c>
      <c r="BP312" s="396"/>
      <c r="BQ312" s="401" t="s">
        <v>2202</v>
      </c>
      <c r="BR312" s="402"/>
      <c r="BS312" s="265" t="s">
        <v>2204</v>
      </c>
      <c r="BT312" s="402"/>
      <c r="BU312" s="402"/>
      <c r="BV312" s="402"/>
      <c r="BW312" s="402"/>
      <c r="BX312" s="402"/>
      <c r="BY312" s="402"/>
      <c r="BZ312" s="402"/>
      <c r="CA312" s="402"/>
      <c r="CB312" s="402"/>
      <c r="CC312" s="402"/>
      <c r="CE312" s="256"/>
      <c r="CG312" s="264" t="s">
        <v>2202</v>
      </c>
      <c r="CI312" s="264" t="s">
        <v>2202</v>
      </c>
      <c r="CK312" s="264" t="s">
        <v>2202</v>
      </c>
      <c r="CM312" s="264" t="s">
        <v>2202</v>
      </c>
      <c r="CO312" s="264" t="s">
        <v>2202</v>
      </c>
      <c r="CQ312" s="264" t="s">
        <v>2202</v>
      </c>
      <c r="CS312" s="264" t="s">
        <v>2202</v>
      </c>
      <c r="CU312" s="264" t="s">
        <v>2202</v>
      </c>
      <c r="CW312" s="264" t="s">
        <v>2202</v>
      </c>
      <c r="CY312" s="264" t="s">
        <v>2202</v>
      </c>
      <c r="DA312" s="264" t="s">
        <v>2202</v>
      </c>
      <c r="DC312" s="264" t="s">
        <v>2202</v>
      </c>
      <c r="DE312" s="264" t="s">
        <v>2202</v>
      </c>
      <c r="DG312" s="264" t="s">
        <v>2202</v>
      </c>
      <c r="DI312" s="264" t="s">
        <v>2202</v>
      </c>
      <c r="DK312" s="264" t="s">
        <v>2202</v>
      </c>
      <c r="EA312" s="264" t="s">
        <v>2202</v>
      </c>
      <c r="EC312" s="272" t="s">
        <v>2203</v>
      </c>
      <c r="ED312" s="268"/>
      <c r="EE312" s="272" t="s">
        <v>2203</v>
      </c>
      <c r="EF312" s="268"/>
      <c r="EG312" s="272" t="s">
        <v>2203</v>
      </c>
      <c r="EH312" s="268"/>
      <c r="EI312" s="272" t="s">
        <v>2203</v>
      </c>
      <c r="EY312" s="264" t="s">
        <v>2202</v>
      </c>
      <c r="FA312" s="264" t="s">
        <v>2202</v>
      </c>
      <c r="FC312" s="264" t="s">
        <v>2202</v>
      </c>
      <c r="FE312" s="264" t="s">
        <v>2202</v>
      </c>
      <c r="FG312" s="264" t="s">
        <v>2202</v>
      </c>
      <c r="FI312" s="264" t="s">
        <v>2202</v>
      </c>
      <c r="FK312" s="264" t="s">
        <v>2202</v>
      </c>
      <c r="FM312" s="264" t="s">
        <v>2202</v>
      </c>
      <c r="FO312" s="264" t="s">
        <v>2202</v>
      </c>
      <c r="FQ312" s="264" t="s">
        <v>2202</v>
      </c>
      <c r="FS312" s="264" t="s">
        <v>2202</v>
      </c>
      <c r="FU312" s="264" t="s">
        <v>2202</v>
      </c>
      <c r="FW312" s="264" t="s">
        <v>2202</v>
      </c>
      <c r="FY312" s="264" t="s">
        <v>2202</v>
      </c>
      <c r="GA312" s="264" t="s">
        <v>2202</v>
      </c>
      <c r="GC312" s="264" t="s">
        <v>2202</v>
      </c>
      <c r="GE312" s="264" t="s">
        <v>2202</v>
      </c>
      <c r="GG312" s="264" t="s">
        <v>2202</v>
      </c>
      <c r="GI312" s="264" t="s">
        <v>2202</v>
      </c>
      <c r="GK312" s="264" t="s">
        <v>2202</v>
      </c>
      <c r="GM312" s="264" t="s">
        <v>2202</v>
      </c>
      <c r="GO312" s="264" t="s">
        <v>2202</v>
      </c>
      <c r="GQ312" s="16"/>
      <c r="HE312" s="265" t="s">
        <v>2204</v>
      </c>
      <c r="HG312" s="265" t="s">
        <v>2204</v>
      </c>
      <c r="HI312" s="264" t="s">
        <v>2202</v>
      </c>
      <c r="HK312" s="264" t="s">
        <v>2202</v>
      </c>
      <c r="HM312" s="264" t="s">
        <v>2202</v>
      </c>
      <c r="HO312" s="264" t="s">
        <v>2202</v>
      </c>
      <c r="HQ312" s="264" t="s">
        <v>2202</v>
      </c>
      <c r="HS312" s="264" t="s">
        <v>2202</v>
      </c>
      <c r="HU312" s="264" t="s">
        <v>2202</v>
      </c>
      <c r="HW312" s="264" t="s">
        <v>2202</v>
      </c>
      <c r="HY312" s="264" t="s">
        <v>2202</v>
      </c>
      <c r="IA312" s="264" t="s">
        <v>2202</v>
      </c>
      <c r="IC312" s="264" t="s">
        <v>2202</v>
      </c>
      <c r="IE312" s="264" t="s">
        <v>2202</v>
      </c>
      <c r="IG312" s="264" t="s">
        <v>2202</v>
      </c>
      <c r="II312" s="264" t="s">
        <v>2202</v>
      </c>
      <c r="IK312" s="264" t="s">
        <v>2202</v>
      </c>
      <c r="IM312" s="264" t="s">
        <v>2202</v>
      </c>
      <c r="IO312" s="264" t="s">
        <v>2202</v>
      </c>
      <c r="IQ312" s="264" t="s">
        <v>2202</v>
      </c>
      <c r="IS312" s="264" t="s">
        <v>2202</v>
      </c>
      <c r="IU312" s="264" t="s">
        <v>2202</v>
      </c>
      <c r="IW312" s="264" t="s">
        <v>2202</v>
      </c>
      <c r="IY312" s="264" t="s">
        <v>2202</v>
      </c>
      <c r="JA312" s="264" t="s">
        <v>2202</v>
      </c>
      <c r="JC312" s="264" t="s">
        <v>2202</v>
      </c>
    </row>
    <row r="313" spans="3:263">
      <c r="C313" s="384" t="s">
        <v>2206</v>
      </c>
      <c r="D313" s="404"/>
      <c r="E313" s="390" t="s">
        <v>2206</v>
      </c>
      <c r="F313" s="391"/>
      <c r="G313" s="390" t="s">
        <v>2206</v>
      </c>
      <c r="H313" s="391"/>
      <c r="I313" s="390" t="s">
        <v>2206</v>
      </c>
      <c r="J313" s="391"/>
      <c r="K313" s="390" t="s">
        <v>2206</v>
      </c>
      <c r="L313" s="391"/>
      <c r="M313" s="390" t="s">
        <v>2206</v>
      </c>
      <c r="N313" s="405"/>
      <c r="O313" s="394" t="s">
        <v>2207</v>
      </c>
      <c r="P313" s="406"/>
      <c r="Q313" s="264" t="s">
        <v>2206</v>
      </c>
      <c r="S313" s="264" t="s">
        <v>2206</v>
      </c>
      <c r="U313" s="265" t="s">
        <v>2208</v>
      </c>
      <c r="W313" s="265" t="s">
        <v>2208</v>
      </c>
      <c r="Y313" s="265" t="s">
        <v>2208</v>
      </c>
      <c r="Z313" s="256"/>
      <c r="AA313" s="264" t="s">
        <v>2206</v>
      </c>
      <c r="AB313" s="256"/>
      <c r="AC313" s="265" t="s">
        <v>2208</v>
      </c>
      <c r="AD313" s="258"/>
      <c r="AE313" s="265" t="s">
        <v>2208</v>
      </c>
      <c r="AF313" s="258"/>
      <c r="AG313" s="264" t="s">
        <v>2206</v>
      </c>
      <c r="AH313" s="16"/>
      <c r="AI313" s="264" t="s">
        <v>2206</v>
      </c>
      <c r="AK313" s="264" t="s">
        <v>2206</v>
      </c>
      <c r="AL313" s="256"/>
      <c r="AM313" s="264" t="s">
        <v>2206</v>
      </c>
      <c r="AN313" s="256"/>
      <c r="AO313" s="264" t="s">
        <v>2206</v>
      </c>
      <c r="AP313" s="256"/>
      <c r="AQ313" s="264" t="s">
        <v>2206</v>
      </c>
      <c r="AR313" s="256"/>
      <c r="AS313" s="264" t="s">
        <v>2207</v>
      </c>
      <c r="AT313" s="256"/>
      <c r="AU313" s="264" t="s">
        <v>2207</v>
      </c>
      <c r="AW313" s="264" t="s">
        <v>2207</v>
      </c>
      <c r="AX313" s="256"/>
      <c r="AY313" s="270" t="str">
        <f t="shared" si="12"/>
        <v>予 備 310</v>
      </c>
      <c r="AZ313" s="256"/>
      <c r="BA313" s="265" t="s">
        <v>2208</v>
      </c>
      <c r="BC313" s="265" t="s">
        <v>2208</v>
      </c>
      <c r="BE313" s="266" t="s">
        <v>2208</v>
      </c>
      <c r="BF313" s="258"/>
      <c r="BG313" s="266" t="s">
        <v>2208</v>
      </c>
      <c r="BI313" s="400" t="s">
        <v>2206</v>
      </c>
      <c r="BK313" s="400" t="s">
        <v>2206</v>
      </c>
      <c r="BM313" s="400" t="str">
        <f t="shared" si="11"/>
        <v>予備310</v>
      </c>
      <c r="BO313" s="401" t="s">
        <v>2206</v>
      </c>
      <c r="BP313" s="396"/>
      <c r="BQ313" s="401" t="s">
        <v>2206</v>
      </c>
      <c r="BR313" s="402"/>
      <c r="BS313" s="265" t="s">
        <v>2208</v>
      </c>
      <c r="BT313" s="402"/>
      <c r="BU313" s="402"/>
      <c r="BV313" s="402"/>
      <c r="BW313" s="402"/>
      <c r="BX313" s="402"/>
      <c r="BY313" s="402"/>
      <c r="BZ313" s="402"/>
      <c r="CA313" s="402"/>
      <c r="CB313" s="402"/>
      <c r="CC313" s="402"/>
      <c r="CE313" s="256"/>
      <c r="CG313" s="264" t="s">
        <v>2206</v>
      </c>
      <c r="CI313" s="264" t="s">
        <v>2206</v>
      </c>
      <c r="CK313" s="264" t="s">
        <v>2206</v>
      </c>
      <c r="CM313" s="264" t="s">
        <v>2206</v>
      </c>
      <c r="CO313" s="264" t="s">
        <v>2206</v>
      </c>
      <c r="CQ313" s="264" t="s">
        <v>2206</v>
      </c>
      <c r="CS313" s="264" t="s">
        <v>2206</v>
      </c>
      <c r="CU313" s="264" t="s">
        <v>2206</v>
      </c>
      <c r="CW313" s="264" t="s">
        <v>2206</v>
      </c>
      <c r="CY313" s="264" t="s">
        <v>2206</v>
      </c>
      <c r="DA313" s="264" t="s">
        <v>2206</v>
      </c>
      <c r="DC313" s="264" t="s">
        <v>2206</v>
      </c>
      <c r="DE313" s="264" t="s">
        <v>2206</v>
      </c>
      <c r="DG313" s="264" t="s">
        <v>2206</v>
      </c>
      <c r="DI313" s="264" t="s">
        <v>2206</v>
      </c>
      <c r="DK313" s="264" t="s">
        <v>2206</v>
      </c>
      <c r="EA313" s="264" t="s">
        <v>2206</v>
      </c>
      <c r="EC313" s="272" t="s">
        <v>2207</v>
      </c>
      <c r="ED313" s="268"/>
      <c r="EE313" s="272" t="s">
        <v>2207</v>
      </c>
      <c r="EF313" s="268"/>
      <c r="EG313" s="272" t="s">
        <v>2207</v>
      </c>
      <c r="EH313" s="268"/>
      <c r="EI313" s="272" t="s">
        <v>2207</v>
      </c>
      <c r="EY313" s="264" t="s">
        <v>2206</v>
      </c>
      <c r="FA313" s="264" t="s">
        <v>2206</v>
      </c>
      <c r="FC313" s="264" t="s">
        <v>2206</v>
      </c>
      <c r="FE313" s="264" t="s">
        <v>2206</v>
      </c>
      <c r="FG313" s="264" t="s">
        <v>2206</v>
      </c>
      <c r="FI313" s="264" t="s">
        <v>2206</v>
      </c>
      <c r="FK313" s="264" t="s">
        <v>2206</v>
      </c>
      <c r="FM313" s="264" t="s">
        <v>2206</v>
      </c>
      <c r="FO313" s="264" t="s">
        <v>2206</v>
      </c>
      <c r="FQ313" s="264" t="s">
        <v>2206</v>
      </c>
      <c r="FS313" s="264" t="s">
        <v>2206</v>
      </c>
      <c r="FU313" s="264" t="s">
        <v>2206</v>
      </c>
      <c r="FW313" s="264" t="s">
        <v>2206</v>
      </c>
      <c r="FY313" s="264" t="s">
        <v>2206</v>
      </c>
      <c r="GA313" s="264" t="s">
        <v>2206</v>
      </c>
      <c r="GC313" s="264" t="s">
        <v>2206</v>
      </c>
      <c r="GE313" s="264" t="s">
        <v>2206</v>
      </c>
      <c r="GG313" s="264" t="s">
        <v>2206</v>
      </c>
      <c r="GI313" s="264" t="s">
        <v>2206</v>
      </c>
      <c r="GK313" s="264" t="s">
        <v>2206</v>
      </c>
      <c r="GM313" s="264" t="s">
        <v>2206</v>
      </c>
      <c r="GO313" s="264" t="s">
        <v>2206</v>
      </c>
      <c r="GQ313" s="16"/>
      <c r="HE313" s="265" t="s">
        <v>2208</v>
      </c>
      <c r="HG313" s="265" t="s">
        <v>2208</v>
      </c>
      <c r="HI313" s="264" t="s">
        <v>2206</v>
      </c>
      <c r="HK313" s="264" t="s">
        <v>2206</v>
      </c>
      <c r="HM313" s="264" t="s">
        <v>2206</v>
      </c>
      <c r="HO313" s="264" t="s">
        <v>2206</v>
      </c>
      <c r="HQ313" s="264" t="s">
        <v>2206</v>
      </c>
      <c r="HS313" s="264" t="s">
        <v>2206</v>
      </c>
      <c r="HU313" s="264" t="s">
        <v>2206</v>
      </c>
      <c r="HW313" s="264" t="s">
        <v>2206</v>
      </c>
      <c r="HY313" s="264" t="s">
        <v>2206</v>
      </c>
      <c r="IA313" s="264" t="s">
        <v>2206</v>
      </c>
      <c r="IC313" s="264" t="s">
        <v>2206</v>
      </c>
      <c r="IE313" s="264" t="s">
        <v>2206</v>
      </c>
      <c r="IG313" s="264" t="s">
        <v>2206</v>
      </c>
      <c r="II313" s="264" t="s">
        <v>2206</v>
      </c>
      <c r="IK313" s="264" t="s">
        <v>2206</v>
      </c>
      <c r="IM313" s="264" t="s">
        <v>2206</v>
      </c>
      <c r="IO313" s="264" t="s">
        <v>2206</v>
      </c>
      <c r="IQ313" s="264" t="s">
        <v>2206</v>
      </c>
      <c r="IS313" s="264" t="s">
        <v>2206</v>
      </c>
      <c r="IU313" s="264" t="s">
        <v>2206</v>
      </c>
      <c r="IW313" s="264" t="s">
        <v>2206</v>
      </c>
      <c r="IY313" s="264" t="s">
        <v>2206</v>
      </c>
      <c r="JA313" s="264" t="s">
        <v>2206</v>
      </c>
      <c r="JC313" s="264" t="s">
        <v>2206</v>
      </c>
    </row>
    <row r="314" spans="3:263">
      <c r="C314" s="384" t="s">
        <v>2209</v>
      </c>
      <c r="D314" s="404"/>
      <c r="E314" s="390" t="s">
        <v>2209</v>
      </c>
      <c r="F314" s="391"/>
      <c r="G314" s="390" t="s">
        <v>2209</v>
      </c>
      <c r="H314" s="391"/>
      <c r="I314" s="390" t="s">
        <v>2209</v>
      </c>
      <c r="J314" s="391"/>
      <c r="K314" s="390" t="s">
        <v>2209</v>
      </c>
      <c r="L314" s="391"/>
      <c r="M314" s="390" t="s">
        <v>2209</v>
      </c>
      <c r="N314" s="405"/>
      <c r="O314" s="394" t="s">
        <v>2210</v>
      </c>
      <c r="P314" s="406"/>
      <c r="Q314" s="264" t="s">
        <v>2209</v>
      </c>
      <c r="S314" s="264" t="s">
        <v>2209</v>
      </c>
      <c r="U314" s="265" t="s">
        <v>2211</v>
      </c>
      <c r="W314" s="265" t="s">
        <v>2211</v>
      </c>
      <c r="Y314" s="265" t="s">
        <v>2211</v>
      </c>
      <c r="Z314" s="256"/>
      <c r="AA314" s="264" t="s">
        <v>2209</v>
      </c>
      <c r="AB314" s="256"/>
      <c r="AC314" s="265" t="s">
        <v>2211</v>
      </c>
      <c r="AD314" s="258"/>
      <c r="AE314" s="265" t="s">
        <v>2211</v>
      </c>
      <c r="AF314" s="258"/>
      <c r="AG314" s="264" t="s">
        <v>2209</v>
      </c>
      <c r="AH314" s="16"/>
      <c r="AI314" s="264" t="s">
        <v>2209</v>
      </c>
      <c r="AK314" s="264" t="s">
        <v>2209</v>
      </c>
      <c r="AL314" s="256"/>
      <c r="AM314" s="264" t="s">
        <v>2209</v>
      </c>
      <c r="AN314" s="256"/>
      <c r="AO314" s="264" t="s">
        <v>2209</v>
      </c>
      <c r="AP314" s="256"/>
      <c r="AQ314" s="264" t="s">
        <v>2209</v>
      </c>
      <c r="AR314" s="256"/>
      <c r="AS314" s="265" t="s">
        <v>2212</v>
      </c>
      <c r="AT314" s="256"/>
      <c r="AU314" s="265" t="s">
        <v>2212</v>
      </c>
      <c r="AW314" s="265" t="s">
        <v>2212</v>
      </c>
      <c r="AX314" s="256"/>
      <c r="AY314" s="270" t="str">
        <f t="shared" si="12"/>
        <v>予 備 311</v>
      </c>
      <c r="AZ314" s="256"/>
      <c r="BA314" s="265" t="s">
        <v>2211</v>
      </c>
      <c r="BC314" s="265" t="s">
        <v>2211</v>
      </c>
      <c r="BE314" s="266" t="s">
        <v>2211</v>
      </c>
      <c r="BF314" s="258"/>
      <c r="BG314" s="266" t="s">
        <v>2211</v>
      </c>
      <c r="BI314" s="400" t="s">
        <v>2209</v>
      </c>
      <c r="BK314" s="400" t="s">
        <v>2209</v>
      </c>
      <c r="BM314" s="400" t="str">
        <f t="shared" si="11"/>
        <v>予備311</v>
      </c>
      <c r="BO314" s="401" t="s">
        <v>2209</v>
      </c>
      <c r="BP314" s="396"/>
      <c r="BQ314" s="401" t="s">
        <v>2209</v>
      </c>
      <c r="BR314" s="402"/>
      <c r="BS314" s="265" t="s">
        <v>2211</v>
      </c>
      <c r="BT314" s="402"/>
      <c r="BU314" s="402"/>
      <c r="BV314" s="402"/>
      <c r="BW314" s="402"/>
      <c r="BX314" s="402"/>
      <c r="BY314" s="402"/>
      <c r="BZ314" s="402"/>
      <c r="CA314" s="402"/>
      <c r="CB314" s="402"/>
      <c r="CC314" s="402"/>
      <c r="CE314" s="256"/>
      <c r="CG314" s="264" t="s">
        <v>2209</v>
      </c>
      <c r="CI314" s="264" t="s">
        <v>2209</v>
      </c>
      <c r="CK314" s="264" t="s">
        <v>2209</v>
      </c>
      <c r="CM314" s="264" t="s">
        <v>2209</v>
      </c>
      <c r="CO314" s="264" t="s">
        <v>2209</v>
      </c>
      <c r="CQ314" s="264" t="s">
        <v>2209</v>
      </c>
      <c r="CS314" s="264" t="s">
        <v>2209</v>
      </c>
      <c r="CU314" s="264" t="s">
        <v>2209</v>
      </c>
      <c r="CW314" s="264" t="s">
        <v>2209</v>
      </c>
      <c r="CY314" s="264" t="s">
        <v>2209</v>
      </c>
      <c r="DA314" s="264" t="s">
        <v>2209</v>
      </c>
      <c r="DC314" s="264" t="s">
        <v>2209</v>
      </c>
      <c r="DE314" s="264" t="s">
        <v>2209</v>
      </c>
      <c r="DG314" s="264" t="s">
        <v>2209</v>
      </c>
      <c r="DI314" s="264" t="s">
        <v>2209</v>
      </c>
      <c r="DK314" s="264" t="s">
        <v>2209</v>
      </c>
      <c r="EA314" s="264" t="s">
        <v>2209</v>
      </c>
      <c r="EC314" s="272" t="s">
        <v>2210</v>
      </c>
      <c r="ED314" s="268"/>
      <c r="EE314" s="272" t="s">
        <v>2210</v>
      </c>
      <c r="EF314" s="268"/>
      <c r="EG314" s="272" t="s">
        <v>2210</v>
      </c>
      <c r="EH314" s="268"/>
      <c r="EI314" s="272" t="s">
        <v>2210</v>
      </c>
      <c r="EY314" s="264" t="s">
        <v>2209</v>
      </c>
      <c r="FA314" s="264" t="s">
        <v>2209</v>
      </c>
      <c r="FC314" s="264" t="s">
        <v>2209</v>
      </c>
      <c r="FE314" s="264" t="s">
        <v>2209</v>
      </c>
      <c r="FG314" s="264" t="s">
        <v>2209</v>
      </c>
      <c r="FI314" s="264" t="s">
        <v>2209</v>
      </c>
      <c r="FK314" s="264" t="s">
        <v>2209</v>
      </c>
      <c r="FM314" s="264" t="s">
        <v>2209</v>
      </c>
      <c r="FO314" s="264" t="s">
        <v>2209</v>
      </c>
      <c r="FQ314" s="264" t="s">
        <v>2209</v>
      </c>
      <c r="FS314" s="264" t="s">
        <v>2209</v>
      </c>
      <c r="FU314" s="264" t="s">
        <v>2209</v>
      </c>
      <c r="FW314" s="264" t="s">
        <v>2209</v>
      </c>
      <c r="FY314" s="264" t="s">
        <v>2209</v>
      </c>
      <c r="GA314" s="264" t="s">
        <v>2209</v>
      </c>
      <c r="GC314" s="264" t="s">
        <v>2209</v>
      </c>
      <c r="GE314" s="264" t="s">
        <v>2209</v>
      </c>
      <c r="GG314" s="264" t="s">
        <v>2209</v>
      </c>
      <c r="GI314" s="264" t="s">
        <v>2209</v>
      </c>
      <c r="GK314" s="264" t="s">
        <v>2209</v>
      </c>
      <c r="GM314" s="264" t="s">
        <v>2209</v>
      </c>
      <c r="GO314" s="264" t="s">
        <v>2209</v>
      </c>
      <c r="GQ314" s="16"/>
      <c r="HE314" s="265" t="s">
        <v>2211</v>
      </c>
      <c r="HG314" s="265" t="s">
        <v>2211</v>
      </c>
      <c r="HI314" s="264" t="s">
        <v>2209</v>
      </c>
      <c r="HK314" s="264" t="s">
        <v>2209</v>
      </c>
      <c r="HM314" s="264" t="s">
        <v>2209</v>
      </c>
      <c r="HO314" s="264" t="s">
        <v>2209</v>
      </c>
      <c r="HQ314" s="264" t="s">
        <v>2209</v>
      </c>
      <c r="HS314" s="264" t="s">
        <v>2209</v>
      </c>
      <c r="HU314" s="264" t="s">
        <v>2209</v>
      </c>
      <c r="HW314" s="264" t="s">
        <v>2209</v>
      </c>
      <c r="HY314" s="264" t="s">
        <v>2209</v>
      </c>
      <c r="IA314" s="264" t="s">
        <v>2209</v>
      </c>
      <c r="IC314" s="264" t="s">
        <v>2209</v>
      </c>
      <c r="IE314" s="264" t="s">
        <v>2209</v>
      </c>
      <c r="IG314" s="264" t="s">
        <v>2209</v>
      </c>
      <c r="II314" s="264" t="s">
        <v>2209</v>
      </c>
      <c r="IK314" s="264" t="s">
        <v>2209</v>
      </c>
      <c r="IM314" s="264" t="s">
        <v>2209</v>
      </c>
      <c r="IO314" s="264" t="s">
        <v>2209</v>
      </c>
      <c r="IQ314" s="264" t="s">
        <v>2209</v>
      </c>
      <c r="IS314" s="264" t="s">
        <v>2209</v>
      </c>
      <c r="IU314" s="264" t="s">
        <v>2209</v>
      </c>
      <c r="IW314" s="264" t="s">
        <v>2209</v>
      </c>
      <c r="IY314" s="264" t="s">
        <v>2209</v>
      </c>
      <c r="JA314" s="264" t="s">
        <v>2209</v>
      </c>
      <c r="JC314" s="264" t="s">
        <v>2209</v>
      </c>
    </row>
    <row r="315" spans="3:263">
      <c r="C315" s="384" t="s">
        <v>2213</v>
      </c>
      <c r="D315" s="404"/>
      <c r="E315" s="390" t="s">
        <v>2213</v>
      </c>
      <c r="F315" s="391"/>
      <c r="G315" s="390" t="s">
        <v>2213</v>
      </c>
      <c r="H315" s="391"/>
      <c r="I315" s="390" t="s">
        <v>2213</v>
      </c>
      <c r="J315" s="391"/>
      <c r="K315" s="390" t="s">
        <v>2213</v>
      </c>
      <c r="L315" s="391"/>
      <c r="M315" s="390" t="s">
        <v>2213</v>
      </c>
      <c r="N315" s="405"/>
      <c r="O315" s="394" t="s">
        <v>2214</v>
      </c>
      <c r="P315" s="406"/>
      <c r="Q315" s="264" t="s">
        <v>2213</v>
      </c>
      <c r="S315" s="264" t="s">
        <v>2213</v>
      </c>
      <c r="U315" s="265" t="s">
        <v>2215</v>
      </c>
      <c r="W315" s="265" t="s">
        <v>2215</v>
      </c>
      <c r="Y315" s="265" t="s">
        <v>2215</v>
      </c>
      <c r="Z315" s="256"/>
      <c r="AA315" s="264" t="s">
        <v>2213</v>
      </c>
      <c r="AB315" s="256"/>
      <c r="AC315" s="265" t="s">
        <v>2215</v>
      </c>
      <c r="AD315" s="258"/>
      <c r="AE315" s="265" t="s">
        <v>2215</v>
      </c>
      <c r="AF315" s="258"/>
      <c r="AG315" s="264" t="s">
        <v>2213</v>
      </c>
      <c r="AH315" s="16"/>
      <c r="AI315" s="264" t="s">
        <v>2213</v>
      </c>
      <c r="AK315" s="264" t="s">
        <v>2213</v>
      </c>
      <c r="AL315" s="256"/>
      <c r="AM315" s="264" t="s">
        <v>2213</v>
      </c>
      <c r="AN315" s="256"/>
      <c r="AO315" s="264" t="s">
        <v>2213</v>
      </c>
      <c r="AP315" s="256"/>
      <c r="AQ315" s="264" t="s">
        <v>2213</v>
      </c>
      <c r="AR315" s="256"/>
      <c r="AS315" s="264" t="s">
        <v>2214</v>
      </c>
      <c r="AT315" s="256"/>
      <c r="AU315" s="264" t="s">
        <v>2214</v>
      </c>
      <c r="AW315" s="264" t="s">
        <v>2214</v>
      </c>
      <c r="AX315" s="256"/>
      <c r="AY315" s="270" t="str">
        <f t="shared" si="12"/>
        <v>予 備 312</v>
      </c>
      <c r="AZ315" s="256"/>
      <c r="BA315" s="265" t="s">
        <v>2215</v>
      </c>
      <c r="BC315" s="265" t="s">
        <v>2215</v>
      </c>
      <c r="BE315" s="266" t="s">
        <v>2215</v>
      </c>
      <c r="BF315" s="258"/>
      <c r="BG315" s="266" t="s">
        <v>2215</v>
      </c>
      <c r="BI315" s="400" t="s">
        <v>2213</v>
      </c>
      <c r="BK315" s="400" t="s">
        <v>2213</v>
      </c>
      <c r="BM315" s="400" t="str">
        <f t="shared" ref="BM315:BM378" si="13">AM315</f>
        <v>予備312</v>
      </c>
      <c r="BO315" s="401" t="s">
        <v>2213</v>
      </c>
      <c r="BP315" s="396"/>
      <c r="BQ315" s="401" t="s">
        <v>2213</v>
      </c>
      <c r="BR315" s="402"/>
      <c r="BS315" s="265" t="s">
        <v>2215</v>
      </c>
      <c r="BT315" s="402"/>
      <c r="BU315" s="402"/>
      <c r="BV315" s="402"/>
      <c r="BW315" s="402"/>
      <c r="BX315" s="402"/>
      <c r="BY315" s="402"/>
      <c r="BZ315" s="402"/>
      <c r="CA315" s="402"/>
      <c r="CB315" s="402"/>
      <c r="CC315" s="402"/>
      <c r="CE315" s="256"/>
      <c r="CG315" s="264" t="s">
        <v>2213</v>
      </c>
      <c r="CI315" s="264" t="s">
        <v>2213</v>
      </c>
      <c r="CK315" s="264" t="s">
        <v>2213</v>
      </c>
      <c r="CM315" s="264" t="s">
        <v>2213</v>
      </c>
      <c r="CO315" s="264" t="s">
        <v>2213</v>
      </c>
      <c r="CQ315" s="264" t="s">
        <v>2213</v>
      </c>
      <c r="CS315" s="264" t="s">
        <v>2213</v>
      </c>
      <c r="CU315" s="264" t="s">
        <v>2213</v>
      </c>
      <c r="CW315" s="264" t="s">
        <v>2213</v>
      </c>
      <c r="CY315" s="264" t="s">
        <v>2213</v>
      </c>
      <c r="DA315" s="264" t="s">
        <v>2213</v>
      </c>
      <c r="DC315" s="264" t="s">
        <v>2213</v>
      </c>
      <c r="DE315" s="264" t="s">
        <v>2213</v>
      </c>
      <c r="DG315" s="264" t="s">
        <v>2213</v>
      </c>
      <c r="DI315" s="264" t="s">
        <v>2213</v>
      </c>
      <c r="DK315" s="264" t="s">
        <v>2213</v>
      </c>
      <c r="EA315" s="264" t="s">
        <v>2213</v>
      </c>
      <c r="EC315" s="272" t="s">
        <v>2214</v>
      </c>
      <c r="ED315" s="268"/>
      <c r="EE315" s="272" t="s">
        <v>2214</v>
      </c>
      <c r="EF315" s="268"/>
      <c r="EG315" s="272" t="s">
        <v>2214</v>
      </c>
      <c r="EH315" s="268"/>
      <c r="EI315" s="272" t="s">
        <v>2214</v>
      </c>
      <c r="EY315" s="264" t="s">
        <v>2213</v>
      </c>
      <c r="FA315" s="264" t="s">
        <v>2213</v>
      </c>
      <c r="FC315" s="264" t="s">
        <v>2213</v>
      </c>
      <c r="FE315" s="264" t="s">
        <v>2213</v>
      </c>
      <c r="FG315" s="264" t="s">
        <v>2213</v>
      </c>
      <c r="FI315" s="264" t="s">
        <v>2213</v>
      </c>
      <c r="FK315" s="264" t="s">
        <v>2213</v>
      </c>
      <c r="FM315" s="264" t="s">
        <v>2213</v>
      </c>
      <c r="FO315" s="264" t="s">
        <v>2213</v>
      </c>
      <c r="FQ315" s="264" t="s">
        <v>2213</v>
      </c>
      <c r="FS315" s="264" t="s">
        <v>2213</v>
      </c>
      <c r="FU315" s="264" t="s">
        <v>2213</v>
      </c>
      <c r="FW315" s="264" t="s">
        <v>2213</v>
      </c>
      <c r="FY315" s="264" t="s">
        <v>2213</v>
      </c>
      <c r="GA315" s="264" t="s">
        <v>2213</v>
      </c>
      <c r="GC315" s="264" t="s">
        <v>2213</v>
      </c>
      <c r="GE315" s="264" t="s">
        <v>2213</v>
      </c>
      <c r="GG315" s="264" t="s">
        <v>2213</v>
      </c>
      <c r="GI315" s="264" t="s">
        <v>2213</v>
      </c>
      <c r="GK315" s="264" t="s">
        <v>2213</v>
      </c>
      <c r="GM315" s="264" t="s">
        <v>2213</v>
      </c>
      <c r="GO315" s="264" t="s">
        <v>2213</v>
      </c>
      <c r="GQ315" s="16"/>
      <c r="HE315" s="265" t="s">
        <v>2215</v>
      </c>
      <c r="HG315" s="265" t="s">
        <v>2215</v>
      </c>
      <c r="HI315" s="264" t="s">
        <v>2213</v>
      </c>
      <c r="HK315" s="264" t="s">
        <v>2213</v>
      </c>
      <c r="HM315" s="264" t="s">
        <v>2213</v>
      </c>
      <c r="HO315" s="264" t="s">
        <v>2213</v>
      </c>
      <c r="HQ315" s="264" t="s">
        <v>2213</v>
      </c>
      <c r="HS315" s="264" t="s">
        <v>2213</v>
      </c>
      <c r="HU315" s="264" t="s">
        <v>2213</v>
      </c>
      <c r="HW315" s="264" t="s">
        <v>2213</v>
      </c>
      <c r="HY315" s="264" t="s">
        <v>2213</v>
      </c>
      <c r="IA315" s="264" t="s">
        <v>2213</v>
      </c>
      <c r="IC315" s="264" t="s">
        <v>2213</v>
      </c>
      <c r="IE315" s="264" t="s">
        <v>2213</v>
      </c>
      <c r="IG315" s="264" t="s">
        <v>2213</v>
      </c>
      <c r="II315" s="264" t="s">
        <v>2213</v>
      </c>
      <c r="IK315" s="264" t="s">
        <v>2213</v>
      </c>
      <c r="IM315" s="264" t="s">
        <v>2213</v>
      </c>
      <c r="IO315" s="264" t="s">
        <v>2213</v>
      </c>
      <c r="IQ315" s="264" t="s">
        <v>2213</v>
      </c>
      <c r="IS315" s="264" t="s">
        <v>2213</v>
      </c>
      <c r="IU315" s="264" t="s">
        <v>2213</v>
      </c>
      <c r="IW315" s="264" t="s">
        <v>2213</v>
      </c>
      <c r="IY315" s="264" t="s">
        <v>2213</v>
      </c>
      <c r="JA315" s="264" t="s">
        <v>2213</v>
      </c>
      <c r="JC315" s="264" t="s">
        <v>2213</v>
      </c>
    </row>
    <row r="316" spans="3:263">
      <c r="C316" s="384" t="s">
        <v>2216</v>
      </c>
      <c r="D316" s="404"/>
      <c r="E316" s="390" t="s">
        <v>2216</v>
      </c>
      <c r="F316" s="391"/>
      <c r="G316" s="390" t="s">
        <v>2216</v>
      </c>
      <c r="H316" s="391"/>
      <c r="I316" s="390" t="s">
        <v>2216</v>
      </c>
      <c r="J316" s="391"/>
      <c r="K316" s="390" t="s">
        <v>2216</v>
      </c>
      <c r="L316" s="391"/>
      <c r="M316" s="390" t="s">
        <v>2216</v>
      </c>
      <c r="N316" s="405"/>
      <c r="O316" s="394" t="s">
        <v>2217</v>
      </c>
      <c r="P316" s="406"/>
      <c r="Q316" s="264" t="s">
        <v>2216</v>
      </c>
      <c r="S316" s="264" t="s">
        <v>2216</v>
      </c>
      <c r="U316" s="265" t="s">
        <v>2218</v>
      </c>
      <c r="W316" s="265" t="s">
        <v>2218</v>
      </c>
      <c r="Y316" s="265" t="s">
        <v>2218</v>
      </c>
      <c r="Z316" s="256"/>
      <c r="AA316" s="264" t="s">
        <v>2216</v>
      </c>
      <c r="AB316" s="256"/>
      <c r="AC316" s="265" t="s">
        <v>2218</v>
      </c>
      <c r="AD316" s="258"/>
      <c r="AE316" s="265" t="s">
        <v>2218</v>
      </c>
      <c r="AF316" s="258"/>
      <c r="AG316" s="264" t="s">
        <v>2216</v>
      </c>
      <c r="AH316" s="16"/>
      <c r="AI316" s="264" t="s">
        <v>2216</v>
      </c>
      <c r="AK316" s="264" t="s">
        <v>2216</v>
      </c>
      <c r="AL316" s="256"/>
      <c r="AM316" s="264" t="s">
        <v>2216</v>
      </c>
      <c r="AN316" s="256"/>
      <c r="AO316" s="264" t="s">
        <v>2216</v>
      </c>
      <c r="AP316" s="256"/>
      <c r="AQ316" s="264" t="s">
        <v>2216</v>
      </c>
      <c r="AR316" s="256"/>
      <c r="AS316" s="265" t="s">
        <v>2219</v>
      </c>
      <c r="AT316" s="256"/>
      <c r="AU316" s="265" t="s">
        <v>2219</v>
      </c>
      <c r="AW316" s="265" t="s">
        <v>2219</v>
      </c>
      <c r="AX316" s="256"/>
      <c r="AY316" s="270" t="str">
        <f t="shared" si="12"/>
        <v>予 備 313</v>
      </c>
      <c r="AZ316" s="256"/>
      <c r="BA316" s="265" t="s">
        <v>2218</v>
      </c>
      <c r="BC316" s="265" t="s">
        <v>2218</v>
      </c>
      <c r="BE316" s="266" t="s">
        <v>2218</v>
      </c>
      <c r="BF316" s="258"/>
      <c r="BG316" s="266" t="s">
        <v>2218</v>
      </c>
      <c r="BI316" s="400" t="s">
        <v>2216</v>
      </c>
      <c r="BK316" s="400" t="s">
        <v>2216</v>
      </c>
      <c r="BM316" s="400" t="str">
        <f t="shared" si="13"/>
        <v>予備313</v>
      </c>
      <c r="BO316" s="401" t="s">
        <v>2216</v>
      </c>
      <c r="BP316" s="396"/>
      <c r="BQ316" s="401" t="s">
        <v>2216</v>
      </c>
      <c r="BR316" s="402"/>
      <c r="BS316" s="265" t="s">
        <v>2218</v>
      </c>
      <c r="BT316" s="402"/>
      <c r="BU316" s="402"/>
      <c r="BV316" s="402"/>
      <c r="BW316" s="402"/>
      <c r="BX316" s="402"/>
      <c r="BY316" s="402"/>
      <c r="BZ316" s="402"/>
      <c r="CA316" s="402"/>
      <c r="CB316" s="402"/>
      <c r="CC316" s="402"/>
      <c r="CE316" s="256"/>
      <c r="CG316" s="264" t="s">
        <v>2216</v>
      </c>
      <c r="CI316" s="264" t="s">
        <v>2216</v>
      </c>
      <c r="CK316" s="264" t="s">
        <v>2216</v>
      </c>
      <c r="CM316" s="264" t="s">
        <v>2216</v>
      </c>
      <c r="CO316" s="264" t="s">
        <v>2216</v>
      </c>
      <c r="CQ316" s="264" t="s">
        <v>2216</v>
      </c>
      <c r="CS316" s="264" t="s">
        <v>2216</v>
      </c>
      <c r="CU316" s="264" t="s">
        <v>2216</v>
      </c>
      <c r="CW316" s="264" t="s">
        <v>2216</v>
      </c>
      <c r="CY316" s="264" t="s">
        <v>2216</v>
      </c>
      <c r="DA316" s="264" t="s">
        <v>2216</v>
      </c>
      <c r="DC316" s="264" t="s">
        <v>2216</v>
      </c>
      <c r="DE316" s="264" t="s">
        <v>2216</v>
      </c>
      <c r="DG316" s="264" t="s">
        <v>2216</v>
      </c>
      <c r="DI316" s="264" t="s">
        <v>2216</v>
      </c>
      <c r="DK316" s="264" t="s">
        <v>2216</v>
      </c>
      <c r="EA316" s="264" t="s">
        <v>2216</v>
      </c>
      <c r="EC316" s="272" t="s">
        <v>2217</v>
      </c>
      <c r="ED316" s="268"/>
      <c r="EE316" s="272" t="s">
        <v>2217</v>
      </c>
      <c r="EF316" s="268"/>
      <c r="EG316" s="272" t="s">
        <v>2217</v>
      </c>
      <c r="EH316" s="268"/>
      <c r="EI316" s="272" t="s">
        <v>2217</v>
      </c>
      <c r="EY316" s="264" t="s">
        <v>2216</v>
      </c>
      <c r="FA316" s="264" t="s">
        <v>2216</v>
      </c>
      <c r="FC316" s="264" t="s">
        <v>2216</v>
      </c>
      <c r="FE316" s="264" t="s">
        <v>2216</v>
      </c>
      <c r="FG316" s="264" t="s">
        <v>2216</v>
      </c>
      <c r="FI316" s="264" t="s">
        <v>2216</v>
      </c>
      <c r="FK316" s="264" t="s">
        <v>2216</v>
      </c>
      <c r="FM316" s="264" t="s">
        <v>2216</v>
      </c>
      <c r="FO316" s="264" t="s">
        <v>2216</v>
      </c>
      <c r="FQ316" s="264" t="s">
        <v>2216</v>
      </c>
      <c r="FS316" s="264" t="s">
        <v>2216</v>
      </c>
      <c r="FU316" s="264" t="s">
        <v>2216</v>
      </c>
      <c r="FW316" s="264" t="s">
        <v>2216</v>
      </c>
      <c r="FY316" s="264" t="s">
        <v>2216</v>
      </c>
      <c r="GA316" s="264" t="s">
        <v>2216</v>
      </c>
      <c r="GC316" s="264" t="s">
        <v>2216</v>
      </c>
      <c r="GE316" s="264" t="s">
        <v>2216</v>
      </c>
      <c r="GG316" s="264" t="s">
        <v>2216</v>
      </c>
      <c r="GI316" s="264" t="s">
        <v>2216</v>
      </c>
      <c r="GK316" s="264" t="s">
        <v>2216</v>
      </c>
      <c r="GM316" s="264" t="s">
        <v>2216</v>
      </c>
      <c r="GO316" s="264" t="s">
        <v>2216</v>
      </c>
      <c r="GQ316" s="16"/>
      <c r="HE316" s="265" t="s">
        <v>2218</v>
      </c>
      <c r="HG316" s="265" t="s">
        <v>2218</v>
      </c>
      <c r="HI316" s="264" t="s">
        <v>2216</v>
      </c>
      <c r="HK316" s="264" t="s">
        <v>2216</v>
      </c>
      <c r="HM316" s="264" t="s">
        <v>2216</v>
      </c>
      <c r="HO316" s="264" t="s">
        <v>2216</v>
      </c>
      <c r="HQ316" s="264" t="s">
        <v>2216</v>
      </c>
      <c r="HS316" s="264" t="s">
        <v>2216</v>
      </c>
      <c r="HU316" s="264" t="s">
        <v>2216</v>
      </c>
      <c r="HW316" s="264" t="s">
        <v>2216</v>
      </c>
      <c r="HY316" s="264" t="s">
        <v>2216</v>
      </c>
      <c r="IA316" s="264" t="s">
        <v>2216</v>
      </c>
      <c r="IC316" s="264" t="s">
        <v>2216</v>
      </c>
      <c r="IE316" s="264" t="s">
        <v>2216</v>
      </c>
      <c r="IG316" s="264" t="s">
        <v>2216</v>
      </c>
      <c r="II316" s="264" t="s">
        <v>2216</v>
      </c>
      <c r="IK316" s="264" t="s">
        <v>2216</v>
      </c>
      <c r="IM316" s="264" t="s">
        <v>2216</v>
      </c>
      <c r="IO316" s="264" t="s">
        <v>2216</v>
      </c>
      <c r="IQ316" s="264" t="s">
        <v>2216</v>
      </c>
      <c r="IS316" s="264" t="s">
        <v>2216</v>
      </c>
      <c r="IU316" s="264" t="s">
        <v>2216</v>
      </c>
      <c r="IW316" s="264" t="s">
        <v>2216</v>
      </c>
      <c r="IY316" s="264" t="s">
        <v>2216</v>
      </c>
      <c r="JA316" s="264" t="s">
        <v>2216</v>
      </c>
      <c r="JC316" s="264" t="s">
        <v>2216</v>
      </c>
    </row>
    <row r="317" spans="3:263">
      <c r="C317" s="384" t="s">
        <v>2220</v>
      </c>
      <c r="D317" s="404"/>
      <c r="E317" s="390" t="s">
        <v>2220</v>
      </c>
      <c r="F317" s="391"/>
      <c r="G317" s="390" t="s">
        <v>2220</v>
      </c>
      <c r="H317" s="391"/>
      <c r="I317" s="390" t="s">
        <v>2220</v>
      </c>
      <c r="J317" s="391"/>
      <c r="K317" s="390" t="s">
        <v>2220</v>
      </c>
      <c r="L317" s="391"/>
      <c r="M317" s="390" t="s">
        <v>2220</v>
      </c>
      <c r="N317" s="405"/>
      <c r="O317" s="394" t="s">
        <v>2221</v>
      </c>
      <c r="P317" s="406"/>
      <c r="Q317" s="264" t="s">
        <v>2220</v>
      </c>
      <c r="S317" s="264" t="s">
        <v>2220</v>
      </c>
      <c r="U317" s="265" t="s">
        <v>2222</v>
      </c>
      <c r="W317" s="265" t="s">
        <v>2222</v>
      </c>
      <c r="Y317" s="265" t="s">
        <v>2222</v>
      </c>
      <c r="Z317" s="256"/>
      <c r="AA317" s="264" t="s">
        <v>2220</v>
      </c>
      <c r="AB317" s="256"/>
      <c r="AC317" s="265" t="s">
        <v>2222</v>
      </c>
      <c r="AD317" s="258"/>
      <c r="AE317" s="265" t="s">
        <v>2222</v>
      </c>
      <c r="AF317" s="258"/>
      <c r="AG317" s="264" t="s">
        <v>2220</v>
      </c>
      <c r="AH317" s="16"/>
      <c r="AI317" s="264" t="s">
        <v>2220</v>
      </c>
      <c r="AK317" s="264" t="s">
        <v>2220</v>
      </c>
      <c r="AL317" s="256"/>
      <c r="AM317" s="264" t="s">
        <v>2220</v>
      </c>
      <c r="AN317" s="256"/>
      <c r="AO317" s="264" t="s">
        <v>2220</v>
      </c>
      <c r="AP317" s="256"/>
      <c r="AQ317" s="264" t="s">
        <v>2220</v>
      </c>
      <c r="AR317" s="256"/>
      <c r="AS317" s="264" t="s">
        <v>2221</v>
      </c>
      <c r="AT317" s="256"/>
      <c r="AU317" s="264" t="s">
        <v>2221</v>
      </c>
      <c r="AW317" s="264" t="s">
        <v>2221</v>
      </c>
      <c r="AX317" s="256"/>
      <c r="AY317" s="270" t="str">
        <f t="shared" si="12"/>
        <v>予 備 314</v>
      </c>
      <c r="AZ317" s="256"/>
      <c r="BA317" s="265" t="s">
        <v>2222</v>
      </c>
      <c r="BC317" s="265" t="s">
        <v>2222</v>
      </c>
      <c r="BE317" s="266" t="s">
        <v>2222</v>
      </c>
      <c r="BF317" s="258"/>
      <c r="BG317" s="266" t="s">
        <v>2222</v>
      </c>
      <c r="BI317" s="400" t="s">
        <v>2220</v>
      </c>
      <c r="BK317" s="400" t="s">
        <v>2220</v>
      </c>
      <c r="BM317" s="400" t="str">
        <f t="shared" si="13"/>
        <v>予備314</v>
      </c>
      <c r="BO317" s="401" t="s">
        <v>2220</v>
      </c>
      <c r="BP317" s="396"/>
      <c r="BQ317" s="401" t="s">
        <v>2220</v>
      </c>
      <c r="BR317" s="402"/>
      <c r="BS317" s="265" t="s">
        <v>2222</v>
      </c>
      <c r="BT317" s="402"/>
      <c r="BU317" s="402"/>
      <c r="BV317" s="402"/>
      <c r="BW317" s="402"/>
      <c r="BX317" s="402"/>
      <c r="BY317" s="402"/>
      <c r="BZ317" s="402"/>
      <c r="CA317" s="402"/>
      <c r="CB317" s="402"/>
      <c r="CC317" s="402"/>
      <c r="CE317" s="256"/>
      <c r="CG317" s="264" t="s">
        <v>2220</v>
      </c>
      <c r="CI317" s="264" t="s">
        <v>2220</v>
      </c>
      <c r="CK317" s="264" t="s">
        <v>2220</v>
      </c>
      <c r="CM317" s="264" t="s">
        <v>2220</v>
      </c>
      <c r="CO317" s="264" t="s">
        <v>2220</v>
      </c>
      <c r="CQ317" s="264" t="s">
        <v>2220</v>
      </c>
      <c r="CS317" s="264" t="s">
        <v>2220</v>
      </c>
      <c r="CU317" s="264" t="s">
        <v>2220</v>
      </c>
      <c r="CW317" s="264" t="s">
        <v>2220</v>
      </c>
      <c r="CY317" s="264" t="s">
        <v>2220</v>
      </c>
      <c r="DA317" s="264" t="s">
        <v>2220</v>
      </c>
      <c r="DC317" s="264" t="s">
        <v>2220</v>
      </c>
      <c r="DE317" s="264" t="s">
        <v>2220</v>
      </c>
      <c r="DG317" s="264" t="s">
        <v>2220</v>
      </c>
      <c r="DI317" s="264" t="s">
        <v>2220</v>
      </c>
      <c r="DK317" s="264" t="s">
        <v>2220</v>
      </c>
      <c r="EA317" s="264" t="s">
        <v>2220</v>
      </c>
      <c r="EC317" s="272" t="s">
        <v>2221</v>
      </c>
      <c r="ED317" s="268"/>
      <c r="EE317" s="272" t="s">
        <v>2221</v>
      </c>
      <c r="EF317" s="268"/>
      <c r="EG317" s="272" t="s">
        <v>2221</v>
      </c>
      <c r="EH317" s="268"/>
      <c r="EI317" s="272" t="s">
        <v>2221</v>
      </c>
      <c r="EY317" s="264" t="s">
        <v>2220</v>
      </c>
      <c r="FA317" s="264" t="s">
        <v>2220</v>
      </c>
      <c r="FC317" s="264" t="s">
        <v>2220</v>
      </c>
      <c r="FE317" s="264" t="s">
        <v>2220</v>
      </c>
      <c r="FG317" s="264" t="s">
        <v>2220</v>
      </c>
      <c r="FI317" s="264" t="s">
        <v>2220</v>
      </c>
      <c r="FK317" s="264" t="s">
        <v>2220</v>
      </c>
      <c r="FM317" s="264" t="s">
        <v>2220</v>
      </c>
      <c r="FO317" s="264" t="s">
        <v>2220</v>
      </c>
      <c r="FQ317" s="264" t="s">
        <v>2220</v>
      </c>
      <c r="FS317" s="264" t="s">
        <v>2220</v>
      </c>
      <c r="FU317" s="264" t="s">
        <v>2220</v>
      </c>
      <c r="FW317" s="264" t="s">
        <v>2220</v>
      </c>
      <c r="FY317" s="264" t="s">
        <v>2220</v>
      </c>
      <c r="GA317" s="264" t="s">
        <v>2220</v>
      </c>
      <c r="GC317" s="264" t="s">
        <v>2220</v>
      </c>
      <c r="GE317" s="264" t="s">
        <v>2220</v>
      </c>
      <c r="GG317" s="264" t="s">
        <v>2220</v>
      </c>
      <c r="GI317" s="264" t="s">
        <v>2220</v>
      </c>
      <c r="GK317" s="264" t="s">
        <v>2220</v>
      </c>
      <c r="GM317" s="264" t="s">
        <v>2220</v>
      </c>
      <c r="GO317" s="264" t="s">
        <v>2220</v>
      </c>
      <c r="GQ317" s="16"/>
      <c r="HE317" s="265" t="s">
        <v>2222</v>
      </c>
      <c r="HG317" s="265" t="s">
        <v>2222</v>
      </c>
      <c r="HI317" s="264" t="s">
        <v>2220</v>
      </c>
      <c r="HK317" s="264" t="s">
        <v>2220</v>
      </c>
      <c r="HM317" s="264" t="s">
        <v>2220</v>
      </c>
      <c r="HO317" s="264" t="s">
        <v>2220</v>
      </c>
      <c r="HQ317" s="264" t="s">
        <v>2220</v>
      </c>
      <c r="HS317" s="264" t="s">
        <v>2220</v>
      </c>
      <c r="HU317" s="264" t="s">
        <v>2220</v>
      </c>
      <c r="HW317" s="264" t="s">
        <v>2220</v>
      </c>
      <c r="HY317" s="264" t="s">
        <v>2220</v>
      </c>
      <c r="IA317" s="264" t="s">
        <v>2220</v>
      </c>
      <c r="IC317" s="264" t="s">
        <v>2220</v>
      </c>
      <c r="IE317" s="264" t="s">
        <v>2220</v>
      </c>
      <c r="IG317" s="264" t="s">
        <v>2220</v>
      </c>
      <c r="II317" s="264" t="s">
        <v>2220</v>
      </c>
      <c r="IK317" s="264" t="s">
        <v>2220</v>
      </c>
      <c r="IM317" s="264" t="s">
        <v>2220</v>
      </c>
      <c r="IO317" s="264" t="s">
        <v>2220</v>
      </c>
      <c r="IQ317" s="264" t="s">
        <v>2220</v>
      </c>
      <c r="IS317" s="264" t="s">
        <v>2220</v>
      </c>
      <c r="IU317" s="264" t="s">
        <v>2220</v>
      </c>
      <c r="IW317" s="264" t="s">
        <v>2220</v>
      </c>
      <c r="IY317" s="264" t="s">
        <v>2220</v>
      </c>
      <c r="JA317" s="264" t="s">
        <v>2220</v>
      </c>
      <c r="JC317" s="264" t="s">
        <v>2220</v>
      </c>
    </row>
    <row r="318" spans="3:263">
      <c r="C318" s="384" t="s">
        <v>2223</v>
      </c>
      <c r="D318" s="404"/>
      <c r="E318" s="390" t="s">
        <v>2223</v>
      </c>
      <c r="F318" s="391"/>
      <c r="G318" s="390" t="s">
        <v>2223</v>
      </c>
      <c r="H318" s="391"/>
      <c r="I318" s="390" t="s">
        <v>2223</v>
      </c>
      <c r="J318" s="391"/>
      <c r="K318" s="390" t="s">
        <v>2223</v>
      </c>
      <c r="L318" s="391"/>
      <c r="M318" s="390" t="s">
        <v>2223</v>
      </c>
      <c r="N318" s="405"/>
      <c r="O318" s="394" t="s">
        <v>2224</v>
      </c>
      <c r="P318" s="406"/>
      <c r="Q318" s="264" t="s">
        <v>2223</v>
      </c>
      <c r="S318" s="264" t="s">
        <v>2223</v>
      </c>
      <c r="U318" s="265" t="s">
        <v>2225</v>
      </c>
      <c r="W318" s="265" t="s">
        <v>2225</v>
      </c>
      <c r="Y318" s="265" t="s">
        <v>2225</v>
      </c>
      <c r="Z318" s="256"/>
      <c r="AA318" s="264" t="s">
        <v>2223</v>
      </c>
      <c r="AB318" s="256"/>
      <c r="AC318" s="265" t="s">
        <v>2225</v>
      </c>
      <c r="AD318" s="258"/>
      <c r="AE318" s="265" t="s">
        <v>2225</v>
      </c>
      <c r="AF318" s="258"/>
      <c r="AG318" s="264" t="s">
        <v>2223</v>
      </c>
      <c r="AH318" s="16"/>
      <c r="AI318" s="264" t="s">
        <v>2223</v>
      </c>
      <c r="AK318" s="264" t="s">
        <v>2223</v>
      </c>
      <c r="AL318" s="256"/>
      <c r="AM318" s="264" t="s">
        <v>2223</v>
      </c>
      <c r="AN318" s="256"/>
      <c r="AO318" s="264" t="s">
        <v>2223</v>
      </c>
      <c r="AP318" s="256"/>
      <c r="AQ318" s="264" t="s">
        <v>2223</v>
      </c>
      <c r="AR318" s="256"/>
      <c r="AS318" s="265" t="s">
        <v>2226</v>
      </c>
      <c r="AT318" s="256"/>
      <c r="AU318" s="265" t="s">
        <v>2226</v>
      </c>
      <c r="AW318" s="265" t="s">
        <v>2226</v>
      </c>
      <c r="AX318" s="256"/>
      <c r="AY318" s="270" t="str">
        <f t="shared" si="12"/>
        <v>予 備 315</v>
      </c>
      <c r="AZ318" s="256"/>
      <c r="BA318" s="265" t="s">
        <v>2225</v>
      </c>
      <c r="BC318" s="265" t="s">
        <v>2225</v>
      </c>
      <c r="BE318" s="266" t="s">
        <v>2225</v>
      </c>
      <c r="BF318" s="258"/>
      <c r="BG318" s="266" t="s">
        <v>2225</v>
      </c>
      <c r="BI318" s="400" t="s">
        <v>2223</v>
      </c>
      <c r="BK318" s="400" t="s">
        <v>2223</v>
      </c>
      <c r="BM318" s="400" t="str">
        <f t="shared" si="13"/>
        <v>予備315</v>
      </c>
      <c r="BO318" s="401" t="s">
        <v>2223</v>
      </c>
      <c r="BP318" s="396"/>
      <c r="BQ318" s="401" t="s">
        <v>2223</v>
      </c>
      <c r="BR318" s="402"/>
      <c r="BS318" s="265" t="s">
        <v>2225</v>
      </c>
      <c r="BT318" s="402"/>
      <c r="BU318" s="402"/>
      <c r="BV318" s="402"/>
      <c r="BW318" s="402"/>
      <c r="BX318" s="402"/>
      <c r="BY318" s="402"/>
      <c r="BZ318" s="402"/>
      <c r="CA318" s="402"/>
      <c r="CB318" s="402"/>
      <c r="CC318" s="402"/>
      <c r="CE318" s="256"/>
      <c r="CG318" s="264" t="s">
        <v>2223</v>
      </c>
      <c r="CI318" s="264" t="s">
        <v>2223</v>
      </c>
      <c r="CK318" s="264" t="s">
        <v>2223</v>
      </c>
      <c r="CM318" s="264" t="s">
        <v>2223</v>
      </c>
      <c r="CO318" s="264" t="s">
        <v>2223</v>
      </c>
      <c r="CQ318" s="264" t="s">
        <v>2223</v>
      </c>
      <c r="CS318" s="264" t="s">
        <v>2223</v>
      </c>
      <c r="CU318" s="264" t="s">
        <v>2223</v>
      </c>
      <c r="CW318" s="264" t="s">
        <v>2223</v>
      </c>
      <c r="CY318" s="264" t="s">
        <v>2223</v>
      </c>
      <c r="DA318" s="264" t="s">
        <v>2223</v>
      </c>
      <c r="DC318" s="264" t="s">
        <v>2223</v>
      </c>
      <c r="DE318" s="264" t="s">
        <v>2223</v>
      </c>
      <c r="DG318" s="264" t="s">
        <v>2223</v>
      </c>
      <c r="DI318" s="264" t="s">
        <v>2223</v>
      </c>
      <c r="DK318" s="264" t="s">
        <v>2223</v>
      </c>
      <c r="EA318" s="264" t="s">
        <v>2223</v>
      </c>
      <c r="EC318" s="272" t="s">
        <v>2224</v>
      </c>
      <c r="ED318" s="268"/>
      <c r="EE318" s="272" t="s">
        <v>2224</v>
      </c>
      <c r="EF318" s="268"/>
      <c r="EG318" s="272" t="s">
        <v>2224</v>
      </c>
      <c r="EH318" s="268"/>
      <c r="EI318" s="272" t="s">
        <v>2224</v>
      </c>
      <c r="EY318" s="264" t="s">
        <v>2223</v>
      </c>
      <c r="FA318" s="264" t="s">
        <v>2223</v>
      </c>
      <c r="FC318" s="264" t="s">
        <v>2223</v>
      </c>
      <c r="FE318" s="264" t="s">
        <v>2223</v>
      </c>
      <c r="FG318" s="264" t="s">
        <v>2223</v>
      </c>
      <c r="FI318" s="264" t="s">
        <v>2223</v>
      </c>
      <c r="FK318" s="264" t="s">
        <v>2223</v>
      </c>
      <c r="FM318" s="264" t="s">
        <v>2223</v>
      </c>
      <c r="FO318" s="264" t="s">
        <v>2223</v>
      </c>
      <c r="FQ318" s="264" t="s">
        <v>2223</v>
      </c>
      <c r="FS318" s="264" t="s">
        <v>2223</v>
      </c>
      <c r="FU318" s="264" t="s">
        <v>2223</v>
      </c>
      <c r="FW318" s="264" t="s">
        <v>2223</v>
      </c>
      <c r="FY318" s="264" t="s">
        <v>2223</v>
      </c>
      <c r="GA318" s="264" t="s">
        <v>2223</v>
      </c>
      <c r="GC318" s="264" t="s">
        <v>2223</v>
      </c>
      <c r="GE318" s="264" t="s">
        <v>2223</v>
      </c>
      <c r="GG318" s="264" t="s">
        <v>2223</v>
      </c>
      <c r="GI318" s="264" t="s">
        <v>2223</v>
      </c>
      <c r="GK318" s="264" t="s">
        <v>2223</v>
      </c>
      <c r="GM318" s="264" t="s">
        <v>2223</v>
      </c>
      <c r="GO318" s="264" t="s">
        <v>2223</v>
      </c>
      <c r="GQ318" s="16"/>
      <c r="HE318" s="265" t="s">
        <v>2225</v>
      </c>
      <c r="HG318" s="265" t="s">
        <v>2225</v>
      </c>
      <c r="HI318" s="264" t="s">
        <v>2223</v>
      </c>
      <c r="HK318" s="264" t="s">
        <v>2223</v>
      </c>
      <c r="HM318" s="264" t="s">
        <v>2223</v>
      </c>
      <c r="HO318" s="264" t="s">
        <v>2223</v>
      </c>
      <c r="HQ318" s="264" t="s">
        <v>2223</v>
      </c>
      <c r="HS318" s="264" t="s">
        <v>2223</v>
      </c>
      <c r="HU318" s="264" t="s">
        <v>2223</v>
      </c>
      <c r="HW318" s="264" t="s">
        <v>2223</v>
      </c>
      <c r="HY318" s="264" t="s">
        <v>2223</v>
      </c>
      <c r="IA318" s="264" t="s">
        <v>2223</v>
      </c>
      <c r="IC318" s="264" t="s">
        <v>2223</v>
      </c>
      <c r="IE318" s="264" t="s">
        <v>2223</v>
      </c>
      <c r="IG318" s="264" t="s">
        <v>2223</v>
      </c>
      <c r="II318" s="264" t="s">
        <v>2223</v>
      </c>
      <c r="IK318" s="264" t="s">
        <v>2223</v>
      </c>
      <c r="IM318" s="264" t="s">
        <v>2223</v>
      </c>
      <c r="IO318" s="264" t="s">
        <v>2223</v>
      </c>
      <c r="IQ318" s="264" t="s">
        <v>2223</v>
      </c>
      <c r="IS318" s="264" t="s">
        <v>2223</v>
      </c>
      <c r="IU318" s="264" t="s">
        <v>2223</v>
      </c>
      <c r="IW318" s="264" t="s">
        <v>2223</v>
      </c>
      <c r="IY318" s="264" t="s">
        <v>2223</v>
      </c>
      <c r="JA318" s="264" t="s">
        <v>2223</v>
      </c>
      <c r="JC318" s="264" t="s">
        <v>2223</v>
      </c>
    </row>
    <row r="319" spans="3:263">
      <c r="C319" s="384" t="s">
        <v>2227</v>
      </c>
      <c r="D319" s="404"/>
      <c r="E319" s="390" t="s">
        <v>2227</v>
      </c>
      <c r="F319" s="391"/>
      <c r="G319" s="390" t="s">
        <v>2227</v>
      </c>
      <c r="H319" s="391"/>
      <c r="I319" s="390" t="s">
        <v>2227</v>
      </c>
      <c r="J319" s="391"/>
      <c r="K319" s="390" t="s">
        <v>2227</v>
      </c>
      <c r="L319" s="391"/>
      <c r="M319" s="390" t="s">
        <v>2227</v>
      </c>
      <c r="N319" s="405"/>
      <c r="O319" s="394" t="s">
        <v>2228</v>
      </c>
      <c r="P319" s="406"/>
      <c r="Q319" s="264" t="s">
        <v>2227</v>
      </c>
      <c r="S319" s="264" t="s">
        <v>2227</v>
      </c>
      <c r="U319" s="265" t="s">
        <v>2229</v>
      </c>
      <c r="W319" s="265" t="s">
        <v>2229</v>
      </c>
      <c r="Y319" s="265" t="s">
        <v>2229</v>
      </c>
      <c r="Z319" s="256"/>
      <c r="AA319" s="264" t="s">
        <v>2227</v>
      </c>
      <c r="AB319" s="256"/>
      <c r="AC319" s="265" t="s">
        <v>2229</v>
      </c>
      <c r="AD319" s="258"/>
      <c r="AE319" s="265" t="s">
        <v>2229</v>
      </c>
      <c r="AF319" s="258"/>
      <c r="AG319" s="264" t="s">
        <v>2227</v>
      </c>
      <c r="AH319" s="16"/>
      <c r="AI319" s="264" t="s">
        <v>2227</v>
      </c>
      <c r="AK319" s="264" t="s">
        <v>2227</v>
      </c>
      <c r="AL319" s="256"/>
      <c r="AM319" s="264" t="s">
        <v>2227</v>
      </c>
      <c r="AN319" s="256"/>
      <c r="AO319" s="264" t="s">
        <v>2227</v>
      </c>
      <c r="AP319" s="256"/>
      <c r="AQ319" s="264" t="s">
        <v>2227</v>
      </c>
      <c r="AR319" s="256"/>
      <c r="AS319" s="264" t="s">
        <v>2228</v>
      </c>
      <c r="AT319" s="256"/>
      <c r="AU319" s="264" t="s">
        <v>2228</v>
      </c>
      <c r="AW319" s="264" t="s">
        <v>2228</v>
      </c>
      <c r="AX319" s="256"/>
      <c r="AY319" s="270" t="str">
        <f t="shared" si="12"/>
        <v>予 備 316</v>
      </c>
      <c r="AZ319" s="256"/>
      <c r="BA319" s="265" t="s">
        <v>2229</v>
      </c>
      <c r="BC319" s="265" t="s">
        <v>2229</v>
      </c>
      <c r="BE319" s="266" t="s">
        <v>2229</v>
      </c>
      <c r="BF319" s="258"/>
      <c r="BG319" s="266" t="s">
        <v>2229</v>
      </c>
      <c r="BI319" s="400" t="s">
        <v>2227</v>
      </c>
      <c r="BK319" s="400" t="s">
        <v>2227</v>
      </c>
      <c r="BM319" s="400" t="str">
        <f t="shared" si="13"/>
        <v>予備316</v>
      </c>
      <c r="BO319" s="401" t="s">
        <v>2227</v>
      </c>
      <c r="BP319" s="396"/>
      <c r="BQ319" s="401" t="s">
        <v>2227</v>
      </c>
      <c r="BR319" s="402"/>
      <c r="BS319" s="265" t="s">
        <v>2229</v>
      </c>
      <c r="BT319" s="402"/>
      <c r="BU319" s="402"/>
      <c r="BV319" s="402"/>
      <c r="BW319" s="402"/>
      <c r="BX319" s="402"/>
      <c r="BY319" s="402"/>
      <c r="BZ319" s="402"/>
      <c r="CA319" s="402"/>
      <c r="CB319" s="402"/>
      <c r="CC319" s="402"/>
      <c r="CE319" s="256"/>
      <c r="CG319" s="264" t="s">
        <v>2227</v>
      </c>
      <c r="CI319" s="264" t="s">
        <v>2227</v>
      </c>
      <c r="CK319" s="264" t="s">
        <v>2227</v>
      </c>
      <c r="CM319" s="264" t="s">
        <v>2227</v>
      </c>
      <c r="CO319" s="264" t="s">
        <v>2227</v>
      </c>
      <c r="CQ319" s="264" t="s">
        <v>2227</v>
      </c>
      <c r="CS319" s="264" t="s">
        <v>2227</v>
      </c>
      <c r="CU319" s="264" t="s">
        <v>2227</v>
      </c>
      <c r="CW319" s="264" t="s">
        <v>2227</v>
      </c>
      <c r="CY319" s="264" t="s">
        <v>2227</v>
      </c>
      <c r="DA319" s="264" t="s">
        <v>2227</v>
      </c>
      <c r="DC319" s="264" t="s">
        <v>2227</v>
      </c>
      <c r="DE319" s="264" t="s">
        <v>2227</v>
      </c>
      <c r="DG319" s="264" t="s">
        <v>2227</v>
      </c>
      <c r="DI319" s="264" t="s">
        <v>2227</v>
      </c>
      <c r="DK319" s="264" t="s">
        <v>2227</v>
      </c>
      <c r="EA319" s="264" t="s">
        <v>2227</v>
      </c>
      <c r="EC319" s="272" t="s">
        <v>2228</v>
      </c>
      <c r="ED319" s="268"/>
      <c r="EE319" s="272" t="s">
        <v>2228</v>
      </c>
      <c r="EF319" s="268"/>
      <c r="EG319" s="272" t="s">
        <v>2228</v>
      </c>
      <c r="EH319" s="268"/>
      <c r="EI319" s="272" t="s">
        <v>2228</v>
      </c>
      <c r="EY319" s="264" t="s">
        <v>2227</v>
      </c>
      <c r="FA319" s="264" t="s">
        <v>2227</v>
      </c>
      <c r="FC319" s="264" t="s">
        <v>2227</v>
      </c>
      <c r="FE319" s="264" t="s">
        <v>2227</v>
      </c>
      <c r="FG319" s="264" t="s">
        <v>2227</v>
      </c>
      <c r="FI319" s="264" t="s">
        <v>2227</v>
      </c>
      <c r="FK319" s="264" t="s">
        <v>2227</v>
      </c>
      <c r="FM319" s="264" t="s">
        <v>2227</v>
      </c>
      <c r="FO319" s="264" t="s">
        <v>2227</v>
      </c>
      <c r="FQ319" s="264" t="s">
        <v>2227</v>
      </c>
      <c r="FS319" s="264" t="s">
        <v>2227</v>
      </c>
      <c r="FU319" s="264" t="s">
        <v>2227</v>
      </c>
      <c r="FW319" s="264" t="s">
        <v>2227</v>
      </c>
      <c r="FY319" s="264" t="s">
        <v>2227</v>
      </c>
      <c r="GA319" s="264" t="s">
        <v>2227</v>
      </c>
      <c r="GC319" s="264" t="s">
        <v>2227</v>
      </c>
      <c r="GE319" s="264" t="s">
        <v>2227</v>
      </c>
      <c r="GG319" s="264" t="s">
        <v>2227</v>
      </c>
      <c r="GI319" s="264" t="s">
        <v>2227</v>
      </c>
      <c r="GK319" s="264" t="s">
        <v>2227</v>
      </c>
      <c r="GM319" s="264" t="s">
        <v>2227</v>
      </c>
      <c r="GO319" s="264" t="s">
        <v>2227</v>
      </c>
      <c r="GQ319" s="16"/>
      <c r="HE319" s="265" t="s">
        <v>2229</v>
      </c>
      <c r="HG319" s="265" t="s">
        <v>2229</v>
      </c>
      <c r="HI319" s="264" t="s">
        <v>2227</v>
      </c>
      <c r="HK319" s="264" t="s">
        <v>2227</v>
      </c>
      <c r="HM319" s="264" t="s">
        <v>2227</v>
      </c>
      <c r="HO319" s="264" t="s">
        <v>2227</v>
      </c>
      <c r="HQ319" s="264" t="s">
        <v>2227</v>
      </c>
      <c r="HS319" s="264" t="s">
        <v>2227</v>
      </c>
      <c r="HU319" s="264" t="s">
        <v>2227</v>
      </c>
      <c r="HW319" s="264" t="s">
        <v>2227</v>
      </c>
      <c r="HY319" s="264" t="s">
        <v>2227</v>
      </c>
      <c r="IA319" s="264" t="s">
        <v>2227</v>
      </c>
      <c r="IC319" s="264" t="s">
        <v>2227</v>
      </c>
      <c r="IE319" s="264" t="s">
        <v>2227</v>
      </c>
      <c r="IG319" s="264" t="s">
        <v>2227</v>
      </c>
      <c r="II319" s="264" t="s">
        <v>2227</v>
      </c>
      <c r="IK319" s="264" t="s">
        <v>2227</v>
      </c>
      <c r="IM319" s="264" t="s">
        <v>2227</v>
      </c>
      <c r="IO319" s="264" t="s">
        <v>2227</v>
      </c>
      <c r="IQ319" s="264" t="s">
        <v>2227</v>
      </c>
      <c r="IS319" s="264" t="s">
        <v>2227</v>
      </c>
      <c r="IU319" s="264" t="s">
        <v>2227</v>
      </c>
      <c r="IW319" s="264" t="s">
        <v>2227</v>
      </c>
      <c r="IY319" s="264" t="s">
        <v>2227</v>
      </c>
      <c r="JA319" s="264" t="s">
        <v>2227</v>
      </c>
      <c r="JC319" s="264" t="s">
        <v>2227</v>
      </c>
    </row>
    <row r="320" spans="3:263">
      <c r="C320" s="384" t="s">
        <v>2230</v>
      </c>
      <c r="D320" s="404"/>
      <c r="E320" s="390" t="s">
        <v>2230</v>
      </c>
      <c r="F320" s="391"/>
      <c r="G320" s="390" t="s">
        <v>2230</v>
      </c>
      <c r="H320" s="391"/>
      <c r="I320" s="390" t="s">
        <v>2230</v>
      </c>
      <c r="J320" s="391"/>
      <c r="K320" s="390" t="s">
        <v>2230</v>
      </c>
      <c r="L320" s="391"/>
      <c r="M320" s="390" t="s">
        <v>2230</v>
      </c>
      <c r="N320" s="405"/>
      <c r="O320" s="394" t="s">
        <v>2231</v>
      </c>
      <c r="P320" s="406"/>
      <c r="Q320" s="264" t="s">
        <v>2230</v>
      </c>
      <c r="S320" s="264" t="s">
        <v>2230</v>
      </c>
      <c r="U320" s="265" t="s">
        <v>2232</v>
      </c>
      <c r="W320" s="265" t="s">
        <v>2232</v>
      </c>
      <c r="Y320" s="265" t="s">
        <v>2232</v>
      </c>
      <c r="Z320" s="256"/>
      <c r="AA320" s="264" t="s">
        <v>2230</v>
      </c>
      <c r="AB320" s="256"/>
      <c r="AC320" s="265" t="s">
        <v>2232</v>
      </c>
      <c r="AD320" s="258"/>
      <c r="AE320" s="265" t="s">
        <v>2232</v>
      </c>
      <c r="AF320" s="258"/>
      <c r="AG320" s="264" t="s">
        <v>2230</v>
      </c>
      <c r="AH320" s="16"/>
      <c r="AI320" s="264" t="s">
        <v>2230</v>
      </c>
      <c r="AK320" s="264" t="s">
        <v>2230</v>
      </c>
      <c r="AL320" s="256"/>
      <c r="AM320" s="264" t="s">
        <v>2230</v>
      </c>
      <c r="AN320" s="256"/>
      <c r="AO320" s="264" t="s">
        <v>2230</v>
      </c>
      <c r="AP320" s="256"/>
      <c r="AQ320" s="264" t="s">
        <v>2230</v>
      </c>
      <c r="AR320" s="256"/>
      <c r="AS320" s="265" t="s">
        <v>2233</v>
      </c>
      <c r="AT320" s="256"/>
      <c r="AU320" s="265" t="s">
        <v>2233</v>
      </c>
      <c r="AW320" s="265" t="s">
        <v>2233</v>
      </c>
      <c r="AX320" s="256"/>
      <c r="AY320" s="270" t="str">
        <f t="shared" si="12"/>
        <v>予 備 317</v>
      </c>
      <c r="AZ320" s="256"/>
      <c r="BA320" s="265" t="s">
        <v>2232</v>
      </c>
      <c r="BC320" s="265" t="s">
        <v>2232</v>
      </c>
      <c r="BE320" s="266" t="s">
        <v>2232</v>
      </c>
      <c r="BF320" s="258"/>
      <c r="BG320" s="266" t="s">
        <v>2232</v>
      </c>
      <c r="BI320" s="400" t="s">
        <v>2230</v>
      </c>
      <c r="BK320" s="400" t="s">
        <v>2230</v>
      </c>
      <c r="BM320" s="400" t="str">
        <f t="shared" si="13"/>
        <v>予備317</v>
      </c>
      <c r="BO320" s="401" t="s">
        <v>2230</v>
      </c>
      <c r="BP320" s="396"/>
      <c r="BQ320" s="401" t="s">
        <v>2230</v>
      </c>
      <c r="BR320" s="402"/>
      <c r="BS320" s="265" t="s">
        <v>2232</v>
      </c>
      <c r="BT320" s="402"/>
      <c r="BU320" s="402"/>
      <c r="BV320" s="402"/>
      <c r="BW320" s="402"/>
      <c r="BX320" s="402"/>
      <c r="BY320" s="402"/>
      <c r="BZ320" s="402"/>
      <c r="CA320" s="402"/>
      <c r="CB320" s="402"/>
      <c r="CC320" s="402"/>
      <c r="CE320" s="256"/>
      <c r="CG320" s="264" t="s">
        <v>2230</v>
      </c>
      <c r="CI320" s="264" t="s">
        <v>2230</v>
      </c>
      <c r="CK320" s="264" t="s">
        <v>2230</v>
      </c>
      <c r="CM320" s="264" t="s">
        <v>2230</v>
      </c>
      <c r="CO320" s="264" t="s">
        <v>2230</v>
      </c>
      <c r="CQ320" s="264" t="s">
        <v>2230</v>
      </c>
      <c r="CS320" s="264" t="s">
        <v>2230</v>
      </c>
      <c r="CU320" s="264" t="s">
        <v>2230</v>
      </c>
      <c r="CW320" s="264" t="s">
        <v>2230</v>
      </c>
      <c r="CY320" s="264" t="s">
        <v>2230</v>
      </c>
      <c r="DA320" s="264" t="s">
        <v>2230</v>
      </c>
      <c r="DC320" s="264" t="s">
        <v>2230</v>
      </c>
      <c r="DE320" s="264" t="s">
        <v>2230</v>
      </c>
      <c r="DG320" s="264" t="s">
        <v>2230</v>
      </c>
      <c r="DI320" s="264" t="s">
        <v>2230</v>
      </c>
      <c r="DK320" s="264" t="s">
        <v>2230</v>
      </c>
      <c r="EA320" s="264" t="s">
        <v>2230</v>
      </c>
      <c r="EC320" s="272" t="s">
        <v>2231</v>
      </c>
      <c r="ED320" s="268"/>
      <c r="EE320" s="272" t="s">
        <v>2231</v>
      </c>
      <c r="EF320" s="268"/>
      <c r="EG320" s="272" t="s">
        <v>2231</v>
      </c>
      <c r="EH320" s="268"/>
      <c r="EI320" s="272" t="s">
        <v>2231</v>
      </c>
      <c r="EY320" s="264" t="s">
        <v>2230</v>
      </c>
      <c r="FA320" s="264" t="s">
        <v>2230</v>
      </c>
      <c r="FC320" s="264" t="s">
        <v>2230</v>
      </c>
      <c r="FE320" s="264" t="s">
        <v>2230</v>
      </c>
      <c r="FG320" s="264" t="s">
        <v>2230</v>
      </c>
      <c r="FI320" s="264" t="s">
        <v>2230</v>
      </c>
      <c r="FK320" s="264" t="s">
        <v>2230</v>
      </c>
      <c r="FM320" s="264" t="s">
        <v>2230</v>
      </c>
      <c r="FO320" s="264" t="s">
        <v>2230</v>
      </c>
      <c r="FQ320" s="264" t="s">
        <v>2230</v>
      </c>
      <c r="FS320" s="264" t="s">
        <v>2230</v>
      </c>
      <c r="FU320" s="264" t="s">
        <v>2230</v>
      </c>
      <c r="FW320" s="264" t="s">
        <v>2230</v>
      </c>
      <c r="FY320" s="264" t="s">
        <v>2230</v>
      </c>
      <c r="GA320" s="264" t="s">
        <v>2230</v>
      </c>
      <c r="GC320" s="264" t="s">
        <v>2230</v>
      </c>
      <c r="GE320" s="264" t="s">
        <v>2230</v>
      </c>
      <c r="GG320" s="264" t="s">
        <v>2230</v>
      </c>
      <c r="GI320" s="264" t="s">
        <v>2230</v>
      </c>
      <c r="GK320" s="264" t="s">
        <v>2230</v>
      </c>
      <c r="GM320" s="264" t="s">
        <v>2230</v>
      </c>
      <c r="GO320" s="264" t="s">
        <v>2230</v>
      </c>
      <c r="GQ320" s="16"/>
      <c r="HE320" s="265" t="s">
        <v>2232</v>
      </c>
      <c r="HG320" s="265" t="s">
        <v>2232</v>
      </c>
      <c r="HI320" s="264" t="s">
        <v>2230</v>
      </c>
      <c r="HK320" s="264" t="s">
        <v>2230</v>
      </c>
      <c r="HM320" s="264" t="s">
        <v>2230</v>
      </c>
      <c r="HO320" s="264" t="s">
        <v>2230</v>
      </c>
      <c r="HQ320" s="264" t="s">
        <v>2230</v>
      </c>
      <c r="HS320" s="264" t="s">
        <v>2230</v>
      </c>
      <c r="HU320" s="264" t="s">
        <v>2230</v>
      </c>
      <c r="HW320" s="264" t="s">
        <v>2230</v>
      </c>
      <c r="HY320" s="264" t="s">
        <v>2230</v>
      </c>
      <c r="IA320" s="264" t="s">
        <v>2230</v>
      </c>
      <c r="IC320" s="264" t="s">
        <v>2230</v>
      </c>
      <c r="IE320" s="264" t="s">
        <v>2230</v>
      </c>
      <c r="IG320" s="264" t="s">
        <v>2230</v>
      </c>
      <c r="II320" s="264" t="s">
        <v>2230</v>
      </c>
      <c r="IK320" s="264" t="s">
        <v>2230</v>
      </c>
      <c r="IM320" s="264" t="s">
        <v>2230</v>
      </c>
      <c r="IO320" s="264" t="s">
        <v>2230</v>
      </c>
      <c r="IQ320" s="264" t="s">
        <v>2230</v>
      </c>
      <c r="IS320" s="264" t="s">
        <v>2230</v>
      </c>
      <c r="IU320" s="264" t="s">
        <v>2230</v>
      </c>
      <c r="IW320" s="264" t="s">
        <v>2230</v>
      </c>
      <c r="IY320" s="264" t="s">
        <v>2230</v>
      </c>
      <c r="JA320" s="264" t="s">
        <v>2230</v>
      </c>
      <c r="JC320" s="264" t="s">
        <v>2230</v>
      </c>
    </row>
    <row r="321" spans="3:263">
      <c r="C321" s="384" t="s">
        <v>2234</v>
      </c>
      <c r="D321" s="404"/>
      <c r="E321" s="390" t="s">
        <v>2234</v>
      </c>
      <c r="F321" s="391"/>
      <c r="G321" s="390" t="s">
        <v>2234</v>
      </c>
      <c r="H321" s="391"/>
      <c r="I321" s="390" t="s">
        <v>2234</v>
      </c>
      <c r="J321" s="391"/>
      <c r="K321" s="390" t="s">
        <v>2234</v>
      </c>
      <c r="L321" s="391"/>
      <c r="M321" s="390" t="s">
        <v>2234</v>
      </c>
      <c r="N321" s="405"/>
      <c r="O321" s="394" t="s">
        <v>2235</v>
      </c>
      <c r="P321" s="406"/>
      <c r="Q321" s="264" t="s">
        <v>2234</v>
      </c>
      <c r="S321" s="264" t="s">
        <v>2234</v>
      </c>
      <c r="U321" s="265" t="s">
        <v>2236</v>
      </c>
      <c r="W321" s="265" t="s">
        <v>2236</v>
      </c>
      <c r="Y321" s="265" t="s">
        <v>2236</v>
      </c>
      <c r="Z321" s="256"/>
      <c r="AA321" s="264" t="s">
        <v>2234</v>
      </c>
      <c r="AB321" s="256"/>
      <c r="AC321" s="265" t="s">
        <v>2236</v>
      </c>
      <c r="AD321" s="258"/>
      <c r="AE321" s="265" t="s">
        <v>2236</v>
      </c>
      <c r="AF321" s="258"/>
      <c r="AG321" s="264" t="s">
        <v>2234</v>
      </c>
      <c r="AH321" s="16"/>
      <c r="AI321" s="264" t="s">
        <v>2234</v>
      </c>
      <c r="AK321" s="264" t="s">
        <v>2234</v>
      </c>
      <c r="AL321" s="256"/>
      <c r="AM321" s="264" t="s">
        <v>2234</v>
      </c>
      <c r="AN321" s="256"/>
      <c r="AO321" s="264" t="s">
        <v>2234</v>
      </c>
      <c r="AP321" s="256"/>
      <c r="AQ321" s="264" t="s">
        <v>2234</v>
      </c>
      <c r="AR321" s="256"/>
      <c r="AS321" s="264" t="s">
        <v>2235</v>
      </c>
      <c r="AT321" s="256"/>
      <c r="AU321" s="264" t="s">
        <v>2235</v>
      </c>
      <c r="AW321" s="264" t="s">
        <v>2235</v>
      </c>
      <c r="AX321" s="256"/>
      <c r="AY321" s="270" t="str">
        <f t="shared" si="12"/>
        <v>予 備 318</v>
      </c>
      <c r="AZ321" s="256"/>
      <c r="BA321" s="265" t="s">
        <v>2236</v>
      </c>
      <c r="BC321" s="265" t="s">
        <v>2236</v>
      </c>
      <c r="BE321" s="266" t="s">
        <v>2236</v>
      </c>
      <c r="BF321" s="258"/>
      <c r="BG321" s="266" t="s">
        <v>2236</v>
      </c>
      <c r="BI321" s="400" t="s">
        <v>2234</v>
      </c>
      <c r="BK321" s="400" t="s">
        <v>2234</v>
      </c>
      <c r="BM321" s="400" t="str">
        <f t="shared" si="13"/>
        <v>予備318</v>
      </c>
      <c r="BO321" s="401" t="s">
        <v>2234</v>
      </c>
      <c r="BP321" s="396"/>
      <c r="BQ321" s="401" t="s">
        <v>2234</v>
      </c>
      <c r="BR321" s="402"/>
      <c r="BS321" s="265" t="s">
        <v>2236</v>
      </c>
      <c r="BT321" s="402"/>
      <c r="BU321" s="402"/>
      <c r="BV321" s="402"/>
      <c r="BW321" s="402"/>
      <c r="BX321" s="402"/>
      <c r="BY321" s="402"/>
      <c r="BZ321" s="402"/>
      <c r="CA321" s="402"/>
      <c r="CB321" s="402"/>
      <c r="CC321" s="402"/>
      <c r="CE321" s="256"/>
      <c r="CG321" s="264" t="s">
        <v>2234</v>
      </c>
      <c r="CI321" s="264" t="s">
        <v>2234</v>
      </c>
      <c r="CK321" s="264" t="s">
        <v>2234</v>
      </c>
      <c r="CM321" s="264" t="s">
        <v>2234</v>
      </c>
      <c r="CO321" s="264" t="s">
        <v>2234</v>
      </c>
      <c r="CQ321" s="264" t="s">
        <v>2234</v>
      </c>
      <c r="CS321" s="264" t="s">
        <v>2234</v>
      </c>
      <c r="CU321" s="264" t="s">
        <v>2234</v>
      </c>
      <c r="CW321" s="264" t="s">
        <v>2234</v>
      </c>
      <c r="CY321" s="264" t="s">
        <v>2234</v>
      </c>
      <c r="DA321" s="264" t="s">
        <v>2234</v>
      </c>
      <c r="DC321" s="264" t="s">
        <v>2234</v>
      </c>
      <c r="DE321" s="264" t="s">
        <v>2234</v>
      </c>
      <c r="DG321" s="264" t="s">
        <v>2234</v>
      </c>
      <c r="DI321" s="264" t="s">
        <v>2234</v>
      </c>
      <c r="DK321" s="264" t="s">
        <v>2234</v>
      </c>
      <c r="EA321" s="264" t="s">
        <v>2234</v>
      </c>
      <c r="EC321" s="272" t="s">
        <v>2235</v>
      </c>
      <c r="ED321" s="268"/>
      <c r="EE321" s="272" t="s">
        <v>2235</v>
      </c>
      <c r="EF321" s="268"/>
      <c r="EG321" s="272" t="s">
        <v>2235</v>
      </c>
      <c r="EH321" s="268"/>
      <c r="EI321" s="272" t="s">
        <v>2235</v>
      </c>
      <c r="EY321" s="264" t="s">
        <v>2234</v>
      </c>
      <c r="FA321" s="264" t="s">
        <v>2234</v>
      </c>
      <c r="FC321" s="264" t="s">
        <v>2234</v>
      </c>
      <c r="FE321" s="264" t="s">
        <v>2234</v>
      </c>
      <c r="FG321" s="264" t="s">
        <v>2234</v>
      </c>
      <c r="FI321" s="264" t="s">
        <v>2234</v>
      </c>
      <c r="FK321" s="264" t="s">
        <v>2234</v>
      </c>
      <c r="FM321" s="264" t="s">
        <v>2234</v>
      </c>
      <c r="FO321" s="264" t="s">
        <v>2234</v>
      </c>
      <c r="FQ321" s="264" t="s">
        <v>2234</v>
      </c>
      <c r="FS321" s="264" t="s">
        <v>2234</v>
      </c>
      <c r="FU321" s="264" t="s">
        <v>2234</v>
      </c>
      <c r="FW321" s="264" t="s">
        <v>2234</v>
      </c>
      <c r="FY321" s="264" t="s">
        <v>2234</v>
      </c>
      <c r="GA321" s="264" t="s">
        <v>2234</v>
      </c>
      <c r="GC321" s="264" t="s">
        <v>2234</v>
      </c>
      <c r="GE321" s="264" t="s">
        <v>2234</v>
      </c>
      <c r="GG321" s="264" t="s">
        <v>2234</v>
      </c>
      <c r="GI321" s="264" t="s">
        <v>2234</v>
      </c>
      <c r="GK321" s="264" t="s">
        <v>2234</v>
      </c>
      <c r="GM321" s="264" t="s">
        <v>2234</v>
      </c>
      <c r="GO321" s="264" t="s">
        <v>2234</v>
      </c>
      <c r="GQ321" s="16"/>
      <c r="HE321" s="265" t="s">
        <v>2236</v>
      </c>
      <c r="HG321" s="265" t="s">
        <v>2236</v>
      </c>
      <c r="HI321" s="264" t="s">
        <v>2234</v>
      </c>
      <c r="HK321" s="264" t="s">
        <v>2234</v>
      </c>
      <c r="HM321" s="264" t="s">
        <v>2234</v>
      </c>
      <c r="HO321" s="264" t="s">
        <v>2234</v>
      </c>
      <c r="HQ321" s="264" t="s">
        <v>2234</v>
      </c>
      <c r="HS321" s="264" t="s">
        <v>2234</v>
      </c>
      <c r="HU321" s="264" t="s">
        <v>2234</v>
      </c>
      <c r="HW321" s="264" t="s">
        <v>2234</v>
      </c>
      <c r="HY321" s="264" t="s">
        <v>2234</v>
      </c>
      <c r="IA321" s="264" t="s">
        <v>2234</v>
      </c>
      <c r="IC321" s="264" t="s">
        <v>2234</v>
      </c>
      <c r="IE321" s="264" t="s">
        <v>2234</v>
      </c>
      <c r="IG321" s="264" t="s">
        <v>2234</v>
      </c>
      <c r="II321" s="264" t="s">
        <v>2234</v>
      </c>
      <c r="IK321" s="264" t="s">
        <v>2234</v>
      </c>
      <c r="IM321" s="264" t="s">
        <v>2234</v>
      </c>
      <c r="IO321" s="264" t="s">
        <v>2234</v>
      </c>
      <c r="IQ321" s="264" t="s">
        <v>2234</v>
      </c>
      <c r="IS321" s="264" t="s">
        <v>2234</v>
      </c>
      <c r="IU321" s="264" t="s">
        <v>2234</v>
      </c>
      <c r="IW321" s="264" t="s">
        <v>2234</v>
      </c>
      <c r="IY321" s="264" t="s">
        <v>2234</v>
      </c>
      <c r="JA321" s="264" t="s">
        <v>2234</v>
      </c>
      <c r="JC321" s="264" t="s">
        <v>2234</v>
      </c>
    </row>
    <row r="322" spans="3:263">
      <c r="C322" s="384" t="s">
        <v>2237</v>
      </c>
      <c r="D322" s="404"/>
      <c r="E322" s="390" t="s">
        <v>2237</v>
      </c>
      <c r="F322" s="391"/>
      <c r="G322" s="390" t="s">
        <v>2237</v>
      </c>
      <c r="H322" s="391"/>
      <c r="I322" s="390" t="s">
        <v>2237</v>
      </c>
      <c r="J322" s="391"/>
      <c r="K322" s="390" t="s">
        <v>2237</v>
      </c>
      <c r="L322" s="391"/>
      <c r="M322" s="390" t="s">
        <v>2237</v>
      </c>
      <c r="N322" s="405"/>
      <c r="O322" s="394" t="s">
        <v>2238</v>
      </c>
      <c r="P322" s="406"/>
      <c r="Q322" s="264" t="s">
        <v>2237</v>
      </c>
      <c r="S322" s="264" t="s">
        <v>2237</v>
      </c>
      <c r="U322" s="265" t="s">
        <v>2239</v>
      </c>
      <c r="W322" s="265" t="s">
        <v>2239</v>
      </c>
      <c r="Y322" s="265" t="s">
        <v>2239</v>
      </c>
      <c r="Z322" s="256"/>
      <c r="AA322" s="264" t="s">
        <v>2237</v>
      </c>
      <c r="AB322" s="256"/>
      <c r="AC322" s="265" t="s">
        <v>2239</v>
      </c>
      <c r="AD322" s="258"/>
      <c r="AE322" s="265" t="s">
        <v>2239</v>
      </c>
      <c r="AF322" s="258"/>
      <c r="AG322" s="264" t="s">
        <v>2237</v>
      </c>
      <c r="AH322" s="16"/>
      <c r="AI322" s="264" t="s">
        <v>2237</v>
      </c>
      <c r="AK322" s="264" t="s">
        <v>2237</v>
      </c>
      <c r="AL322" s="256"/>
      <c r="AM322" s="264" t="s">
        <v>2237</v>
      </c>
      <c r="AN322" s="256"/>
      <c r="AO322" s="264" t="s">
        <v>2237</v>
      </c>
      <c r="AP322" s="256"/>
      <c r="AQ322" s="264" t="s">
        <v>2237</v>
      </c>
      <c r="AR322" s="256"/>
      <c r="AS322" s="265" t="s">
        <v>2240</v>
      </c>
      <c r="AT322" s="256"/>
      <c r="AU322" s="265" t="s">
        <v>2240</v>
      </c>
      <c r="AW322" s="265" t="s">
        <v>2240</v>
      </c>
      <c r="AX322" s="256"/>
      <c r="AY322" s="270" t="str">
        <f t="shared" si="12"/>
        <v>予 備 319</v>
      </c>
      <c r="AZ322" s="256"/>
      <c r="BA322" s="265" t="s">
        <v>2239</v>
      </c>
      <c r="BC322" s="265" t="s">
        <v>2239</v>
      </c>
      <c r="BE322" s="266" t="s">
        <v>2239</v>
      </c>
      <c r="BF322" s="258"/>
      <c r="BG322" s="266" t="s">
        <v>2239</v>
      </c>
      <c r="BI322" s="400" t="s">
        <v>2237</v>
      </c>
      <c r="BK322" s="400" t="s">
        <v>2237</v>
      </c>
      <c r="BM322" s="400" t="str">
        <f t="shared" si="13"/>
        <v>予備319</v>
      </c>
      <c r="BO322" s="401" t="s">
        <v>2237</v>
      </c>
      <c r="BP322" s="396"/>
      <c r="BQ322" s="401" t="s">
        <v>2237</v>
      </c>
      <c r="BR322" s="402"/>
      <c r="BS322" s="265" t="s">
        <v>2239</v>
      </c>
      <c r="BT322" s="402"/>
      <c r="BU322" s="402"/>
      <c r="BV322" s="402"/>
      <c r="BW322" s="402"/>
      <c r="BX322" s="402"/>
      <c r="BY322" s="402"/>
      <c r="BZ322" s="402"/>
      <c r="CA322" s="402"/>
      <c r="CB322" s="402"/>
      <c r="CC322" s="402"/>
      <c r="CE322" s="256"/>
      <c r="CG322" s="264" t="s">
        <v>2237</v>
      </c>
      <c r="CI322" s="264" t="s">
        <v>2237</v>
      </c>
      <c r="CK322" s="264" t="s">
        <v>2237</v>
      </c>
      <c r="CM322" s="264" t="s">
        <v>2237</v>
      </c>
      <c r="CO322" s="264" t="s">
        <v>2237</v>
      </c>
      <c r="CQ322" s="264" t="s">
        <v>2237</v>
      </c>
      <c r="CS322" s="264" t="s">
        <v>2237</v>
      </c>
      <c r="CU322" s="264" t="s">
        <v>2237</v>
      </c>
      <c r="CW322" s="264" t="s">
        <v>2237</v>
      </c>
      <c r="CY322" s="264" t="s">
        <v>2237</v>
      </c>
      <c r="DA322" s="264" t="s">
        <v>2237</v>
      </c>
      <c r="DC322" s="264" t="s">
        <v>2237</v>
      </c>
      <c r="DE322" s="264" t="s">
        <v>2237</v>
      </c>
      <c r="DG322" s="264" t="s">
        <v>2237</v>
      </c>
      <c r="DI322" s="264" t="s">
        <v>2237</v>
      </c>
      <c r="DK322" s="264" t="s">
        <v>2237</v>
      </c>
      <c r="EA322" s="264" t="s">
        <v>2237</v>
      </c>
      <c r="EC322" s="272" t="s">
        <v>2238</v>
      </c>
      <c r="ED322" s="268"/>
      <c r="EE322" s="272" t="s">
        <v>2238</v>
      </c>
      <c r="EF322" s="268"/>
      <c r="EG322" s="272" t="s">
        <v>2238</v>
      </c>
      <c r="EH322" s="268"/>
      <c r="EI322" s="272" t="s">
        <v>2238</v>
      </c>
      <c r="EY322" s="264" t="s">
        <v>2237</v>
      </c>
      <c r="FA322" s="264" t="s">
        <v>2237</v>
      </c>
      <c r="FC322" s="264" t="s">
        <v>2237</v>
      </c>
      <c r="FE322" s="264" t="s">
        <v>2237</v>
      </c>
      <c r="FG322" s="264" t="s">
        <v>2237</v>
      </c>
      <c r="FI322" s="264" t="s">
        <v>2237</v>
      </c>
      <c r="FK322" s="264" t="s">
        <v>2237</v>
      </c>
      <c r="FM322" s="264" t="s">
        <v>2237</v>
      </c>
      <c r="FO322" s="264" t="s">
        <v>2237</v>
      </c>
      <c r="FQ322" s="264" t="s">
        <v>2237</v>
      </c>
      <c r="FS322" s="264" t="s">
        <v>2237</v>
      </c>
      <c r="FU322" s="264" t="s">
        <v>2237</v>
      </c>
      <c r="FW322" s="264" t="s">
        <v>2237</v>
      </c>
      <c r="FY322" s="264" t="s">
        <v>2237</v>
      </c>
      <c r="GA322" s="264" t="s">
        <v>2237</v>
      </c>
      <c r="GC322" s="264" t="s">
        <v>2237</v>
      </c>
      <c r="GE322" s="264" t="s">
        <v>2237</v>
      </c>
      <c r="GG322" s="264" t="s">
        <v>2237</v>
      </c>
      <c r="GI322" s="264" t="s">
        <v>2237</v>
      </c>
      <c r="GK322" s="264" t="s">
        <v>2237</v>
      </c>
      <c r="GM322" s="264" t="s">
        <v>2237</v>
      </c>
      <c r="GO322" s="264" t="s">
        <v>2237</v>
      </c>
      <c r="GQ322" s="16"/>
      <c r="HE322" s="265" t="s">
        <v>2239</v>
      </c>
      <c r="HG322" s="265" t="s">
        <v>2239</v>
      </c>
      <c r="HI322" s="264" t="s">
        <v>2237</v>
      </c>
      <c r="HK322" s="264" t="s">
        <v>2237</v>
      </c>
      <c r="HM322" s="264" t="s">
        <v>2237</v>
      </c>
      <c r="HO322" s="264" t="s">
        <v>2237</v>
      </c>
      <c r="HQ322" s="264" t="s">
        <v>2237</v>
      </c>
      <c r="HS322" s="264" t="s">
        <v>2237</v>
      </c>
      <c r="HU322" s="264" t="s">
        <v>2237</v>
      </c>
      <c r="HW322" s="264" t="s">
        <v>2237</v>
      </c>
      <c r="HY322" s="264" t="s">
        <v>2237</v>
      </c>
      <c r="IA322" s="264" t="s">
        <v>2237</v>
      </c>
      <c r="IC322" s="264" t="s">
        <v>2237</v>
      </c>
      <c r="IE322" s="264" t="s">
        <v>2237</v>
      </c>
      <c r="IG322" s="264" t="s">
        <v>2237</v>
      </c>
      <c r="II322" s="264" t="s">
        <v>2237</v>
      </c>
      <c r="IK322" s="264" t="s">
        <v>2237</v>
      </c>
      <c r="IM322" s="264" t="s">
        <v>2237</v>
      </c>
      <c r="IO322" s="264" t="s">
        <v>2237</v>
      </c>
      <c r="IQ322" s="264" t="s">
        <v>2237</v>
      </c>
      <c r="IS322" s="264" t="s">
        <v>2237</v>
      </c>
      <c r="IU322" s="264" t="s">
        <v>2237</v>
      </c>
      <c r="IW322" s="264" t="s">
        <v>2237</v>
      </c>
      <c r="IY322" s="264" t="s">
        <v>2237</v>
      </c>
      <c r="JA322" s="264" t="s">
        <v>2237</v>
      </c>
      <c r="JC322" s="264" t="s">
        <v>2237</v>
      </c>
    </row>
    <row r="323" spans="3:263">
      <c r="C323" s="384" t="s">
        <v>2241</v>
      </c>
      <c r="D323" s="404"/>
      <c r="E323" s="390" t="s">
        <v>2241</v>
      </c>
      <c r="F323" s="391"/>
      <c r="G323" s="390" t="s">
        <v>2241</v>
      </c>
      <c r="H323" s="391"/>
      <c r="I323" s="390" t="s">
        <v>2241</v>
      </c>
      <c r="J323" s="391"/>
      <c r="K323" s="390" t="s">
        <v>2241</v>
      </c>
      <c r="L323" s="391"/>
      <c r="M323" s="390" t="s">
        <v>2241</v>
      </c>
      <c r="N323" s="405"/>
      <c r="O323" s="394" t="s">
        <v>2242</v>
      </c>
      <c r="P323" s="406"/>
      <c r="Q323" s="264" t="s">
        <v>2241</v>
      </c>
      <c r="S323" s="264" t="s">
        <v>2241</v>
      </c>
      <c r="U323" s="265" t="s">
        <v>2243</v>
      </c>
      <c r="W323" s="265" t="s">
        <v>2243</v>
      </c>
      <c r="Y323" s="265" t="s">
        <v>2243</v>
      </c>
      <c r="Z323" s="256"/>
      <c r="AA323" s="264" t="s">
        <v>2241</v>
      </c>
      <c r="AB323" s="256"/>
      <c r="AC323" s="265" t="s">
        <v>2243</v>
      </c>
      <c r="AD323" s="258"/>
      <c r="AE323" s="265" t="s">
        <v>2243</v>
      </c>
      <c r="AF323" s="258"/>
      <c r="AG323" s="264" t="s">
        <v>2241</v>
      </c>
      <c r="AH323" s="16"/>
      <c r="AI323" s="264" t="s">
        <v>2241</v>
      </c>
      <c r="AK323" s="264" t="s">
        <v>2241</v>
      </c>
      <c r="AL323" s="256"/>
      <c r="AM323" s="264" t="s">
        <v>2241</v>
      </c>
      <c r="AN323" s="256"/>
      <c r="AO323" s="264" t="s">
        <v>2241</v>
      </c>
      <c r="AP323" s="256"/>
      <c r="AQ323" s="264" t="s">
        <v>2241</v>
      </c>
      <c r="AR323" s="256"/>
      <c r="AS323" s="264" t="s">
        <v>2242</v>
      </c>
      <c r="AT323" s="256"/>
      <c r="AU323" s="264" t="s">
        <v>2242</v>
      </c>
      <c r="AW323" s="264" t="s">
        <v>2242</v>
      </c>
      <c r="AX323" s="256"/>
      <c r="AY323" s="270" t="str">
        <f t="shared" si="12"/>
        <v>予 備 320</v>
      </c>
      <c r="AZ323" s="256"/>
      <c r="BA323" s="265" t="s">
        <v>2243</v>
      </c>
      <c r="BC323" s="265" t="s">
        <v>2243</v>
      </c>
      <c r="BE323" s="266" t="s">
        <v>2243</v>
      </c>
      <c r="BF323" s="258"/>
      <c r="BG323" s="266" t="s">
        <v>2243</v>
      </c>
      <c r="BI323" s="400" t="s">
        <v>2241</v>
      </c>
      <c r="BK323" s="400" t="s">
        <v>2241</v>
      </c>
      <c r="BM323" s="400" t="str">
        <f t="shared" si="13"/>
        <v>予備320</v>
      </c>
      <c r="BO323" s="401" t="s">
        <v>2241</v>
      </c>
      <c r="BP323" s="396"/>
      <c r="BQ323" s="401" t="s">
        <v>2241</v>
      </c>
      <c r="BR323" s="402"/>
      <c r="BS323" s="265" t="s">
        <v>2243</v>
      </c>
      <c r="BT323" s="402"/>
      <c r="BU323" s="402"/>
      <c r="BV323" s="402"/>
      <c r="BW323" s="402"/>
      <c r="BX323" s="402"/>
      <c r="BY323" s="402"/>
      <c r="BZ323" s="402"/>
      <c r="CA323" s="402"/>
      <c r="CB323" s="402"/>
      <c r="CC323" s="402"/>
      <c r="CE323" s="256"/>
      <c r="CG323" s="264" t="s">
        <v>2241</v>
      </c>
      <c r="CI323" s="264" t="s">
        <v>2241</v>
      </c>
      <c r="CK323" s="264" t="s">
        <v>2241</v>
      </c>
      <c r="CM323" s="264" t="s">
        <v>2241</v>
      </c>
      <c r="CO323" s="264" t="s">
        <v>2241</v>
      </c>
      <c r="CQ323" s="264" t="s">
        <v>2241</v>
      </c>
      <c r="CS323" s="264" t="s">
        <v>2241</v>
      </c>
      <c r="CU323" s="264" t="s">
        <v>2241</v>
      </c>
      <c r="CW323" s="264" t="s">
        <v>2241</v>
      </c>
      <c r="CY323" s="264" t="s">
        <v>2241</v>
      </c>
      <c r="DA323" s="264" t="s">
        <v>2241</v>
      </c>
      <c r="DC323" s="264" t="s">
        <v>2241</v>
      </c>
      <c r="DE323" s="264" t="s">
        <v>2241</v>
      </c>
      <c r="DG323" s="264" t="s">
        <v>2241</v>
      </c>
      <c r="DI323" s="264" t="s">
        <v>2241</v>
      </c>
      <c r="DK323" s="264" t="s">
        <v>2241</v>
      </c>
      <c r="EA323" s="264" t="s">
        <v>2241</v>
      </c>
      <c r="EC323" s="272" t="s">
        <v>2242</v>
      </c>
      <c r="ED323" s="268"/>
      <c r="EE323" s="272" t="s">
        <v>2242</v>
      </c>
      <c r="EF323" s="268"/>
      <c r="EG323" s="272" t="s">
        <v>2242</v>
      </c>
      <c r="EH323" s="268"/>
      <c r="EI323" s="272" t="s">
        <v>2242</v>
      </c>
      <c r="EY323" s="264" t="s">
        <v>2241</v>
      </c>
      <c r="FA323" s="264" t="s">
        <v>2241</v>
      </c>
      <c r="FC323" s="264" t="s">
        <v>2241</v>
      </c>
      <c r="FE323" s="264" t="s">
        <v>2241</v>
      </c>
      <c r="FG323" s="264" t="s">
        <v>2241</v>
      </c>
      <c r="FI323" s="264" t="s">
        <v>2241</v>
      </c>
      <c r="FK323" s="264" t="s">
        <v>2241</v>
      </c>
      <c r="FM323" s="264" t="s">
        <v>2241</v>
      </c>
      <c r="FO323" s="264" t="s">
        <v>2241</v>
      </c>
      <c r="FQ323" s="264" t="s">
        <v>2241</v>
      </c>
      <c r="FS323" s="264" t="s">
        <v>2241</v>
      </c>
      <c r="FU323" s="264" t="s">
        <v>2241</v>
      </c>
      <c r="FW323" s="264" t="s">
        <v>2241</v>
      </c>
      <c r="FY323" s="264" t="s">
        <v>2241</v>
      </c>
      <c r="GA323" s="264" t="s">
        <v>2241</v>
      </c>
      <c r="GC323" s="264" t="s">
        <v>2241</v>
      </c>
      <c r="GE323" s="264" t="s">
        <v>2241</v>
      </c>
      <c r="GG323" s="264" t="s">
        <v>2241</v>
      </c>
      <c r="GI323" s="264" t="s">
        <v>2241</v>
      </c>
      <c r="GK323" s="264" t="s">
        <v>2241</v>
      </c>
      <c r="GM323" s="264" t="s">
        <v>2241</v>
      </c>
      <c r="GO323" s="264" t="s">
        <v>2241</v>
      </c>
      <c r="GQ323" s="16"/>
      <c r="HE323" s="265" t="s">
        <v>2243</v>
      </c>
      <c r="HG323" s="265" t="s">
        <v>2243</v>
      </c>
      <c r="HI323" s="264" t="s">
        <v>2241</v>
      </c>
      <c r="HK323" s="264" t="s">
        <v>2241</v>
      </c>
      <c r="HM323" s="264" t="s">
        <v>2241</v>
      </c>
      <c r="HO323" s="264" t="s">
        <v>2241</v>
      </c>
      <c r="HQ323" s="264" t="s">
        <v>2241</v>
      </c>
      <c r="HS323" s="264" t="s">
        <v>2241</v>
      </c>
      <c r="HU323" s="264" t="s">
        <v>2241</v>
      </c>
      <c r="HW323" s="264" t="s">
        <v>2241</v>
      </c>
      <c r="HY323" s="264" t="s">
        <v>2241</v>
      </c>
      <c r="IA323" s="264" t="s">
        <v>2241</v>
      </c>
      <c r="IC323" s="264" t="s">
        <v>2241</v>
      </c>
      <c r="IE323" s="264" t="s">
        <v>2241</v>
      </c>
      <c r="IG323" s="264" t="s">
        <v>2241</v>
      </c>
      <c r="II323" s="264" t="s">
        <v>2241</v>
      </c>
      <c r="IK323" s="264" t="s">
        <v>2241</v>
      </c>
      <c r="IM323" s="264" t="s">
        <v>2241</v>
      </c>
      <c r="IO323" s="264" t="s">
        <v>2241</v>
      </c>
      <c r="IQ323" s="264" t="s">
        <v>2241</v>
      </c>
      <c r="IS323" s="264" t="s">
        <v>2241</v>
      </c>
      <c r="IU323" s="264" t="s">
        <v>2241</v>
      </c>
      <c r="IW323" s="264" t="s">
        <v>2241</v>
      </c>
      <c r="IY323" s="264" t="s">
        <v>2241</v>
      </c>
      <c r="JA323" s="264" t="s">
        <v>2241</v>
      </c>
      <c r="JC323" s="264" t="s">
        <v>2241</v>
      </c>
    </row>
    <row r="324" spans="3:263">
      <c r="C324" s="384" t="s">
        <v>2244</v>
      </c>
      <c r="D324" s="404"/>
      <c r="E324" s="390" t="s">
        <v>2244</v>
      </c>
      <c r="F324" s="391"/>
      <c r="G324" s="390" t="s">
        <v>2244</v>
      </c>
      <c r="H324" s="391"/>
      <c r="I324" s="390" t="s">
        <v>2244</v>
      </c>
      <c r="J324" s="391"/>
      <c r="K324" s="390" t="s">
        <v>2244</v>
      </c>
      <c r="L324" s="391"/>
      <c r="M324" s="390" t="s">
        <v>2244</v>
      </c>
      <c r="N324" s="405"/>
      <c r="O324" s="394" t="s">
        <v>2245</v>
      </c>
      <c r="P324" s="406"/>
      <c r="Q324" s="264" t="s">
        <v>2244</v>
      </c>
      <c r="S324" s="264" t="s">
        <v>2244</v>
      </c>
      <c r="U324" s="265" t="s">
        <v>2246</v>
      </c>
      <c r="W324" s="265" t="s">
        <v>2246</v>
      </c>
      <c r="Y324" s="265" t="s">
        <v>2246</v>
      </c>
      <c r="Z324" s="256"/>
      <c r="AA324" s="264" t="s">
        <v>2244</v>
      </c>
      <c r="AB324" s="256"/>
      <c r="AC324" s="265" t="s">
        <v>2246</v>
      </c>
      <c r="AD324" s="258"/>
      <c r="AE324" s="265" t="s">
        <v>2246</v>
      </c>
      <c r="AF324" s="258"/>
      <c r="AG324" s="264" t="s">
        <v>2244</v>
      </c>
      <c r="AH324" s="16"/>
      <c r="AI324" s="264" t="s">
        <v>2244</v>
      </c>
      <c r="AK324" s="264" t="s">
        <v>2244</v>
      </c>
      <c r="AL324" s="256"/>
      <c r="AM324" s="264" t="s">
        <v>2244</v>
      </c>
      <c r="AN324" s="256"/>
      <c r="AO324" s="264" t="s">
        <v>2244</v>
      </c>
      <c r="AP324" s="256"/>
      <c r="AQ324" s="264" t="s">
        <v>2244</v>
      </c>
      <c r="AR324" s="256"/>
      <c r="AS324" s="265" t="s">
        <v>2247</v>
      </c>
      <c r="AT324" s="256"/>
      <c r="AU324" s="265" t="s">
        <v>2247</v>
      </c>
      <c r="AW324" s="265" t="s">
        <v>2247</v>
      </c>
      <c r="AX324" s="256"/>
      <c r="AY324" s="270" t="str">
        <f t="shared" si="12"/>
        <v>予 備 321</v>
      </c>
      <c r="AZ324" s="256"/>
      <c r="BA324" s="265" t="s">
        <v>2246</v>
      </c>
      <c r="BC324" s="265" t="s">
        <v>2246</v>
      </c>
      <c r="BE324" s="266" t="s">
        <v>2246</v>
      </c>
      <c r="BF324" s="258"/>
      <c r="BG324" s="266" t="s">
        <v>2246</v>
      </c>
      <c r="BI324" s="400" t="s">
        <v>2244</v>
      </c>
      <c r="BK324" s="400" t="s">
        <v>2244</v>
      </c>
      <c r="BM324" s="400" t="str">
        <f t="shared" si="13"/>
        <v>予備321</v>
      </c>
      <c r="BO324" s="401" t="s">
        <v>2244</v>
      </c>
      <c r="BP324" s="396"/>
      <c r="BQ324" s="401" t="s">
        <v>2244</v>
      </c>
      <c r="BR324" s="402"/>
      <c r="BS324" s="265" t="s">
        <v>2246</v>
      </c>
      <c r="BT324" s="402"/>
      <c r="BU324" s="402"/>
      <c r="BV324" s="402"/>
      <c r="BW324" s="402"/>
      <c r="BX324" s="402"/>
      <c r="BY324" s="402"/>
      <c r="BZ324" s="402"/>
      <c r="CA324" s="402"/>
      <c r="CB324" s="402"/>
      <c r="CC324" s="402"/>
      <c r="CE324" s="256"/>
      <c r="CG324" s="264" t="s">
        <v>2244</v>
      </c>
      <c r="CI324" s="264" t="s">
        <v>2244</v>
      </c>
      <c r="CK324" s="264" t="s">
        <v>2244</v>
      </c>
      <c r="CM324" s="264" t="s">
        <v>2244</v>
      </c>
      <c r="CO324" s="264" t="s">
        <v>2244</v>
      </c>
      <c r="CQ324" s="264" t="s">
        <v>2244</v>
      </c>
      <c r="CS324" s="264" t="s">
        <v>2244</v>
      </c>
      <c r="CU324" s="264" t="s">
        <v>2244</v>
      </c>
      <c r="CW324" s="264" t="s">
        <v>2244</v>
      </c>
      <c r="CY324" s="264" t="s">
        <v>2244</v>
      </c>
      <c r="DA324" s="264" t="s">
        <v>2244</v>
      </c>
      <c r="DC324" s="264" t="s">
        <v>2244</v>
      </c>
      <c r="DE324" s="264" t="s">
        <v>2244</v>
      </c>
      <c r="DG324" s="264" t="s">
        <v>2244</v>
      </c>
      <c r="DI324" s="264" t="s">
        <v>2244</v>
      </c>
      <c r="DK324" s="264" t="s">
        <v>2244</v>
      </c>
      <c r="EA324" s="264" t="s">
        <v>2244</v>
      </c>
      <c r="EC324" s="272" t="s">
        <v>2245</v>
      </c>
      <c r="ED324" s="268"/>
      <c r="EE324" s="272" t="s">
        <v>2245</v>
      </c>
      <c r="EF324" s="268"/>
      <c r="EG324" s="272" t="s">
        <v>2245</v>
      </c>
      <c r="EH324" s="268"/>
      <c r="EI324" s="272" t="s">
        <v>2245</v>
      </c>
      <c r="EY324" s="264" t="s">
        <v>2244</v>
      </c>
      <c r="FA324" s="264" t="s">
        <v>2244</v>
      </c>
      <c r="FC324" s="264" t="s">
        <v>2244</v>
      </c>
      <c r="FE324" s="264" t="s">
        <v>2244</v>
      </c>
      <c r="FG324" s="264" t="s">
        <v>2244</v>
      </c>
      <c r="FI324" s="264" t="s">
        <v>2244</v>
      </c>
      <c r="FK324" s="264" t="s">
        <v>2244</v>
      </c>
      <c r="FM324" s="264" t="s">
        <v>2244</v>
      </c>
      <c r="FO324" s="264" t="s">
        <v>2244</v>
      </c>
      <c r="FQ324" s="264" t="s">
        <v>2244</v>
      </c>
      <c r="FS324" s="264" t="s">
        <v>2244</v>
      </c>
      <c r="FU324" s="264" t="s">
        <v>2244</v>
      </c>
      <c r="FW324" s="264" t="s">
        <v>2244</v>
      </c>
      <c r="FY324" s="264" t="s">
        <v>2244</v>
      </c>
      <c r="GA324" s="264" t="s">
        <v>2244</v>
      </c>
      <c r="GC324" s="264" t="s">
        <v>2244</v>
      </c>
      <c r="GE324" s="264" t="s">
        <v>2244</v>
      </c>
      <c r="GG324" s="264" t="s">
        <v>2244</v>
      </c>
      <c r="GI324" s="264" t="s">
        <v>2244</v>
      </c>
      <c r="GK324" s="264" t="s">
        <v>2244</v>
      </c>
      <c r="GM324" s="264" t="s">
        <v>2244</v>
      </c>
      <c r="GO324" s="264" t="s">
        <v>2244</v>
      </c>
      <c r="GQ324" s="16"/>
      <c r="HE324" s="265" t="s">
        <v>2246</v>
      </c>
      <c r="HG324" s="265" t="s">
        <v>2246</v>
      </c>
      <c r="HI324" s="264" t="s">
        <v>2244</v>
      </c>
      <c r="HK324" s="264" t="s">
        <v>2244</v>
      </c>
      <c r="HM324" s="264" t="s">
        <v>2244</v>
      </c>
      <c r="HO324" s="264" t="s">
        <v>2244</v>
      </c>
      <c r="HQ324" s="264" t="s">
        <v>2244</v>
      </c>
      <c r="HS324" s="264" t="s">
        <v>2244</v>
      </c>
      <c r="HU324" s="264" t="s">
        <v>2244</v>
      </c>
      <c r="HW324" s="264" t="s">
        <v>2244</v>
      </c>
      <c r="HY324" s="264" t="s">
        <v>2244</v>
      </c>
      <c r="IA324" s="264" t="s">
        <v>2244</v>
      </c>
      <c r="IC324" s="264" t="s">
        <v>2244</v>
      </c>
      <c r="IE324" s="264" t="s">
        <v>2244</v>
      </c>
      <c r="IG324" s="264" t="s">
        <v>2244</v>
      </c>
      <c r="II324" s="264" t="s">
        <v>2244</v>
      </c>
      <c r="IK324" s="264" t="s">
        <v>2244</v>
      </c>
      <c r="IM324" s="264" t="s">
        <v>2244</v>
      </c>
      <c r="IO324" s="264" t="s">
        <v>2244</v>
      </c>
      <c r="IQ324" s="264" t="s">
        <v>2244</v>
      </c>
      <c r="IS324" s="264" t="s">
        <v>2244</v>
      </c>
      <c r="IU324" s="264" t="s">
        <v>2244</v>
      </c>
      <c r="IW324" s="264" t="s">
        <v>2244</v>
      </c>
      <c r="IY324" s="264" t="s">
        <v>2244</v>
      </c>
      <c r="JA324" s="264" t="s">
        <v>2244</v>
      </c>
      <c r="JC324" s="264" t="s">
        <v>2244</v>
      </c>
    </row>
    <row r="325" spans="3:263">
      <c r="C325" s="384" t="s">
        <v>2248</v>
      </c>
      <c r="D325" s="404"/>
      <c r="E325" s="390" t="s">
        <v>2248</v>
      </c>
      <c r="F325" s="391"/>
      <c r="G325" s="390" t="s">
        <v>2248</v>
      </c>
      <c r="H325" s="391"/>
      <c r="I325" s="390" t="s">
        <v>2248</v>
      </c>
      <c r="J325" s="391"/>
      <c r="K325" s="390" t="s">
        <v>2248</v>
      </c>
      <c r="L325" s="391"/>
      <c r="M325" s="390" t="s">
        <v>2248</v>
      </c>
      <c r="N325" s="405"/>
      <c r="O325" s="394" t="s">
        <v>2249</v>
      </c>
      <c r="P325" s="406"/>
      <c r="Q325" s="264" t="s">
        <v>2248</v>
      </c>
      <c r="S325" s="264" t="s">
        <v>2248</v>
      </c>
      <c r="U325" s="265" t="s">
        <v>2250</v>
      </c>
      <c r="W325" s="265" t="s">
        <v>2250</v>
      </c>
      <c r="Y325" s="265" t="s">
        <v>2250</v>
      </c>
      <c r="Z325" s="256"/>
      <c r="AA325" s="264" t="s">
        <v>2248</v>
      </c>
      <c r="AB325" s="256"/>
      <c r="AC325" s="265" t="s">
        <v>2250</v>
      </c>
      <c r="AD325" s="258"/>
      <c r="AE325" s="265" t="s">
        <v>2250</v>
      </c>
      <c r="AF325" s="258"/>
      <c r="AG325" s="264" t="s">
        <v>2248</v>
      </c>
      <c r="AH325" s="16"/>
      <c r="AI325" s="264" t="s">
        <v>2248</v>
      </c>
      <c r="AK325" s="264" t="s">
        <v>2248</v>
      </c>
      <c r="AL325" s="256"/>
      <c r="AM325" s="264" t="s">
        <v>2248</v>
      </c>
      <c r="AN325" s="256"/>
      <c r="AO325" s="264" t="s">
        <v>2248</v>
      </c>
      <c r="AP325" s="256"/>
      <c r="AQ325" s="264" t="s">
        <v>2248</v>
      </c>
      <c r="AR325" s="256"/>
      <c r="AS325" s="264" t="s">
        <v>2249</v>
      </c>
      <c r="AT325" s="256"/>
      <c r="AU325" s="264" t="s">
        <v>2249</v>
      </c>
      <c r="AW325" s="264" t="s">
        <v>2249</v>
      </c>
      <c r="AX325" s="256"/>
      <c r="AY325" s="270" t="str">
        <f t="shared" si="12"/>
        <v>予 備 322</v>
      </c>
      <c r="AZ325" s="256"/>
      <c r="BA325" s="265" t="s">
        <v>2250</v>
      </c>
      <c r="BC325" s="265" t="s">
        <v>2250</v>
      </c>
      <c r="BE325" s="266" t="s">
        <v>2250</v>
      </c>
      <c r="BF325" s="258"/>
      <c r="BG325" s="266" t="s">
        <v>2250</v>
      </c>
      <c r="BI325" s="400" t="s">
        <v>2248</v>
      </c>
      <c r="BK325" s="400" t="s">
        <v>2248</v>
      </c>
      <c r="BM325" s="400" t="str">
        <f t="shared" si="13"/>
        <v>予備322</v>
      </c>
      <c r="BO325" s="401" t="s">
        <v>2248</v>
      </c>
      <c r="BP325" s="396"/>
      <c r="BQ325" s="401" t="s">
        <v>2248</v>
      </c>
      <c r="BR325" s="402"/>
      <c r="BS325" s="265" t="s">
        <v>2250</v>
      </c>
      <c r="BT325" s="402"/>
      <c r="BU325" s="402"/>
      <c r="BV325" s="402"/>
      <c r="BW325" s="402"/>
      <c r="BX325" s="402"/>
      <c r="BY325" s="402"/>
      <c r="BZ325" s="402"/>
      <c r="CA325" s="402"/>
      <c r="CB325" s="402"/>
      <c r="CC325" s="402"/>
      <c r="CE325" s="256"/>
      <c r="CG325" s="264" t="s">
        <v>2248</v>
      </c>
      <c r="CI325" s="264" t="s">
        <v>2248</v>
      </c>
      <c r="CK325" s="264" t="s">
        <v>2248</v>
      </c>
      <c r="CM325" s="264" t="s">
        <v>2248</v>
      </c>
      <c r="CO325" s="264" t="s">
        <v>2248</v>
      </c>
      <c r="CQ325" s="264" t="s">
        <v>2248</v>
      </c>
      <c r="CS325" s="264" t="s">
        <v>2248</v>
      </c>
      <c r="CU325" s="264" t="s">
        <v>2248</v>
      </c>
      <c r="CW325" s="264" t="s">
        <v>2248</v>
      </c>
      <c r="CY325" s="264" t="s">
        <v>2248</v>
      </c>
      <c r="DA325" s="264" t="s">
        <v>2248</v>
      </c>
      <c r="DC325" s="264" t="s">
        <v>2248</v>
      </c>
      <c r="DE325" s="264" t="s">
        <v>2248</v>
      </c>
      <c r="DG325" s="264" t="s">
        <v>2248</v>
      </c>
      <c r="DI325" s="264" t="s">
        <v>2248</v>
      </c>
      <c r="DK325" s="264" t="s">
        <v>2248</v>
      </c>
      <c r="EA325" s="264" t="s">
        <v>2248</v>
      </c>
      <c r="EC325" s="272" t="s">
        <v>2249</v>
      </c>
      <c r="ED325" s="268"/>
      <c r="EE325" s="272" t="s">
        <v>2249</v>
      </c>
      <c r="EF325" s="268"/>
      <c r="EG325" s="272" t="s">
        <v>2249</v>
      </c>
      <c r="EH325" s="268"/>
      <c r="EI325" s="272" t="s">
        <v>2249</v>
      </c>
      <c r="EY325" s="264" t="s">
        <v>2248</v>
      </c>
      <c r="FA325" s="264" t="s">
        <v>2248</v>
      </c>
      <c r="FC325" s="264" t="s">
        <v>2248</v>
      </c>
      <c r="FE325" s="264" t="s">
        <v>2248</v>
      </c>
      <c r="FG325" s="264" t="s">
        <v>2248</v>
      </c>
      <c r="FI325" s="264" t="s">
        <v>2248</v>
      </c>
      <c r="FK325" s="264" t="s">
        <v>2248</v>
      </c>
      <c r="FM325" s="264" t="s">
        <v>2248</v>
      </c>
      <c r="FO325" s="264" t="s">
        <v>2248</v>
      </c>
      <c r="FQ325" s="264" t="s">
        <v>2248</v>
      </c>
      <c r="FS325" s="264" t="s">
        <v>2248</v>
      </c>
      <c r="FU325" s="264" t="s">
        <v>2248</v>
      </c>
      <c r="FW325" s="264" t="s">
        <v>2248</v>
      </c>
      <c r="FY325" s="264" t="s">
        <v>2248</v>
      </c>
      <c r="GA325" s="264" t="s">
        <v>2248</v>
      </c>
      <c r="GC325" s="264" t="s">
        <v>2248</v>
      </c>
      <c r="GE325" s="264" t="s">
        <v>2248</v>
      </c>
      <c r="GG325" s="264" t="s">
        <v>2248</v>
      </c>
      <c r="GI325" s="264" t="s">
        <v>2248</v>
      </c>
      <c r="GK325" s="264" t="s">
        <v>2248</v>
      </c>
      <c r="GM325" s="264" t="s">
        <v>2248</v>
      </c>
      <c r="GO325" s="264" t="s">
        <v>2248</v>
      </c>
      <c r="GQ325" s="16"/>
      <c r="HE325" s="265" t="s">
        <v>2250</v>
      </c>
      <c r="HG325" s="265" t="s">
        <v>2250</v>
      </c>
      <c r="HI325" s="264" t="s">
        <v>2248</v>
      </c>
      <c r="HK325" s="264" t="s">
        <v>2248</v>
      </c>
      <c r="HM325" s="264" t="s">
        <v>2248</v>
      </c>
      <c r="HO325" s="264" t="s">
        <v>2248</v>
      </c>
      <c r="HQ325" s="264" t="s">
        <v>2248</v>
      </c>
      <c r="HS325" s="264" t="s">
        <v>2248</v>
      </c>
      <c r="HU325" s="264" t="s">
        <v>2248</v>
      </c>
      <c r="HW325" s="264" t="s">
        <v>2248</v>
      </c>
      <c r="HY325" s="264" t="s">
        <v>2248</v>
      </c>
      <c r="IA325" s="264" t="s">
        <v>2248</v>
      </c>
      <c r="IC325" s="264" t="s">
        <v>2248</v>
      </c>
      <c r="IE325" s="264" t="s">
        <v>2248</v>
      </c>
      <c r="IG325" s="264" t="s">
        <v>2248</v>
      </c>
      <c r="II325" s="264" t="s">
        <v>2248</v>
      </c>
      <c r="IK325" s="264" t="s">
        <v>2248</v>
      </c>
      <c r="IM325" s="264" t="s">
        <v>2248</v>
      </c>
      <c r="IO325" s="264" t="s">
        <v>2248</v>
      </c>
      <c r="IQ325" s="264" t="s">
        <v>2248</v>
      </c>
      <c r="IS325" s="264" t="s">
        <v>2248</v>
      </c>
      <c r="IU325" s="264" t="s">
        <v>2248</v>
      </c>
      <c r="IW325" s="264" t="s">
        <v>2248</v>
      </c>
      <c r="IY325" s="264" t="s">
        <v>2248</v>
      </c>
      <c r="JA325" s="264" t="s">
        <v>2248</v>
      </c>
      <c r="JC325" s="264" t="s">
        <v>2248</v>
      </c>
    </row>
    <row r="326" spans="3:263">
      <c r="C326" s="384" t="s">
        <v>2251</v>
      </c>
      <c r="D326" s="404"/>
      <c r="E326" s="390" t="s">
        <v>2251</v>
      </c>
      <c r="F326" s="391"/>
      <c r="G326" s="390" t="s">
        <v>2251</v>
      </c>
      <c r="H326" s="391"/>
      <c r="I326" s="390" t="s">
        <v>2251</v>
      </c>
      <c r="J326" s="391"/>
      <c r="K326" s="390" t="s">
        <v>2251</v>
      </c>
      <c r="L326" s="391"/>
      <c r="M326" s="390" t="s">
        <v>2251</v>
      </c>
      <c r="N326" s="405"/>
      <c r="O326" s="394" t="s">
        <v>2252</v>
      </c>
      <c r="P326" s="406"/>
      <c r="Q326" s="264" t="s">
        <v>2251</v>
      </c>
      <c r="S326" s="264" t="s">
        <v>2251</v>
      </c>
      <c r="U326" s="265" t="s">
        <v>2253</v>
      </c>
      <c r="W326" s="265" t="s">
        <v>2253</v>
      </c>
      <c r="Y326" s="265" t="s">
        <v>2253</v>
      </c>
      <c r="Z326" s="256"/>
      <c r="AA326" s="264" t="s">
        <v>2251</v>
      </c>
      <c r="AB326" s="256"/>
      <c r="AC326" s="265" t="s">
        <v>2253</v>
      </c>
      <c r="AD326" s="258"/>
      <c r="AE326" s="265" t="s">
        <v>2253</v>
      </c>
      <c r="AF326" s="258"/>
      <c r="AG326" s="264" t="s">
        <v>2251</v>
      </c>
      <c r="AH326" s="16"/>
      <c r="AI326" s="264" t="s">
        <v>2251</v>
      </c>
      <c r="AK326" s="264" t="s">
        <v>2251</v>
      </c>
      <c r="AL326" s="256"/>
      <c r="AM326" s="264" t="s">
        <v>2251</v>
      </c>
      <c r="AN326" s="256"/>
      <c r="AO326" s="264" t="s">
        <v>2251</v>
      </c>
      <c r="AP326" s="256"/>
      <c r="AQ326" s="264" t="s">
        <v>2251</v>
      </c>
      <c r="AR326" s="256"/>
      <c r="AS326" s="265" t="s">
        <v>2254</v>
      </c>
      <c r="AT326" s="256"/>
      <c r="AU326" s="265" t="s">
        <v>2254</v>
      </c>
      <c r="AW326" s="265" t="s">
        <v>2254</v>
      </c>
      <c r="AX326" s="256"/>
      <c r="AY326" s="270" t="str">
        <f t="shared" si="12"/>
        <v>予 備 323</v>
      </c>
      <c r="AZ326" s="256"/>
      <c r="BA326" s="265" t="s">
        <v>2253</v>
      </c>
      <c r="BC326" s="265" t="s">
        <v>2253</v>
      </c>
      <c r="BE326" s="266" t="s">
        <v>2253</v>
      </c>
      <c r="BF326" s="258"/>
      <c r="BG326" s="266" t="s">
        <v>2253</v>
      </c>
      <c r="BI326" s="400" t="s">
        <v>2251</v>
      </c>
      <c r="BK326" s="400" t="s">
        <v>2251</v>
      </c>
      <c r="BM326" s="400" t="str">
        <f t="shared" si="13"/>
        <v>予備323</v>
      </c>
      <c r="BO326" s="401" t="s">
        <v>2251</v>
      </c>
      <c r="BP326" s="396"/>
      <c r="BQ326" s="401" t="s">
        <v>2251</v>
      </c>
      <c r="BR326" s="402"/>
      <c r="BS326" s="265" t="s">
        <v>2253</v>
      </c>
      <c r="BT326" s="402"/>
      <c r="BU326" s="402"/>
      <c r="BV326" s="402"/>
      <c r="BW326" s="402"/>
      <c r="BX326" s="402"/>
      <c r="BY326" s="402"/>
      <c r="BZ326" s="402"/>
      <c r="CA326" s="402"/>
      <c r="CB326" s="402"/>
      <c r="CC326" s="402"/>
      <c r="CE326" s="256"/>
      <c r="CG326" s="264" t="s">
        <v>2251</v>
      </c>
      <c r="CI326" s="264" t="s">
        <v>2251</v>
      </c>
      <c r="CK326" s="264" t="s">
        <v>2251</v>
      </c>
      <c r="CM326" s="264" t="s">
        <v>2251</v>
      </c>
      <c r="CO326" s="264" t="s">
        <v>2251</v>
      </c>
      <c r="CQ326" s="264" t="s">
        <v>2251</v>
      </c>
      <c r="CS326" s="264" t="s">
        <v>2251</v>
      </c>
      <c r="CU326" s="264" t="s">
        <v>2251</v>
      </c>
      <c r="CW326" s="264" t="s">
        <v>2251</v>
      </c>
      <c r="CY326" s="264" t="s">
        <v>2251</v>
      </c>
      <c r="DA326" s="264" t="s">
        <v>2251</v>
      </c>
      <c r="DC326" s="264" t="s">
        <v>2251</v>
      </c>
      <c r="DE326" s="264" t="s">
        <v>2251</v>
      </c>
      <c r="DG326" s="264" t="s">
        <v>2251</v>
      </c>
      <c r="DI326" s="264" t="s">
        <v>2251</v>
      </c>
      <c r="DK326" s="264" t="s">
        <v>2251</v>
      </c>
      <c r="EA326" s="264" t="s">
        <v>2251</v>
      </c>
      <c r="EC326" s="272" t="s">
        <v>2252</v>
      </c>
      <c r="ED326" s="268"/>
      <c r="EE326" s="272" t="s">
        <v>2252</v>
      </c>
      <c r="EF326" s="268"/>
      <c r="EG326" s="272" t="s">
        <v>2252</v>
      </c>
      <c r="EH326" s="268"/>
      <c r="EI326" s="272" t="s">
        <v>2252</v>
      </c>
      <c r="EY326" s="264" t="s">
        <v>2251</v>
      </c>
      <c r="FA326" s="264" t="s">
        <v>2251</v>
      </c>
      <c r="FC326" s="264" t="s">
        <v>2251</v>
      </c>
      <c r="FE326" s="264" t="s">
        <v>2251</v>
      </c>
      <c r="FG326" s="264" t="s">
        <v>2251</v>
      </c>
      <c r="FI326" s="264" t="s">
        <v>2251</v>
      </c>
      <c r="FK326" s="264" t="s">
        <v>2251</v>
      </c>
      <c r="FM326" s="264" t="s">
        <v>2251</v>
      </c>
      <c r="FO326" s="264" t="s">
        <v>2251</v>
      </c>
      <c r="FQ326" s="264" t="s">
        <v>2251</v>
      </c>
      <c r="FS326" s="264" t="s">
        <v>2251</v>
      </c>
      <c r="FU326" s="264" t="s">
        <v>2251</v>
      </c>
      <c r="FW326" s="264" t="s">
        <v>2251</v>
      </c>
      <c r="FY326" s="264" t="s">
        <v>2251</v>
      </c>
      <c r="GA326" s="264" t="s">
        <v>2251</v>
      </c>
      <c r="GC326" s="264" t="s">
        <v>2251</v>
      </c>
      <c r="GE326" s="264" t="s">
        <v>2251</v>
      </c>
      <c r="GG326" s="264" t="s">
        <v>2251</v>
      </c>
      <c r="GI326" s="264" t="s">
        <v>2251</v>
      </c>
      <c r="GK326" s="264" t="s">
        <v>2251</v>
      </c>
      <c r="GM326" s="264" t="s">
        <v>2251</v>
      </c>
      <c r="GO326" s="264" t="s">
        <v>2251</v>
      </c>
      <c r="GQ326" s="16"/>
      <c r="HE326" s="265" t="s">
        <v>2253</v>
      </c>
      <c r="HG326" s="265" t="s">
        <v>2253</v>
      </c>
      <c r="HI326" s="264" t="s">
        <v>2251</v>
      </c>
      <c r="HK326" s="264" t="s">
        <v>2251</v>
      </c>
      <c r="HM326" s="264" t="s">
        <v>2251</v>
      </c>
      <c r="HO326" s="264" t="s">
        <v>2251</v>
      </c>
      <c r="HQ326" s="264" t="s">
        <v>2251</v>
      </c>
      <c r="HS326" s="264" t="s">
        <v>2251</v>
      </c>
      <c r="HU326" s="264" t="s">
        <v>2251</v>
      </c>
      <c r="HW326" s="264" t="s">
        <v>2251</v>
      </c>
      <c r="HY326" s="264" t="s">
        <v>2251</v>
      </c>
      <c r="IA326" s="264" t="s">
        <v>2251</v>
      </c>
      <c r="IC326" s="264" t="s">
        <v>2251</v>
      </c>
      <c r="IE326" s="264" t="s">
        <v>2251</v>
      </c>
      <c r="IG326" s="264" t="s">
        <v>2251</v>
      </c>
      <c r="II326" s="264" t="s">
        <v>2251</v>
      </c>
      <c r="IK326" s="264" t="s">
        <v>2251</v>
      </c>
      <c r="IM326" s="264" t="s">
        <v>2251</v>
      </c>
      <c r="IO326" s="264" t="s">
        <v>2251</v>
      </c>
      <c r="IQ326" s="264" t="s">
        <v>2251</v>
      </c>
      <c r="IS326" s="264" t="s">
        <v>2251</v>
      </c>
      <c r="IU326" s="264" t="s">
        <v>2251</v>
      </c>
      <c r="IW326" s="264" t="s">
        <v>2251</v>
      </c>
      <c r="IY326" s="264" t="s">
        <v>2251</v>
      </c>
      <c r="JA326" s="264" t="s">
        <v>2251</v>
      </c>
      <c r="JC326" s="264" t="s">
        <v>2251</v>
      </c>
    </row>
    <row r="327" spans="3:263">
      <c r="C327" s="384" t="s">
        <v>2255</v>
      </c>
      <c r="D327" s="404"/>
      <c r="E327" s="390" t="s">
        <v>2255</v>
      </c>
      <c r="F327" s="391"/>
      <c r="G327" s="390" t="s">
        <v>2255</v>
      </c>
      <c r="H327" s="391"/>
      <c r="I327" s="390" t="s">
        <v>2255</v>
      </c>
      <c r="J327" s="391"/>
      <c r="K327" s="390" t="s">
        <v>2255</v>
      </c>
      <c r="L327" s="391"/>
      <c r="M327" s="390" t="s">
        <v>2255</v>
      </c>
      <c r="N327" s="405"/>
      <c r="O327" s="394" t="s">
        <v>2256</v>
      </c>
      <c r="P327" s="406"/>
      <c r="Q327" s="264" t="s">
        <v>2255</v>
      </c>
      <c r="S327" s="264" t="s">
        <v>2255</v>
      </c>
      <c r="U327" s="265" t="s">
        <v>2257</v>
      </c>
      <c r="W327" s="265" t="s">
        <v>2257</v>
      </c>
      <c r="Y327" s="265" t="s">
        <v>2257</v>
      </c>
      <c r="Z327" s="256"/>
      <c r="AA327" s="264" t="s">
        <v>2255</v>
      </c>
      <c r="AB327" s="256"/>
      <c r="AC327" s="265" t="s">
        <v>2257</v>
      </c>
      <c r="AD327" s="258"/>
      <c r="AE327" s="265" t="s">
        <v>2257</v>
      </c>
      <c r="AF327" s="258"/>
      <c r="AG327" s="264" t="s">
        <v>2255</v>
      </c>
      <c r="AH327" s="16"/>
      <c r="AI327" s="264" t="s">
        <v>2255</v>
      </c>
      <c r="AK327" s="264" t="s">
        <v>2255</v>
      </c>
      <c r="AL327" s="256"/>
      <c r="AM327" s="264" t="s">
        <v>2255</v>
      </c>
      <c r="AN327" s="256"/>
      <c r="AO327" s="264" t="s">
        <v>2255</v>
      </c>
      <c r="AP327" s="256"/>
      <c r="AQ327" s="264" t="s">
        <v>2255</v>
      </c>
      <c r="AR327" s="256"/>
      <c r="AS327" s="264" t="s">
        <v>2256</v>
      </c>
      <c r="AT327" s="256"/>
      <c r="AU327" s="264" t="s">
        <v>2256</v>
      </c>
      <c r="AW327" s="264" t="s">
        <v>2256</v>
      </c>
      <c r="AX327" s="256"/>
      <c r="AY327" s="270" t="str">
        <f t="shared" si="12"/>
        <v>予 備 324</v>
      </c>
      <c r="AZ327" s="256"/>
      <c r="BA327" s="265" t="s">
        <v>2257</v>
      </c>
      <c r="BC327" s="265" t="s">
        <v>2257</v>
      </c>
      <c r="BE327" s="266" t="s">
        <v>2257</v>
      </c>
      <c r="BF327" s="258"/>
      <c r="BG327" s="266" t="s">
        <v>2257</v>
      </c>
      <c r="BI327" s="400" t="s">
        <v>2255</v>
      </c>
      <c r="BK327" s="400" t="s">
        <v>2255</v>
      </c>
      <c r="BM327" s="400" t="str">
        <f t="shared" si="13"/>
        <v>予備324</v>
      </c>
      <c r="BO327" s="401" t="s">
        <v>2255</v>
      </c>
      <c r="BP327" s="396"/>
      <c r="BQ327" s="401" t="s">
        <v>2255</v>
      </c>
      <c r="BR327" s="402"/>
      <c r="BS327" s="265" t="s">
        <v>2257</v>
      </c>
      <c r="BT327" s="402"/>
      <c r="BU327" s="402"/>
      <c r="BV327" s="402"/>
      <c r="BW327" s="402"/>
      <c r="BX327" s="402"/>
      <c r="BY327" s="402"/>
      <c r="BZ327" s="402"/>
      <c r="CA327" s="402"/>
      <c r="CB327" s="402"/>
      <c r="CC327" s="402"/>
      <c r="CE327" s="256"/>
      <c r="CG327" s="264" t="s">
        <v>2255</v>
      </c>
      <c r="CI327" s="264" t="s">
        <v>2255</v>
      </c>
      <c r="CK327" s="264" t="s">
        <v>2255</v>
      </c>
      <c r="CM327" s="264" t="s">
        <v>2255</v>
      </c>
      <c r="CO327" s="264" t="s">
        <v>2255</v>
      </c>
      <c r="CQ327" s="264" t="s">
        <v>2255</v>
      </c>
      <c r="CS327" s="264" t="s">
        <v>2255</v>
      </c>
      <c r="CU327" s="264" t="s">
        <v>2255</v>
      </c>
      <c r="CW327" s="264" t="s">
        <v>2255</v>
      </c>
      <c r="CY327" s="264" t="s">
        <v>2255</v>
      </c>
      <c r="DA327" s="264" t="s">
        <v>2255</v>
      </c>
      <c r="DC327" s="264" t="s">
        <v>2255</v>
      </c>
      <c r="DE327" s="264" t="s">
        <v>2255</v>
      </c>
      <c r="DG327" s="264" t="s">
        <v>2255</v>
      </c>
      <c r="DI327" s="264" t="s">
        <v>2255</v>
      </c>
      <c r="DK327" s="264" t="s">
        <v>2255</v>
      </c>
      <c r="EA327" s="264" t="s">
        <v>2255</v>
      </c>
      <c r="EC327" s="272" t="s">
        <v>2256</v>
      </c>
      <c r="ED327" s="268"/>
      <c r="EE327" s="272" t="s">
        <v>2256</v>
      </c>
      <c r="EF327" s="268"/>
      <c r="EG327" s="272" t="s">
        <v>2256</v>
      </c>
      <c r="EH327" s="268"/>
      <c r="EI327" s="272" t="s">
        <v>2256</v>
      </c>
      <c r="EY327" s="264" t="s">
        <v>2255</v>
      </c>
      <c r="FA327" s="264" t="s">
        <v>2255</v>
      </c>
      <c r="FC327" s="264" t="s">
        <v>2255</v>
      </c>
      <c r="FE327" s="264" t="s">
        <v>2255</v>
      </c>
      <c r="FG327" s="264" t="s">
        <v>2255</v>
      </c>
      <c r="FI327" s="264" t="s">
        <v>2255</v>
      </c>
      <c r="FK327" s="264" t="s">
        <v>2255</v>
      </c>
      <c r="FM327" s="264" t="s">
        <v>2255</v>
      </c>
      <c r="FO327" s="264" t="s">
        <v>2255</v>
      </c>
      <c r="FQ327" s="264" t="s">
        <v>2255</v>
      </c>
      <c r="FS327" s="264" t="s">
        <v>2255</v>
      </c>
      <c r="FU327" s="264" t="s">
        <v>2255</v>
      </c>
      <c r="FW327" s="264" t="s">
        <v>2255</v>
      </c>
      <c r="FY327" s="264" t="s">
        <v>2255</v>
      </c>
      <c r="GA327" s="264" t="s">
        <v>2255</v>
      </c>
      <c r="GC327" s="264" t="s">
        <v>2255</v>
      </c>
      <c r="GE327" s="264" t="s">
        <v>2255</v>
      </c>
      <c r="GG327" s="264" t="s">
        <v>2255</v>
      </c>
      <c r="GI327" s="264" t="s">
        <v>2255</v>
      </c>
      <c r="GK327" s="264" t="s">
        <v>2255</v>
      </c>
      <c r="GM327" s="264" t="s">
        <v>2255</v>
      </c>
      <c r="GO327" s="264" t="s">
        <v>2255</v>
      </c>
      <c r="GQ327" s="16"/>
      <c r="HE327" s="265" t="s">
        <v>2257</v>
      </c>
      <c r="HG327" s="265" t="s">
        <v>2257</v>
      </c>
      <c r="HI327" s="264" t="s">
        <v>2255</v>
      </c>
      <c r="HK327" s="264" t="s">
        <v>2255</v>
      </c>
      <c r="HM327" s="264" t="s">
        <v>2255</v>
      </c>
      <c r="HO327" s="264" t="s">
        <v>2255</v>
      </c>
      <c r="HQ327" s="264" t="s">
        <v>2255</v>
      </c>
      <c r="HS327" s="264" t="s">
        <v>2255</v>
      </c>
      <c r="HU327" s="264" t="s">
        <v>2255</v>
      </c>
      <c r="HW327" s="264" t="s">
        <v>2255</v>
      </c>
      <c r="HY327" s="264" t="s">
        <v>2255</v>
      </c>
      <c r="IA327" s="264" t="s">
        <v>2255</v>
      </c>
      <c r="IC327" s="264" t="s">
        <v>2255</v>
      </c>
      <c r="IE327" s="264" t="s">
        <v>2255</v>
      </c>
      <c r="IG327" s="264" t="s">
        <v>2255</v>
      </c>
      <c r="II327" s="264" t="s">
        <v>2255</v>
      </c>
      <c r="IK327" s="264" t="s">
        <v>2255</v>
      </c>
      <c r="IM327" s="264" t="s">
        <v>2255</v>
      </c>
      <c r="IO327" s="264" t="s">
        <v>2255</v>
      </c>
      <c r="IQ327" s="264" t="s">
        <v>2255</v>
      </c>
      <c r="IS327" s="264" t="s">
        <v>2255</v>
      </c>
      <c r="IU327" s="264" t="s">
        <v>2255</v>
      </c>
      <c r="IW327" s="264" t="s">
        <v>2255</v>
      </c>
      <c r="IY327" s="264" t="s">
        <v>2255</v>
      </c>
      <c r="JA327" s="264" t="s">
        <v>2255</v>
      </c>
      <c r="JC327" s="264" t="s">
        <v>2255</v>
      </c>
    </row>
    <row r="328" spans="3:263">
      <c r="C328" s="384" t="s">
        <v>2258</v>
      </c>
      <c r="D328" s="404"/>
      <c r="E328" s="390" t="s">
        <v>2258</v>
      </c>
      <c r="F328" s="391"/>
      <c r="G328" s="390" t="s">
        <v>2258</v>
      </c>
      <c r="H328" s="391"/>
      <c r="I328" s="390" t="s">
        <v>2258</v>
      </c>
      <c r="J328" s="391"/>
      <c r="K328" s="390" t="s">
        <v>2258</v>
      </c>
      <c r="L328" s="391"/>
      <c r="M328" s="390" t="s">
        <v>2258</v>
      </c>
      <c r="N328" s="405"/>
      <c r="O328" s="394" t="s">
        <v>2259</v>
      </c>
      <c r="P328" s="406"/>
      <c r="Q328" s="264" t="s">
        <v>2258</v>
      </c>
      <c r="S328" s="264" t="s">
        <v>2258</v>
      </c>
      <c r="U328" s="265" t="s">
        <v>2260</v>
      </c>
      <c r="W328" s="265" t="s">
        <v>2260</v>
      </c>
      <c r="Y328" s="265" t="s">
        <v>2260</v>
      </c>
      <c r="Z328" s="256"/>
      <c r="AA328" s="264" t="s">
        <v>2258</v>
      </c>
      <c r="AB328" s="256"/>
      <c r="AC328" s="265" t="s">
        <v>2260</v>
      </c>
      <c r="AD328" s="258"/>
      <c r="AE328" s="265" t="s">
        <v>2260</v>
      </c>
      <c r="AF328" s="258"/>
      <c r="AG328" s="264" t="s">
        <v>2258</v>
      </c>
      <c r="AH328" s="16"/>
      <c r="AI328" s="264" t="s">
        <v>2258</v>
      </c>
      <c r="AK328" s="264" t="s">
        <v>2258</v>
      </c>
      <c r="AL328" s="256"/>
      <c r="AM328" s="264" t="s">
        <v>2258</v>
      </c>
      <c r="AN328" s="256"/>
      <c r="AO328" s="264" t="s">
        <v>2258</v>
      </c>
      <c r="AP328" s="256"/>
      <c r="AQ328" s="264" t="s">
        <v>2258</v>
      </c>
      <c r="AR328" s="256"/>
      <c r="AS328" s="265" t="s">
        <v>2261</v>
      </c>
      <c r="AT328" s="256"/>
      <c r="AU328" s="265" t="s">
        <v>2261</v>
      </c>
      <c r="AW328" s="265" t="s">
        <v>2261</v>
      </c>
      <c r="AX328" s="256"/>
      <c r="AY328" s="270" t="str">
        <f t="shared" si="12"/>
        <v>予 備 325</v>
      </c>
      <c r="AZ328" s="256"/>
      <c r="BA328" s="265" t="s">
        <v>2260</v>
      </c>
      <c r="BC328" s="265" t="s">
        <v>2260</v>
      </c>
      <c r="BE328" s="266" t="s">
        <v>2260</v>
      </c>
      <c r="BF328" s="258"/>
      <c r="BG328" s="266" t="s">
        <v>2260</v>
      </c>
      <c r="BI328" s="400" t="s">
        <v>2258</v>
      </c>
      <c r="BK328" s="400" t="s">
        <v>2258</v>
      </c>
      <c r="BM328" s="400" t="str">
        <f t="shared" si="13"/>
        <v>予備325</v>
      </c>
      <c r="BO328" s="401" t="s">
        <v>2258</v>
      </c>
      <c r="BP328" s="396"/>
      <c r="BQ328" s="401" t="s">
        <v>2258</v>
      </c>
      <c r="BR328" s="402"/>
      <c r="BS328" s="265" t="s">
        <v>2260</v>
      </c>
      <c r="BT328" s="402"/>
      <c r="BU328" s="402"/>
      <c r="BV328" s="402"/>
      <c r="BW328" s="402"/>
      <c r="BX328" s="402"/>
      <c r="BY328" s="402"/>
      <c r="BZ328" s="402"/>
      <c r="CA328" s="402"/>
      <c r="CB328" s="402"/>
      <c r="CC328" s="402"/>
      <c r="CE328" s="256"/>
      <c r="CG328" s="264" t="s">
        <v>2258</v>
      </c>
      <c r="CI328" s="264" t="s">
        <v>2258</v>
      </c>
      <c r="CK328" s="264" t="s">
        <v>2258</v>
      </c>
      <c r="CM328" s="264" t="s">
        <v>2258</v>
      </c>
      <c r="CO328" s="264" t="s">
        <v>2258</v>
      </c>
      <c r="CQ328" s="264" t="s">
        <v>2258</v>
      </c>
      <c r="CS328" s="264" t="s">
        <v>2258</v>
      </c>
      <c r="CU328" s="264" t="s">
        <v>2258</v>
      </c>
      <c r="CW328" s="264" t="s">
        <v>2258</v>
      </c>
      <c r="CY328" s="264" t="s">
        <v>2258</v>
      </c>
      <c r="DA328" s="264" t="s">
        <v>2258</v>
      </c>
      <c r="DC328" s="264" t="s">
        <v>2258</v>
      </c>
      <c r="DE328" s="264" t="s">
        <v>2258</v>
      </c>
      <c r="DG328" s="264" t="s">
        <v>2258</v>
      </c>
      <c r="DI328" s="264" t="s">
        <v>2258</v>
      </c>
      <c r="DK328" s="264" t="s">
        <v>2258</v>
      </c>
      <c r="EA328" s="264" t="s">
        <v>2258</v>
      </c>
      <c r="EC328" s="272" t="s">
        <v>2259</v>
      </c>
      <c r="ED328" s="268"/>
      <c r="EE328" s="272" t="s">
        <v>2259</v>
      </c>
      <c r="EF328" s="268"/>
      <c r="EG328" s="272" t="s">
        <v>2259</v>
      </c>
      <c r="EH328" s="268"/>
      <c r="EI328" s="272" t="s">
        <v>2259</v>
      </c>
      <c r="EY328" s="264" t="s">
        <v>2258</v>
      </c>
      <c r="FA328" s="264" t="s">
        <v>2258</v>
      </c>
      <c r="FC328" s="264" t="s">
        <v>2258</v>
      </c>
      <c r="FE328" s="264" t="s">
        <v>2258</v>
      </c>
      <c r="FG328" s="264" t="s">
        <v>2258</v>
      </c>
      <c r="FI328" s="264" t="s">
        <v>2258</v>
      </c>
      <c r="FK328" s="264" t="s">
        <v>2258</v>
      </c>
      <c r="FM328" s="264" t="s">
        <v>2258</v>
      </c>
      <c r="FO328" s="264" t="s">
        <v>2258</v>
      </c>
      <c r="FQ328" s="264" t="s">
        <v>2258</v>
      </c>
      <c r="FS328" s="264" t="s">
        <v>2258</v>
      </c>
      <c r="FU328" s="264" t="s">
        <v>2258</v>
      </c>
      <c r="FW328" s="264" t="s">
        <v>2258</v>
      </c>
      <c r="FY328" s="264" t="s">
        <v>2258</v>
      </c>
      <c r="GA328" s="264" t="s">
        <v>2258</v>
      </c>
      <c r="GC328" s="264" t="s">
        <v>2258</v>
      </c>
      <c r="GE328" s="264" t="s">
        <v>2258</v>
      </c>
      <c r="GG328" s="264" t="s">
        <v>2258</v>
      </c>
      <c r="GI328" s="264" t="s">
        <v>2258</v>
      </c>
      <c r="GK328" s="264" t="s">
        <v>2258</v>
      </c>
      <c r="GM328" s="264" t="s">
        <v>2258</v>
      </c>
      <c r="GO328" s="264" t="s">
        <v>2258</v>
      </c>
      <c r="GQ328" s="16"/>
      <c r="HE328" s="265" t="s">
        <v>2260</v>
      </c>
      <c r="HG328" s="265" t="s">
        <v>2260</v>
      </c>
      <c r="HI328" s="264" t="s">
        <v>2258</v>
      </c>
      <c r="HK328" s="264" t="s">
        <v>2258</v>
      </c>
      <c r="HM328" s="264" t="s">
        <v>2258</v>
      </c>
      <c r="HO328" s="264" t="s">
        <v>2258</v>
      </c>
      <c r="HQ328" s="264" t="s">
        <v>2258</v>
      </c>
      <c r="HS328" s="264" t="s">
        <v>2258</v>
      </c>
      <c r="HU328" s="264" t="s">
        <v>2258</v>
      </c>
      <c r="HW328" s="264" t="s">
        <v>2258</v>
      </c>
      <c r="HY328" s="264" t="s">
        <v>2258</v>
      </c>
      <c r="IA328" s="264" t="s">
        <v>2258</v>
      </c>
      <c r="IC328" s="264" t="s">
        <v>2258</v>
      </c>
      <c r="IE328" s="264" t="s">
        <v>2258</v>
      </c>
      <c r="IG328" s="264" t="s">
        <v>2258</v>
      </c>
      <c r="II328" s="264" t="s">
        <v>2258</v>
      </c>
      <c r="IK328" s="264" t="s">
        <v>2258</v>
      </c>
      <c r="IM328" s="264" t="s">
        <v>2258</v>
      </c>
      <c r="IO328" s="264" t="s">
        <v>2258</v>
      </c>
      <c r="IQ328" s="264" t="s">
        <v>2258</v>
      </c>
      <c r="IS328" s="264" t="s">
        <v>2258</v>
      </c>
      <c r="IU328" s="264" t="s">
        <v>2258</v>
      </c>
      <c r="IW328" s="264" t="s">
        <v>2258</v>
      </c>
      <c r="IY328" s="264" t="s">
        <v>2258</v>
      </c>
      <c r="JA328" s="264" t="s">
        <v>2258</v>
      </c>
      <c r="JC328" s="264" t="s">
        <v>2258</v>
      </c>
    </row>
    <row r="329" spans="3:263">
      <c r="C329" s="384" t="s">
        <v>2262</v>
      </c>
      <c r="D329" s="404"/>
      <c r="E329" s="390" t="s">
        <v>2262</v>
      </c>
      <c r="F329" s="391"/>
      <c r="G329" s="390" t="s">
        <v>2262</v>
      </c>
      <c r="H329" s="391"/>
      <c r="I329" s="390" t="s">
        <v>2262</v>
      </c>
      <c r="J329" s="391"/>
      <c r="K329" s="390" t="s">
        <v>2262</v>
      </c>
      <c r="L329" s="391"/>
      <c r="M329" s="390" t="s">
        <v>2262</v>
      </c>
      <c r="N329" s="405"/>
      <c r="O329" s="394" t="s">
        <v>2263</v>
      </c>
      <c r="P329" s="406"/>
      <c r="Q329" s="264" t="s">
        <v>2262</v>
      </c>
      <c r="S329" s="264" t="s">
        <v>2262</v>
      </c>
      <c r="U329" s="265" t="s">
        <v>2264</v>
      </c>
      <c r="W329" s="265" t="s">
        <v>2264</v>
      </c>
      <c r="Y329" s="265" t="s">
        <v>2264</v>
      </c>
      <c r="Z329" s="256"/>
      <c r="AA329" s="264" t="s">
        <v>2262</v>
      </c>
      <c r="AB329" s="256"/>
      <c r="AC329" s="265" t="s">
        <v>2264</v>
      </c>
      <c r="AD329" s="258"/>
      <c r="AE329" s="265" t="s">
        <v>2264</v>
      </c>
      <c r="AF329" s="258"/>
      <c r="AG329" s="264" t="s">
        <v>2262</v>
      </c>
      <c r="AH329" s="16"/>
      <c r="AI329" s="264" t="s">
        <v>2262</v>
      </c>
      <c r="AK329" s="264" t="s">
        <v>2262</v>
      </c>
      <c r="AL329" s="256"/>
      <c r="AM329" s="264" t="s">
        <v>2262</v>
      </c>
      <c r="AN329" s="256"/>
      <c r="AO329" s="264" t="s">
        <v>2262</v>
      </c>
      <c r="AP329" s="256"/>
      <c r="AQ329" s="264" t="s">
        <v>2262</v>
      </c>
      <c r="AR329" s="256"/>
      <c r="AS329" s="264" t="s">
        <v>2263</v>
      </c>
      <c r="AT329" s="256"/>
      <c r="AU329" s="264" t="s">
        <v>2263</v>
      </c>
      <c r="AW329" s="264" t="s">
        <v>2263</v>
      </c>
      <c r="AX329" s="256"/>
      <c r="AY329" s="270" t="str">
        <f t="shared" si="12"/>
        <v>予 備 326</v>
      </c>
      <c r="AZ329" s="256"/>
      <c r="BA329" s="265" t="s">
        <v>2264</v>
      </c>
      <c r="BC329" s="265" t="s">
        <v>2264</v>
      </c>
      <c r="BE329" s="266" t="s">
        <v>2264</v>
      </c>
      <c r="BF329" s="258"/>
      <c r="BG329" s="266" t="s">
        <v>2264</v>
      </c>
      <c r="BI329" s="400" t="s">
        <v>2262</v>
      </c>
      <c r="BK329" s="400" t="s">
        <v>2262</v>
      </c>
      <c r="BM329" s="400" t="str">
        <f t="shared" si="13"/>
        <v>予備326</v>
      </c>
      <c r="BO329" s="401" t="s">
        <v>2262</v>
      </c>
      <c r="BP329" s="396"/>
      <c r="BQ329" s="401" t="s">
        <v>2262</v>
      </c>
      <c r="BR329" s="402"/>
      <c r="BS329" s="265" t="s">
        <v>2264</v>
      </c>
      <c r="BT329" s="402"/>
      <c r="BU329" s="402"/>
      <c r="BV329" s="402"/>
      <c r="BW329" s="402"/>
      <c r="BX329" s="402"/>
      <c r="BY329" s="402"/>
      <c r="BZ329" s="402"/>
      <c r="CA329" s="402"/>
      <c r="CB329" s="402"/>
      <c r="CC329" s="402"/>
      <c r="CE329" s="256"/>
      <c r="CG329" s="264" t="s">
        <v>2262</v>
      </c>
      <c r="CI329" s="264" t="s">
        <v>2262</v>
      </c>
      <c r="CK329" s="264" t="s">
        <v>2262</v>
      </c>
      <c r="CM329" s="264" t="s">
        <v>2262</v>
      </c>
      <c r="CO329" s="264" t="s">
        <v>2262</v>
      </c>
      <c r="CQ329" s="264" t="s">
        <v>2262</v>
      </c>
      <c r="CS329" s="264" t="s">
        <v>2262</v>
      </c>
      <c r="CU329" s="264" t="s">
        <v>2262</v>
      </c>
      <c r="CW329" s="264" t="s">
        <v>2262</v>
      </c>
      <c r="CY329" s="264" t="s">
        <v>2262</v>
      </c>
      <c r="DA329" s="264" t="s">
        <v>2262</v>
      </c>
      <c r="DC329" s="264" t="s">
        <v>2262</v>
      </c>
      <c r="DE329" s="264" t="s">
        <v>2262</v>
      </c>
      <c r="DG329" s="264" t="s">
        <v>2262</v>
      </c>
      <c r="DI329" s="264" t="s">
        <v>2262</v>
      </c>
      <c r="DK329" s="264" t="s">
        <v>2262</v>
      </c>
      <c r="EA329" s="264" t="s">
        <v>2262</v>
      </c>
      <c r="EC329" s="272" t="s">
        <v>2263</v>
      </c>
      <c r="ED329" s="268"/>
      <c r="EE329" s="272" t="s">
        <v>2263</v>
      </c>
      <c r="EF329" s="268"/>
      <c r="EG329" s="272" t="s">
        <v>2263</v>
      </c>
      <c r="EH329" s="268"/>
      <c r="EI329" s="272" t="s">
        <v>2263</v>
      </c>
      <c r="EY329" s="264" t="s">
        <v>2262</v>
      </c>
      <c r="FA329" s="264" t="s">
        <v>2262</v>
      </c>
      <c r="FC329" s="264" t="s">
        <v>2262</v>
      </c>
      <c r="FE329" s="264" t="s">
        <v>2262</v>
      </c>
      <c r="FG329" s="264" t="s">
        <v>2262</v>
      </c>
      <c r="FI329" s="264" t="s">
        <v>2262</v>
      </c>
      <c r="FK329" s="264" t="s">
        <v>2262</v>
      </c>
      <c r="FM329" s="264" t="s">
        <v>2262</v>
      </c>
      <c r="FO329" s="264" t="s">
        <v>2262</v>
      </c>
      <c r="FQ329" s="264" t="s">
        <v>2262</v>
      </c>
      <c r="FS329" s="264" t="s">
        <v>2262</v>
      </c>
      <c r="FU329" s="264" t="s">
        <v>2262</v>
      </c>
      <c r="FW329" s="264" t="s">
        <v>2262</v>
      </c>
      <c r="FY329" s="264" t="s">
        <v>2262</v>
      </c>
      <c r="GA329" s="264" t="s">
        <v>2262</v>
      </c>
      <c r="GC329" s="264" t="s">
        <v>2262</v>
      </c>
      <c r="GE329" s="264" t="s">
        <v>2262</v>
      </c>
      <c r="GG329" s="264" t="s">
        <v>2262</v>
      </c>
      <c r="GI329" s="264" t="s">
        <v>2262</v>
      </c>
      <c r="GK329" s="264" t="s">
        <v>2262</v>
      </c>
      <c r="GM329" s="264" t="s">
        <v>2262</v>
      </c>
      <c r="GO329" s="264" t="s">
        <v>2262</v>
      </c>
      <c r="GQ329" s="16"/>
      <c r="HE329" s="265" t="s">
        <v>2264</v>
      </c>
      <c r="HG329" s="265" t="s">
        <v>2264</v>
      </c>
      <c r="HI329" s="264" t="s">
        <v>2262</v>
      </c>
      <c r="HK329" s="264" t="s">
        <v>2262</v>
      </c>
      <c r="HM329" s="264" t="s">
        <v>2262</v>
      </c>
      <c r="HO329" s="264" t="s">
        <v>2262</v>
      </c>
      <c r="HQ329" s="264" t="s">
        <v>2262</v>
      </c>
      <c r="HS329" s="264" t="s">
        <v>2262</v>
      </c>
      <c r="HU329" s="264" t="s">
        <v>2262</v>
      </c>
      <c r="HW329" s="264" t="s">
        <v>2262</v>
      </c>
      <c r="HY329" s="264" t="s">
        <v>2262</v>
      </c>
      <c r="IA329" s="264" t="s">
        <v>2262</v>
      </c>
      <c r="IC329" s="264" t="s">
        <v>2262</v>
      </c>
      <c r="IE329" s="264" t="s">
        <v>2262</v>
      </c>
      <c r="IG329" s="264" t="s">
        <v>2262</v>
      </c>
      <c r="II329" s="264" t="s">
        <v>2262</v>
      </c>
      <c r="IK329" s="264" t="s">
        <v>2262</v>
      </c>
      <c r="IM329" s="264" t="s">
        <v>2262</v>
      </c>
      <c r="IO329" s="264" t="s">
        <v>2262</v>
      </c>
      <c r="IQ329" s="264" t="s">
        <v>2262</v>
      </c>
      <c r="IS329" s="264" t="s">
        <v>2262</v>
      </c>
      <c r="IU329" s="264" t="s">
        <v>2262</v>
      </c>
      <c r="IW329" s="264" t="s">
        <v>2262</v>
      </c>
      <c r="IY329" s="264" t="s">
        <v>2262</v>
      </c>
      <c r="JA329" s="264" t="s">
        <v>2262</v>
      </c>
      <c r="JC329" s="264" t="s">
        <v>2262</v>
      </c>
    </row>
    <row r="330" spans="3:263">
      <c r="C330" s="384" t="s">
        <v>2265</v>
      </c>
      <c r="D330" s="404"/>
      <c r="E330" s="390" t="s">
        <v>2265</v>
      </c>
      <c r="F330" s="391"/>
      <c r="G330" s="390" t="s">
        <v>2265</v>
      </c>
      <c r="H330" s="391"/>
      <c r="I330" s="390" t="s">
        <v>2265</v>
      </c>
      <c r="J330" s="391"/>
      <c r="K330" s="390" t="s">
        <v>2265</v>
      </c>
      <c r="L330" s="391"/>
      <c r="M330" s="390" t="s">
        <v>2265</v>
      </c>
      <c r="N330" s="405"/>
      <c r="O330" s="394" t="s">
        <v>2266</v>
      </c>
      <c r="P330" s="406"/>
      <c r="Q330" s="264" t="s">
        <v>2265</v>
      </c>
      <c r="S330" s="264" t="s">
        <v>2265</v>
      </c>
      <c r="U330" s="265" t="s">
        <v>2267</v>
      </c>
      <c r="W330" s="265" t="s">
        <v>2267</v>
      </c>
      <c r="Y330" s="265" t="s">
        <v>2267</v>
      </c>
      <c r="Z330" s="256"/>
      <c r="AA330" s="264" t="s">
        <v>2265</v>
      </c>
      <c r="AB330" s="256"/>
      <c r="AC330" s="265" t="s">
        <v>2267</v>
      </c>
      <c r="AD330" s="258"/>
      <c r="AE330" s="265" t="s">
        <v>2267</v>
      </c>
      <c r="AF330" s="258"/>
      <c r="AG330" s="264" t="s">
        <v>2265</v>
      </c>
      <c r="AH330" s="16"/>
      <c r="AI330" s="264" t="s">
        <v>2265</v>
      </c>
      <c r="AK330" s="264" t="s">
        <v>2265</v>
      </c>
      <c r="AL330" s="256"/>
      <c r="AM330" s="264" t="s">
        <v>2265</v>
      </c>
      <c r="AN330" s="256"/>
      <c r="AO330" s="264" t="s">
        <v>2265</v>
      </c>
      <c r="AP330" s="256"/>
      <c r="AQ330" s="264" t="s">
        <v>2265</v>
      </c>
      <c r="AR330" s="256"/>
      <c r="AS330" s="265" t="s">
        <v>2268</v>
      </c>
      <c r="AT330" s="256"/>
      <c r="AU330" s="265" t="s">
        <v>2268</v>
      </c>
      <c r="AW330" s="265" t="s">
        <v>2268</v>
      </c>
      <c r="AX330" s="256"/>
      <c r="AY330" s="270" t="str">
        <f t="shared" si="12"/>
        <v>予 備 327</v>
      </c>
      <c r="AZ330" s="256"/>
      <c r="BA330" s="265" t="s">
        <v>2267</v>
      </c>
      <c r="BC330" s="265" t="s">
        <v>2267</v>
      </c>
      <c r="BE330" s="266" t="s">
        <v>2267</v>
      </c>
      <c r="BF330" s="258"/>
      <c r="BG330" s="266" t="s">
        <v>2267</v>
      </c>
      <c r="BI330" s="400" t="s">
        <v>2265</v>
      </c>
      <c r="BK330" s="400" t="s">
        <v>2265</v>
      </c>
      <c r="BM330" s="400" t="str">
        <f t="shared" si="13"/>
        <v>予備327</v>
      </c>
      <c r="BO330" s="401" t="s">
        <v>2265</v>
      </c>
      <c r="BP330" s="396"/>
      <c r="BQ330" s="401" t="s">
        <v>2265</v>
      </c>
      <c r="BR330" s="402"/>
      <c r="BS330" s="265" t="s">
        <v>2267</v>
      </c>
      <c r="BT330" s="402"/>
      <c r="BU330" s="402"/>
      <c r="BV330" s="402"/>
      <c r="BW330" s="402"/>
      <c r="BX330" s="402"/>
      <c r="BY330" s="402"/>
      <c r="BZ330" s="402"/>
      <c r="CA330" s="402"/>
      <c r="CB330" s="402"/>
      <c r="CC330" s="402"/>
      <c r="CE330" s="256"/>
      <c r="CG330" s="264" t="s">
        <v>2265</v>
      </c>
      <c r="CI330" s="264" t="s">
        <v>2265</v>
      </c>
      <c r="CK330" s="264" t="s">
        <v>2265</v>
      </c>
      <c r="CM330" s="264" t="s">
        <v>2265</v>
      </c>
      <c r="CO330" s="264" t="s">
        <v>2265</v>
      </c>
      <c r="CQ330" s="264" t="s">
        <v>2265</v>
      </c>
      <c r="CS330" s="264" t="s">
        <v>2265</v>
      </c>
      <c r="CU330" s="264" t="s">
        <v>2265</v>
      </c>
      <c r="CW330" s="264" t="s">
        <v>2265</v>
      </c>
      <c r="CY330" s="264" t="s">
        <v>2265</v>
      </c>
      <c r="DA330" s="264" t="s">
        <v>2265</v>
      </c>
      <c r="DC330" s="264" t="s">
        <v>2265</v>
      </c>
      <c r="DE330" s="264" t="s">
        <v>2265</v>
      </c>
      <c r="DG330" s="264" t="s">
        <v>2265</v>
      </c>
      <c r="DI330" s="264" t="s">
        <v>2265</v>
      </c>
      <c r="DK330" s="264" t="s">
        <v>2265</v>
      </c>
      <c r="EA330" s="264" t="s">
        <v>2265</v>
      </c>
      <c r="EC330" s="272" t="s">
        <v>2266</v>
      </c>
      <c r="ED330" s="268"/>
      <c r="EE330" s="272" t="s">
        <v>2266</v>
      </c>
      <c r="EF330" s="268"/>
      <c r="EG330" s="272" t="s">
        <v>2266</v>
      </c>
      <c r="EH330" s="268"/>
      <c r="EI330" s="272" t="s">
        <v>2266</v>
      </c>
      <c r="EY330" s="264" t="s">
        <v>2265</v>
      </c>
      <c r="FA330" s="264" t="s">
        <v>2265</v>
      </c>
      <c r="FC330" s="264" t="s">
        <v>2265</v>
      </c>
      <c r="FE330" s="264" t="s">
        <v>2265</v>
      </c>
      <c r="FG330" s="264" t="s">
        <v>2265</v>
      </c>
      <c r="FI330" s="264" t="s">
        <v>2265</v>
      </c>
      <c r="FK330" s="264" t="s">
        <v>2265</v>
      </c>
      <c r="FM330" s="264" t="s">
        <v>2265</v>
      </c>
      <c r="FO330" s="264" t="s">
        <v>2265</v>
      </c>
      <c r="FQ330" s="264" t="s">
        <v>2265</v>
      </c>
      <c r="FS330" s="264" t="s">
        <v>2265</v>
      </c>
      <c r="FU330" s="264" t="s">
        <v>2265</v>
      </c>
      <c r="FW330" s="264" t="s">
        <v>2265</v>
      </c>
      <c r="FY330" s="264" t="s">
        <v>2265</v>
      </c>
      <c r="GA330" s="264" t="s">
        <v>2265</v>
      </c>
      <c r="GC330" s="264" t="s">
        <v>2265</v>
      </c>
      <c r="GE330" s="264" t="s">
        <v>2265</v>
      </c>
      <c r="GG330" s="264" t="s">
        <v>2265</v>
      </c>
      <c r="GI330" s="264" t="s">
        <v>2265</v>
      </c>
      <c r="GK330" s="264" t="s">
        <v>2265</v>
      </c>
      <c r="GM330" s="264" t="s">
        <v>2265</v>
      </c>
      <c r="GO330" s="264" t="s">
        <v>2265</v>
      </c>
      <c r="GQ330" s="16"/>
      <c r="HE330" s="265" t="s">
        <v>2267</v>
      </c>
      <c r="HG330" s="265" t="s">
        <v>2267</v>
      </c>
      <c r="HI330" s="264" t="s">
        <v>2265</v>
      </c>
      <c r="HK330" s="264" t="s">
        <v>2265</v>
      </c>
      <c r="HM330" s="264" t="s">
        <v>2265</v>
      </c>
      <c r="HO330" s="264" t="s">
        <v>2265</v>
      </c>
      <c r="HQ330" s="264" t="s">
        <v>2265</v>
      </c>
      <c r="HS330" s="264" t="s">
        <v>2265</v>
      </c>
      <c r="HU330" s="264" t="s">
        <v>2265</v>
      </c>
      <c r="HW330" s="264" t="s">
        <v>2265</v>
      </c>
      <c r="HY330" s="264" t="s">
        <v>2265</v>
      </c>
      <c r="IA330" s="264" t="s">
        <v>2265</v>
      </c>
      <c r="IC330" s="264" t="s">
        <v>2265</v>
      </c>
      <c r="IE330" s="264" t="s">
        <v>2265</v>
      </c>
      <c r="IG330" s="264" t="s">
        <v>2265</v>
      </c>
      <c r="II330" s="264" t="s">
        <v>2265</v>
      </c>
      <c r="IK330" s="264" t="s">
        <v>2265</v>
      </c>
      <c r="IM330" s="264" t="s">
        <v>2265</v>
      </c>
      <c r="IO330" s="264" t="s">
        <v>2265</v>
      </c>
      <c r="IQ330" s="264" t="s">
        <v>2265</v>
      </c>
      <c r="IS330" s="264" t="s">
        <v>2265</v>
      </c>
      <c r="IU330" s="264" t="s">
        <v>2265</v>
      </c>
      <c r="IW330" s="264" t="s">
        <v>2265</v>
      </c>
      <c r="IY330" s="264" t="s">
        <v>2265</v>
      </c>
      <c r="JA330" s="264" t="s">
        <v>2265</v>
      </c>
      <c r="JC330" s="264" t="s">
        <v>2265</v>
      </c>
    </row>
    <row r="331" spans="3:263">
      <c r="C331" s="384" t="s">
        <v>2269</v>
      </c>
      <c r="D331" s="404"/>
      <c r="E331" s="390" t="s">
        <v>2269</v>
      </c>
      <c r="F331" s="391"/>
      <c r="G331" s="390" t="s">
        <v>2269</v>
      </c>
      <c r="H331" s="391"/>
      <c r="I331" s="390" t="s">
        <v>2269</v>
      </c>
      <c r="J331" s="391"/>
      <c r="K331" s="390" t="s">
        <v>2269</v>
      </c>
      <c r="L331" s="391"/>
      <c r="M331" s="390" t="s">
        <v>2269</v>
      </c>
      <c r="N331" s="405"/>
      <c r="O331" s="394" t="s">
        <v>2270</v>
      </c>
      <c r="P331" s="406"/>
      <c r="Q331" s="264" t="s">
        <v>2269</v>
      </c>
      <c r="S331" s="264" t="s">
        <v>2269</v>
      </c>
      <c r="U331" s="265" t="s">
        <v>2271</v>
      </c>
      <c r="W331" s="265" t="s">
        <v>2271</v>
      </c>
      <c r="Y331" s="265" t="s">
        <v>2271</v>
      </c>
      <c r="Z331" s="256"/>
      <c r="AA331" s="264" t="s">
        <v>2269</v>
      </c>
      <c r="AB331" s="256"/>
      <c r="AC331" s="265" t="s">
        <v>2271</v>
      </c>
      <c r="AD331" s="258"/>
      <c r="AE331" s="265" t="s">
        <v>2271</v>
      </c>
      <c r="AF331" s="258"/>
      <c r="AG331" s="264" t="s">
        <v>2269</v>
      </c>
      <c r="AH331" s="16"/>
      <c r="AI331" s="264" t="s">
        <v>2269</v>
      </c>
      <c r="AK331" s="264" t="s">
        <v>2269</v>
      </c>
      <c r="AL331" s="256"/>
      <c r="AM331" s="264" t="s">
        <v>2269</v>
      </c>
      <c r="AN331" s="256"/>
      <c r="AO331" s="264" t="s">
        <v>2269</v>
      </c>
      <c r="AP331" s="256"/>
      <c r="AQ331" s="264" t="s">
        <v>2269</v>
      </c>
      <c r="AR331" s="256"/>
      <c r="AS331" s="264" t="s">
        <v>2270</v>
      </c>
      <c r="AT331" s="256"/>
      <c r="AU331" s="264" t="s">
        <v>2270</v>
      </c>
      <c r="AW331" s="264" t="s">
        <v>2270</v>
      </c>
      <c r="AX331" s="256"/>
      <c r="AY331" s="270" t="str">
        <f t="shared" si="12"/>
        <v>予 備 328</v>
      </c>
      <c r="AZ331" s="256"/>
      <c r="BA331" s="265" t="s">
        <v>2271</v>
      </c>
      <c r="BC331" s="265" t="s">
        <v>2271</v>
      </c>
      <c r="BE331" s="266" t="s">
        <v>2271</v>
      </c>
      <c r="BF331" s="258"/>
      <c r="BG331" s="266" t="s">
        <v>2271</v>
      </c>
      <c r="BI331" s="400" t="s">
        <v>2269</v>
      </c>
      <c r="BK331" s="400" t="s">
        <v>2269</v>
      </c>
      <c r="BM331" s="400" t="str">
        <f t="shared" si="13"/>
        <v>予備328</v>
      </c>
      <c r="BO331" s="401" t="s">
        <v>2269</v>
      </c>
      <c r="BP331" s="396"/>
      <c r="BQ331" s="401" t="s">
        <v>2269</v>
      </c>
      <c r="BR331" s="402"/>
      <c r="BS331" s="265" t="s">
        <v>2271</v>
      </c>
      <c r="BT331" s="402"/>
      <c r="BU331" s="402"/>
      <c r="BV331" s="402"/>
      <c r="BW331" s="402"/>
      <c r="BX331" s="402"/>
      <c r="BY331" s="402"/>
      <c r="BZ331" s="402"/>
      <c r="CA331" s="402"/>
      <c r="CB331" s="402"/>
      <c r="CC331" s="402"/>
      <c r="CE331" s="256"/>
      <c r="CG331" s="264" t="s">
        <v>2269</v>
      </c>
      <c r="CI331" s="264" t="s">
        <v>2269</v>
      </c>
      <c r="CK331" s="264" t="s">
        <v>2269</v>
      </c>
      <c r="CM331" s="264" t="s">
        <v>2269</v>
      </c>
      <c r="CO331" s="264" t="s">
        <v>2269</v>
      </c>
      <c r="CQ331" s="264" t="s">
        <v>2269</v>
      </c>
      <c r="CS331" s="264" t="s">
        <v>2269</v>
      </c>
      <c r="CU331" s="264" t="s">
        <v>2269</v>
      </c>
      <c r="CW331" s="264" t="s">
        <v>2269</v>
      </c>
      <c r="CY331" s="264" t="s">
        <v>2269</v>
      </c>
      <c r="DA331" s="264" t="s">
        <v>2269</v>
      </c>
      <c r="DC331" s="264" t="s">
        <v>2269</v>
      </c>
      <c r="DE331" s="264" t="s">
        <v>2269</v>
      </c>
      <c r="DG331" s="264" t="s">
        <v>2269</v>
      </c>
      <c r="DI331" s="264" t="s">
        <v>2269</v>
      </c>
      <c r="DK331" s="264" t="s">
        <v>2269</v>
      </c>
      <c r="EA331" s="264" t="s">
        <v>2269</v>
      </c>
      <c r="EC331" s="272" t="s">
        <v>2270</v>
      </c>
      <c r="ED331" s="268"/>
      <c r="EE331" s="272" t="s">
        <v>2270</v>
      </c>
      <c r="EF331" s="268"/>
      <c r="EG331" s="272" t="s">
        <v>2270</v>
      </c>
      <c r="EH331" s="268"/>
      <c r="EI331" s="272" t="s">
        <v>2270</v>
      </c>
      <c r="EY331" s="264" t="s">
        <v>2269</v>
      </c>
      <c r="FA331" s="264" t="s">
        <v>2269</v>
      </c>
      <c r="FC331" s="264" t="s">
        <v>2269</v>
      </c>
      <c r="FE331" s="264" t="s">
        <v>2269</v>
      </c>
      <c r="FG331" s="264" t="s">
        <v>2269</v>
      </c>
      <c r="FI331" s="264" t="s">
        <v>2269</v>
      </c>
      <c r="FK331" s="264" t="s">
        <v>2269</v>
      </c>
      <c r="FM331" s="264" t="s">
        <v>2269</v>
      </c>
      <c r="FO331" s="264" t="s">
        <v>2269</v>
      </c>
      <c r="FQ331" s="264" t="s">
        <v>2269</v>
      </c>
      <c r="FS331" s="264" t="s">
        <v>2269</v>
      </c>
      <c r="FU331" s="264" t="s">
        <v>2269</v>
      </c>
      <c r="FW331" s="264" t="s">
        <v>2269</v>
      </c>
      <c r="FY331" s="264" t="s">
        <v>2269</v>
      </c>
      <c r="GA331" s="264" t="s">
        <v>2269</v>
      </c>
      <c r="GC331" s="264" t="s">
        <v>2269</v>
      </c>
      <c r="GE331" s="264" t="s">
        <v>2269</v>
      </c>
      <c r="GG331" s="264" t="s">
        <v>2269</v>
      </c>
      <c r="GI331" s="264" t="s">
        <v>2269</v>
      </c>
      <c r="GK331" s="264" t="s">
        <v>2269</v>
      </c>
      <c r="GM331" s="264" t="s">
        <v>2269</v>
      </c>
      <c r="GO331" s="264" t="s">
        <v>2269</v>
      </c>
      <c r="GQ331" s="16"/>
      <c r="HE331" s="265" t="s">
        <v>2271</v>
      </c>
      <c r="HG331" s="265" t="s">
        <v>2271</v>
      </c>
      <c r="HI331" s="264" t="s">
        <v>2269</v>
      </c>
      <c r="HK331" s="264" t="s">
        <v>2269</v>
      </c>
      <c r="HM331" s="264" t="s">
        <v>2269</v>
      </c>
      <c r="HO331" s="264" t="s">
        <v>2269</v>
      </c>
      <c r="HQ331" s="264" t="s">
        <v>2269</v>
      </c>
      <c r="HS331" s="264" t="s">
        <v>2269</v>
      </c>
      <c r="HU331" s="264" t="s">
        <v>2269</v>
      </c>
      <c r="HW331" s="264" t="s">
        <v>2269</v>
      </c>
      <c r="HY331" s="264" t="s">
        <v>2269</v>
      </c>
      <c r="IA331" s="264" t="s">
        <v>2269</v>
      </c>
      <c r="IC331" s="264" t="s">
        <v>2269</v>
      </c>
      <c r="IE331" s="264" t="s">
        <v>2269</v>
      </c>
      <c r="IG331" s="264" t="s">
        <v>2269</v>
      </c>
      <c r="II331" s="264" t="s">
        <v>2269</v>
      </c>
      <c r="IK331" s="264" t="s">
        <v>2269</v>
      </c>
      <c r="IM331" s="264" t="s">
        <v>2269</v>
      </c>
      <c r="IO331" s="264" t="s">
        <v>2269</v>
      </c>
      <c r="IQ331" s="264" t="s">
        <v>2269</v>
      </c>
      <c r="IS331" s="264" t="s">
        <v>2269</v>
      </c>
      <c r="IU331" s="264" t="s">
        <v>2269</v>
      </c>
      <c r="IW331" s="264" t="s">
        <v>2269</v>
      </c>
      <c r="IY331" s="264" t="s">
        <v>2269</v>
      </c>
      <c r="JA331" s="264" t="s">
        <v>2269</v>
      </c>
      <c r="JC331" s="264" t="s">
        <v>2269</v>
      </c>
    </row>
    <row r="332" spans="3:263">
      <c r="C332" s="384" t="s">
        <v>2272</v>
      </c>
      <c r="D332" s="404"/>
      <c r="E332" s="390" t="s">
        <v>2272</v>
      </c>
      <c r="F332" s="391"/>
      <c r="G332" s="390" t="s">
        <v>2272</v>
      </c>
      <c r="H332" s="391"/>
      <c r="I332" s="390" t="s">
        <v>2272</v>
      </c>
      <c r="J332" s="391"/>
      <c r="K332" s="390" t="s">
        <v>2272</v>
      </c>
      <c r="L332" s="391"/>
      <c r="M332" s="390" t="s">
        <v>2272</v>
      </c>
      <c r="N332" s="405"/>
      <c r="O332" s="394" t="s">
        <v>2273</v>
      </c>
      <c r="P332" s="406"/>
      <c r="Q332" s="264" t="s">
        <v>2272</v>
      </c>
      <c r="S332" s="264" t="s">
        <v>2272</v>
      </c>
      <c r="U332" s="265" t="s">
        <v>2274</v>
      </c>
      <c r="W332" s="265" t="s">
        <v>2274</v>
      </c>
      <c r="Y332" s="265" t="s">
        <v>2274</v>
      </c>
      <c r="Z332" s="256"/>
      <c r="AA332" s="264" t="s">
        <v>2272</v>
      </c>
      <c r="AB332" s="256"/>
      <c r="AC332" s="265" t="s">
        <v>2274</v>
      </c>
      <c r="AD332" s="258"/>
      <c r="AE332" s="265" t="s">
        <v>2274</v>
      </c>
      <c r="AF332" s="258"/>
      <c r="AG332" s="264" t="s">
        <v>2272</v>
      </c>
      <c r="AH332" s="16"/>
      <c r="AI332" s="264" t="s">
        <v>2272</v>
      </c>
      <c r="AK332" s="264" t="s">
        <v>2272</v>
      </c>
      <c r="AL332" s="256"/>
      <c r="AM332" s="264" t="s">
        <v>2272</v>
      </c>
      <c r="AN332" s="256"/>
      <c r="AO332" s="264" t="s">
        <v>2272</v>
      </c>
      <c r="AP332" s="256"/>
      <c r="AQ332" s="264" t="s">
        <v>2272</v>
      </c>
      <c r="AR332" s="256"/>
      <c r="AS332" s="265" t="s">
        <v>2275</v>
      </c>
      <c r="AT332" s="256"/>
      <c r="AU332" s="265" t="s">
        <v>2275</v>
      </c>
      <c r="AW332" s="265" t="s">
        <v>2275</v>
      </c>
      <c r="AX332" s="256"/>
      <c r="AY332" s="270" t="str">
        <f t="shared" si="12"/>
        <v>予 備 329</v>
      </c>
      <c r="AZ332" s="256"/>
      <c r="BA332" s="265" t="s">
        <v>2274</v>
      </c>
      <c r="BC332" s="265" t="s">
        <v>2274</v>
      </c>
      <c r="BE332" s="266" t="s">
        <v>2274</v>
      </c>
      <c r="BF332" s="258"/>
      <c r="BG332" s="266" t="s">
        <v>2274</v>
      </c>
      <c r="BI332" s="400" t="s">
        <v>2272</v>
      </c>
      <c r="BK332" s="400" t="s">
        <v>2272</v>
      </c>
      <c r="BM332" s="400" t="str">
        <f t="shared" si="13"/>
        <v>予備329</v>
      </c>
      <c r="BO332" s="401" t="s">
        <v>2272</v>
      </c>
      <c r="BP332" s="396"/>
      <c r="BQ332" s="401" t="s">
        <v>2272</v>
      </c>
      <c r="BR332" s="402"/>
      <c r="BS332" s="265" t="s">
        <v>2274</v>
      </c>
      <c r="BT332" s="402"/>
      <c r="BU332" s="402"/>
      <c r="BV332" s="402"/>
      <c r="BW332" s="402"/>
      <c r="BX332" s="402"/>
      <c r="BY332" s="402"/>
      <c r="BZ332" s="402"/>
      <c r="CA332" s="402"/>
      <c r="CB332" s="402"/>
      <c r="CC332" s="402"/>
      <c r="CE332" s="256"/>
      <c r="CG332" s="264" t="s">
        <v>2272</v>
      </c>
      <c r="CI332" s="264" t="s">
        <v>2272</v>
      </c>
      <c r="CK332" s="264" t="s">
        <v>2272</v>
      </c>
      <c r="CM332" s="264" t="s">
        <v>2272</v>
      </c>
      <c r="CO332" s="264" t="s">
        <v>2272</v>
      </c>
      <c r="CQ332" s="264" t="s">
        <v>2272</v>
      </c>
      <c r="CS332" s="264" t="s">
        <v>2272</v>
      </c>
      <c r="CU332" s="264" t="s">
        <v>2272</v>
      </c>
      <c r="CW332" s="264" t="s">
        <v>2272</v>
      </c>
      <c r="CY332" s="264" t="s">
        <v>2272</v>
      </c>
      <c r="DA332" s="264" t="s">
        <v>2272</v>
      </c>
      <c r="DC332" s="264" t="s">
        <v>2272</v>
      </c>
      <c r="DE332" s="264" t="s">
        <v>2272</v>
      </c>
      <c r="DG332" s="264" t="s">
        <v>2272</v>
      </c>
      <c r="DI332" s="264" t="s">
        <v>2272</v>
      </c>
      <c r="DK332" s="264" t="s">
        <v>2272</v>
      </c>
      <c r="EA332" s="264" t="s">
        <v>2272</v>
      </c>
      <c r="EC332" s="272" t="s">
        <v>2273</v>
      </c>
      <c r="ED332" s="268"/>
      <c r="EE332" s="272" t="s">
        <v>2273</v>
      </c>
      <c r="EF332" s="268"/>
      <c r="EG332" s="272" t="s">
        <v>2273</v>
      </c>
      <c r="EH332" s="268"/>
      <c r="EI332" s="272" t="s">
        <v>2273</v>
      </c>
      <c r="EY332" s="264" t="s">
        <v>2272</v>
      </c>
      <c r="FA332" s="264" t="s">
        <v>2272</v>
      </c>
      <c r="FC332" s="264" t="s">
        <v>2272</v>
      </c>
      <c r="FE332" s="264" t="s">
        <v>2272</v>
      </c>
      <c r="FG332" s="264" t="s">
        <v>2272</v>
      </c>
      <c r="FI332" s="264" t="s">
        <v>2272</v>
      </c>
      <c r="FK332" s="264" t="s">
        <v>2272</v>
      </c>
      <c r="FM332" s="264" t="s">
        <v>2272</v>
      </c>
      <c r="FO332" s="264" t="s">
        <v>2272</v>
      </c>
      <c r="FQ332" s="264" t="s">
        <v>2272</v>
      </c>
      <c r="FS332" s="264" t="s">
        <v>2272</v>
      </c>
      <c r="FU332" s="264" t="s">
        <v>2272</v>
      </c>
      <c r="FW332" s="264" t="s">
        <v>2272</v>
      </c>
      <c r="FY332" s="264" t="s">
        <v>2272</v>
      </c>
      <c r="GA332" s="264" t="s">
        <v>2272</v>
      </c>
      <c r="GC332" s="264" t="s">
        <v>2272</v>
      </c>
      <c r="GE332" s="264" t="s">
        <v>2272</v>
      </c>
      <c r="GG332" s="264" t="s">
        <v>2272</v>
      </c>
      <c r="GI332" s="264" t="s">
        <v>2272</v>
      </c>
      <c r="GK332" s="264" t="s">
        <v>2272</v>
      </c>
      <c r="GM332" s="264" t="s">
        <v>2272</v>
      </c>
      <c r="GO332" s="264" t="s">
        <v>2272</v>
      </c>
      <c r="GQ332" s="16"/>
      <c r="HE332" s="265" t="s">
        <v>2274</v>
      </c>
      <c r="HG332" s="265" t="s">
        <v>2274</v>
      </c>
      <c r="HI332" s="264" t="s">
        <v>2272</v>
      </c>
      <c r="HK332" s="264" t="s">
        <v>2272</v>
      </c>
      <c r="HM332" s="264" t="s">
        <v>2272</v>
      </c>
      <c r="HO332" s="264" t="s">
        <v>2272</v>
      </c>
      <c r="HQ332" s="264" t="s">
        <v>2272</v>
      </c>
      <c r="HS332" s="264" t="s">
        <v>2272</v>
      </c>
      <c r="HU332" s="264" t="s">
        <v>2272</v>
      </c>
      <c r="HW332" s="264" t="s">
        <v>2272</v>
      </c>
      <c r="HY332" s="264" t="s">
        <v>2272</v>
      </c>
      <c r="IA332" s="264" t="s">
        <v>2272</v>
      </c>
      <c r="IC332" s="264" t="s">
        <v>2272</v>
      </c>
      <c r="IE332" s="264" t="s">
        <v>2272</v>
      </c>
      <c r="IG332" s="264" t="s">
        <v>2272</v>
      </c>
      <c r="II332" s="264" t="s">
        <v>2272</v>
      </c>
      <c r="IK332" s="264" t="s">
        <v>2272</v>
      </c>
      <c r="IM332" s="264" t="s">
        <v>2272</v>
      </c>
      <c r="IO332" s="264" t="s">
        <v>2272</v>
      </c>
      <c r="IQ332" s="264" t="s">
        <v>2272</v>
      </c>
      <c r="IS332" s="264" t="s">
        <v>2272</v>
      </c>
      <c r="IU332" s="264" t="s">
        <v>2272</v>
      </c>
      <c r="IW332" s="264" t="s">
        <v>2272</v>
      </c>
      <c r="IY332" s="264" t="s">
        <v>2272</v>
      </c>
      <c r="JA332" s="264" t="s">
        <v>2272</v>
      </c>
      <c r="JC332" s="264" t="s">
        <v>2272</v>
      </c>
    </row>
    <row r="333" spans="3:263">
      <c r="C333" s="384" t="s">
        <v>2276</v>
      </c>
      <c r="D333" s="404"/>
      <c r="E333" s="390" t="s">
        <v>2276</v>
      </c>
      <c r="F333" s="391"/>
      <c r="G333" s="390" t="s">
        <v>2276</v>
      </c>
      <c r="H333" s="391"/>
      <c r="I333" s="390" t="s">
        <v>2276</v>
      </c>
      <c r="J333" s="391"/>
      <c r="K333" s="390" t="s">
        <v>2276</v>
      </c>
      <c r="L333" s="391"/>
      <c r="M333" s="390" t="s">
        <v>2276</v>
      </c>
      <c r="N333" s="405"/>
      <c r="O333" s="394" t="s">
        <v>2277</v>
      </c>
      <c r="P333" s="406"/>
      <c r="Q333" s="264" t="s">
        <v>2276</v>
      </c>
      <c r="S333" s="264" t="s">
        <v>2276</v>
      </c>
      <c r="U333" s="265" t="s">
        <v>2278</v>
      </c>
      <c r="W333" s="265" t="s">
        <v>2278</v>
      </c>
      <c r="Y333" s="265" t="s">
        <v>2278</v>
      </c>
      <c r="Z333" s="256"/>
      <c r="AA333" s="264" t="s">
        <v>2276</v>
      </c>
      <c r="AB333" s="256"/>
      <c r="AC333" s="265" t="s">
        <v>2278</v>
      </c>
      <c r="AD333" s="258"/>
      <c r="AE333" s="265" t="s">
        <v>2278</v>
      </c>
      <c r="AF333" s="258"/>
      <c r="AG333" s="264" t="s">
        <v>2276</v>
      </c>
      <c r="AH333" s="16"/>
      <c r="AI333" s="264" t="s">
        <v>2276</v>
      </c>
      <c r="AK333" s="264" t="s">
        <v>2276</v>
      </c>
      <c r="AL333" s="256"/>
      <c r="AM333" s="264" t="s">
        <v>2276</v>
      </c>
      <c r="AN333" s="256"/>
      <c r="AO333" s="264" t="s">
        <v>2276</v>
      </c>
      <c r="AP333" s="256"/>
      <c r="AQ333" s="264" t="s">
        <v>2276</v>
      </c>
      <c r="AR333" s="256"/>
      <c r="AS333" s="264" t="s">
        <v>2277</v>
      </c>
      <c r="AT333" s="256"/>
      <c r="AU333" s="264" t="s">
        <v>2277</v>
      </c>
      <c r="AW333" s="264" t="s">
        <v>2277</v>
      </c>
      <c r="AX333" s="256"/>
      <c r="AY333" s="270" t="str">
        <f t="shared" si="12"/>
        <v>予 備 330</v>
      </c>
      <c r="AZ333" s="256"/>
      <c r="BA333" s="265" t="s">
        <v>2278</v>
      </c>
      <c r="BC333" s="265" t="s">
        <v>2278</v>
      </c>
      <c r="BE333" s="266" t="s">
        <v>2278</v>
      </c>
      <c r="BF333" s="258"/>
      <c r="BG333" s="266" t="s">
        <v>2278</v>
      </c>
      <c r="BI333" s="400" t="s">
        <v>2276</v>
      </c>
      <c r="BK333" s="400" t="s">
        <v>2276</v>
      </c>
      <c r="BM333" s="400" t="str">
        <f t="shared" si="13"/>
        <v>予備330</v>
      </c>
      <c r="BO333" s="401" t="s">
        <v>2276</v>
      </c>
      <c r="BP333" s="396"/>
      <c r="BQ333" s="401" t="s">
        <v>2276</v>
      </c>
      <c r="BR333" s="402"/>
      <c r="BS333" s="265" t="s">
        <v>2278</v>
      </c>
      <c r="BT333" s="402"/>
      <c r="BU333" s="402"/>
      <c r="BV333" s="402"/>
      <c r="BW333" s="402"/>
      <c r="BX333" s="402"/>
      <c r="BY333" s="402"/>
      <c r="BZ333" s="402"/>
      <c r="CA333" s="402"/>
      <c r="CB333" s="402"/>
      <c r="CC333" s="402"/>
      <c r="CE333" s="256"/>
      <c r="CG333" s="264" t="s">
        <v>2276</v>
      </c>
      <c r="CI333" s="264" t="s">
        <v>2276</v>
      </c>
      <c r="CK333" s="264" t="s">
        <v>2276</v>
      </c>
      <c r="CM333" s="264" t="s">
        <v>2276</v>
      </c>
      <c r="CO333" s="264" t="s">
        <v>2276</v>
      </c>
      <c r="CQ333" s="264" t="s">
        <v>2276</v>
      </c>
      <c r="CS333" s="264" t="s">
        <v>2276</v>
      </c>
      <c r="CU333" s="264" t="s">
        <v>2276</v>
      </c>
      <c r="CW333" s="264" t="s">
        <v>2276</v>
      </c>
      <c r="CY333" s="264" t="s">
        <v>2276</v>
      </c>
      <c r="DA333" s="264" t="s">
        <v>2276</v>
      </c>
      <c r="DC333" s="264" t="s">
        <v>2276</v>
      </c>
      <c r="DE333" s="264" t="s">
        <v>2276</v>
      </c>
      <c r="DG333" s="264" t="s">
        <v>2276</v>
      </c>
      <c r="DI333" s="264" t="s">
        <v>2276</v>
      </c>
      <c r="DK333" s="264" t="s">
        <v>2276</v>
      </c>
      <c r="EA333" s="264" t="s">
        <v>2276</v>
      </c>
      <c r="EC333" s="272" t="s">
        <v>2277</v>
      </c>
      <c r="ED333" s="268"/>
      <c r="EE333" s="272" t="s">
        <v>2277</v>
      </c>
      <c r="EF333" s="268"/>
      <c r="EG333" s="272" t="s">
        <v>2277</v>
      </c>
      <c r="EH333" s="268"/>
      <c r="EI333" s="272" t="s">
        <v>2277</v>
      </c>
      <c r="EY333" s="264" t="s">
        <v>2276</v>
      </c>
      <c r="FA333" s="264" t="s">
        <v>2276</v>
      </c>
      <c r="FC333" s="264" t="s">
        <v>2276</v>
      </c>
      <c r="FE333" s="264" t="s">
        <v>2276</v>
      </c>
      <c r="FG333" s="264" t="s">
        <v>2276</v>
      </c>
      <c r="FI333" s="264" t="s">
        <v>2276</v>
      </c>
      <c r="FK333" s="264" t="s">
        <v>2276</v>
      </c>
      <c r="FM333" s="264" t="s">
        <v>2276</v>
      </c>
      <c r="FO333" s="264" t="s">
        <v>2276</v>
      </c>
      <c r="FQ333" s="264" t="s">
        <v>2276</v>
      </c>
      <c r="FS333" s="264" t="s">
        <v>2276</v>
      </c>
      <c r="FU333" s="264" t="s">
        <v>2276</v>
      </c>
      <c r="FW333" s="264" t="s">
        <v>2276</v>
      </c>
      <c r="FY333" s="264" t="s">
        <v>2276</v>
      </c>
      <c r="GA333" s="264" t="s">
        <v>2276</v>
      </c>
      <c r="GC333" s="264" t="s">
        <v>2276</v>
      </c>
      <c r="GE333" s="264" t="s">
        <v>2276</v>
      </c>
      <c r="GG333" s="264" t="s">
        <v>2276</v>
      </c>
      <c r="GI333" s="264" t="s">
        <v>2276</v>
      </c>
      <c r="GK333" s="264" t="s">
        <v>2276</v>
      </c>
      <c r="GM333" s="264" t="s">
        <v>2276</v>
      </c>
      <c r="GO333" s="264" t="s">
        <v>2276</v>
      </c>
      <c r="GQ333" s="16"/>
      <c r="HE333" s="265" t="s">
        <v>2278</v>
      </c>
      <c r="HG333" s="265" t="s">
        <v>2278</v>
      </c>
      <c r="HI333" s="264" t="s">
        <v>2276</v>
      </c>
      <c r="HK333" s="264" t="s">
        <v>2276</v>
      </c>
      <c r="HM333" s="264" t="s">
        <v>2276</v>
      </c>
      <c r="HO333" s="264" t="s">
        <v>2276</v>
      </c>
      <c r="HQ333" s="264" t="s">
        <v>2276</v>
      </c>
      <c r="HS333" s="264" t="s">
        <v>2276</v>
      </c>
      <c r="HU333" s="264" t="s">
        <v>2276</v>
      </c>
      <c r="HW333" s="264" t="s">
        <v>2276</v>
      </c>
      <c r="HY333" s="264" t="s">
        <v>2276</v>
      </c>
      <c r="IA333" s="264" t="s">
        <v>2276</v>
      </c>
      <c r="IC333" s="264" t="s">
        <v>2276</v>
      </c>
      <c r="IE333" s="264" t="s">
        <v>2276</v>
      </c>
      <c r="IG333" s="264" t="s">
        <v>2276</v>
      </c>
      <c r="II333" s="264" t="s">
        <v>2276</v>
      </c>
      <c r="IK333" s="264" t="s">
        <v>2276</v>
      </c>
      <c r="IM333" s="264" t="s">
        <v>2276</v>
      </c>
      <c r="IO333" s="264" t="s">
        <v>2276</v>
      </c>
      <c r="IQ333" s="264" t="s">
        <v>2276</v>
      </c>
      <c r="IS333" s="264" t="s">
        <v>2276</v>
      </c>
      <c r="IU333" s="264" t="s">
        <v>2276</v>
      </c>
      <c r="IW333" s="264" t="s">
        <v>2276</v>
      </c>
      <c r="IY333" s="264" t="s">
        <v>2276</v>
      </c>
      <c r="JA333" s="264" t="s">
        <v>2276</v>
      </c>
      <c r="JC333" s="264" t="s">
        <v>2276</v>
      </c>
    </row>
    <row r="334" spans="3:263">
      <c r="C334" s="384" t="s">
        <v>2279</v>
      </c>
      <c r="D334" s="404"/>
      <c r="E334" s="390" t="s">
        <v>2279</v>
      </c>
      <c r="F334" s="391"/>
      <c r="G334" s="390" t="s">
        <v>2279</v>
      </c>
      <c r="H334" s="391"/>
      <c r="I334" s="390" t="s">
        <v>2279</v>
      </c>
      <c r="J334" s="391"/>
      <c r="K334" s="390" t="s">
        <v>2279</v>
      </c>
      <c r="L334" s="391"/>
      <c r="M334" s="390" t="s">
        <v>2279</v>
      </c>
      <c r="N334" s="405"/>
      <c r="O334" s="394" t="s">
        <v>2280</v>
      </c>
      <c r="P334" s="406"/>
      <c r="Q334" s="264" t="s">
        <v>2279</v>
      </c>
      <c r="S334" s="264" t="s">
        <v>2279</v>
      </c>
      <c r="U334" s="265" t="s">
        <v>2281</v>
      </c>
      <c r="W334" s="265" t="s">
        <v>2281</v>
      </c>
      <c r="Y334" s="265" t="s">
        <v>2281</v>
      </c>
      <c r="Z334" s="256"/>
      <c r="AA334" s="264" t="s">
        <v>2279</v>
      </c>
      <c r="AB334" s="256"/>
      <c r="AC334" s="265" t="s">
        <v>2281</v>
      </c>
      <c r="AD334" s="258"/>
      <c r="AE334" s="265" t="s">
        <v>2281</v>
      </c>
      <c r="AF334" s="258"/>
      <c r="AG334" s="264" t="s">
        <v>2279</v>
      </c>
      <c r="AH334" s="16"/>
      <c r="AI334" s="264" t="s">
        <v>2279</v>
      </c>
      <c r="AK334" s="264" t="s">
        <v>2279</v>
      </c>
      <c r="AL334" s="256"/>
      <c r="AM334" s="264" t="s">
        <v>2279</v>
      </c>
      <c r="AN334" s="256"/>
      <c r="AO334" s="264" t="s">
        <v>2279</v>
      </c>
      <c r="AP334" s="256"/>
      <c r="AQ334" s="264" t="s">
        <v>2279</v>
      </c>
      <c r="AR334" s="256"/>
      <c r="AS334" s="265" t="s">
        <v>2282</v>
      </c>
      <c r="AT334" s="256"/>
      <c r="AU334" s="265" t="s">
        <v>2282</v>
      </c>
      <c r="AW334" s="265" t="s">
        <v>2282</v>
      </c>
      <c r="AX334" s="256"/>
      <c r="AY334" s="270" t="str">
        <f t="shared" si="12"/>
        <v>予 備 331</v>
      </c>
      <c r="AZ334" s="256"/>
      <c r="BA334" s="265" t="s">
        <v>2281</v>
      </c>
      <c r="BC334" s="265" t="s">
        <v>2281</v>
      </c>
      <c r="BE334" s="266" t="s">
        <v>2281</v>
      </c>
      <c r="BF334" s="258"/>
      <c r="BG334" s="266" t="s">
        <v>2281</v>
      </c>
      <c r="BI334" s="400" t="s">
        <v>2279</v>
      </c>
      <c r="BK334" s="400" t="s">
        <v>2279</v>
      </c>
      <c r="BM334" s="400" t="str">
        <f t="shared" si="13"/>
        <v>予備331</v>
      </c>
      <c r="BO334" s="401" t="s">
        <v>2279</v>
      </c>
      <c r="BP334" s="396"/>
      <c r="BQ334" s="401" t="s">
        <v>2279</v>
      </c>
      <c r="BR334" s="402"/>
      <c r="BS334" s="265" t="s">
        <v>2281</v>
      </c>
      <c r="BT334" s="402"/>
      <c r="BU334" s="402"/>
      <c r="BV334" s="402"/>
      <c r="BW334" s="402"/>
      <c r="BX334" s="402"/>
      <c r="BY334" s="402"/>
      <c r="BZ334" s="402"/>
      <c r="CA334" s="402"/>
      <c r="CB334" s="402"/>
      <c r="CC334" s="402"/>
      <c r="CE334" s="256"/>
      <c r="CG334" s="264" t="s">
        <v>2279</v>
      </c>
      <c r="CI334" s="264" t="s">
        <v>2279</v>
      </c>
      <c r="CK334" s="264" t="s">
        <v>2279</v>
      </c>
      <c r="CM334" s="264" t="s">
        <v>2279</v>
      </c>
      <c r="CO334" s="264" t="s">
        <v>2279</v>
      </c>
      <c r="CQ334" s="264" t="s">
        <v>2279</v>
      </c>
      <c r="CS334" s="264" t="s">
        <v>2279</v>
      </c>
      <c r="CU334" s="264" t="s">
        <v>2279</v>
      </c>
      <c r="CW334" s="264" t="s">
        <v>2279</v>
      </c>
      <c r="CY334" s="264" t="s">
        <v>2279</v>
      </c>
      <c r="DA334" s="264" t="s">
        <v>2279</v>
      </c>
      <c r="DC334" s="264" t="s">
        <v>2279</v>
      </c>
      <c r="DE334" s="264" t="s">
        <v>2279</v>
      </c>
      <c r="DG334" s="264" t="s">
        <v>2279</v>
      </c>
      <c r="DI334" s="264" t="s">
        <v>2279</v>
      </c>
      <c r="DK334" s="264" t="s">
        <v>2279</v>
      </c>
      <c r="EA334" s="264" t="s">
        <v>2279</v>
      </c>
      <c r="EC334" s="272" t="s">
        <v>2280</v>
      </c>
      <c r="ED334" s="268"/>
      <c r="EE334" s="272" t="s">
        <v>2280</v>
      </c>
      <c r="EF334" s="268"/>
      <c r="EG334" s="272" t="s">
        <v>2280</v>
      </c>
      <c r="EH334" s="268"/>
      <c r="EI334" s="272" t="s">
        <v>2280</v>
      </c>
      <c r="EY334" s="264" t="s">
        <v>2279</v>
      </c>
      <c r="FA334" s="264" t="s">
        <v>2279</v>
      </c>
      <c r="FC334" s="264" t="s">
        <v>2279</v>
      </c>
      <c r="FE334" s="264" t="s">
        <v>2279</v>
      </c>
      <c r="FG334" s="264" t="s">
        <v>2279</v>
      </c>
      <c r="FI334" s="264" t="s">
        <v>2279</v>
      </c>
      <c r="FK334" s="264" t="s">
        <v>2279</v>
      </c>
      <c r="FM334" s="264" t="s">
        <v>2279</v>
      </c>
      <c r="FO334" s="264" t="s">
        <v>2279</v>
      </c>
      <c r="FQ334" s="264" t="s">
        <v>2279</v>
      </c>
      <c r="FS334" s="264" t="s">
        <v>2279</v>
      </c>
      <c r="FU334" s="264" t="s">
        <v>2279</v>
      </c>
      <c r="FW334" s="264" t="s">
        <v>2279</v>
      </c>
      <c r="FY334" s="264" t="s">
        <v>2279</v>
      </c>
      <c r="GA334" s="264" t="s">
        <v>2279</v>
      </c>
      <c r="GC334" s="264" t="s">
        <v>2279</v>
      </c>
      <c r="GE334" s="264" t="s">
        <v>2279</v>
      </c>
      <c r="GG334" s="264" t="s">
        <v>2279</v>
      </c>
      <c r="GI334" s="264" t="s">
        <v>2279</v>
      </c>
      <c r="GK334" s="264" t="s">
        <v>2279</v>
      </c>
      <c r="GM334" s="264" t="s">
        <v>2279</v>
      </c>
      <c r="GO334" s="264" t="s">
        <v>2279</v>
      </c>
      <c r="GQ334" s="16"/>
      <c r="HE334" s="265" t="s">
        <v>2281</v>
      </c>
      <c r="HG334" s="265" t="s">
        <v>2281</v>
      </c>
      <c r="HI334" s="264" t="s">
        <v>2279</v>
      </c>
      <c r="HK334" s="264" t="s">
        <v>2279</v>
      </c>
      <c r="HM334" s="264" t="s">
        <v>2279</v>
      </c>
      <c r="HO334" s="264" t="s">
        <v>2279</v>
      </c>
      <c r="HQ334" s="264" t="s">
        <v>2279</v>
      </c>
      <c r="HS334" s="264" t="s">
        <v>2279</v>
      </c>
      <c r="HU334" s="264" t="s">
        <v>2279</v>
      </c>
      <c r="HW334" s="264" t="s">
        <v>2279</v>
      </c>
      <c r="HY334" s="264" t="s">
        <v>2279</v>
      </c>
      <c r="IA334" s="264" t="s">
        <v>2279</v>
      </c>
      <c r="IC334" s="264" t="s">
        <v>2279</v>
      </c>
      <c r="IE334" s="264" t="s">
        <v>2279</v>
      </c>
      <c r="IG334" s="264" t="s">
        <v>2279</v>
      </c>
      <c r="II334" s="264" t="s">
        <v>2279</v>
      </c>
      <c r="IK334" s="264" t="s">
        <v>2279</v>
      </c>
      <c r="IM334" s="264" t="s">
        <v>2279</v>
      </c>
      <c r="IO334" s="264" t="s">
        <v>2279</v>
      </c>
      <c r="IQ334" s="264" t="s">
        <v>2279</v>
      </c>
      <c r="IS334" s="264" t="s">
        <v>2279</v>
      </c>
      <c r="IU334" s="264" t="s">
        <v>2279</v>
      </c>
      <c r="IW334" s="264" t="s">
        <v>2279</v>
      </c>
      <c r="IY334" s="264" t="s">
        <v>2279</v>
      </c>
      <c r="JA334" s="264" t="s">
        <v>2279</v>
      </c>
      <c r="JC334" s="264" t="s">
        <v>2279</v>
      </c>
    </row>
    <row r="335" spans="3:263">
      <c r="C335" s="384" t="s">
        <v>2283</v>
      </c>
      <c r="D335" s="404"/>
      <c r="E335" s="390" t="s">
        <v>2283</v>
      </c>
      <c r="F335" s="391"/>
      <c r="G335" s="390" t="s">
        <v>2283</v>
      </c>
      <c r="H335" s="391"/>
      <c r="I335" s="390" t="s">
        <v>2283</v>
      </c>
      <c r="J335" s="391"/>
      <c r="K335" s="390" t="s">
        <v>2283</v>
      </c>
      <c r="L335" s="391"/>
      <c r="M335" s="390" t="s">
        <v>2283</v>
      </c>
      <c r="N335" s="405"/>
      <c r="O335" s="394" t="s">
        <v>2284</v>
      </c>
      <c r="P335" s="406"/>
      <c r="Q335" s="264" t="s">
        <v>2283</v>
      </c>
      <c r="S335" s="264" t="s">
        <v>2283</v>
      </c>
      <c r="U335" s="265" t="s">
        <v>2285</v>
      </c>
      <c r="W335" s="265" t="s">
        <v>2285</v>
      </c>
      <c r="Y335" s="265" t="s">
        <v>2285</v>
      </c>
      <c r="Z335" s="256"/>
      <c r="AA335" s="264" t="s">
        <v>2283</v>
      </c>
      <c r="AB335" s="256"/>
      <c r="AC335" s="265" t="s">
        <v>2285</v>
      </c>
      <c r="AD335" s="258"/>
      <c r="AE335" s="265" t="s">
        <v>2285</v>
      </c>
      <c r="AF335" s="258"/>
      <c r="AG335" s="264" t="s">
        <v>2283</v>
      </c>
      <c r="AH335" s="16"/>
      <c r="AI335" s="264" t="s">
        <v>2283</v>
      </c>
      <c r="AK335" s="264" t="s">
        <v>2283</v>
      </c>
      <c r="AL335" s="256"/>
      <c r="AM335" s="264" t="s">
        <v>2283</v>
      </c>
      <c r="AN335" s="256"/>
      <c r="AO335" s="264" t="s">
        <v>2283</v>
      </c>
      <c r="AP335" s="256"/>
      <c r="AQ335" s="264" t="s">
        <v>2283</v>
      </c>
      <c r="AR335" s="256"/>
      <c r="AS335" s="264" t="s">
        <v>2284</v>
      </c>
      <c r="AT335" s="256"/>
      <c r="AU335" s="264" t="s">
        <v>2284</v>
      </c>
      <c r="AW335" s="264" t="s">
        <v>2284</v>
      </c>
      <c r="AX335" s="256"/>
      <c r="AY335" s="270" t="str">
        <f t="shared" si="12"/>
        <v>予 備 332</v>
      </c>
      <c r="AZ335" s="256"/>
      <c r="BA335" s="265" t="s">
        <v>2285</v>
      </c>
      <c r="BC335" s="265" t="s">
        <v>2285</v>
      </c>
      <c r="BE335" s="266" t="s">
        <v>2285</v>
      </c>
      <c r="BF335" s="258"/>
      <c r="BG335" s="266" t="s">
        <v>2285</v>
      </c>
      <c r="BI335" s="400" t="s">
        <v>2283</v>
      </c>
      <c r="BK335" s="400" t="s">
        <v>2283</v>
      </c>
      <c r="BM335" s="400" t="str">
        <f t="shared" si="13"/>
        <v>予備332</v>
      </c>
      <c r="BO335" s="401" t="s">
        <v>2283</v>
      </c>
      <c r="BP335" s="396"/>
      <c r="BQ335" s="401" t="s">
        <v>2283</v>
      </c>
      <c r="BR335" s="402"/>
      <c r="BS335" s="265" t="s">
        <v>2285</v>
      </c>
      <c r="BT335" s="402"/>
      <c r="BU335" s="402"/>
      <c r="BV335" s="402"/>
      <c r="BW335" s="402"/>
      <c r="BX335" s="402"/>
      <c r="BY335" s="402"/>
      <c r="BZ335" s="402"/>
      <c r="CA335" s="402"/>
      <c r="CB335" s="402"/>
      <c r="CC335" s="402"/>
      <c r="CE335" s="256"/>
      <c r="CG335" s="264" t="s">
        <v>2283</v>
      </c>
      <c r="CI335" s="264" t="s">
        <v>2283</v>
      </c>
      <c r="CK335" s="264" t="s">
        <v>2283</v>
      </c>
      <c r="CM335" s="264" t="s">
        <v>2283</v>
      </c>
      <c r="CO335" s="264" t="s">
        <v>2283</v>
      </c>
      <c r="CQ335" s="264" t="s">
        <v>2283</v>
      </c>
      <c r="CS335" s="264" t="s">
        <v>2283</v>
      </c>
      <c r="CU335" s="264" t="s">
        <v>2283</v>
      </c>
      <c r="CW335" s="264" t="s">
        <v>2283</v>
      </c>
      <c r="CY335" s="264" t="s">
        <v>2283</v>
      </c>
      <c r="DA335" s="264" t="s">
        <v>2283</v>
      </c>
      <c r="DC335" s="264" t="s">
        <v>2283</v>
      </c>
      <c r="DE335" s="264" t="s">
        <v>2283</v>
      </c>
      <c r="DG335" s="264" t="s">
        <v>2283</v>
      </c>
      <c r="DI335" s="264" t="s">
        <v>2283</v>
      </c>
      <c r="DK335" s="264" t="s">
        <v>2283</v>
      </c>
      <c r="EA335" s="264" t="s">
        <v>2283</v>
      </c>
      <c r="EC335" s="272" t="s">
        <v>2284</v>
      </c>
      <c r="ED335" s="268"/>
      <c r="EE335" s="272" t="s">
        <v>2284</v>
      </c>
      <c r="EF335" s="268"/>
      <c r="EG335" s="272" t="s">
        <v>2284</v>
      </c>
      <c r="EH335" s="268"/>
      <c r="EI335" s="272" t="s">
        <v>2284</v>
      </c>
      <c r="EY335" s="264" t="s">
        <v>2283</v>
      </c>
      <c r="FA335" s="264" t="s">
        <v>2283</v>
      </c>
      <c r="FC335" s="264" t="s">
        <v>2283</v>
      </c>
      <c r="FE335" s="264" t="s">
        <v>2283</v>
      </c>
      <c r="FG335" s="264" t="s">
        <v>2283</v>
      </c>
      <c r="FI335" s="264" t="s">
        <v>2283</v>
      </c>
      <c r="FK335" s="264" t="s">
        <v>2283</v>
      </c>
      <c r="FM335" s="264" t="s">
        <v>2283</v>
      </c>
      <c r="FO335" s="264" t="s">
        <v>2283</v>
      </c>
      <c r="FQ335" s="264" t="s">
        <v>2283</v>
      </c>
      <c r="FS335" s="264" t="s">
        <v>2283</v>
      </c>
      <c r="FU335" s="264" t="s">
        <v>2283</v>
      </c>
      <c r="FW335" s="264" t="s">
        <v>2283</v>
      </c>
      <c r="FY335" s="264" t="s">
        <v>2283</v>
      </c>
      <c r="GA335" s="264" t="s">
        <v>2283</v>
      </c>
      <c r="GC335" s="264" t="s">
        <v>2283</v>
      </c>
      <c r="GE335" s="264" t="s">
        <v>2283</v>
      </c>
      <c r="GG335" s="264" t="s">
        <v>2283</v>
      </c>
      <c r="GI335" s="264" t="s">
        <v>2283</v>
      </c>
      <c r="GK335" s="264" t="s">
        <v>2283</v>
      </c>
      <c r="GM335" s="264" t="s">
        <v>2283</v>
      </c>
      <c r="GO335" s="264" t="s">
        <v>2283</v>
      </c>
      <c r="GQ335" s="16"/>
      <c r="HE335" s="265" t="s">
        <v>2285</v>
      </c>
      <c r="HG335" s="265" t="s">
        <v>2285</v>
      </c>
      <c r="HI335" s="264" t="s">
        <v>2283</v>
      </c>
      <c r="HK335" s="264" t="s">
        <v>2283</v>
      </c>
      <c r="HM335" s="264" t="s">
        <v>2283</v>
      </c>
      <c r="HO335" s="264" t="s">
        <v>2283</v>
      </c>
      <c r="HQ335" s="264" t="s">
        <v>2283</v>
      </c>
      <c r="HS335" s="264" t="s">
        <v>2283</v>
      </c>
      <c r="HU335" s="264" t="s">
        <v>2283</v>
      </c>
      <c r="HW335" s="264" t="s">
        <v>2283</v>
      </c>
      <c r="HY335" s="264" t="s">
        <v>2283</v>
      </c>
      <c r="IA335" s="264" t="s">
        <v>2283</v>
      </c>
      <c r="IC335" s="264" t="s">
        <v>2283</v>
      </c>
      <c r="IE335" s="264" t="s">
        <v>2283</v>
      </c>
      <c r="IG335" s="264" t="s">
        <v>2283</v>
      </c>
      <c r="II335" s="264" t="s">
        <v>2283</v>
      </c>
      <c r="IK335" s="264" t="s">
        <v>2283</v>
      </c>
      <c r="IM335" s="264" t="s">
        <v>2283</v>
      </c>
      <c r="IO335" s="264" t="s">
        <v>2283</v>
      </c>
      <c r="IQ335" s="264" t="s">
        <v>2283</v>
      </c>
      <c r="IS335" s="264" t="s">
        <v>2283</v>
      </c>
      <c r="IU335" s="264" t="s">
        <v>2283</v>
      </c>
      <c r="IW335" s="264" t="s">
        <v>2283</v>
      </c>
      <c r="IY335" s="264" t="s">
        <v>2283</v>
      </c>
      <c r="JA335" s="264" t="s">
        <v>2283</v>
      </c>
      <c r="JC335" s="264" t="s">
        <v>2283</v>
      </c>
    </row>
    <row r="336" spans="3:263">
      <c r="C336" s="384" t="s">
        <v>2286</v>
      </c>
      <c r="D336" s="404"/>
      <c r="E336" s="390" t="s">
        <v>2286</v>
      </c>
      <c r="F336" s="391"/>
      <c r="G336" s="390" t="s">
        <v>2286</v>
      </c>
      <c r="H336" s="391"/>
      <c r="I336" s="390" t="s">
        <v>2286</v>
      </c>
      <c r="J336" s="391"/>
      <c r="K336" s="390" t="s">
        <v>2286</v>
      </c>
      <c r="L336" s="391"/>
      <c r="M336" s="390" t="s">
        <v>2286</v>
      </c>
      <c r="N336" s="405"/>
      <c r="O336" s="394" t="s">
        <v>2287</v>
      </c>
      <c r="P336" s="406"/>
      <c r="Q336" s="264" t="s">
        <v>2286</v>
      </c>
      <c r="S336" s="264" t="s">
        <v>2286</v>
      </c>
      <c r="U336" s="265" t="s">
        <v>2288</v>
      </c>
      <c r="W336" s="265" t="s">
        <v>2288</v>
      </c>
      <c r="Y336" s="265" t="s">
        <v>2288</v>
      </c>
      <c r="Z336" s="256"/>
      <c r="AA336" s="264" t="s">
        <v>2286</v>
      </c>
      <c r="AB336" s="256"/>
      <c r="AC336" s="265" t="s">
        <v>2288</v>
      </c>
      <c r="AD336" s="258"/>
      <c r="AE336" s="265" t="s">
        <v>2288</v>
      </c>
      <c r="AF336" s="258"/>
      <c r="AG336" s="264" t="s">
        <v>2286</v>
      </c>
      <c r="AH336" s="16"/>
      <c r="AI336" s="264" t="s">
        <v>2286</v>
      </c>
      <c r="AK336" s="264" t="s">
        <v>2286</v>
      </c>
      <c r="AL336" s="256"/>
      <c r="AM336" s="264" t="s">
        <v>2286</v>
      </c>
      <c r="AN336" s="256"/>
      <c r="AO336" s="264" t="s">
        <v>2286</v>
      </c>
      <c r="AP336" s="256"/>
      <c r="AQ336" s="264" t="s">
        <v>2286</v>
      </c>
      <c r="AR336" s="256"/>
      <c r="AS336" s="265" t="s">
        <v>2289</v>
      </c>
      <c r="AT336" s="256"/>
      <c r="AU336" s="265" t="s">
        <v>2289</v>
      </c>
      <c r="AW336" s="265" t="s">
        <v>2289</v>
      </c>
      <c r="AX336" s="256"/>
      <c r="AY336" s="270" t="str">
        <f t="shared" si="12"/>
        <v>予 備 333</v>
      </c>
      <c r="AZ336" s="256"/>
      <c r="BA336" s="265" t="s">
        <v>2288</v>
      </c>
      <c r="BC336" s="265" t="s">
        <v>2288</v>
      </c>
      <c r="BE336" s="266" t="s">
        <v>2288</v>
      </c>
      <c r="BF336" s="258"/>
      <c r="BG336" s="266" t="s">
        <v>2288</v>
      </c>
      <c r="BI336" s="400" t="s">
        <v>2286</v>
      </c>
      <c r="BK336" s="400" t="s">
        <v>2286</v>
      </c>
      <c r="BM336" s="400" t="str">
        <f t="shared" si="13"/>
        <v>予備333</v>
      </c>
      <c r="BO336" s="401" t="s">
        <v>2286</v>
      </c>
      <c r="BP336" s="396"/>
      <c r="BQ336" s="401" t="s">
        <v>2286</v>
      </c>
      <c r="BR336" s="402"/>
      <c r="BS336" s="265" t="s">
        <v>2288</v>
      </c>
      <c r="BT336" s="402"/>
      <c r="BU336" s="402"/>
      <c r="BV336" s="402"/>
      <c r="BW336" s="402"/>
      <c r="BX336" s="402"/>
      <c r="BY336" s="402"/>
      <c r="BZ336" s="402"/>
      <c r="CA336" s="402"/>
      <c r="CB336" s="402"/>
      <c r="CC336" s="402"/>
      <c r="CE336" s="256"/>
      <c r="CG336" s="264" t="s">
        <v>2286</v>
      </c>
      <c r="CI336" s="264" t="s">
        <v>2286</v>
      </c>
      <c r="CK336" s="264" t="s">
        <v>2286</v>
      </c>
      <c r="CM336" s="264" t="s">
        <v>2286</v>
      </c>
      <c r="CO336" s="264" t="s">
        <v>2286</v>
      </c>
      <c r="CQ336" s="264" t="s">
        <v>2286</v>
      </c>
      <c r="CS336" s="264" t="s">
        <v>2286</v>
      </c>
      <c r="CU336" s="264" t="s">
        <v>2286</v>
      </c>
      <c r="CW336" s="264" t="s">
        <v>2286</v>
      </c>
      <c r="CY336" s="264" t="s">
        <v>2286</v>
      </c>
      <c r="DA336" s="264" t="s">
        <v>2286</v>
      </c>
      <c r="DC336" s="264" t="s">
        <v>2286</v>
      </c>
      <c r="DE336" s="264" t="s">
        <v>2286</v>
      </c>
      <c r="DG336" s="264" t="s">
        <v>2286</v>
      </c>
      <c r="DI336" s="264" t="s">
        <v>2286</v>
      </c>
      <c r="DK336" s="264" t="s">
        <v>2286</v>
      </c>
      <c r="EA336" s="264" t="s">
        <v>2286</v>
      </c>
      <c r="EC336" s="272" t="s">
        <v>2287</v>
      </c>
      <c r="ED336" s="268"/>
      <c r="EE336" s="272" t="s">
        <v>2287</v>
      </c>
      <c r="EF336" s="268"/>
      <c r="EG336" s="272" t="s">
        <v>2287</v>
      </c>
      <c r="EH336" s="268"/>
      <c r="EI336" s="272" t="s">
        <v>2287</v>
      </c>
      <c r="EY336" s="264" t="s">
        <v>2286</v>
      </c>
      <c r="FA336" s="264" t="s">
        <v>2286</v>
      </c>
      <c r="FC336" s="264" t="s">
        <v>2286</v>
      </c>
      <c r="FE336" s="264" t="s">
        <v>2286</v>
      </c>
      <c r="FG336" s="264" t="s">
        <v>2286</v>
      </c>
      <c r="FI336" s="264" t="s">
        <v>2286</v>
      </c>
      <c r="FK336" s="264" t="s">
        <v>2286</v>
      </c>
      <c r="FM336" s="264" t="s">
        <v>2286</v>
      </c>
      <c r="FO336" s="264" t="s">
        <v>2286</v>
      </c>
      <c r="FQ336" s="264" t="s">
        <v>2286</v>
      </c>
      <c r="FS336" s="264" t="s">
        <v>2286</v>
      </c>
      <c r="FU336" s="264" t="s">
        <v>2286</v>
      </c>
      <c r="FW336" s="264" t="s">
        <v>2286</v>
      </c>
      <c r="FY336" s="264" t="s">
        <v>2286</v>
      </c>
      <c r="GA336" s="264" t="s">
        <v>2286</v>
      </c>
      <c r="GC336" s="264" t="s">
        <v>2286</v>
      </c>
      <c r="GE336" s="264" t="s">
        <v>2286</v>
      </c>
      <c r="GG336" s="264" t="s">
        <v>2286</v>
      </c>
      <c r="GI336" s="264" t="s">
        <v>2286</v>
      </c>
      <c r="GK336" s="264" t="s">
        <v>2286</v>
      </c>
      <c r="GM336" s="264" t="s">
        <v>2286</v>
      </c>
      <c r="GO336" s="264" t="s">
        <v>2286</v>
      </c>
      <c r="GQ336" s="16"/>
      <c r="HE336" s="265" t="s">
        <v>2288</v>
      </c>
      <c r="HG336" s="265" t="s">
        <v>2288</v>
      </c>
      <c r="HI336" s="264" t="s">
        <v>2286</v>
      </c>
      <c r="HK336" s="264" t="s">
        <v>2286</v>
      </c>
      <c r="HM336" s="264" t="s">
        <v>2286</v>
      </c>
      <c r="HO336" s="264" t="s">
        <v>2286</v>
      </c>
      <c r="HQ336" s="264" t="s">
        <v>2286</v>
      </c>
      <c r="HS336" s="264" t="s">
        <v>2286</v>
      </c>
      <c r="HU336" s="264" t="s">
        <v>2286</v>
      </c>
      <c r="HW336" s="264" t="s">
        <v>2286</v>
      </c>
      <c r="HY336" s="264" t="s">
        <v>2286</v>
      </c>
      <c r="IA336" s="264" t="s">
        <v>2286</v>
      </c>
      <c r="IC336" s="264" t="s">
        <v>2286</v>
      </c>
      <c r="IE336" s="264" t="s">
        <v>2286</v>
      </c>
      <c r="IG336" s="264" t="s">
        <v>2286</v>
      </c>
      <c r="II336" s="264" t="s">
        <v>2286</v>
      </c>
      <c r="IK336" s="264" t="s">
        <v>2286</v>
      </c>
      <c r="IM336" s="264" t="s">
        <v>2286</v>
      </c>
      <c r="IO336" s="264" t="s">
        <v>2286</v>
      </c>
      <c r="IQ336" s="264" t="s">
        <v>2286</v>
      </c>
      <c r="IS336" s="264" t="s">
        <v>2286</v>
      </c>
      <c r="IU336" s="264" t="s">
        <v>2286</v>
      </c>
      <c r="IW336" s="264" t="s">
        <v>2286</v>
      </c>
      <c r="IY336" s="264" t="s">
        <v>2286</v>
      </c>
      <c r="JA336" s="264" t="s">
        <v>2286</v>
      </c>
      <c r="JC336" s="264" t="s">
        <v>2286</v>
      </c>
    </row>
    <row r="337" spans="3:263">
      <c r="C337" s="384" t="s">
        <v>2290</v>
      </c>
      <c r="D337" s="404"/>
      <c r="E337" s="390" t="s">
        <v>2290</v>
      </c>
      <c r="F337" s="391"/>
      <c r="G337" s="390" t="s">
        <v>2290</v>
      </c>
      <c r="H337" s="391"/>
      <c r="I337" s="390" t="s">
        <v>2290</v>
      </c>
      <c r="J337" s="391"/>
      <c r="K337" s="390" t="s">
        <v>2290</v>
      </c>
      <c r="L337" s="391"/>
      <c r="M337" s="390" t="s">
        <v>2290</v>
      </c>
      <c r="N337" s="405"/>
      <c r="O337" s="394" t="s">
        <v>2291</v>
      </c>
      <c r="P337" s="406"/>
      <c r="Q337" s="264" t="s">
        <v>2290</v>
      </c>
      <c r="S337" s="264" t="s">
        <v>2290</v>
      </c>
      <c r="U337" s="265" t="s">
        <v>2292</v>
      </c>
      <c r="W337" s="265" t="s">
        <v>2292</v>
      </c>
      <c r="Y337" s="265" t="s">
        <v>2292</v>
      </c>
      <c r="Z337" s="256"/>
      <c r="AA337" s="264" t="s">
        <v>2290</v>
      </c>
      <c r="AB337" s="256"/>
      <c r="AC337" s="265" t="s">
        <v>2292</v>
      </c>
      <c r="AD337" s="258"/>
      <c r="AE337" s="265" t="s">
        <v>2292</v>
      </c>
      <c r="AF337" s="258"/>
      <c r="AG337" s="264" t="s">
        <v>2290</v>
      </c>
      <c r="AH337" s="16"/>
      <c r="AI337" s="264" t="s">
        <v>2290</v>
      </c>
      <c r="AK337" s="264" t="s">
        <v>2290</v>
      </c>
      <c r="AL337" s="256"/>
      <c r="AM337" s="264" t="s">
        <v>2290</v>
      </c>
      <c r="AN337" s="256"/>
      <c r="AO337" s="264" t="s">
        <v>2290</v>
      </c>
      <c r="AP337" s="256"/>
      <c r="AQ337" s="264" t="s">
        <v>2290</v>
      </c>
      <c r="AR337" s="256"/>
      <c r="AS337" s="264" t="s">
        <v>2291</v>
      </c>
      <c r="AT337" s="256"/>
      <c r="AU337" s="264" t="s">
        <v>2291</v>
      </c>
      <c r="AW337" s="264" t="s">
        <v>2291</v>
      </c>
      <c r="AX337" s="256"/>
      <c r="AY337" s="270" t="str">
        <f t="shared" si="12"/>
        <v>予 備 334</v>
      </c>
      <c r="AZ337" s="256"/>
      <c r="BA337" s="265" t="s">
        <v>2292</v>
      </c>
      <c r="BC337" s="265" t="s">
        <v>2292</v>
      </c>
      <c r="BE337" s="266" t="s">
        <v>2292</v>
      </c>
      <c r="BF337" s="258"/>
      <c r="BG337" s="266" t="s">
        <v>2292</v>
      </c>
      <c r="BI337" s="400" t="s">
        <v>2290</v>
      </c>
      <c r="BK337" s="400" t="s">
        <v>2290</v>
      </c>
      <c r="BM337" s="400" t="str">
        <f t="shared" si="13"/>
        <v>予備334</v>
      </c>
      <c r="BO337" s="401" t="s">
        <v>2290</v>
      </c>
      <c r="BP337" s="396"/>
      <c r="BQ337" s="401" t="s">
        <v>2290</v>
      </c>
      <c r="BR337" s="402"/>
      <c r="BS337" s="265" t="s">
        <v>2292</v>
      </c>
      <c r="BT337" s="402"/>
      <c r="BU337" s="402"/>
      <c r="BV337" s="402"/>
      <c r="BW337" s="402"/>
      <c r="BX337" s="402"/>
      <c r="BY337" s="402"/>
      <c r="BZ337" s="402"/>
      <c r="CA337" s="402"/>
      <c r="CB337" s="402"/>
      <c r="CC337" s="402"/>
      <c r="CE337" s="256"/>
      <c r="CG337" s="264" t="s">
        <v>2290</v>
      </c>
      <c r="CI337" s="264" t="s">
        <v>2290</v>
      </c>
      <c r="CK337" s="264" t="s">
        <v>2290</v>
      </c>
      <c r="CM337" s="264" t="s">
        <v>2290</v>
      </c>
      <c r="CO337" s="264" t="s">
        <v>2290</v>
      </c>
      <c r="CQ337" s="264" t="s">
        <v>2290</v>
      </c>
      <c r="CS337" s="264" t="s">
        <v>2290</v>
      </c>
      <c r="CU337" s="264" t="s">
        <v>2290</v>
      </c>
      <c r="CW337" s="264" t="s">
        <v>2290</v>
      </c>
      <c r="CY337" s="264" t="s">
        <v>2290</v>
      </c>
      <c r="DA337" s="264" t="s">
        <v>2290</v>
      </c>
      <c r="DC337" s="264" t="s">
        <v>2290</v>
      </c>
      <c r="DE337" s="264" t="s">
        <v>2290</v>
      </c>
      <c r="DG337" s="264" t="s">
        <v>2290</v>
      </c>
      <c r="DI337" s="264" t="s">
        <v>2290</v>
      </c>
      <c r="DK337" s="264" t="s">
        <v>2290</v>
      </c>
      <c r="EA337" s="264" t="s">
        <v>2290</v>
      </c>
      <c r="EC337" s="272" t="s">
        <v>2291</v>
      </c>
      <c r="ED337" s="268"/>
      <c r="EE337" s="272" t="s">
        <v>2291</v>
      </c>
      <c r="EF337" s="268"/>
      <c r="EG337" s="272" t="s">
        <v>2291</v>
      </c>
      <c r="EH337" s="268"/>
      <c r="EI337" s="272" t="s">
        <v>2291</v>
      </c>
      <c r="EY337" s="264" t="s">
        <v>2290</v>
      </c>
      <c r="FA337" s="264" t="s">
        <v>2290</v>
      </c>
      <c r="FC337" s="264" t="s">
        <v>2290</v>
      </c>
      <c r="FE337" s="264" t="s">
        <v>2290</v>
      </c>
      <c r="FG337" s="264" t="s">
        <v>2290</v>
      </c>
      <c r="FI337" s="264" t="s">
        <v>2290</v>
      </c>
      <c r="FK337" s="264" t="s">
        <v>2290</v>
      </c>
      <c r="FM337" s="264" t="s">
        <v>2290</v>
      </c>
      <c r="FO337" s="264" t="s">
        <v>2290</v>
      </c>
      <c r="FQ337" s="264" t="s">
        <v>2290</v>
      </c>
      <c r="FS337" s="264" t="s">
        <v>2290</v>
      </c>
      <c r="FU337" s="264" t="s">
        <v>2290</v>
      </c>
      <c r="FW337" s="264" t="s">
        <v>2290</v>
      </c>
      <c r="FY337" s="264" t="s">
        <v>2290</v>
      </c>
      <c r="GA337" s="264" t="s">
        <v>2290</v>
      </c>
      <c r="GC337" s="264" t="s">
        <v>2290</v>
      </c>
      <c r="GE337" s="264" t="s">
        <v>2290</v>
      </c>
      <c r="GG337" s="264" t="s">
        <v>2290</v>
      </c>
      <c r="GI337" s="264" t="s">
        <v>2290</v>
      </c>
      <c r="GK337" s="264" t="s">
        <v>2290</v>
      </c>
      <c r="GM337" s="264" t="s">
        <v>2290</v>
      </c>
      <c r="GO337" s="264" t="s">
        <v>2290</v>
      </c>
      <c r="GQ337" s="16"/>
      <c r="HE337" s="265" t="s">
        <v>2292</v>
      </c>
      <c r="HG337" s="265" t="s">
        <v>2292</v>
      </c>
      <c r="HI337" s="264" t="s">
        <v>2290</v>
      </c>
      <c r="HK337" s="264" t="s">
        <v>2290</v>
      </c>
      <c r="HM337" s="264" t="s">
        <v>2290</v>
      </c>
      <c r="HO337" s="264" t="s">
        <v>2290</v>
      </c>
      <c r="HQ337" s="264" t="s">
        <v>2290</v>
      </c>
      <c r="HS337" s="264" t="s">
        <v>2290</v>
      </c>
      <c r="HU337" s="264" t="s">
        <v>2290</v>
      </c>
      <c r="HW337" s="264" t="s">
        <v>2290</v>
      </c>
      <c r="HY337" s="264" t="s">
        <v>2290</v>
      </c>
      <c r="IA337" s="264" t="s">
        <v>2290</v>
      </c>
      <c r="IC337" s="264" t="s">
        <v>2290</v>
      </c>
      <c r="IE337" s="264" t="s">
        <v>2290</v>
      </c>
      <c r="IG337" s="264" t="s">
        <v>2290</v>
      </c>
      <c r="II337" s="264" t="s">
        <v>2290</v>
      </c>
      <c r="IK337" s="264" t="s">
        <v>2290</v>
      </c>
      <c r="IM337" s="264" t="s">
        <v>2290</v>
      </c>
      <c r="IO337" s="264" t="s">
        <v>2290</v>
      </c>
      <c r="IQ337" s="264" t="s">
        <v>2290</v>
      </c>
      <c r="IS337" s="264" t="s">
        <v>2290</v>
      </c>
      <c r="IU337" s="264" t="s">
        <v>2290</v>
      </c>
      <c r="IW337" s="264" t="s">
        <v>2290</v>
      </c>
      <c r="IY337" s="264" t="s">
        <v>2290</v>
      </c>
      <c r="JA337" s="264" t="s">
        <v>2290</v>
      </c>
      <c r="JC337" s="264" t="s">
        <v>2290</v>
      </c>
    </row>
    <row r="338" spans="3:263">
      <c r="C338" s="384" t="s">
        <v>2293</v>
      </c>
      <c r="D338" s="404"/>
      <c r="E338" s="390" t="s">
        <v>2293</v>
      </c>
      <c r="F338" s="391"/>
      <c r="G338" s="390" t="s">
        <v>2293</v>
      </c>
      <c r="H338" s="391"/>
      <c r="I338" s="390" t="s">
        <v>2293</v>
      </c>
      <c r="J338" s="391"/>
      <c r="K338" s="390" t="s">
        <v>2293</v>
      </c>
      <c r="L338" s="391"/>
      <c r="M338" s="390" t="s">
        <v>2293</v>
      </c>
      <c r="N338" s="405"/>
      <c r="O338" s="394" t="s">
        <v>2294</v>
      </c>
      <c r="P338" s="406"/>
      <c r="Q338" s="264" t="s">
        <v>2293</v>
      </c>
      <c r="S338" s="264" t="s">
        <v>2293</v>
      </c>
      <c r="U338" s="265" t="s">
        <v>2295</v>
      </c>
      <c r="W338" s="265" t="s">
        <v>2295</v>
      </c>
      <c r="Y338" s="265" t="s">
        <v>2295</v>
      </c>
      <c r="Z338" s="256"/>
      <c r="AA338" s="264" t="s">
        <v>2293</v>
      </c>
      <c r="AB338" s="256"/>
      <c r="AC338" s="265" t="s">
        <v>2295</v>
      </c>
      <c r="AD338" s="258"/>
      <c r="AE338" s="265" t="s">
        <v>2295</v>
      </c>
      <c r="AF338" s="258"/>
      <c r="AG338" s="264" t="s">
        <v>2293</v>
      </c>
      <c r="AH338" s="16"/>
      <c r="AI338" s="264" t="s">
        <v>2293</v>
      </c>
      <c r="AK338" s="264" t="s">
        <v>2293</v>
      </c>
      <c r="AL338" s="256"/>
      <c r="AM338" s="264" t="s">
        <v>2293</v>
      </c>
      <c r="AN338" s="256"/>
      <c r="AO338" s="264" t="s">
        <v>2293</v>
      </c>
      <c r="AP338" s="256"/>
      <c r="AQ338" s="264" t="s">
        <v>2293</v>
      </c>
      <c r="AR338" s="256"/>
      <c r="AS338" s="265" t="s">
        <v>2296</v>
      </c>
      <c r="AT338" s="256"/>
      <c r="AU338" s="265" t="s">
        <v>2296</v>
      </c>
      <c r="AW338" s="265" t="s">
        <v>2296</v>
      </c>
      <c r="AX338" s="256"/>
      <c r="AY338" s="270" t="str">
        <f t="shared" si="12"/>
        <v>予 備 335</v>
      </c>
      <c r="AZ338" s="256"/>
      <c r="BA338" s="265" t="s">
        <v>2295</v>
      </c>
      <c r="BC338" s="265" t="s">
        <v>2295</v>
      </c>
      <c r="BE338" s="266" t="s">
        <v>2295</v>
      </c>
      <c r="BF338" s="258"/>
      <c r="BG338" s="266" t="s">
        <v>2295</v>
      </c>
      <c r="BI338" s="400" t="s">
        <v>2293</v>
      </c>
      <c r="BK338" s="400" t="s">
        <v>2293</v>
      </c>
      <c r="BM338" s="400" t="str">
        <f t="shared" si="13"/>
        <v>予備335</v>
      </c>
      <c r="BO338" s="401" t="s">
        <v>2293</v>
      </c>
      <c r="BP338" s="396"/>
      <c r="BQ338" s="401" t="s">
        <v>2293</v>
      </c>
      <c r="BR338" s="402"/>
      <c r="BS338" s="265" t="s">
        <v>2295</v>
      </c>
      <c r="BT338" s="402"/>
      <c r="BU338" s="402"/>
      <c r="BV338" s="402"/>
      <c r="BW338" s="402"/>
      <c r="BX338" s="402"/>
      <c r="BY338" s="402"/>
      <c r="BZ338" s="402"/>
      <c r="CA338" s="402"/>
      <c r="CB338" s="402"/>
      <c r="CC338" s="402"/>
      <c r="CE338" s="256"/>
      <c r="CG338" s="264" t="s">
        <v>2293</v>
      </c>
      <c r="CI338" s="264" t="s">
        <v>2293</v>
      </c>
      <c r="CK338" s="264" t="s">
        <v>2293</v>
      </c>
      <c r="CM338" s="264" t="s">
        <v>2293</v>
      </c>
      <c r="CO338" s="264" t="s">
        <v>2293</v>
      </c>
      <c r="CQ338" s="264" t="s">
        <v>2293</v>
      </c>
      <c r="CS338" s="264" t="s">
        <v>2293</v>
      </c>
      <c r="CU338" s="264" t="s">
        <v>2293</v>
      </c>
      <c r="CW338" s="264" t="s">
        <v>2293</v>
      </c>
      <c r="CY338" s="264" t="s">
        <v>2293</v>
      </c>
      <c r="DA338" s="264" t="s">
        <v>2293</v>
      </c>
      <c r="DC338" s="264" t="s">
        <v>2293</v>
      </c>
      <c r="DE338" s="264" t="s">
        <v>2293</v>
      </c>
      <c r="DG338" s="264" t="s">
        <v>2293</v>
      </c>
      <c r="DI338" s="264" t="s">
        <v>2293</v>
      </c>
      <c r="DK338" s="264" t="s">
        <v>2293</v>
      </c>
      <c r="EA338" s="264" t="s">
        <v>2293</v>
      </c>
      <c r="EC338" s="272" t="s">
        <v>2294</v>
      </c>
      <c r="ED338" s="268"/>
      <c r="EE338" s="272" t="s">
        <v>2294</v>
      </c>
      <c r="EF338" s="268"/>
      <c r="EG338" s="272" t="s">
        <v>2294</v>
      </c>
      <c r="EH338" s="268"/>
      <c r="EI338" s="272" t="s">
        <v>2294</v>
      </c>
      <c r="EY338" s="264" t="s">
        <v>2293</v>
      </c>
      <c r="FA338" s="264" t="s">
        <v>2293</v>
      </c>
      <c r="FC338" s="264" t="s">
        <v>2293</v>
      </c>
      <c r="FE338" s="264" t="s">
        <v>2293</v>
      </c>
      <c r="FG338" s="264" t="s">
        <v>2293</v>
      </c>
      <c r="FI338" s="264" t="s">
        <v>2293</v>
      </c>
      <c r="FK338" s="264" t="s">
        <v>2293</v>
      </c>
      <c r="FM338" s="264" t="s">
        <v>2293</v>
      </c>
      <c r="FO338" s="264" t="s">
        <v>2293</v>
      </c>
      <c r="FQ338" s="264" t="s">
        <v>2293</v>
      </c>
      <c r="FS338" s="264" t="s">
        <v>2293</v>
      </c>
      <c r="FU338" s="264" t="s">
        <v>2293</v>
      </c>
      <c r="FW338" s="264" t="s">
        <v>2293</v>
      </c>
      <c r="FY338" s="264" t="s">
        <v>2293</v>
      </c>
      <c r="GA338" s="264" t="s">
        <v>2293</v>
      </c>
      <c r="GC338" s="264" t="s">
        <v>2293</v>
      </c>
      <c r="GE338" s="264" t="s">
        <v>2293</v>
      </c>
      <c r="GG338" s="264" t="s">
        <v>2293</v>
      </c>
      <c r="GI338" s="264" t="s">
        <v>2293</v>
      </c>
      <c r="GK338" s="264" t="s">
        <v>2293</v>
      </c>
      <c r="GM338" s="264" t="s">
        <v>2293</v>
      </c>
      <c r="GO338" s="264" t="s">
        <v>2293</v>
      </c>
      <c r="GQ338" s="16"/>
      <c r="HE338" s="265" t="s">
        <v>2295</v>
      </c>
      <c r="HG338" s="265" t="s">
        <v>2295</v>
      </c>
      <c r="HI338" s="264" t="s">
        <v>2293</v>
      </c>
      <c r="HK338" s="264" t="s">
        <v>2293</v>
      </c>
      <c r="HM338" s="264" t="s">
        <v>2293</v>
      </c>
      <c r="HO338" s="264" t="s">
        <v>2293</v>
      </c>
      <c r="HQ338" s="264" t="s">
        <v>2293</v>
      </c>
      <c r="HS338" s="264" t="s">
        <v>2293</v>
      </c>
      <c r="HU338" s="264" t="s">
        <v>2293</v>
      </c>
      <c r="HW338" s="264" t="s">
        <v>2293</v>
      </c>
      <c r="HY338" s="264" t="s">
        <v>2293</v>
      </c>
      <c r="IA338" s="264" t="s">
        <v>2293</v>
      </c>
      <c r="IC338" s="264" t="s">
        <v>2293</v>
      </c>
      <c r="IE338" s="264" t="s">
        <v>2293</v>
      </c>
      <c r="IG338" s="264" t="s">
        <v>2293</v>
      </c>
      <c r="II338" s="264" t="s">
        <v>2293</v>
      </c>
      <c r="IK338" s="264" t="s">
        <v>2293</v>
      </c>
      <c r="IM338" s="264" t="s">
        <v>2293</v>
      </c>
      <c r="IO338" s="264" t="s">
        <v>2293</v>
      </c>
      <c r="IQ338" s="264" t="s">
        <v>2293</v>
      </c>
      <c r="IS338" s="264" t="s">
        <v>2293</v>
      </c>
      <c r="IU338" s="264" t="s">
        <v>2293</v>
      </c>
      <c r="IW338" s="264" t="s">
        <v>2293</v>
      </c>
      <c r="IY338" s="264" t="s">
        <v>2293</v>
      </c>
      <c r="JA338" s="264" t="s">
        <v>2293</v>
      </c>
      <c r="JC338" s="264" t="s">
        <v>2293</v>
      </c>
    </row>
    <row r="339" spans="3:263">
      <c r="C339" s="384" t="s">
        <v>2297</v>
      </c>
      <c r="D339" s="404"/>
      <c r="E339" s="390" t="s">
        <v>2297</v>
      </c>
      <c r="F339" s="391"/>
      <c r="G339" s="390" t="s">
        <v>2297</v>
      </c>
      <c r="H339" s="391"/>
      <c r="I339" s="390" t="s">
        <v>2297</v>
      </c>
      <c r="J339" s="391"/>
      <c r="K339" s="390" t="s">
        <v>2297</v>
      </c>
      <c r="L339" s="391"/>
      <c r="M339" s="390" t="s">
        <v>2297</v>
      </c>
      <c r="N339" s="405"/>
      <c r="O339" s="394" t="s">
        <v>2298</v>
      </c>
      <c r="P339" s="406"/>
      <c r="Q339" s="264" t="s">
        <v>2297</v>
      </c>
      <c r="S339" s="264" t="s">
        <v>2297</v>
      </c>
      <c r="U339" s="265" t="s">
        <v>2299</v>
      </c>
      <c r="W339" s="265" t="s">
        <v>2299</v>
      </c>
      <c r="Y339" s="265" t="s">
        <v>2299</v>
      </c>
      <c r="Z339" s="256"/>
      <c r="AA339" s="264" t="s">
        <v>2297</v>
      </c>
      <c r="AB339" s="256"/>
      <c r="AC339" s="265" t="s">
        <v>2299</v>
      </c>
      <c r="AD339" s="258"/>
      <c r="AE339" s="265" t="s">
        <v>2299</v>
      </c>
      <c r="AF339" s="258"/>
      <c r="AG339" s="264" t="s">
        <v>2297</v>
      </c>
      <c r="AH339" s="16"/>
      <c r="AI339" s="264" t="s">
        <v>2297</v>
      </c>
      <c r="AK339" s="264" t="s">
        <v>2297</v>
      </c>
      <c r="AL339" s="256"/>
      <c r="AM339" s="264" t="s">
        <v>2297</v>
      </c>
      <c r="AN339" s="256"/>
      <c r="AO339" s="264" t="s">
        <v>2297</v>
      </c>
      <c r="AP339" s="256"/>
      <c r="AQ339" s="264" t="s">
        <v>2297</v>
      </c>
      <c r="AR339" s="256"/>
      <c r="AS339" s="264" t="s">
        <v>2298</v>
      </c>
      <c r="AT339" s="256"/>
      <c r="AU339" s="264" t="s">
        <v>2298</v>
      </c>
      <c r="AW339" s="264" t="s">
        <v>2298</v>
      </c>
      <c r="AX339" s="256"/>
      <c r="AY339" s="270" t="str">
        <f t="shared" si="12"/>
        <v>予 備 336</v>
      </c>
      <c r="AZ339" s="256"/>
      <c r="BA339" s="265" t="s">
        <v>2299</v>
      </c>
      <c r="BC339" s="265" t="s">
        <v>2299</v>
      </c>
      <c r="BE339" s="266" t="s">
        <v>2299</v>
      </c>
      <c r="BF339" s="258"/>
      <c r="BG339" s="266" t="s">
        <v>2299</v>
      </c>
      <c r="BI339" s="400" t="s">
        <v>2297</v>
      </c>
      <c r="BK339" s="400" t="s">
        <v>2297</v>
      </c>
      <c r="BM339" s="400" t="str">
        <f t="shared" si="13"/>
        <v>予備336</v>
      </c>
      <c r="BO339" s="401" t="s">
        <v>2297</v>
      </c>
      <c r="BP339" s="396"/>
      <c r="BQ339" s="401" t="s">
        <v>2297</v>
      </c>
      <c r="BR339" s="402"/>
      <c r="BS339" s="265" t="s">
        <v>2299</v>
      </c>
      <c r="BT339" s="402"/>
      <c r="BU339" s="402"/>
      <c r="BV339" s="402"/>
      <c r="BW339" s="402"/>
      <c r="BX339" s="402"/>
      <c r="BY339" s="402"/>
      <c r="BZ339" s="402"/>
      <c r="CA339" s="402"/>
      <c r="CB339" s="402"/>
      <c r="CC339" s="402"/>
      <c r="CE339" s="256"/>
      <c r="CG339" s="264" t="s">
        <v>2297</v>
      </c>
      <c r="CI339" s="264" t="s">
        <v>2297</v>
      </c>
      <c r="CK339" s="264" t="s">
        <v>2297</v>
      </c>
      <c r="CM339" s="264" t="s">
        <v>2297</v>
      </c>
      <c r="CO339" s="264" t="s">
        <v>2297</v>
      </c>
      <c r="CQ339" s="264" t="s">
        <v>2297</v>
      </c>
      <c r="CS339" s="264" t="s">
        <v>2297</v>
      </c>
      <c r="CU339" s="264" t="s">
        <v>2297</v>
      </c>
      <c r="CW339" s="264" t="s">
        <v>2297</v>
      </c>
      <c r="CY339" s="264" t="s">
        <v>2297</v>
      </c>
      <c r="DA339" s="264" t="s">
        <v>2297</v>
      </c>
      <c r="DC339" s="264" t="s">
        <v>2297</v>
      </c>
      <c r="DE339" s="264" t="s">
        <v>2297</v>
      </c>
      <c r="DG339" s="264" t="s">
        <v>2297</v>
      </c>
      <c r="DI339" s="264" t="s">
        <v>2297</v>
      </c>
      <c r="DK339" s="264" t="s">
        <v>2297</v>
      </c>
      <c r="EA339" s="264" t="s">
        <v>2297</v>
      </c>
      <c r="EC339" s="272" t="s">
        <v>2298</v>
      </c>
      <c r="ED339" s="268"/>
      <c r="EE339" s="272" t="s">
        <v>2298</v>
      </c>
      <c r="EF339" s="268"/>
      <c r="EG339" s="272" t="s">
        <v>2298</v>
      </c>
      <c r="EH339" s="268"/>
      <c r="EI339" s="272" t="s">
        <v>2298</v>
      </c>
      <c r="EY339" s="264" t="s">
        <v>2297</v>
      </c>
      <c r="FA339" s="264" t="s">
        <v>2297</v>
      </c>
      <c r="FC339" s="264" t="s">
        <v>2297</v>
      </c>
      <c r="FE339" s="264" t="s">
        <v>2297</v>
      </c>
      <c r="FG339" s="264" t="s">
        <v>2297</v>
      </c>
      <c r="FI339" s="264" t="s">
        <v>2297</v>
      </c>
      <c r="FK339" s="264" t="s">
        <v>2297</v>
      </c>
      <c r="FM339" s="264" t="s">
        <v>2297</v>
      </c>
      <c r="FO339" s="264" t="s">
        <v>2297</v>
      </c>
      <c r="FQ339" s="264" t="s">
        <v>2297</v>
      </c>
      <c r="FS339" s="264" t="s">
        <v>2297</v>
      </c>
      <c r="FU339" s="264" t="s">
        <v>2297</v>
      </c>
      <c r="FW339" s="264" t="s">
        <v>2297</v>
      </c>
      <c r="FY339" s="264" t="s">
        <v>2297</v>
      </c>
      <c r="GA339" s="264" t="s">
        <v>2297</v>
      </c>
      <c r="GC339" s="264" t="s">
        <v>2297</v>
      </c>
      <c r="GE339" s="264" t="s">
        <v>2297</v>
      </c>
      <c r="GG339" s="264" t="s">
        <v>2297</v>
      </c>
      <c r="GI339" s="264" t="s">
        <v>2297</v>
      </c>
      <c r="GK339" s="264" t="s">
        <v>2297</v>
      </c>
      <c r="GM339" s="264" t="s">
        <v>2297</v>
      </c>
      <c r="GO339" s="264" t="s">
        <v>2297</v>
      </c>
      <c r="GQ339" s="16"/>
      <c r="HE339" s="265" t="s">
        <v>2299</v>
      </c>
      <c r="HG339" s="265" t="s">
        <v>2299</v>
      </c>
      <c r="HI339" s="264" t="s">
        <v>2297</v>
      </c>
      <c r="HK339" s="264" t="s">
        <v>2297</v>
      </c>
      <c r="HM339" s="264" t="s">
        <v>2297</v>
      </c>
      <c r="HO339" s="264" t="s">
        <v>2297</v>
      </c>
      <c r="HQ339" s="264" t="s">
        <v>2297</v>
      </c>
      <c r="HS339" s="264" t="s">
        <v>2297</v>
      </c>
      <c r="HU339" s="264" t="s">
        <v>2297</v>
      </c>
      <c r="HW339" s="264" t="s">
        <v>2297</v>
      </c>
      <c r="HY339" s="264" t="s">
        <v>2297</v>
      </c>
      <c r="IA339" s="264" t="s">
        <v>2297</v>
      </c>
      <c r="IC339" s="264" t="s">
        <v>2297</v>
      </c>
      <c r="IE339" s="264" t="s">
        <v>2297</v>
      </c>
      <c r="IG339" s="264" t="s">
        <v>2297</v>
      </c>
      <c r="II339" s="264" t="s">
        <v>2297</v>
      </c>
      <c r="IK339" s="264" t="s">
        <v>2297</v>
      </c>
      <c r="IM339" s="264" t="s">
        <v>2297</v>
      </c>
      <c r="IO339" s="264" t="s">
        <v>2297</v>
      </c>
      <c r="IQ339" s="264" t="s">
        <v>2297</v>
      </c>
      <c r="IS339" s="264" t="s">
        <v>2297</v>
      </c>
      <c r="IU339" s="264" t="s">
        <v>2297</v>
      </c>
      <c r="IW339" s="264" t="s">
        <v>2297</v>
      </c>
      <c r="IY339" s="264" t="s">
        <v>2297</v>
      </c>
      <c r="JA339" s="264" t="s">
        <v>2297</v>
      </c>
      <c r="JC339" s="264" t="s">
        <v>2297</v>
      </c>
    </row>
    <row r="340" spans="3:263">
      <c r="C340" s="384" t="s">
        <v>2300</v>
      </c>
      <c r="D340" s="404"/>
      <c r="E340" s="390" t="s">
        <v>2300</v>
      </c>
      <c r="F340" s="391"/>
      <c r="G340" s="390" t="s">
        <v>2300</v>
      </c>
      <c r="H340" s="391"/>
      <c r="I340" s="390" t="s">
        <v>2300</v>
      </c>
      <c r="J340" s="391"/>
      <c r="K340" s="390" t="s">
        <v>2300</v>
      </c>
      <c r="L340" s="391"/>
      <c r="M340" s="390" t="s">
        <v>2300</v>
      </c>
      <c r="N340" s="405"/>
      <c r="O340" s="394" t="s">
        <v>2301</v>
      </c>
      <c r="P340" s="406"/>
      <c r="Q340" s="264" t="s">
        <v>2300</v>
      </c>
      <c r="S340" s="264" t="s">
        <v>2300</v>
      </c>
      <c r="U340" s="265" t="s">
        <v>2302</v>
      </c>
      <c r="W340" s="265" t="s">
        <v>2302</v>
      </c>
      <c r="Y340" s="265" t="s">
        <v>2302</v>
      </c>
      <c r="Z340" s="256"/>
      <c r="AA340" s="264" t="s">
        <v>2300</v>
      </c>
      <c r="AB340" s="256"/>
      <c r="AC340" s="265" t="s">
        <v>2302</v>
      </c>
      <c r="AD340" s="258"/>
      <c r="AE340" s="265" t="s">
        <v>2302</v>
      </c>
      <c r="AF340" s="258"/>
      <c r="AG340" s="264" t="s">
        <v>2300</v>
      </c>
      <c r="AH340" s="16"/>
      <c r="AI340" s="264" t="s">
        <v>2300</v>
      </c>
      <c r="AK340" s="264" t="s">
        <v>2300</v>
      </c>
      <c r="AL340" s="256"/>
      <c r="AM340" s="264" t="s">
        <v>2300</v>
      </c>
      <c r="AN340" s="256"/>
      <c r="AO340" s="264" t="s">
        <v>2300</v>
      </c>
      <c r="AP340" s="256"/>
      <c r="AQ340" s="264" t="s">
        <v>2300</v>
      </c>
      <c r="AR340" s="256"/>
      <c r="AS340" s="265" t="s">
        <v>2303</v>
      </c>
      <c r="AT340" s="256"/>
      <c r="AU340" s="265" t="s">
        <v>2303</v>
      </c>
      <c r="AW340" s="265" t="s">
        <v>2303</v>
      </c>
      <c r="AX340" s="256"/>
      <c r="AY340" s="270" t="str">
        <f t="shared" si="12"/>
        <v>予 備 337</v>
      </c>
      <c r="AZ340" s="256"/>
      <c r="BA340" s="265" t="s">
        <v>2302</v>
      </c>
      <c r="BC340" s="265" t="s">
        <v>2302</v>
      </c>
      <c r="BE340" s="266" t="s">
        <v>2302</v>
      </c>
      <c r="BF340" s="258"/>
      <c r="BG340" s="266" t="s">
        <v>2302</v>
      </c>
      <c r="BI340" s="400" t="s">
        <v>2300</v>
      </c>
      <c r="BK340" s="400" t="s">
        <v>2300</v>
      </c>
      <c r="BM340" s="400" t="str">
        <f t="shared" si="13"/>
        <v>予備337</v>
      </c>
      <c r="BO340" s="401" t="s">
        <v>2300</v>
      </c>
      <c r="BP340" s="396"/>
      <c r="BQ340" s="401" t="s">
        <v>2300</v>
      </c>
      <c r="BR340" s="402"/>
      <c r="BS340" s="265" t="s">
        <v>2302</v>
      </c>
      <c r="BT340" s="402"/>
      <c r="BU340" s="402"/>
      <c r="BV340" s="402"/>
      <c r="BW340" s="402"/>
      <c r="BX340" s="402"/>
      <c r="BY340" s="402"/>
      <c r="BZ340" s="402"/>
      <c r="CA340" s="402"/>
      <c r="CB340" s="402"/>
      <c r="CC340" s="402"/>
      <c r="CE340" s="256"/>
      <c r="CG340" s="264" t="s">
        <v>2300</v>
      </c>
      <c r="CI340" s="264" t="s">
        <v>2300</v>
      </c>
      <c r="CK340" s="264" t="s">
        <v>2300</v>
      </c>
      <c r="CM340" s="264" t="s">
        <v>2300</v>
      </c>
      <c r="CO340" s="264" t="s">
        <v>2300</v>
      </c>
      <c r="CQ340" s="264" t="s">
        <v>2300</v>
      </c>
      <c r="CS340" s="264" t="s">
        <v>2300</v>
      </c>
      <c r="CU340" s="264" t="s">
        <v>2300</v>
      </c>
      <c r="CW340" s="264" t="s">
        <v>2300</v>
      </c>
      <c r="CY340" s="264" t="s">
        <v>2300</v>
      </c>
      <c r="DA340" s="264" t="s">
        <v>2300</v>
      </c>
      <c r="DC340" s="264" t="s">
        <v>2300</v>
      </c>
      <c r="DE340" s="264" t="s">
        <v>2300</v>
      </c>
      <c r="DG340" s="264" t="s">
        <v>2300</v>
      </c>
      <c r="DI340" s="264" t="s">
        <v>2300</v>
      </c>
      <c r="DK340" s="264" t="s">
        <v>2300</v>
      </c>
      <c r="EA340" s="264" t="s">
        <v>2300</v>
      </c>
      <c r="EC340" s="272" t="s">
        <v>2301</v>
      </c>
      <c r="ED340" s="268"/>
      <c r="EE340" s="272" t="s">
        <v>2301</v>
      </c>
      <c r="EF340" s="268"/>
      <c r="EG340" s="272" t="s">
        <v>2301</v>
      </c>
      <c r="EH340" s="268"/>
      <c r="EI340" s="272" t="s">
        <v>2301</v>
      </c>
      <c r="EY340" s="264" t="s">
        <v>2300</v>
      </c>
      <c r="FA340" s="264" t="s">
        <v>2300</v>
      </c>
      <c r="FC340" s="264" t="s">
        <v>2300</v>
      </c>
      <c r="FE340" s="264" t="s">
        <v>2300</v>
      </c>
      <c r="FG340" s="264" t="s">
        <v>2300</v>
      </c>
      <c r="FI340" s="264" t="s">
        <v>2300</v>
      </c>
      <c r="FK340" s="264" t="s">
        <v>2300</v>
      </c>
      <c r="FM340" s="264" t="s">
        <v>2300</v>
      </c>
      <c r="FO340" s="264" t="s">
        <v>2300</v>
      </c>
      <c r="FQ340" s="264" t="s">
        <v>2300</v>
      </c>
      <c r="FS340" s="264" t="s">
        <v>2300</v>
      </c>
      <c r="FU340" s="264" t="s">
        <v>2300</v>
      </c>
      <c r="FW340" s="264" t="s">
        <v>2300</v>
      </c>
      <c r="FY340" s="264" t="s">
        <v>2300</v>
      </c>
      <c r="GA340" s="264" t="s">
        <v>2300</v>
      </c>
      <c r="GC340" s="264" t="s">
        <v>2300</v>
      </c>
      <c r="GE340" s="264" t="s">
        <v>2300</v>
      </c>
      <c r="GG340" s="264" t="s">
        <v>2300</v>
      </c>
      <c r="GI340" s="264" t="s">
        <v>2300</v>
      </c>
      <c r="GK340" s="264" t="s">
        <v>2300</v>
      </c>
      <c r="GM340" s="264" t="s">
        <v>2300</v>
      </c>
      <c r="GO340" s="264" t="s">
        <v>2300</v>
      </c>
      <c r="GQ340" s="16"/>
      <c r="HE340" s="265" t="s">
        <v>2302</v>
      </c>
      <c r="HG340" s="265" t="s">
        <v>2302</v>
      </c>
      <c r="HI340" s="264" t="s">
        <v>2300</v>
      </c>
      <c r="HK340" s="264" t="s">
        <v>2300</v>
      </c>
      <c r="HM340" s="264" t="s">
        <v>2300</v>
      </c>
      <c r="HO340" s="264" t="s">
        <v>2300</v>
      </c>
      <c r="HQ340" s="264" t="s">
        <v>2300</v>
      </c>
      <c r="HS340" s="264" t="s">
        <v>2300</v>
      </c>
      <c r="HU340" s="264" t="s">
        <v>2300</v>
      </c>
      <c r="HW340" s="264" t="s">
        <v>2300</v>
      </c>
      <c r="HY340" s="264" t="s">
        <v>2300</v>
      </c>
      <c r="IA340" s="264" t="s">
        <v>2300</v>
      </c>
      <c r="IC340" s="264" t="s">
        <v>2300</v>
      </c>
      <c r="IE340" s="264" t="s">
        <v>2300</v>
      </c>
      <c r="IG340" s="264" t="s">
        <v>2300</v>
      </c>
      <c r="II340" s="264" t="s">
        <v>2300</v>
      </c>
      <c r="IK340" s="264" t="s">
        <v>2300</v>
      </c>
      <c r="IM340" s="264" t="s">
        <v>2300</v>
      </c>
      <c r="IO340" s="264" t="s">
        <v>2300</v>
      </c>
      <c r="IQ340" s="264" t="s">
        <v>2300</v>
      </c>
      <c r="IS340" s="264" t="s">
        <v>2300</v>
      </c>
      <c r="IU340" s="264" t="s">
        <v>2300</v>
      </c>
      <c r="IW340" s="264" t="s">
        <v>2300</v>
      </c>
      <c r="IY340" s="264" t="s">
        <v>2300</v>
      </c>
      <c r="JA340" s="264" t="s">
        <v>2300</v>
      </c>
      <c r="JC340" s="264" t="s">
        <v>2300</v>
      </c>
    </row>
    <row r="341" spans="3:263">
      <c r="C341" s="384" t="s">
        <v>2304</v>
      </c>
      <c r="D341" s="404"/>
      <c r="E341" s="390" t="s">
        <v>2304</v>
      </c>
      <c r="F341" s="391"/>
      <c r="G341" s="390" t="s">
        <v>2304</v>
      </c>
      <c r="H341" s="391"/>
      <c r="I341" s="390" t="s">
        <v>2304</v>
      </c>
      <c r="J341" s="391"/>
      <c r="K341" s="390" t="s">
        <v>2304</v>
      </c>
      <c r="L341" s="391"/>
      <c r="M341" s="390" t="s">
        <v>2304</v>
      </c>
      <c r="N341" s="405"/>
      <c r="O341" s="394" t="s">
        <v>2305</v>
      </c>
      <c r="P341" s="406"/>
      <c r="Q341" s="264" t="s">
        <v>2304</v>
      </c>
      <c r="S341" s="264" t="s">
        <v>2304</v>
      </c>
      <c r="U341" s="265" t="s">
        <v>2306</v>
      </c>
      <c r="W341" s="265" t="s">
        <v>2306</v>
      </c>
      <c r="Y341" s="265" t="s">
        <v>2306</v>
      </c>
      <c r="Z341" s="256"/>
      <c r="AA341" s="264" t="s">
        <v>2304</v>
      </c>
      <c r="AB341" s="256"/>
      <c r="AC341" s="265" t="s">
        <v>2306</v>
      </c>
      <c r="AD341" s="258"/>
      <c r="AE341" s="265" t="s">
        <v>2306</v>
      </c>
      <c r="AF341" s="258"/>
      <c r="AG341" s="264" t="s">
        <v>2304</v>
      </c>
      <c r="AH341" s="16"/>
      <c r="AI341" s="264" t="s">
        <v>2304</v>
      </c>
      <c r="AK341" s="264" t="s">
        <v>2304</v>
      </c>
      <c r="AL341" s="256"/>
      <c r="AM341" s="264" t="s">
        <v>2304</v>
      </c>
      <c r="AN341" s="256"/>
      <c r="AO341" s="264" t="s">
        <v>2304</v>
      </c>
      <c r="AP341" s="256"/>
      <c r="AQ341" s="264" t="s">
        <v>2304</v>
      </c>
      <c r="AR341" s="256"/>
      <c r="AS341" s="264" t="s">
        <v>2305</v>
      </c>
      <c r="AT341" s="256"/>
      <c r="AU341" s="264" t="s">
        <v>2305</v>
      </c>
      <c r="AW341" s="264" t="s">
        <v>2305</v>
      </c>
      <c r="AX341" s="256"/>
      <c r="AY341" s="270" t="str">
        <f t="shared" si="12"/>
        <v>予 備 338</v>
      </c>
      <c r="AZ341" s="256"/>
      <c r="BA341" s="265" t="s">
        <v>2306</v>
      </c>
      <c r="BC341" s="265" t="s">
        <v>2306</v>
      </c>
      <c r="BE341" s="266" t="s">
        <v>2306</v>
      </c>
      <c r="BF341" s="258"/>
      <c r="BG341" s="266" t="s">
        <v>2306</v>
      </c>
      <c r="BI341" s="400" t="s">
        <v>2304</v>
      </c>
      <c r="BK341" s="400" t="s">
        <v>2304</v>
      </c>
      <c r="BM341" s="400" t="str">
        <f t="shared" si="13"/>
        <v>予備338</v>
      </c>
      <c r="BO341" s="401" t="s">
        <v>2304</v>
      </c>
      <c r="BP341" s="396"/>
      <c r="BQ341" s="401" t="s">
        <v>2304</v>
      </c>
      <c r="BR341" s="402"/>
      <c r="BS341" s="265" t="s">
        <v>2306</v>
      </c>
      <c r="BT341" s="402"/>
      <c r="BU341" s="402"/>
      <c r="BV341" s="402"/>
      <c r="BW341" s="402"/>
      <c r="BX341" s="402"/>
      <c r="BY341" s="402"/>
      <c r="BZ341" s="402"/>
      <c r="CA341" s="402"/>
      <c r="CB341" s="402"/>
      <c r="CC341" s="402"/>
      <c r="CE341" s="256"/>
      <c r="CG341" s="264" t="s">
        <v>2304</v>
      </c>
      <c r="CI341" s="264" t="s">
        <v>2304</v>
      </c>
      <c r="CK341" s="264" t="s">
        <v>2304</v>
      </c>
      <c r="CM341" s="264" t="s">
        <v>2304</v>
      </c>
      <c r="CO341" s="264" t="s">
        <v>2304</v>
      </c>
      <c r="CQ341" s="264" t="s">
        <v>2304</v>
      </c>
      <c r="CS341" s="264" t="s">
        <v>2304</v>
      </c>
      <c r="CU341" s="264" t="s">
        <v>2304</v>
      </c>
      <c r="CW341" s="264" t="s">
        <v>2304</v>
      </c>
      <c r="CY341" s="264" t="s">
        <v>2304</v>
      </c>
      <c r="DA341" s="264" t="s">
        <v>2304</v>
      </c>
      <c r="DC341" s="264" t="s">
        <v>2304</v>
      </c>
      <c r="DE341" s="264" t="s">
        <v>2304</v>
      </c>
      <c r="DG341" s="264" t="s">
        <v>2304</v>
      </c>
      <c r="DI341" s="264" t="s">
        <v>2304</v>
      </c>
      <c r="DK341" s="264" t="s">
        <v>2304</v>
      </c>
      <c r="EA341" s="264" t="s">
        <v>2304</v>
      </c>
      <c r="EC341" s="272" t="s">
        <v>2305</v>
      </c>
      <c r="ED341" s="268"/>
      <c r="EE341" s="272" t="s">
        <v>2305</v>
      </c>
      <c r="EF341" s="268"/>
      <c r="EG341" s="272" t="s">
        <v>2305</v>
      </c>
      <c r="EH341" s="268"/>
      <c r="EI341" s="272" t="s">
        <v>2305</v>
      </c>
      <c r="EY341" s="264" t="s">
        <v>2304</v>
      </c>
      <c r="FA341" s="264" t="s">
        <v>2304</v>
      </c>
      <c r="FC341" s="264" t="s">
        <v>2304</v>
      </c>
      <c r="FE341" s="264" t="s">
        <v>2304</v>
      </c>
      <c r="FG341" s="264" t="s">
        <v>2304</v>
      </c>
      <c r="FI341" s="264" t="s">
        <v>2304</v>
      </c>
      <c r="FK341" s="264" t="s">
        <v>2304</v>
      </c>
      <c r="FM341" s="264" t="s">
        <v>2304</v>
      </c>
      <c r="FO341" s="264" t="s">
        <v>2304</v>
      </c>
      <c r="FQ341" s="264" t="s">
        <v>2304</v>
      </c>
      <c r="FS341" s="264" t="s">
        <v>2304</v>
      </c>
      <c r="FU341" s="264" t="s">
        <v>2304</v>
      </c>
      <c r="FW341" s="264" t="s">
        <v>2304</v>
      </c>
      <c r="FY341" s="264" t="s">
        <v>2304</v>
      </c>
      <c r="GA341" s="264" t="s">
        <v>2304</v>
      </c>
      <c r="GC341" s="264" t="s">
        <v>2304</v>
      </c>
      <c r="GE341" s="264" t="s">
        <v>2304</v>
      </c>
      <c r="GG341" s="264" t="s">
        <v>2304</v>
      </c>
      <c r="GI341" s="264" t="s">
        <v>2304</v>
      </c>
      <c r="GK341" s="264" t="s">
        <v>2304</v>
      </c>
      <c r="GM341" s="264" t="s">
        <v>2304</v>
      </c>
      <c r="GO341" s="264" t="s">
        <v>2304</v>
      </c>
      <c r="GQ341" s="16"/>
      <c r="HE341" s="265" t="s">
        <v>2306</v>
      </c>
      <c r="HG341" s="265" t="s">
        <v>2306</v>
      </c>
      <c r="HI341" s="264" t="s">
        <v>2304</v>
      </c>
      <c r="HK341" s="264" t="s">
        <v>2304</v>
      </c>
      <c r="HM341" s="264" t="s">
        <v>2304</v>
      </c>
      <c r="HO341" s="264" t="s">
        <v>2304</v>
      </c>
      <c r="HQ341" s="264" t="s">
        <v>2304</v>
      </c>
      <c r="HS341" s="264" t="s">
        <v>2304</v>
      </c>
      <c r="HU341" s="264" t="s">
        <v>2304</v>
      </c>
      <c r="HW341" s="264" t="s">
        <v>2304</v>
      </c>
      <c r="HY341" s="264" t="s">
        <v>2304</v>
      </c>
      <c r="IA341" s="264" t="s">
        <v>2304</v>
      </c>
      <c r="IC341" s="264" t="s">
        <v>2304</v>
      </c>
      <c r="IE341" s="264" t="s">
        <v>2304</v>
      </c>
      <c r="IG341" s="264" t="s">
        <v>2304</v>
      </c>
      <c r="II341" s="264" t="s">
        <v>2304</v>
      </c>
      <c r="IK341" s="264" t="s">
        <v>2304</v>
      </c>
      <c r="IM341" s="264" t="s">
        <v>2304</v>
      </c>
      <c r="IO341" s="264" t="s">
        <v>2304</v>
      </c>
      <c r="IQ341" s="264" t="s">
        <v>2304</v>
      </c>
      <c r="IS341" s="264" t="s">
        <v>2304</v>
      </c>
      <c r="IU341" s="264" t="s">
        <v>2304</v>
      </c>
      <c r="IW341" s="264" t="s">
        <v>2304</v>
      </c>
      <c r="IY341" s="264" t="s">
        <v>2304</v>
      </c>
      <c r="JA341" s="264" t="s">
        <v>2304</v>
      </c>
      <c r="JC341" s="264" t="s">
        <v>2304</v>
      </c>
    </row>
    <row r="342" spans="3:263">
      <c r="C342" s="384" t="s">
        <v>2307</v>
      </c>
      <c r="D342" s="404"/>
      <c r="E342" s="390" t="s">
        <v>2307</v>
      </c>
      <c r="F342" s="391"/>
      <c r="G342" s="390" t="s">
        <v>2307</v>
      </c>
      <c r="H342" s="391"/>
      <c r="I342" s="390" t="s">
        <v>2307</v>
      </c>
      <c r="J342" s="391"/>
      <c r="K342" s="390" t="s">
        <v>2307</v>
      </c>
      <c r="L342" s="391"/>
      <c r="M342" s="390" t="s">
        <v>2307</v>
      </c>
      <c r="N342" s="405"/>
      <c r="O342" s="394" t="s">
        <v>2308</v>
      </c>
      <c r="P342" s="406"/>
      <c r="Q342" s="264" t="s">
        <v>2307</v>
      </c>
      <c r="S342" s="264" t="s">
        <v>2307</v>
      </c>
      <c r="U342" s="265" t="s">
        <v>2309</v>
      </c>
      <c r="W342" s="265" t="s">
        <v>2309</v>
      </c>
      <c r="Y342" s="265" t="s">
        <v>2309</v>
      </c>
      <c r="Z342" s="256"/>
      <c r="AA342" s="264" t="s">
        <v>2307</v>
      </c>
      <c r="AB342" s="256"/>
      <c r="AC342" s="265" t="s">
        <v>2309</v>
      </c>
      <c r="AD342" s="258"/>
      <c r="AE342" s="265" t="s">
        <v>2309</v>
      </c>
      <c r="AF342" s="258"/>
      <c r="AG342" s="264" t="s">
        <v>2307</v>
      </c>
      <c r="AH342" s="16"/>
      <c r="AI342" s="264" t="s">
        <v>2307</v>
      </c>
      <c r="AK342" s="264" t="s">
        <v>2307</v>
      </c>
      <c r="AL342" s="256"/>
      <c r="AM342" s="264" t="s">
        <v>2307</v>
      </c>
      <c r="AN342" s="256"/>
      <c r="AO342" s="264" t="s">
        <v>2307</v>
      </c>
      <c r="AP342" s="256"/>
      <c r="AQ342" s="264" t="s">
        <v>2307</v>
      </c>
      <c r="AR342" s="256"/>
      <c r="AS342" s="265" t="s">
        <v>2310</v>
      </c>
      <c r="AT342" s="256"/>
      <c r="AU342" s="265" t="s">
        <v>2310</v>
      </c>
      <c r="AW342" s="265" t="s">
        <v>2310</v>
      </c>
      <c r="AX342" s="256"/>
      <c r="AY342" s="270" t="str">
        <f t="shared" si="12"/>
        <v>予 備 339</v>
      </c>
      <c r="AZ342" s="256"/>
      <c r="BA342" s="265" t="s">
        <v>2309</v>
      </c>
      <c r="BC342" s="265" t="s">
        <v>2309</v>
      </c>
      <c r="BE342" s="266" t="s">
        <v>2309</v>
      </c>
      <c r="BF342" s="258"/>
      <c r="BG342" s="266" t="s">
        <v>2309</v>
      </c>
      <c r="BI342" s="400" t="s">
        <v>2307</v>
      </c>
      <c r="BK342" s="400" t="s">
        <v>2307</v>
      </c>
      <c r="BM342" s="400" t="str">
        <f t="shared" si="13"/>
        <v>予備339</v>
      </c>
      <c r="BO342" s="401" t="s">
        <v>2307</v>
      </c>
      <c r="BP342" s="396"/>
      <c r="BQ342" s="401" t="s">
        <v>2307</v>
      </c>
      <c r="BR342" s="402"/>
      <c r="BS342" s="265" t="s">
        <v>2309</v>
      </c>
      <c r="BT342" s="402"/>
      <c r="BU342" s="402"/>
      <c r="BV342" s="402"/>
      <c r="BW342" s="402"/>
      <c r="BX342" s="402"/>
      <c r="BY342" s="402"/>
      <c r="BZ342" s="402"/>
      <c r="CA342" s="402"/>
      <c r="CB342" s="402"/>
      <c r="CC342" s="402"/>
      <c r="CE342" s="256"/>
      <c r="CG342" s="264" t="s">
        <v>2307</v>
      </c>
      <c r="CI342" s="264" t="s">
        <v>2307</v>
      </c>
      <c r="CK342" s="264" t="s">
        <v>2307</v>
      </c>
      <c r="CM342" s="264" t="s">
        <v>2307</v>
      </c>
      <c r="CO342" s="264" t="s">
        <v>2307</v>
      </c>
      <c r="CQ342" s="264" t="s">
        <v>2307</v>
      </c>
      <c r="CS342" s="264" t="s">
        <v>2307</v>
      </c>
      <c r="CU342" s="264" t="s">
        <v>2307</v>
      </c>
      <c r="CW342" s="264" t="s">
        <v>2307</v>
      </c>
      <c r="CY342" s="264" t="s">
        <v>2307</v>
      </c>
      <c r="DA342" s="264" t="s">
        <v>2307</v>
      </c>
      <c r="DC342" s="264" t="s">
        <v>2307</v>
      </c>
      <c r="DE342" s="264" t="s">
        <v>2307</v>
      </c>
      <c r="DG342" s="264" t="s">
        <v>2307</v>
      </c>
      <c r="DI342" s="264" t="s">
        <v>2307</v>
      </c>
      <c r="DK342" s="264" t="s">
        <v>2307</v>
      </c>
      <c r="EA342" s="264" t="s">
        <v>2307</v>
      </c>
      <c r="EC342" s="272" t="s">
        <v>2308</v>
      </c>
      <c r="ED342" s="268"/>
      <c r="EE342" s="272" t="s">
        <v>2308</v>
      </c>
      <c r="EF342" s="268"/>
      <c r="EG342" s="272" t="s">
        <v>2308</v>
      </c>
      <c r="EH342" s="268"/>
      <c r="EI342" s="272" t="s">
        <v>2308</v>
      </c>
      <c r="EY342" s="264" t="s">
        <v>2307</v>
      </c>
      <c r="FA342" s="264" t="s">
        <v>2307</v>
      </c>
      <c r="FC342" s="264" t="s">
        <v>2307</v>
      </c>
      <c r="FE342" s="264" t="s">
        <v>2307</v>
      </c>
      <c r="FG342" s="264" t="s">
        <v>2307</v>
      </c>
      <c r="FI342" s="264" t="s">
        <v>2307</v>
      </c>
      <c r="FK342" s="264" t="s">
        <v>2307</v>
      </c>
      <c r="FM342" s="264" t="s">
        <v>2307</v>
      </c>
      <c r="FO342" s="264" t="s">
        <v>2307</v>
      </c>
      <c r="FQ342" s="264" t="s">
        <v>2307</v>
      </c>
      <c r="FS342" s="264" t="s">
        <v>2307</v>
      </c>
      <c r="FU342" s="264" t="s">
        <v>2307</v>
      </c>
      <c r="FW342" s="264" t="s">
        <v>2307</v>
      </c>
      <c r="FY342" s="264" t="s">
        <v>2307</v>
      </c>
      <c r="GA342" s="264" t="s">
        <v>2307</v>
      </c>
      <c r="GC342" s="264" t="s">
        <v>2307</v>
      </c>
      <c r="GE342" s="264" t="s">
        <v>2307</v>
      </c>
      <c r="GG342" s="264" t="s">
        <v>2307</v>
      </c>
      <c r="GI342" s="264" t="s">
        <v>2307</v>
      </c>
      <c r="GK342" s="264" t="s">
        <v>2307</v>
      </c>
      <c r="GM342" s="264" t="s">
        <v>2307</v>
      </c>
      <c r="GO342" s="264" t="s">
        <v>2307</v>
      </c>
      <c r="GQ342" s="16"/>
      <c r="HE342" s="265" t="s">
        <v>2309</v>
      </c>
      <c r="HG342" s="265" t="s">
        <v>2309</v>
      </c>
      <c r="HI342" s="264" t="s">
        <v>2307</v>
      </c>
      <c r="HK342" s="264" t="s">
        <v>2307</v>
      </c>
      <c r="HM342" s="264" t="s">
        <v>2307</v>
      </c>
      <c r="HO342" s="264" t="s">
        <v>2307</v>
      </c>
      <c r="HQ342" s="264" t="s">
        <v>2307</v>
      </c>
      <c r="HS342" s="264" t="s">
        <v>2307</v>
      </c>
      <c r="HU342" s="264" t="s">
        <v>2307</v>
      </c>
      <c r="HW342" s="264" t="s">
        <v>2307</v>
      </c>
      <c r="HY342" s="264" t="s">
        <v>2307</v>
      </c>
      <c r="IA342" s="264" t="s">
        <v>2307</v>
      </c>
      <c r="IC342" s="264" t="s">
        <v>2307</v>
      </c>
      <c r="IE342" s="264" t="s">
        <v>2307</v>
      </c>
      <c r="IG342" s="264" t="s">
        <v>2307</v>
      </c>
      <c r="II342" s="264" t="s">
        <v>2307</v>
      </c>
      <c r="IK342" s="264" t="s">
        <v>2307</v>
      </c>
      <c r="IM342" s="264" t="s">
        <v>2307</v>
      </c>
      <c r="IO342" s="264" t="s">
        <v>2307</v>
      </c>
      <c r="IQ342" s="264" t="s">
        <v>2307</v>
      </c>
      <c r="IS342" s="264" t="s">
        <v>2307</v>
      </c>
      <c r="IU342" s="264" t="s">
        <v>2307</v>
      </c>
      <c r="IW342" s="264" t="s">
        <v>2307</v>
      </c>
      <c r="IY342" s="264" t="s">
        <v>2307</v>
      </c>
      <c r="JA342" s="264" t="s">
        <v>2307</v>
      </c>
      <c r="JC342" s="264" t="s">
        <v>2307</v>
      </c>
    </row>
    <row r="343" spans="3:263">
      <c r="C343" s="384" t="s">
        <v>2311</v>
      </c>
      <c r="D343" s="404"/>
      <c r="E343" s="390" t="s">
        <v>2311</v>
      </c>
      <c r="F343" s="391"/>
      <c r="G343" s="390" t="s">
        <v>2311</v>
      </c>
      <c r="H343" s="391"/>
      <c r="I343" s="390" t="s">
        <v>2311</v>
      </c>
      <c r="J343" s="391"/>
      <c r="K343" s="390" t="s">
        <v>2311</v>
      </c>
      <c r="L343" s="391"/>
      <c r="M343" s="390" t="s">
        <v>2311</v>
      </c>
      <c r="N343" s="405"/>
      <c r="O343" s="394" t="s">
        <v>2312</v>
      </c>
      <c r="P343" s="406"/>
      <c r="Q343" s="264" t="s">
        <v>2311</v>
      </c>
      <c r="S343" s="264" t="s">
        <v>2311</v>
      </c>
      <c r="U343" s="265" t="s">
        <v>2313</v>
      </c>
      <c r="W343" s="265" t="s">
        <v>2313</v>
      </c>
      <c r="Y343" s="265" t="s">
        <v>2313</v>
      </c>
      <c r="Z343" s="256"/>
      <c r="AA343" s="264" t="s">
        <v>2311</v>
      </c>
      <c r="AB343" s="256"/>
      <c r="AC343" s="265" t="s">
        <v>2313</v>
      </c>
      <c r="AD343" s="258"/>
      <c r="AE343" s="265" t="s">
        <v>2313</v>
      </c>
      <c r="AF343" s="258"/>
      <c r="AG343" s="264" t="s">
        <v>2311</v>
      </c>
      <c r="AH343" s="16"/>
      <c r="AI343" s="264" t="s">
        <v>2311</v>
      </c>
      <c r="AK343" s="264" t="s">
        <v>2311</v>
      </c>
      <c r="AL343" s="256"/>
      <c r="AM343" s="264" t="s">
        <v>2311</v>
      </c>
      <c r="AN343" s="256"/>
      <c r="AO343" s="264" t="s">
        <v>2311</v>
      </c>
      <c r="AP343" s="256"/>
      <c r="AQ343" s="264" t="s">
        <v>2311</v>
      </c>
      <c r="AR343" s="256"/>
      <c r="AS343" s="264" t="s">
        <v>2312</v>
      </c>
      <c r="AT343" s="256"/>
      <c r="AU343" s="264" t="s">
        <v>2312</v>
      </c>
      <c r="AW343" s="264" t="s">
        <v>2312</v>
      </c>
      <c r="AX343" s="256"/>
      <c r="AY343" s="270" t="str">
        <f t="shared" si="12"/>
        <v>予 備 340</v>
      </c>
      <c r="AZ343" s="256"/>
      <c r="BA343" s="265" t="s">
        <v>2313</v>
      </c>
      <c r="BC343" s="265" t="s">
        <v>2313</v>
      </c>
      <c r="BE343" s="266" t="s">
        <v>2313</v>
      </c>
      <c r="BF343" s="258"/>
      <c r="BG343" s="266" t="s">
        <v>2313</v>
      </c>
      <c r="BI343" s="400" t="s">
        <v>2311</v>
      </c>
      <c r="BK343" s="400" t="s">
        <v>2311</v>
      </c>
      <c r="BM343" s="400" t="str">
        <f t="shared" si="13"/>
        <v>予備340</v>
      </c>
      <c r="BO343" s="401" t="s">
        <v>2311</v>
      </c>
      <c r="BP343" s="396"/>
      <c r="BQ343" s="401" t="s">
        <v>2311</v>
      </c>
      <c r="BR343" s="402"/>
      <c r="BS343" s="265" t="s">
        <v>2313</v>
      </c>
      <c r="BT343" s="402"/>
      <c r="BU343" s="402"/>
      <c r="BV343" s="402"/>
      <c r="BW343" s="402"/>
      <c r="BX343" s="402"/>
      <c r="BY343" s="402"/>
      <c r="BZ343" s="402"/>
      <c r="CA343" s="402"/>
      <c r="CB343" s="402"/>
      <c r="CC343" s="402"/>
      <c r="CE343" s="256"/>
      <c r="CG343" s="264" t="s">
        <v>2311</v>
      </c>
      <c r="CI343" s="264" t="s">
        <v>2311</v>
      </c>
      <c r="CK343" s="264" t="s">
        <v>2311</v>
      </c>
      <c r="CM343" s="264" t="s">
        <v>2311</v>
      </c>
      <c r="CO343" s="264" t="s">
        <v>2311</v>
      </c>
      <c r="CQ343" s="264" t="s">
        <v>2311</v>
      </c>
      <c r="CS343" s="264" t="s">
        <v>2311</v>
      </c>
      <c r="CU343" s="264" t="s">
        <v>2311</v>
      </c>
      <c r="CW343" s="264" t="s">
        <v>2311</v>
      </c>
      <c r="CY343" s="264" t="s">
        <v>2311</v>
      </c>
      <c r="DA343" s="264" t="s">
        <v>2311</v>
      </c>
      <c r="DC343" s="264" t="s">
        <v>2311</v>
      </c>
      <c r="DE343" s="264" t="s">
        <v>2311</v>
      </c>
      <c r="DG343" s="264" t="s">
        <v>2311</v>
      </c>
      <c r="DI343" s="264" t="s">
        <v>2311</v>
      </c>
      <c r="DK343" s="264" t="s">
        <v>2311</v>
      </c>
      <c r="EA343" s="264" t="s">
        <v>2311</v>
      </c>
      <c r="EC343" s="272" t="s">
        <v>2312</v>
      </c>
      <c r="ED343" s="268"/>
      <c r="EE343" s="272" t="s">
        <v>2312</v>
      </c>
      <c r="EF343" s="268"/>
      <c r="EG343" s="272" t="s">
        <v>2312</v>
      </c>
      <c r="EH343" s="268"/>
      <c r="EI343" s="272" t="s">
        <v>2312</v>
      </c>
      <c r="EY343" s="264" t="s">
        <v>2311</v>
      </c>
      <c r="FA343" s="264" t="s">
        <v>2311</v>
      </c>
      <c r="FC343" s="264" t="s">
        <v>2311</v>
      </c>
      <c r="FE343" s="264" t="s">
        <v>2311</v>
      </c>
      <c r="FG343" s="264" t="s">
        <v>2311</v>
      </c>
      <c r="FI343" s="264" t="s">
        <v>2311</v>
      </c>
      <c r="FK343" s="264" t="s">
        <v>2311</v>
      </c>
      <c r="FM343" s="264" t="s">
        <v>2311</v>
      </c>
      <c r="FO343" s="264" t="s">
        <v>2311</v>
      </c>
      <c r="FQ343" s="264" t="s">
        <v>2311</v>
      </c>
      <c r="FS343" s="264" t="s">
        <v>2311</v>
      </c>
      <c r="FU343" s="264" t="s">
        <v>2311</v>
      </c>
      <c r="FW343" s="264" t="s">
        <v>2311</v>
      </c>
      <c r="FY343" s="264" t="s">
        <v>2311</v>
      </c>
      <c r="GA343" s="264" t="s">
        <v>2311</v>
      </c>
      <c r="GC343" s="264" t="s">
        <v>2311</v>
      </c>
      <c r="GE343" s="264" t="s">
        <v>2311</v>
      </c>
      <c r="GG343" s="264" t="s">
        <v>2311</v>
      </c>
      <c r="GI343" s="264" t="s">
        <v>2311</v>
      </c>
      <c r="GK343" s="264" t="s">
        <v>2311</v>
      </c>
      <c r="GM343" s="264" t="s">
        <v>2311</v>
      </c>
      <c r="GO343" s="264" t="s">
        <v>2311</v>
      </c>
      <c r="GQ343" s="16"/>
      <c r="HE343" s="265" t="s">
        <v>2313</v>
      </c>
      <c r="HG343" s="265" t="s">
        <v>2313</v>
      </c>
      <c r="HI343" s="264" t="s">
        <v>2311</v>
      </c>
      <c r="HK343" s="264" t="s">
        <v>2311</v>
      </c>
      <c r="HM343" s="264" t="s">
        <v>2311</v>
      </c>
      <c r="HO343" s="264" t="s">
        <v>2311</v>
      </c>
      <c r="HQ343" s="264" t="s">
        <v>2311</v>
      </c>
      <c r="HS343" s="264" t="s">
        <v>2311</v>
      </c>
      <c r="HU343" s="264" t="s">
        <v>2311</v>
      </c>
      <c r="HW343" s="264" t="s">
        <v>2311</v>
      </c>
      <c r="HY343" s="264" t="s">
        <v>2311</v>
      </c>
      <c r="IA343" s="264" t="s">
        <v>2311</v>
      </c>
      <c r="IC343" s="264" t="s">
        <v>2311</v>
      </c>
      <c r="IE343" s="264" t="s">
        <v>2311</v>
      </c>
      <c r="IG343" s="264" t="s">
        <v>2311</v>
      </c>
      <c r="II343" s="264" t="s">
        <v>2311</v>
      </c>
      <c r="IK343" s="264" t="s">
        <v>2311</v>
      </c>
      <c r="IM343" s="264" t="s">
        <v>2311</v>
      </c>
      <c r="IO343" s="264" t="s">
        <v>2311</v>
      </c>
      <c r="IQ343" s="264" t="s">
        <v>2311</v>
      </c>
      <c r="IS343" s="264" t="s">
        <v>2311</v>
      </c>
      <c r="IU343" s="264" t="s">
        <v>2311</v>
      </c>
      <c r="IW343" s="264" t="s">
        <v>2311</v>
      </c>
      <c r="IY343" s="264" t="s">
        <v>2311</v>
      </c>
      <c r="JA343" s="264" t="s">
        <v>2311</v>
      </c>
      <c r="JC343" s="264" t="s">
        <v>2311</v>
      </c>
    </row>
    <row r="344" spans="3:263">
      <c r="C344" s="384" t="s">
        <v>2314</v>
      </c>
      <c r="D344" s="404"/>
      <c r="E344" s="390" t="s">
        <v>2314</v>
      </c>
      <c r="F344" s="391"/>
      <c r="G344" s="390" t="s">
        <v>2314</v>
      </c>
      <c r="H344" s="391"/>
      <c r="I344" s="390" t="s">
        <v>2314</v>
      </c>
      <c r="J344" s="391"/>
      <c r="K344" s="390" t="s">
        <v>2314</v>
      </c>
      <c r="L344" s="391"/>
      <c r="M344" s="390" t="s">
        <v>2314</v>
      </c>
      <c r="N344" s="405"/>
      <c r="O344" s="394" t="s">
        <v>2315</v>
      </c>
      <c r="P344" s="406"/>
      <c r="Q344" s="264" t="s">
        <v>2314</v>
      </c>
      <c r="S344" s="264" t="s">
        <v>2314</v>
      </c>
      <c r="U344" s="265" t="s">
        <v>2316</v>
      </c>
      <c r="W344" s="265" t="s">
        <v>2316</v>
      </c>
      <c r="Y344" s="265" t="s">
        <v>2316</v>
      </c>
      <c r="Z344" s="256"/>
      <c r="AA344" s="264" t="s">
        <v>2314</v>
      </c>
      <c r="AB344" s="256"/>
      <c r="AC344" s="265" t="s">
        <v>2316</v>
      </c>
      <c r="AD344" s="258"/>
      <c r="AE344" s="265" t="s">
        <v>2316</v>
      </c>
      <c r="AF344" s="258"/>
      <c r="AG344" s="264" t="s">
        <v>2314</v>
      </c>
      <c r="AH344" s="16"/>
      <c r="AI344" s="264" t="s">
        <v>2314</v>
      </c>
      <c r="AK344" s="264" t="s">
        <v>2314</v>
      </c>
      <c r="AL344" s="256"/>
      <c r="AM344" s="264" t="s">
        <v>2314</v>
      </c>
      <c r="AN344" s="256"/>
      <c r="AO344" s="264" t="s">
        <v>2314</v>
      </c>
      <c r="AP344" s="256"/>
      <c r="AQ344" s="264" t="s">
        <v>2314</v>
      </c>
      <c r="AR344" s="256"/>
      <c r="AS344" s="265" t="s">
        <v>2317</v>
      </c>
      <c r="AT344" s="256"/>
      <c r="AU344" s="265" t="s">
        <v>2317</v>
      </c>
      <c r="AW344" s="265" t="s">
        <v>2317</v>
      </c>
      <c r="AX344" s="256"/>
      <c r="AY344" s="270" t="str">
        <f t="shared" si="12"/>
        <v>予 備 341</v>
      </c>
      <c r="AZ344" s="256"/>
      <c r="BA344" s="265" t="s">
        <v>2316</v>
      </c>
      <c r="BC344" s="265" t="s">
        <v>2316</v>
      </c>
      <c r="BE344" s="266" t="s">
        <v>2316</v>
      </c>
      <c r="BF344" s="258"/>
      <c r="BG344" s="266" t="s">
        <v>2316</v>
      </c>
      <c r="BI344" s="400" t="s">
        <v>2314</v>
      </c>
      <c r="BK344" s="400" t="s">
        <v>2314</v>
      </c>
      <c r="BM344" s="400" t="str">
        <f t="shared" si="13"/>
        <v>予備341</v>
      </c>
      <c r="BO344" s="401" t="s">
        <v>2314</v>
      </c>
      <c r="BP344" s="396"/>
      <c r="BQ344" s="401" t="s">
        <v>2314</v>
      </c>
      <c r="BR344" s="402"/>
      <c r="BS344" s="265" t="s">
        <v>2316</v>
      </c>
      <c r="BT344" s="402"/>
      <c r="BU344" s="402"/>
      <c r="BV344" s="402"/>
      <c r="BW344" s="402"/>
      <c r="BX344" s="402"/>
      <c r="BY344" s="402"/>
      <c r="BZ344" s="402"/>
      <c r="CA344" s="402"/>
      <c r="CB344" s="402"/>
      <c r="CC344" s="402"/>
      <c r="CE344" s="256"/>
      <c r="CG344" s="264" t="s">
        <v>2314</v>
      </c>
      <c r="CI344" s="264" t="s">
        <v>2314</v>
      </c>
      <c r="CK344" s="264" t="s">
        <v>2314</v>
      </c>
      <c r="CM344" s="264" t="s">
        <v>2314</v>
      </c>
      <c r="CO344" s="264" t="s">
        <v>2314</v>
      </c>
      <c r="CQ344" s="264" t="s">
        <v>2314</v>
      </c>
      <c r="CS344" s="264" t="s">
        <v>2314</v>
      </c>
      <c r="CU344" s="264" t="s">
        <v>2314</v>
      </c>
      <c r="CW344" s="264" t="s">
        <v>2314</v>
      </c>
      <c r="CY344" s="264" t="s">
        <v>2314</v>
      </c>
      <c r="DA344" s="264" t="s">
        <v>2314</v>
      </c>
      <c r="DC344" s="264" t="s">
        <v>2314</v>
      </c>
      <c r="DE344" s="264" t="s">
        <v>2314</v>
      </c>
      <c r="DG344" s="264" t="s">
        <v>2314</v>
      </c>
      <c r="DI344" s="264" t="s">
        <v>2314</v>
      </c>
      <c r="DK344" s="264" t="s">
        <v>2314</v>
      </c>
      <c r="EA344" s="264" t="s">
        <v>2314</v>
      </c>
      <c r="EC344" s="272" t="s">
        <v>2315</v>
      </c>
      <c r="ED344" s="268"/>
      <c r="EE344" s="272" t="s">
        <v>2315</v>
      </c>
      <c r="EF344" s="268"/>
      <c r="EG344" s="272" t="s">
        <v>2315</v>
      </c>
      <c r="EH344" s="268"/>
      <c r="EI344" s="272" t="s">
        <v>2315</v>
      </c>
      <c r="EY344" s="264" t="s">
        <v>2314</v>
      </c>
      <c r="FA344" s="264" t="s">
        <v>2314</v>
      </c>
      <c r="FC344" s="264" t="s">
        <v>2314</v>
      </c>
      <c r="FE344" s="264" t="s">
        <v>2314</v>
      </c>
      <c r="FG344" s="264" t="s">
        <v>2314</v>
      </c>
      <c r="FI344" s="264" t="s">
        <v>2314</v>
      </c>
      <c r="FK344" s="264" t="s">
        <v>2314</v>
      </c>
      <c r="FM344" s="264" t="s">
        <v>2314</v>
      </c>
      <c r="FO344" s="264" t="s">
        <v>2314</v>
      </c>
      <c r="FQ344" s="264" t="s">
        <v>2314</v>
      </c>
      <c r="FS344" s="264" t="s">
        <v>2314</v>
      </c>
      <c r="FU344" s="264" t="s">
        <v>2314</v>
      </c>
      <c r="FW344" s="264" t="s">
        <v>2314</v>
      </c>
      <c r="FY344" s="264" t="s">
        <v>2314</v>
      </c>
      <c r="GA344" s="264" t="s">
        <v>2314</v>
      </c>
      <c r="GC344" s="264" t="s">
        <v>2314</v>
      </c>
      <c r="GE344" s="264" t="s">
        <v>2314</v>
      </c>
      <c r="GG344" s="264" t="s">
        <v>2314</v>
      </c>
      <c r="GI344" s="264" t="s">
        <v>2314</v>
      </c>
      <c r="GK344" s="264" t="s">
        <v>2314</v>
      </c>
      <c r="GM344" s="264" t="s">
        <v>2314</v>
      </c>
      <c r="GO344" s="264" t="s">
        <v>2314</v>
      </c>
      <c r="GQ344" s="16"/>
      <c r="HE344" s="265" t="s">
        <v>2316</v>
      </c>
      <c r="HG344" s="265" t="s">
        <v>2316</v>
      </c>
      <c r="HI344" s="264" t="s">
        <v>2314</v>
      </c>
      <c r="HK344" s="264" t="s">
        <v>2314</v>
      </c>
      <c r="HM344" s="264" t="s">
        <v>2314</v>
      </c>
      <c r="HO344" s="264" t="s">
        <v>2314</v>
      </c>
      <c r="HQ344" s="264" t="s">
        <v>2314</v>
      </c>
      <c r="HS344" s="264" t="s">
        <v>2314</v>
      </c>
      <c r="HU344" s="264" t="s">
        <v>2314</v>
      </c>
      <c r="HW344" s="264" t="s">
        <v>2314</v>
      </c>
      <c r="HY344" s="264" t="s">
        <v>2314</v>
      </c>
      <c r="IA344" s="264" t="s">
        <v>2314</v>
      </c>
      <c r="IC344" s="264" t="s">
        <v>2314</v>
      </c>
      <c r="IE344" s="264" t="s">
        <v>2314</v>
      </c>
      <c r="IG344" s="264" t="s">
        <v>2314</v>
      </c>
      <c r="II344" s="264" t="s">
        <v>2314</v>
      </c>
      <c r="IK344" s="264" t="s">
        <v>2314</v>
      </c>
      <c r="IM344" s="264" t="s">
        <v>2314</v>
      </c>
      <c r="IO344" s="264" t="s">
        <v>2314</v>
      </c>
      <c r="IQ344" s="264" t="s">
        <v>2314</v>
      </c>
      <c r="IS344" s="264" t="s">
        <v>2314</v>
      </c>
      <c r="IU344" s="264" t="s">
        <v>2314</v>
      </c>
      <c r="IW344" s="264" t="s">
        <v>2314</v>
      </c>
      <c r="IY344" s="264" t="s">
        <v>2314</v>
      </c>
      <c r="JA344" s="264" t="s">
        <v>2314</v>
      </c>
      <c r="JC344" s="264" t="s">
        <v>2314</v>
      </c>
    </row>
    <row r="345" spans="3:263">
      <c r="C345" s="384" t="s">
        <v>2318</v>
      </c>
      <c r="D345" s="404"/>
      <c r="E345" s="390" t="s">
        <v>2318</v>
      </c>
      <c r="F345" s="391"/>
      <c r="G345" s="390" t="s">
        <v>2318</v>
      </c>
      <c r="H345" s="391"/>
      <c r="I345" s="390" t="s">
        <v>2318</v>
      </c>
      <c r="J345" s="391"/>
      <c r="K345" s="390" t="s">
        <v>2318</v>
      </c>
      <c r="L345" s="391"/>
      <c r="M345" s="390" t="s">
        <v>2318</v>
      </c>
      <c r="N345" s="405"/>
      <c r="O345" s="394" t="s">
        <v>2319</v>
      </c>
      <c r="P345" s="406"/>
      <c r="Q345" s="264" t="s">
        <v>2318</v>
      </c>
      <c r="S345" s="264" t="s">
        <v>2318</v>
      </c>
      <c r="U345" s="265" t="s">
        <v>2320</v>
      </c>
      <c r="W345" s="265" t="s">
        <v>2320</v>
      </c>
      <c r="Y345" s="265" t="s">
        <v>2320</v>
      </c>
      <c r="Z345" s="256"/>
      <c r="AA345" s="264" t="s">
        <v>2318</v>
      </c>
      <c r="AB345" s="256"/>
      <c r="AC345" s="265" t="s">
        <v>2320</v>
      </c>
      <c r="AD345" s="258"/>
      <c r="AE345" s="265" t="s">
        <v>2320</v>
      </c>
      <c r="AF345" s="258"/>
      <c r="AG345" s="264" t="s">
        <v>2318</v>
      </c>
      <c r="AH345" s="16"/>
      <c r="AI345" s="264" t="s">
        <v>2318</v>
      </c>
      <c r="AK345" s="264" t="s">
        <v>2318</v>
      </c>
      <c r="AL345" s="256"/>
      <c r="AM345" s="264" t="s">
        <v>2318</v>
      </c>
      <c r="AN345" s="256"/>
      <c r="AO345" s="264" t="s">
        <v>2318</v>
      </c>
      <c r="AP345" s="256"/>
      <c r="AQ345" s="264" t="s">
        <v>2318</v>
      </c>
      <c r="AR345" s="256"/>
      <c r="AS345" s="264" t="s">
        <v>2319</v>
      </c>
      <c r="AT345" s="256"/>
      <c r="AU345" s="264" t="s">
        <v>2319</v>
      </c>
      <c r="AW345" s="264" t="s">
        <v>2319</v>
      </c>
      <c r="AX345" s="256"/>
      <c r="AY345" s="270" t="str">
        <f t="shared" si="12"/>
        <v>予 備 342</v>
      </c>
      <c r="AZ345" s="256"/>
      <c r="BA345" s="265" t="s">
        <v>2320</v>
      </c>
      <c r="BC345" s="265" t="s">
        <v>2320</v>
      </c>
      <c r="BE345" s="266" t="s">
        <v>2320</v>
      </c>
      <c r="BF345" s="258"/>
      <c r="BG345" s="266" t="s">
        <v>2320</v>
      </c>
      <c r="BI345" s="400" t="s">
        <v>2318</v>
      </c>
      <c r="BK345" s="400" t="s">
        <v>2318</v>
      </c>
      <c r="BM345" s="400" t="str">
        <f t="shared" si="13"/>
        <v>予備342</v>
      </c>
      <c r="BO345" s="401" t="s">
        <v>2318</v>
      </c>
      <c r="BP345" s="396"/>
      <c r="BQ345" s="401" t="s">
        <v>2318</v>
      </c>
      <c r="BR345" s="402"/>
      <c r="BS345" s="265" t="s">
        <v>2320</v>
      </c>
      <c r="BT345" s="402"/>
      <c r="BU345" s="402"/>
      <c r="BV345" s="402"/>
      <c r="BW345" s="402"/>
      <c r="BX345" s="402"/>
      <c r="BY345" s="402"/>
      <c r="BZ345" s="402"/>
      <c r="CA345" s="402"/>
      <c r="CB345" s="402"/>
      <c r="CC345" s="402"/>
      <c r="CE345" s="256"/>
      <c r="CG345" s="264" t="s">
        <v>2318</v>
      </c>
      <c r="CI345" s="264" t="s">
        <v>2318</v>
      </c>
      <c r="CK345" s="264" t="s">
        <v>2318</v>
      </c>
      <c r="CM345" s="264" t="s">
        <v>2318</v>
      </c>
      <c r="CO345" s="264" t="s">
        <v>2318</v>
      </c>
      <c r="CQ345" s="264" t="s">
        <v>2318</v>
      </c>
      <c r="CS345" s="264" t="s">
        <v>2318</v>
      </c>
      <c r="CU345" s="264" t="s">
        <v>2318</v>
      </c>
      <c r="CW345" s="264" t="s">
        <v>2318</v>
      </c>
      <c r="CY345" s="264" t="s">
        <v>2318</v>
      </c>
      <c r="DA345" s="264" t="s">
        <v>2318</v>
      </c>
      <c r="DC345" s="264" t="s">
        <v>2318</v>
      </c>
      <c r="DE345" s="264" t="s">
        <v>2318</v>
      </c>
      <c r="DG345" s="264" t="s">
        <v>2318</v>
      </c>
      <c r="DI345" s="264" t="s">
        <v>2318</v>
      </c>
      <c r="DK345" s="264" t="s">
        <v>2318</v>
      </c>
      <c r="EA345" s="264" t="s">
        <v>2318</v>
      </c>
      <c r="EC345" s="272" t="s">
        <v>2319</v>
      </c>
      <c r="ED345" s="268"/>
      <c r="EE345" s="272" t="s">
        <v>2319</v>
      </c>
      <c r="EF345" s="268"/>
      <c r="EG345" s="272" t="s">
        <v>2319</v>
      </c>
      <c r="EH345" s="268"/>
      <c r="EI345" s="272" t="s">
        <v>2319</v>
      </c>
      <c r="EY345" s="264" t="s">
        <v>2318</v>
      </c>
      <c r="FA345" s="264" t="s">
        <v>2318</v>
      </c>
      <c r="FC345" s="264" t="s">
        <v>2318</v>
      </c>
      <c r="FE345" s="264" t="s">
        <v>2318</v>
      </c>
      <c r="FG345" s="264" t="s">
        <v>2318</v>
      </c>
      <c r="FI345" s="264" t="s">
        <v>2318</v>
      </c>
      <c r="FK345" s="264" t="s">
        <v>2318</v>
      </c>
      <c r="FM345" s="264" t="s">
        <v>2318</v>
      </c>
      <c r="FO345" s="264" t="s">
        <v>2318</v>
      </c>
      <c r="FQ345" s="264" t="s">
        <v>2318</v>
      </c>
      <c r="FS345" s="264" t="s">
        <v>2318</v>
      </c>
      <c r="FU345" s="264" t="s">
        <v>2318</v>
      </c>
      <c r="FW345" s="264" t="s">
        <v>2318</v>
      </c>
      <c r="FY345" s="264" t="s">
        <v>2318</v>
      </c>
      <c r="GA345" s="264" t="s">
        <v>2318</v>
      </c>
      <c r="GC345" s="264" t="s">
        <v>2318</v>
      </c>
      <c r="GE345" s="264" t="s">
        <v>2318</v>
      </c>
      <c r="GG345" s="264" t="s">
        <v>2318</v>
      </c>
      <c r="GI345" s="264" t="s">
        <v>2318</v>
      </c>
      <c r="GK345" s="264" t="s">
        <v>2318</v>
      </c>
      <c r="GM345" s="264" t="s">
        <v>2318</v>
      </c>
      <c r="GO345" s="264" t="s">
        <v>2318</v>
      </c>
      <c r="GQ345" s="16"/>
      <c r="HE345" s="265" t="s">
        <v>2320</v>
      </c>
      <c r="HG345" s="265" t="s">
        <v>2320</v>
      </c>
      <c r="HI345" s="264" t="s">
        <v>2318</v>
      </c>
      <c r="HK345" s="264" t="s">
        <v>2318</v>
      </c>
      <c r="HM345" s="264" t="s">
        <v>2318</v>
      </c>
      <c r="HO345" s="264" t="s">
        <v>2318</v>
      </c>
      <c r="HQ345" s="264" t="s">
        <v>2318</v>
      </c>
      <c r="HS345" s="264" t="s">
        <v>2318</v>
      </c>
      <c r="HU345" s="264" t="s">
        <v>2318</v>
      </c>
      <c r="HW345" s="264" t="s">
        <v>2318</v>
      </c>
      <c r="HY345" s="264" t="s">
        <v>2318</v>
      </c>
      <c r="IA345" s="264" t="s">
        <v>2318</v>
      </c>
      <c r="IC345" s="264" t="s">
        <v>2318</v>
      </c>
      <c r="IE345" s="264" t="s">
        <v>2318</v>
      </c>
      <c r="IG345" s="264" t="s">
        <v>2318</v>
      </c>
      <c r="II345" s="264" t="s">
        <v>2318</v>
      </c>
      <c r="IK345" s="264" t="s">
        <v>2318</v>
      </c>
      <c r="IM345" s="264" t="s">
        <v>2318</v>
      </c>
      <c r="IO345" s="264" t="s">
        <v>2318</v>
      </c>
      <c r="IQ345" s="264" t="s">
        <v>2318</v>
      </c>
      <c r="IS345" s="264" t="s">
        <v>2318</v>
      </c>
      <c r="IU345" s="264" t="s">
        <v>2318</v>
      </c>
      <c r="IW345" s="264" t="s">
        <v>2318</v>
      </c>
      <c r="IY345" s="264" t="s">
        <v>2318</v>
      </c>
      <c r="JA345" s="264" t="s">
        <v>2318</v>
      </c>
      <c r="JC345" s="264" t="s">
        <v>2318</v>
      </c>
    </row>
    <row r="346" spans="3:263">
      <c r="C346" s="384" t="s">
        <v>2321</v>
      </c>
      <c r="D346" s="404"/>
      <c r="E346" s="390" t="s">
        <v>2321</v>
      </c>
      <c r="F346" s="391"/>
      <c r="G346" s="390" t="s">
        <v>2321</v>
      </c>
      <c r="H346" s="391"/>
      <c r="I346" s="390" t="s">
        <v>2321</v>
      </c>
      <c r="J346" s="391"/>
      <c r="K346" s="390" t="s">
        <v>2321</v>
      </c>
      <c r="L346" s="391"/>
      <c r="M346" s="390" t="s">
        <v>2321</v>
      </c>
      <c r="N346" s="405"/>
      <c r="O346" s="394" t="s">
        <v>2322</v>
      </c>
      <c r="P346" s="406"/>
      <c r="Q346" s="264" t="s">
        <v>2321</v>
      </c>
      <c r="S346" s="264" t="s">
        <v>2321</v>
      </c>
      <c r="U346" s="265" t="s">
        <v>2323</v>
      </c>
      <c r="W346" s="265" t="s">
        <v>2323</v>
      </c>
      <c r="Y346" s="265" t="s">
        <v>2323</v>
      </c>
      <c r="Z346" s="256"/>
      <c r="AA346" s="264" t="s">
        <v>2321</v>
      </c>
      <c r="AB346" s="256"/>
      <c r="AC346" s="265" t="s">
        <v>2323</v>
      </c>
      <c r="AD346" s="258"/>
      <c r="AE346" s="265" t="s">
        <v>2323</v>
      </c>
      <c r="AF346" s="258"/>
      <c r="AG346" s="264" t="s">
        <v>2321</v>
      </c>
      <c r="AH346" s="16"/>
      <c r="AI346" s="264" t="s">
        <v>2321</v>
      </c>
      <c r="AK346" s="264" t="s">
        <v>2321</v>
      </c>
      <c r="AL346" s="256"/>
      <c r="AM346" s="264" t="s">
        <v>2321</v>
      </c>
      <c r="AN346" s="256"/>
      <c r="AO346" s="264" t="s">
        <v>2321</v>
      </c>
      <c r="AP346" s="256"/>
      <c r="AQ346" s="264" t="s">
        <v>2321</v>
      </c>
      <c r="AR346" s="256"/>
      <c r="AS346" s="265" t="s">
        <v>2324</v>
      </c>
      <c r="AT346" s="256"/>
      <c r="AU346" s="265" t="s">
        <v>2324</v>
      </c>
      <c r="AW346" s="265" t="s">
        <v>2324</v>
      </c>
      <c r="AX346" s="256"/>
      <c r="AY346" s="270" t="str">
        <f t="shared" si="12"/>
        <v>予 備 343</v>
      </c>
      <c r="AZ346" s="256"/>
      <c r="BA346" s="265" t="s">
        <v>2323</v>
      </c>
      <c r="BC346" s="265" t="s">
        <v>2323</v>
      </c>
      <c r="BE346" s="266" t="s">
        <v>2323</v>
      </c>
      <c r="BF346" s="258"/>
      <c r="BG346" s="266" t="s">
        <v>2323</v>
      </c>
      <c r="BI346" s="400" t="s">
        <v>2321</v>
      </c>
      <c r="BK346" s="400" t="s">
        <v>2321</v>
      </c>
      <c r="BM346" s="400" t="str">
        <f t="shared" si="13"/>
        <v>予備343</v>
      </c>
      <c r="BO346" s="401" t="s">
        <v>2321</v>
      </c>
      <c r="BP346" s="396"/>
      <c r="BQ346" s="401" t="s">
        <v>2321</v>
      </c>
      <c r="BR346" s="402"/>
      <c r="BS346" s="265" t="s">
        <v>2323</v>
      </c>
      <c r="BT346" s="402"/>
      <c r="BU346" s="402"/>
      <c r="BV346" s="402"/>
      <c r="BW346" s="402"/>
      <c r="BX346" s="402"/>
      <c r="BY346" s="402"/>
      <c r="BZ346" s="402"/>
      <c r="CA346" s="402"/>
      <c r="CB346" s="402"/>
      <c r="CC346" s="402"/>
      <c r="CE346" s="256"/>
      <c r="CG346" s="264" t="s">
        <v>2321</v>
      </c>
      <c r="CI346" s="264" t="s">
        <v>2321</v>
      </c>
      <c r="CK346" s="264" t="s">
        <v>2321</v>
      </c>
      <c r="CM346" s="264" t="s">
        <v>2321</v>
      </c>
      <c r="CO346" s="264" t="s">
        <v>2321</v>
      </c>
      <c r="CQ346" s="264" t="s">
        <v>2321</v>
      </c>
      <c r="CS346" s="264" t="s">
        <v>2321</v>
      </c>
      <c r="CU346" s="264" t="s">
        <v>2321</v>
      </c>
      <c r="CW346" s="264" t="s">
        <v>2321</v>
      </c>
      <c r="CY346" s="264" t="s">
        <v>2321</v>
      </c>
      <c r="DA346" s="264" t="s">
        <v>2321</v>
      </c>
      <c r="DC346" s="264" t="s">
        <v>2321</v>
      </c>
      <c r="DE346" s="264" t="s">
        <v>2321</v>
      </c>
      <c r="DG346" s="264" t="s">
        <v>2321</v>
      </c>
      <c r="DI346" s="264" t="s">
        <v>2321</v>
      </c>
      <c r="DK346" s="264" t="s">
        <v>2321</v>
      </c>
      <c r="EA346" s="264" t="s">
        <v>2321</v>
      </c>
      <c r="EC346" s="272" t="s">
        <v>2322</v>
      </c>
      <c r="ED346" s="268"/>
      <c r="EE346" s="272" t="s">
        <v>2322</v>
      </c>
      <c r="EF346" s="268"/>
      <c r="EG346" s="272" t="s">
        <v>2322</v>
      </c>
      <c r="EH346" s="268"/>
      <c r="EI346" s="272" t="s">
        <v>2322</v>
      </c>
      <c r="EY346" s="264" t="s">
        <v>2321</v>
      </c>
      <c r="FA346" s="264" t="s">
        <v>2321</v>
      </c>
      <c r="FC346" s="264" t="s">
        <v>2321</v>
      </c>
      <c r="FE346" s="264" t="s">
        <v>2321</v>
      </c>
      <c r="FG346" s="264" t="s">
        <v>2321</v>
      </c>
      <c r="FI346" s="264" t="s">
        <v>2321</v>
      </c>
      <c r="FK346" s="264" t="s">
        <v>2321</v>
      </c>
      <c r="FM346" s="264" t="s">
        <v>2321</v>
      </c>
      <c r="FO346" s="264" t="s">
        <v>2321</v>
      </c>
      <c r="FQ346" s="264" t="s">
        <v>2321</v>
      </c>
      <c r="FS346" s="264" t="s">
        <v>2321</v>
      </c>
      <c r="FU346" s="264" t="s">
        <v>2321</v>
      </c>
      <c r="FW346" s="264" t="s">
        <v>2321</v>
      </c>
      <c r="FY346" s="264" t="s">
        <v>2321</v>
      </c>
      <c r="GA346" s="264" t="s">
        <v>2321</v>
      </c>
      <c r="GC346" s="264" t="s">
        <v>2321</v>
      </c>
      <c r="GE346" s="264" t="s">
        <v>2321</v>
      </c>
      <c r="GG346" s="264" t="s">
        <v>2321</v>
      </c>
      <c r="GI346" s="264" t="s">
        <v>2321</v>
      </c>
      <c r="GK346" s="264" t="s">
        <v>2321</v>
      </c>
      <c r="GM346" s="264" t="s">
        <v>2321</v>
      </c>
      <c r="GO346" s="264" t="s">
        <v>2321</v>
      </c>
      <c r="GQ346" s="16"/>
      <c r="HE346" s="265" t="s">
        <v>2323</v>
      </c>
      <c r="HG346" s="265" t="s">
        <v>2323</v>
      </c>
      <c r="HI346" s="264" t="s">
        <v>2321</v>
      </c>
      <c r="HK346" s="264" t="s">
        <v>2321</v>
      </c>
      <c r="HM346" s="264" t="s">
        <v>2321</v>
      </c>
      <c r="HO346" s="264" t="s">
        <v>2321</v>
      </c>
      <c r="HQ346" s="264" t="s">
        <v>2321</v>
      </c>
      <c r="HS346" s="264" t="s">
        <v>2321</v>
      </c>
      <c r="HU346" s="264" t="s">
        <v>2321</v>
      </c>
      <c r="HW346" s="264" t="s">
        <v>2321</v>
      </c>
      <c r="HY346" s="264" t="s">
        <v>2321</v>
      </c>
      <c r="IA346" s="264" t="s">
        <v>2321</v>
      </c>
      <c r="IC346" s="264" t="s">
        <v>2321</v>
      </c>
      <c r="IE346" s="264" t="s">
        <v>2321</v>
      </c>
      <c r="IG346" s="264" t="s">
        <v>2321</v>
      </c>
      <c r="II346" s="264" t="s">
        <v>2321</v>
      </c>
      <c r="IK346" s="264" t="s">
        <v>2321</v>
      </c>
      <c r="IM346" s="264" t="s">
        <v>2321</v>
      </c>
      <c r="IO346" s="264" t="s">
        <v>2321</v>
      </c>
      <c r="IQ346" s="264" t="s">
        <v>2321</v>
      </c>
      <c r="IS346" s="264" t="s">
        <v>2321</v>
      </c>
      <c r="IU346" s="264" t="s">
        <v>2321</v>
      </c>
      <c r="IW346" s="264" t="s">
        <v>2321</v>
      </c>
      <c r="IY346" s="264" t="s">
        <v>2321</v>
      </c>
      <c r="JA346" s="264" t="s">
        <v>2321</v>
      </c>
      <c r="JC346" s="264" t="s">
        <v>2321</v>
      </c>
    </row>
    <row r="347" spans="3:263">
      <c r="C347" s="384" t="s">
        <v>2325</v>
      </c>
      <c r="D347" s="404"/>
      <c r="E347" s="390" t="s">
        <v>2325</v>
      </c>
      <c r="F347" s="391"/>
      <c r="G347" s="390" t="s">
        <v>2325</v>
      </c>
      <c r="H347" s="391"/>
      <c r="I347" s="390" t="s">
        <v>2325</v>
      </c>
      <c r="J347" s="391"/>
      <c r="K347" s="390" t="s">
        <v>2325</v>
      </c>
      <c r="L347" s="391"/>
      <c r="M347" s="390" t="s">
        <v>2325</v>
      </c>
      <c r="N347" s="405"/>
      <c r="O347" s="394" t="s">
        <v>2326</v>
      </c>
      <c r="P347" s="406"/>
      <c r="Q347" s="264" t="s">
        <v>2325</v>
      </c>
      <c r="S347" s="264" t="s">
        <v>2325</v>
      </c>
      <c r="U347" s="265" t="s">
        <v>2327</v>
      </c>
      <c r="W347" s="265" t="s">
        <v>2327</v>
      </c>
      <c r="Y347" s="265" t="s">
        <v>2327</v>
      </c>
      <c r="Z347" s="256"/>
      <c r="AA347" s="264" t="s">
        <v>2325</v>
      </c>
      <c r="AB347" s="256"/>
      <c r="AC347" s="265" t="s">
        <v>2327</v>
      </c>
      <c r="AD347" s="258"/>
      <c r="AE347" s="265" t="s">
        <v>2327</v>
      </c>
      <c r="AF347" s="258"/>
      <c r="AG347" s="264" t="s">
        <v>2325</v>
      </c>
      <c r="AH347" s="16"/>
      <c r="AI347" s="264" t="s">
        <v>2325</v>
      </c>
      <c r="AK347" s="264" t="s">
        <v>2325</v>
      </c>
      <c r="AL347" s="256"/>
      <c r="AM347" s="264" t="s">
        <v>2325</v>
      </c>
      <c r="AN347" s="256"/>
      <c r="AO347" s="264" t="s">
        <v>2325</v>
      </c>
      <c r="AP347" s="256"/>
      <c r="AQ347" s="264" t="s">
        <v>2325</v>
      </c>
      <c r="AR347" s="256"/>
      <c r="AS347" s="264" t="s">
        <v>2326</v>
      </c>
      <c r="AT347" s="256"/>
      <c r="AU347" s="264" t="s">
        <v>2326</v>
      </c>
      <c r="AW347" s="264" t="s">
        <v>2326</v>
      </c>
      <c r="AX347" s="256"/>
      <c r="AY347" s="270" t="str">
        <f t="shared" si="12"/>
        <v>予 備 344</v>
      </c>
      <c r="AZ347" s="256"/>
      <c r="BA347" s="265" t="s">
        <v>2327</v>
      </c>
      <c r="BC347" s="265" t="s">
        <v>2327</v>
      </c>
      <c r="BE347" s="266" t="s">
        <v>2327</v>
      </c>
      <c r="BF347" s="258"/>
      <c r="BG347" s="266" t="s">
        <v>2327</v>
      </c>
      <c r="BI347" s="400" t="s">
        <v>2325</v>
      </c>
      <c r="BK347" s="400" t="s">
        <v>2325</v>
      </c>
      <c r="BM347" s="400" t="str">
        <f t="shared" si="13"/>
        <v>予備344</v>
      </c>
      <c r="BO347" s="401" t="s">
        <v>2325</v>
      </c>
      <c r="BP347" s="396"/>
      <c r="BQ347" s="401" t="s">
        <v>2325</v>
      </c>
      <c r="BR347" s="402"/>
      <c r="BS347" s="265" t="s">
        <v>2327</v>
      </c>
      <c r="BT347" s="402"/>
      <c r="BU347" s="402"/>
      <c r="BV347" s="402"/>
      <c r="BW347" s="402"/>
      <c r="BX347" s="402"/>
      <c r="BY347" s="402"/>
      <c r="BZ347" s="402"/>
      <c r="CA347" s="402"/>
      <c r="CB347" s="402"/>
      <c r="CC347" s="402"/>
      <c r="CE347" s="256"/>
      <c r="CG347" s="264" t="s">
        <v>2325</v>
      </c>
      <c r="CI347" s="264" t="s">
        <v>2325</v>
      </c>
      <c r="CK347" s="264" t="s">
        <v>2325</v>
      </c>
      <c r="CM347" s="264" t="s">
        <v>2325</v>
      </c>
      <c r="CO347" s="264" t="s">
        <v>2325</v>
      </c>
      <c r="CQ347" s="264" t="s">
        <v>2325</v>
      </c>
      <c r="CS347" s="264" t="s">
        <v>2325</v>
      </c>
      <c r="CU347" s="264" t="s">
        <v>2325</v>
      </c>
      <c r="CW347" s="264" t="s">
        <v>2325</v>
      </c>
      <c r="CY347" s="264" t="s">
        <v>2325</v>
      </c>
      <c r="DA347" s="264" t="s">
        <v>2325</v>
      </c>
      <c r="DC347" s="264" t="s">
        <v>2325</v>
      </c>
      <c r="DE347" s="264" t="s">
        <v>2325</v>
      </c>
      <c r="DG347" s="264" t="s">
        <v>2325</v>
      </c>
      <c r="DI347" s="264" t="s">
        <v>2325</v>
      </c>
      <c r="DK347" s="264" t="s">
        <v>2325</v>
      </c>
      <c r="EA347" s="264" t="s">
        <v>2325</v>
      </c>
      <c r="EC347" s="272" t="s">
        <v>2326</v>
      </c>
      <c r="ED347" s="268"/>
      <c r="EE347" s="272" t="s">
        <v>2326</v>
      </c>
      <c r="EF347" s="268"/>
      <c r="EG347" s="272" t="s">
        <v>2326</v>
      </c>
      <c r="EH347" s="268"/>
      <c r="EI347" s="272" t="s">
        <v>2326</v>
      </c>
      <c r="EY347" s="264" t="s">
        <v>2325</v>
      </c>
      <c r="FA347" s="264" t="s">
        <v>2325</v>
      </c>
      <c r="FC347" s="264" t="s">
        <v>2325</v>
      </c>
      <c r="FE347" s="264" t="s">
        <v>2325</v>
      </c>
      <c r="FG347" s="264" t="s">
        <v>2325</v>
      </c>
      <c r="FI347" s="264" t="s">
        <v>2325</v>
      </c>
      <c r="FK347" s="264" t="s">
        <v>2325</v>
      </c>
      <c r="FM347" s="264" t="s">
        <v>2325</v>
      </c>
      <c r="FO347" s="264" t="s">
        <v>2325</v>
      </c>
      <c r="FQ347" s="264" t="s">
        <v>2325</v>
      </c>
      <c r="FS347" s="264" t="s">
        <v>2325</v>
      </c>
      <c r="FU347" s="264" t="s">
        <v>2325</v>
      </c>
      <c r="FW347" s="264" t="s">
        <v>2325</v>
      </c>
      <c r="FY347" s="264" t="s">
        <v>2325</v>
      </c>
      <c r="GA347" s="264" t="s">
        <v>2325</v>
      </c>
      <c r="GC347" s="264" t="s">
        <v>2325</v>
      </c>
      <c r="GE347" s="264" t="s">
        <v>2325</v>
      </c>
      <c r="GG347" s="264" t="s">
        <v>2325</v>
      </c>
      <c r="GI347" s="264" t="s">
        <v>2325</v>
      </c>
      <c r="GK347" s="264" t="s">
        <v>2325</v>
      </c>
      <c r="GM347" s="264" t="s">
        <v>2325</v>
      </c>
      <c r="GO347" s="264" t="s">
        <v>2325</v>
      </c>
      <c r="GQ347" s="16"/>
      <c r="HE347" s="265" t="s">
        <v>2327</v>
      </c>
      <c r="HG347" s="265" t="s">
        <v>2327</v>
      </c>
      <c r="HI347" s="264" t="s">
        <v>2325</v>
      </c>
      <c r="HK347" s="264" t="s">
        <v>2325</v>
      </c>
      <c r="HM347" s="264" t="s">
        <v>2325</v>
      </c>
      <c r="HO347" s="264" t="s">
        <v>2325</v>
      </c>
      <c r="HQ347" s="264" t="s">
        <v>2325</v>
      </c>
      <c r="HS347" s="264" t="s">
        <v>2325</v>
      </c>
      <c r="HU347" s="264" t="s">
        <v>2325</v>
      </c>
      <c r="HW347" s="264" t="s">
        <v>2325</v>
      </c>
      <c r="HY347" s="264" t="s">
        <v>2325</v>
      </c>
      <c r="IA347" s="264" t="s">
        <v>2325</v>
      </c>
      <c r="IC347" s="264" t="s">
        <v>2325</v>
      </c>
      <c r="IE347" s="264" t="s">
        <v>2325</v>
      </c>
      <c r="IG347" s="264" t="s">
        <v>2325</v>
      </c>
      <c r="II347" s="264" t="s">
        <v>2325</v>
      </c>
      <c r="IK347" s="264" t="s">
        <v>2325</v>
      </c>
      <c r="IM347" s="264" t="s">
        <v>2325</v>
      </c>
      <c r="IO347" s="264" t="s">
        <v>2325</v>
      </c>
      <c r="IQ347" s="264" t="s">
        <v>2325</v>
      </c>
      <c r="IS347" s="264" t="s">
        <v>2325</v>
      </c>
      <c r="IU347" s="264" t="s">
        <v>2325</v>
      </c>
      <c r="IW347" s="264" t="s">
        <v>2325</v>
      </c>
      <c r="IY347" s="264" t="s">
        <v>2325</v>
      </c>
      <c r="JA347" s="264" t="s">
        <v>2325</v>
      </c>
      <c r="JC347" s="264" t="s">
        <v>2325</v>
      </c>
    </row>
    <row r="348" spans="3:263">
      <c r="C348" s="384" t="s">
        <v>2328</v>
      </c>
      <c r="D348" s="404"/>
      <c r="E348" s="390" t="s">
        <v>2328</v>
      </c>
      <c r="F348" s="391"/>
      <c r="G348" s="390" t="s">
        <v>2328</v>
      </c>
      <c r="H348" s="391"/>
      <c r="I348" s="390" t="s">
        <v>2328</v>
      </c>
      <c r="J348" s="391"/>
      <c r="K348" s="390" t="s">
        <v>2328</v>
      </c>
      <c r="L348" s="391"/>
      <c r="M348" s="390" t="s">
        <v>2328</v>
      </c>
      <c r="N348" s="405"/>
      <c r="O348" s="394" t="s">
        <v>2329</v>
      </c>
      <c r="P348" s="406"/>
      <c r="Q348" s="264" t="s">
        <v>2328</v>
      </c>
      <c r="S348" s="264" t="s">
        <v>2328</v>
      </c>
      <c r="U348" s="265" t="s">
        <v>2330</v>
      </c>
      <c r="W348" s="265" t="s">
        <v>2330</v>
      </c>
      <c r="Y348" s="265" t="s">
        <v>2330</v>
      </c>
      <c r="Z348" s="256"/>
      <c r="AA348" s="264" t="s">
        <v>2328</v>
      </c>
      <c r="AB348" s="256"/>
      <c r="AC348" s="265" t="s">
        <v>2330</v>
      </c>
      <c r="AD348" s="258"/>
      <c r="AE348" s="265" t="s">
        <v>2330</v>
      </c>
      <c r="AF348" s="258"/>
      <c r="AG348" s="264" t="s">
        <v>2328</v>
      </c>
      <c r="AH348" s="16"/>
      <c r="AI348" s="264" t="s">
        <v>2328</v>
      </c>
      <c r="AK348" s="264" t="s">
        <v>2328</v>
      </c>
      <c r="AL348" s="256"/>
      <c r="AM348" s="264" t="s">
        <v>2328</v>
      </c>
      <c r="AN348" s="256"/>
      <c r="AO348" s="264" t="s">
        <v>2328</v>
      </c>
      <c r="AP348" s="256"/>
      <c r="AQ348" s="264" t="s">
        <v>2328</v>
      </c>
      <c r="AR348" s="256"/>
      <c r="AS348" s="265" t="s">
        <v>2331</v>
      </c>
      <c r="AT348" s="256"/>
      <c r="AU348" s="265" t="s">
        <v>2331</v>
      </c>
      <c r="AW348" s="265" t="s">
        <v>2331</v>
      </c>
      <c r="AX348" s="256"/>
      <c r="AY348" s="270" t="str">
        <f t="shared" si="12"/>
        <v>予 備 345</v>
      </c>
      <c r="AZ348" s="256"/>
      <c r="BA348" s="265" t="s">
        <v>2330</v>
      </c>
      <c r="BC348" s="265" t="s">
        <v>2330</v>
      </c>
      <c r="BE348" s="266" t="s">
        <v>2330</v>
      </c>
      <c r="BF348" s="258"/>
      <c r="BG348" s="266" t="s">
        <v>2330</v>
      </c>
      <c r="BI348" s="400" t="s">
        <v>2328</v>
      </c>
      <c r="BK348" s="400" t="s">
        <v>2328</v>
      </c>
      <c r="BM348" s="400" t="str">
        <f t="shared" si="13"/>
        <v>予備345</v>
      </c>
      <c r="BO348" s="401" t="s">
        <v>2328</v>
      </c>
      <c r="BP348" s="396"/>
      <c r="BQ348" s="401" t="s">
        <v>2328</v>
      </c>
      <c r="BR348" s="402"/>
      <c r="BS348" s="265" t="s">
        <v>2330</v>
      </c>
      <c r="BT348" s="402"/>
      <c r="BU348" s="402"/>
      <c r="BV348" s="402"/>
      <c r="BW348" s="402"/>
      <c r="BX348" s="402"/>
      <c r="BY348" s="402"/>
      <c r="BZ348" s="402"/>
      <c r="CA348" s="402"/>
      <c r="CB348" s="402"/>
      <c r="CC348" s="402"/>
      <c r="CE348" s="256"/>
      <c r="CG348" s="264" t="s">
        <v>2328</v>
      </c>
      <c r="CI348" s="264" t="s">
        <v>2328</v>
      </c>
      <c r="CK348" s="264" t="s">
        <v>2328</v>
      </c>
      <c r="CM348" s="264" t="s">
        <v>2328</v>
      </c>
      <c r="CO348" s="264" t="s">
        <v>2328</v>
      </c>
      <c r="CQ348" s="264" t="s">
        <v>2328</v>
      </c>
      <c r="CS348" s="264" t="s">
        <v>2328</v>
      </c>
      <c r="CU348" s="264" t="s">
        <v>2328</v>
      </c>
      <c r="CW348" s="264" t="s">
        <v>2328</v>
      </c>
      <c r="CY348" s="264" t="s">
        <v>2328</v>
      </c>
      <c r="DA348" s="264" t="s">
        <v>2328</v>
      </c>
      <c r="DC348" s="264" t="s">
        <v>2328</v>
      </c>
      <c r="DE348" s="264" t="s">
        <v>2328</v>
      </c>
      <c r="DG348" s="264" t="s">
        <v>2328</v>
      </c>
      <c r="DI348" s="264" t="s">
        <v>2328</v>
      </c>
      <c r="DK348" s="264" t="s">
        <v>2328</v>
      </c>
      <c r="EA348" s="264" t="s">
        <v>2328</v>
      </c>
      <c r="EC348" s="272" t="s">
        <v>2329</v>
      </c>
      <c r="ED348" s="268"/>
      <c r="EE348" s="272" t="s">
        <v>2329</v>
      </c>
      <c r="EF348" s="268"/>
      <c r="EG348" s="272" t="s">
        <v>2329</v>
      </c>
      <c r="EH348" s="268"/>
      <c r="EI348" s="272" t="s">
        <v>2329</v>
      </c>
      <c r="EY348" s="264" t="s">
        <v>2328</v>
      </c>
      <c r="FA348" s="264" t="s">
        <v>2328</v>
      </c>
      <c r="FC348" s="264" t="s">
        <v>2328</v>
      </c>
      <c r="FE348" s="264" t="s">
        <v>2328</v>
      </c>
      <c r="FG348" s="264" t="s">
        <v>2328</v>
      </c>
      <c r="FI348" s="264" t="s">
        <v>2328</v>
      </c>
      <c r="FK348" s="264" t="s">
        <v>2328</v>
      </c>
      <c r="FM348" s="264" t="s">
        <v>2328</v>
      </c>
      <c r="FO348" s="264" t="s">
        <v>2328</v>
      </c>
      <c r="FQ348" s="264" t="s">
        <v>2328</v>
      </c>
      <c r="FS348" s="264" t="s">
        <v>2328</v>
      </c>
      <c r="FU348" s="264" t="s">
        <v>2328</v>
      </c>
      <c r="FW348" s="264" t="s">
        <v>2328</v>
      </c>
      <c r="FY348" s="264" t="s">
        <v>2328</v>
      </c>
      <c r="GA348" s="264" t="s">
        <v>2328</v>
      </c>
      <c r="GC348" s="264" t="s">
        <v>2328</v>
      </c>
      <c r="GE348" s="264" t="s">
        <v>2328</v>
      </c>
      <c r="GG348" s="264" t="s">
        <v>2328</v>
      </c>
      <c r="GI348" s="264" t="s">
        <v>2328</v>
      </c>
      <c r="GK348" s="264" t="s">
        <v>2328</v>
      </c>
      <c r="GM348" s="264" t="s">
        <v>2328</v>
      </c>
      <c r="GO348" s="264" t="s">
        <v>2328</v>
      </c>
      <c r="GQ348" s="16"/>
      <c r="HE348" s="265" t="s">
        <v>2330</v>
      </c>
      <c r="HG348" s="265" t="s">
        <v>2330</v>
      </c>
      <c r="HI348" s="264" t="s">
        <v>2328</v>
      </c>
      <c r="HK348" s="264" t="s">
        <v>2328</v>
      </c>
      <c r="HM348" s="264" t="s">
        <v>2328</v>
      </c>
      <c r="HO348" s="264" t="s">
        <v>2328</v>
      </c>
      <c r="HQ348" s="264" t="s">
        <v>2328</v>
      </c>
      <c r="HS348" s="264" t="s">
        <v>2328</v>
      </c>
      <c r="HU348" s="264" t="s">
        <v>2328</v>
      </c>
      <c r="HW348" s="264" t="s">
        <v>2328</v>
      </c>
      <c r="HY348" s="264" t="s">
        <v>2328</v>
      </c>
      <c r="IA348" s="264" t="s">
        <v>2328</v>
      </c>
      <c r="IC348" s="264" t="s">
        <v>2328</v>
      </c>
      <c r="IE348" s="264" t="s">
        <v>2328</v>
      </c>
      <c r="IG348" s="264" t="s">
        <v>2328</v>
      </c>
      <c r="II348" s="264" t="s">
        <v>2328</v>
      </c>
      <c r="IK348" s="264" t="s">
        <v>2328</v>
      </c>
      <c r="IM348" s="264" t="s">
        <v>2328</v>
      </c>
      <c r="IO348" s="264" t="s">
        <v>2328</v>
      </c>
      <c r="IQ348" s="264" t="s">
        <v>2328</v>
      </c>
      <c r="IS348" s="264" t="s">
        <v>2328</v>
      </c>
      <c r="IU348" s="264" t="s">
        <v>2328</v>
      </c>
      <c r="IW348" s="264" t="s">
        <v>2328</v>
      </c>
      <c r="IY348" s="264" t="s">
        <v>2328</v>
      </c>
      <c r="JA348" s="264" t="s">
        <v>2328</v>
      </c>
      <c r="JC348" s="264" t="s">
        <v>2328</v>
      </c>
    </row>
    <row r="349" spans="3:263">
      <c r="C349" s="384" t="s">
        <v>2332</v>
      </c>
      <c r="D349" s="404"/>
      <c r="E349" s="390" t="s">
        <v>2332</v>
      </c>
      <c r="F349" s="391"/>
      <c r="G349" s="390" t="s">
        <v>2332</v>
      </c>
      <c r="H349" s="391"/>
      <c r="I349" s="390" t="s">
        <v>2332</v>
      </c>
      <c r="J349" s="391"/>
      <c r="K349" s="390" t="s">
        <v>2332</v>
      </c>
      <c r="L349" s="391"/>
      <c r="M349" s="390" t="s">
        <v>2332</v>
      </c>
      <c r="N349" s="405"/>
      <c r="O349" s="394" t="s">
        <v>2333</v>
      </c>
      <c r="P349" s="406"/>
      <c r="Q349" s="264" t="s">
        <v>2332</v>
      </c>
      <c r="S349" s="264" t="s">
        <v>2332</v>
      </c>
      <c r="U349" s="265" t="s">
        <v>2334</v>
      </c>
      <c r="W349" s="265" t="s">
        <v>2334</v>
      </c>
      <c r="Y349" s="265" t="s">
        <v>2334</v>
      </c>
      <c r="Z349" s="256"/>
      <c r="AA349" s="264" t="s">
        <v>2332</v>
      </c>
      <c r="AB349" s="256"/>
      <c r="AC349" s="265" t="s">
        <v>2334</v>
      </c>
      <c r="AD349" s="258"/>
      <c r="AE349" s="265" t="s">
        <v>2334</v>
      </c>
      <c r="AF349" s="258"/>
      <c r="AG349" s="264" t="s">
        <v>2332</v>
      </c>
      <c r="AH349" s="16"/>
      <c r="AI349" s="264" t="s">
        <v>2332</v>
      </c>
      <c r="AK349" s="264" t="s">
        <v>2332</v>
      </c>
      <c r="AL349" s="256"/>
      <c r="AM349" s="264" t="s">
        <v>2332</v>
      </c>
      <c r="AN349" s="256"/>
      <c r="AO349" s="264" t="s">
        <v>2332</v>
      </c>
      <c r="AP349" s="256"/>
      <c r="AQ349" s="264" t="s">
        <v>2332</v>
      </c>
      <c r="AR349" s="256"/>
      <c r="AS349" s="264" t="s">
        <v>2333</v>
      </c>
      <c r="AT349" s="256"/>
      <c r="AU349" s="264" t="s">
        <v>2333</v>
      </c>
      <c r="AW349" s="264" t="s">
        <v>2333</v>
      </c>
      <c r="AX349" s="256"/>
      <c r="AY349" s="270" t="str">
        <f t="shared" si="12"/>
        <v>予 備 346</v>
      </c>
      <c r="AZ349" s="256"/>
      <c r="BA349" s="265" t="s">
        <v>2334</v>
      </c>
      <c r="BC349" s="265" t="s">
        <v>2334</v>
      </c>
      <c r="BE349" s="266" t="s">
        <v>2334</v>
      </c>
      <c r="BF349" s="258"/>
      <c r="BG349" s="266" t="s">
        <v>2334</v>
      </c>
      <c r="BI349" s="400" t="s">
        <v>2332</v>
      </c>
      <c r="BK349" s="400" t="s">
        <v>2332</v>
      </c>
      <c r="BM349" s="400" t="str">
        <f t="shared" si="13"/>
        <v>予備346</v>
      </c>
      <c r="BO349" s="401" t="s">
        <v>2332</v>
      </c>
      <c r="BP349" s="396"/>
      <c r="BQ349" s="401" t="s">
        <v>2332</v>
      </c>
      <c r="BR349" s="402"/>
      <c r="BS349" s="265" t="s">
        <v>2334</v>
      </c>
      <c r="BT349" s="402"/>
      <c r="BU349" s="402"/>
      <c r="BV349" s="402"/>
      <c r="BW349" s="402"/>
      <c r="BX349" s="402"/>
      <c r="BY349" s="402"/>
      <c r="BZ349" s="402"/>
      <c r="CA349" s="402"/>
      <c r="CB349" s="402"/>
      <c r="CC349" s="402"/>
      <c r="CE349" s="256"/>
      <c r="CG349" s="264" t="s">
        <v>2332</v>
      </c>
      <c r="CI349" s="264" t="s">
        <v>2332</v>
      </c>
      <c r="CK349" s="264" t="s">
        <v>2332</v>
      </c>
      <c r="CM349" s="264" t="s">
        <v>2332</v>
      </c>
      <c r="CO349" s="264" t="s">
        <v>2332</v>
      </c>
      <c r="CQ349" s="264" t="s">
        <v>2332</v>
      </c>
      <c r="CS349" s="264" t="s">
        <v>2332</v>
      </c>
      <c r="CU349" s="264" t="s">
        <v>2332</v>
      </c>
      <c r="CW349" s="264" t="s">
        <v>2332</v>
      </c>
      <c r="CY349" s="264" t="s">
        <v>2332</v>
      </c>
      <c r="DA349" s="264" t="s">
        <v>2332</v>
      </c>
      <c r="DC349" s="264" t="s">
        <v>2332</v>
      </c>
      <c r="DE349" s="264" t="s">
        <v>2332</v>
      </c>
      <c r="DG349" s="264" t="s">
        <v>2332</v>
      </c>
      <c r="DI349" s="264" t="s">
        <v>2332</v>
      </c>
      <c r="DK349" s="264" t="s">
        <v>2332</v>
      </c>
      <c r="EA349" s="264" t="s">
        <v>2332</v>
      </c>
      <c r="EC349" s="272" t="s">
        <v>2333</v>
      </c>
      <c r="ED349" s="268"/>
      <c r="EE349" s="272" t="s">
        <v>2333</v>
      </c>
      <c r="EF349" s="268"/>
      <c r="EG349" s="272" t="s">
        <v>2333</v>
      </c>
      <c r="EH349" s="268"/>
      <c r="EI349" s="272" t="s">
        <v>2333</v>
      </c>
      <c r="EY349" s="264" t="s">
        <v>2332</v>
      </c>
      <c r="FA349" s="264" t="s">
        <v>2332</v>
      </c>
      <c r="FC349" s="264" t="s">
        <v>2332</v>
      </c>
      <c r="FE349" s="264" t="s">
        <v>2332</v>
      </c>
      <c r="FG349" s="264" t="s">
        <v>2332</v>
      </c>
      <c r="FI349" s="264" t="s">
        <v>2332</v>
      </c>
      <c r="FK349" s="264" t="s">
        <v>2332</v>
      </c>
      <c r="FM349" s="264" t="s">
        <v>2332</v>
      </c>
      <c r="FO349" s="264" t="s">
        <v>2332</v>
      </c>
      <c r="FQ349" s="264" t="s">
        <v>2332</v>
      </c>
      <c r="FS349" s="264" t="s">
        <v>2332</v>
      </c>
      <c r="FU349" s="264" t="s">
        <v>2332</v>
      </c>
      <c r="FW349" s="264" t="s">
        <v>2332</v>
      </c>
      <c r="FY349" s="264" t="s">
        <v>2332</v>
      </c>
      <c r="GA349" s="264" t="s">
        <v>2332</v>
      </c>
      <c r="GC349" s="264" t="s">
        <v>2332</v>
      </c>
      <c r="GE349" s="264" t="s">
        <v>2332</v>
      </c>
      <c r="GG349" s="264" t="s">
        <v>2332</v>
      </c>
      <c r="GI349" s="264" t="s">
        <v>2332</v>
      </c>
      <c r="GK349" s="264" t="s">
        <v>2332</v>
      </c>
      <c r="GM349" s="264" t="s">
        <v>2332</v>
      </c>
      <c r="GO349" s="264" t="s">
        <v>2332</v>
      </c>
      <c r="GQ349" s="16"/>
      <c r="HE349" s="265" t="s">
        <v>2334</v>
      </c>
      <c r="HG349" s="265" t="s">
        <v>2334</v>
      </c>
      <c r="HI349" s="264" t="s">
        <v>2332</v>
      </c>
      <c r="HK349" s="264" t="s">
        <v>2332</v>
      </c>
      <c r="HM349" s="264" t="s">
        <v>2332</v>
      </c>
      <c r="HO349" s="264" t="s">
        <v>2332</v>
      </c>
      <c r="HQ349" s="264" t="s">
        <v>2332</v>
      </c>
      <c r="HS349" s="264" t="s">
        <v>2332</v>
      </c>
      <c r="HU349" s="264" t="s">
        <v>2332</v>
      </c>
      <c r="HW349" s="264" t="s">
        <v>2332</v>
      </c>
      <c r="HY349" s="264" t="s">
        <v>2332</v>
      </c>
      <c r="IA349" s="264" t="s">
        <v>2332</v>
      </c>
      <c r="IC349" s="264" t="s">
        <v>2332</v>
      </c>
      <c r="IE349" s="264" t="s">
        <v>2332</v>
      </c>
      <c r="IG349" s="264" t="s">
        <v>2332</v>
      </c>
      <c r="II349" s="264" t="s">
        <v>2332</v>
      </c>
      <c r="IK349" s="264" t="s">
        <v>2332</v>
      </c>
      <c r="IM349" s="264" t="s">
        <v>2332</v>
      </c>
      <c r="IO349" s="264" t="s">
        <v>2332</v>
      </c>
      <c r="IQ349" s="264" t="s">
        <v>2332</v>
      </c>
      <c r="IS349" s="264" t="s">
        <v>2332</v>
      </c>
      <c r="IU349" s="264" t="s">
        <v>2332</v>
      </c>
      <c r="IW349" s="264" t="s">
        <v>2332</v>
      </c>
      <c r="IY349" s="264" t="s">
        <v>2332</v>
      </c>
      <c r="JA349" s="264" t="s">
        <v>2332</v>
      </c>
      <c r="JC349" s="264" t="s">
        <v>2332</v>
      </c>
    </row>
    <row r="350" spans="3:263">
      <c r="C350" s="384" t="s">
        <v>2335</v>
      </c>
      <c r="D350" s="404"/>
      <c r="E350" s="390" t="s">
        <v>2335</v>
      </c>
      <c r="F350" s="391"/>
      <c r="G350" s="390" t="s">
        <v>2335</v>
      </c>
      <c r="H350" s="391"/>
      <c r="I350" s="390" t="s">
        <v>2335</v>
      </c>
      <c r="J350" s="391"/>
      <c r="K350" s="390" t="s">
        <v>2335</v>
      </c>
      <c r="L350" s="391"/>
      <c r="M350" s="390" t="s">
        <v>2335</v>
      </c>
      <c r="N350" s="405"/>
      <c r="O350" s="394" t="s">
        <v>2336</v>
      </c>
      <c r="P350" s="406"/>
      <c r="Q350" s="264" t="s">
        <v>2335</v>
      </c>
      <c r="S350" s="264" t="s">
        <v>2335</v>
      </c>
      <c r="U350" s="265" t="s">
        <v>2337</v>
      </c>
      <c r="W350" s="265" t="s">
        <v>2337</v>
      </c>
      <c r="Y350" s="265" t="s">
        <v>2337</v>
      </c>
      <c r="Z350" s="256"/>
      <c r="AA350" s="264" t="s">
        <v>2335</v>
      </c>
      <c r="AB350" s="256"/>
      <c r="AC350" s="265" t="s">
        <v>2337</v>
      </c>
      <c r="AD350" s="258"/>
      <c r="AE350" s="265" t="s">
        <v>2337</v>
      </c>
      <c r="AF350" s="258"/>
      <c r="AG350" s="264" t="s">
        <v>2335</v>
      </c>
      <c r="AH350" s="16"/>
      <c r="AI350" s="264" t="s">
        <v>2335</v>
      </c>
      <c r="AK350" s="264" t="s">
        <v>2335</v>
      </c>
      <c r="AL350" s="256"/>
      <c r="AM350" s="264" t="s">
        <v>2335</v>
      </c>
      <c r="AN350" s="256"/>
      <c r="AO350" s="264" t="s">
        <v>2335</v>
      </c>
      <c r="AP350" s="256"/>
      <c r="AQ350" s="264" t="s">
        <v>2335</v>
      </c>
      <c r="AR350" s="256"/>
      <c r="AS350" s="265" t="s">
        <v>2338</v>
      </c>
      <c r="AT350" s="256"/>
      <c r="AU350" s="265" t="s">
        <v>2338</v>
      </c>
      <c r="AW350" s="265" t="s">
        <v>2338</v>
      </c>
      <c r="AX350" s="256"/>
      <c r="AY350" s="270" t="str">
        <f t="shared" si="12"/>
        <v>予 備 347</v>
      </c>
      <c r="AZ350" s="256"/>
      <c r="BA350" s="265" t="s">
        <v>2337</v>
      </c>
      <c r="BC350" s="265" t="s">
        <v>2337</v>
      </c>
      <c r="BE350" s="266" t="s">
        <v>2337</v>
      </c>
      <c r="BF350" s="258"/>
      <c r="BG350" s="266" t="s">
        <v>2337</v>
      </c>
      <c r="BI350" s="400" t="s">
        <v>2335</v>
      </c>
      <c r="BK350" s="400" t="s">
        <v>2335</v>
      </c>
      <c r="BM350" s="400" t="str">
        <f t="shared" si="13"/>
        <v>予備347</v>
      </c>
      <c r="BO350" s="401" t="s">
        <v>2335</v>
      </c>
      <c r="BP350" s="396"/>
      <c r="BQ350" s="401" t="s">
        <v>2335</v>
      </c>
      <c r="BR350" s="402"/>
      <c r="BS350" s="265" t="s">
        <v>2337</v>
      </c>
      <c r="BT350" s="402"/>
      <c r="BU350" s="402"/>
      <c r="BV350" s="402"/>
      <c r="BW350" s="402"/>
      <c r="BX350" s="402"/>
      <c r="BY350" s="402"/>
      <c r="BZ350" s="402"/>
      <c r="CA350" s="402"/>
      <c r="CB350" s="402"/>
      <c r="CC350" s="402"/>
      <c r="CE350" s="256"/>
      <c r="CG350" s="264" t="s">
        <v>2335</v>
      </c>
      <c r="CI350" s="264" t="s">
        <v>2335</v>
      </c>
      <c r="CK350" s="264" t="s">
        <v>2335</v>
      </c>
      <c r="CM350" s="264" t="s">
        <v>2335</v>
      </c>
      <c r="CO350" s="264" t="s">
        <v>2335</v>
      </c>
      <c r="CQ350" s="264" t="s">
        <v>2335</v>
      </c>
      <c r="CS350" s="264" t="s">
        <v>2335</v>
      </c>
      <c r="CU350" s="264" t="s">
        <v>2335</v>
      </c>
      <c r="CW350" s="264" t="s">
        <v>2335</v>
      </c>
      <c r="CY350" s="264" t="s">
        <v>2335</v>
      </c>
      <c r="DA350" s="264" t="s">
        <v>2335</v>
      </c>
      <c r="DC350" s="264" t="s">
        <v>2335</v>
      </c>
      <c r="DE350" s="264" t="s">
        <v>2335</v>
      </c>
      <c r="DG350" s="264" t="s">
        <v>2335</v>
      </c>
      <c r="DI350" s="264" t="s">
        <v>2335</v>
      </c>
      <c r="DK350" s="264" t="s">
        <v>2335</v>
      </c>
      <c r="EA350" s="264" t="s">
        <v>2335</v>
      </c>
      <c r="EC350" s="272" t="s">
        <v>2336</v>
      </c>
      <c r="ED350" s="268"/>
      <c r="EE350" s="272" t="s">
        <v>2336</v>
      </c>
      <c r="EF350" s="268"/>
      <c r="EG350" s="272" t="s">
        <v>2336</v>
      </c>
      <c r="EH350" s="268"/>
      <c r="EI350" s="272" t="s">
        <v>2336</v>
      </c>
      <c r="EY350" s="264" t="s">
        <v>2335</v>
      </c>
      <c r="FA350" s="264" t="s">
        <v>2335</v>
      </c>
      <c r="FC350" s="264" t="s">
        <v>2335</v>
      </c>
      <c r="FE350" s="264" t="s">
        <v>2335</v>
      </c>
      <c r="FG350" s="264" t="s">
        <v>2335</v>
      </c>
      <c r="FI350" s="264" t="s">
        <v>2335</v>
      </c>
      <c r="FK350" s="264" t="s">
        <v>2335</v>
      </c>
      <c r="FM350" s="264" t="s">
        <v>2335</v>
      </c>
      <c r="FO350" s="264" t="s">
        <v>2335</v>
      </c>
      <c r="FQ350" s="264" t="s">
        <v>2335</v>
      </c>
      <c r="FS350" s="264" t="s">
        <v>2335</v>
      </c>
      <c r="FU350" s="264" t="s">
        <v>2335</v>
      </c>
      <c r="FW350" s="264" t="s">
        <v>2335</v>
      </c>
      <c r="FY350" s="264" t="s">
        <v>2335</v>
      </c>
      <c r="GA350" s="264" t="s">
        <v>2335</v>
      </c>
      <c r="GC350" s="264" t="s">
        <v>2335</v>
      </c>
      <c r="GE350" s="264" t="s">
        <v>2335</v>
      </c>
      <c r="GG350" s="264" t="s">
        <v>2335</v>
      </c>
      <c r="GI350" s="264" t="s">
        <v>2335</v>
      </c>
      <c r="GK350" s="264" t="s">
        <v>2335</v>
      </c>
      <c r="GM350" s="264" t="s">
        <v>2335</v>
      </c>
      <c r="GO350" s="264" t="s">
        <v>2335</v>
      </c>
      <c r="GQ350" s="16"/>
      <c r="HE350" s="265" t="s">
        <v>2337</v>
      </c>
      <c r="HG350" s="265" t="s">
        <v>2337</v>
      </c>
      <c r="HI350" s="264" t="s">
        <v>2335</v>
      </c>
      <c r="HK350" s="264" t="s">
        <v>2335</v>
      </c>
      <c r="HM350" s="264" t="s">
        <v>2335</v>
      </c>
      <c r="HO350" s="264" t="s">
        <v>2335</v>
      </c>
      <c r="HQ350" s="264" t="s">
        <v>2335</v>
      </c>
      <c r="HS350" s="264" t="s">
        <v>2335</v>
      </c>
      <c r="HU350" s="264" t="s">
        <v>2335</v>
      </c>
      <c r="HW350" s="264" t="s">
        <v>2335</v>
      </c>
      <c r="HY350" s="264" t="s">
        <v>2335</v>
      </c>
      <c r="IA350" s="264" t="s">
        <v>2335</v>
      </c>
      <c r="IC350" s="264" t="s">
        <v>2335</v>
      </c>
      <c r="IE350" s="264" t="s">
        <v>2335</v>
      </c>
      <c r="IG350" s="264" t="s">
        <v>2335</v>
      </c>
      <c r="II350" s="264" t="s">
        <v>2335</v>
      </c>
      <c r="IK350" s="264" t="s">
        <v>2335</v>
      </c>
      <c r="IM350" s="264" t="s">
        <v>2335</v>
      </c>
      <c r="IO350" s="264" t="s">
        <v>2335</v>
      </c>
      <c r="IQ350" s="264" t="s">
        <v>2335</v>
      </c>
      <c r="IS350" s="264" t="s">
        <v>2335</v>
      </c>
      <c r="IU350" s="264" t="s">
        <v>2335</v>
      </c>
      <c r="IW350" s="264" t="s">
        <v>2335</v>
      </c>
      <c r="IY350" s="264" t="s">
        <v>2335</v>
      </c>
      <c r="JA350" s="264" t="s">
        <v>2335</v>
      </c>
      <c r="JC350" s="264" t="s">
        <v>2335</v>
      </c>
    </row>
    <row r="351" spans="3:263">
      <c r="C351" s="384" t="s">
        <v>2339</v>
      </c>
      <c r="D351" s="404"/>
      <c r="E351" s="390" t="s">
        <v>2339</v>
      </c>
      <c r="F351" s="391"/>
      <c r="G351" s="390" t="s">
        <v>2339</v>
      </c>
      <c r="H351" s="391"/>
      <c r="I351" s="390" t="s">
        <v>2339</v>
      </c>
      <c r="J351" s="391"/>
      <c r="K351" s="390" t="s">
        <v>2339</v>
      </c>
      <c r="L351" s="391"/>
      <c r="M351" s="390" t="s">
        <v>2339</v>
      </c>
      <c r="N351" s="405"/>
      <c r="O351" s="394" t="s">
        <v>2340</v>
      </c>
      <c r="P351" s="406"/>
      <c r="Q351" s="264" t="s">
        <v>2339</v>
      </c>
      <c r="S351" s="264" t="s">
        <v>2339</v>
      </c>
      <c r="U351" s="265" t="s">
        <v>2341</v>
      </c>
      <c r="W351" s="265" t="s">
        <v>2341</v>
      </c>
      <c r="Y351" s="265" t="s">
        <v>2341</v>
      </c>
      <c r="Z351" s="256"/>
      <c r="AA351" s="264" t="s">
        <v>2339</v>
      </c>
      <c r="AB351" s="256"/>
      <c r="AC351" s="265" t="s">
        <v>2341</v>
      </c>
      <c r="AD351" s="258"/>
      <c r="AE351" s="265" t="s">
        <v>2341</v>
      </c>
      <c r="AF351" s="258"/>
      <c r="AG351" s="264" t="s">
        <v>2339</v>
      </c>
      <c r="AH351" s="16"/>
      <c r="AI351" s="264" t="s">
        <v>2339</v>
      </c>
      <c r="AK351" s="264" t="s">
        <v>2339</v>
      </c>
      <c r="AL351" s="256"/>
      <c r="AM351" s="264" t="s">
        <v>2339</v>
      </c>
      <c r="AN351" s="256"/>
      <c r="AO351" s="264" t="s">
        <v>2339</v>
      </c>
      <c r="AP351" s="256"/>
      <c r="AQ351" s="264" t="s">
        <v>2339</v>
      </c>
      <c r="AR351" s="256"/>
      <c r="AS351" s="264" t="s">
        <v>2340</v>
      </c>
      <c r="AT351" s="256"/>
      <c r="AU351" s="264" t="s">
        <v>2340</v>
      </c>
      <c r="AW351" s="264" t="s">
        <v>2340</v>
      </c>
      <c r="AX351" s="256"/>
      <c r="AY351" s="270" t="str">
        <f t="shared" si="12"/>
        <v>予 備 348</v>
      </c>
      <c r="AZ351" s="256"/>
      <c r="BA351" s="265" t="s">
        <v>2341</v>
      </c>
      <c r="BC351" s="265" t="s">
        <v>2341</v>
      </c>
      <c r="BE351" s="266" t="s">
        <v>2341</v>
      </c>
      <c r="BF351" s="258"/>
      <c r="BG351" s="266" t="s">
        <v>2341</v>
      </c>
      <c r="BI351" s="400" t="s">
        <v>2339</v>
      </c>
      <c r="BK351" s="400" t="s">
        <v>2339</v>
      </c>
      <c r="BM351" s="400" t="str">
        <f t="shared" si="13"/>
        <v>予備348</v>
      </c>
      <c r="BO351" s="401" t="s">
        <v>2339</v>
      </c>
      <c r="BP351" s="396"/>
      <c r="BQ351" s="401" t="s">
        <v>2339</v>
      </c>
      <c r="BR351" s="402"/>
      <c r="BS351" s="265" t="s">
        <v>2341</v>
      </c>
      <c r="BT351" s="402"/>
      <c r="BU351" s="402"/>
      <c r="BV351" s="402"/>
      <c r="BW351" s="402"/>
      <c r="BX351" s="402"/>
      <c r="BY351" s="402"/>
      <c r="BZ351" s="402"/>
      <c r="CA351" s="402"/>
      <c r="CB351" s="402"/>
      <c r="CC351" s="402"/>
      <c r="CE351" s="256"/>
      <c r="CG351" s="264" t="s">
        <v>2339</v>
      </c>
      <c r="CI351" s="264" t="s">
        <v>2339</v>
      </c>
      <c r="CK351" s="264" t="s">
        <v>2339</v>
      </c>
      <c r="CM351" s="264" t="s">
        <v>2339</v>
      </c>
      <c r="CO351" s="264" t="s">
        <v>2339</v>
      </c>
      <c r="CQ351" s="264" t="s">
        <v>2339</v>
      </c>
      <c r="CS351" s="264" t="s">
        <v>2339</v>
      </c>
      <c r="CU351" s="264" t="s">
        <v>2339</v>
      </c>
      <c r="CW351" s="264" t="s">
        <v>2339</v>
      </c>
      <c r="CY351" s="264" t="s">
        <v>2339</v>
      </c>
      <c r="DA351" s="264" t="s">
        <v>2339</v>
      </c>
      <c r="DC351" s="264" t="s">
        <v>2339</v>
      </c>
      <c r="DE351" s="264" t="s">
        <v>2339</v>
      </c>
      <c r="DG351" s="264" t="s">
        <v>2339</v>
      </c>
      <c r="DI351" s="264" t="s">
        <v>2339</v>
      </c>
      <c r="DK351" s="264" t="s">
        <v>2339</v>
      </c>
      <c r="EA351" s="264" t="s">
        <v>2339</v>
      </c>
      <c r="EC351" s="272" t="s">
        <v>2340</v>
      </c>
      <c r="ED351" s="268"/>
      <c r="EE351" s="272" t="s">
        <v>2340</v>
      </c>
      <c r="EF351" s="268"/>
      <c r="EG351" s="272" t="s">
        <v>2340</v>
      </c>
      <c r="EH351" s="268"/>
      <c r="EI351" s="272" t="s">
        <v>2340</v>
      </c>
      <c r="EY351" s="264" t="s">
        <v>2339</v>
      </c>
      <c r="FA351" s="264" t="s">
        <v>2339</v>
      </c>
      <c r="FC351" s="264" t="s">
        <v>2339</v>
      </c>
      <c r="FE351" s="264" t="s">
        <v>2339</v>
      </c>
      <c r="FG351" s="264" t="s">
        <v>2339</v>
      </c>
      <c r="FI351" s="264" t="s">
        <v>2339</v>
      </c>
      <c r="FK351" s="264" t="s">
        <v>2339</v>
      </c>
      <c r="FM351" s="264" t="s">
        <v>2339</v>
      </c>
      <c r="FO351" s="264" t="s">
        <v>2339</v>
      </c>
      <c r="FQ351" s="264" t="s">
        <v>2339</v>
      </c>
      <c r="FS351" s="264" t="s">
        <v>2339</v>
      </c>
      <c r="FU351" s="264" t="s">
        <v>2339</v>
      </c>
      <c r="FW351" s="264" t="s">
        <v>2339</v>
      </c>
      <c r="FY351" s="264" t="s">
        <v>2339</v>
      </c>
      <c r="GA351" s="264" t="s">
        <v>2339</v>
      </c>
      <c r="GC351" s="264" t="s">
        <v>2339</v>
      </c>
      <c r="GE351" s="264" t="s">
        <v>2339</v>
      </c>
      <c r="GG351" s="264" t="s">
        <v>2339</v>
      </c>
      <c r="GI351" s="264" t="s">
        <v>2339</v>
      </c>
      <c r="GK351" s="264" t="s">
        <v>2339</v>
      </c>
      <c r="GM351" s="264" t="s">
        <v>2339</v>
      </c>
      <c r="GO351" s="264" t="s">
        <v>2339</v>
      </c>
      <c r="GQ351" s="16"/>
      <c r="HE351" s="265" t="s">
        <v>2341</v>
      </c>
      <c r="HG351" s="265" t="s">
        <v>2341</v>
      </c>
      <c r="HI351" s="264" t="s">
        <v>2339</v>
      </c>
      <c r="HK351" s="264" t="s">
        <v>2339</v>
      </c>
      <c r="HM351" s="264" t="s">
        <v>2339</v>
      </c>
      <c r="HO351" s="264" t="s">
        <v>2339</v>
      </c>
      <c r="HQ351" s="264" t="s">
        <v>2339</v>
      </c>
      <c r="HS351" s="264" t="s">
        <v>2339</v>
      </c>
      <c r="HU351" s="264" t="s">
        <v>2339</v>
      </c>
      <c r="HW351" s="264" t="s">
        <v>2339</v>
      </c>
      <c r="HY351" s="264" t="s">
        <v>2339</v>
      </c>
      <c r="IA351" s="264" t="s">
        <v>2339</v>
      </c>
      <c r="IC351" s="264" t="s">
        <v>2339</v>
      </c>
      <c r="IE351" s="264" t="s">
        <v>2339</v>
      </c>
      <c r="IG351" s="264" t="s">
        <v>2339</v>
      </c>
      <c r="II351" s="264" t="s">
        <v>2339</v>
      </c>
      <c r="IK351" s="264" t="s">
        <v>2339</v>
      </c>
      <c r="IM351" s="264" t="s">
        <v>2339</v>
      </c>
      <c r="IO351" s="264" t="s">
        <v>2339</v>
      </c>
      <c r="IQ351" s="264" t="s">
        <v>2339</v>
      </c>
      <c r="IS351" s="264" t="s">
        <v>2339</v>
      </c>
      <c r="IU351" s="264" t="s">
        <v>2339</v>
      </c>
      <c r="IW351" s="264" t="s">
        <v>2339</v>
      </c>
      <c r="IY351" s="264" t="s">
        <v>2339</v>
      </c>
      <c r="JA351" s="264" t="s">
        <v>2339</v>
      </c>
      <c r="JC351" s="264" t="s">
        <v>2339</v>
      </c>
    </row>
    <row r="352" spans="3:263">
      <c r="C352" s="384" t="s">
        <v>2342</v>
      </c>
      <c r="D352" s="404"/>
      <c r="E352" s="390" t="s">
        <v>2342</v>
      </c>
      <c r="F352" s="391"/>
      <c r="G352" s="390" t="s">
        <v>2342</v>
      </c>
      <c r="H352" s="391"/>
      <c r="I352" s="390" t="s">
        <v>2342</v>
      </c>
      <c r="J352" s="391"/>
      <c r="K352" s="390" t="s">
        <v>2342</v>
      </c>
      <c r="L352" s="391"/>
      <c r="M352" s="390" t="s">
        <v>2342</v>
      </c>
      <c r="N352" s="405"/>
      <c r="O352" s="394" t="s">
        <v>2343</v>
      </c>
      <c r="P352" s="406"/>
      <c r="Q352" s="264" t="s">
        <v>2342</v>
      </c>
      <c r="S352" s="264" t="s">
        <v>2342</v>
      </c>
      <c r="U352" s="265" t="s">
        <v>2344</v>
      </c>
      <c r="W352" s="265" t="s">
        <v>2344</v>
      </c>
      <c r="Y352" s="265" t="s">
        <v>2344</v>
      </c>
      <c r="Z352" s="256"/>
      <c r="AA352" s="264" t="s">
        <v>2342</v>
      </c>
      <c r="AB352" s="256"/>
      <c r="AC352" s="265" t="s">
        <v>2344</v>
      </c>
      <c r="AD352" s="258"/>
      <c r="AE352" s="265" t="s">
        <v>2344</v>
      </c>
      <c r="AF352" s="258"/>
      <c r="AG352" s="264" t="s">
        <v>2342</v>
      </c>
      <c r="AH352" s="16"/>
      <c r="AI352" s="264" t="s">
        <v>2342</v>
      </c>
      <c r="AK352" s="264" t="s">
        <v>2342</v>
      </c>
      <c r="AL352" s="256"/>
      <c r="AM352" s="264" t="s">
        <v>2342</v>
      </c>
      <c r="AN352" s="256"/>
      <c r="AO352" s="264" t="s">
        <v>2342</v>
      </c>
      <c r="AP352" s="256"/>
      <c r="AQ352" s="264" t="s">
        <v>2342</v>
      </c>
      <c r="AR352" s="256"/>
      <c r="AS352" s="265" t="s">
        <v>2345</v>
      </c>
      <c r="AT352" s="256"/>
      <c r="AU352" s="265" t="s">
        <v>2345</v>
      </c>
      <c r="AW352" s="265" t="s">
        <v>2345</v>
      </c>
      <c r="AX352" s="256"/>
      <c r="AY352" s="270" t="str">
        <f t="shared" si="12"/>
        <v>予 備 349</v>
      </c>
      <c r="AZ352" s="256"/>
      <c r="BA352" s="265" t="s">
        <v>2344</v>
      </c>
      <c r="BC352" s="265" t="s">
        <v>2344</v>
      </c>
      <c r="BE352" s="266" t="s">
        <v>2344</v>
      </c>
      <c r="BF352" s="258"/>
      <c r="BG352" s="266" t="s">
        <v>2344</v>
      </c>
      <c r="BI352" s="400" t="s">
        <v>2342</v>
      </c>
      <c r="BK352" s="400" t="s">
        <v>2342</v>
      </c>
      <c r="BM352" s="400" t="str">
        <f t="shared" si="13"/>
        <v>予備349</v>
      </c>
      <c r="BO352" s="401" t="s">
        <v>2342</v>
      </c>
      <c r="BP352" s="396"/>
      <c r="BQ352" s="401" t="s">
        <v>2342</v>
      </c>
      <c r="BR352" s="402"/>
      <c r="BS352" s="265" t="s">
        <v>2344</v>
      </c>
      <c r="BT352" s="402"/>
      <c r="BU352" s="402"/>
      <c r="BV352" s="402"/>
      <c r="BW352" s="402"/>
      <c r="BX352" s="402"/>
      <c r="BY352" s="402"/>
      <c r="BZ352" s="402"/>
      <c r="CA352" s="402"/>
      <c r="CB352" s="402"/>
      <c r="CC352" s="402"/>
      <c r="CE352" s="256"/>
      <c r="CG352" s="264" t="s">
        <v>2342</v>
      </c>
      <c r="CI352" s="264" t="s">
        <v>2342</v>
      </c>
      <c r="CK352" s="264" t="s">
        <v>2342</v>
      </c>
      <c r="CM352" s="264" t="s">
        <v>2342</v>
      </c>
      <c r="CO352" s="264" t="s">
        <v>2342</v>
      </c>
      <c r="CQ352" s="264" t="s">
        <v>2342</v>
      </c>
      <c r="CS352" s="264" t="s">
        <v>2342</v>
      </c>
      <c r="CU352" s="264" t="s">
        <v>2342</v>
      </c>
      <c r="CW352" s="264" t="s">
        <v>2342</v>
      </c>
      <c r="CY352" s="264" t="s">
        <v>2342</v>
      </c>
      <c r="DA352" s="264" t="s">
        <v>2342</v>
      </c>
      <c r="DC352" s="264" t="s">
        <v>2342</v>
      </c>
      <c r="DE352" s="264" t="s">
        <v>2342</v>
      </c>
      <c r="DG352" s="264" t="s">
        <v>2342</v>
      </c>
      <c r="DI352" s="264" t="s">
        <v>2342</v>
      </c>
      <c r="DK352" s="264" t="s">
        <v>2342</v>
      </c>
      <c r="EA352" s="264" t="s">
        <v>2342</v>
      </c>
      <c r="EC352" s="272" t="s">
        <v>2343</v>
      </c>
      <c r="ED352" s="268"/>
      <c r="EE352" s="272" t="s">
        <v>2343</v>
      </c>
      <c r="EF352" s="268"/>
      <c r="EG352" s="272" t="s">
        <v>2343</v>
      </c>
      <c r="EH352" s="268"/>
      <c r="EI352" s="272" t="s">
        <v>2343</v>
      </c>
      <c r="EY352" s="264" t="s">
        <v>2342</v>
      </c>
      <c r="FA352" s="264" t="s">
        <v>2342</v>
      </c>
      <c r="FC352" s="264" t="s">
        <v>2342</v>
      </c>
      <c r="FE352" s="264" t="s">
        <v>2342</v>
      </c>
      <c r="FG352" s="264" t="s">
        <v>2342</v>
      </c>
      <c r="FI352" s="264" t="s">
        <v>2342</v>
      </c>
      <c r="FK352" s="264" t="s">
        <v>2342</v>
      </c>
      <c r="FM352" s="264" t="s">
        <v>2342</v>
      </c>
      <c r="FO352" s="264" t="s">
        <v>2342</v>
      </c>
      <c r="FQ352" s="264" t="s">
        <v>2342</v>
      </c>
      <c r="FS352" s="264" t="s">
        <v>2342</v>
      </c>
      <c r="FU352" s="264" t="s">
        <v>2342</v>
      </c>
      <c r="FW352" s="264" t="s">
        <v>2342</v>
      </c>
      <c r="FY352" s="264" t="s">
        <v>2342</v>
      </c>
      <c r="GA352" s="264" t="s">
        <v>2342</v>
      </c>
      <c r="GC352" s="264" t="s">
        <v>2342</v>
      </c>
      <c r="GE352" s="264" t="s">
        <v>2342</v>
      </c>
      <c r="GG352" s="264" t="s">
        <v>2342</v>
      </c>
      <c r="GI352" s="264" t="s">
        <v>2342</v>
      </c>
      <c r="GK352" s="264" t="s">
        <v>2342</v>
      </c>
      <c r="GM352" s="264" t="s">
        <v>2342</v>
      </c>
      <c r="GO352" s="264" t="s">
        <v>2342</v>
      </c>
      <c r="GQ352" s="16"/>
      <c r="HE352" s="265" t="s">
        <v>2344</v>
      </c>
      <c r="HG352" s="265" t="s">
        <v>2344</v>
      </c>
      <c r="HI352" s="264" t="s">
        <v>2342</v>
      </c>
      <c r="HK352" s="264" t="s">
        <v>2342</v>
      </c>
      <c r="HM352" s="264" t="s">
        <v>2342</v>
      </c>
      <c r="HO352" s="264" t="s">
        <v>2342</v>
      </c>
      <c r="HQ352" s="264" t="s">
        <v>2342</v>
      </c>
      <c r="HS352" s="264" t="s">
        <v>2342</v>
      </c>
      <c r="HU352" s="264" t="s">
        <v>2342</v>
      </c>
      <c r="HW352" s="264" t="s">
        <v>2342</v>
      </c>
      <c r="HY352" s="264" t="s">
        <v>2342</v>
      </c>
      <c r="IA352" s="264" t="s">
        <v>2342</v>
      </c>
      <c r="IC352" s="264" t="s">
        <v>2342</v>
      </c>
      <c r="IE352" s="264" t="s">
        <v>2342</v>
      </c>
      <c r="IG352" s="264" t="s">
        <v>2342</v>
      </c>
      <c r="II352" s="264" t="s">
        <v>2342</v>
      </c>
      <c r="IK352" s="264" t="s">
        <v>2342</v>
      </c>
      <c r="IM352" s="264" t="s">
        <v>2342</v>
      </c>
      <c r="IO352" s="264" t="s">
        <v>2342</v>
      </c>
      <c r="IQ352" s="264" t="s">
        <v>2342</v>
      </c>
      <c r="IS352" s="264" t="s">
        <v>2342</v>
      </c>
      <c r="IU352" s="264" t="s">
        <v>2342</v>
      </c>
      <c r="IW352" s="264" t="s">
        <v>2342</v>
      </c>
      <c r="IY352" s="264" t="s">
        <v>2342</v>
      </c>
      <c r="JA352" s="264" t="s">
        <v>2342</v>
      </c>
      <c r="JC352" s="264" t="s">
        <v>2342</v>
      </c>
    </row>
    <row r="353" spans="3:263">
      <c r="C353" s="384" t="s">
        <v>2346</v>
      </c>
      <c r="D353" s="404"/>
      <c r="E353" s="390" t="s">
        <v>2346</v>
      </c>
      <c r="F353" s="391"/>
      <c r="G353" s="390" t="s">
        <v>2346</v>
      </c>
      <c r="H353" s="391"/>
      <c r="I353" s="390" t="s">
        <v>2346</v>
      </c>
      <c r="J353" s="391"/>
      <c r="K353" s="390" t="s">
        <v>2346</v>
      </c>
      <c r="L353" s="391"/>
      <c r="M353" s="390" t="s">
        <v>2346</v>
      </c>
      <c r="N353" s="405"/>
      <c r="O353" s="394" t="s">
        <v>2347</v>
      </c>
      <c r="P353" s="406"/>
      <c r="Q353" s="264" t="s">
        <v>2346</v>
      </c>
      <c r="S353" s="264" t="s">
        <v>2346</v>
      </c>
      <c r="U353" s="265" t="s">
        <v>2348</v>
      </c>
      <c r="W353" s="265" t="s">
        <v>2348</v>
      </c>
      <c r="Y353" s="265" t="s">
        <v>2348</v>
      </c>
      <c r="Z353" s="256"/>
      <c r="AA353" s="264" t="s">
        <v>2346</v>
      </c>
      <c r="AB353" s="256"/>
      <c r="AC353" s="265" t="s">
        <v>2348</v>
      </c>
      <c r="AD353" s="258"/>
      <c r="AE353" s="265" t="s">
        <v>2348</v>
      </c>
      <c r="AF353" s="258"/>
      <c r="AG353" s="264" t="s">
        <v>2346</v>
      </c>
      <c r="AH353" s="16"/>
      <c r="AI353" s="264" t="s">
        <v>2346</v>
      </c>
      <c r="AK353" s="264" t="s">
        <v>2346</v>
      </c>
      <c r="AL353" s="256"/>
      <c r="AM353" s="264" t="s">
        <v>2346</v>
      </c>
      <c r="AN353" s="256"/>
      <c r="AO353" s="264" t="s">
        <v>2346</v>
      </c>
      <c r="AP353" s="256"/>
      <c r="AQ353" s="264" t="s">
        <v>2346</v>
      </c>
      <c r="AR353" s="256"/>
      <c r="AS353" s="264" t="s">
        <v>2347</v>
      </c>
      <c r="AT353" s="256"/>
      <c r="AU353" s="264" t="s">
        <v>2347</v>
      </c>
      <c r="AW353" s="264" t="s">
        <v>2347</v>
      </c>
      <c r="AX353" s="256"/>
      <c r="AY353" s="270" t="str">
        <f t="shared" si="12"/>
        <v>予 備 350</v>
      </c>
      <c r="AZ353" s="256"/>
      <c r="BA353" s="265" t="s">
        <v>2348</v>
      </c>
      <c r="BC353" s="265" t="s">
        <v>2348</v>
      </c>
      <c r="BE353" s="266" t="s">
        <v>2348</v>
      </c>
      <c r="BF353" s="258"/>
      <c r="BG353" s="266" t="s">
        <v>2348</v>
      </c>
      <c r="BI353" s="400" t="s">
        <v>2346</v>
      </c>
      <c r="BK353" s="400" t="s">
        <v>2346</v>
      </c>
      <c r="BM353" s="400" t="str">
        <f t="shared" si="13"/>
        <v>予備350</v>
      </c>
      <c r="BO353" s="401" t="s">
        <v>2346</v>
      </c>
      <c r="BP353" s="396"/>
      <c r="BQ353" s="401" t="s">
        <v>2346</v>
      </c>
      <c r="BR353" s="402"/>
      <c r="BS353" s="265" t="s">
        <v>2348</v>
      </c>
      <c r="BT353" s="402"/>
      <c r="BU353" s="402"/>
      <c r="BV353" s="402"/>
      <c r="BW353" s="402"/>
      <c r="BX353" s="402"/>
      <c r="BY353" s="402"/>
      <c r="BZ353" s="402"/>
      <c r="CA353" s="402"/>
      <c r="CB353" s="402"/>
      <c r="CC353" s="402"/>
      <c r="CE353" s="256"/>
      <c r="CG353" s="264" t="s">
        <v>2346</v>
      </c>
      <c r="CI353" s="264" t="s">
        <v>2346</v>
      </c>
      <c r="CK353" s="264" t="s">
        <v>2346</v>
      </c>
      <c r="CM353" s="264" t="s">
        <v>2346</v>
      </c>
      <c r="CO353" s="264" t="s">
        <v>2346</v>
      </c>
      <c r="CQ353" s="264" t="s">
        <v>2346</v>
      </c>
      <c r="CS353" s="264" t="s">
        <v>2346</v>
      </c>
      <c r="CU353" s="264" t="s">
        <v>2346</v>
      </c>
      <c r="CW353" s="264" t="s">
        <v>2346</v>
      </c>
      <c r="CY353" s="264" t="s">
        <v>2346</v>
      </c>
      <c r="DA353" s="264" t="s">
        <v>2346</v>
      </c>
      <c r="DC353" s="264" t="s">
        <v>2346</v>
      </c>
      <c r="DE353" s="264" t="s">
        <v>2346</v>
      </c>
      <c r="DG353" s="264" t="s">
        <v>2346</v>
      </c>
      <c r="DI353" s="264" t="s">
        <v>2346</v>
      </c>
      <c r="DK353" s="264" t="s">
        <v>2346</v>
      </c>
      <c r="EA353" s="264" t="s">
        <v>2346</v>
      </c>
      <c r="EC353" s="272" t="s">
        <v>2347</v>
      </c>
      <c r="ED353" s="268"/>
      <c r="EE353" s="272" t="s">
        <v>2347</v>
      </c>
      <c r="EF353" s="268"/>
      <c r="EG353" s="272" t="s">
        <v>2347</v>
      </c>
      <c r="EH353" s="268"/>
      <c r="EI353" s="272" t="s">
        <v>2347</v>
      </c>
      <c r="EY353" s="264" t="s">
        <v>2346</v>
      </c>
      <c r="FA353" s="264" t="s">
        <v>2346</v>
      </c>
      <c r="FC353" s="264" t="s">
        <v>2346</v>
      </c>
      <c r="FE353" s="264" t="s">
        <v>2346</v>
      </c>
      <c r="FG353" s="264" t="s">
        <v>2346</v>
      </c>
      <c r="FI353" s="264" t="s">
        <v>2346</v>
      </c>
      <c r="FK353" s="264" t="s">
        <v>2346</v>
      </c>
      <c r="FM353" s="264" t="s">
        <v>2346</v>
      </c>
      <c r="FO353" s="264" t="s">
        <v>2346</v>
      </c>
      <c r="FQ353" s="264" t="s">
        <v>2346</v>
      </c>
      <c r="FS353" s="264" t="s">
        <v>2346</v>
      </c>
      <c r="FU353" s="264" t="s">
        <v>2346</v>
      </c>
      <c r="FW353" s="264" t="s">
        <v>2346</v>
      </c>
      <c r="FY353" s="264" t="s">
        <v>2346</v>
      </c>
      <c r="GA353" s="264" t="s">
        <v>2346</v>
      </c>
      <c r="GC353" s="264" t="s">
        <v>2346</v>
      </c>
      <c r="GE353" s="264" t="s">
        <v>2346</v>
      </c>
      <c r="GG353" s="264" t="s">
        <v>2346</v>
      </c>
      <c r="GI353" s="264" t="s">
        <v>2346</v>
      </c>
      <c r="GK353" s="264" t="s">
        <v>2346</v>
      </c>
      <c r="GM353" s="264" t="s">
        <v>2346</v>
      </c>
      <c r="GO353" s="264" t="s">
        <v>2346</v>
      </c>
      <c r="GQ353" s="16"/>
      <c r="HE353" s="265" t="s">
        <v>2348</v>
      </c>
      <c r="HG353" s="265" t="s">
        <v>2348</v>
      </c>
      <c r="HI353" s="264" t="s">
        <v>2346</v>
      </c>
      <c r="HK353" s="264" t="s">
        <v>2346</v>
      </c>
      <c r="HM353" s="264" t="s">
        <v>2346</v>
      </c>
      <c r="HO353" s="264" t="s">
        <v>2346</v>
      </c>
      <c r="HQ353" s="264" t="s">
        <v>2346</v>
      </c>
      <c r="HS353" s="264" t="s">
        <v>2346</v>
      </c>
      <c r="HU353" s="264" t="s">
        <v>2346</v>
      </c>
      <c r="HW353" s="264" t="s">
        <v>2346</v>
      </c>
      <c r="HY353" s="264" t="s">
        <v>2346</v>
      </c>
      <c r="IA353" s="264" t="s">
        <v>2346</v>
      </c>
      <c r="IC353" s="264" t="s">
        <v>2346</v>
      </c>
      <c r="IE353" s="264" t="s">
        <v>2346</v>
      </c>
      <c r="IG353" s="264" t="s">
        <v>2346</v>
      </c>
      <c r="II353" s="264" t="s">
        <v>2346</v>
      </c>
      <c r="IK353" s="264" t="s">
        <v>2346</v>
      </c>
      <c r="IM353" s="264" t="s">
        <v>2346</v>
      </c>
      <c r="IO353" s="264" t="s">
        <v>2346</v>
      </c>
      <c r="IQ353" s="264" t="s">
        <v>2346</v>
      </c>
      <c r="IS353" s="264" t="s">
        <v>2346</v>
      </c>
      <c r="IU353" s="264" t="s">
        <v>2346</v>
      </c>
      <c r="IW353" s="264" t="s">
        <v>2346</v>
      </c>
      <c r="IY353" s="264" t="s">
        <v>2346</v>
      </c>
      <c r="JA353" s="264" t="s">
        <v>2346</v>
      </c>
      <c r="JC353" s="264" t="s">
        <v>2346</v>
      </c>
    </row>
    <row r="354" spans="3:263">
      <c r="C354" s="384" t="s">
        <v>2349</v>
      </c>
      <c r="D354" s="404"/>
      <c r="E354" s="390" t="s">
        <v>2349</v>
      </c>
      <c r="F354" s="391"/>
      <c r="G354" s="390" t="s">
        <v>2349</v>
      </c>
      <c r="H354" s="391"/>
      <c r="I354" s="390" t="s">
        <v>2349</v>
      </c>
      <c r="J354" s="391"/>
      <c r="K354" s="390" t="s">
        <v>2349</v>
      </c>
      <c r="L354" s="391"/>
      <c r="M354" s="390" t="s">
        <v>2349</v>
      </c>
      <c r="N354" s="405"/>
      <c r="O354" s="394" t="s">
        <v>2350</v>
      </c>
      <c r="P354" s="406"/>
      <c r="Q354" s="264" t="s">
        <v>2349</v>
      </c>
      <c r="S354" s="264" t="s">
        <v>2349</v>
      </c>
      <c r="U354" s="265" t="s">
        <v>2351</v>
      </c>
      <c r="W354" s="265" t="s">
        <v>2351</v>
      </c>
      <c r="Y354" s="265" t="s">
        <v>2351</v>
      </c>
      <c r="Z354" s="256"/>
      <c r="AA354" s="264" t="s">
        <v>2349</v>
      </c>
      <c r="AB354" s="256"/>
      <c r="AC354" s="265" t="s">
        <v>2351</v>
      </c>
      <c r="AD354" s="258"/>
      <c r="AE354" s="265" t="s">
        <v>2351</v>
      </c>
      <c r="AF354" s="258"/>
      <c r="AG354" s="264" t="s">
        <v>2349</v>
      </c>
      <c r="AH354" s="16"/>
      <c r="AI354" s="264" t="s">
        <v>2349</v>
      </c>
      <c r="AK354" s="264" t="s">
        <v>2349</v>
      </c>
      <c r="AL354" s="256"/>
      <c r="AM354" s="264" t="s">
        <v>2349</v>
      </c>
      <c r="AN354" s="256"/>
      <c r="AO354" s="264" t="s">
        <v>2349</v>
      </c>
      <c r="AP354" s="256"/>
      <c r="AQ354" s="264" t="s">
        <v>2349</v>
      </c>
      <c r="AR354" s="256"/>
      <c r="AS354" s="265" t="s">
        <v>2352</v>
      </c>
      <c r="AT354" s="256"/>
      <c r="AU354" s="265" t="s">
        <v>2352</v>
      </c>
      <c r="AW354" s="265" t="s">
        <v>2352</v>
      </c>
      <c r="AX354" s="256"/>
      <c r="AY354" s="270" t="str">
        <f t="shared" si="12"/>
        <v>予 備 351</v>
      </c>
      <c r="AZ354" s="256"/>
      <c r="BA354" s="265" t="s">
        <v>2351</v>
      </c>
      <c r="BC354" s="265" t="s">
        <v>2351</v>
      </c>
      <c r="BE354" s="266" t="s">
        <v>2351</v>
      </c>
      <c r="BF354" s="258"/>
      <c r="BG354" s="266" t="s">
        <v>2351</v>
      </c>
      <c r="BI354" s="400" t="s">
        <v>2349</v>
      </c>
      <c r="BK354" s="400" t="s">
        <v>2349</v>
      </c>
      <c r="BM354" s="400" t="str">
        <f t="shared" si="13"/>
        <v>予備351</v>
      </c>
      <c r="BO354" s="401" t="s">
        <v>2349</v>
      </c>
      <c r="BP354" s="396"/>
      <c r="BQ354" s="401" t="s">
        <v>2349</v>
      </c>
      <c r="BR354" s="402"/>
      <c r="BS354" s="265" t="s">
        <v>2351</v>
      </c>
      <c r="BT354" s="402"/>
      <c r="BU354" s="402"/>
      <c r="BV354" s="402"/>
      <c r="BW354" s="402"/>
      <c r="BX354" s="402"/>
      <c r="BY354" s="402"/>
      <c r="BZ354" s="402"/>
      <c r="CA354" s="402"/>
      <c r="CB354" s="402"/>
      <c r="CC354" s="402"/>
      <c r="CE354" s="256"/>
      <c r="CG354" s="264" t="s">
        <v>2349</v>
      </c>
      <c r="CI354" s="264" t="s">
        <v>2349</v>
      </c>
      <c r="CK354" s="264" t="s">
        <v>2349</v>
      </c>
      <c r="CM354" s="264" t="s">
        <v>2349</v>
      </c>
      <c r="CO354" s="264" t="s">
        <v>2349</v>
      </c>
      <c r="CQ354" s="264" t="s">
        <v>2349</v>
      </c>
      <c r="CS354" s="264" t="s">
        <v>2349</v>
      </c>
      <c r="CU354" s="264" t="s">
        <v>2349</v>
      </c>
      <c r="CW354" s="264" t="s">
        <v>2349</v>
      </c>
      <c r="CY354" s="264" t="s">
        <v>2349</v>
      </c>
      <c r="DA354" s="264" t="s">
        <v>2349</v>
      </c>
      <c r="DC354" s="264" t="s">
        <v>2349</v>
      </c>
      <c r="DE354" s="264" t="s">
        <v>2349</v>
      </c>
      <c r="DG354" s="264" t="s">
        <v>2349</v>
      </c>
      <c r="DI354" s="264" t="s">
        <v>2349</v>
      </c>
      <c r="DK354" s="264" t="s">
        <v>2349</v>
      </c>
      <c r="EA354" s="264" t="s">
        <v>2349</v>
      </c>
      <c r="EC354" s="272" t="s">
        <v>2350</v>
      </c>
      <c r="ED354" s="268"/>
      <c r="EE354" s="272" t="s">
        <v>2350</v>
      </c>
      <c r="EF354" s="268"/>
      <c r="EG354" s="272" t="s">
        <v>2350</v>
      </c>
      <c r="EH354" s="268"/>
      <c r="EI354" s="272" t="s">
        <v>2350</v>
      </c>
      <c r="EY354" s="264" t="s">
        <v>2349</v>
      </c>
      <c r="FA354" s="264" t="s">
        <v>2349</v>
      </c>
      <c r="FC354" s="264" t="s">
        <v>2349</v>
      </c>
      <c r="FE354" s="264" t="s">
        <v>2349</v>
      </c>
      <c r="FG354" s="264" t="s">
        <v>2349</v>
      </c>
      <c r="FI354" s="264" t="s">
        <v>2349</v>
      </c>
      <c r="FK354" s="264" t="s">
        <v>2349</v>
      </c>
      <c r="FM354" s="264" t="s">
        <v>2349</v>
      </c>
      <c r="FO354" s="264" t="s">
        <v>2349</v>
      </c>
      <c r="FQ354" s="264" t="s">
        <v>2349</v>
      </c>
      <c r="FS354" s="264" t="s">
        <v>2349</v>
      </c>
      <c r="FU354" s="264" t="s">
        <v>2349</v>
      </c>
      <c r="FW354" s="264" t="s">
        <v>2349</v>
      </c>
      <c r="FY354" s="264" t="s">
        <v>2349</v>
      </c>
      <c r="GA354" s="264" t="s">
        <v>2349</v>
      </c>
      <c r="GC354" s="264" t="s">
        <v>2349</v>
      </c>
      <c r="GE354" s="264" t="s">
        <v>2349</v>
      </c>
      <c r="GG354" s="264" t="s">
        <v>2349</v>
      </c>
      <c r="GI354" s="264" t="s">
        <v>2349</v>
      </c>
      <c r="GK354" s="264" t="s">
        <v>2349</v>
      </c>
      <c r="GM354" s="264" t="s">
        <v>2349</v>
      </c>
      <c r="GO354" s="264" t="s">
        <v>2349</v>
      </c>
      <c r="GQ354" s="16"/>
      <c r="HE354" s="265" t="s">
        <v>2351</v>
      </c>
      <c r="HG354" s="265" t="s">
        <v>2351</v>
      </c>
      <c r="HI354" s="264" t="s">
        <v>2349</v>
      </c>
      <c r="HK354" s="264" t="s">
        <v>2349</v>
      </c>
      <c r="HM354" s="264" t="s">
        <v>2349</v>
      </c>
      <c r="HO354" s="264" t="s">
        <v>2349</v>
      </c>
      <c r="HQ354" s="264" t="s">
        <v>2349</v>
      </c>
      <c r="HS354" s="264" t="s">
        <v>2349</v>
      </c>
      <c r="HU354" s="264" t="s">
        <v>2349</v>
      </c>
      <c r="HW354" s="264" t="s">
        <v>2349</v>
      </c>
      <c r="HY354" s="264" t="s">
        <v>2349</v>
      </c>
      <c r="IA354" s="264" t="s">
        <v>2349</v>
      </c>
      <c r="IC354" s="264" t="s">
        <v>2349</v>
      </c>
      <c r="IE354" s="264" t="s">
        <v>2349</v>
      </c>
      <c r="IG354" s="264" t="s">
        <v>2349</v>
      </c>
      <c r="II354" s="264" t="s">
        <v>2349</v>
      </c>
      <c r="IK354" s="264" t="s">
        <v>2349</v>
      </c>
      <c r="IM354" s="264" t="s">
        <v>2349</v>
      </c>
      <c r="IO354" s="264" t="s">
        <v>2349</v>
      </c>
      <c r="IQ354" s="264" t="s">
        <v>2349</v>
      </c>
      <c r="IS354" s="264" t="s">
        <v>2349</v>
      </c>
      <c r="IU354" s="264" t="s">
        <v>2349</v>
      </c>
      <c r="IW354" s="264" t="s">
        <v>2349</v>
      </c>
      <c r="IY354" s="264" t="s">
        <v>2349</v>
      </c>
      <c r="JA354" s="264" t="s">
        <v>2349</v>
      </c>
      <c r="JC354" s="264" t="s">
        <v>2349</v>
      </c>
    </row>
    <row r="355" spans="3:263">
      <c r="C355" s="384" t="s">
        <v>2353</v>
      </c>
      <c r="D355" s="404"/>
      <c r="E355" s="390" t="s">
        <v>2353</v>
      </c>
      <c r="F355" s="391"/>
      <c r="G355" s="390" t="s">
        <v>2353</v>
      </c>
      <c r="H355" s="391"/>
      <c r="I355" s="390" t="s">
        <v>2353</v>
      </c>
      <c r="J355" s="391"/>
      <c r="K355" s="390" t="s">
        <v>2353</v>
      </c>
      <c r="L355" s="391"/>
      <c r="M355" s="390" t="s">
        <v>2353</v>
      </c>
      <c r="N355" s="405"/>
      <c r="O355" s="394" t="s">
        <v>2354</v>
      </c>
      <c r="P355" s="406"/>
      <c r="Q355" s="264" t="s">
        <v>2353</v>
      </c>
      <c r="S355" s="264" t="s">
        <v>2353</v>
      </c>
      <c r="U355" s="265" t="s">
        <v>2355</v>
      </c>
      <c r="W355" s="265" t="s">
        <v>2355</v>
      </c>
      <c r="Y355" s="265" t="s">
        <v>2355</v>
      </c>
      <c r="Z355" s="256"/>
      <c r="AA355" s="264" t="s">
        <v>2353</v>
      </c>
      <c r="AB355" s="256"/>
      <c r="AC355" s="265" t="s">
        <v>2355</v>
      </c>
      <c r="AD355" s="258"/>
      <c r="AE355" s="265" t="s">
        <v>2355</v>
      </c>
      <c r="AF355" s="258"/>
      <c r="AG355" s="264" t="s">
        <v>2353</v>
      </c>
      <c r="AH355" s="16"/>
      <c r="AI355" s="264" t="s">
        <v>2353</v>
      </c>
      <c r="AK355" s="264" t="s">
        <v>2353</v>
      </c>
      <c r="AL355" s="256"/>
      <c r="AM355" s="264" t="s">
        <v>2353</v>
      </c>
      <c r="AN355" s="256"/>
      <c r="AO355" s="264" t="s">
        <v>2353</v>
      </c>
      <c r="AP355" s="256"/>
      <c r="AQ355" s="264" t="s">
        <v>2353</v>
      </c>
      <c r="AR355" s="256"/>
      <c r="AS355" s="264" t="s">
        <v>2354</v>
      </c>
      <c r="AT355" s="256"/>
      <c r="AU355" s="264" t="s">
        <v>2354</v>
      </c>
      <c r="AW355" s="264" t="s">
        <v>2354</v>
      </c>
      <c r="AX355" s="256"/>
      <c r="AY355" s="270" t="str">
        <f t="shared" si="12"/>
        <v>予 備 352</v>
      </c>
      <c r="AZ355" s="256"/>
      <c r="BA355" s="265" t="s">
        <v>2355</v>
      </c>
      <c r="BC355" s="265" t="s">
        <v>2355</v>
      </c>
      <c r="BE355" s="266" t="s">
        <v>2355</v>
      </c>
      <c r="BF355" s="258"/>
      <c r="BG355" s="266" t="s">
        <v>2355</v>
      </c>
      <c r="BI355" s="400" t="s">
        <v>2353</v>
      </c>
      <c r="BK355" s="400" t="s">
        <v>2353</v>
      </c>
      <c r="BM355" s="400" t="str">
        <f t="shared" si="13"/>
        <v>予備352</v>
      </c>
      <c r="BO355" s="401" t="s">
        <v>2353</v>
      </c>
      <c r="BP355" s="396"/>
      <c r="BQ355" s="401" t="s">
        <v>2353</v>
      </c>
      <c r="BR355" s="402"/>
      <c r="BS355" s="265" t="s">
        <v>2355</v>
      </c>
      <c r="BT355" s="402"/>
      <c r="BU355" s="402"/>
      <c r="BV355" s="402"/>
      <c r="BW355" s="402"/>
      <c r="BX355" s="402"/>
      <c r="BY355" s="402"/>
      <c r="BZ355" s="402"/>
      <c r="CA355" s="402"/>
      <c r="CB355" s="402"/>
      <c r="CC355" s="402"/>
      <c r="CE355" s="256"/>
      <c r="CG355" s="264" t="s">
        <v>2353</v>
      </c>
      <c r="CI355" s="264" t="s">
        <v>2353</v>
      </c>
      <c r="CK355" s="264" t="s">
        <v>2353</v>
      </c>
      <c r="CM355" s="264" t="s">
        <v>2353</v>
      </c>
      <c r="CO355" s="264" t="s">
        <v>2353</v>
      </c>
      <c r="CQ355" s="264" t="s">
        <v>2353</v>
      </c>
      <c r="CS355" s="264" t="s">
        <v>2353</v>
      </c>
      <c r="CU355" s="264" t="s">
        <v>2353</v>
      </c>
      <c r="CW355" s="264" t="s">
        <v>2353</v>
      </c>
      <c r="CY355" s="264" t="s">
        <v>2353</v>
      </c>
      <c r="DA355" s="264" t="s">
        <v>2353</v>
      </c>
      <c r="DC355" s="264" t="s">
        <v>2353</v>
      </c>
      <c r="DE355" s="264" t="s">
        <v>2353</v>
      </c>
      <c r="DG355" s="264" t="s">
        <v>2353</v>
      </c>
      <c r="DI355" s="264" t="s">
        <v>2353</v>
      </c>
      <c r="DK355" s="264" t="s">
        <v>2353</v>
      </c>
      <c r="EA355" s="264" t="s">
        <v>2353</v>
      </c>
      <c r="EC355" s="272" t="s">
        <v>2354</v>
      </c>
      <c r="ED355" s="268"/>
      <c r="EE355" s="272" t="s">
        <v>2354</v>
      </c>
      <c r="EF355" s="268"/>
      <c r="EG355" s="272" t="s">
        <v>2354</v>
      </c>
      <c r="EH355" s="268"/>
      <c r="EI355" s="272" t="s">
        <v>2354</v>
      </c>
      <c r="EY355" s="264" t="s">
        <v>2353</v>
      </c>
      <c r="FA355" s="264" t="s">
        <v>2353</v>
      </c>
      <c r="FC355" s="264" t="s">
        <v>2353</v>
      </c>
      <c r="FE355" s="264" t="s">
        <v>2353</v>
      </c>
      <c r="FG355" s="264" t="s">
        <v>2353</v>
      </c>
      <c r="FI355" s="264" t="s">
        <v>2353</v>
      </c>
      <c r="FK355" s="264" t="s">
        <v>2353</v>
      </c>
      <c r="FM355" s="264" t="s">
        <v>2353</v>
      </c>
      <c r="FO355" s="264" t="s">
        <v>2353</v>
      </c>
      <c r="FQ355" s="264" t="s">
        <v>2353</v>
      </c>
      <c r="FS355" s="264" t="s">
        <v>2353</v>
      </c>
      <c r="FU355" s="264" t="s">
        <v>2353</v>
      </c>
      <c r="FW355" s="264" t="s">
        <v>2353</v>
      </c>
      <c r="FY355" s="264" t="s">
        <v>2353</v>
      </c>
      <c r="GA355" s="264" t="s">
        <v>2353</v>
      </c>
      <c r="GC355" s="264" t="s">
        <v>2353</v>
      </c>
      <c r="GE355" s="264" t="s">
        <v>2353</v>
      </c>
      <c r="GG355" s="264" t="s">
        <v>2353</v>
      </c>
      <c r="GI355" s="264" t="s">
        <v>2353</v>
      </c>
      <c r="GK355" s="264" t="s">
        <v>2353</v>
      </c>
      <c r="GM355" s="264" t="s">
        <v>2353</v>
      </c>
      <c r="GO355" s="264" t="s">
        <v>2353</v>
      </c>
      <c r="GQ355" s="16"/>
      <c r="HE355" s="265" t="s">
        <v>2355</v>
      </c>
      <c r="HG355" s="265" t="s">
        <v>2355</v>
      </c>
      <c r="HI355" s="264" t="s">
        <v>2353</v>
      </c>
      <c r="HK355" s="264" t="s">
        <v>2353</v>
      </c>
      <c r="HM355" s="264" t="s">
        <v>2353</v>
      </c>
      <c r="HO355" s="264" t="s">
        <v>2353</v>
      </c>
      <c r="HQ355" s="264" t="s">
        <v>2353</v>
      </c>
      <c r="HS355" s="264" t="s">
        <v>2353</v>
      </c>
      <c r="HU355" s="264" t="s">
        <v>2353</v>
      </c>
      <c r="HW355" s="264" t="s">
        <v>2353</v>
      </c>
      <c r="HY355" s="264" t="s">
        <v>2353</v>
      </c>
      <c r="IA355" s="264" t="s">
        <v>2353</v>
      </c>
      <c r="IC355" s="264" t="s">
        <v>2353</v>
      </c>
      <c r="IE355" s="264" t="s">
        <v>2353</v>
      </c>
      <c r="IG355" s="264" t="s">
        <v>2353</v>
      </c>
      <c r="II355" s="264" t="s">
        <v>2353</v>
      </c>
      <c r="IK355" s="264" t="s">
        <v>2353</v>
      </c>
      <c r="IM355" s="264" t="s">
        <v>2353</v>
      </c>
      <c r="IO355" s="264" t="s">
        <v>2353</v>
      </c>
      <c r="IQ355" s="264" t="s">
        <v>2353</v>
      </c>
      <c r="IS355" s="264" t="s">
        <v>2353</v>
      </c>
      <c r="IU355" s="264" t="s">
        <v>2353</v>
      </c>
      <c r="IW355" s="264" t="s">
        <v>2353</v>
      </c>
      <c r="IY355" s="264" t="s">
        <v>2353</v>
      </c>
      <c r="JA355" s="264" t="s">
        <v>2353</v>
      </c>
      <c r="JC355" s="264" t="s">
        <v>2353</v>
      </c>
    </row>
    <row r="356" spans="3:263">
      <c r="C356" s="384" t="s">
        <v>2356</v>
      </c>
      <c r="D356" s="404"/>
      <c r="E356" s="390" t="s">
        <v>2356</v>
      </c>
      <c r="F356" s="391"/>
      <c r="G356" s="390" t="s">
        <v>2356</v>
      </c>
      <c r="H356" s="391"/>
      <c r="I356" s="390" t="s">
        <v>2356</v>
      </c>
      <c r="J356" s="391"/>
      <c r="K356" s="390" t="s">
        <v>2356</v>
      </c>
      <c r="L356" s="391"/>
      <c r="M356" s="390" t="s">
        <v>2356</v>
      </c>
      <c r="N356" s="405"/>
      <c r="O356" s="394" t="s">
        <v>2357</v>
      </c>
      <c r="P356" s="406"/>
      <c r="Q356" s="264" t="s">
        <v>2356</v>
      </c>
      <c r="S356" s="264" t="s">
        <v>2356</v>
      </c>
      <c r="U356" s="265" t="s">
        <v>2358</v>
      </c>
      <c r="W356" s="265" t="s">
        <v>2358</v>
      </c>
      <c r="Y356" s="265" t="s">
        <v>2358</v>
      </c>
      <c r="Z356" s="256"/>
      <c r="AA356" s="264" t="s">
        <v>2356</v>
      </c>
      <c r="AB356" s="256"/>
      <c r="AC356" s="265" t="s">
        <v>2358</v>
      </c>
      <c r="AD356" s="258"/>
      <c r="AE356" s="265" t="s">
        <v>2358</v>
      </c>
      <c r="AF356" s="258"/>
      <c r="AG356" s="264" t="s">
        <v>2356</v>
      </c>
      <c r="AH356" s="16"/>
      <c r="AI356" s="264" t="s">
        <v>2356</v>
      </c>
      <c r="AK356" s="264" t="s">
        <v>2356</v>
      </c>
      <c r="AL356" s="256"/>
      <c r="AM356" s="264" t="s">
        <v>2356</v>
      </c>
      <c r="AN356" s="256"/>
      <c r="AO356" s="264" t="s">
        <v>2356</v>
      </c>
      <c r="AP356" s="256"/>
      <c r="AQ356" s="264" t="s">
        <v>2356</v>
      </c>
      <c r="AR356" s="256"/>
      <c r="AS356" s="265" t="s">
        <v>2359</v>
      </c>
      <c r="AT356" s="256"/>
      <c r="AU356" s="265" t="s">
        <v>2359</v>
      </c>
      <c r="AW356" s="265" t="s">
        <v>2359</v>
      </c>
      <c r="AX356" s="256"/>
      <c r="AY356" s="270" t="str">
        <f t="shared" si="12"/>
        <v>予 備 353</v>
      </c>
      <c r="AZ356" s="256"/>
      <c r="BA356" s="265" t="s">
        <v>2358</v>
      </c>
      <c r="BC356" s="265" t="s">
        <v>2358</v>
      </c>
      <c r="BE356" s="266" t="s">
        <v>2358</v>
      </c>
      <c r="BF356" s="258"/>
      <c r="BG356" s="266" t="s">
        <v>2358</v>
      </c>
      <c r="BI356" s="400" t="s">
        <v>2356</v>
      </c>
      <c r="BK356" s="400" t="s">
        <v>2356</v>
      </c>
      <c r="BM356" s="400" t="str">
        <f t="shared" si="13"/>
        <v>予備353</v>
      </c>
      <c r="BO356" s="401" t="s">
        <v>2356</v>
      </c>
      <c r="BP356" s="396"/>
      <c r="BQ356" s="401" t="s">
        <v>2356</v>
      </c>
      <c r="BR356" s="402"/>
      <c r="BS356" s="265" t="s">
        <v>2358</v>
      </c>
      <c r="BT356" s="402"/>
      <c r="BU356" s="402"/>
      <c r="BV356" s="402"/>
      <c r="BW356" s="402"/>
      <c r="BX356" s="402"/>
      <c r="BY356" s="402"/>
      <c r="BZ356" s="402"/>
      <c r="CA356" s="402"/>
      <c r="CB356" s="402"/>
      <c r="CC356" s="402"/>
      <c r="CE356" s="256"/>
      <c r="CG356" s="264" t="s">
        <v>2356</v>
      </c>
      <c r="CI356" s="264" t="s">
        <v>2356</v>
      </c>
      <c r="CK356" s="264" t="s">
        <v>2356</v>
      </c>
      <c r="CM356" s="264" t="s">
        <v>2356</v>
      </c>
      <c r="CO356" s="264" t="s">
        <v>2356</v>
      </c>
      <c r="CQ356" s="264" t="s">
        <v>2356</v>
      </c>
      <c r="CS356" s="264" t="s">
        <v>2356</v>
      </c>
      <c r="CU356" s="264" t="s">
        <v>2356</v>
      </c>
      <c r="CW356" s="264" t="s">
        <v>2356</v>
      </c>
      <c r="CY356" s="264" t="s">
        <v>2356</v>
      </c>
      <c r="DA356" s="264" t="s">
        <v>2356</v>
      </c>
      <c r="DC356" s="264" t="s">
        <v>2356</v>
      </c>
      <c r="DE356" s="264" t="s">
        <v>2356</v>
      </c>
      <c r="DG356" s="264" t="s">
        <v>2356</v>
      </c>
      <c r="DI356" s="264" t="s">
        <v>2356</v>
      </c>
      <c r="DK356" s="264" t="s">
        <v>2356</v>
      </c>
      <c r="EA356" s="264" t="s">
        <v>2356</v>
      </c>
      <c r="EC356" s="272" t="s">
        <v>2357</v>
      </c>
      <c r="ED356" s="268"/>
      <c r="EE356" s="272" t="s">
        <v>2357</v>
      </c>
      <c r="EF356" s="268"/>
      <c r="EG356" s="272" t="s">
        <v>2357</v>
      </c>
      <c r="EH356" s="268"/>
      <c r="EI356" s="272" t="s">
        <v>2357</v>
      </c>
      <c r="EY356" s="264" t="s">
        <v>2356</v>
      </c>
      <c r="FA356" s="264" t="s">
        <v>2356</v>
      </c>
      <c r="FC356" s="264" t="s">
        <v>2356</v>
      </c>
      <c r="FE356" s="264" t="s">
        <v>2356</v>
      </c>
      <c r="FG356" s="264" t="s">
        <v>2356</v>
      </c>
      <c r="FI356" s="264" t="s">
        <v>2356</v>
      </c>
      <c r="FK356" s="264" t="s">
        <v>2356</v>
      </c>
      <c r="FM356" s="264" t="s">
        <v>2356</v>
      </c>
      <c r="FO356" s="264" t="s">
        <v>2356</v>
      </c>
      <c r="FQ356" s="264" t="s">
        <v>2356</v>
      </c>
      <c r="FS356" s="264" t="s">
        <v>2356</v>
      </c>
      <c r="FU356" s="264" t="s">
        <v>2356</v>
      </c>
      <c r="FW356" s="264" t="s">
        <v>2356</v>
      </c>
      <c r="FY356" s="264" t="s">
        <v>2356</v>
      </c>
      <c r="GA356" s="264" t="s">
        <v>2356</v>
      </c>
      <c r="GC356" s="264" t="s">
        <v>2356</v>
      </c>
      <c r="GE356" s="264" t="s">
        <v>2356</v>
      </c>
      <c r="GG356" s="264" t="s">
        <v>2356</v>
      </c>
      <c r="GI356" s="264" t="s">
        <v>2356</v>
      </c>
      <c r="GK356" s="264" t="s">
        <v>2356</v>
      </c>
      <c r="GM356" s="264" t="s">
        <v>2356</v>
      </c>
      <c r="GO356" s="264" t="s">
        <v>2356</v>
      </c>
      <c r="GQ356" s="16"/>
      <c r="HE356" s="265" t="s">
        <v>2358</v>
      </c>
      <c r="HG356" s="265" t="s">
        <v>2358</v>
      </c>
      <c r="HI356" s="264" t="s">
        <v>2356</v>
      </c>
      <c r="HK356" s="264" t="s">
        <v>2356</v>
      </c>
      <c r="HM356" s="264" t="s">
        <v>2356</v>
      </c>
      <c r="HO356" s="264" t="s">
        <v>2356</v>
      </c>
      <c r="HQ356" s="264" t="s">
        <v>2356</v>
      </c>
      <c r="HS356" s="264" t="s">
        <v>2356</v>
      </c>
      <c r="HU356" s="264" t="s">
        <v>2356</v>
      </c>
      <c r="HW356" s="264" t="s">
        <v>2356</v>
      </c>
      <c r="HY356" s="264" t="s">
        <v>2356</v>
      </c>
      <c r="IA356" s="264" t="s">
        <v>2356</v>
      </c>
      <c r="IC356" s="264" t="s">
        <v>2356</v>
      </c>
      <c r="IE356" s="264" t="s">
        <v>2356</v>
      </c>
      <c r="IG356" s="264" t="s">
        <v>2356</v>
      </c>
      <c r="II356" s="264" t="s">
        <v>2356</v>
      </c>
      <c r="IK356" s="264" t="s">
        <v>2356</v>
      </c>
      <c r="IM356" s="264" t="s">
        <v>2356</v>
      </c>
      <c r="IO356" s="264" t="s">
        <v>2356</v>
      </c>
      <c r="IQ356" s="264" t="s">
        <v>2356</v>
      </c>
      <c r="IS356" s="264" t="s">
        <v>2356</v>
      </c>
      <c r="IU356" s="264" t="s">
        <v>2356</v>
      </c>
      <c r="IW356" s="264" t="s">
        <v>2356</v>
      </c>
      <c r="IY356" s="264" t="s">
        <v>2356</v>
      </c>
      <c r="JA356" s="264" t="s">
        <v>2356</v>
      </c>
      <c r="JC356" s="264" t="s">
        <v>2356</v>
      </c>
    </row>
    <row r="357" spans="3:263">
      <c r="C357" s="384" t="s">
        <v>2360</v>
      </c>
      <c r="D357" s="404"/>
      <c r="E357" s="390" t="s">
        <v>2360</v>
      </c>
      <c r="F357" s="391"/>
      <c r="G357" s="390" t="s">
        <v>2360</v>
      </c>
      <c r="H357" s="391"/>
      <c r="I357" s="390" t="s">
        <v>2360</v>
      </c>
      <c r="J357" s="391"/>
      <c r="K357" s="390" t="s">
        <v>2360</v>
      </c>
      <c r="L357" s="391"/>
      <c r="M357" s="390" t="s">
        <v>2360</v>
      </c>
      <c r="N357" s="405"/>
      <c r="O357" s="394" t="s">
        <v>2361</v>
      </c>
      <c r="P357" s="406"/>
      <c r="Q357" s="264" t="s">
        <v>2360</v>
      </c>
      <c r="S357" s="264" t="s">
        <v>2360</v>
      </c>
      <c r="U357" s="265" t="s">
        <v>2362</v>
      </c>
      <c r="W357" s="265" t="s">
        <v>2362</v>
      </c>
      <c r="Y357" s="265" t="s">
        <v>2362</v>
      </c>
      <c r="Z357" s="256"/>
      <c r="AA357" s="264" t="s">
        <v>2360</v>
      </c>
      <c r="AB357" s="256"/>
      <c r="AC357" s="265" t="s">
        <v>2362</v>
      </c>
      <c r="AD357" s="258"/>
      <c r="AE357" s="265" t="s">
        <v>2362</v>
      </c>
      <c r="AF357" s="258"/>
      <c r="AG357" s="264" t="s">
        <v>2360</v>
      </c>
      <c r="AH357" s="16"/>
      <c r="AI357" s="264" t="s">
        <v>2360</v>
      </c>
      <c r="AK357" s="264" t="s">
        <v>2360</v>
      </c>
      <c r="AL357" s="256"/>
      <c r="AM357" s="264" t="s">
        <v>2360</v>
      </c>
      <c r="AN357" s="256"/>
      <c r="AO357" s="264" t="s">
        <v>2360</v>
      </c>
      <c r="AP357" s="256"/>
      <c r="AQ357" s="264" t="s">
        <v>2360</v>
      </c>
      <c r="AR357" s="256"/>
      <c r="AS357" s="264" t="s">
        <v>2361</v>
      </c>
      <c r="AT357" s="256"/>
      <c r="AU357" s="264" t="s">
        <v>2361</v>
      </c>
      <c r="AW357" s="264" t="s">
        <v>2361</v>
      </c>
      <c r="AX357" s="256"/>
      <c r="AY357" s="270" t="str">
        <f t="shared" si="12"/>
        <v>予 備 354</v>
      </c>
      <c r="AZ357" s="256"/>
      <c r="BA357" s="265" t="s">
        <v>2362</v>
      </c>
      <c r="BC357" s="265" t="s">
        <v>2362</v>
      </c>
      <c r="BE357" s="266" t="s">
        <v>2362</v>
      </c>
      <c r="BF357" s="258"/>
      <c r="BG357" s="266" t="s">
        <v>2362</v>
      </c>
      <c r="BI357" s="400" t="s">
        <v>2360</v>
      </c>
      <c r="BK357" s="400" t="s">
        <v>2360</v>
      </c>
      <c r="BM357" s="400" t="str">
        <f t="shared" si="13"/>
        <v>予備354</v>
      </c>
      <c r="BO357" s="401" t="s">
        <v>2360</v>
      </c>
      <c r="BP357" s="396"/>
      <c r="BQ357" s="401" t="s">
        <v>2360</v>
      </c>
      <c r="BR357" s="402"/>
      <c r="BS357" s="265" t="s">
        <v>2362</v>
      </c>
      <c r="BT357" s="402"/>
      <c r="BU357" s="402"/>
      <c r="BV357" s="402"/>
      <c r="BW357" s="402"/>
      <c r="BX357" s="402"/>
      <c r="BY357" s="402"/>
      <c r="BZ357" s="402"/>
      <c r="CA357" s="402"/>
      <c r="CB357" s="402"/>
      <c r="CC357" s="402"/>
      <c r="CE357" s="256"/>
      <c r="CG357" s="264" t="s">
        <v>2360</v>
      </c>
      <c r="CI357" s="264" t="s">
        <v>2360</v>
      </c>
      <c r="CK357" s="264" t="s">
        <v>2360</v>
      </c>
      <c r="CM357" s="264" t="s">
        <v>2360</v>
      </c>
      <c r="CO357" s="264" t="s">
        <v>2360</v>
      </c>
      <c r="CQ357" s="264" t="s">
        <v>2360</v>
      </c>
      <c r="CS357" s="264" t="s">
        <v>2360</v>
      </c>
      <c r="CU357" s="264" t="s">
        <v>2360</v>
      </c>
      <c r="CW357" s="264" t="s">
        <v>2360</v>
      </c>
      <c r="CY357" s="264" t="s">
        <v>2360</v>
      </c>
      <c r="DA357" s="264" t="s">
        <v>2360</v>
      </c>
      <c r="DC357" s="264" t="s">
        <v>2360</v>
      </c>
      <c r="DE357" s="264" t="s">
        <v>2360</v>
      </c>
      <c r="DG357" s="264" t="s">
        <v>2360</v>
      </c>
      <c r="DI357" s="264" t="s">
        <v>2360</v>
      </c>
      <c r="DK357" s="264" t="s">
        <v>2360</v>
      </c>
      <c r="EA357" s="264" t="s">
        <v>2360</v>
      </c>
      <c r="EC357" s="272" t="s">
        <v>2361</v>
      </c>
      <c r="ED357" s="268"/>
      <c r="EE357" s="272" t="s">
        <v>2361</v>
      </c>
      <c r="EF357" s="268"/>
      <c r="EG357" s="272" t="s">
        <v>2361</v>
      </c>
      <c r="EH357" s="268"/>
      <c r="EI357" s="272" t="s">
        <v>2361</v>
      </c>
      <c r="EY357" s="264" t="s">
        <v>2360</v>
      </c>
      <c r="FA357" s="264" t="s">
        <v>2360</v>
      </c>
      <c r="FC357" s="264" t="s">
        <v>2360</v>
      </c>
      <c r="FE357" s="264" t="s">
        <v>2360</v>
      </c>
      <c r="FG357" s="264" t="s">
        <v>2360</v>
      </c>
      <c r="FI357" s="264" t="s">
        <v>2360</v>
      </c>
      <c r="FK357" s="264" t="s">
        <v>2360</v>
      </c>
      <c r="FM357" s="264" t="s">
        <v>2360</v>
      </c>
      <c r="FO357" s="264" t="s">
        <v>2360</v>
      </c>
      <c r="FQ357" s="264" t="s">
        <v>2360</v>
      </c>
      <c r="FS357" s="264" t="s">
        <v>2360</v>
      </c>
      <c r="FU357" s="264" t="s">
        <v>2360</v>
      </c>
      <c r="FW357" s="264" t="s">
        <v>2360</v>
      </c>
      <c r="FY357" s="264" t="s">
        <v>2360</v>
      </c>
      <c r="GA357" s="264" t="s">
        <v>2360</v>
      </c>
      <c r="GC357" s="264" t="s">
        <v>2360</v>
      </c>
      <c r="GE357" s="264" t="s">
        <v>2360</v>
      </c>
      <c r="GG357" s="264" t="s">
        <v>2360</v>
      </c>
      <c r="GI357" s="264" t="s">
        <v>2360</v>
      </c>
      <c r="GK357" s="264" t="s">
        <v>2360</v>
      </c>
      <c r="GM357" s="264" t="s">
        <v>2360</v>
      </c>
      <c r="GO357" s="264" t="s">
        <v>2360</v>
      </c>
      <c r="GQ357" s="16"/>
      <c r="HE357" s="265" t="s">
        <v>2362</v>
      </c>
      <c r="HG357" s="265" t="s">
        <v>2362</v>
      </c>
      <c r="HI357" s="264" t="s">
        <v>2360</v>
      </c>
      <c r="HK357" s="264" t="s">
        <v>2360</v>
      </c>
      <c r="HM357" s="264" t="s">
        <v>2360</v>
      </c>
      <c r="HO357" s="264" t="s">
        <v>2360</v>
      </c>
      <c r="HQ357" s="264" t="s">
        <v>2360</v>
      </c>
      <c r="HS357" s="264" t="s">
        <v>2360</v>
      </c>
      <c r="HU357" s="264" t="s">
        <v>2360</v>
      </c>
      <c r="HW357" s="264" t="s">
        <v>2360</v>
      </c>
      <c r="HY357" s="264" t="s">
        <v>2360</v>
      </c>
      <c r="IA357" s="264" t="s">
        <v>2360</v>
      </c>
      <c r="IC357" s="264" t="s">
        <v>2360</v>
      </c>
      <c r="IE357" s="264" t="s">
        <v>2360</v>
      </c>
      <c r="IG357" s="264" t="s">
        <v>2360</v>
      </c>
      <c r="II357" s="264" t="s">
        <v>2360</v>
      </c>
      <c r="IK357" s="264" t="s">
        <v>2360</v>
      </c>
      <c r="IM357" s="264" t="s">
        <v>2360</v>
      </c>
      <c r="IO357" s="264" t="s">
        <v>2360</v>
      </c>
      <c r="IQ357" s="264" t="s">
        <v>2360</v>
      </c>
      <c r="IS357" s="264" t="s">
        <v>2360</v>
      </c>
      <c r="IU357" s="264" t="s">
        <v>2360</v>
      </c>
      <c r="IW357" s="264" t="s">
        <v>2360</v>
      </c>
      <c r="IY357" s="264" t="s">
        <v>2360</v>
      </c>
      <c r="JA357" s="264" t="s">
        <v>2360</v>
      </c>
      <c r="JC357" s="264" t="s">
        <v>2360</v>
      </c>
    </row>
    <row r="358" spans="3:263">
      <c r="C358" s="384" t="s">
        <v>2363</v>
      </c>
      <c r="D358" s="404"/>
      <c r="E358" s="390" t="s">
        <v>2363</v>
      </c>
      <c r="F358" s="391"/>
      <c r="G358" s="390" t="s">
        <v>2363</v>
      </c>
      <c r="H358" s="391"/>
      <c r="I358" s="390" t="s">
        <v>2363</v>
      </c>
      <c r="J358" s="391"/>
      <c r="K358" s="390" t="s">
        <v>2363</v>
      </c>
      <c r="L358" s="391"/>
      <c r="M358" s="390" t="s">
        <v>2363</v>
      </c>
      <c r="N358" s="405"/>
      <c r="O358" s="394" t="s">
        <v>2364</v>
      </c>
      <c r="P358" s="406"/>
      <c r="Q358" s="264" t="s">
        <v>2363</v>
      </c>
      <c r="S358" s="264" t="s">
        <v>2363</v>
      </c>
      <c r="U358" s="265" t="s">
        <v>2365</v>
      </c>
      <c r="W358" s="265" t="s">
        <v>2365</v>
      </c>
      <c r="Y358" s="265" t="s">
        <v>2365</v>
      </c>
      <c r="Z358" s="256"/>
      <c r="AA358" s="264" t="s">
        <v>2363</v>
      </c>
      <c r="AB358" s="256"/>
      <c r="AC358" s="265" t="s">
        <v>2365</v>
      </c>
      <c r="AD358" s="258"/>
      <c r="AE358" s="265" t="s">
        <v>2365</v>
      </c>
      <c r="AF358" s="258"/>
      <c r="AG358" s="264" t="s">
        <v>2363</v>
      </c>
      <c r="AH358" s="16"/>
      <c r="AI358" s="264" t="s">
        <v>2363</v>
      </c>
      <c r="AK358" s="264" t="s">
        <v>2363</v>
      </c>
      <c r="AL358" s="256"/>
      <c r="AM358" s="264" t="s">
        <v>2363</v>
      </c>
      <c r="AN358" s="256"/>
      <c r="AO358" s="264" t="s">
        <v>2363</v>
      </c>
      <c r="AP358" s="256"/>
      <c r="AQ358" s="264" t="s">
        <v>2363</v>
      </c>
      <c r="AR358" s="256"/>
      <c r="AS358" s="265" t="s">
        <v>2366</v>
      </c>
      <c r="AT358" s="256"/>
      <c r="AU358" s="265" t="s">
        <v>2366</v>
      </c>
      <c r="AW358" s="265" t="s">
        <v>2366</v>
      </c>
      <c r="AX358" s="256"/>
      <c r="AY358" s="270" t="str">
        <f t="shared" si="12"/>
        <v>予 備 355</v>
      </c>
      <c r="AZ358" s="256"/>
      <c r="BA358" s="265" t="s">
        <v>2365</v>
      </c>
      <c r="BC358" s="265" t="s">
        <v>2365</v>
      </c>
      <c r="BE358" s="266" t="s">
        <v>2365</v>
      </c>
      <c r="BF358" s="258"/>
      <c r="BG358" s="266" t="s">
        <v>2365</v>
      </c>
      <c r="BI358" s="400" t="s">
        <v>2363</v>
      </c>
      <c r="BK358" s="400" t="s">
        <v>2363</v>
      </c>
      <c r="BM358" s="400" t="str">
        <f t="shared" si="13"/>
        <v>予備355</v>
      </c>
      <c r="BO358" s="401" t="s">
        <v>2363</v>
      </c>
      <c r="BP358" s="396"/>
      <c r="BQ358" s="401" t="s">
        <v>2363</v>
      </c>
      <c r="BR358" s="402"/>
      <c r="BS358" s="265" t="s">
        <v>2365</v>
      </c>
      <c r="BT358" s="402"/>
      <c r="BU358" s="402"/>
      <c r="BV358" s="402"/>
      <c r="BW358" s="402"/>
      <c r="BX358" s="402"/>
      <c r="BY358" s="402"/>
      <c r="BZ358" s="402"/>
      <c r="CA358" s="402"/>
      <c r="CB358" s="402"/>
      <c r="CC358" s="402"/>
      <c r="CE358" s="256"/>
      <c r="CG358" s="264" t="s">
        <v>2363</v>
      </c>
      <c r="CI358" s="264" t="s">
        <v>2363</v>
      </c>
      <c r="CK358" s="264" t="s">
        <v>2363</v>
      </c>
      <c r="CM358" s="264" t="s">
        <v>2363</v>
      </c>
      <c r="CO358" s="264" t="s">
        <v>2363</v>
      </c>
      <c r="CQ358" s="264" t="s">
        <v>2363</v>
      </c>
      <c r="CS358" s="264" t="s">
        <v>2363</v>
      </c>
      <c r="CU358" s="264" t="s">
        <v>2363</v>
      </c>
      <c r="CW358" s="264" t="s">
        <v>2363</v>
      </c>
      <c r="CY358" s="264" t="s">
        <v>2363</v>
      </c>
      <c r="DA358" s="264" t="s">
        <v>2363</v>
      </c>
      <c r="DC358" s="264" t="s">
        <v>2363</v>
      </c>
      <c r="DE358" s="264" t="s">
        <v>2363</v>
      </c>
      <c r="DG358" s="264" t="s">
        <v>2363</v>
      </c>
      <c r="DI358" s="264" t="s">
        <v>2363</v>
      </c>
      <c r="DK358" s="264" t="s">
        <v>2363</v>
      </c>
      <c r="EA358" s="264" t="s">
        <v>2363</v>
      </c>
      <c r="EC358" s="272" t="s">
        <v>2364</v>
      </c>
      <c r="ED358" s="268"/>
      <c r="EE358" s="272" t="s">
        <v>2364</v>
      </c>
      <c r="EF358" s="268"/>
      <c r="EG358" s="272" t="s">
        <v>2364</v>
      </c>
      <c r="EH358" s="268"/>
      <c r="EI358" s="272" t="s">
        <v>2364</v>
      </c>
      <c r="EY358" s="264" t="s">
        <v>2363</v>
      </c>
      <c r="FA358" s="264" t="s">
        <v>2363</v>
      </c>
      <c r="FC358" s="264" t="s">
        <v>2363</v>
      </c>
      <c r="FE358" s="264" t="s">
        <v>2363</v>
      </c>
      <c r="FG358" s="264" t="s">
        <v>2363</v>
      </c>
      <c r="FI358" s="264" t="s">
        <v>2363</v>
      </c>
      <c r="FK358" s="264" t="s">
        <v>2363</v>
      </c>
      <c r="FM358" s="264" t="s">
        <v>2363</v>
      </c>
      <c r="FO358" s="264" t="s">
        <v>2363</v>
      </c>
      <c r="FQ358" s="264" t="s">
        <v>2363</v>
      </c>
      <c r="FS358" s="264" t="s">
        <v>2363</v>
      </c>
      <c r="FU358" s="264" t="s">
        <v>2363</v>
      </c>
      <c r="FW358" s="264" t="s">
        <v>2363</v>
      </c>
      <c r="FY358" s="264" t="s">
        <v>2363</v>
      </c>
      <c r="GA358" s="264" t="s">
        <v>2363</v>
      </c>
      <c r="GC358" s="264" t="s">
        <v>2363</v>
      </c>
      <c r="GE358" s="264" t="s">
        <v>2363</v>
      </c>
      <c r="GG358" s="264" t="s">
        <v>2363</v>
      </c>
      <c r="GI358" s="264" t="s">
        <v>2363</v>
      </c>
      <c r="GK358" s="264" t="s">
        <v>2363</v>
      </c>
      <c r="GM358" s="264" t="s">
        <v>2363</v>
      </c>
      <c r="GO358" s="264" t="s">
        <v>2363</v>
      </c>
      <c r="GQ358" s="16"/>
      <c r="HE358" s="265" t="s">
        <v>2365</v>
      </c>
      <c r="HG358" s="265" t="s">
        <v>2365</v>
      </c>
      <c r="HI358" s="264" t="s">
        <v>2363</v>
      </c>
      <c r="HK358" s="264" t="s">
        <v>2363</v>
      </c>
      <c r="HM358" s="264" t="s">
        <v>2363</v>
      </c>
      <c r="HO358" s="264" t="s">
        <v>2363</v>
      </c>
      <c r="HQ358" s="264" t="s">
        <v>2363</v>
      </c>
      <c r="HS358" s="264" t="s">
        <v>2363</v>
      </c>
      <c r="HU358" s="264" t="s">
        <v>2363</v>
      </c>
      <c r="HW358" s="264" t="s">
        <v>2363</v>
      </c>
      <c r="HY358" s="264" t="s">
        <v>2363</v>
      </c>
      <c r="IA358" s="264" t="s">
        <v>2363</v>
      </c>
      <c r="IC358" s="264" t="s">
        <v>2363</v>
      </c>
      <c r="IE358" s="264" t="s">
        <v>2363</v>
      </c>
      <c r="IG358" s="264" t="s">
        <v>2363</v>
      </c>
      <c r="II358" s="264" t="s">
        <v>2363</v>
      </c>
      <c r="IK358" s="264" t="s">
        <v>2363</v>
      </c>
      <c r="IM358" s="264" t="s">
        <v>2363</v>
      </c>
      <c r="IO358" s="264" t="s">
        <v>2363</v>
      </c>
      <c r="IQ358" s="264" t="s">
        <v>2363</v>
      </c>
      <c r="IS358" s="264" t="s">
        <v>2363</v>
      </c>
      <c r="IU358" s="264" t="s">
        <v>2363</v>
      </c>
      <c r="IW358" s="264" t="s">
        <v>2363</v>
      </c>
      <c r="IY358" s="264" t="s">
        <v>2363</v>
      </c>
      <c r="JA358" s="264" t="s">
        <v>2363</v>
      </c>
      <c r="JC358" s="264" t="s">
        <v>2363</v>
      </c>
    </row>
    <row r="359" spans="3:263">
      <c r="C359" s="384" t="s">
        <v>2367</v>
      </c>
      <c r="D359" s="404"/>
      <c r="E359" s="390" t="s">
        <v>2367</v>
      </c>
      <c r="F359" s="391"/>
      <c r="G359" s="390" t="s">
        <v>2367</v>
      </c>
      <c r="H359" s="391"/>
      <c r="I359" s="390" t="s">
        <v>2367</v>
      </c>
      <c r="J359" s="391"/>
      <c r="K359" s="390" t="s">
        <v>2367</v>
      </c>
      <c r="L359" s="391"/>
      <c r="M359" s="390" t="s">
        <v>2367</v>
      </c>
      <c r="N359" s="405"/>
      <c r="O359" s="394" t="s">
        <v>2368</v>
      </c>
      <c r="P359" s="406"/>
      <c r="Q359" s="264" t="s">
        <v>2367</v>
      </c>
      <c r="S359" s="264" t="s">
        <v>2367</v>
      </c>
      <c r="U359" s="265" t="s">
        <v>2369</v>
      </c>
      <c r="W359" s="265" t="s">
        <v>2369</v>
      </c>
      <c r="Y359" s="265" t="s">
        <v>2369</v>
      </c>
      <c r="Z359" s="256"/>
      <c r="AA359" s="264" t="s">
        <v>2367</v>
      </c>
      <c r="AB359" s="256"/>
      <c r="AC359" s="265" t="s">
        <v>2369</v>
      </c>
      <c r="AD359" s="258"/>
      <c r="AE359" s="265" t="s">
        <v>2369</v>
      </c>
      <c r="AF359" s="258"/>
      <c r="AG359" s="264" t="s">
        <v>2367</v>
      </c>
      <c r="AH359" s="16"/>
      <c r="AI359" s="264" t="s">
        <v>2367</v>
      </c>
      <c r="AK359" s="264" t="s">
        <v>2367</v>
      </c>
      <c r="AL359" s="256"/>
      <c r="AM359" s="264" t="s">
        <v>2367</v>
      </c>
      <c r="AN359" s="256"/>
      <c r="AO359" s="264" t="s">
        <v>2367</v>
      </c>
      <c r="AP359" s="256"/>
      <c r="AQ359" s="264" t="s">
        <v>2367</v>
      </c>
      <c r="AR359" s="256"/>
      <c r="AS359" s="264" t="s">
        <v>2368</v>
      </c>
      <c r="AT359" s="256"/>
      <c r="AU359" s="264" t="s">
        <v>2368</v>
      </c>
      <c r="AW359" s="264" t="s">
        <v>2368</v>
      </c>
      <c r="AX359" s="256"/>
      <c r="AY359" s="270" t="str">
        <f t="shared" si="12"/>
        <v>予 備 356</v>
      </c>
      <c r="AZ359" s="256"/>
      <c r="BA359" s="265" t="s">
        <v>2369</v>
      </c>
      <c r="BC359" s="265" t="s">
        <v>2369</v>
      </c>
      <c r="BE359" s="266" t="s">
        <v>2369</v>
      </c>
      <c r="BF359" s="258"/>
      <c r="BG359" s="266" t="s">
        <v>2369</v>
      </c>
      <c r="BI359" s="400" t="s">
        <v>2367</v>
      </c>
      <c r="BK359" s="400" t="s">
        <v>2367</v>
      </c>
      <c r="BM359" s="400" t="str">
        <f t="shared" si="13"/>
        <v>予備356</v>
      </c>
      <c r="BO359" s="401" t="s">
        <v>2367</v>
      </c>
      <c r="BP359" s="396"/>
      <c r="BQ359" s="401" t="s">
        <v>2367</v>
      </c>
      <c r="BR359" s="402"/>
      <c r="BS359" s="265" t="s">
        <v>2369</v>
      </c>
      <c r="BT359" s="402"/>
      <c r="BU359" s="402"/>
      <c r="BV359" s="402"/>
      <c r="BW359" s="402"/>
      <c r="BX359" s="402"/>
      <c r="BY359" s="402"/>
      <c r="BZ359" s="402"/>
      <c r="CA359" s="402"/>
      <c r="CB359" s="402"/>
      <c r="CC359" s="402"/>
      <c r="CE359" s="256"/>
      <c r="CG359" s="264" t="s">
        <v>2367</v>
      </c>
      <c r="CI359" s="264" t="s">
        <v>2367</v>
      </c>
      <c r="CK359" s="264" t="s">
        <v>2367</v>
      </c>
      <c r="CM359" s="264" t="s">
        <v>2367</v>
      </c>
      <c r="CO359" s="264" t="s">
        <v>2367</v>
      </c>
      <c r="CQ359" s="264" t="s">
        <v>2367</v>
      </c>
      <c r="CS359" s="264" t="s">
        <v>2367</v>
      </c>
      <c r="CU359" s="264" t="s">
        <v>2367</v>
      </c>
      <c r="CW359" s="264" t="s">
        <v>2367</v>
      </c>
      <c r="CY359" s="264" t="s">
        <v>2367</v>
      </c>
      <c r="DA359" s="264" t="s">
        <v>2367</v>
      </c>
      <c r="DC359" s="264" t="s">
        <v>2367</v>
      </c>
      <c r="DE359" s="264" t="s">
        <v>2367</v>
      </c>
      <c r="DG359" s="264" t="s">
        <v>2367</v>
      </c>
      <c r="DI359" s="264" t="s">
        <v>2367</v>
      </c>
      <c r="DK359" s="264" t="s">
        <v>2367</v>
      </c>
      <c r="EA359" s="264" t="s">
        <v>2367</v>
      </c>
      <c r="EC359" s="272" t="s">
        <v>2368</v>
      </c>
      <c r="ED359" s="268"/>
      <c r="EE359" s="272" t="s">
        <v>2368</v>
      </c>
      <c r="EF359" s="268"/>
      <c r="EG359" s="272" t="s">
        <v>2368</v>
      </c>
      <c r="EH359" s="268"/>
      <c r="EI359" s="272" t="s">
        <v>2368</v>
      </c>
      <c r="EY359" s="264" t="s">
        <v>2367</v>
      </c>
      <c r="FA359" s="264" t="s">
        <v>2367</v>
      </c>
      <c r="FC359" s="264" t="s">
        <v>2367</v>
      </c>
      <c r="FE359" s="264" t="s">
        <v>2367</v>
      </c>
      <c r="FG359" s="264" t="s">
        <v>2367</v>
      </c>
      <c r="FI359" s="264" t="s">
        <v>2367</v>
      </c>
      <c r="FK359" s="264" t="s">
        <v>2367</v>
      </c>
      <c r="FM359" s="264" t="s">
        <v>2367</v>
      </c>
      <c r="FO359" s="264" t="s">
        <v>2367</v>
      </c>
      <c r="FQ359" s="264" t="s">
        <v>2367</v>
      </c>
      <c r="FS359" s="264" t="s">
        <v>2367</v>
      </c>
      <c r="FU359" s="264" t="s">
        <v>2367</v>
      </c>
      <c r="FW359" s="264" t="s">
        <v>2367</v>
      </c>
      <c r="FY359" s="264" t="s">
        <v>2367</v>
      </c>
      <c r="GA359" s="264" t="s">
        <v>2367</v>
      </c>
      <c r="GC359" s="264" t="s">
        <v>2367</v>
      </c>
      <c r="GE359" s="264" t="s">
        <v>2367</v>
      </c>
      <c r="GG359" s="264" t="s">
        <v>2367</v>
      </c>
      <c r="GI359" s="264" t="s">
        <v>2367</v>
      </c>
      <c r="GK359" s="264" t="s">
        <v>2367</v>
      </c>
      <c r="GM359" s="264" t="s">
        <v>2367</v>
      </c>
      <c r="GO359" s="264" t="s">
        <v>2367</v>
      </c>
      <c r="GQ359" s="16"/>
      <c r="HE359" s="265" t="s">
        <v>2369</v>
      </c>
      <c r="HG359" s="265" t="s">
        <v>2369</v>
      </c>
      <c r="HI359" s="264" t="s">
        <v>2367</v>
      </c>
      <c r="HK359" s="264" t="s">
        <v>2367</v>
      </c>
      <c r="HM359" s="264" t="s">
        <v>2367</v>
      </c>
      <c r="HO359" s="264" t="s">
        <v>2367</v>
      </c>
      <c r="HQ359" s="264" t="s">
        <v>2367</v>
      </c>
      <c r="HS359" s="264" t="s">
        <v>2367</v>
      </c>
      <c r="HU359" s="264" t="s">
        <v>2367</v>
      </c>
      <c r="HW359" s="264" t="s">
        <v>2367</v>
      </c>
      <c r="HY359" s="264" t="s">
        <v>2367</v>
      </c>
      <c r="IA359" s="264" t="s">
        <v>2367</v>
      </c>
      <c r="IC359" s="264" t="s">
        <v>2367</v>
      </c>
      <c r="IE359" s="264" t="s">
        <v>2367</v>
      </c>
      <c r="IG359" s="264" t="s">
        <v>2367</v>
      </c>
      <c r="II359" s="264" t="s">
        <v>2367</v>
      </c>
      <c r="IK359" s="264" t="s">
        <v>2367</v>
      </c>
      <c r="IM359" s="264" t="s">
        <v>2367</v>
      </c>
      <c r="IO359" s="264" t="s">
        <v>2367</v>
      </c>
      <c r="IQ359" s="264" t="s">
        <v>2367</v>
      </c>
      <c r="IS359" s="264" t="s">
        <v>2367</v>
      </c>
      <c r="IU359" s="264" t="s">
        <v>2367</v>
      </c>
      <c r="IW359" s="264" t="s">
        <v>2367</v>
      </c>
      <c r="IY359" s="264" t="s">
        <v>2367</v>
      </c>
      <c r="JA359" s="264" t="s">
        <v>2367</v>
      </c>
      <c r="JC359" s="264" t="s">
        <v>2367</v>
      </c>
    </row>
    <row r="360" spans="3:263">
      <c r="C360" s="384" t="s">
        <v>2370</v>
      </c>
      <c r="D360" s="404"/>
      <c r="E360" s="390" t="s">
        <v>2370</v>
      </c>
      <c r="F360" s="391"/>
      <c r="G360" s="390" t="s">
        <v>2370</v>
      </c>
      <c r="H360" s="391"/>
      <c r="I360" s="390" t="s">
        <v>2370</v>
      </c>
      <c r="J360" s="391"/>
      <c r="K360" s="390" t="s">
        <v>2370</v>
      </c>
      <c r="L360" s="391"/>
      <c r="M360" s="390" t="s">
        <v>2370</v>
      </c>
      <c r="N360" s="405"/>
      <c r="O360" s="394" t="s">
        <v>2371</v>
      </c>
      <c r="P360" s="406"/>
      <c r="Q360" s="264" t="s">
        <v>2370</v>
      </c>
      <c r="S360" s="264" t="s">
        <v>2370</v>
      </c>
      <c r="U360" s="265" t="s">
        <v>2372</v>
      </c>
      <c r="W360" s="265" t="s">
        <v>2372</v>
      </c>
      <c r="Y360" s="265" t="s">
        <v>2372</v>
      </c>
      <c r="Z360" s="256"/>
      <c r="AA360" s="264" t="s">
        <v>2370</v>
      </c>
      <c r="AB360" s="256"/>
      <c r="AC360" s="265" t="s">
        <v>2372</v>
      </c>
      <c r="AD360" s="258"/>
      <c r="AE360" s="265" t="s">
        <v>2372</v>
      </c>
      <c r="AF360" s="258"/>
      <c r="AG360" s="264" t="s">
        <v>2370</v>
      </c>
      <c r="AH360" s="16"/>
      <c r="AI360" s="264" t="s">
        <v>2370</v>
      </c>
      <c r="AK360" s="264" t="s">
        <v>2370</v>
      </c>
      <c r="AL360" s="256"/>
      <c r="AM360" s="264" t="s">
        <v>2370</v>
      </c>
      <c r="AN360" s="256"/>
      <c r="AO360" s="264" t="s">
        <v>2370</v>
      </c>
      <c r="AP360" s="256"/>
      <c r="AQ360" s="264" t="s">
        <v>2370</v>
      </c>
      <c r="AR360" s="256"/>
      <c r="AS360" s="265" t="s">
        <v>2373</v>
      </c>
      <c r="AT360" s="256"/>
      <c r="AU360" s="265" t="s">
        <v>2373</v>
      </c>
      <c r="AW360" s="265" t="s">
        <v>2373</v>
      </c>
      <c r="AX360" s="256"/>
      <c r="AY360" s="270" t="str">
        <f t="shared" si="12"/>
        <v>予 備 357</v>
      </c>
      <c r="AZ360" s="256"/>
      <c r="BA360" s="265" t="s">
        <v>2372</v>
      </c>
      <c r="BC360" s="265" t="s">
        <v>2372</v>
      </c>
      <c r="BE360" s="266" t="s">
        <v>2372</v>
      </c>
      <c r="BF360" s="258"/>
      <c r="BG360" s="266" t="s">
        <v>2372</v>
      </c>
      <c r="BI360" s="400" t="s">
        <v>2370</v>
      </c>
      <c r="BK360" s="400" t="s">
        <v>2370</v>
      </c>
      <c r="BM360" s="400" t="str">
        <f t="shared" si="13"/>
        <v>予備357</v>
      </c>
      <c r="BO360" s="401" t="s">
        <v>2370</v>
      </c>
      <c r="BP360" s="396"/>
      <c r="BQ360" s="401" t="s">
        <v>2370</v>
      </c>
      <c r="BR360" s="402"/>
      <c r="BS360" s="265" t="s">
        <v>2372</v>
      </c>
      <c r="BT360" s="402"/>
      <c r="BU360" s="402"/>
      <c r="BV360" s="402"/>
      <c r="BW360" s="402"/>
      <c r="BX360" s="402"/>
      <c r="BY360" s="402"/>
      <c r="BZ360" s="402"/>
      <c r="CA360" s="402"/>
      <c r="CB360" s="402"/>
      <c r="CC360" s="402"/>
      <c r="CE360" s="256"/>
      <c r="CG360" s="264" t="s">
        <v>2370</v>
      </c>
      <c r="CI360" s="264" t="s">
        <v>2370</v>
      </c>
      <c r="CK360" s="264" t="s">
        <v>2370</v>
      </c>
      <c r="CM360" s="264" t="s">
        <v>2370</v>
      </c>
      <c r="CO360" s="264" t="s">
        <v>2370</v>
      </c>
      <c r="CQ360" s="264" t="s">
        <v>2370</v>
      </c>
      <c r="CS360" s="264" t="s">
        <v>2370</v>
      </c>
      <c r="CU360" s="264" t="s">
        <v>2370</v>
      </c>
      <c r="CW360" s="264" t="s">
        <v>2370</v>
      </c>
      <c r="CY360" s="264" t="s">
        <v>2370</v>
      </c>
      <c r="DA360" s="264" t="s">
        <v>2370</v>
      </c>
      <c r="DC360" s="264" t="s">
        <v>2370</v>
      </c>
      <c r="DE360" s="264" t="s">
        <v>2370</v>
      </c>
      <c r="DG360" s="264" t="s">
        <v>2370</v>
      </c>
      <c r="DI360" s="264" t="s">
        <v>2370</v>
      </c>
      <c r="DK360" s="264" t="s">
        <v>2370</v>
      </c>
      <c r="EA360" s="264" t="s">
        <v>2370</v>
      </c>
      <c r="EC360" s="272" t="s">
        <v>2371</v>
      </c>
      <c r="ED360" s="268"/>
      <c r="EE360" s="272" t="s">
        <v>2371</v>
      </c>
      <c r="EF360" s="268"/>
      <c r="EG360" s="272" t="s">
        <v>2371</v>
      </c>
      <c r="EH360" s="268"/>
      <c r="EI360" s="272" t="s">
        <v>2371</v>
      </c>
      <c r="EY360" s="264" t="s">
        <v>2370</v>
      </c>
      <c r="FA360" s="264" t="s">
        <v>2370</v>
      </c>
      <c r="FC360" s="264" t="s">
        <v>2370</v>
      </c>
      <c r="FE360" s="264" t="s">
        <v>2370</v>
      </c>
      <c r="FG360" s="264" t="s">
        <v>2370</v>
      </c>
      <c r="FI360" s="264" t="s">
        <v>2370</v>
      </c>
      <c r="FK360" s="264" t="s">
        <v>2370</v>
      </c>
      <c r="FM360" s="264" t="s">
        <v>2370</v>
      </c>
      <c r="FO360" s="264" t="s">
        <v>2370</v>
      </c>
      <c r="FQ360" s="264" t="s">
        <v>2370</v>
      </c>
      <c r="FS360" s="264" t="s">
        <v>2370</v>
      </c>
      <c r="FU360" s="264" t="s">
        <v>2370</v>
      </c>
      <c r="FW360" s="264" t="s">
        <v>2370</v>
      </c>
      <c r="FY360" s="264" t="s">
        <v>2370</v>
      </c>
      <c r="GA360" s="264" t="s">
        <v>2370</v>
      </c>
      <c r="GC360" s="264" t="s">
        <v>2370</v>
      </c>
      <c r="GE360" s="264" t="s">
        <v>2370</v>
      </c>
      <c r="GG360" s="264" t="s">
        <v>2370</v>
      </c>
      <c r="GI360" s="264" t="s">
        <v>2370</v>
      </c>
      <c r="GK360" s="264" t="s">
        <v>2370</v>
      </c>
      <c r="GM360" s="264" t="s">
        <v>2370</v>
      </c>
      <c r="GO360" s="264" t="s">
        <v>2370</v>
      </c>
      <c r="GQ360" s="16"/>
      <c r="HE360" s="265" t="s">
        <v>2372</v>
      </c>
      <c r="HG360" s="265" t="s">
        <v>2372</v>
      </c>
      <c r="HI360" s="264" t="s">
        <v>2370</v>
      </c>
      <c r="HK360" s="264" t="s">
        <v>2370</v>
      </c>
      <c r="HM360" s="264" t="s">
        <v>2370</v>
      </c>
      <c r="HO360" s="264" t="s">
        <v>2370</v>
      </c>
      <c r="HQ360" s="264" t="s">
        <v>2370</v>
      </c>
      <c r="HS360" s="264" t="s">
        <v>2370</v>
      </c>
      <c r="HU360" s="264" t="s">
        <v>2370</v>
      </c>
      <c r="HW360" s="264" t="s">
        <v>2370</v>
      </c>
      <c r="HY360" s="264" t="s">
        <v>2370</v>
      </c>
      <c r="IA360" s="264" t="s">
        <v>2370</v>
      </c>
      <c r="IC360" s="264" t="s">
        <v>2370</v>
      </c>
      <c r="IE360" s="264" t="s">
        <v>2370</v>
      </c>
      <c r="IG360" s="264" t="s">
        <v>2370</v>
      </c>
      <c r="II360" s="264" t="s">
        <v>2370</v>
      </c>
      <c r="IK360" s="264" t="s">
        <v>2370</v>
      </c>
      <c r="IM360" s="264" t="s">
        <v>2370</v>
      </c>
      <c r="IO360" s="264" t="s">
        <v>2370</v>
      </c>
      <c r="IQ360" s="264" t="s">
        <v>2370</v>
      </c>
      <c r="IS360" s="264" t="s">
        <v>2370</v>
      </c>
      <c r="IU360" s="264" t="s">
        <v>2370</v>
      </c>
      <c r="IW360" s="264" t="s">
        <v>2370</v>
      </c>
      <c r="IY360" s="264" t="s">
        <v>2370</v>
      </c>
      <c r="JA360" s="264" t="s">
        <v>2370</v>
      </c>
      <c r="JC360" s="264" t="s">
        <v>2370</v>
      </c>
    </row>
    <row r="361" spans="3:263">
      <c r="C361" s="384" t="s">
        <v>2374</v>
      </c>
      <c r="D361" s="404"/>
      <c r="E361" s="390" t="s">
        <v>2374</v>
      </c>
      <c r="F361" s="391"/>
      <c r="G361" s="390" t="s">
        <v>2374</v>
      </c>
      <c r="H361" s="391"/>
      <c r="I361" s="390" t="s">
        <v>2374</v>
      </c>
      <c r="J361" s="391"/>
      <c r="K361" s="390" t="s">
        <v>2374</v>
      </c>
      <c r="L361" s="391"/>
      <c r="M361" s="390" t="s">
        <v>2374</v>
      </c>
      <c r="N361" s="405"/>
      <c r="O361" s="394" t="s">
        <v>2375</v>
      </c>
      <c r="P361" s="406"/>
      <c r="Q361" s="264" t="s">
        <v>2374</v>
      </c>
      <c r="S361" s="264" t="s">
        <v>2374</v>
      </c>
      <c r="U361" s="265" t="s">
        <v>2376</v>
      </c>
      <c r="W361" s="265" t="s">
        <v>2376</v>
      </c>
      <c r="Y361" s="265" t="s">
        <v>2376</v>
      </c>
      <c r="Z361" s="256"/>
      <c r="AA361" s="264" t="s">
        <v>2374</v>
      </c>
      <c r="AB361" s="256"/>
      <c r="AC361" s="265" t="s">
        <v>2376</v>
      </c>
      <c r="AD361" s="258"/>
      <c r="AE361" s="265" t="s">
        <v>2376</v>
      </c>
      <c r="AF361" s="258"/>
      <c r="AG361" s="264" t="s">
        <v>2374</v>
      </c>
      <c r="AH361" s="16"/>
      <c r="AI361" s="264" t="s">
        <v>2374</v>
      </c>
      <c r="AK361" s="264" t="s">
        <v>2374</v>
      </c>
      <c r="AL361" s="256"/>
      <c r="AM361" s="264" t="s">
        <v>2374</v>
      </c>
      <c r="AN361" s="256"/>
      <c r="AO361" s="264" t="s">
        <v>2374</v>
      </c>
      <c r="AP361" s="256"/>
      <c r="AQ361" s="264" t="s">
        <v>2374</v>
      </c>
      <c r="AR361" s="256"/>
      <c r="AS361" s="264" t="s">
        <v>2375</v>
      </c>
      <c r="AT361" s="256"/>
      <c r="AU361" s="264" t="s">
        <v>2375</v>
      </c>
      <c r="AW361" s="264" t="s">
        <v>2375</v>
      </c>
      <c r="AX361" s="256"/>
      <c r="AY361" s="270" t="str">
        <f t="shared" ref="AY361:AY424" si="14">MID(BA361,1,1)&amp;" "&amp;MID(BA361,2,1)&amp;" "&amp;MID(BA361,3,LEN(BA361))</f>
        <v>予 備 358</v>
      </c>
      <c r="AZ361" s="256"/>
      <c r="BA361" s="265" t="s">
        <v>2376</v>
      </c>
      <c r="BC361" s="265" t="s">
        <v>2376</v>
      </c>
      <c r="BE361" s="266" t="s">
        <v>2376</v>
      </c>
      <c r="BF361" s="258"/>
      <c r="BG361" s="266" t="s">
        <v>2376</v>
      </c>
      <c r="BI361" s="400" t="s">
        <v>2374</v>
      </c>
      <c r="BK361" s="400" t="s">
        <v>2374</v>
      </c>
      <c r="BM361" s="400" t="str">
        <f t="shared" si="13"/>
        <v>予備358</v>
      </c>
      <c r="BO361" s="401" t="s">
        <v>2374</v>
      </c>
      <c r="BP361" s="396"/>
      <c r="BQ361" s="401" t="s">
        <v>2374</v>
      </c>
      <c r="BR361" s="402"/>
      <c r="BS361" s="265" t="s">
        <v>2376</v>
      </c>
      <c r="BT361" s="402"/>
      <c r="BU361" s="402"/>
      <c r="BV361" s="402"/>
      <c r="BW361" s="402"/>
      <c r="BX361" s="402"/>
      <c r="BY361" s="402"/>
      <c r="BZ361" s="402"/>
      <c r="CA361" s="402"/>
      <c r="CB361" s="402"/>
      <c r="CC361" s="402"/>
      <c r="CE361" s="256"/>
      <c r="CG361" s="264" t="s">
        <v>2374</v>
      </c>
      <c r="CI361" s="264" t="s">
        <v>2374</v>
      </c>
      <c r="CK361" s="264" t="s">
        <v>2374</v>
      </c>
      <c r="CM361" s="264" t="s">
        <v>2374</v>
      </c>
      <c r="CO361" s="264" t="s">
        <v>2374</v>
      </c>
      <c r="CQ361" s="264" t="s">
        <v>2374</v>
      </c>
      <c r="CS361" s="264" t="s">
        <v>2374</v>
      </c>
      <c r="CU361" s="264" t="s">
        <v>2374</v>
      </c>
      <c r="CW361" s="264" t="s">
        <v>2374</v>
      </c>
      <c r="CY361" s="264" t="s">
        <v>2374</v>
      </c>
      <c r="DA361" s="264" t="s">
        <v>2374</v>
      </c>
      <c r="DC361" s="264" t="s">
        <v>2374</v>
      </c>
      <c r="DE361" s="264" t="s">
        <v>2374</v>
      </c>
      <c r="DG361" s="264" t="s">
        <v>2374</v>
      </c>
      <c r="DI361" s="264" t="s">
        <v>2374</v>
      </c>
      <c r="DK361" s="264" t="s">
        <v>2374</v>
      </c>
      <c r="EA361" s="264" t="s">
        <v>2374</v>
      </c>
      <c r="EC361" s="272" t="s">
        <v>2375</v>
      </c>
      <c r="ED361" s="268"/>
      <c r="EE361" s="272" t="s">
        <v>2375</v>
      </c>
      <c r="EF361" s="268"/>
      <c r="EG361" s="272" t="s">
        <v>2375</v>
      </c>
      <c r="EH361" s="268"/>
      <c r="EI361" s="272" t="s">
        <v>2375</v>
      </c>
      <c r="EY361" s="264" t="s">
        <v>2374</v>
      </c>
      <c r="FA361" s="264" t="s">
        <v>2374</v>
      </c>
      <c r="FC361" s="264" t="s">
        <v>2374</v>
      </c>
      <c r="FE361" s="264" t="s">
        <v>2374</v>
      </c>
      <c r="FG361" s="264" t="s">
        <v>2374</v>
      </c>
      <c r="FI361" s="264" t="s">
        <v>2374</v>
      </c>
      <c r="FK361" s="264" t="s">
        <v>2374</v>
      </c>
      <c r="FM361" s="264" t="s">
        <v>2374</v>
      </c>
      <c r="FO361" s="264" t="s">
        <v>2374</v>
      </c>
      <c r="FQ361" s="264" t="s">
        <v>2374</v>
      </c>
      <c r="FS361" s="264" t="s">
        <v>2374</v>
      </c>
      <c r="FU361" s="264" t="s">
        <v>2374</v>
      </c>
      <c r="FW361" s="264" t="s">
        <v>2374</v>
      </c>
      <c r="FY361" s="264" t="s">
        <v>2374</v>
      </c>
      <c r="GA361" s="264" t="s">
        <v>2374</v>
      </c>
      <c r="GC361" s="264" t="s">
        <v>2374</v>
      </c>
      <c r="GE361" s="264" t="s">
        <v>2374</v>
      </c>
      <c r="GG361" s="264" t="s">
        <v>2374</v>
      </c>
      <c r="GI361" s="264" t="s">
        <v>2374</v>
      </c>
      <c r="GK361" s="264" t="s">
        <v>2374</v>
      </c>
      <c r="GM361" s="264" t="s">
        <v>2374</v>
      </c>
      <c r="GO361" s="264" t="s">
        <v>2374</v>
      </c>
      <c r="GQ361" s="16"/>
      <c r="HE361" s="265" t="s">
        <v>2376</v>
      </c>
      <c r="HG361" s="265" t="s">
        <v>2376</v>
      </c>
      <c r="HI361" s="264" t="s">
        <v>2374</v>
      </c>
      <c r="HK361" s="264" t="s">
        <v>2374</v>
      </c>
      <c r="HM361" s="264" t="s">
        <v>2374</v>
      </c>
      <c r="HO361" s="264" t="s">
        <v>2374</v>
      </c>
      <c r="HQ361" s="264" t="s">
        <v>2374</v>
      </c>
      <c r="HS361" s="264" t="s">
        <v>2374</v>
      </c>
      <c r="HU361" s="264" t="s">
        <v>2374</v>
      </c>
      <c r="HW361" s="264" t="s">
        <v>2374</v>
      </c>
      <c r="HY361" s="264" t="s">
        <v>2374</v>
      </c>
      <c r="IA361" s="264" t="s">
        <v>2374</v>
      </c>
      <c r="IC361" s="264" t="s">
        <v>2374</v>
      </c>
      <c r="IE361" s="264" t="s">
        <v>2374</v>
      </c>
      <c r="IG361" s="264" t="s">
        <v>2374</v>
      </c>
      <c r="II361" s="264" t="s">
        <v>2374</v>
      </c>
      <c r="IK361" s="264" t="s">
        <v>2374</v>
      </c>
      <c r="IM361" s="264" t="s">
        <v>2374</v>
      </c>
      <c r="IO361" s="264" t="s">
        <v>2374</v>
      </c>
      <c r="IQ361" s="264" t="s">
        <v>2374</v>
      </c>
      <c r="IS361" s="264" t="s">
        <v>2374</v>
      </c>
      <c r="IU361" s="264" t="s">
        <v>2374</v>
      </c>
      <c r="IW361" s="264" t="s">
        <v>2374</v>
      </c>
      <c r="IY361" s="264" t="s">
        <v>2374</v>
      </c>
      <c r="JA361" s="264" t="s">
        <v>2374</v>
      </c>
      <c r="JC361" s="264" t="s">
        <v>2374</v>
      </c>
    </row>
    <row r="362" spans="3:263">
      <c r="C362" s="384" t="s">
        <v>2377</v>
      </c>
      <c r="D362" s="404"/>
      <c r="E362" s="390" t="s">
        <v>2377</v>
      </c>
      <c r="F362" s="391"/>
      <c r="G362" s="390" t="s">
        <v>2377</v>
      </c>
      <c r="H362" s="391"/>
      <c r="I362" s="390" t="s">
        <v>2377</v>
      </c>
      <c r="J362" s="391"/>
      <c r="K362" s="390" t="s">
        <v>2377</v>
      </c>
      <c r="L362" s="391"/>
      <c r="M362" s="390" t="s">
        <v>2377</v>
      </c>
      <c r="N362" s="405"/>
      <c r="O362" s="394" t="s">
        <v>2378</v>
      </c>
      <c r="P362" s="406"/>
      <c r="Q362" s="264" t="s">
        <v>2377</v>
      </c>
      <c r="S362" s="264" t="s">
        <v>2377</v>
      </c>
      <c r="U362" s="265" t="s">
        <v>2379</v>
      </c>
      <c r="W362" s="265" t="s">
        <v>2379</v>
      </c>
      <c r="Y362" s="265" t="s">
        <v>2379</v>
      </c>
      <c r="Z362" s="256"/>
      <c r="AA362" s="264" t="s">
        <v>2377</v>
      </c>
      <c r="AB362" s="256"/>
      <c r="AC362" s="265" t="s">
        <v>2379</v>
      </c>
      <c r="AD362" s="258"/>
      <c r="AE362" s="265" t="s">
        <v>2379</v>
      </c>
      <c r="AF362" s="258"/>
      <c r="AG362" s="264" t="s">
        <v>2377</v>
      </c>
      <c r="AH362" s="16"/>
      <c r="AI362" s="264" t="s">
        <v>2377</v>
      </c>
      <c r="AK362" s="264" t="s">
        <v>2377</v>
      </c>
      <c r="AL362" s="256"/>
      <c r="AM362" s="264" t="s">
        <v>2377</v>
      </c>
      <c r="AN362" s="256"/>
      <c r="AO362" s="264" t="s">
        <v>2377</v>
      </c>
      <c r="AP362" s="256"/>
      <c r="AQ362" s="264" t="s">
        <v>2377</v>
      </c>
      <c r="AR362" s="256"/>
      <c r="AS362" s="265" t="s">
        <v>2380</v>
      </c>
      <c r="AT362" s="256"/>
      <c r="AU362" s="265" t="s">
        <v>2380</v>
      </c>
      <c r="AW362" s="265" t="s">
        <v>2380</v>
      </c>
      <c r="AX362" s="256"/>
      <c r="AY362" s="270" t="str">
        <f t="shared" si="14"/>
        <v>予 備 359</v>
      </c>
      <c r="AZ362" s="256"/>
      <c r="BA362" s="265" t="s">
        <v>2379</v>
      </c>
      <c r="BC362" s="265" t="s">
        <v>2379</v>
      </c>
      <c r="BE362" s="266" t="s">
        <v>2379</v>
      </c>
      <c r="BF362" s="258"/>
      <c r="BG362" s="266" t="s">
        <v>2379</v>
      </c>
      <c r="BI362" s="400" t="s">
        <v>2377</v>
      </c>
      <c r="BK362" s="400" t="s">
        <v>2377</v>
      </c>
      <c r="BM362" s="400" t="str">
        <f t="shared" si="13"/>
        <v>予備359</v>
      </c>
      <c r="BO362" s="401" t="s">
        <v>2377</v>
      </c>
      <c r="BP362" s="396"/>
      <c r="BQ362" s="401" t="s">
        <v>2377</v>
      </c>
      <c r="BR362" s="402"/>
      <c r="BS362" s="265" t="s">
        <v>2379</v>
      </c>
      <c r="BT362" s="402"/>
      <c r="BU362" s="402"/>
      <c r="BV362" s="402"/>
      <c r="BW362" s="402"/>
      <c r="BX362" s="402"/>
      <c r="BY362" s="402"/>
      <c r="BZ362" s="402"/>
      <c r="CA362" s="402"/>
      <c r="CB362" s="402"/>
      <c r="CC362" s="402"/>
      <c r="CE362" s="256"/>
      <c r="CG362" s="264" t="s">
        <v>2377</v>
      </c>
      <c r="CI362" s="264" t="s">
        <v>2377</v>
      </c>
      <c r="CK362" s="264" t="s">
        <v>2377</v>
      </c>
      <c r="CM362" s="264" t="s">
        <v>2377</v>
      </c>
      <c r="CO362" s="264" t="s">
        <v>2377</v>
      </c>
      <c r="CQ362" s="264" t="s">
        <v>2377</v>
      </c>
      <c r="CS362" s="264" t="s">
        <v>2377</v>
      </c>
      <c r="CU362" s="264" t="s">
        <v>2377</v>
      </c>
      <c r="CW362" s="264" t="s">
        <v>2377</v>
      </c>
      <c r="CY362" s="264" t="s">
        <v>2377</v>
      </c>
      <c r="DA362" s="264" t="s">
        <v>2377</v>
      </c>
      <c r="DC362" s="264" t="s">
        <v>2377</v>
      </c>
      <c r="DE362" s="264" t="s">
        <v>2377</v>
      </c>
      <c r="DG362" s="264" t="s">
        <v>2377</v>
      </c>
      <c r="DI362" s="264" t="s">
        <v>2377</v>
      </c>
      <c r="DK362" s="264" t="s">
        <v>2377</v>
      </c>
      <c r="EA362" s="264" t="s">
        <v>2377</v>
      </c>
      <c r="EC362" s="272" t="s">
        <v>2378</v>
      </c>
      <c r="ED362" s="268"/>
      <c r="EE362" s="272" t="s">
        <v>2378</v>
      </c>
      <c r="EF362" s="268"/>
      <c r="EG362" s="272" t="s">
        <v>2378</v>
      </c>
      <c r="EH362" s="268"/>
      <c r="EI362" s="272" t="s">
        <v>2378</v>
      </c>
      <c r="EY362" s="264" t="s">
        <v>2377</v>
      </c>
      <c r="FA362" s="264" t="s">
        <v>2377</v>
      </c>
      <c r="FC362" s="264" t="s">
        <v>2377</v>
      </c>
      <c r="FE362" s="264" t="s">
        <v>2377</v>
      </c>
      <c r="FG362" s="264" t="s">
        <v>2377</v>
      </c>
      <c r="FI362" s="264" t="s">
        <v>2377</v>
      </c>
      <c r="FK362" s="264" t="s">
        <v>2377</v>
      </c>
      <c r="FM362" s="264" t="s">
        <v>2377</v>
      </c>
      <c r="FO362" s="264" t="s">
        <v>2377</v>
      </c>
      <c r="FQ362" s="264" t="s">
        <v>2377</v>
      </c>
      <c r="FS362" s="264" t="s">
        <v>2377</v>
      </c>
      <c r="FU362" s="264" t="s">
        <v>2377</v>
      </c>
      <c r="FW362" s="264" t="s">
        <v>2377</v>
      </c>
      <c r="FY362" s="264" t="s">
        <v>2377</v>
      </c>
      <c r="GA362" s="264" t="s">
        <v>2377</v>
      </c>
      <c r="GC362" s="264" t="s">
        <v>2377</v>
      </c>
      <c r="GE362" s="264" t="s">
        <v>2377</v>
      </c>
      <c r="GG362" s="264" t="s">
        <v>2377</v>
      </c>
      <c r="GI362" s="264" t="s">
        <v>2377</v>
      </c>
      <c r="GK362" s="264" t="s">
        <v>2377</v>
      </c>
      <c r="GM362" s="264" t="s">
        <v>2377</v>
      </c>
      <c r="GO362" s="264" t="s">
        <v>2377</v>
      </c>
      <c r="GQ362" s="16"/>
      <c r="HE362" s="265" t="s">
        <v>2379</v>
      </c>
      <c r="HG362" s="265" t="s">
        <v>2379</v>
      </c>
      <c r="HI362" s="264" t="s">
        <v>2377</v>
      </c>
      <c r="HK362" s="264" t="s">
        <v>2377</v>
      </c>
      <c r="HM362" s="264" t="s">
        <v>2377</v>
      </c>
      <c r="HO362" s="264" t="s">
        <v>2377</v>
      </c>
      <c r="HQ362" s="264" t="s">
        <v>2377</v>
      </c>
      <c r="HS362" s="264" t="s">
        <v>2377</v>
      </c>
      <c r="HU362" s="264" t="s">
        <v>2377</v>
      </c>
      <c r="HW362" s="264" t="s">
        <v>2377</v>
      </c>
      <c r="HY362" s="264" t="s">
        <v>2377</v>
      </c>
      <c r="IA362" s="264" t="s">
        <v>2377</v>
      </c>
      <c r="IC362" s="264" t="s">
        <v>2377</v>
      </c>
      <c r="IE362" s="264" t="s">
        <v>2377</v>
      </c>
      <c r="IG362" s="264" t="s">
        <v>2377</v>
      </c>
      <c r="II362" s="264" t="s">
        <v>2377</v>
      </c>
      <c r="IK362" s="264" t="s">
        <v>2377</v>
      </c>
      <c r="IM362" s="264" t="s">
        <v>2377</v>
      </c>
      <c r="IO362" s="264" t="s">
        <v>2377</v>
      </c>
      <c r="IQ362" s="264" t="s">
        <v>2377</v>
      </c>
      <c r="IS362" s="264" t="s">
        <v>2377</v>
      </c>
      <c r="IU362" s="264" t="s">
        <v>2377</v>
      </c>
      <c r="IW362" s="264" t="s">
        <v>2377</v>
      </c>
      <c r="IY362" s="264" t="s">
        <v>2377</v>
      </c>
      <c r="JA362" s="264" t="s">
        <v>2377</v>
      </c>
      <c r="JC362" s="264" t="s">
        <v>2377</v>
      </c>
    </row>
    <row r="363" spans="3:263">
      <c r="C363" s="384" t="s">
        <v>2381</v>
      </c>
      <c r="D363" s="404"/>
      <c r="E363" s="390" t="s">
        <v>2381</v>
      </c>
      <c r="F363" s="391"/>
      <c r="G363" s="390" t="s">
        <v>2381</v>
      </c>
      <c r="H363" s="391"/>
      <c r="I363" s="390" t="s">
        <v>2381</v>
      </c>
      <c r="J363" s="391"/>
      <c r="K363" s="390" t="s">
        <v>2381</v>
      </c>
      <c r="L363" s="391"/>
      <c r="M363" s="390" t="s">
        <v>2381</v>
      </c>
      <c r="N363" s="405"/>
      <c r="O363" s="394" t="s">
        <v>2382</v>
      </c>
      <c r="P363" s="406"/>
      <c r="Q363" s="264" t="s">
        <v>2381</v>
      </c>
      <c r="S363" s="264" t="s">
        <v>2381</v>
      </c>
      <c r="U363" s="265" t="s">
        <v>2383</v>
      </c>
      <c r="W363" s="265" t="s">
        <v>2383</v>
      </c>
      <c r="Y363" s="265" t="s">
        <v>2383</v>
      </c>
      <c r="Z363" s="256"/>
      <c r="AA363" s="264" t="s">
        <v>2381</v>
      </c>
      <c r="AB363" s="256"/>
      <c r="AC363" s="265" t="s">
        <v>2383</v>
      </c>
      <c r="AD363" s="258"/>
      <c r="AE363" s="265" t="s">
        <v>2383</v>
      </c>
      <c r="AF363" s="258"/>
      <c r="AG363" s="264" t="s">
        <v>2381</v>
      </c>
      <c r="AH363" s="16"/>
      <c r="AI363" s="264" t="s">
        <v>2381</v>
      </c>
      <c r="AK363" s="264" t="s">
        <v>2381</v>
      </c>
      <c r="AL363" s="256"/>
      <c r="AM363" s="264" t="s">
        <v>2381</v>
      </c>
      <c r="AN363" s="256"/>
      <c r="AO363" s="264" t="s">
        <v>2381</v>
      </c>
      <c r="AP363" s="256"/>
      <c r="AQ363" s="264" t="s">
        <v>2381</v>
      </c>
      <c r="AR363" s="256"/>
      <c r="AS363" s="264" t="s">
        <v>2382</v>
      </c>
      <c r="AT363" s="256"/>
      <c r="AU363" s="264" t="s">
        <v>2382</v>
      </c>
      <c r="AW363" s="264" t="s">
        <v>2382</v>
      </c>
      <c r="AX363" s="256"/>
      <c r="AY363" s="270" t="str">
        <f t="shared" si="14"/>
        <v>予 備 360</v>
      </c>
      <c r="AZ363" s="256"/>
      <c r="BA363" s="265" t="s">
        <v>2383</v>
      </c>
      <c r="BC363" s="265" t="s">
        <v>2383</v>
      </c>
      <c r="BE363" s="266" t="s">
        <v>2383</v>
      </c>
      <c r="BF363" s="258"/>
      <c r="BG363" s="266" t="s">
        <v>2383</v>
      </c>
      <c r="BI363" s="400" t="s">
        <v>2381</v>
      </c>
      <c r="BK363" s="400" t="s">
        <v>2381</v>
      </c>
      <c r="BM363" s="400" t="str">
        <f t="shared" si="13"/>
        <v>予備360</v>
      </c>
      <c r="BO363" s="401" t="s">
        <v>2381</v>
      </c>
      <c r="BP363" s="396"/>
      <c r="BQ363" s="401" t="s">
        <v>2381</v>
      </c>
      <c r="BR363" s="402"/>
      <c r="BS363" s="265" t="s">
        <v>2383</v>
      </c>
      <c r="BT363" s="402"/>
      <c r="BU363" s="402"/>
      <c r="BV363" s="402"/>
      <c r="BW363" s="402"/>
      <c r="BX363" s="402"/>
      <c r="BY363" s="402"/>
      <c r="BZ363" s="402"/>
      <c r="CA363" s="402"/>
      <c r="CB363" s="402"/>
      <c r="CC363" s="402"/>
      <c r="CE363" s="256"/>
      <c r="CG363" s="264" t="s">
        <v>2381</v>
      </c>
      <c r="CI363" s="264" t="s">
        <v>2381</v>
      </c>
      <c r="CK363" s="264" t="s">
        <v>2381</v>
      </c>
      <c r="CM363" s="264" t="s">
        <v>2381</v>
      </c>
      <c r="CO363" s="264" t="s">
        <v>2381</v>
      </c>
      <c r="CQ363" s="264" t="s">
        <v>2381</v>
      </c>
      <c r="CS363" s="264" t="s">
        <v>2381</v>
      </c>
      <c r="CU363" s="264" t="s">
        <v>2381</v>
      </c>
      <c r="CW363" s="264" t="s">
        <v>2381</v>
      </c>
      <c r="CY363" s="264" t="s">
        <v>2381</v>
      </c>
      <c r="DA363" s="264" t="s">
        <v>2381</v>
      </c>
      <c r="DC363" s="264" t="s">
        <v>2381</v>
      </c>
      <c r="DE363" s="264" t="s">
        <v>2381</v>
      </c>
      <c r="DG363" s="264" t="s">
        <v>2381</v>
      </c>
      <c r="DI363" s="264" t="s">
        <v>2381</v>
      </c>
      <c r="DK363" s="264" t="s">
        <v>2381</v>
      </c>
      <c r="EA363" s="264" t="s">
        <v>2381</v>
      </c>
      <c r="EC363" s="272" t="s">
        <v>2382</v>
      </c>
      <c r="ED363" s="268"/>
      <c r="EE363" s="272" t="s">
        <v>2382</v>
      </c>
      <c r="EF363" s="268"/>
      <c r="EG363" s="272" t="s">
        <v>2382</v>
      </c>
      <c r="EH363" s="268"/>
      <c r="EI363" s="272" t="s">
        <v>2382</v>
      </c>
      <c r="EY363" s="264" t="s">
        <v>2381</v>
      </c>
      <c r="FA363" s="264" t="s">
        <v>2381</v>
      </c>
      <c r="FC363" s="264" t="s">
        <v>2381</v>
      </c>
      <c r="FE363" s="264" t="s">
        <v>2381</v>
      </c>
      <c r="FG363" s="264" t="s">
        <v>2381</v>
      </c>
      <c r="FI363" s="264" t="s">
        <v>2381</v>
      </c>
      <c r="FK363" s="264" t="s">
        <v>2381</v>
      </c>
      <c r="FM363" s="264" t="s">
        <v>2381</v>
      </c>
      <c r="FO363" s="264" t="s">
        <v>2381</v>
      </c>
      <c r="FQ363" s="264" t="s">
        <v>2381</v>
      </c>
      <c r="FS363" s="264" t="s">
        <v>2381</v>
      </c>
      <c r="FU363" s="264" t="s">
        <v>2381</v>
      </c>
      <c r="FW363" s="264" t="s">
        <v>2381</v>
      </c>
      <c r="FY363" s="264" t="s">
        <v>2381</v>
      </c>
      <c r="GA363" s="264" t="s">
        <v>2381</v>
      </c>
      <c r="GC363" s="264" t="s">
        <v>2381</v>
      </c>
      <c r="GE363" s="264" t="s">
        <v>2381</v>
      </c>
      <c r="GG363" s="264" t="s">
        <v>2381</v>
      </c>
      <c r="GI363" s="264" t="s">
        <v>2381</v>
      </c>
      <c r="GK363" s="264" t="s">
        <v>2381</v>
      </c>
      <c r="GM363" s="264" t="s">
        <v>2381</v>
      </c>
      <c r="GO363" s="264" t="s">
        <v>2381</v>
      </c>
      <c r="GQ363" s="16"/>
      <c r="HE363" s="265" t="s">
        <v>2383</v>
      </c>
      <c r="HG363" s="265" t="s">
        <v>2383</v>
      </c>
      <c r="HI363" s="264" t="s">
        <v>2381</v>
      </c>
      <c r="HK363" s="264" t="s">
        <v>2381</v>
      </c>
      <c r="HM363" s="264" t="s">
        <v>2381</v>
      </c>
      <c r="HO363" s="264" t="s">
        <v>2381</v>
      </c>
      <c r="HQ363" s="264" t="s">
        <v>2381</v>
      </c>
      <c r="HS363" s="264" t="s">
        <v>2381</v>
      </c>
      <c r="HU363" s="264" t="s">
        <v>2381</v>
      </c>
      <c r="HW363" s="264" t="s">
        <v>2381</v>
      </c>
      <c r="HY363" s="264" t="s">
        <v>2381</v>
      </c>
      <c r="IA363" s="264" t="s">
        <v>2381</v>
      </c>
      <c r="IC363" s="264" t="s">
        <v>2381</v>
      </c>
      <c r="IE363" s="264" t="s">
        <v>2381</v>
      </c>
      <c r="IG363" s="264" t="s">
        <v>2381</v>
      </c>
      <c r="II363" s="264" t="s">
        <v>2381</v>
      </c>
      <c r="IK363" s="264" t="s">
        <v>2381</v>
      </c>
      <c r="IM363" s="264" t="s">
        <v>2381</v>
      </c>
      <c r="IO363" s="264" t="s">
        <v>2381</v>
      </c>
      <c r="IQ363" s="264" t="s">
        <v>2381</v>
      </c>
      <c r="IS363" s="264" t="s">
        <v>2381</v>
      </c>
      <c r="IU363" s="264" t="s">
        <v>2381</v>
      </c>
      <c r="IW363" s="264" t="s">
        <v>2381</v>
      </c>
      <c r="IY363" s="264" t="s">
        <v>2381</v>
      </c>
      <c r="JA363" s="264" t="s">
        <v>2381</v>
      </c>
      <c r="JC363" s="264" t="s">
        <v>2381</v>
      </c>
    </row>
    <row r="364" spans="3:263">
      <c r="C364" s="384" t="s">
        <v>2384</v>
      </c>
      <c r="D364" s="404"/>
      <c r="E364" s="390" t="s">
        <v>2384</v>
      </c>
      <c r="F364" s="391"/>
      <c r="G364" s="390" t="s">
        <v>2384</v>
      </c>
      <c r="H364" s="391"/>
      <c r="I364" s="390" t="s">
        <v>2384</v>
      </c>
      <c r="J364" s="391"/>
      <c r="K364" s="390" t="s">
        <v>2384</v>
      </c>
      <c r="L364" s="391"/>
      <c r="M364" s="390" t="s">
        <v>2384</v>
      </c>
      <c r="N364" s="405"/>
      <c r="O364" s="394" t="s">
        <v>2385</v>
      </c>
      <c r="P364" s="406"/>
      <c r="Q364" s="264" t="s">
        <v>2384</v>
      </c>
      <c r="S364" s="264" t="s">
        <v>2384</v>
      </c>
      <c r="U364" s="265" t="s">
        <v>2386</v>
      </c>
      <c r="W364" s="265" t="s">
        <v>2386</v>
      </c>
      <c r="Y364" s="265" t="s">
        <v>2386</v>
      </c>
      <c r="Z364" s="256"/>
      <c r="AA364" s="264" t="s">
        <v>2384</v>
      </c>
      <c r="AB364" s="256"/>
      <c r="AC364" s="265" t="s">
        <v>2386</v>
      </c>
      <c r="AD364" s="258"/>
      <c r="AE364" s="265" t="s">
        <v>2386</v>
      </c>
      <c r="AF364" s="258"/>
      <c r="AG364" s="264" t="s">
        <v>2384</v>
      </c>
      <c r="AH364" s="16"/>
      <c r="AI364" s="264" t="s">
        <v>2384</v>
      </c>
      <c r="AK364" s="264" t="s">
        <v>2384</v>
      </c>
      <c r="AL364" s="256"/>
      <c r="AM364" s="264" t="s">
        <v>2384</v>
      </c>
      <c r="AN364" s="256"/>
      <c r="AO364" s="264" t="s">
        <v>2384</v>
      </c>
      <c r="AP364" s="256"/>
      <c r="AQ364" s="264" t="s">
        <v>2384</v>
      </c>
      <c r="AR364" s="256"/>
      <c r="AS364" s="265" t="s">
        <v>2387</v>
      </c>
      <c r="AT364" s="256"/>
      <c r="AU364" s="265" t="s">
        <v>2387</v>
      </c>
      <c r="AW364" s="265" t="s">
        <v>2387</v>
      </c>
      <c r="AX364" s="256"/>
      <c r="AY364" s="270" t="str">
        <f t="shared" si="14"/>
        <v>予 備 361</v>
      </c>
      <c r="AZ364" s="256"/>
      <c r="BA364" s="265" t="s">
        <v>2386</v>
      </c>
      <c r="BC364" s="265" t="s">
        <v>2386</v>
      </c>
      <c r="BE364" s="266" t="s">
        <v>2386</v>
      </c>
      <c r="BF364" s="258"/>
      <c r="BG364" s="266" t="s">
        <v>2386</v>
      </c>
      <c r="BI364" s="400" t="s">
        <v>2384</v>
      </c>
      <c r="BK364" s="400" t="s">
        <v>2384</v>
      </c>
      <c r="BM364" s="400" t="str">
        <f t="shared" si="13"/>
        <v>予備361</v>
      </c>
      <c r="BO364" s="401" t="s">
        <v>2384</v>
      </c>
      <c r="BP364" s="396"/>
      <c r="BQ364" s="401" t="s">
        <v>2384</v>
      </c>
      <c r="BR364" s="402"/>
      <c r="BS364" s="265" t="s">
        <v>2386</v>
      </c>
      <c r="BT364" s="402"/>
      <c r="BU364" s="402"/>
      <c r="BV364" s="402"/>
      <c r="BW364" s="402"/>
      <c r="BX364" s="402"/>
      <c r="BY364" s="402"/>
      <c r="BZ364" s="402"/>
      <c r="CA364" s="402"/>
      <c r="CB364" s="402"/>
      <c r="CC364" s="402"/>
      <c r="CE364" s="256"/>
      <c r="CG364" s="264" t="s">
        <v>2384</v>
      </c>
      <c r="CI364" s="264" t="s">
        <v>2384</v>
      </c>
      <c r="CK364" s="264" t="s">
        <v>2384</v>
      </c>
      <c r="CM364" s="264" t="s">
        <v>2384</v>
      </c>
      <c r="CO364" s="264" t="s">
        <v>2384</v>
      </c>
      <c r="CQ364" s="264" t="s">
        <v>2384</v>
      </c>
      <c r="CS364" s="264" t="s">
        <v>2384</v>
      </c>
      <c r="CU364" s="264" t="s">
        <v>2384</v>
      </c>
      <c r="CW364" s="264" t="s">
        <v>2384</v>
      </c>
      <c r="CY364" s="264" t="s">
        <v>2384</v>
      </c>
      <c r="DA364" s="264" t="s">
        <v>2384</v>
      </c>
      <c r="DC364" s="264" t="s">
        <v>2384</v>
      </c>
      <c r="DE364" s="264" t="s">
        <v>2384</v>
      </c>
      <c r="DG364" s="264" t="s">
        <v>2384</v>
      </c>
      <c r="DI364" s="264" t="s">
        <v>2384</v>
      </c>
      <c r="DK364" s="264" t="s">
        <v>2384</v>
      </c>
      <c r="EA364" s="264" t="s">
        <v>2384</v>
      </c>
      <c r="EC364" s="272" t="s">
        <v>2385</v>
      </c>
      <c r="ED364" s="268"/>
      <c r="EE364" s="272" t="s">
        <v>2385</v>
      </c>
      <c r="EF364" s="268"/>
      <c r="EG364" s="272" t="s">
        <v>2385</v>
      </c>
      <c r="EH364" s="268"/>
      <c r="EI364" s="272" t="s">
        <v>2385</v>
      </c>
      <c r="EY364" s="264" t="s">
        <v>2384</v>
      </c>
      <c r="FA364" s="264" t="s">
        <v>2384</v>
      </c>
      <c r="FC364" s="264" t="s">
        <v>2384</v>
      </c>
      <c r="FE364" s="264" t="s">
        <v>2384</v>
      </c>
      <c r="FG364" s="264" t="s">
        <v>2384</v>
      </c>
      <c r="FI364" s="264" t="s">
        <v>2384</v>
      </c>
      <c r="FK364" s="264" t="s">
        <v>2384</v>
      </c>
      <c r="FM364" s="264" t="s">
        <v>2384</v>
      </c>
      <c r="FO364" s="264" t="s">
        <v>2384</v>
      </c>
      <c r="FQ364" s="264" t="s">
        <v>2384</v>
      </c>
      <c r="FS364" s="264" t="s">
        <v>2384</v>
      </c>
      <c r="FU364" s="264" t="s">
        <v>2384</v>
      </c>
      <c r="FW364" s="264" t="s">
        <v>2384</v>
      </c>
      <c r="FY364" s="264" t="s">
        <v>2384</v>
      </c>
      <c r="GA364" s="264" t="s">
        <v>2384</v>
      </c>
      <c r="GC364" s="264" t="s">
        <v>2384</v>
      </c>
      <c r="GE364" s="264" t="s">
        <v>2384</v>
      </c>
      <c r="GG364" s="264" t="s">
        <v>2384</v>
      </c>
      <c r="GI364" s="264" t="s">
        <v>2384</v>
      </c>
      <c r="GK364" s="264" t="s">
        <v>2384</v>
      </c>
      <c r="GM364" s="264" t="s">
        <v>2384</v>
      </c>
      <c r="GO364" s="264" t="s">
        <v>2384</v>
      </c>
      <c r="GQ364" s="16"/>
      <c r="HE364" s="265" t="s">
        <v>2386</v>
      </c>
      <c r="HG364" s="265" t="s">
        <v>2386</v>
      </c>
      <c r="HI364" s="264" t="s">
        <v>2384</v>
      </c>
      <c r="HK364" s="264" t="s">
        <v>2384</v>
      </c>
      <c r="HM364" s="264" t="s">
        <v>2384</v>
      </c>
      <c r="HO364" s="264" t="s">
        <v>2384</v>
      </c>
      <c r="HQ364" s="264" t="s">
        <v>2384</v>
      </c>
      <c r="HS364" s="264" t="s">
        <v>2384</v>
      </c>
      <c r="HU364" s="264" t="s">
        <v>2384</v>
      </c>
      <c r="HW364" s="264" t="s">
        <v>2384</v>
      </c>
      <c r="HY364" s="264" t="s">
        <v>2384</v>
      </c>
      <c r="IA364" s="264" t="s">
        <v>2384</v>
      </c>
      <c r="IC364" s="264" t="s">
        <v>2384</v>
      </c>
      <c r="IE364" s="264" t="s">
        <v>2384</v>
      </c>
      <c r="IG364" s="264" t="s">
        <v>2384</v>
      </c>
      <c r="II364" s="264" t="s">
        <v>2384</v>
      </c>
      <c r="IK364" s="264" t="s">
        <v>2384</v>
      </c>
      <c r="IM364" s="264" t="s">
        <v>2384</v>
      </c>
      <c r="IO364" s="264" t="s">
        <v>2384</v>
      </c>
      <c r="IQ364" s="264" t="s">
        <v>2384</v>
      </c>
      <c r="IS364" s="264" t="s">
        <v>2384</v>
      </c>
      <c r="IU364" s="264" t="s">
        <v>2384</v>
      </c>
      <c r="IW364" s="264" t="s">
        <v>2384</v>
      </c>
      <c r="IY364" s="264" t="s">
        <v>2384</v>
      </c>
      <c r="JA364" s="264" t="s">
        <v>2384</v>
      </c>
      <c r="JC364" s="264" t="s">
        <v>2384</v>
      </c>
    </row>
    <row r="365" spans="3:263">
      <c r="C365" s="384" t="s">
        <v>2388</v>
      </c>
      <c r="D365" s="404"/>
      <c r="E365" s="390" t="s">
        <v>2388</v>
      </c>
      <c r="F365" s="391"/>
      <c r="G365" s="390" t="s">
        <v>2388</v>
      </c>
      <c r="H365" s="391"/>
      <c r="I365" s="390" t="s">
        <v>2388</v>
      </c>
      <c r="J365" s="391"/>
      <c r="K365" s="390" t="s">
        <v>2388</v>
      </c>
      <c r="L365" s="391"/>
      <c r="M365" s="390" t="s">
        <v>2388</v>
      </c>
      <c r="N365" s="405"/>
      <c r="O365" s="394" t="s">
        <v>2389</v>
      </c>
      <c r="P365" s="406"/>
      <c r="Q365" s="264" t="s">
        <v>2388</v>
      </c>
      <c r="S365" s="264" t="s">
        <v>2388</v>
      </c>
      <c r="U365" s="265" t="s">
        <v>2390</v>
      </c>
      <c r="W365" s="265" t="s">
        <v>2390</v>
      </c>
      <c r="Y365" s="265" t="s">
        <v>2390</v>
      </c>
      <c r="Z365" s="256"/>
      <c r="AA365" s="264" t="s">
        <v>2388</v>
      </c>
      <c r="AB365" s="256"/>
      <c r="AC365" s="265" t="s">
        <v>2390</v>
      </c>
      <c r="AD365" s="258"/>
      <c r="AE365" s="265" t="s">
        <v>2390</v>
      </c>
      <c r="AF365" s="258"/>
      <c r="AG365" s="264" t="s">
        <v>2388</v>
      </c>
      <c r="AH365" s="16"/>
      <c r="AI365" s="264" t="s">
        <v>2388</v>
      </c>
      <c r="AK365" s="264" t="s">
        <v>2388</v>
      </c>
      <c r="AL365" s="256"/>
      <c r="AM365" s="264" t="s">
        <v>2388</v>
      </c>
      <c r="AN365" s="256"/>
      <c r="AO365" s="264" t="s">
        <v>2388</v>
      </c>
      <c r="AP365" s="256"/>
      <c r="AQ365" s="264" t="s">
        <v>2388</v>
      </c>
      <c r="AR365" s="256"/>
      <c r="AS365" s="264" t="s">
        <v>2389</v>
      </c>
      <c r="AT365" s="256"/>
      <c r="AU365" s="264" t="s">
        <v>2389</v>
      </c>
      <c r="AW365" s="264" t="s">
        <v>2389</v>
      </c>
      <c r="AX365" s="256"/>
      <c r="AY365" s="270" t="str">
        <f t="shared" si="14"/>
        <v>予 備 362</v>
      </c>
      <c r="AZ365" s="256"/>
      <c r="BA365" s="265" t="s">
        <v>2390</v>
      </c>
      <c r="BC365" s="265" t="s">
        <v>2390</v>
      </c>
      <c r="BE365" s="266" t="s">
        <v>2390</v>
      </c>
      <c r="BF365" s="258"/>
      <c r="BG365" s="266" t="s">
        <v>2390</v>
      </c>
      <c r="BI365" s="400" t="s">
        <v>2388</v>
      </c>
      <c r="BK365" s="400" t="s">
        <v>2388</v>
      </c>
      <c r="BM365" s="400" t="str">
        <f t="shared" si="13"/>
        <v>予備362</v>
      </c>
      <c r="BO365" s="401" t="s">
        <v>2388</v>
      </c>
      <c r="BP365" s="396"/>
      <c r="BQ365" s="401" t="s">
        <v>2388</v>
      </c>
      <c r="BR365" s="402"/>
      <c r="BS365" s="265" t="s">
        <v>2390</v>
      </c>
      <c r="BT365" s="402"/>
      <c r="BU365" s="402"/>
      <c r="BV365" s="402"/>
      <c r="BW365" s="402"/>
      <c r="BX365" s="402"/>
      <c r="BY365" s="402"/>
      <c r="BZ365" s="402"/>
      <c r="CA365" s="402"/>
      <c r="CB365" s="402"/>
      <c r="CC365" s="402"/>
      <c r="CE365" s="256"/>
      <c r="CG365" s="264" t="s">
        <v>2388</v>
      </c>
      <c r="CI365" s="264" t="s">
        <v>2388</v>
      </c>
      <c r="CK365" s="264" t="s">
        <v>2388</v>
      </c>
      <c r="CM365" s="264" t="s">
        <v>2388</v>
      </c>
      <c r="CO365" s="264" t="s">
        <v>2388</v>
      </c>
      <c r="CQ365" s="264" t="s">
        <v>2388</v>
      </c>
      <c r="CS365" s="264" t="s">
        <v>2388</v>
      </c>
      <c r="CU365" s="264" t="s">
        <v>2388</v>
      </c>
      <c r="CW365" s="264" t="s">
        <v>2388</v>
      </c>
      <c r="CY365" s="264" t="s">
        <v>2388</v>
      </c>
      <c r="DA365" s="264" t="s">
        <v>2388</v>
      </c>
      <c r="DC365" s="264" t="s">
        <v>2388</v>
      </c>
      <c r="DE365" s="264" t="s">
        <v>2388</v>
      </c>
      <c r="DG365" s="264" t="s">
        <v>2388</v>
      </c>
      <c r="DI365" s="264" t="s">
        <v>2388</v>
      </c>
      <c r="DK365" s="264" t="s">
        <v>2388</v>
      </c>
      <c r="EA365" s="264" t="s">
        <v>2388</v>
      </c>
      <c r="EC365" s="272" t="s">
        <v>2389</v>
      </c>
      <c r="ED365" s="268"/>
      <c r="EE365" s="272" t="s">
        <v>2389</v>
      </c>
      <c r="EF365" s="268"/>
      <c r="EG365" s="272" t="s">
        <v>2389</v>
      </c>
      <c r="EH365" s="268"/>
      <c r="EI365" s="272" t="s">
        <v>2389</v>
      </c>
      <c r="EY365" s="264" t="s">
        <v>2388</v>
      </c>
      <c r="FA365" s="264" t="s">
        <v>2388</v>
      </c>
      <c r="FC365" s="264" t="s">
        <v>2388</v>
      </c>
      <c r="FE365" s="264" t="s">
        <v>2388</v>
      </c>
      <c r="FG365" s="264" t="s">
        <v>2388</v>
      </c>
      <c r="FI365" s="264" t="s">
        <v>2388</v>
      </c>
      <c r="FK365" s="264" t="s">
        <v>2388</v>
      </c>
      <c r="FM365" s="264" t="s">
        <v>2388</v>
      </c>
      <c r="FO365" s="264" t="s">
        <v>2388</v>
      </c>
      <c r="FQ365" s="264" t="s">
        <v>2388</v>
      </c>
      <c r="FS365" s="264" t="s">
        <v>2388</v>
      </c>
      <c r="FU365" s="264" t="s">
        <v>2388</v>
      </c>
      <c r="FW365" s="264" t="s">
        <v>2388</v>
      </c>
      <c r="FY365" s="264" t="s">
        <v>2388</v>
      </c>
      <c r="GA365" s="264" t="s">
        <v>2388</v>
      </c>
      <c r="GC365" s="264" t="s">
        <v>2388</v>
      </c>
      <c r="GE365" s="264" t="s">
        <v>2388</v>
      </c>
      <c r="GG365" s="264" t="s">
        <v>2388</v>
      </c>
      <c r="GI365" s="264" t="s">
        <v>2388</v>
      </c>
      <c r="GK365" s="264" t="s">
        <v>2388</v>
      </c>
      <c r="GM365" s="264" t="s">
        <v>2388</v>
      </c>
      <c r="GO365" s="264" t="s">
        <v>2388</v>
      </c>
      <c r="GQ365" s="16"/>
      <c r="HE365" s="265" t="s">
        <v>2390</v>
      </c>
      <c r="HG365" s="265" t="s">
        <v>2390</v>
      </c>
      <c r="HI365" s="264" t="s">
        <v>2388</v>
      </c>
      <c r="HK365" s="264" t="s">
        <v>2388</v>
      </c>
      <c r="HM365" s="264" t="s">
        <v>2388</v>
      </c>
      <c r="HO365" s="264" t="s">
        <v>2388</v>
      </c>
      <c r="HQ365" s="264" t="s">
        <v>2388</v>
      </c>
      <c r="HS365" s="264" t="s">
        <v>2388</v>
      </c>
      <c r="HU365" s="264" t="s">
        <v>2388</v>
      </c>
      <c r="HW365" s="264" t="s">
        <v>2388</v>
      </c>
      <c r="HY365" s="264" t="s">
        <v>2388</v>
      </c>
      <c r="IA365" s="264" t="s">
        <v>2388</v>
      </c>
      <c r="IC365" s="264" t="s">
        <v>2388</v>
      </c>
      <c r="IE365" s="264" t="s">
        <v>2388</v>
      </c>
      <c r="IG365" s="264" t="s">
        <v>2388</v>
      </c>
      <c r="II365" s="264" t="s">
        <v>2388</v>
      </c>
      <c r="IK365" s="264" t="s">
        <v>2388</v>
      </c>
      <c r="IM365" s="264" t="s">
        <v>2388</v>
      </c>
      <c r="IO365" s="264" t="s">
        <v>2388</v>
      </c>
      <c r="IQ365" s="264" t="s">
        <v>2388</v>
      </c>
      <c r="IS365" s="264" t="s">
        <v>2388</v>
      </c>
      <c r="IU365" s="264" t="s">
        <v>2388</v>
      </c>
      <c r="IW365" s="264" t="s">
        <v>2388</v>
      </c>
      <c r="IY365" s="264" t="s">
        <v>2388</v>
      </c>
      <c r="JA365" s="264" t="s">
        <v>2388</v>
      </c>
      <c r="JC365" s="264" t="s">
        <v>2388</v>
      </c>
    </row>
    <row r="366" spans="3:263">
      <c r="C366" s="384" t="s">
        <v>2391</v>
      </c>
      <c r="D366" s="404"/>
      <c r="E366" s="390" t="s">
        <v>2391</v>
      </c>
      <c r="F366" s="391"/>
      <c r="G366" s="390" t="s">
        <v>2391</v>
      </c>
      <c r="H366" s="391"/>
      <c r="I366" s="390" t="s">
        <v>2391</v>
      </c>
      <c r="J366" s="391"/>
      <c r="K366" s="390" t="s">
        <v>2391</v>
      </c>
      <c r="L366" s="391"/>
      <c r="M366" s="390" t="s">
        <v>2391</v>
      </c>
      <c r="N366" s="405"/>
      <c r="O366" s="394" t="s">
        <v>2392</v>
      </c>
      <c r="P366" s="406"/>
      <c r="Q366" s="264" t="s">
        <v>2391</v>
      </c>
      <c r="S366" s="264" t="s">
        <v>2391</v>
      </c>
      <c r="U366" s="265" t="s">
        <v>2393</v>
      </c>
      <c r="W366" s="265" t="s">
        <v>2393</v>
      </c>
      <c r="Y366" s="265" t="s">
        <v>2393</v>
      </c>
      <c r="Z366" s="256"/>
      <c r="AA366" s="264" t="s">
        <v>2391</v>
      </c>
      <c r="AB366" s="256"/>
      <c r="AC366" s="265" t="s">
        <v>2393</v>
      </c>
      <c r="AD366" s="258"/>
      <c r="AE366" s="265" t="s">
        <v>2393</v>
      </c>
      <c r="AF366" s="258"/>
      <c r="AG366" s="264" t="s">
        <v>2391</v>
      </c>
      <c r="AH366" s="16"/>
      <c r="AI366" s="264" t="s">
        <v>2391</v>
      </c>
      <c r="AK366" s="264" t="s">
        <v>2391</v>
      </c>
      <c r="AL366" s="256"/>
      <c r="AM366" s="264" t="s">
        <v>2391</v>
      </c>
      <c r="AN366" s="256"/>
      <c r="AO366" s="264" t="s">
        <v>2391</v>
      </c>
      <c r="AP366" s="256"/>
      <c r="AQ366" s="264" t="s">
        <v>2391</v>
      </c>
      <c r="AR366" s="256"/>
      <c r="AS366" s="265" t="s">
        <v>2394</v>
      </c>
      <c r="AT366" s="256"/>
      <c r="AU366" s="265" t="s">
        <v>2394</v>
      </c>
      <c r="AW366" s="265" t="s">
        <v>2394</v>
      </c>
      <c r="AX366" s="256"/>
      <c r="AY366" s="270" t="str">
        <f t="shared" si="14"/>
        <v>予 備 363</v>
      </c>
      <c r="AZ366" s="256"/>
      <c r="BA366" s="265" t="s">
        <v>2393</v>
      </c>
      <c r="BC366" s="265" t="s">
        <v>2393</v>
      </c>
      <c r="BE366" s="266" t="s">
        <v>2393</v>
      </c>
      <c r="BF366" s="258"/>
      <c r="BG366" s="266" t="s">
        <v>2393</v>
      </c>
      <c r="BI366" s="400" t="s">
        <v>2391</v>
      </c>
      <c r="BK366" s="400" t="s">
        <v>2391</v>
      </c>
      <c r="BM366" s="400" t="str">
        <f t="shared" si="13"/>
        <v>予備363</v>
      </c>
      <c r="BO366" s="401" t="s">
        <v>2391</v>
      </c>
      <c r="BP366" s="396"/>
      <c r="BQ366" s="401" t="s">
        <v>2391</v>
      </c>
      <c r="BR366" s="402"/>
      <c r="BS366" s="265" t="s">
        <v>2393</v>
      </c>
      <c r="BT366" s="402"/>
      <c r="BU366" s="402"/>
      <c r="BV366" s="402"/>
      <c r="BW366" s="402"/>
      <c r="BX366" s="402"/>
      <c r="BY366" s="402"/>
      <c r="BZ366" s="402"/>
      <c r="CA366" s="402"/>
      <c r="CB366" s="402"/>
      <c r="CC366" s="402"/>
      <c r="CE366" s="256"/>
      <c r="CG366" s="264" t="s">
        <v>2391</v>
      </c>
      <c r="CI366" s="264" t="s">
        <v>2391</v>
      </c>
      <c r="CK366" s="264" t="s">
        <v>2391</v>
      </c>
      <c r="CM366" s="264" t="s">
        <v>2391</v>
      </c>
      <c r="CO366" s="264" t="s">
        <v>2391</v>
      </c>
      <c r="CQ366" s="264" t="s">
        <v>2391</v>
      </c>
      <c r="CS366" s="264" t="s">
        <v>2391</v>
      </c>
      <c r="CU366" s="264" t="s">
        <v>2391</v>
      </c>
      <c r="CW366" s="264" t="s">
        <v>2391</v>
      </c>
      <c r="CY366" s="264" t="s">
        <v>2391</v>
      </c>
      <c r="DA366" s="264" t="s">
        <v>2391</v>
      </c>
      <c r="DC366" s="264" t="s">
        <v>2391</v>
      </c>
      <c r="DE366" s="264" t="s">
        <v>2391</v>
      </c>
      <c r="DG366" s="264" t="s">
        <v>2391</v>
      </c>
      <c r="DI366" s="264" t="s">
        <v>2391</v>
      </c>
      <c r="DK366" s="264" t="s">
        <v>2391</v>
      </c>
      <c r="EA366" s="264" t="s">
        <v>2391</v>
      </c>
      <c r="EC366" s="272" t="s">
        <v>2392</v>
      </c>
      <c r="ED366" s="268"/>
      <c r="EE366" s="272" t="s">
        <v>2392</v>
      </c>
      <c r="EF366" s="268"/>
      <c r="EG366" s="272" t="s">
        <v>2392</v>
      </c>
      <c r="EH366" s="268"/>
      <c r="EI366" s="272" t="s">
        <v>2392</v>
      </c>
      <c r="EY366" s="264" t="s">
        <v>2391</v>
      </c>
      <c r="FA366" s="264" t="s">
        <v>2391</v>
      </c>
      <c r="FC366" s="264" t="s">
        <v>2391</v>
      </c>
      <c r="FE366" s="264" t="s">
        <v>2391</v>
      </c>
      <c r="FG366" s="264" t="s">
        <v>2391</v>
      </c>
      <c r="FI366" s="264" t="s">
        <v>2391</v>
      </c>
      <c r="FK366" s="264" t="s">
        <v>2391</v>
      </c>
      <c r="FM366" s="264" t="s">
        <v>2391</v>
      </c>
      <c r="FO366" s="264" t="s">
        <v>2391</v>
      </c>
      <c r="FQ366" s="264" t="s">
        <v>2391</v>
      </c>
      <c r="FS366" s="264" t="s">
        <v>2391</v>
      </c>
      <c r="FU366" s="264" t="s">
        <v>2391</v>
      </c>
      <c r="FW366" s="264" t="s">
        <v>2391</v>
      </c>
      <c r="FY366" s="264" t="s">
        <v>2391</v>
      </c>
      <c r="GA366" s="264" t="s">
        <v>2391</v>
      </c>
      <c r="GC366" s="264" t="s">
        <v>2391</v>
      </c>
      <c r="GE366" s="264" t="s">
        <v>2391</v>
      </c>
      <c r="GG366" s="264" t="s">
        <v>2391</v>
      </c>
      <c r="GI366" s="264" t="s">
        <v>2391</v>
      </c>
      <c r="GK366" s="264" t="s">
        <v>2391</v>
      </c>
      <c r="GM366" s="264" t="s">
        <v>2391</v>
      </c>
      <c r="GO366" s="264" t="s">
        <v>2391</v>
      </c>
      <c r="GQ366" s="16"/>
      <c r="HE366" s="265" t="s">
        <v>2393</v>
      </c>
      <c r="HG366" s="265" t="s">
        <v>2393</v>
      </c>
      <c r="HI366" s="264" t="s">
        <v>2391</v>
      </c>
      <c r="HK366" s="264" t="s">
        <v>2391</v>
      </c>
      <c r="HM366" s="264" t="s">
        <v>2391</v>
      </c>
      <c r="HO366" s="264" t="s">
        <v>2391</v>
      </c>
      <c r="HQ366" s="264" t="s">
        <v>2391</v>
      </c>
      <c r="HS366" s="264" t="s">
        <v>2391</v>
      </c>
      <c r="HU366" s="264" t="s">
        <v>2391</v>
      </c>
      <c r="HW366" s="264" t="s">
        <v>2391</v>
      </c>
      <c r="HY366" s="264" t="s">
        <v>2391</v>
      </c>
      <c r="IA366" s="264" t="s">
        <v>2391</v>
      </c>
      <c r="IC366" s="264" t="s">
        <v>2391</v>
      </c>
      <c r="IE366" s="264" t="s">
        <v>2391</v>
      </c>
      <c r="IG366" s="264" t="s">
        <v>2391</v>
      </c>
      <c r="II366" s="264" t="s">
        <v>2391</v>
      </c>
      <c r="IK366" s="264" t="s">
        <v>2391</v>
      </c>
      <c r="IM366" s="264" t="s">
        <v>2391</v>
      </c>
      <c r="IO366" s="264" t="s">
        <v>2391</v>
      </c>
      <c r="IQ366" s="264" t="s">
        <v>2391</v>
      </c>
      <c r="IS366" s="264" t="s">
        <v>2391</v>
      </c>
      <c r="IU366" s="264" t="s">
        <v>2391</v>
      </c>
      <c r="IW366" s="264" t="s">
        <v>2391</v>
      </c>
      <c r="IY366" s="264" t="s">
        <v>2391</v>
      </c>
      <c r="JA366" s="264" t="s">
        <v>2391</v>
      </c>
      <c r="JC366" s="264" t="s">
        <v>2391</v>
      </c>
    </row>
    <row r="367" spans="3:263">
      <c r="C367" s="384" t="s">
        <v>2395</v>
      </c>
      <c r="D367" s="404"/>
      <c r="E367" s="390" t="s">
        <v>2395</v>
      </c>
      <c r="F367" s="391"/>
      <c r="G367" s="390" t="s">
        <v>2395</v>
      </c>
      <c r="H367" s="391"/>
      <c r="I367" s="390" t="s">
        <v>2395</v>
      </c>
      <c r="J367" s="391"/>
      <c r="K367" s="390" t="s">
        <v>2395</v>
      </c>
      <c r="L367" s="391"/>
      <c r="M367" s="390" t="s">
        <v>2395</v>
      </c>
      <c r="N367" s="405"/>
      <c r="O367" s="394" t="s">
        <v>2396</v>
      </c>
      <c r="P367" s="406"/>
      <c r="Q367" s="264" t="s">
        <v>2395</v>
      </c>
      <c r="S367" s="264" t="s">
        <v>2395</v>
      </c>
      <c r="U367" s="265" t="s">
        <v>2397</v>
      </c>
      <c r="W367" s="265" t="s">
        <v>2397</v>
      </c>
      <c r="Y367" s="265" t="s">
        <v>2397</v>
      </c>
      <c r="Z367" s="256"/>
      <c r="AA367" s="264" t="s">
        <v>2395</v>
      </c>
      <c r="AB367" s="256"/>
      <c r="AC367" s="265" t="s">
        <v>2397</v>
      </c>
      <c r="AD367" s="258"/>
      <c r="AE367" s="265" t="s">
        <v>2397</v>
      </c>
      <c r="AF367" s="258"/>
      <c r="AG367" s="264" t="s">
        <v>2395</v>
      </c>
      <c r="AH367" s="16"/>
      <c r="AI367" s="264" t="s">
        <v>2395</v>
      </c>
      <c r="AK367" s="264" t="s">
        <v>2395</v>
      </c>
      <c r="AL367" s="256"/>
      <c r="AM367" s="264" t="s">
        <v>2395</v>
      </c>
      <c r="AN367" s="256"/>
      <c r="AO367" s="264" t="s">
        <v>2395</v>
      </c>
      <c r="AP367" s="256"/>
      <c r="AQ367" s="264" t="s">
        <v>2395</v>
      </c>
      <c r="AR367" s="256"/>
      <c r="AS367" s="264" t="s">
        <v>2396</v>
      </c>
      <c r="AT367" s="256"/>
      <c r="AU367" s="264" t="s">
        <v>2396</v>
      </c>
      <c r="AW367" s="264" t="s">
        <v>2396</v>
      </c>
      <c r="AX367" s="256"/>
      <c r="AY367" s="270" t="str">
        <f t="shared" si="14"/>
        <v>予 備 364</v>
      </c>
      <c r="AZ367" s="256"/>
      <c r="BA367" s="265" t="s">
        <v>2397</v>
      </c>
      <c r="BC367" s="265" t="s">
        <v>2397</v>
      </c>
      <c r="BE367" s="266" t="s">
        <v>2397</v>
      </c>
      <c r="BF367" s="258"/>
      <c r="BG367" s="266" t="s">
        <v>2397</v>
      </c>
      <c r="BI367" s="400" t="s">
        <v>2395</v>
      </c>
      <c r="BK367" s="400" t="s">
        <v>2395</v>
      </c>
      <c r="BM367" s="400" t="str">
        <f t="shared" si="13"/>
        <v>予備364</v>
      </c>
      <c r="BO367" s="401" t="s">
        <v>2395</v>
      </c>
      <c r="BP367" s="396"/>
      <c r="BQ367" s="401" t="s">
        <v>2395</v>
      </c>
      <c r="BR367" s="402"/>
      <c r="BS367" s="265" t="s">
        <v>2397</v>
      </c>
      <c r="BT367" s="402"/>
      <c r="BU367" s="402"/>
      <c r="BV367" s="402"/>
      <c r="BW367" s="402"/>
      <c r="BX367" s="402"/>
      <c r="BY367" s="402"/>
      <c r="BZ367" s="402"/>
      <c r="CA367" s="402"/>
      <c r="CB367" s="402"/>
      <c r="CC367" s="402"/>
      <c r="CE367" s="256"/>
      <c r="CG367" s="264" t="s">
        <v>2395</v>
      </c>
      <c r="CI367" s="264" t="s">
        <v>2395</v>
      </c>
      <c r="CK367" s="264" t="s">
        <v>2395</v>
      </c>
      <c r="CM367" s="264" t="s">
        <v>2395</v>
      </c>
      <c r="CO367" s="264" t="s">
        <v>2395</v>
      </c>
      <c r="CQ367" s="264" t="s">
        <v>2395</v>
      </c>
      <c r="CS367" s="264" t="s">
        <v>2395</v>
      </c>
      <c r="CU367" s="264" t="s">
        <v>2395</v>
      </c>
      <c r="CW367" s="264" t="s">
        <v>2395</v>
      </c>
      <c r="CY367" s="264" t="s">
        <v>2395</v>
      </c>
      <c r="DA367" s="264" t="s">
        <v>2395</v>
      </c>
      <c r="DC367" s="264" t="s">
        <v>2395</v>
      </c>
      <c r="DE367" s="264" t="s">
        <v>2395</v>
      </c>
      <c r="DG367" s="264" t="s">
        <v>2395</v>
      </c>
      <c r="DI367" s="264" t="s">
        <v>2395</v>
      </c>
      <c r="DK367" s="264" t="s">
        <v>2395</v>
      </c>
      <c r="EA367" s="264" t="s">
        <v>2395</v>
      </c>
      <c r="EC367" s="272" t="s">
        <v>2396</v>
      </c>
      <c r="ED367" s="268"/>
      <c r="EE367" s="272" t="s">
        <v>2396</v>
      </c>
      <c r="EF367" s="268"/>
      <c r="EG367" s="272" t="s">
        <v>2396</v>
      </c>
      <c r="EH367" s="268"/>
      <c r="EI367" s="272" t="s">
        <v>2396</v>
      </c>
      <c r="EY367" s="264" t="s">
        <v>2395</v>
      </c>
      <c r="FA367" s="264" t="s">
        <v>2395</v>
      </c>
      <c r="FC367" s="264" t="s">
        <v>2395</v>
      </c>
      <c r="FE367" s="264" t="s">
        <v>2395</v>
      </c>
      <c r="FG367" s="264" t="s">
        <v>2395</v>
      </c>
      <c r="FI367" s="264" t="s">
        <v>2395</v>
      </c>
      <c r="FK367" s="264" t="s">
        <v>2395</v>
      </c>
      <c r="FM367" s="264" t="s">
        <v>2395</v>
      </c>
      <c r="FO367" s="264" t="s">
        <v>2395</v>
      </c>
      <c r="FQ367" s="264" t="s">
        <v>2395</v>
      </c>
      <c r="FS367" s="264" t="s">
        <v>2395</v>
      </c>
      <c r="FU367" s="264" t="s">
        <v>2395</v>
      </c>
      <c r="FW367" s="264" t="s">
        <v>2395</v>
      </c>
      <c r="FY367" s="264" t="s">
        <v>2395</v>
      </c>
      <c r="GA367" s="264" t="s">
        <v>2395</v>
      </c>
      <c r="GC367" s="264" t="s">
        <v>2395</v>
      </c>
      <c r="GE367" s="264" t="s">
        <v>2395</v>
      </c>
      <c r="GG367" s="264" t="s">
        <v>2395</v>
      </c>
      <c r="GI367" s="264" t="s">
        <v>2395</v>
      </c>
      <c r="GK367" s="264" t="s">
        <v>2395</v>
      </c>
      <c r="GM367" s="264" t="s">
        <v>2395</v>
      </c>
      <c r="GO367" s="264" t="s">
        <v>2395</v>
      </c>
      <c r="GQ367" s="16"/>
      <c r="HE367" s="265" t="s">
        <v>2397</v>
      </c>
      <c r="HG367" s="265" t="s">
        <v>2397</v>
      </c>
      <c r="HI367" s="264" t="s">
        <v>2395</v>
      </c>
      <c r="HK367" s="264" t="s">
        <v>2395</v>
      </c>
      <c r="HM367" s="264" t="s">
        <v>2395</v>
      </c>
      <c r="HO367" s="264" t="s">
        <v>2395</v>
      </c>
      <c r="HQ367" s="264" t="s">
        <v>2395</v>
      </c>
      <c r="HS367" s="264" t="s">
        <v>2395</v>
      </c>
      <c r="HU367" s="264" t="s">
        <v>2395</v>
      </c>
      <c r="HW367" s="264" t="s">
        <v>2395</v>
      </c>
      <c r="HY367" s="264" t="s">
        <v>2395</v>
      </c>
      <c r="IA367" s="264" t="s">
        <v>2395</v>
      </c>
      <c r="IC367" s="264" t="s">
        <v>2395</v>
      </c>
      <c r="IE367" s="264" t="s">
        <v>2395</v>
      </c>
      <c r="IG367" s="264" t="s">
        <v>2395</v>
      </c>
      <c r="II367" s="264" t="s">
        <v>2395</v>
      </c>
      <c r="IK367" s="264" t="s">
        <v>2395</v>
      </c>
      <c r="IM367" s="264" t="s">
        <v>2395</v>
      </c>
      <c r="IO367" s="264" t="s">
        <v>2395</v>
      </c>
      <c r="IQ367" s="264" t="s">
        <v>2395</v>
      </c>
      <c r="IS367" s="264" t="s">
        <v>2395</v>
      </c>
      <c r="IU367" s="264" t="s">
        <v>2395</v>
      </c>
      <c r="IW367" s="264" t="s">
        <v>2395</v>
      </c>
      <c r="IY367" s="264" t="s">
        <v>2395</v>
      </c>
      <c r="JA367" s="264" t="s">
        <v>2395</v>
      </c>
      <c r="JC367" s="264" t="s">
        <v>2395</v>
      </c>
    </row>
    <row r="368" spans="3:263">
      <c r="C368" s="384" t="s">
        <v>2398</v>
      </c>
      <c r="D368" s="404"/>
      <c r="E368" s="390" t="s">
        <v>2398</v>
      </c>
      <c r="F368" s="391"/>
      <c r="G368" s="390" t="s">
        <v>2398</v>
      </c>
      <c r="H368" s="391"/>
      <c r="I368" s="390" t="s">
        <v>2398</v>
      </c>
      <c r="J368" s="391"/>
      <c r="K368" s="390" t="s">
        <v>2398</v>
      </c>
      <c r="L368" s="391"/>
      <c r="M368" s="390" t="s">
        <v>2398</v>
      </c>
      <c r="N368" s="405"/>
      <c r="O368" s="394" t="s">
        <v>2399</v>
      </c>
      <c r="P368" s="406"/>
      <c r="Q368" s="264" t="s">
        <v>2398</v>
      </c>
      <c r="S368" s="264" t="s">
        <v>2398</v>
      </c>
      <c r="U368" s="265" t="s">
        <v>2400</v>
      </c>
      <c r="W368" s="265" t="s">
        <v>2400</v>
      </c>
      <c r="Y368" s="265" t="s">
        <v>2400</v>
      </c>
      <c r="Z368" s="256"/>
      <c r="AA368" s="264" t="s">
        <v>2398</v>
      </c>
      <c r="AB368" s="256"/>
      <c r="AC368" s="265" t="s">
        <v>2400</v>
      </c>
      <c r="AD368" s="258"/>
      <c r="AE368" s="265" t="s">
        <v>2400</v>
      </c>
      <c r="AF368" s="258"/>
      <c r="AG368" s="264" t="s">
        <v>2398</v>
      </c>
      <c r="AH368" s="16"/>
      <c r="AI368" s="264" t="s">
        <v>2398</v>
      </c>
      <c r="AK368" s="264" t="s">
        <v>2398</v>
      </c>
      <c r="AL368" s="256"/>
      <c r="AM368" s="264" t="s">
        <v>2398</v>
      </c>
      <c r="AN368" s="256"/>
      <c r="AO368" s="264" t="s">
        <v>2398</v>
      </c>
      <c r="AP368" s="256"/>
      <c r="AQ368" s="264" t="s">
        <v>2398</v>
      </c>
      <c r="AR368" s="256"/>
      <c r="AS368" s="265" t="s">
        <v>2401</v>
      </c>
      <c r="AT368" s="256"/>
      <c r="AU368" s="265" t="s">
        <v>2401</v>
      </c>
      <c r="AW368" s="265" t="s">
        <v>2401</v>
      </c>
      <c r="AX368" s="256"/>
      <c r="AY368" s="270" t="str">
        <f t="shared" si="14"/>
        <v>予 備 365</v>
      </c>
      <c r="AZ368" s="256"/>
      <c r="BA368" s="265" t="s">
        <v>2400</v>
      </c>
      <c r="BC368" s="265" t="s">
        <v>2400</v>
      </c>
      <c r="BE368" s="266" t="s">
        <v>2400</v>
      </c>
      <c r="BF368" s="258"/>
      <c r="BG368" s="266" t="s">
        <v>2400</v>
      </c>
      <c r="BI368" s="400" t="s">
        <v>2398</v>
      </c>
      <c r="BK368" s="400" t="s">
        <v>2398</v>
      </c>
      <c r="BM368" s="400" t="str">
        <f t="shared" si="13"/>
        <v>予備365</v>
      </c>
      <c r="BO368" s="401" t="s">
        <v>2398</v>
      </c>
      <c r="BP368" s="396"/>
      <c r="BQ368" s="401" t="s">
        <v>2398</v>
      </c>
      <c r="BR368" s="402"/>
      <c r="BS368" s="265" t="s">
        <v>2400</v>
      </c>
      <c r="BT368" s="402"/>
      <c r="BU368" s="402"/>
      <c r="BV368" s="402"/>
      <c r="BW368" s="402"/>
      <c r="BX368" s="402"/>
      <c r="BY368" s="402"/>
      <c r="BZ368" s="402"/>
      <c r="CA368" s="402"/>
      <c r="CB368" s="402"/>
      <c r="CC368" s="402"/>
      <c r="CE368" s="256"/>
      <c r="CG368" s="264" t="s">
        <v>2398</v>
      </c>
      <c r="CI368" s="264" t="s">
        <v>2398</v>
      </c>
      <c r="CK368" s="264" t="s">
        <v>2398</v>
      </c>
      <c r="CM368" s="264" t="s">
        <v>2398</v>
      </c>
      <c r="CO368" s="264" t="s">
        <v>2398</v>
      </c>
      <c r="CQ368" s="264" t="s">
        <v>2398</v>
      </c>
      <c r="CS368" s="264" t="s">
        <v>2398</v>
      </c>
      <c r="CU368" s="264" t="s">
        <v>2398</v>
      </c>
      <c r="CW368" s="264" t="s">
        <v>2398</v>
      </c>
      <c r="CY368" s="264" t="s">
        <v>2398</v>
      </c>
      <c r="DA368" s="264" t="s">
        <v>2398</v>
      </c>
      <c r="DC368" s="264" t="s">
        <v>2398</v>
      </c>
      <c r="DE368" s="264" t="s">
        <v>2398</v>
      </c>
      <c r="DG368" s="264" t="s">
        <v>2398</v>
      </c>
      <c r="DI368" s="264" t="s">
        <v>2398</v>
      </c>
      <c r="DK368" s="264" t="s">
        <v>2398</v>
      </c>
      <c r="EA368" s="264" t="s">
        <v>2398</v>
      </c>
      <c r="EC368" s="272" t="s">
        <v>2399</v>
      </c>
      <c r="ED368" s="268"/>
      <c r="EE368" s="272" t="s">
        <v>2399</v>
      </c>
      <c r="EF368" s="268"/>
      <c r="EG368" s="272" t="s">
        <v>2399</v>
      </c>
      <c r="EH368" s="268"/>
      <c r="EI368" s="272" t="s">
        <v>2399</v>
      </c>
      <c r="EY368" s="264" t="s">
        <v>2398</v>
      </c>
      <c r="FA368" s="264" t="s">
        <v>2398</v>
      </c>
      <c r="FC368" s="264" t="s">
        <v>2398</v>
      </c>
      <c r="FE368" s="264" t="s">
        <v>2398</v>
      </c>
      <c r="FG368" s="264" t="s">
        <v>2398</v>
      </c>
      <c r="FI368" s="264" t="s">
        <v>2398</v>
      </c>
      <c r="FK368" s="264" t="s">
        <v>2398</v>
      </c>
      <c r="FM368" s="264" t="s">
        <v>2398</v>
      </c>
      <c r="FO368" s="264" t="s">
        <v>2398</v>
      </c>
      <c r="FQ368" s="264" t="s">
        <v>2398</v>
      </c>
      <c r="FS368" s="264" t="s">
        <v>2398</v>
      </c>
      <c r="FU368" s="264" t="s">
        <v>2398</v>
      </c>
      <c r="FW368" s="264" t="s">
        <v>2398</v>
      </c>
      <c r="FY368" s="264" t="s">
        <v>2398</v>
      </c>
      <c r="GA368" s="264" t="s">
        <v>2398</v>
      </c>
      <c r="GC368" s="264" t="s">
        <v>2398</v>
      </c>
      <c r="GE368" s="264" t="s">
        <v>2398</v>
      </c>
      <c r="GG368" s="264" t="s">
        <v>2398</v>
      </c>
      <c r="GI368" s="264" t="s">
        <v>2398</v>
      </c>
      <c r="GK368" s="264" t="s">
        <v>2398</v>
      </c>
      <c r="GM368" s="264" t="s">
        <v>2398</v>
      </c>
      <c r="GO368" s="264" t="s">
        <v>2398</v>
      </c>
      <c r="GQ368" s="16"/>
      <c r="HE368" s="265" t="s">
        <v>2400</v>
      </c>
      <c r="HG368" s="265" t="s">
        <v>2400</v>
      </c>
      <c r="HI368" s="264" t="s">
        <v>2398</v>
      </c>
      <c r="HK368" s="264" t="s">
        <v>2398</v>
      </c>
      <c r="HM368" s="264" t="s">
        <v>2398</v>
      </c>
      <c r="HO368" s="264" t="s">
        <v>2398</v>
      </c>
      <c r="HQ368" s="264" t="s">
        <v>2398</v>
      </c>
      <c r="HS368" s="264" t="s">
        <v>2398</v>
      </c>
      <c r="HU368" s="264" t="s">
        <v>2398</v>
      </c>
      <c r="HW368" s="264" t="s">
        <v>2398</v>
      </c>
      <c r="HY368" s="264" t="s">
        <v>2398</v>
      </c>
      <c r="IA368" s="264" t="s">
        <v>2398</v>
      </c>
      <c r="IC368" s="264" t="s">
        <v>2398</v>
      </c>
      <c r="IE368" s="264" t="s">
        <v>2398</v>
      </c>
      <c r="IG368" s="264" t="s">
        <v>2398</v>
      </c>
      <c r="II368" s="264" t="s">
        <v>2398</v>
      </c>
      <c r="IK368" s="264" t="s">
        <v>2398</v>
      </c>
      <c r="IM368" s="264" t="s">
        <v>2398</v>
      </c>
      <c r="IO368" s="264" t="s">
        <v>2398</v>
      </c>
      <c r="IQ368" s="264" t="s">
        <v>2398</v>
      </c>
      <c r="IS368" s="264" t="s">
        <v>2398</v>
      </c>
      <c r="IU368" s="264" t="s">
        <v>2398</v>
      </c>
      <c r="IW368" s="264" t="s">
        <v>2398</v>
      </c>
      <c r="IY368" s="264" t="s">
        <v>2398</v>
      </c>
      <c r="JA368" s="264" t="s">
        <v>2398</v>
      </c>
      <c r="JC368" s="264" t="s">
        <v>2398</v>
      </c>
    </row>
    <row r="369" spans="3:263">
      <c r="C369" s="384" t="s">
        <v>2402</v>
      </c>
      <c r="D369" s="404"/>
      <c r="E369" s="390" t="s">
        <v>2402</v>
      </c>
      <c r="F369" s="391"/>
      <c r="G369" s="390" t="s">
        <v>2402</v>
      </c>
      <c r="H369" s="391"/>
      <c r="I369" s="390" t="s">
        <v>2402</v>
      </c>
      <c r="J369" s="391"/>
      <c r="K369" s="390" t="s">
        <v>2402</v>
      </c>
      <c r="L369" s="391"/>
      <c r="M369" s="390" t="s">
        <v>2402</v>
      </c>
      <c r="N369" s="405"/>
      <c r="O369" s="394" t="s">
        <v>2403</v>
      </c>
      <c r="P369" s="406"/>
      <c r="Q369" s="264" t="s">
        <v>2402</v>
      </c>
      <c r="S369" s="264" t="s">
        <v>2402</v>
      </c>
      <c r="U369" s="265" t="s">
        <v>2404</v>
      </c>
      <c r="W369" s="265" t="s">
        <v>2404</v>
      </c>
      <c r="Y369" s="265" t="s">
        <v>2404</v>
      </c>
      <c r="Z369" s="256"/>
      <c r="AA369" s="264" t="s">
        <v>2402</v>
      </c>
      <c r="AB369" s="256"/>
      <c r="AC369" s="265" t="s">
        <v>2404</v>
      </c>
      <c r="AD369" s="258"/>
      <c r="AE369" s="265" t="s">
        <v>2404</v>
      </c>
      <c r="AF369" s="258"/>
      <c r="AG369" s="264" t="s">
        <v>2402</v>
      </c>
      <c r="AH369" s="16"/>
      <c r="AI369" s="264" t="s">
        <v>2402</v>
      </c>
      <c r="AK369" s="264" t="s">
        <v>2402</v>
      </c>
      <c r="AL369" s="256"/>
      <c r="AM369" s="264" t="s">
        <v>2402</v>
      </c>
      <c r="AN369" s="256"/>
      <c r="AO369" s="264" t="s">
        <v>2402</v>
      </c>
      <c r="AP369" s="256"/>
      <c r="AQ369" s="264" t="s">
        <v>2402</v>
      </c>
      <c r="AR369" s="256"/>
      <c r="AS369" s="264" t="s">
        <v>2403</v>
      </c>
      <c r="AT369" s="256"/>
      <c r="AU369" s="264" t="s">
        <v>2403</v>
      </c>
      <c r="AW369" s="264" t="s">
        <v>2403</v>
      </c>
      <c r="AX369" s="256"/>
      <c r="AY369" s="270" t="str">
        <f t="shared" si="14"/>
        <v>予 備 366</v>
      </c>
      <c r="AZ369" s="256"/>
      <c r="BA369" s="265" t="s">
        <v>2404</v>
      </c>
      <c r="BC369" s="265" t="s">
        <v>2404</v>
      </c>
      <c r="BE369" s="266" t="s">
        <v>2404</v>
      </c>
      <c r="BF369" s="258"/>
      <c r="BG369" s="266" t="s">
        <v>2404</v>
      </c>
      <c r="BI369" s="400" t="s">
        <v>2402</v>
      </c>
      <c r="BK369" s="400" t="s">
        <v>2402</v>
      </c>
      <c r="BM369" s="400" t="str">
        <f t="shared" si="13"/>
        <v>予備366</v>
      </c>
      <c r="BO369" s="401" t="s">
        <v>2402</v>
      </c>
      <c r="BP369" s="396"/>
      <c r="BQ369" s="401" t="s">
        <v>2402</v>
      </c>
      <c r="BR369" s="402"/>
      <c r="BS369" s="265" t="s">
        <v>2404</v>
      </c>
      <c r="BT369" s="402"/>
      <c r="BU369" s="402"/>
      <c r="BV369" s="402"/>
      <c r="BW369" s="402"/>
      <c r="BX369" s="402"/>
      <c r="BY369" s="402"/>
      <c r="BZ369" s="402"/>
      <c r="CA369" s="402"/>
      <c r="CB369" s="402"/>
      <c r="CC369" s="402"/>
      <c r="CE369" s="256"/>
      <c r="CG369" s="264" t="s">
        <v>2402</v>
      </c>
      <c r="CI369" s="264" t="s">
        <v>2402</v>
      </c>
      <c r="CK369" s="264" t="s">
        <v>2402</v>
      </c>
      <c r="CM369" s="264" t="s">
        <v>2402</v>
      </c>
      <c r="CO369" s="264" t="s">
        <v>2402</v>
      </c>
      <c r="CQ369" s="264" t="s">
        <v>2402</v>
      </c>
      <c r="CS369" s="264" t="s">
        <v>2402</v>
      </c>
      <c r="CU369" s="264" t="s">
        <v>2402</v>
      </c>
      <c r="CW369" s="264" t="s">
        <v>2402</v>
      </c>
      <c r="CY369" s="264" t="s">
        <v>2402</v>
      </c>
      <c r="DA369" s="264" t="s">
        <v>2402</v>
      </c>
      <c r="DC369" s="264" t="s">
        <v>2402</v>
      </c>
      <c r="DE369" s="264" t="s">
        <v>2402</v>
      </c>
      <c r="DG369" s="264" t="s">
        <v>2402</v>
      </c>
      <c r="DI369" s="264" t="s">
        <v>2402</v>
      </c>
      <c r="DK369" s="264" t="s">
        <v>2402</v>
      </c>
      <c r="EA369" s="264" t="s">
        <v>2402</v>
      </c>
      <c r="EC369" s="272" t="s">
        <v>2403</v>
      </c>
      <c r="ED369" s="268"/>
      <c r="EE369" s="272" t="s">
        <v>2403</v>
      </c>
      <c r="EF369" s="268"/>
      <c r="EG369" s="272" t="s">
        <v>2403</v>
      </c>
      <c r="EH369" s="268"/>
      <c r="EI369" s="272" t="s">
        <v>2403</v>
      </c>
      <c r="EY369" s="264" t="s">
        <v>2402</v>
      </c>
      <c r="FA369" s="264" t="s">
        <v>2402</v>
      </c>
      <c r="FC369" s="264" t="s">
        <v>2402</v>
      </c>
      <c r="FE369" s="264" t="s">
        <v>2402</v>
      </c>
      <c r="FG369" s="264" t="s">
        <v>2402</v>
      </c>
      <c r="FI369" s="264" t="s">
        <v>2402</v>
      </c>
      <c r="FK369" s="264" t="s">
        <v>2402</v>
      </c>
      <c r="FM369" s="264" t="s">
        <v>2402</v>
      </c>
      <c r="FO369" s="264" t="s">
        <v>2402</v>
      </c>
      <c r="FQ369" s="264" t="s">
        <v>2402</v>
      </c>
      <c r="FS369" s="264" t="s">
        <v>2402</v>
      </c>
      <c r="FU369" s="264" t="s">
        <v>2402</v>
      </c>
      <c r="FW369" s="264" t="s">
        <v>2402</v>
      </c>
      <c r="FY369" s="264" t="s">
        <v>2402</v>
      </c>
      <c r="GA369" s="264" t="s">
        <v>2402</v>
      </c>
      <c r="GC369" s="264" t="s">
        <v>2402</v>
      </c>
      <c r="GE369" s="264" t="s">
        <v>2402</v>
      </c>
      <c r="GG369" s="264" t="s">
        <v>2402</v>
      </c>
      <c r="GI369" s="264" t="s">
        <v>2402</v>
      </c>
      <c r="GK369" s="264" t="s">
        <v>2402</v>
      </c>
      <c r="GM369" s="264" t="s">
        <v>2402</v>
      </c>
      <c r="GO369" s="264" t="s">
        <v>2402</v>
      </c>
      <c r="GQ369" s="16"/>
      <c r="HE369" s="265" t="s">
        <v>2404</v>
      </c>
      <c r="HG369" s="265" t="s">
        <v>2404</v>
      </c>
      <c r="HI369" s="264" t="s">
        <v>2402</v>
      </c>
      <c r="HK369" s="264" t="s">
        <v>2402</v>
      </c>
      <c r="HM369" s="264" t="s">
        <v>2402</v>
      </c>
      <c r="HO369" s="264" t="s">
        <v>2402</v>
      </c>
      <c r="HQ369" s="264" t="s">
        <v>2402</v>
      </c>
      <c r="HS369" s="264" t="s">
        <v>2402</v>
      </c>
      <c r="HU369" s="264" t="s">
        <v>2402</v>
      </c>
      <c r="HW369" s="264" t="s">
        <v>2402</v>
      </c>
      <c r="HY369" s="264" t="s">
        <v>2402</v>
      </c>
      <c r="IA369" s="264" t="s">
        <v>2402</v>
      </c>
      <c r="IC369" s="264" t="s">
        <v>2402</v>
      </c>
      <c r="IE369" s="264" t="s">
        <v>2402</v>
      </c>
      <c r="IG369" s="264" t="s">
        <v>2402</v>
      </c>
      <c r="II369" s="264" t="s">
        <v>2402</v>
      </c>
      <c r="IK369" s="264" t="s">
        <v>2402</v>
      </c>
      <c r="IM369" s="264" t="s">
        <v>2402</v>
      </c>
      <c r="IO369" s="264" t="s">
        <v>2402</v>
      </c>
      <c r="IQ369" s="264" t="s">
        <v>2402</v>
      </c>
      <c r="IS369" s="264" t="s">
        <v>2402</v>
      </c>
      <c r="IU369" s="264" t="s">
        <v>2402</v>
      </c>
      <c r="IW369" s="264" t="s">
        <v>2402</v>
      </c>
      <c r="IY369" s="264" t="s">
        <v>2402</v>
      </c>
      <c r="JA369" s="264" t="s">
        <v>2402</v>
      </c>
      <c r="JC369" s="264" t="s">
        <v>2402</v>
      </c>
    </row>
    <row r="370" spans="3:263">
      <c r="C370" s="384" t="s">
        <v>2405</v>
      </c>
      <c r="D370" s="404"/>
      <c r="E370" s="390" t="s">
        <v>2405</v>
      </c>
      <c r="F370" s="391"/>
      <c r="G370" s="390" t="s">
        <v>2405</v>
      </c>
      <c r="H370" s="391"/>
      <c r="I370" s="390" t="s">
        <v>2405</v>
      </c>
      <c r="J370" s="391"/>
      <c r="K370" s="390" t="s">
        <v>2405</v>
      </c>
      <c r="L370" s="391"/>
      <c r="M370" s="390" t="s">
        <v>2405</v>
      </c>
      <c r="N370" s="405"/>
      <c r="O370" s="394" t="s">
        <v>2406</v>
      </c>
      <c r="P370" s="406"/>
      <c r="Q370" s="264" t="s">
        <v>2405</v>
      </c>
      <c r="S370" s="264" t="s">
        <v>2405</v>
      </c>
      <c r="U370" s="265" t="s">
        <v>2407</v>
      </c>
      <c r="W370" s="265" t="s">
        <v>2407</v>
      </c>
      <c r="Y370" s="265" t="s">
        <v>2407</v>
      </c>
      <c r="Z370" s="256"/>
      <c r="AA370" s="264" t="s">
        <v>2405</v>
      </c>
      <c r="AB370" s="256"/>
      <c r="AC370" s="265" t="s">
        <v>2407</v>
      </c>
      <c r="AD370" s="258"/>
      <c r="AE370" s="265" t="s">
        <v>2407</v>
      </c>
      <c r="AF370" s="258"/>
      <c r="AG370" s="264" t="s">
        <v>2405</v>
      </c>
      <c r="AH370" s="16"/>
      <c r="AI370" s="264" t="s">
        <v>2405</v>
      </c>
      <c r="AK370" s="264" t="s">
        <v>2405</v>
      </c>
      <c r="AL370" s="256"/>
      <c r="AM370" s="264" t="s">
        <v>2405</v>
      </c>
      <c r="AN370" s="256"/>
      <c r="AO370" s="264" t="s">
        <v>2405</v>
      </c>
      <c r="AP370" s="256"/>
      <c r="AQ370" s="264" t="s">
        <v>2405</v>
      </c>
      <c r="AR370" s="256"/>
      <c r="AS370" s="265" t="s">
        <v>2408</v>
      </c>
      <c r="AT370" s="256"/>
      <c r="AU370" s="265" t="s">
        <v>2408</v>
      </c>
      <c r="AW370" s="265" t="s">
        <v>2408</v>
      </c>
      <c r="AX370" s="256"/>
      <c r="AY370" s="270" t="str">
        <f t="shared" si="14"/>
        <v>予 備 367</v>
      </c>
      <c r="AZ370" s="256"/>
      <c r="BA370" s="265" t="s">
        <v>2407</v>
      </c>
      <c r="BC370" s="265" t="s">
        <v>2407</v>
      </c>
      <c r="BE370" s="266" t="s">
        <v>2407</v>
      </c>
      <c r="BF370" s="258"/>
      <c r="BG370" s="266" t="s">
        <v>2407</v>
      </c>
      <c r="BI370" s="400" t="s">
        <v>2405</v>
      </c>
      <c r="BK370" s="400" t="s">
        <v>2405</v>
      </c>
      <c r="BM370" s="400" t="str">
        <f t="shared" si="13"/>
        <v>予備367</v>
      </c>
      <c r="BO370" s="401" t="s">
        <v>2405</v>
      </c>
      <c r="BP370" s="396"/>
      <c r="BQ370" s="401" t="s">
        <v>2405</v>
      </c>
      <c r="BR370" s="402"/>
      <c r="BS370" s="265" t="s">
        <v>2407</v>
      </c>
      <c r="BT370" s="402"/>
      <c r="BU370" s="402"/>
      <c r="BV370" s="402"/>
      <c r="BW370" s="402"/>
      <c r="BX370" s="402"/>
      <c r="BY370" s="402"/>
      <c r="BZ370" s="402"/>
      <c r="CA370" s="402"/>
      <c r="CB370" s="402"/>
      <c r="CC370" s="402"/>
      <c r="CE370" s="256"/>
      <c r="CG370" s="264" t="s">
        <v>2405</v>
      </c>
      <c r="CI370" s="264" t="s">
        <v>2405</v>
      </c>
      <c r="CK370" s="264" t="s">
        <v>2405</v>
      </c>
      <c r="CM370" s="264" t="s">
        <v>2405</v>
      </c>
      <c r="CO370" s="264" t="s">
        <v>2405</v>
      </c>
      <c r="CQ370" s="264" t="s">
        <v>2405</v>
      </c>
      <c r="CS370" s="264" t="s">
        <v>2405</v>
      </c>
      <c r="CU370" s="264" t="s">
        <v>2405</v>
      </c>
      <c r="CW370" s="264" t="s">
        <v>2405</v>
      </c>
      <c r="CY370" s="264" t="s">
        <v>2405</v>
      </c>
      <c r="DA370" s="264" t="s">
        <v>2405</v>
      </c>
      <c r="DC370" s="264" t="s">
        <v>2405</v>
      </c>
      <c r="DE370" s="264" t="s">
        <v>2405</v>
      </c>
      <c r="DG370" s="264" t="s">
        <v>2405</v>
      </c>
      <c r="DI370" s="264" t="s">
        <v>2405</v>
      </c>
      <c r="DK370" s="264" t="s">
        <v>2405</v>
      </c>
      <c r="EA370" s="264" t="s">
        <v>2405</v>
      </c>
      <c r="EC370" s="272" t="s">
        <v>2406</v>
      </c>
      <c r="ED370" s="268"/>
      <c r="EE370" s="272" t="s">
        <v>2406</v>
      </c>
      <c r="EF370" s="268"/>
      <c r="EG370" s="272" t="s">
        <v>2406</v>
      </c>
      <c r="EH370" s="268"/>
      <c r="EI370" s="272" t="s">
        <v>2406</v>
      </c>
      <c r="EY370" s="264" t="s">
        <v>2405</v>
      </c>
      <c r="FA370" s="264" t="s">
        <v>2405</v>
      </c>
      <c r="FC370" s="264" t="s">
        <v>2405</v>
      </c>
      <c r="FE370" s="264" t="s">
        <v>2405</v>
      </c>
      <c r="FG370" s="264" t="s">
        <v>2405</v>
      </c>
      <c r="FI370" s="264" t="s">
        <v>2405</v>
      </c>
      <c r="FK370" s="264" t="s">
        <v>2405</v>
      </c>
      <c r="FM370" s="264" t="s">
        <v>2405</v>
      </c>
      <c r="FO370" s="264" t="s">
        <v>2405</v>
      </c>
      <c r="FQ370" s="264" t="s">
        <v>2405</v>
      </c>
      <c r="FS370" s="264" t="s">
        <v>2405</v>
      </c>
      <c r="FU370" s="264" t="s">
        <v>2405</v>
      </c>
      <c r="FW370" s="264" t="s">
        <v>2405</v>
      </c>
      <c r="FY370" s="264" t="s">
        <v>2405</v>
      </c>
      <c r="GA370" s="264" t="s">
        <v>2405</v>
      </c>
      <c r="GC370" s="264" t="s">
        <v>2405</v>
      </c>
      <c r="GE370" s="264" t="s">
        <v>2405</v>
      </c>
      <c r="GG370" s="264" t="s">
        <v>2405</v>
      </c>
      <c r="GI370" s="264" t="s">
        <v>2405</v>
      </c>
      <c r="GK370" s="264" t="s">
        <v>2405</v>
      </c>
      <c r="GM370" s="264" t="s">
        <v>2405</v>
      </c>
      <c r="GO370" s="264" t="s">
        <v>2405</v>
      </c>
      <c r="GQ370" s="16"/>
      <c r="HE370" s="265" t="s">
        <v>2407</v>
      </c>
      <c r="HG370" s="265" t="s">
        <v>2407</v>
      </c>
      <c r="HI370" s="264" t="s">
        <v>2405</v>
      </c>
      <c r="HK370" s="264" t="s">
        <v>2405</v>
      </c>
      <c r="HM370" s="264" t="s">
        <v>2405</v>
      </c>
      <c r="HO370" s="264" t="s">
        <v>2405</v>
      </c>
      <c r="HQ370" s="264" t="s">
        <v>2405</v>
      </c>
      <c r="HS370" s="264" t="s">
        <v>2405</v>
      </c>
      <c r="HU370" s="264" t="s">
        <v>2405</v>
      </c>
      <c r="HW370" s="264" t="s">
        <v>2405</v>
      </c>
      <c r="HY370" s="264" t="s">
        <v>2405</v>
      </c>
      <c r="IA370" s="264" t="s">
        <v>2405</v>
      </c>
      <c r="IC370" s="264" t="s">
        <v>2405</v>
      </c>
      <c r="IE370" s="264" t="s">
        <v>2405</v>
      </c>
      <c r="IG370" s="264" t="s">
        <v>2405</v>
      </c>
      <c r="II370" s="264" t="s">
        <v>2405</v>
      </c>
      <c r="IK370" s="264" t="s">
        <v>2405</v>
      </c>
      <c r="IM370" s="264" t="s">
        <v>2405</v>
      </c>
      <c r="IO370" s="264" t="s">
        <v>2405</v>
      </c>
      <c r="IQ370" s="264" t="s">
        <v>2405</v>
      </c>
      <c r="IS370" s="264" t="s">
        <v>2405</v>
      </c>
      <c r="IU370" s="264" t="s">
        <v>2405</v>
      </c>
      <c r="IW370" s="264" t="s">
        <v>2405</v>
      </c>
      <c r="IY370" s="264" t="s">
        <v>2405</v>
      </c>
      <c r="JA370" s="264" t="s">
        <v>2405</v>
      </c>
      <c r="JC370" s="264" t="s">
        <v>2405</v>
      </c>
    </row>
    <row r="371" spans="3:263">
      <c r="C371" s="384" t="s">
        <v>2409</v>
      </c>
      <c r="D371" s="404"/>
      <c r="E371" s="390" t="s">
        <v>2409</v>
      </c>
      <c r="F371" s="391"/>
      <c r="G371" s="390" t="s">
        <v>2409</v>
      </c>
      <c r="H371" s="391"/>
      <c r="I371" s="390" t="s">
        <v>2409</v>
      </c>
      <c r="J371" s="391"/>
      <c r="K371" s="390" t="s">
        <v>2409</v>
      </c>
      <c r="L371" s="391"/>
      <c r="M371" s="390" t="s">
        <v>2409</v>
      </c>
      <c r="N371" s="405"/>
      <c r="O371" s="394" t="s">
        <v>2410</v>
      </c>
      <c r="P371" s="406"/>
      <c r="Q371" s="264" t="s">
        <v>2409</v>
      </c>
      <c r="S371" s="264" t="s">
        <v>2409</v>
      </c>
      <c r="U371" s="265" t="s">
        <v>2411</v>
      </c>
      <c r="W371" s="265" t="s">
        <v>2411</v>
      </c>
      <c r="Y371" s="265" t="s">
        <v>2411</v>
      </c>
      <c r="Z371" s="256"/>
      <c r="AA371" s="264" t="s">
        <v>2409</v>
      </c>
      <c r="AB371" s="256"/>
      <c r="AC371" s="265" t="s">
        <v>2411</v>
      </c>
      <c r="AD371" s="258"/>
      <c r="AE371" s="265" t="s">
        <v>2411</v>
      </c>
      <c r="AF371" s="258"/>
      <c r="AG371" s="264" t="s">
        <v>2409</v>
      </c>
      <c r="AH371" s="16"/>
      <c r="AI371" s="264" t="s">
        <v>2409</v>
      </c>
      <c r="AK371" s="264" t="s">
        <v>2409</v>
      </c>
      <c r="AL371" s="256"/>
      <c r="AM371" s="264" t="s">
        <v>2409</v>
      </c>
      <c r="AN371" s="256"/>
      <c r="AO371" s="264" t="s">
        <v>2409</v>
      </c>
      <c r="AP371" s="256"/>
      <c r="AQ371" s="264" t="s">
        <v>2409</v>
      </c>
      <c r="AR371" s="256"/>
      <c r="AS371" s="264" t="s">
        <v>2410</v>
      </c>
      <c r="AT371" s="256"/>
      <c r="AU371" s="264" t="s">
        <v>2410</v>
      </c>
      <c r="AW371" s="264" t="s">
        <v>2410</v>
      </c>
      <c r="AX371" s="256"/>
      <c r="AY371" s="270" t="str">
        <f t="shared" si="14"/>
        <v>予 備 368</v>
      </c>
      <c r="AZ371" s="256"/>
      <c r="BA371" s="265" t="s">
        <v>2411</v>
      </c>
      <c r="BC371" s="265" t="s">
        <v>2411</v>
      </c>
      <c r="BE371" s="266" t="s">
        <v>2411</v>
      </c>
      <c r="BF371" s="258"/>
      <c r="BG371" s="266" t="s">
        <v>2411</v>
      </c>
      <c r="BI371" s="400" t="s">
        <v>2409</v>
      </c>
      <c r="BK371" s="400" t="s">
        <v>2409</v>
      </c>
      <c r="BM371" s="400" t="str">
        <f t="shared" si="13"/>
        <v>予備368</v>
      </c>
      <c r="BO371" s="401" t="s">
        <v>2409</v>
      </c>
      <c r="BP371" s="396"/>
      <c r="BQ371" s="401" t="s">
        <v>2409</v>
      </c>
      <c r="BR371" s="402"/>
      <c r="BS371" s="265" t="s">
        <v>2411</v>
      </c>
      <c r="BT371" s="402"/>
      <c r="BU371" s="402"/>
      <c r="BV371" s="402"/>
      <c r="BW371" s="402"/>
      <c r="BX371" s="402"/>
      <c r="BY371" s="402"/>
      <c r="BZ371" s="402"/>
      <c r="CA371" s="402"/>
      <c r="CB371" s="402"/>
      <c r="CC371" s="402"/>
      <c r="CE371" s="256"/>
      <c r="CG371" s="264" t="s">
        <v>2409</v>
      </c>
      <c r="CI371" s="264" t="s">
        <v>2409</v>
      </c>
      <c r="CK371" s="264" t="s">
        <v>2409</v>
      </c>
      <c r="CM371" s="264" t="s">
        <v>2409</v>
      </c>
      <c r="CO371" s="264" t="s">
        <v>2409</v>
      </c>
      <c r="CQ371" s="264" t="s">
        <v>2409</v>
      </c>
      <c r="CS371" s="264" t="s">
        <v>2409</v>
      </c>
      <c r="CU371" s="264" t="s">
        <v>2409</v>
      </c>
      <c r="CW371" s="264" t="s">
        <v>2409</v>
      </c>
      <c r="CY371" s="264" t="s">
        <v>2409</v>
      </c>
      <c r="DA371" s="264" t="s">
        <v>2409</v>
      </c>
      <c r="DC371" s="264" t="s">
        <v>2409</v>
      </c>
      <c r="DE371" s="264" t="s">
        <v>2409</v>
      </c>
      <c r="DG371" s="264" t="s">
        <v>2409</v>
      </c>
      <c r="DI371" s="264" t="s">
        <v>2409</v>
      </c>
      <c r="DK371" s="264" t="s">
        <v>2409</v>
      </c>
      <c r="EA371" s="264" t="s">
        <v>2409</v>
      </c>
      <c r="EC371" s="272" t="s">
        <v>2410</v>
      </c>
      <c r="ED371" s="268"/>
      <c r="EE371" s="272" t="s">
        <v>2410</v>
      </c>
      <c r="EF371" s="268"/>
      <c r="EG371" s="272" t="s">
        <v>2410</v>
      </c>
      <c r="EH371" s="268"/>
      <c r="EI371" s="272" t="s">
        <v>2410</v>
      </c>
      <c r="EY371" s="264" t="s">
        <v>2409</v>
      </c>
      <c r="FA371" s="264" t="s">
        <v>2409</v>
      </c>
      <c r="FC371" s="264" t="s">
        <v>2409</v>
      </c>
      <c r="FE371" s="264" t="s">
        <v>2409</v>
      </c>
      <c r="FG371" s="264" t="s">
        <v>2409</v>
      </c>
      <c r="FI371" s="264" t="s">
        <v>2409</v>
      </c>
      <c r="FK371" s="264" t="s">
        <v>2409</v>
      </c>
      <c r="FM371" s="264" t="s">
        <v>2409</v>
      </c>
      <c r="FO371" s="264" t="s">
        <v>2409</v>
      </c>
      <c r="FQ371" s="264" t="s">
        <v>2409</v>
      </c>
      <c r="FS371" s="264" t="s">
        <v>2409</v>
      </c>
      <c r="FU371" s="264" t="s">
        <v>2409</v>
      </c>
      <c r="FW371" s="264" t="s">
        <v>2409</v>
      </c>
      <c r="FY371" s="264" t="s">
        <v>2409</v>
      </c>
      <c r="GA371" s="264" t="s">
        <v>2409</v>
      </c>
      <c r="GC371" s="264" t="s">
        <v>2409</v>
      </c>
      <c r="GE371" s="264" t="s">
        <v>2409</v>
      </c>
      <c r="GG371" s="264" t="s">
        <v>2409</v>
      </c>
      <c r="GI371" s="264" t="s">
        <v>2409</v>
      </c>
      <c r="GK371" s="264" t="s">
        <v>2409</v>
      </c>
      <c r="GM371" s="264" t="s">
        <v>2409</v>
      </c>
      <c r="GO371" s="264" t="s">
        <v>2409</v>
      </c>
      <c r="GQ371" s="16"/>
      <c r="HE371" s="265" t="s">
        <v>2411</v>
      </c>
      <c r="HG371" s="265" t="s">
        <v>2411</v>
      </c>
      <c r="HI371" s="264" t="s">
        <v>2409</v>
      </c>
      <c r="HK371" s="264" t="s">
        <v>2409</v>
      </c>
      <c r="HM371" s="264" t="s">
        <v>2409</v>
      </c>
      <c r="HO371" s="264" t="s">
        <v>2409</v>
      </c>
      <c r="HQ371" s="264" t="s">
        <v>2409</v>
      </c>
      <c r="HS371" s="264" t="s">
        <v>2409</v>
      </c>
      <c r="HU371" s="264" t="s">
        <v>2409</v>
      </c>
      <c r="HW371" s="264" t="s">
        <v>2409</v>
      </c>
      <c r="HY371" s="264" t="s">
        <v>2409</v>
      </c>
      <c r="IA371" s="264" t="s">
        <v>2409</v>
      </c>
      <c r="IC371" s="264" t="s">
        <v>2409</v>
      </c>
      <c r="IE371" s="264" t="s">
        <v>2409</v>
      </c>
      <c r="IG371" s="264" t="s">
        <v>2409</v>
      </c>
      <c r="II371" s="264" t="s">
        <v>2409</v>
      </c>
      <c r="IK371" s="264" t="s">
        <v>2409</v>
      </c>
      <c r="IM371" s="264" t="s">
        <v>2409</v>
      </c>
      <c r="IO371" s="264" t="s">
        <v>2409</v>
      </c>
      <c r="IQ371" s="264" t="s">
        <v>2409</v>
      </c>
      <c r="IS371" s="264" t="s">
        <v>2409</v>
      </c>
      <c r="IU371" s="264" t="s">
        <v>2409</v>
      </c>
      <c r="IW371" s="264" t="s">
        <v>2409</v>
      </c>
      <c r="IY371" s="264" t="s">
        <v>2409</v>
      </c>
      <c r="JA371" s="264" t="s">
        <v>2409</v>
      </c>
      <c r="JC371" s="264" t="s">
        <v>2409</v>
      </c>
    </row>
    <row r="372" spans="3:263">
      <c r="C372" s="384" t="s">
        <v>2412</v>
      </c>
      <c r="D372" s="404"/>
      <c r="E372" s="390" t="s">
        <v>2412</v>
      </c>
      <c r="F372" s="391"/>
      <c r="G372" s="390" t="s">
        <v>2412</v>
      </c>
      <c r="H372" s="391"/>
      <c r="I372" s="390" t="s">
        <v>2412</v>
      </c>
      <c r="J372" s="391"/>
      <c r="K372" s="390" t="s">
        <v>2412</v>
      </c>
      <c r="L372" s="391"/>
      <c r="M372" s="390" t="s">
        <v>2412</v>
      </c>
      <c r="N372" s="405"/>
      <c r="O372" s="394" t="s">
        <v>2413</v>
      </c>
      <c r="P372" s="406"/>
      <c r="Q372" s="264" t="s">
        <v>2412</v>
      </c>
      <c r="S372" s="264" t="s">
        <v>2412</v>
      </c>
      <c r="U372" s="265" t="s">
        <v>2414</v>
      </c>
      <c r="W372" s="265" t="s">
        <v>2414</v>
      </c>
      <c r="Y372" s="265" t="s">
        <v>2414</v>
      </c>
      <c r="Z372" s="256"/>
      <c r="AA372" s="264" t="s">
        <v>2412</v>
      </c>
      <c r="AB372" s="256"/>
      <c r="AC372" s="265" t="s">
        <v>2414</v>
      </c>
      <c r="AD372" s="258"/>
      <c r="AE372" s="265" t="s">
        <v>2414</v>
      </c>
      <c r="AF372" s="258"/>
      <c r="AG372" s="264" t="s">
        <v>2412</v>
      </c>
      <c r="AH372" s="16"/>
      <c r="AI372" s="264" t="s">
        <v>2412</v>
      </c>
      <c r="AK372" s="264" t="s">
        <v>2412</v>
      </c>
      <c r="AL372" s="256"/>
      <c r="AM372" s="264" t="s">
        <v>2412</v>
      </c>
      <c r="AN372" s="256"/>
      <c r="AO372" s="264" t="s">
        <v>2412</v>
      </c>
      <c r="AP372" s="256"/>
      <c r="AQ372" s="264" t="s">
        <v>2412</v>
      </c>
      <c r="AR372" s="256"/>
      <c r="AS372" s="265" t="s">
        <v>2415</v>
      </c>
      <c r="AT372" s="256"/>
      <c r="AU372" s="265" t="s">
        <v>2415</v>
      </c>
      <c r="AW372" s="265" t="s">
        <v>2415</v>
      </c>
      <c r="AX372" s="256"/>
      <c r="AY372" s="270" t="str">
        <f t="shared" si="14"/>
        <v>予 備 369</v>
      </c>
      <c r="AZ372" s="256"/>
      <c r="BA372" s="265" t="s">
        <v>2414</v>
      </c>
      <c r="BC372" s="265" t="s">
        <v>2414</v>
      </c>
      <c r="BE372" s="266" t="s">
        <v>2414</v>
      </c>
      <c r="BF372" s="258"/>
      <c r="BG372" s="266" t="s">
        <v>2414</v>
      </c>
      <c r="BI372" s="400" t="s">
        <v>2412</v>
      </c>
      <c r="BK372" s="400" t="s">
        <v>2412</v>
      </c>
      <c r="BM372" s="400" t="str">
        <f t="shared" si="13"/>
        <v>予備369</v>
      </c>
      <c r="BO372" s="401" t="s">
        <v>2412</v>
      </c>
      <c r="BP372" s="396"/>
      <c r="BQ372" s="401" t="s">
        <v>2412</v>
      </c>
      <c r="BR372" s="402"/>
      <c r="BS372" s="265" t="s">
        <v>2414</v>
      </c>
      <c r="BT372" s="402"/>
      <c r="BU372" s="402"/>
      <c r="BV372" s="402"/>
      <c r="BW372" s="402"/>
      <c r="BX372" s="402"/>
      <c r="BY372" s="402"/>
      <c r="BZ372" s="402"/>
      <c r="CA372" s="402"/>
      <c r="CB372" s="402"/>
      <c r="CC372" s="402"/>
      <c r="CE372" s="256"/>
      <c r="CG372" s="264" t="s">
        <v>2412</v>
      </c>
      <c r="CI372" s="264" t="s">
        <v>2412</v>
      </c>
      <c r="CK372" s="264" t="s">
        <v>2412</v>
      </c>
      <c r="CM372" s="264" t="s">
        <v>2412</v>
      </c>
      <c r="CO372" s="264" t="s">
        <v>2412</v>
      </c>
      <c r="CQ372" s="264" t="s">
        <v>2412</v>
      </c>
      <c r="CS372" s="264" t="s">
        <v>2412</v>
      </c>
      <c r="CU372" s="264" t="s">
        <v>2412</v>
      </c>
      <c r="CW372" s="264" t="s">
        <v>2412</v>
      </c>
      <c r="CY372" s="264" t="s">
        <v>2412</v>
      </c>
      <c r="DA372" s="264" t="s">
        <v>2412</v>
      </c>
      <c r="DC372" s="264" t="s">
        <v>2412</v>
      </c>
      <c r="DE372" s="264" t="s">
        <v>2412</v>
      </c>
      <c r="DG372" s="264" t="s">
        <v>2412</v>
      </c>
      <c r="DI372" s="264" t="s">
        <v>2412</v>
      </c>
      <c r="DK372" s="264" t="s">
        <v>2412</v>
      </c>
      <c r="EA372" s="264" t="s">
        <v>2412</v>
      </c>
      <c r="EC372" s="272" t="s">
        <v>2413</v>
      </c>
      <c r="ED372" s="268"/>
      <c r="EE372" s="272" t="s">
        <v>2413</v>
      </c>
      <c r="EF372" s="268"/>
      <c r="EG372" s="272" t="s">
        <v>2413</v>
      </c>
      <c r="EH372" s="268"/>
      <c r="EI372" s="272" t="s">
        <v>2413</v>
      </c>
      <c r="EY372" s="264" t="s">
        <v>2412</v>
      </c>
      <c r="FA372" s="264" t="s">
        <v>2412</v>
      </c>
      <c r="FC372" s="264" t="s">
        <v>2412</v>
      </c>
      <c r="FE372" s="264" t="s">
        <v>2412</v>
      </c>
      <c r="FG372" s="264" t="s">
        <v>2412</v>
      </c>
      <c r="FI372" s="264" t="s">
        <v>2412</v>
      </c>
      <c r="FK372" s="264" t="s">
        <v>2412</v>
      </c>
      <c r="FM372" s="264" t="s">
        <v>2412</v>
      </c>
      <c r="FO372" s="264" t="s">
        <v>2412</v>
      </c>
      <c r="FQ372" s="264" t="s">
        <v>2412</v>
      </c>
      <c r="FS372" s="264" t="s">
        <v>2412</v>
      </c>
      <c r="FU372" s="264" t="s">
        <v>2412</v>
      </c>
      <c r="FW372" s="264" t="s">
        <v>2412</v>
      </c>
      <c r="FY372" s="264" t="s">
        <v>2412</v>
      </c>
      <c r="GA372" s="264" t="s">
        <v>2412</v>
      </c>
      <c r="GC372" s="264" t="s">
        <v>2412</v>
      </c>
      <c r="GE372" s="264" t="s">
        <v>2412</v>
      </c>
      <c r="GG372" s="264" t="s">
        <v>2412</v>
      </c>
      <c r="GI372" s="264" t="s">
        <v>2412</v>
      </c>
      <c r="GK372" s="264" t="s">
        <v>2412</v>
      </c>
      <c r="GM372" s="264" t="s">
        <v>2412</v>
      </c>
      <c r="GO372" s="264" t="s">
        <v>2412</v>
      </c>
      <c r="GQ372" s="16"/>
      <c r="HE372" s="265" t="s">
        <v>2414</v>
      </c>
      <c r="HG372" s="265" t="s">
        <v>2414</v>
      </c>
      <c r="HI372" s="264" t="s">
        <v>2412</v>
      </c>
      <c r="HK372" s="264" t="s">
        <v>2412</v>
      </c>
      <c r="HM372" s="264" t="s">
        <v>2412</v>
      </c>
      <c r="HO372" s="264" t="s">
        <v>2412</v>
      </c>
      <c r="HQ372" s="264" t="s">
        <v>2412</v>
      </c>
      <c r="HS372" s="264" t="s">
        <v>2412</v>
      </c>
      <c r="HU372" s="264" t="s">
        <v>2412</v>
      </c>
      <c r="HW372" s="264" t="s">
        <v>2412</v>
      </c>
      <c r="HY372" s="264" t="s">
        <v>2412</v>
      </c>
      <c r="IA372" s="264" t="s">
        <v>2412</v>
      </c>
      <c r="IC372" s="264" t="s">
        <v>2412</v>
      </c>
      <c r="IE372" s="264" t="s">
        <v>2412</v>
      </c>
      <c r="IG372" s="264" t="s">
        <v>2412</v>
      </c>
      <c r="II372" s="264" t="s">
        <v>2412</v>
      </c>
      <c r="IK372" s="264" t="s">
        <v>2412</v>
      </c>
      <c r="IM372" s="264" t="s">
        <v>2412</v>
      </c>
      <c r="IO372" s="264" t="s">
        <v>2412</v>
      </c>
      <c r="IQ372" s="264" t="s">
        <v>2412</v>
      </c>
      <c r="IS372" s="264" t="s">
        <v>2412</v>
      </c>
      <c r="IU372" s="264" t="s">
        <v>2412</v>
      </c>
      <c r="IW372" s="264" t="s">
        <v>2412</v>
      </c>
      <c r="IY372" s="264" t="s">
        <v>2412</v>
      </c>
      <c r="JA372" s="264" t="s">
        <v>2412</v>
      </c>
      <c r="JC372" s="264" t="s">
        <v>2412</v>
      </c>
    </row>
    <row r="373" spans="3:263">
      <c r="C373" s="384" t="s">
        <v>2416</v>
      </c>
      <c r="D373" s="404"/>
      <c r="E373" s="390" t="s">
        <v>2416</v>
      </c>
      <c r="F373" s="391"/>
      <c r="G373" s="390" t="s">
        <v>2416</v>
      </c>
      <c r="H373" s="391"/>
      <c r="I373" s="390" t="s">
        <v>2416</v>
      </c>
      <c r="J373" s="391"/>
      <c r="K373" s="390" t="s">
        <v>2416</v>
      </c>
      <c r="L373" s="391"/>
      <c r="M373" s="390" t="s">
        <v>2416</v>
      </c>
      <c r="N373" s="405"/>
      <c r="O373" s="394" t="s">
        <v>2417</v>
      </c>
      <c r="P373" s="406"/>
      <c r="Q373" s="264" t="s">
        <v>2416</v>
      </c>
      <c r="S373" s="264" t="s">
        <v>2416</v>
      </c>
      <c r="U373" s="265" t="s">
        <v>2418</v>
      </c>
      <c r="W373" s="265" t="s">
        <v>2418</v>
      </c>
      <c r="Y373" s="265" t="s">
        <v>2418</v>
      </c>
      <c r="Z373" s="256"/>
      <c r="AA373" s="264" t="s">
        <v>2416</v>
      </c>
      <c r="AB373" s="256"/>
      <c r="AC373" s="265" t="s">
        <v>2418</v>
      </c>
      <c r="AD373" s="258"/>
      <c r="AE373" s="265" t="s">
        <v>2418</v>
      </c>
      <c r="AF373" s="258"/>
      <c r="AG373" s="264" t="s">
        <v>2416</v>
      </c>
      <c r="AH373" s="16"/>
      <c r="AI373" s="264" t="s">
        <v>2416</v>
      </c>
      <c r="AK373" s="264" t="s">
        <v>2416</v>
      </c>
      <c r="AL373" s="256"/>
      <c r="AM373" s="264" t="s">
        <v>2416</v>
      </c>
      <c r="AN373" s="256"/>
      <c r="AO373" s="264" t="s">
        <v>2416</v>
      </c>
      <c r="AP373" s="256"/>
      <c r="AQ373" s="264" t="s">
        <v>2416</v>
      </c>
      <c r="AR373" s="256"/>
      <c r="AS373" s="264" t="s">
        <v>2417</v>
      </c>
      <c r="AT373" s="256"/>
      <c r="AU373" s="264" t="s">
        <v>2417</v>
      </c>
      <c r="AW373" s="264" t="s">
        <v>2417</v>
      </c>
      <c r="AX373" s="256"/>
      <c r="AY373" s="270" t="str">
        <f t="shared" si="14"/>
        <v>予 備 370</v>
      </c>
      <c r="AZ373" s="256"/>
      <c r="BA373" s="265" t="s">
        <v>2418</v>
      </c>
      <c r="BC373" s="265" t="s">
        <v>2418</v>
      </c>
      <c r="BE373" s="266" t="s">
        <v>2418</v>
      </c>
      <c r="BF373" s="258"/>
      <c r="BG373" s="266" t="s">
        <v>2418</v>
      </c>
      <c r="BI373" s="400" t="s">
        <v>2416</v>
      </c>
      <c r="BK373" s="400" t="s">
        <v>2416</v>
      </c>
      <c r="BM373" s="400" t="str">
        <f t="shared" si="13"/>
        <v>予備370</v>
      </c>
      <c r="BO373" s="401" t="s">
        <v>2416</v>
      </c>
      <c r="BP373" s="396"/>
      <c r="BQ373" s="401" t="s">
        <v>2416</v>
      </c>
      <c r="BR373" s="402"/>
      <c r="BS373" s="265" t="s">
        <v>2418</v>
      </c>
      <c r="BT373" s="402"/>
      <c r="BU373" s="402"/>
      <c r="BV373" s="402"/>
      <c r="BW373" s="402"/>
      <c r="BX373" s="402"/>
      <c r="BY373" s="402"/>
      <c r="BZ373" s="402"/>
      <c r="CA373" s="402"/>
      <c r="CB373" s="402"/>
      <c r="CC373" s="402"/>
      <c r="CE373" s="256"/>
      <c r="CG373" s="264" t="s">
        <v>2416</v>
      </c>
      <c r="CI373" s="264" t="s">
        <v>2416</v>
      </c>
      <c r="CK373" s="264" t="s">
        <v>2416</v>
      </c>
      <c r="CM373" s="264" t="s">
        <v>2416</v>
      </c>
      <c r="CO373" s="264" t="s">
        <v>2416</v>
      </c>
      <c r="CQ373" s="264" t="s">
        <v>2416</v>
      </c>
      <c r="CS373" s="264" t="s">
        <v>2416</v>
      </c>
      <c r="CU373" s="264" t="s">
        <v>2416</v>
      </c>
      <c r="CW373" s="264" t="s">
        <v>2416</v>
      </c>
      <c r="CY373" s="264" t="s">
        <v>2416</v>
      </c>
      <c r="DA373" s="264" t="s">
        <v>2416</v>
      </c>
      <c r="DC373" s="264" t="s">
        <v>2416</v>
      </c>
      <c r="DE373" s="264" t="s">
        <v>2416</v>
      </c>
      <c r="DG373" s="264" t="s">
        <v>2416</v>
      </c>
      <c r="DI373" s="264" t="s">
        <v>2416</v>
      </c>
      <c r="DK373" s="264" t="s">
        <v>2416</v>
      </c>
      <c r="EA373" s="264" t="s">
        <v>2416</v>
      </c>
      <c r="EC373" s="272" t="s">
        <v>2417</v>
      </c>
      <c r="ED373" s="268"/>
      <c r="EE373" s="272" t="s">
        <v>2417</v>
      </c>
      <c r="EF373" s="268"/>
      <c r="EG373" s="272" t="s">
        <v>2417</v>
      </c>
      <c r="EH373" s="268"/>
      <c r="EI373" s="272" t="s">
        <v>2417</v>
      </c>
      <c r="EY373" s="264" t="s">
        <v>2416</v>
      </c>
      <c r="FA373" s="264" t="s">
        <v>2416</v>
      </c>
      <c r="FC373" s="264" t="s">
        <v>2416</v>
      </c>
      <c r="FE373" s="264" t="s">
        <v>2416</v>
      </c>
      <c r="FG373" s="264" t="s">
        <v>2416</v>
      </c>
      <c r="FI373" s="264" t="s">
        <v>2416</v>
      </c>
      <c r="FK373" s="264" t="s">
        <v>2416</v>
      </c>
      <c r="FM373" s="264" t="s">
        <v>2416</v>
      </c>
      <c r="FO373" s="264" t="s">
        <v>2416</v>
      </c>
      <c r="FQ373" s="264" t="s">
        <v>2416</v>
      </c>
      <c r="FS373" s="264" t="s">
        <v>2416</v>
      </c>
      <c r="FU373" s="264" t="s">
        <v>2416</v>
      </c>
      <c r="FW373" s="264" t="s">
        <v>2416</v>
      </c>
      <c r="FY373" s="264" t="s">
        <v>2416</v>
      </c>
      <c r="GA373" s="264" t="s">
        <v>2416</v>
      </c>
      <c r="GC373" s="264" t="s">
        <v>2416</v>
      </c>
      <c r="GE373" s="264" t="s">
        <v>2416</v>
      </c>
      <c r="GG373" s="264" t="s">
        <v>2416</v>
      </c>
      <c r="GI373" s="264" t="s">
        <v>2416</v>
      </c>
      <c r="GK373" s="264" t="s">
        <v>2416</v>
      </c>
      <c r="GM373" s="264" t="s">
        <v>2416</v>
      </c>
      <c r="GO373" s="264" t="s">
        <v>2416</v>
      </c>
      <c r="GQ373" s="16"/>
      <c r="HE373" s="265" t="s">
        <v>2418</v>
      </c>
      <c r="HG373" s="265" t="s">
        <v>2418</v>
      </c>
      <c r="HI373" s="264" t="s">
        <v>2416</v>
      </c>
      <c r="HK373" s="264" t="s">
        <v>2416</v>
      </c>
      <c r="HM373" s="264" t="s">
        <v>2416</v>
      </c>
      <c r="HO373" s="264" t="s">
        <v>2416</v>
      </c>
      <c r="HQ373" s="264" t="s">
        <v>2416</v>
      </c>
      <c r="HS373" s="264" t="s">
        <v>2416</v>
      </c>
      <c r="HU373" s="264" t="s">
        <v>2416</v>
      </c>
      <c r="HW373" s="264" t="s">
        <v>2416</v>
      </c>
      <c r="HY373" s="264" t="s">
        <v>2416</v>
      </c>
      <c r="IA373" s="264" t="s">
        <v>2416</v>
      </c>
      <c r="IC373" s="264" t="s">
        <v>2416</v>
      </c>
      <c r="IE373" s="264" t="s">
        <v>2416</v>
      </c>
      <c r="IG373" s="264" t="s">
        <v>2416</v>
      </c>
      <c r="II373" s="264" t="s">
        <v>2416</v>
      </c>
      <c r="IK373" s="264" t="s">
        <v>2416</v>
      </c>
      <c r="IM373" s="264" t="s">
        <v>2416</v>
      </c>
      <c r="IO373" s="264" t="s">
        <v>2416</v>
      </c>
      <c r="IQ373" s="264" t="s">
        <v>2416</v>
      </c>
      <c r="IS373" s="264" t="s">
        <v>2416</v>
      </c>
      <c r="IU373" s="264" t="s">
        <v>2416</v>
      </c>
      <c r="IW373" s="264" t="s">
        <v>2416</v>
      </c>
      <c r="IY373" s="264" t="s">
        <v>2416</v>
      </c>
      <c r="JA373" s="264" t="s">
        <v>2416</v>
      </c>
      <c r="JC373" s="264" t="s">
        <v>2416</v>
      </c>
    </row>
    <row r="374" spans="3:263">
      <c r="C374" s="384" t="s">
        <v>2419</v>
      </c>
      <c r="D374" s="404"/>
      <c r="E374" s="390" t="s">
        <v>2419</v>
      </c>
      <c r="F374" s="391"/>
      <c r="G374" s="390" t="s">
        <v>2419</v>
      </c>
      <c r="H374" s="391"/>
      <c r="I374" s="390" t="s">
        <v>2419</v>
      </c>
      <c r="J374" s="391"/>
      <c r="K374" s="390" t="s">
        <v>2419</v>
      </c>
      <c r="L374" s="391"/>
      <c r="M374" s="390" t="s">
        <v>2419</v>
      </c>
      <c r="N374" s="405"/>
      <c r="O374" s="394" t="s">
        <v>2420</v>
      </c>
      <c r="P374" s="406"/>
      <c r="Q374" s="264" t="s">
        <v>2419</v>
      </c>
      <c r="S374" s="264" t="s">
        <v>2419</v>
      </c>
      <c r="U374" s="265" t="s">
        <v>2421</v>
      </c>
      <c r="W374" s="265" t="s">
        <v>2421</v>
      </c>
      <c r="Y374" s="265" t="s">
        <v>2421</v>
      </c>
      <c r="Z374" s="256"/>
      <c r="AA374" s="264" t="s">
        <v>2419</v>
      </c>
      <c r="AB374" s="256"/>
      <c r="AC374" s="265" t="s">
        <v>2421</v>
      </c>
      <c r="AD374" s="258"/>
      <c r="AE374" s="265" t="s">
        <v>2421</v>
      </c>
      <c r="AF374" s="258"/>
      <c r="AG374" s="264" t="s">
        <v>2419</v>
      </c>
      <c r="AH374" s="16"/>
      <c r="AI374" s="264" t="s">
        <v>2419</v>
      </c>
      <c r="AK374" s="264" t="s">
        <v>2419</v>
      </c>
      <c r="AL374" s="256"/>
      <c r="AM374" s="264" t="s">
        <v>2419</v>
      </c>
      <c r="AN374" s="256"/>
      <c r="AO374" s="264" t="s">
        <v>2419</v>
      </c>
      <c r="AP374" s="256"/>
      <c r="AQ374" s="264" t="s">
        <v>2419</v>
      </c>
      <c r="AR374" s="256"/>
      <c r="AS374" s="265" t="s">
        <v>2422</v>
      </c>
      <c r="AT374" s="256"/>
      <c r="AU374" s="265" t="s">
        <v>2422</v>
      </c>
      <c r="AW374" s="265" t="s">
        <v>2422</v>
      </c>
      <c r="AX374" s="256"/>
      <c r="AY374" s="270" t="str">
        <f t="shared" si="14"/>
        <v>予 備 371</v>
      </c>
      <c r="AZ374" s="256"/>
      <c r="BA374" s="265" t="s">
        <v>2421</v>
      </c>
      <c r="BC374" s="265" t="s">
        <v>2421</v>
      </c>
      <c r="BE374" s="266" t="s">
        <v>2421</v>
      </c>
      <c r="BF374" s="258"/>
      <c r="BG374" s="266" t="s">
        <v>2421</v>
      </c>
      <c r="BI374" s="400" t="s">
        <v>2419</v>
      </c>
      <c r="BK374" s="400" t="s">
        <v>2419</v>
      </c>
      <c r="BM374" s="400" t="str">
        <f t="shared" si="13"/>
        <v>予備371</v>
      </c>
      <c r="BO374" s="401" t="s">
        <v>2419</v>
      </c>
      <c r="BP374" s="396"/>
      <c r="BQ374" s="401" t="s">
        <v>2419</v>
      </c>
      <c r="BR374" s="402"/>
      <c r="BS374" s="265" t="s">
        <v>2421</v>
      </c>
      <c r="BT374" s="402"/>
      <c r="BU374" s="402"/>
      <c r="BV374" s="402"/>
      <c r="BW374" s="402"/>
      <c r="BX374" s="402"/>
      <c r="BY374" s="402"/>
      <c r="BZ374" s="402"/>
      <c r="CA374" s="402"/>
      <c r="CB374" s="402"/>
      <c r="CC374" s="402"/>
      <c r="CE374" s="256"/>
      <c r="CG374" s="264" t="s">
        <v>2419</v>
      </c>
      <c r="CI374" s="264" t="s">
        <v>2419</v>
      </c>
      <c r="CK374" s="264" t="s">
        <v>2419</v>
      </c>
      <c r="CM374" s="264" t="s">
        <v>2419</v>
      </c>
      <c r="CO374" s="264" t="s">
        <v>2419</v>
      </c>
      <c r="CQ374" s="264" t="s">
        <v>2419</v>
      </c>
      <c r="CS374" s="264" t="s">
        <v>2419</v>
      </c>
      <c r="CU374" s="264" t="s">
        <v>2419</v>
      </c>
      <c r="CW374" s="264" t="s">
        <v>2419</v>
      </c>
      <c r="CY374" s="264" t="s">
        <v>2419</v>
      </c>
      <c r="DA374" s="264" t="s">
        <v>2419</v>
      </c>
      <c r="DC374" s="264" t="s">
        <v>2419</v>
      </c>
      <c r="DE374" s="264" t="s">
        <v>2419</v>
      </c>
      <c r="DG374" s="264" t="s">
        <v>2419</v>
      </c>
      <c r="DI374" s="264" t="s">
        <v>2419</v>
      </c>
      <c r="DK374" s="264" t="s">
        <v>2419</v>
      </c>
      <c r="EA374" s="264" t="s">
        <v>2419</v>
      </c>
      <c r="EC374" s="272" t="s">
        <v>2420</v>
      </c>
      <c r="ED374" s="268"/>
      <c r="EE374" s="272" t="s">
        <v>2420</v>
      </c>
      <c r="EF374" s="268"/>
      <c r="EG374" s="272" t="s">
        <v>2420</v>
      </c>
      <c r="EH374" s="268"/>
      <c r="EI374" s="272" t="s">
        <v>2420</v>
      </c>
      <c r="EY374" s="264" t="s">
        <v>2419</v>
      </c>
      <c r="FA374" s="264" t="s">
        <v>2419</v>
      </c>
      <c r="FC374" s="264" t="s">
        <v>2419</v>
      </c>
      <c r="FE374" s="264" t="s">
        <v>2419</v>
      </c>
      <c r="FG374" s="264" t="s">
        <v>2419</v>
      </c>
      <c r="FI374" s="264" t="s">
        <v>2419</v>
      </c>
      <c r="FK374" s="264" t="s">
        <v>2419</v>
      </c>
      <c r="FM374" s="264" t="s">
        <v>2419</v>
      </c>
      <c r="FO374" s="264" t="s">
        <v>2419</v>
      </c>
      <c r="FQ374" s="264" t="s">
        <v>2419</v>
      </c>
      <c r="FS374" s="264" t="s">
        <v>2419</v>
      </c>
      <c r="FU374" s="264" t="s">
        <v>2419</v>
      </c>
      <c r="FW374" s="264" t="s">
        <v>2419</v>
      </c>
      <c r="FY374" s="264" t="s">
        <v>2419</v>
      </c>
      <c r="GA374" s="264" t="s">
        <v>2419</v>
      </c>
      <c r="GC374" s="264" t="s">
        <v>2419</v>
      </c>
      <c r="GE374" s="264" t="s">
        <v>2419</v>
      </c>
      <c r="GG374" s="264" t="s">
        <v>2419</v>
      </c>
      <c r="GI374" s="264" t="s">
        <v>2419</v>
      </c>
      <c r="GK374" s="264" t="s">
        <v>2419</v>
      </c>
      <c r="GM374" s="264" t="s">
        <v>2419</v>
      </c>
      <c r="GO374" s="264" t="s">
        <v>2419</v>
      </c>
      <c r="GQ374" s="16"/>
      <c r="HE374" s="265" t="s">
        <v>2421</v>
      </c>
      <c r="HG374" s="265" t="s">
        <v>2421</v>
      </c>
      <c r="HI374" s="264" t="s">
        <v>2419</v>
      </c>
      <c r="HK374" s="264" t="s">
        <v>2419</v>
      </c>
      <c r="HM374" s="264" t="s">
        <v>2419</v>
      </c>
      <c r="HO374" s="264" t="s">
        <v>2419</v>
      </c>
      <c r="HQ374" s="264" t="s">
        <v>2419</v>
      </c>
      <c r="HS374" s="264" t="s">
        <v>2419</v>
      </c>
      <c r="HU374" s="264" t="s">
        <v>2419</v>
      </c>
      <c r="HW374" s="264" t="s">
        <v>2419</v>
      </c>
      <c r="HY374" s="264" t="s">
        <v>2419</v>
      </c>
      <c r="IA374" s="264" t="s">
        <v>2419</v>
      </c>
      <c r="IC374" s="264" t="s">
        <v>2419</v>
      </c>
      <c r="IE374" s="264" t="s">
        <v>2419</v>
      </c>
      <c r="IG374" s="264" t="s">
        <v>2419</v>
      </c>
      <c r="II374" s="264" t="s">
        <v>2419</v>
      </c>
      <c r="IK374" s="264" t="s">
        <v>2419</v>
      </c>
      <c r="IM374" s="264" t="s">
        <v>2419</v>
      </c>
      <c r="IO374" s="264" t="s">
        <v>2419</v>
      </c>
      <c r="IQ374" s="264" t="s">
        <v>2419</v>
      </c>
      <c r="IS374" s="264" t="s">
        <v>2419</v>
      </c>
      <c r="IU374" s="264" t="s">
        <v>2419</v>
      </c>
      <c r="IW374" s="264" t="s">
        <v>2419</v>
      </c>
      <c r="IY374" s="264" t="s">
        <v>2419</v>
      </c>
      <c r="JA374" s="264" t="s">
        <v>2419</v>
      </c>
      <c r="JC374" s="264" t="s">
        <v>2419</v>
      </c>
    </row>
    <row r="375" spans="3:263">
      <c r="C375" s="384" t="s">
        <v>2423</v>
      </c>
      <c r="D375" s="404"/>
      <c r="E375" s="390" t="s">
        <v>2423</v>
      </c>
      <c r="F375" s="391"/>
      <c r="G375" s="390" t="s">
        <v>2423</v>
      </c>
      <c r="H375" s="391"/>
      <c r="I375" s="390" t="s">
        <v>2423</v>
      </c>
      <c r="J375" s="391"/>
      <c r="K375" s="390" t="s">
        <v>2423</v>
      </c>
      <c r="L375" s="391"/>
      <c r="M375" s="390" t="s">
        <v>2423</v>
      </c>
      <c r="N375" s="405"/>
      <c r="O375" s="394" t="s">
        <v>2424</v>
      </c>
      <c r="P375" s="406"/>
      <c r="Q375" s="264" t="s">
        <v>2423</v>
      </c>
      <c r="S375" s="264" t="s">
        <v>2423</v>
      </c>
      <c r="U375" s="265" t="s">
        <v>2425</v>
      </c>
      <c r="W375" s="265" t="s">
        <v>2425</v>
      </c>
      <c r="Y375" s="265" t="s">
        <v>2425</v>
      </c>
      <c r="Z375" s="256"/>
      <c r="AA375" s="264" t="s">
        <v>2423</v>
      </c>
      <c r="AB375" s="256"/>
      <c r="AC375" s="265" t="s">
        <v>2425</v>
      </c>
      <c r="AD375" s="258"/>
      <c r="AE375" s="265" t="s">
        <v>2425</v>
      </c>
      <c r="AF375" s="258"/>
      <c r="AG375" s="264" t="s">
        <v>2423</v>
      </c>
      <c r="AH375" s="16"/>
      <c r="AI375" s="264" t="s">
        <v>2423</v>
      </c>
      <c r="AK375" s="264" t="s">
        <v>2423</v>
      </c>
      <c r="AL375" s="256"/>
      <c r="AM375" s="264" t="s">
        <v>2423</v>
      </c>
      <c r="AN375" s="256"/>
      <c r="AO375" s="264" t="s">
        <v>2423</v>
      </c>
      <c r="AP375" s="256"/>
      <c r="AQ375" s="264" t="s">
        <v>2423</v>
      </c>
      <c r="AR375" s="256"/>
      <c r="AS375" s="264" t="s">
        <v>2424</v>
      </c>
      <c r="AT375" s="256"/>
      <c r="AU375" s="264" t="s">
        <v>2424</v>
      </c>
      <c r="AW375" s="264" t="s">
        <v>2424</v>
      </c>
      <c r="AX375" s="256"/>
      <c r="AY375" s="270" t="str">
        <f t="shared" si="14"/>
        <v>予 備 372</v>
      </c>
      <c r="AZ375" s="256"/>
      <c r="BA375" s="265" t="s">
        <v>2425</v>
      </c>
      <c r="BC375" s="265" t="s">
        <v>2425</v>
      </c>
      <c r="BE375" s="266" t="s">
        <v>2425</v>
      </c>
      <c r="BF375" s="258"/>
      <c r="BG375" s="266" t="s">
        <v>2425</v>
      </c>
      <c r="BI375" s="400" t="s">
        <v>2423</v>
      </c>
      <c r="BK375" s="400" t="s">
        <v>2423</v>
      </c>
      <c r="BM375" s="400" t="str">
        <f t="shared" si="13"/>
        <v>予備372</v>
      </c>
      <c r="BO375" s="401" t="s">
        <v>2423</v>
      </c>
      <c r="BP375" s="396"/>
      <c r="BQ375" s="401" t="s">
        <v>2423</v>
      </c>
      <c r="BR375" s="402"/>
      <c r="BS375" s="265" t="s">
        <v>2425</v>
      </c>
      <c r="BT375" s="402"/>
      <c r="BU375" s="402"/>
      <c r="BV375" s="402"/>
      <c r="BW375" s="402"/>
      <c r="BX375" s="402"/>
      <c r="BY375" s="402"/>
      <c r="BZ375" s="402"/>
      <c r="CA375" s="402"/>
      <c r="CB375" s="402"/>
      <c r="CC375" s="402"/>
      <c r="CE375" s="256"/>
      <c r="CG375" s="264" t="s">
        <v>2423</v>
      </c>
      <c r="CI375" s="264" t="s">
        <v>2423</v>
      </c>
      <c r="CK375" s="264" t="s">
        <v>2423</v>
      </c>
      <c r="CM375" s="264" t="s">
        <v>2423</v>
      </c>
      <c r="CO375" s="264" t="s">
        <v>2423</v>
      </c>
      <c r="CQ375" s="264" t="s">
        <v>2423</v>
      </c>
      <c r="CS375" s="264" t="s">
        <v>2423</v>
      </c>
      <c r="CU375" s="264" t="s">
        <v>2423</v>
      </c>
      <c r="CW375" s="264" t="s">
        <v>2423</v>
      </c>
      <c r="CY375" s="264" t="s">
        <v>2423</v>
      </c>
      <c r="DA375" s="264" t="s">
        <v>2423</v>
      </c>
      <c r="DC375" s="264" t="s">
        <v>2423</v>
      </c>
      <c r="DE375" s="264" t="s">
        <v>2423</v>
      </c>
      <c r="DG375" s="264" t="s">
        <v>2423</v>
      </c>
      <c r="DI375" s="264" t="s">
        <v>2423</v>
      </c>
      <c r="DK375" s="264" t="s">
        <v>2423</v>
      </c>
      <c r="EA375" s="264" t="s">
        <v>2423</v>
      </c>
      <c r="EC375" s="272" t="s">
        <v>2424</v>
      </c>
      <c r="ED375" s="268"/>
      <c r="EE375" s="272" t="s">
        <v>2424</v>
      </c>
      <c r="EF375" s="268"/>
      <c r="EG375" s="272" t="s">
        <v>2424</v>
      </c>
      <c r="EH375" s="268"/>
      <c r="EI375" s="272" t="s">
        <v>2424</v>
      </c>
      <c r="EY375" s="264" t="s">
        <v>2423</v>
      </c>
      <c r="FA375" s="264" t="s">
        <v>2423</v>
      </c>
      <c r="FC375" s="264" t="s">
        <v>2423</v>
      </c>
      <c r="FE375" s="264" t="s">
        <v>2423</v>
      </c>
      <c r="FG375" s="264" t="s">
        <v>2423</v>
      </c>
      <c r="FI375" s="264" t="s">
        <v>2423</v>
      </c>
      <c r="FK375" s="264" t="s">
        <v>2423</v>
      </c>
      <c r="FM375" s="264" t="s">
        <v>2423</v>
      </c>
      <c r="FO375" s="264" t="s">
        <v>2423</v>
      </c>
      <c r="FQ375" s="264" t="s">
        <v>2423</v>
      </c>
      <c r="FS375" s="264" t="s">
        <v>2423</v>
      </c>
      <c r="FU375" s="264" t="s">
        <v>2423</v>
      </c>
      <c r="FW375" s="264" t="s">
        <v>2423</v>
      </c>
      <c r="FY375" s="264" t="s">
        <v>2423</v>
      </c>
      <c r="GA375" s="264" t="s">
        <v>2423</v>
      </c>
      <c r="GC375" s="264" t="s">
        <v>2423</v>
      </c>
      <c r="GE375" s="264" t="s">
        <v>2423</v>
      </c>
      <c r="GG375" s="264" t="s">
        <v>2423</v>
      </c>
      <c r="GI375" s="264" t="s">
        <v>2423</v>
      </c>
      <c r="GK375" s="264" t="s">
        <v>2423</v>
      </c>
      <c r="GM375" s="264" t="s">
        <v>2423</v>
      </c>
      <c r="GO375" s="264" t="s">
        <v>2423</v>
      </c>
      <c r="GQ375" s="16"/>
      <c r="HE375" s="265" t="s">
        <v>2425</v>
      </c>
      <c r="HG375" s="265" t="s">
        <v>2425</v>
      </c>
      <c r="HI375" s="264" t="s">
        <v>2423</v>
      </c>
      <c r="HK375" s="264" t="s">
        <v>2423</v>
      </c>
      <c r="HM375" s="264" t="s">
        <v>2423</v>
      </c>
      <c r="HO375" s="264" t="s">
        <v>2423</v>
      </c>
      <c r="HQ375" s="264" t="s">
        <v>2423</v>
      </c>
      <c r="HS375" s="264" t="s">
        <v>2423</v>
      </c>
      <c r="HU375" s="264" t="s">
        <v>2423</v>
      </c>
      <c r="HW375" s="264" t="s">
        <v>2423</v>
      </c>
      <c r="HY375" s="264" t="s">
        <v>2423</v>
      </c>
      <c r="IA375" s="264" t="s">
        <v>2423</v>
      </c>
      <c r="IC375" s="264" t="s">
        <v>2423</v>
      </c>
      <c r="IE375" s="264" t="s">
        <v>2423</v>
      </c>
      <c r="IG375" s="264" t="s">
        <v>2423</v>
      </c>
      <c r="II375" s="264" t="s">
        <v>2423</v>
      </c>
      <c r="IK375" s="264" t="s">
        <v>2423</v>
      </c>
      <c r="IM375" s="264" t="s">
        <v>2423</v>
      </c>
      <c r="IO375" s="264" t="s">
        <v>2423</v>
      </c>
      <c r="IQ375" s="264" t="s">
        <v>2423</v>
      </c>
      <c r="IS375" s="264" t="s">
        <v>2423</v>
      </c>
      <c r="IU375" s="264" t="s">
        <v>2423</v>
      </c>
      <c r="IW375" s="264" t="s">
        <v>2423</v>
      </c>
      <c r="IY375" s="264" t="s">
        <v>2423</v>
      </c>
      <c r="JA375" s="264" t="s">
        <v>2423</v>
      </c>
      <c r="JC375" s="264" t="s">
        <v>2423</v>
      </c>
    </row>
    <row r="376" spans="3:263">
      <c r="C376" s="384" t="s">
        <v>2426</v>
      </c>
      <c r="D376" s="404"/>
      <c r="E376" s="390" t="s">
        <v>2426</v>
      </c>
      <c r="F376" s="391"/>
      <c r="G376" s="390" t="s">
        <v>2426</v>
      </c>
      <c r="H376" s="391"/>
      <c r="I376" s="390" t="s">
        <v>2426</v>
      </c>
      <c r="J376" s="391"/>
      <c r="K376" s="390" t="s">
        <v>2426</v>
      </c>
      <c r="L376" s="391"/>
      <c r="M376" s="390" t="s">
        <v>2426</v>
      </c>
      <c r="N376" s="405"/>
      <c r="O376" s="394" t="s">
        <v>2427</v>
      </c>
      <c r="P376" s="406"/>
      <c r="Q376" s="264" t="s">
        <v>2426</v>
      </c>
      <c r="S376" s="264" t="s">
        <v>2426</v>
      </c>
      <c r="U376" s="265" t="s">
        <v>2428</v>
      </c>
      <c r="W376" s="265" t="s">
        <v>2428</v>
      </c>
      <c r="Y376" s="265" t="s">
        <v>2428</v>
      </c>
      <c r="Z376" s="256"/>
      <c r="AA376" s="264" t="s">
        <v>2426</v>
      </c>
      <c r="AB376" s="256"/>
      <c r="AC376" s="265" t="s">
        <v>2428</v>
      </c>
      <c r="AD376" s="258"/>
      <c r="AE376" s="265" t="s">
        <v>2428</v>
      </c>
      <c r="AF376" s="258"/>
      <c r="AG376" s="264" t="s">
        <v>2426</v>
      </c>
      <c r="AH376" s="16"/>
      <c r="AI376" s="264" t="s">
        <v>2426</v>
      </c>
      <c r="AK376" s="264" t="s">
        <v>2426</v>
      </c>
      <c r="AL376" s="256"/>
      <c r="AM376" s="264" t="s">
        <v>2426</v>
      </c>
      <c r="AN376" s="256"/>
      <c r="AO376" s="264" t="s">
        <v>2426</v>
      </c>
      <c r="AP376" s="256"/>
      <c r="AQ376" s="264" t="s">
        <v>2426</v>
      </c>
      <c r="AR376" s="256"/>
      <c r="AS376" s="265" t="s">
        <v>2429</v>
      </c>
      <c r="AT376" s="256"/>
      <c r="AU376" s="265" t="s">
        <v>2429</v>
      </c>
      <c r="AW376" s="265" t="s">
        <v>2429</v>
      </c>
      <c r="AX376" s="256"/>
      <c r="AY376" s="270" t="str">
        <f t="shared" si="14"/>
        <v>予 備 373</v>
      </c>
      <c r="AZ376" s="256"/>
      <c r="BA376" s="265" t="s">
        <v>2428</v>
      </c>
      <c r="BC376" s="265" t="s">
        <v>2428</v>
      </c>
      <c r="BE376" s="266" t="s">
        <v>2428</v>
      </c>
      <c r="BF376" s="258"/>
      <c r="BG376" s="266" t="s">
        <v>2428</v>
      </c>
      <c r="BI376" s="400" t="s">
        <v>2426</v>
      </c>
      <c r="BK376" s="400" t="s">
        <v>2426</v>
      </c>
      <c r="BM376" s="400" t="str">
        <f t="shared" si="13"/>
        <v>予備373</v>
      </c>
      <c r="BO376" s="401" t="s">
        <v>2426</v>
      </c>
      <c r="BP376" s="396"/>
      <c r="BQ376" s="401" t="s">
        <v>2426</v>
      </c>
      <c r="BR376" s="402"/>
      <c r="BS376" s="265" t="s">
        <v>2428</v>
      </c>
      <c r="BT376" s="402"/>
      <c r="BU376" s="402"/>
      <c r="BV376" s="402"/>
      <c r="BW376" s="402"/>
      <c r="BX376" s="402"/>
      <c r="BY376" s="402"/>
      <c r="BZ376" s="402"/>
      <c r="CA376" s="402"/>
      <c r="CB376" s="402"/>
      <c r="CC376" s="402"/>
      <c r="CE376" s="256"/>
      <c r="CG376" s="264" t="s">
        <v>2426</v>
      </c>
      <c r="CI376" s="264" t="s">
        <v>2426</v>
      </c>
      <c r="CK376" s="264" t="s">
        <v>2426</v>
      </c>
      <c r="CM376" s="264" t="s">
        <v>2426</v>
      </c>
      <c r="CO376" s="264" t="s">
        <v>2426</v>
      </c>
      <c r="CQ376" s="264" t="s">
        <v>2426</v>
      </c>
      <c r="CS376" s="264" t="s">
        <v>2426</v>
      </c>
      <c r="CU376" s="264" t="s">
        <v>2426</v>
      </c>
      <c r="CW376" s="264" t="s">
        <v>2426</v>
      </c>
      <c r="CY376" s="264" t="s">
        <v>2426</v>
      </c>
      <c r="DA376" s="264" t="s">
        <v>2426</v>
      </c>
      <c r="DC376" s="264" t="s">
        <v>2426</v>
      </c>
      <c r="DE376" s="264" t="s">
        <v>2426</v>
      </c>
      <c r="DG376" s="264" t="s">
        <v>2426</v>
      </c>
      <c r="DI376" s="264" t="s">
        <v>2426</v>
      </c>
      <c r="DK376" s="264" t="s">
        <v>2426</v>
      </c>
      <c r="EA376" s="264" t="s">
        <v>2426</v>
      </c>
      <c r="EC376" s="272" t="s">
        <v>2427</v>
      </c>
      <c r="ED376" s="268"/>
      <c r="EE376" s="272" t="s">
        <v>2427</v>
      </c>
      <c r="EF376" s="268"/>
      <c r="EG376" s="272" t="s">
        <v>2427</v>
      </c>
      <c r="EH376" s="268"/>
      <c r="EI376" s="272" t="s">
        <v>2427</v>
      </c>
      <c r="EY376" s="264" t="s">
        <v>2426</v>
      </c>
      <c r="FA376" s="264" t="s">
        <v>2426</v>
      </c>
      <c r="FC376" s="264" t="s">
        <v>2426</v>
      </c>
      <c r="FE376" s="264" t="s">
        <v>2426</v>
      </c>
      <c r="FG376" s="264" t="s">
        <v>2426</v>
      </c>
      <c r="FI376" s="264" t="s">
        <v>2426</v>
      </c>
      <c r="FK376" s="264" t="s">
        <v>2426</v>
      </c>
      <c r="FM376" s="264" t="s">
        <v>2426</v>
      </c>
      <c r="FO376" s="264" t="s">
        <v>2426</v>
      </c>
      <c r="FQ376" s="264" t="s">
        <v>2426</v>
      </c>
      <c r="FS376" s="264" t="s">
        <v>2426</v>
      </c>
      <c r="FU376" s="264" t="s">
        <v>2426</v>
      </c>
      <c r="FW376" s="264" t="s">
        <v>2426</v>
      </c>
      <c r="FY376" s="264" t="s">
        <v>2426</v>
      </c>
      <c r="GA376" s="264" t="s">
        <v>2426</v>
      </c>
      <c r="GC376" s="264" t="s">
        <v>2426</v>
      </c>
      <c r="GE376" s="264" t="s">
        <v>2426</v>
      </c>
      <c r="GG376" s="264" t="s">
        <v>2426</v>
      </c>
      <c r="GI376" s="264" t="s">
        <v>2426</v>
      </c>
      <c r="GK376" s="264" t="s">
        <v>2426</v>
      </c>
      <c r="GM376" s="264" t="s">
        <v>2426</v>
      </c>
      <c r="GO376" s="264" t="s">
        <v>2426</v>
      </c>
      <c r="GQ376" s="16"/>
      <c r="HE376" s="265" t="s">
        <v>2428</v>
      </c>
      <c r="HG376" s="265" t="s">
        <v>2428</v>
      </c>
      <c r="HI376" s="264" t="s">
        <v>2426</v>
      </c>
      <c r="HK376" s="264" t="s">
        <v>2426</v>
      </c>
      <c r="HM376" s="264" t="s">
        <v>2426</v>
      </c>
      <c r="HO376" s="264" t="s">
        <v>2426</v>
      </c>
      <c r="HQ376" s="264" t="s">
        <v>2426</v>
      </c>
      <c r="HS376" s="264" t="s">
        <v>2426</v>
      </c>
      <c r="HU376" s="264" t="s">
        <v>2426</v>
      </c>
      <c r="HW376" s="264" t="s">
        <v>2426</v>
      </c>
      <c r="HY376" s="264" t="s">
        <v>2426</v>
      </c>
      <c r="IA376" s="264" t="s">
        <v>2426</v>
      </c>
      <c r="IC376" s="264" t="s">
        <v>2426</v>
      </c>
      <c r="IE376" s="264" t="s">
        <v>2426</v>
      </c>
      <c r="IG376" s="264" t="s">
        <v>2426</v>
      </c>
      <c r="II376" s="264" t="s">
        <v>2426</v>
      </c>
      <c r="IK376" s="264" t="s">
        <v>2426</v>
      </c>
      <c r="IM376" s="264" t="s">
        <v>2426</v>
      </c>
      <c r="IO376" s="264" t="s">
        <v>2426</v>
      </c>
      <c r="IQ376" s="264" t="s">
        <v>2426</v>
      </c>
      <c r="IS376" s="264" t="s">
        <v>2426</v>
      </c>
      <c r="IU376" s="264" t="s">
        <v>2426</v>
      </c>
      <c r="IW376" s="264" t="s">
        <v>2426</v>
      </c>
      <c r="IY376" s="264" t="s">
        <v>2426</v>
      </c>
      <c r="JA376" s="264" t="s">
        <v>2426</v>
      </c>
      <c r="JC376" s="264" t="s">
        <v>2426</v>
      </c>
    </row>
    <row r="377" spans="3:263">
      <c r="C377" s="384" t="s">
        <v>2430</v>
      </c>
      <c r="D377" s="404"/>
      <c r="E377" s="390" t="s">
        <v>2430</v>
      </c>
      <c r="F377" s="391"/>
      <c r="G377" s="390" t="s">
        <v>2430</v>
      </c>
      <c r="H377" s="391"/>
      <c r="I377" s="390" t="s">
        <v>2430</v>
      </c>
      <c r="J377" s="391"/>
      <c r="K377" s="390" t="s">
        <v>2430</v>
      </c>
      <c r="L377" s="391"/>
      <c r="M377" s="390" t="s">
        <v>2430</v>
      </c>
      <c r="N377" s="405"/>
      <c r="O377" s="394" t="s">
        <v>2431</v>
      </c>
      <c r="P377" s="406"/>
      <c r="Q377" s="264" t="s">
        <v>2430</v>
      </c>
      <c r="S377" s="264" t="s">
        <v>2430</v>
      </c>
      <c r="U377" s="265" t="s">
        <v>2432</v>
      </c>
      <c r="W377" s="265" t="s">
        <v>2432</v>
      </c>
      <c r="Y377" s="265" t="s">
        <v>2432</v>
      </c>
      <c r="Z377" s="256"/>
      <c r="AA377" s="264" t="s">
        <v>2430</v>
      </c>
      <c r="AB377" s="256"/>
      <c r="AC377" s="265" t="s">
        <v>2432</v>
      </c>
      <c r="AD377" s="258"/>
      <c r="AE377" s="265" t="s">
        <v>2432</v>
      </c>
      <c r="AF377" s="258"/>
      <c r="AG377" s="264" t="s">
        <v>2430</v>
      </c>
      <c r="AH377" s="16"/>
      <c r="AI377" s="264" t="s">
        <v>2430</v>
      </c>
      <c r="AK377" s="264" t="s">
        <v>2430</v>
      </c>
      <c r="AL377" s="256"/>
      <c r="AM377" s="264" t="s">
        <v>2430</v>
      </c>
      <c r="AN377" s="256"/>
      <c r="AO377" s="264" t="s">
        <v>2430</v>
      </c>
      <c r="AP377" s="256"/>
      <c r="AQ377" s="264" t="s">
        <v>2430</v>
      </c>
      <c r="AR377" s="256"/>
      <c r="AS377" s="264" t="s">
        <v>2431</v>
      </c>
      <c r="AT377" s="256"/>
      <c r="AU377" s="264" t="s">
        <v>2431</v>
      </c>
      <c r="AW377" s="264" t="s">
        <v>2431</v>
      </c>
      <c r="AX377" s="256"/>
      <c r="AY377" s="270" t="str">
        <f t="shared" si="14"/>
        <v>予 備 374</v>
      </c>
      <c r="AZ377" s="256"/>
      <c r="BA377" s="265" t="s">
        <v>2432</v>
      </c>
      <c r="BC377" s="265" t="s">
        <v>2432</v>
      </c>
      <c r="BE377" s="266" t="s">
        <v>2432</v>
      </c>
      <c r="BF377" s="258"/>
      <c r="BG377" s="266" t="s">
        <v>2432</v>
      </c>
      <c r="BI377" s="400" t="s">
        <v>2430</v>
      </c>
      <c r="BK377" s="400" t="s">
        <v>2430</v>
      </c>
      <c r="BM377" s="400" t="str">
        <f t="shared" si="13"/>
        <v>予備374</v>
      </c>
      <c r="BO377" s="401" t="s">
        <v>2430</v>
      </c>
      <c r="BP377" s="396"/>
      <c r="BQ377" s="401" t="s">
        <v>2430</v>
      </c>
      <c r="BR377" s="402"/>
      <c r="BS377" s="265" t="s">
        <v>2432</v>
      </c>
      <c r="BT377" s="402"/>
      <c r="BU377" s="402"/>
      <c r="BV377" s="402"/>
      <c r="BW377" s="402"/>
      <c r="BX377" s="402"/>
      <c r="BY377" s="402"/>
      <c r="BZ377" s="402"/>
      <c r="CA377" s="402"/>
      <c r="CB377" s="402"/>
      <c r="CC377" s="402"/>
      <c r="CE377" s="256"/>
      <c r="CG377" s="264" t="s">
        <v>2430</v>
      </c>
      <c r="CI377" s="264" t="s">
        <v>2430</v>
      </c>
      <c r="CK377" s="264" t="s">
        <v>2430</v>
      </c>
      <c r="CM377" s="264" t="s">
        <v>2430</v>
      </c>
      <c r="CO377" s="264" t="s">
        <v>2430</v>
      </c>
      <c r="CQ377" s="264" t="s">
        <v>2430</v>
      </c>
      <c r="CS377" s="264" t="s">
        <v>2430</v>
      </c>
      <c r="CU377" s="264" t="s">
        <v>2430</v>
      </c>
      <c r="CW377" s="264" t="s">
        <v>2430</v>
      </c>
      <c r="CY377" s="264" t="s">
        <v>2430</v>
      </c>
      <c r="DA377" s="264" t="s">
        <v>2430</v>
      </c>
      <c r="DC377" s="264" t="s">
        <v>2430</v>
      </c>
      <c r="DE377" s="264" t="s">
        <v>2430</v>
      </c>
      <c r="DG377" s="264" t="s">
        <v>2430</v>
      </c>
      <c r="DI377" s="264" t="s">
        <v>2430</v>
      </c>
      <c r="DK377" s="264" t="s">
        <v>2430</v>
      </c>
      <c r="EA377" s="264" t="s">
        <v>2430</v>
      </c>
      <c r="EC377" s="272" t="s">
        <v>2431</v>
      </c>
      <c r="ED377" s="268"/>
      <c r="EE377" s="272" t="s">
        <v>2431</v>
      </c>
      <c r="EF377" s="268"/>
      <c r="EG377" s="272" t="s">
        <v>2431</v>
      </c>
      <c r="EH377" s="268"/>
      <c r="EI377" s="272" t="s">
        <v>2431</v>
      </c>
      <c r="EY377" s="264" t="s">
        <v>2430</v>
      </c>
      <c r="FA377" s="264" t="s">
        <v>2430</v>
      </c>
      <c r="FC377" s="264" t="s">
        <v>2430</v>
      </c>
      <c r="FE377" s="264" t="s">
        <v>2430</v>
      </c>
      <c r="FG377" s="264" t="s">
        <v>2430</v>
      </c>
      <c r="FI377" s="264" t="s">
        <v>2430</v>
      </c>
      <c r="FK377" s="264" t="s">
        <v>2430</v>
      </c>
      <c r="FM377" s="264" t="s">
        <v>2430</v>
      </c>
      <c r="FO377" s="264" t="s">
        <v>2430</v>
      </c>
      <c r="FQ377" s="264" t="s">
        <v>2430</v>
      </c>
      <c r="FS377" s="264" t="s">
        <v>2430</v>
      </c>
      <c r="FU377" s="264" t="s">
        <v>2430</v>
      </c>
      <c r="FW377" s="264" t="s">
        <v>2430</v>
      </c>
      <c r="FY377" s="264" t="s">
        <v>2430</v>
      </c>
      <c r="GA377" s="264" t="s">
        <v>2430</v>
      </c>
      <c r="GC377" s="264" t="s">
        <v>2430</v>
      </c>
      <c r="GE377" s="264" t="s">
        <v>2430</v>
      </c>
      <c r="GG377" s="264" t="s">
        <v>2430</v>
      </c>
      <c r="GI377" s="264" t="s">
        <v>2430</v>
      </c>
      <c r="GK377" s="264" t="s">
        <v>2430</v>
      </c>
      <c r="GM377" s="264" t="s">
        <v>2430</v>
      </c>
      <c r="GO377" s="264" t="s">
        <v>2430</v>
      </c>
      <c r="GQ377" s="16"/>
      <c r="HE377" s="265" t="s">
        <v>2432</v>
      </c>
      <c r="HG377" s="265" t="s">
        <v>2432</v>
      </c>
      <c r="HI377" s="264" t="s">
        <v>2430</v>
      </c>
      <c r="HK377" s="264" t="s">
        <v>2430</v>
      </c>
      <c r="HM377" s="264" t="s">
        <v>2430</v>
      </c>
      <c r="HO377" s="264" t="s">
        <v>2430</v>
      </c>
      <c r="HQ377" s="264" t="s">
        <v>2430</v>
      </c>
      <c r="HS377" s="264" t="s">
        <v>2430</v>
      </c>
      <c r="HU377" s="264" t="s">
        <v>2430</v>
      </c>
      <c r="HW377" s="264" t="s">
        <v>2430</v>
      </c>
      <c r="HY377" s="264" t="s">
        <v>2430</v>
      </c>
      <c r="IA377" s="264" t="s">
        <v>2430</v>
      </c>
      <c r="IC377" s="264" t="s">
        <v>2430</v>
      </c>
      <c r="IE377" s="264" t="s">
        <v>2430</v>
      </c>
      <c r="IG377" s="264" t="s">
        <v>2430</v>
      </c>
      <c r="II377" s="264" t="s">
        <v>2430</v>
      </c>
      <c r="IK377" s="264" t="s">
        <v>2430</v>
      </c>
      <c r="IM377" s="264" t="s">
        <v>2430</v>
      </c>
      <c r="IO377" s="264" t="s">
        <v>2430</v>
      </c>
      <c r="IQ377" s="264" t="s">
        <v>2430</v>
      </c>
      <c r="IS377" s="264" t="s">
        <v>2430</v>
      </c>
      <c r="IU377" s="264" t="s">
        <v>2430</v>
      </c>
      <c r="IW377" s="264" t="s">
        <v>2430</v>
      </c>
      <c r="IY377" s="264" t="s">
        <v>2430</v>
      </c>
      <c r="JA377" s="264" t="s">
        <v>2430</v>
      </c>
      <c r="JC377" s="264" t="s">
        <v>2430</v>
      </c>
    </row>
    <row r="378" spans="3:263">
      <c r="C378" s="384" t="s">
        <v>2433</v>
      </c>
      <c r="D378" s="404"/>
      <c r="E378" s="390" t="s">
        <v>2433</v>
      </c>
      <c r="F378" s="391"/>
      <c r="G378" s="390" t="s">
        <v>2433</v>
      </c>
      <c r="H378" s="391"/>
      <c r="I378" s="390" t="s">
        <v>2433</v>
      </c>
      <c r="J378" s="391"/>
      <c r="K378" s="390" t="s">
        <v>2433</v>
      </c>
      <c r="L378" s="391"/>
      <c r="M378" s="390" t="s">
        <v>2433</v>
      </c>
      <c r="N378" s="405"/>
      <c r="O378" s="394" t="s">
        <v>2434</v>
      </c>
      <c r="P378" s="406"/>
      <c r="Q378" s="264" t="s">
        <v>2433</v>
      </c>
      <c r="S378" s="264" t="s">
        <v>2433</v>
      </c>
      <c r="U378" s="265" t="s">
        <v>2435</v>
      </c>
      <c r="W378" s="265" t="s">
        <v>2435</v>
      </c>
      <c r="Y378" s="265" t="s">
        <v>2435</v>
      </c>
      <c r="Z378" s="256"/>
      <c r="AA378" s="264" t="s">
        <v>2433</v>
      </c>
      <c r="AB378" s="256"/>
      <c r="AC378" s="265" t="s">
        <v>2435</v>
      </c>
      <c r="AD378" s="258"/>
      <c r="AE378" s="265" t="s">
        <v>2435</v>
      </c>
      <c r="AF378" s="258"/>
      <c r="AG378" s="264" t="s">
        <v>2433</v>
      </c>
      <c r="AH378" s="16"/>
      <c r="AI378" s="264" t="s">
        <v>2433</v>
      </c>
      <c r="AK378" s="264" t="s">
        <v>2433</v>
      </c>
      <c r="AL378" s="256"/>
      <c r="AM378" s="264" t="s">
        <v>2433</v>
      </c>
      <c r="AN378" s="256"/>
      <c r="AO378" s="264" t="s">
        <v>2433</v>
      </c>
      <c r="AP378" s="256"/>
      <c r="AQ378" s="264" t="s">
        <v>2433</v>
      </c>
      <c r="AR378" s="256"/>
      <c r="AS378" s="265" t="s">
        <v>2436</v>
      </c>
      <c r="AT378" s="256"/>
      <c r="AU378" s="265" t="s">
        <v>2436</v>
      </c>
      <c r="AW378" s="265" t="s">
        <v>2436</v>
      </c>
      <c r="AX378" s="256"/>
      <c r="AY378" s="270" t="str">
        <f t="shared" si="14"/>
        <v>予 備 375</v>
      </c>
      <c r="AZ378" s="256"/>
      <c r="BA378" s="265" t="s">
        <v>2435</v>
      </c>
      <c r="BC378" s="265" t="s">
        <v>2435</v>
      </c>
      <c r="BE378" s="266" t="s">
        <v>2435</v>
      </c>
      <c r="BF378" s="258"/>
      <c r="BG378" s="266" t="s">
        <v>2435</v>
      </c>
      <c r="BI378" s="400" t="s">
        <v>2433</v>
      </c>
      <c r="BK378" s="400" t="s">
        <v>2433</v>
      </c>
      <c r="BM378" s="400" t="str">
        <f t="shared" si="13"/>
        <v>予備375</v>
      </c>
      <c r="BO378" s="401" t="s">
        <v>2433</v>
      </c>
      <c r="BP378" s="396"/>
      <c r="BQ378" s="401" t="s">
        <v>2433</v>
      </c>
      <c r="BR378" s="402"/>
      <c r="BS378" s="265" t="s">
        <v>2435</v>
      </c>
      <c r="BT378" s="402"/>
      <c r="BU378" s="402"/>
      <c r="BV378" s="402"/>
      <c r="BW378" s="402"/>
      <c r="BX378" s="402"/>
      <c r="BY378" s="402"/>
      <c r="BZ378" s="402"/>
      <c r="CA378" s="402"/>
      <c r="CB378" s="402"/>
      <c r="CC378" s="402"/>
      <c r="CE378" s="256"/>
      <c r="CG378" s="264" t="s">
        <v>2433</v>
      </c>
      <c r="CI378" s="264" t="s">
        <v>2433</v>
      </c>
      <c r="CK378" s="264" t="s">
        <v>2433</v>
      </c>
      <c r="CM378" s="264" t="s">
        <v>2433</v>
      </c>
      <c r="CO378" s="264" t="s">
        <v>2433</v>
      </c>
      <c r="CQ378" s="264" t="s">
        <v>2433</v>
      </c>
      <c r="CS378" s="264" t="s">
        <v>2433</v>
      </c>
      <c r="CU378" s="264" t="s">
        <v>2433</v>
      </c>
      <c r="CW378" s="264" t="s">
        <v>2433</v>
      </c>
      <c r="CY378" s="264" t="s">
        <v>2433</v>
      </c>
      <c r="DA378" s="264" t="s">
        <v>2433</v>
      </c>
      <c r="DC378" s="264" t="s">
        <v>2433</v>
      </c>
      <c r="DE378" s="264" t="s">
        <v>2433</v>
      </c>
      <c r="DG378" s="264" t="s">
        <v>2433</v>
      </c>
      <c r="DI378" s="264" t="s">
        <v>2433</v>
      </c>
      <c r="DK378" s="264" t="s">
        <v>2433</v>
      </c>
      <c r="EA378" s="264" t="s">
        <v>2433</v>
      </c>
      <c r="EC378" s="272" t="s">
        <v>2434</v>
      </c>
      <c r="ED378" s="268"/>
      <c r="EE378" s="272" t="s">
        <v>2434</v>
      </c>
      <c r="EF378" s="268"/>
      <c r="EG378" s="272" t="s">
        <v>2434</v>
      </c>
      <c r="EH378" s="268"/>
      <c r="EI378" s="272" t="s">
        <v>2434</v>
      </c>
      <c r="EY378" s="264" t="s">
        <v>2433</v>
      </c>
      <c r="FA378" s="264" t="s">
        <v>2433</v>
      </c>
      <c r="FC378" s="264" t="s">
        <v>2433</v>
      </c>
      <c r="FE378" s="264" t="s">
        <v>2433</v>
      </c>
      <c r="FG378" s="264" t="s">
        <v>2433</v>
      </c>
      <c r="FI378" s="264" t="s">
        <v>2433</v>
      </c>
      <c r="FK378" s="264" t="s">
        <v>2433</v>
      </c>
      <c r="FM378" s="264" t="s">
        <v>2433</v>
      </c>
      <c r="FO378" s="264" t="s">
        <v>2433</v>
      </c>
      <c r="FQ378" s="264" t="s">
        <v>2433</v>
      </c>
      <c r="FS378" s="264" t="s">
        <v>2433</v>
      </c>
      <c r="FU378" s="264" t="s">
        <v>2433</v>
      </c>
      <c r="FW378" s="264" t="s">
        <v>2433</v>
      </c>
      <c r="FY378" s="264" t="s">
        <v>2433</v>
      </c>
      <c r="GA378" s="264" t="s">
        <v>2433</v>
      </c>
      <c r="GC378" s="264" t="s">
        <v>2433</v>
      </c>
      <c r="GE378" s="264" t="s">
        <v>2433</v>
      </c>
      <c r="GG378" s="264" t="s">
        <v>2433</v>
      </c>
      <c r="GI378" s="264" t="s">
        <v>2433</v>
      </c>
      <c r="GK378" s="264" t="s">
        <v>2433</v>
      </c>
      <c r="GM378" s="264" t="s">
        <v>2433</v>
      </c>
      <c r="GO378" s="264" t="s">
        <v>2433</v>
      </c>
      <c r="GQ378" s="16"/>
      <c r="HE378" s="265" t="s">
        <v>2435</v>
      </c>
      <c r="HG378" s="265" t="s">
        <v>2435</v>
      </c>
      <c r="HI378" s="264" t="s">
        <v>2433</v>
      </c>
      <c r="HK378" s="264" t="s">
        <v>2433</v>
      </c>
      <c r="HM378" s="264" t="s">
        <v>2433</v>
      </c>
      <c r="HO378" s="264" t="s">
        <v>2433</v>
      </c>
      <c r="HQ378" s="264" t="s">
        <v>2433</v>
      </c>
      <c r="HS378" s="264" t="s">
        <v>2433</v>
      </c>
      <c r="HU378" s="264" t="s">
        <v>2433</v>
      </c>
      <c r="HW378" s="264" t="s">
        <v>2433</v>
      </c>
      <c r="HY378" s="264" t="s">
        <v>2433</v>
      </c>
      <c r="IA378" s="264" t="s">
        <v>2433</v>
      </c>
      <c r="IC378" s="264" t="s">
        <v>2433</v>
      </c>
      <c r="IE378" s="264" t="s">
        <v>2433</v>
      </c>
      <c r="IG378" s="264" t="s">
        <v>2433</v>
      </c>
      <c r="II378" s="264" t="s">
        <v>2433</v>
      </c>
      <c r="IK378" s="264" t="s">
        <v>2433</v>
      </c>
      <c r="IM378" s="264" t="s">
        <v>2433</v>
      </c>
      <c r="IO378" s="264" t="s">
        <v>2433</v>
      </c>
      <c r="IQ378" s="264" t="s">
        <v>2433</v>
      </c>
      <c r="IS378" s="264" t="s">
        <v>2433</v>
      </c>
      <c r="IU378" s="264" t="s">
        <v>2433</v>
      </c>
      <c r="IW378" s="264" t="s">
        <v>2433</v>
      </c>
      <c r="IY378" s="264" t="s">
        <v>2433</v>
      </c>
      <c r="JA378" s="264" t="s">
        <v>2433</v>
      </c>
      <c r="JC378" s="264" t="s">
        <v>2433</v>
      </c>
    </row>
    <row r="379" spans="3:263">
      <c r="C379" s="384" t="s">
        <v>2437</v>
      </c>
      <c r="D379" s="404"/>
      <c r="E379" s="390" t="s">
        <v>2437</v>
      </c>
      <c r="F379" s="391"/>
      <c r="G379" s="390" t="s">
        <v>2437</v>
      </c>
      <c r="H379" s="391"/>
      <c r="I379" s="390" t="s">
        <v>2437</v>
      </c>
      <c r="J379" s="391"/>
      <c r="K379" s="390" t="s">
        <v>2437</v>
      </c>
      <c r="L379" s="391"/>
      <c r="M379" s="390" t="s">
        <v>2437</v>
      </c>
      <c r="N379" s="405"/>
      <c r="O379" s="394" t="s">
        <v>2438</v>
      </c>
      <c r="P379" s="406"/>
      <c r="Q379" s="264" t="s">
        <v>2437</v>
      </c>
      <c r="S379" s="264" t="s">
        <v>2437</v>
      </c>
      <c r="U379" s="265" t="s">
        <v>2439</v>
      </c>
      <c r="W379" s="265" t="s">
        <v>2439</v>
      </c>
      <c r="Y379" s="265" t="s">
        <v>2439</v>
      </c>
      <c r="Z379" s="256"/>
      <c r="AA379" s="264" t="s">
        <v>2437</v>
      </c>
      <c r="AB379" s="256"/>
      <c r="AC379" s="265" t="s">
        <v>2439</v>
      </c>
      <c r="AD379" s="258"/>
      <c r="AE379" s="265" t="s">
        <v>2439</v>
      </c>
      <c r="AF379" s="258"/>
      <c r="AG379" s="264" t="s">
        <v>2437</v>
      </c>
      <c r="AH379" s="16"/>
      <c r="AI379" s="264" t="s">
        <v>2437</v>
      </c>
      <c r="AK379" s="264" t="s">
        <v>2437</v>
      </c>
      <c r="AL379" s="256"/>
      <c r="AM379" s="264" t="s">
        <v>2437</v>
      </c>
      <c r="AN379" s="256"/>
      <c r="AO379" s="264" t="s">
        <v>2437</v>
      </c>
      <c r="AP379" s="256"/>
      <c r="AQ379" s="264" t="s">
        <v>2437</v>
      </c>
      <c r="AR379" s="256"/>
      <c r="AS379" s="264" t="s">
        <v>2438</v>
      </c>
      <c r="AT379" s="256"/>
      <c r="AU379" s="264" t="s">
        <v>2438</v>
      </c>
      <c r="AW379" s="264" t="s">
        <v>2438</v>
      </c>
      <c r="AX379" s="256"/>
      <c r="AY379" s="270" t="str">
        <f t="shared" si="14"/>
        <v>予 備 376</v>
      </c>
      <c r="AZ379" s="256"/>
      <c r="BA379" s="265" t="s">
        <v>2439</v>
      </c>
      <c r="BC379" s="265" t="s">
        <v>2439</v>
      </c>
      <c r="BE379" s="266" t="s">
        <v>2439</v>
      </c>
      <c r="BF379" s="258"/>
      <c r="BG379" s="266" t="s">
        <v>2439</v>
      </c>
      <c r="BI379" s="400" t="s">
        <v>2437</v>
      </c>
      <c r="BK379" s="400" t="s">
        <v>2437</v>
      </c>
      <c r="BM379" s="400" t="str">
        <f t="shared" ref="BM379:BM442" si="15">AM379</f>
        <v>予備376</v>
      </c>
      <c r="BO379" s="401" t="s">
        <v>2437</v>
      </c>
      <c r="BP379" s="396"/>
      <c r="BQ379" s="401" t="s">
        <v>2437</v>
      </c>
      <c r="BR379" s="402"/>
      <c r="BS379" s="265" t="s">
        <v>2439</v>
      </c>
      <c r="BT379" s="402"/>
      <c r="BU379" s="402"/>
      <c r="BV379" s="402"/>
      <c r="BW379" s="402"/>
      <c r="BX379" s="402"/>
      <c r="BY379" s="402"/>
      <c r="BZ379" s="402"/>
      <c r="CA379" s="402"/>
      <c r="CB379" s="402"/>
      <c r="CC379" s="402"/>
      <c r="CE379" s="256"/>
      <c r="CG379" s="264" t="s">
        <v>2437</v>
      </c>
      <c r="CI379" s="264" t="s">
        <v>2437</v>
      </c>
      <c r="CK379" s="264" t="s">
        <v>2437</v>
      </c>
      <c r="CM379" s="264" t="s">
        <v>2437</v>
      </c>
      <c r="CO379" s="264" t="s">
        <v>2437</v>
      </c>
      <c r="CQ379" s="264" t="s">
        <v>2437</v>
      </c>
      <c r="CS379" s="264" t="s">
        <v>2437</v>
      </c>
      <c r="CU379" s="264" t="s">
        <v>2437</v>
      </c>
      <c r="CW379" s="264" t="s">
        <v>2437</v>
      </c>
      <c r="CY379" s="264" t="s">
        <v>2437</v>
      </c>
      <c r="DA379" s="264" t="s">
        <v>2437</v>
      </c>
      <c r="DC379" s="264" t="s">
        <v>2437</v>
      </c>
      <c r="DE379" s="264" t="s">
        <v>2437</v>
      </c>
      <c r="DG379" s="264" t="s">
        <v>2437</v>
      </c>
      <c r="DI379" s="264" t="s">
        <v>2437</v>
      </c>
      <c r="DK379" s="264" t="s">
        <v>2437</v>
      </c>
      <c r="EA379" s="264" t="s">
        <v>2437</v>
      </c>
      <c r="EC379" s="272" t="s">
        <v>2438</v>
      </c>
      <c r="ED379" s="268"/>
      <c r="EE379" s="272" t="s">
        <v>2438</v>
      </c>
      <c r="EF379" s="268"/>
      <c r="EG379" s="272" t="s">
        <v>2438</v>
      </c>
      <c r="EH379" s="268"/>
      <c r="EI379" s="272" t="s">
        <v>2438</v>
      </c>
      <c r="EY379" s="264" t="s">
        <v>2437</v>
      </c>
      <c r="FA379" s="264" t="s">
        <v>2437</v>
      </c>
      <c r="FC379" s="264" t="s">
        <v>2437</v>
      </c>
      <c r="FE379" s="264" t="s">
        <v>2437</v>
      </c>
      <c r="FG379" s="264" t="s">
        <v>2437</v>
      </c>
      <c r="FI379" s="264" t="s">
        <v>2437</v>
      </c>
      <c r="FK379" s="264" t="s">
        <v>2437</v>
      </c>
      <c r="FM379" s="264" t="s">
        <v>2437</v>
      </c>
      <c r="FO379" s="264" t="s">
        <v>2437</v>
      </c>
      <c r="FQ379" s="264" t="s">
        <v>2437</v>
      </c>
      <c r="FS379" s="264" t="s">
        <v>2437</v>
      </c>
      <c r="FU379" s="264" t="s">
        <v>2437</v>
      </c>
      <c r="FW379" s="264" t="s">
        <v>2437</v>
      </c>
      <c r="FY379" s="264" t="s">
        <v>2437</v>
      </c>
      <c r="GA379" s="264" t="s">
        <v>2437</v>
      </c>
      <c r="GC379" s="264" t="s">
        <v>2437</v>
      </c>
      <c r="GE379" s="264" t="s">
        <v>2437</v>
      </c>
      <c r="GG379" s="264" t="s">
        <v>2437</v>
      </c>
      <c r="GI379" s="264" t="s">
        <v>2437</v>
      </c>
      <c r="GK379" s="264" t="s">
        <v>2437</v>
      </c>
      <c r="GM379" s="264" t="s">
        <v>2437</v>
      </c>
      <c r="GO379" s="264" t="s">
        <v>2437</v>
      </c>
      <c r="GQ379" s="16"/>
      <c r="HE379" s="265" t="s">
        <v>2439</v>
      </c>
      <c r="HG379" s="265" t="s">
        <v>2439</v>
      </c>
      <c r="HI379" s="264" t="s">
        <v>2437</v>
      </c>
      <c r="HK379" s="264" t="s">
        <v>2437</v>
      </c>
      <c r="HM379" s="264" t="s">
        <v>2437</v>
      </c>
      <c r="HO379" s="264" t="s">
        <v>2437</v>
      </c>
      <c r="HQ379" s="264" t="s">
        <v>2437</v>
      </c>
      <c r="HS379" s="264" t="s">
        <v>2437</v>
      </c>
      <c r="HU379" s="264" t="s">
        <v>2437</v>
      </c>
      <c r="HW379" s="264" t="s">
        <v>2437</v>
      </c>
      <c r="HY379" s="264" t="s">
        <v>2437</v>
      </c>
      <c r="IA379" s="264" t="s">
        <v>2437</v>
      </c>
      <c r="IC379" s="264" t="s">
        <v>2437</v>
      </c>
      <c r="IE379" s="264" t="s">
        <v>2437</v>
      </c>
      <c r="IG379" s="264" t="s">
        <v>2437</v>
      </c>
      <c r="II379" s="264" t="s">
        <v>2437</v>
      </c>
      <c r="IK379" s="264" t="s">
        <v>2437</v>
      </c>
      <c r="IM379" s="264" t="s">
        <v>2437</v>
      </c>
      <c r="IO379" s="264" t="s">
        <v>2437</v>
      </c>
      <c r="IQ379" s="264" t="s">
        <v>2437</v>
      </c>
      <c r="IS379" s="264" t="s">
        <v>2437</v>
      </c>
      <c r="IU379" s="264" t="s">
        <v>2437</v>
      </c>
      <c r="IW379" s="264" t="s">
        <v>2437</v>
      </c>
      <c r="IY379" s="264" t="s">
        <v>2437</v>
      </c>
      <c r="JA379" s="264" t="s">
        <v>2437</v>
      </c>
      <c r="JC379" s="264" t="s">
        <v>2437</v>
      </c>
    </row>
    <row r="380" spans="3:263">
      <c r="C380" s="384" t="s">
        <v>2440</v>
      </c>
      <c r="D380" s="404"/>
      <c r="E380" s="390" t="s">
        <v>2440</v>
      </c>
      <c r="F380" s="391"/>
      <c r="G380" s="390" t="s">
        <v>2440</v>
      </c>
      <c r="H380" s="391"/>
      <c r="I380" s="390" t="s">
        <v>2440</v>
      </c>
      <c r="J380" s="391"/>
      <c r="K380" s="390" t="s">
        <v>2440</v>
      </c>
      <c r="L380" s="391"/>
      <c r="M380" s="390" t="s">
        <v>2440</v>
      </c>
      <c r="N380" s="405"/>
      <c r="O380" s="394" t="s">
        <v>2441</v>
      </c>
      <c r="P380" s="406"/>
      <c r="Q380" s="264" t="s">
        <v>2440</v>
      </c>
      <c r="S380" s="264" t="s">
        <v>2440</v>
      </c>
      <c r="U380" s="265" t="s">
        <v>2442</v>
      </c>
      <c r="W380" s="265" t="s">
        <v>2442</v>
      </c>
      <c r="Y380" s="265" t="s">
        <v>2442</v>
      </c>
      <c r="Z380" s="256"/>
      <c r="AA380" s="264" t="s">
        <v>2440</v>
      </c>
      <c r="AB380" s="256"/>
      <c r="AC380" s="265" t="s">
        <v>2442</v>
      </c>
      <c r="AD380" s="258"/>
      <c r="AE380" s="265" t="s">
        <v>2442</v>
      </c>
      <c r="AF380" s="258"/>
      <c r="AG380" s="264" t="s">
        <v>2440</v>
      </c>
      <c r="AH380" s="16"/>
      <c r="AI380" s="264" t="s">
        <v>2440</v>
      </c>
      <c r="AK380" s="264" t="s">
        <v>2440</v>
      </c>
      <c r="AL380" s="256"/>
      <c r="AM380" s="264" t="s">
        <v>2440</v>
      </c>
      <c r="AN380" s="256"/>
      <c r="AO380" s="264" t="s">
        <v>2440</v>
      </c>
      <c r="AP380" s="256"/>
      <c r="AQ380" s="264" t="s">
        <v>2440</v>
      </c>
      <c r="AR380" s="256"/>
      <c r="AS380" s="265" t="s">
        <v>2443</v>
      </c>
      <c r="AT380" s="256"/>
      <c r="AU380" s="265" t="s">
        <v>2443</v>
      </c>
      <c r="AW380" s="265" t="s">
        <v>2443</v>
      </c>
      <c r="AX380" s="256"/>
      <c r="AY380" s="270" t="str">
        <f t="shared" si="14"/>
        <v>予 備 377</v>
      </c>
      <c r="AZ380" s="256"/>
      <c r="BA380" s="265" t="s">
        <v>2442</v>
      </c>
      <c r="BC380" s="265" t="s">
        <v>2442</v>
      </c>
      <c r="BE380" s="266" t="s">
        <v>2442</v>
      </c>
      <c r="BF380" s="258"/>
      <c r="BG380" s="266" t="s">
        <v>2442</v>
      </c>
      <c r="BI380" s="400" t="s">
        <v>2440</v>
      </c>
      <c r="BK380" s="400" t="s">
        <v>2440</v>
      </c>
      <c r="BM380" s="400" t="str">
        <f t="shared" si="15"/>
        <v>予備377</v>
      </c>
      <c r="BO380" s="401" t="s">
        <v>2440</v>
      </c>
      <c r="BP380" s="396"/>
      <c r="BQ380" s="401" t="s">
        <v>2440</v>
      </c>
      <c r="BR380" s="402"/>
      <c r="BS380" s="265" t="s">
        <v>2442</v>
      </c>
      <c r="BT380" s="402"/>
      <c r="BU380" s="402"/>
      <c r="BV380" s="402"/>
      <c r="BW380" s="402"/>
      <c r="BX380" s="402"/>
      <c r="BY380" s="402"/>
      <c r="BZ380" s="402"/>
      <c r="CA380" s="402"/>
      <c r="CB380" s="402"/>
      <c r="CC380" s="402"/>
      <c r="CE380" s="256"/>
      <c r="CG380" s="264" t="s">
        <v>2440</v>
      </c>
      <c r="CI380" s="264" t="s">
        <v>2440</v>
      </c>
      <c r="CK380" s="264" t="s">
        <v>2440</v>
      </c>
      <c r="CM380" s="264" t="s">
        <v>2440</v>
      </c>
      <c r="CO380" s="264" t="s">
        <v>2440</v>
      </c>
      <c r="CQ380" s="264" t="s">
        <v>2440</v>
      </c>
      <c r="CS380" s="264" t="s">
        <v>2440</v>
      </c>
      <c r="CU380" s="264" t="s">
        <v>2440</v>
      </c>
      <c r="CW380" s="264" t="s">
        <v>2440</v>
      </c>
      <c r="CY380" s="264" t="s">
        <v>2440</v>
      </c>
      <c r="DA380" s="264" t="s">
        <v>2440</v>
      </c>
      <c r="DC380" s="264" t="s">
        <v>2440</v>
      </c>
      <c r="DE380" s="264" t="s">
        <v>2440</v>
      </c>
      <c r="DG380" s="264" t="s">
        <v>2440</v>
      </c>
      <c r="DI380" s="264" t="s">
        <v>2440</v>
      </c>
      <c r="DK380" s="264" t="s">
        <v>2440</v>
      </c>
      <c r="EA380" s="264" t="s">
        <v>2440</v>
      </c>
      <c r="EC380" s="272" t="s">
        <v>2441</v>
      </c>
      <c r="ED380" s="268"/>
      <c r="EE380" s="272" t="s">
        <v>2441</v>
      </c>
      <c r="EF380" s="268"/>
      <c r="EG380" s="272" t="s">
        <v>2441</v>
      </c>
      <c r="EH380" s="268"/>
      <c r="EI380" s="272" t="s">
        <v>2441</v>
      </c>
      <c r="EY380" s="264" t="s">
        <v>2440</v>
      </c>
      <c r="FA380" s="264" t="s">
        <v>2440</v>
      </c>
      <c r="FC380" s="264" t="s">
        <v>2440</v>
      </c>
      <c r="FE380" s="264" t="s">
        <v>2440</v>
      </c>
      <c r="FG380" s="264" t="s">
        <v>2440</v>
      </c>
      <c r="FI380" s="264" t="s">
        <v>2440</v>
      </c>
      <c r="FK380" s="264" t="s">
        <v>2440</v>
      </c>
      <c r="FM380" s="264" t="s">
        <v>2440</v>
      </c>
      <c r="FO380" s="264" t="s">
        <v>2440</v>
      </c>
      <c r="FQ380" s="264" t="s">
        <v>2440</v>
      </c>
      <c r="FS380" s="264" t="s">
        <v>2440</v>
      </c>
      <c r="FU380" s="264" t="s">
        <v>2440</v>
      </c>
      <c r="FW380" s="264" t="s">
        <v>2440</v>
      </c>
      <c r="FY380" s="264" t="s">
        <v>2440</v>
      </c>
      <c r="GA380" s="264" t="s">
        <v>2440</v>
      </c>
      <c r="GC380" s="264" t="s">
        <v>2440</v>
      </c>
      <c r="GE380" s="264" t="s">
        <v>2440</v>
      </c>
      <c r="GG380" s="264" t="s">
        <v>2440</v>
      </c>
      <c r="GI380" s="264" t="s">
        <v>2440</v>
      </c>
      <c r="GK380" s="264" t="s">
        <v>2440</v>
      </c>
      <c r="GM380" s="264" t="s">
        <v>2440</v>
      </c>
      <c r="GO380" s="264" t="s">
        <v>2440</v>
      </c>
      <c r="GQ380" s="16"/>
      <c r="HE380" s="265" t="s">
        <v>2442</v>
      </c>
      <c r="HG380" s="265" t="s">
        <v>2442</v>
      </c>
      <c r="HI380" s="264" t="s">
        <v>2440</v>
      </c>
      <c r="HK380" s="264" t="s">
        <v>2440</v>
      </c>
      <c r="HM380" s="264" t="s">
        <v>2440</v>
      </c>
      <c r="HO380" s="264" t="s">
        <v>2440</v>
      </c>
      <c r="HQ380" s="264" t="s">
        <v>2440</v>
      </c>
      <c r="HS380" s="264" t="s">
        <v>2440</v>
      </c>
      <c r="HU380" s="264" t="s">
        <v>2440</v>
      </c>
      <c r="HW380" s="264" t="s">
        <v>2440</v>
      </c>
      <c r="HY380" s="264" t="s">
        <v>2440</v>
      </c>
      <c r="IA380" s="264" t="s">
        <v>2440</v>
      </c>
      <c r="IC380" s="264" t="s">
        <v>2440</v>
      </c>
      <c r="IE380" s="264" t="s">
        <v>2440</v>
      </c>
      <c r="IG380" s="264" t="s">
        <v>2440</v>
      </c>
      <c r="II380" s="264" t="s">
        <v>2440</v>
      </c>
      <c r="IK380" s="264" t="s">
        <v>2440</v>
      </c>
      <c r="IM380" s="264" t="s">
        <v>2440</v>
      </c>
      <c r="IO380" s="264" t="s">
        <v>2440</v>
      </c>
      <c r="IQ380" s="264" t="s">
        <v>2440</v>
      </c>
      <c r="IS380" s="264" t="s">
        <v>2440</v>
      </c>
      <c r="IU380" s="264" t="s">
        <v>2440</v>
      </c>
      <c r="IW380" s="264" t="s">
        <v>2440</v>
      </c>
      <c r="IY380" s="264" t="s">
        <v>2440</v>
      </c>
      <c r="JA380" s="264" t="s">
        <v>2440</v>
      </c>
      <c r="JC380" s="264" t="s">
        <v>2440</v>
      </c>
    </row>
    <row r="381" spans="3:263">
      <c r="C381" s="384" t="s">
        <v>2444</v>
      </c>
      <c r="D381" s="404"/>
      <c r="E381" s="390" t="s">
        <v>2444</v>
      </c>
      <c r="F381" s="391"/>
      <c r="G381" s="390" t="s">
        <v>2444</v>
      </c>
      <c r="H381" s="391"/>
      <c r="I381" s="390" t="s">
        <v>2444</v>
      </c>
      <c r="J381" s="391"/>
      <c r="K381" s="390" t="s">
        <v>2444</v>
      </c>
      <c r="L381" s="391"/>
      <c r="M381" s="390" t="s">
        <v>2444</v>
      </c>
      <c r="N381" s="405"/>
      <c r="O381" s="394" t="s">
        <v>2445</v>
      </c>
      <c r="P381" s="406"/>
      <c r="Q381" s="264" t="s">
        <v>2444</v>
      </c>
      <c r="S381" s="264" t="s">
        <v>2444</v>
      </c>
      <c r="U381" s="265" t="s">
        <v>2446</v>
      </c>
      <c r="W381" s="265" t="s">
        <v>2446</v>
      </c>
      <c r="Y381" s="265" t="s">
        <v>2446</v>
      </c>
      <c r="Z381" s="256"/>
      <c r="AA381" s="264" t="s">
        <v>2444</v>
      </c>
      <c r="AB381" s="256"/>
      <c r="AC381" s="265" t="s">
        <v>2446</v>
      </c>
      <c r="AD381" s="258"/>
      <c r="AE381" s="265" t="s">
        <v>2446</v>
      </c>
      <c r="AF381" s="258"/>
      <c r="AG381" s="264" t="s">
        <v>2444</v>
      </c>
      <c r="AH381" s="16"/>
      <c r="AI381" s="264" t="s">
        <v>2444</v>
      </c>
      <c r="AK381" s="264" t="s">
        <v>2444</v>
      </c>
      <c r="AL381" s="256"/>
      <c r="AM381" s="264" t="s">
        <v>2444</v>
      </c>
      <c r="AN381" s="256"/>
      <c r="AO381" s="264" t="s">
        <v>2444</v>
      </c>
      <c r="AP381" s="256"/>
      <c r="AQ381" s="264" t="s">
        <v>2444</v>
      </c>
      <c r="AR381" s="256"/>
      <c r="AS381" s="264" t="s">
        <v>2445</v>
      </c>
      <c r="AT381" s="256"/>
      <c r="AU381" s="264" t="s">
        <v>2445</v>
      </c>
      <c r="AW381" s="264" t="s">
        <v>2445</v>
      </c>
      <c r="AX381" s="256"/>
      <c r="AY381" s="270" t="str">
        <f t="shared" si="14"/>
        <v>予 備 378</v>
      </c>
      <c r="AZ381" s="256"/>
      <c r="BA381" s="265" t="s">
        <v>2446</v>
      </c>
      <c r="BC381" s="265" t="s">
        <v>2446</v>
      </c>
      <c r="BE381" s="266" t="s">
        <v>2446</v>
      </c>
      <c r="BF381" s="258"/>
      <c r="BG381" s="266" t="s">
        <v>2446</v>
      </c>
      <c r="BI381" s="400" t="s">
        <v>2444</v>
      </c>
      <c r="BK381" s="400" t="s">
        <v>2444</v>
      </c>
      <c r="BM381" s="400" t="str">
        <f t="shared" si="15"/>
        <v>予備378</v>
      </c>
      <c r="BO381" s="401" t="s">
        <v>2444</v>
      </c>
      <c r="BP381" s="396"/>
      <c r="BQ381" s="401" t="s">
        <v>2444</v>
      </c>
      <c r="BR381" s="402"/>
      <c r="BS381" s="265" t="s">
        <v>2446</v>
      </c>
      <c r="BT381" s="402"/>
      <c r="BU381" s="402"/>
      <c r="BV381" s="402"/>
      <c r="BW381" s="402"/>
      <c r="BX381" s="402"/>
      <c r="BY381" s="402"/>
      <c r="BZ381" s="402"/>
      <c r="CA381" s="402"/>
      <c r="CB381" s="402"/>
      <c r="CC381" s="402"/>
      <c r="CE381" s="256"/>
      <c r="CG381" s="264" t="s">
        <v>2444</v>
      </c>
      <c r="CI381" s="264" t="s">
        <v>2444</v>
      </c>
      <c r="CK381" s="264" t="s">
        <v>2444</v>
      </c>
      <c r="CM381" s="264" t="s">
        <v>2444</v>
      </c>
      <c r="CO381" s="264" t="s">
        <v>2444</v>
      </c>
      <c r="CQ381" s="264" t="s">
        <v>2444</v>
      </c>
      <c r="CS381" s="264" t="s">
        <v>2444</v>
      </c>
      <c r="CU381" s="264" t="s">
        <v>2444</v>
      </c>
      <c r="CW381" s="264" t="s">
        <v>2444</v>
      </c>
      <c r="CY381" s="264" t="s">
        <v>2444</v>
      </c>
      <c r="DA381" s="264" t="s">
        <v>2444</v>
      </c>
      <c r="DC381" s="264" t="s">
        <v>2444</v>
      </c>
      <c r="DE381" s="264" t="s">
        <v>2444</v>
      </c>
      <c r="DG381" s="264" t="s">
        <v>2444</v>
      </c>
      <c r="DI381" s="264" t="s">
        <v>2444</v>
      </c>
      <c r="DK381" s="264" t="s">
        <v>2444</v>
      </c>
      <c r="EA381" s="264" t="s">
        <v>2444</v>
      </c>
      <c r="EC381" s="272" t="s">
        <v>2445</v>
      </c>
      <c r="ED381" s="268"/>
      <c r="EE381" s="272" t="s">
        <v>2445</v>
      </c>
      <c r="EF381" s="268"/>
      <c r="EG381" s="272" t="s">
        <v>2445</v>
      </c>
      <c r="EH381" s="268"/>
      <c r="EI381" s="272" t="s">
        <v>2445</v>
      </c>
      <c r="EY381" s="264" t="s">
        <v>2444</v>
      </c>
      <c r="FA381" s="264" t="s">
        <v>2444</v>
      </c>
      <c r="FC381" s="264" t="s">
        <v>2444</v>
      </c>
      <c r="FE381" s="264" t="s">
        <v>2444</v>
      </c>
      <c r="FG381" s="264" t="s">
        <v>2444</v>
      </c>
      <c r="FI381" s="264" t="s">
        <v>2444</v>
      </c>
      <c r="FK381" s="264" t="s">
        <v>2444</v>
      </c>
      <c r="FM381" s="264" t="s">
        <v>2444</v>
      </c>
      <c r="FO381" s="264" t="s">
        <v>2444</v>
      </c>
      <c r="FQ381" s="264" t="s">
        <v>2444</v>
      </c>
      <c r="FS381" s="264" t="s">
        <v>2444</v>
      </c>
      <c r="FU381" s="264" t="s">
        <v>2444</v>
      </c>
      <c r="FW381" s="264" t="s">
        <v>2444</v>
      </c>
      <c r="FY381" s="264" t="s">
        <v>2444</v>
      </c>
      <c r="GA381" s="264" t="s">
        <v>2444</v>
      </c>
      <c r="GC381" s="264" t="s">
        <v>2444</v>
      </c>
      <c r="GE381" s="264" t="s">
        <v>2444</v>
      </c>
      <c r="GG381" s="264" t="s">
        <v>2444</v>
      </c>
      <c r="GI381" s="264" t="s">
        <v>2444</v>
      </c>
      <c r="GK381" s="264" t="s">
        <v>2444</v>
      </c>
      <c r="GM381" s="264" t="s">
        <v>2444</v>
      </c>
      <c r="GO381" s="264" t="s">
        <v>2444</v>
      </c>
      <c r="GQ381" s="16"/>
      <c r="HE381" s="265" t="s">
        <v>2446</v>
      </c>
      <c r="HG381" s="265" t="s">
        <v>2446</v>
      </c>
      <c r="HI381" s="264" t="s">
        <v>2444</v>
      </c>
      <c r="HK381" s="264" t="s">
        <v>2444</v>
      </c>
      <c r="HM381" s="264" t="s">
        <v>2444</v>
      </c>
      <c r="HO381" s="264" t="s">
        <v>2444</v>
      </c>
      <c r="HQ381" s="264" t="s">
        <v>2444</v>
      </c>
      <c r="HS381" s="264" t="s">
        <v>2444</v>
      </c>
      <c r="HU381" s="264" t="s">
        <v>2444</v>
      </c>
      <c r="HW381" s="264" t="s">
        <v>2444</v>
      </c>
      <c r="HY381" s="264" t="s">
        <v>2444</v>
      </c>
      <c r="IA381" s="264" t="s">
        <v>2444</v>
      </c>
      <c r="IC381" s="264" t="s">
        <v>2444</v>
      </c>
      <c r="IE381" s="264" t="s">
        <v>2444</v>
      </c>
      <c r="IG381" s="264" t="s">
        <v>2444</v>
      </c>
      <c r="II381" s="264" t="s">
        <v>2444</v>
      </c>
      <c r="IK381" s="264" t="s">
        <v>2444</v>
      </c>
      <c r="IM381" s="264" t="s">
        <v>2444</v>
      </c>
      <c r="IO381" s="264" t="s">
        <v>2444</v>
      </c>
      <c r="IQ381" s="264" t="s">
        <v>2444</v>
      </c>
      <c r="IS381" s="264" t="s">
        <v>2444</v>
      </c>
      <c r="IU381" s="264" t="s">
        <v>2444</v>
      </c>
      <c r="IW381" s="264" t="s">
        <v>2444</v>
      </c>
      <c r="IY381" s="264" t="s">
        <v>2444</v>
      </c>
      <c r="JA381" s="264" t="s">
        <v>2444</v>
      </c>
      <c r="JC381" s="264" t="s">
        <v>2444</v>
      </c>
    </row>
    <row r="382" spans="3:263">
      <c r="C382" s="384" t="s">
        <v>2447</v>
      </c>
      <c r="D382" s="404"/>
      <c r="E382" s="390" t="s">
        <v>2447</v>
      </c>
      <c r="F382" s="391"/>
      <c r="G382" s="390" t="s">
        <v>2447</v>
      </c>
      <c r="H382" s="391"/>
      <c r="I382" s="390" t="s">
        <v>2447</v>
      </c>
      <c r="J382" s="391"/>
      <c r="K382" s="390" t="s">
        <v>2447</v>
      </c>
      <c r="L382" s="391"/>
      <c r="M382" s="390" t="s">
        <v>2447</v>
      </c>
      <c r="N382" s="405"/>
      <c r="O382" s="394" t="s">
        <v>2448</v>
      </c>
      <c r="P382" s="406"/>
      <c r="Q382" s="264" t="s">
        <v>2447</v>
      </c>
      <c r="S382" s="264" t="s">
        <v>2447</v>
      </c>
      <c r="U382" s="265" t="s">
        <v>2449</v>
      </c>
      <c r="W382" s="265" t="s">
        <v>2449</v>
      </c>
      <c r="Y382" s="265" t="s">
        <v>2449</v>
      </c>
      <c r="Z382" s="256"/>
      <c r="AA382" s="264" t="s">
        <v>2447</v>
      </c>
      <c r="AB382" s="256"/>
      <c r="AC382" s="265" t="s">
        <v>2449</v>
      </c>
      <c r="AD382" s="258"/>
      <c r="AE382" s="265" t="s">
        <v>2449</v>
      </c>
      <c r="AF382" s="258"/>
      <c r="AG382" s="264" t="s">
        <v>2447</v>
      </c>
      <c r="AH382" s="16"/>
      <c r="AI382" s="264" t="s">
        <v>2447</v>
      </c>
      <c r="AK382" s="264" t="s">
        <v>2447</v>
      </c>
      <c r="AL382" s="256"/>
      <c r="AM382" s="264" t="s">
        <v>2447</v>
      </c>
      <c r="AN382" s="256"/>
      <c r="AO382" s="264" t="s">
        <v>2447</v>
      </c>
      <c r="AP382" s="256"/>
      <c r="AQ382" s="264" t="s">
        <v>2447</v>
      </c>
      <c r="AR382" s="256"/>
      <c r="AS382" s="265" t="s">
        <v>2450</v>
      </c>
      <c r="AT382" s="256"/>
      <c r="AU382" s="265" t="s">
        <v>2450</v>
      </c>
      <c r="AW382" s="265" t="s">
        <v>2450</v>
      </c>
      <c r="AX382" s="256"/>
      <c r="AY382" s="270" t="str">
        <f t="shared" si="14"/>
        <v>予 備 379</v>
      </c>
      <c r="AZ382" s="256"/>
      <c r="BA382" s="265" t="s">
        <v>2449</v>
      </c>
      <c r="BC382" s="265" t="s">
        <v>2449</v>
      </c>
      <c r="BE382" s="266" t="s">
        <v>2449</v>
      </c>
      <c r="BF382" s="258"/>
      <c r="BG382" s="266" t="s">
        <v>2449</v>
      </c>
      <c r="BI382" s="400" t="s">
        <v>2447</v>
      </c>
      <c r="BK382" s="400" t="s">
        <v>2447</v>
      </c>
      <c r="BM382" s="400" t="str">
        <f t="shared" si="15"/>
        <v>予備379</v>
      </c>
      <c r="BO382" s="401" t="s">
        <v>2447</v>
      </c>
      <c r="BP382" s="396"/>
      <c r="BQ382" s="401" t="s">
        <v>2447</v>
      </c>
      <c r="BR382" s="402"/>
      <c r="BS382" s="265" t="s">
        <v>2449</v>
      </c>
      <c r="BT382" s="402"/>
      <c r="BU382" s="402"/>
      <c r="BV382" s="402"/>
      <c r="BW382" s="402"/>
      <c r="BX382" s="402"/>
      <c r="BY382" s="402"/>
      <c r="BZ382" s="402"/>
      <c r="CA382" s="402"/>
      <c r="CB382" s="402"/>
      <c r="CC382" s="402"/>
      <c r="CE382" s="256"/>
      <c r="CG382" s="264" t="s">
        <v>2447</v>
      </c>
      <c r="CI382" s="264" t="s">
        <v>2447</v>
      </c>
      <c r="CK382" s="264" t="s">
        <v>2447</v>
      </c>
      <c r="CM382" s="264" t="s">
        <v>2447</v>
      </c>
      <c r="CO382" s="264" t="s">
        <v>2447</v>
      </c>
      <c r="CQ382" s="264" t="s">
        <v>2447</v>
      </c>
      <c r="CS382" s="264" t="s">
        <v>2447</v>
      </c>
      <c r="CU382" s="264" t="s">
        <v>2447</v>
      </c>
      <c r="CW382" s="264" t="s">
        <v>2447</v>
      </c>
      <c r="CY382" s="264" t="s">
        <v>2447</v>
      </c>
      <c r="DA382" s="264" t="s">
        <v>2447</v>
      </c>
      <c r="DC382" s="264" t="s">
        <v>2447</v>
      </c>
      <c r="DE382" s="264" t="s">
        <v>2447</v>
      </c>
      <c r="DG382" s="264" t="s">
        <v>2447</v>
      </c>
      <c r="DI382" s="264" t="s">
        <v>2447</v>
      </c>
      <c r="DK382" s="264" t="s">
        <v>2447</v>
      </c>
      <c r="EA382" s="264" t="s">
        <v>2447</v>
      </c>
      <c r="EC382" s="272" t="s">
        <v>2448</v>
      </c>
      <c r="ED382" s="268"/>
      <c r="EE382" s="272" t="s">
        <v>2448</v>
      </c>
      <c r="EF382" s="268"/>
      <c r="EG382" s="272" t="s">
        <v>2448</v>
      </c>
      <c r="EH382" s="268"/>
      <c r="EI382" s="272" t="s">
        <v>2448</v>
      </c>
      <c r="EY382" s="264" t="s">
        <v>2447</v>
      </c>
      <c r="FA382" s="264" t="s">
        <v>2447</v>
      </c>
      <c r="FC382" s="264" t="s">
        <v>2447</v>
      </c>
      <c r="FE382" s="264" t="s">
        <v>2447</v>
      </c>
      <c r="FG382" s="264" t="s">
        <v>2447</v>
      </c>
      <c r="FI382" s="264" t="s">
        <v>2447</v>
      </c>
      <c r="FK382" s="264" t="s">
        <v>2447</v>
      </c>
      <c r="FM382" s="264" t="s">
        <v>2447</v>
      </c>
      <c r="FO382" s="264" t="s">
        <v>2447</v>
      </c>
      <c r="FQ382" s="264" t="s">
        <v>2447</v>
      </c>
      <c r="FS382" s="264" t="s">
        <v>2447</v>
      </c>
      <c r="FU382" s="264" t="s">
        <v>2447</v>
      </c>
      <c r="FW382" s="264" t="s">
        <v>2447</v>
      </c>
      <c r="FY382" s="264" t="s">
        <v>2447</v>
      </c>
      <c r="GA382" s="264" t="s">
        <v>2447</v>
      </c>
      <c r="GC382" s="264" t="s">
        <v>2447</v>
      </c>
      <c r="GE382" s="264" t="s">
        <v>2447</v>
      </c>
      <c r="GG382" s="264" t="s">
        <v>2447</v>
      </c>
      <c r="GI382" s="264" t="s">
        <v>2447</v>
      </c>
      <c r="GK382" s="264" t="s">
        <v>2447</v>
      </c>
      <c r="GM382" s="264" t="s">
        <v>2447</v>
      </c>
      <c r="GO382" s="264" t="s">
        <v>2447</v>
      </c>
      <c r="GQ382" s="16"/>
      <c r="HE382" s="265" t="s">
        <v>2449</v>
      </c>
      <c r="HG382" s="265" t="s">
        <v>2449</v>
      </c>
      <c r="HI382" s="264" t="s">
        <v>2447</v>
      </c>
      <c r="HK382" s="264" t="s">
        <v>2447</v>
      </c>
      <c r="HM382" s="264" t="s">
        <v>2447</v>
      </c>
      <c r="HO382" s="264" t="s">
        <v>2447</v>
      </c>
      <c r="HQ382" s="264" t="s">
        <v>2447</v>
      </c>
      <c r="HS382" s="264" t="s">
        <v>2447</v>
      </c>
      <c r="HU382" s="264" t="s">
        <v>2447</v>
      </c>
      <c r="HW382" s="264" t="s">
        <v>2447</v>
      </c>
      <c r="HY382" s="264" t="s">
        <v>2447</v>
      </c>
      <c r="IA382" s="264" t="s">
        <v>2447</v>
      </c>
      <c r="IC382" s="264" t="s">
        <v>2447</v>
      </c>
      <c r="IE382" s="264" t="s">
        <v>2447</v>
      </c>
      <c r="IG382" s="264" t="s">
        <v>2447</v>
      </c>
      <c r="II382" s="264" t="s">
        <v>2447</v>
      </c>
      <c r="IK382" s="264" t="s">
        <v>2447</v>
      </c>
      <c r="IM382" s="264" t="s">
        <v>2447</v>
      </c>
      <c r="IO382" s="264" t="s">
        <v>2447</v>
      </c>
      <c r="IQ382" s="264" t="s">
        <v>2447</v>
      </c>
      <c r="IS382" s="264" t="s">
        <v>2447</v>
      </c>
      <c r="IU382" s="264" t="s">
        <v>2447</v>
      </c>
      <c r="IW382" s="264" t="s">
        <v>2447</v>
      </c>
      <c r="IY382" s="264" t="s">
        <v>2447</v>
      </c>
      <c r="JA382" s="264" t="s">
        <v>2447</v>
      </c>
      <c r="JC382" s="264" t="s">
        <v>2447</v>
      </c>
    </row>
    <row r="383" spans="3:263">
      <c r="C383" s="384" t="s">
        <v>2451</v>
      </c>
      <c r="D383" s="404"/>
      <c r="E383" s="390" t="s">
        <v>2451</v>
      </c>
      <c r="F383" s="391"/>
      <c r="G383" s="390" t="s">
        <v>2451</v>
      </c>
      <c r="H383" s="391"/>
      <c r="I383" s="390" t="s">
        <v>2451</v>
      </c>
      <c r="J383" s="391"/>
      <c r="K383" s="390" t="s">
        <v>2451</v>
      </c>
      <c r="L383" s="391"/>
      <c r="M383" s="390" t="s">
        <v>2451</v>
      </c>
      <c r="N383" s="405"/>
      <c r="O383" s="394" t="s">
        <v>2452</v>
      </c>
      <c r="P383" s="406"/>
      <c r="Q383" s="264" t="s">
        <v>2451</v>
      </c>
      <c r="S383" s="264" t="s">
        <v>2451</v>
      </c>
      <c r="U383" s="265" t="s">
        <v>2453</v>
      </c>
      <c r="W383" s="265" t="s">
        <v>2453</v>
      </c>
      <c r="Y383" s="265" t="s">
        <v>2453</v>
      </c>
      <c r="Z383" s="256"/>
      <c r="AA383" s="264" t="s">
        <v>2451</v>
      </c>
      <c r="AB383" s="256"/>
      <c r="AC383" s="265" t="s">
        <v>2453</v>
      </c>
      <c r="AD383" s="258"/>
      <c r="AE383" s="265" t="s">
        <v>2453</v>
      </c>
      <c r="AF383" s="258"/>
      <c r="AG383" s="264" t="s">
        <v>2451</v>
      </c>
      <c r="AH383" s="16"/>
      <c r="AI383" s="264" t="s">
        <v>2451</v>
      </c>
      <c r="AK383" s="264" t="s">
        <v>2451</v>
      </c>
      <c r="AL383" s="256"/>
      <c r="AM383" s="264" t="s">
        <v>2451</v>
      </c>
      <c r="AN383" s="256"/>
      <c r="AO383" s="264" t="s">
        <v>2451</v>
      </c>
      <c r="AP383" s="256"/>
      <c r="AQ383" s="264" t="s">
        <v>2451</v>
      </c>
      <c r="AR383" s="256"/>
      <c r="AS383" s="264" t="s">
        <v>2452</v>
      </c>
      <c r="AT383" s="256"/>
      <c r="AU383" s="264" t="s">
        <v>2452</v>
      </c>
      <c r="AW383" s="264" t="s">
        <v>2452</v>
      </c>
      <c r="AX383" s="256"/>
      <c r="AY383" s="270" t="str">
        <f t="shared" si="14"/>
        <v>予 備 380</v>
      </c>
      <c r="AZ383" s="256"/>
      <c r="BA383" s="265" t="s">
        <v>2453</v>
      </c>
      <c r="BC383" s="265" t="s">
        <v>2453</v>
      </c>
      <c r="BE383" s="266" t="s">
        <v>2453</v>
      </c>
      <c r="BF383" s="258"/>
      <c r="BG383" s="266" t="s">
        <v>2453</v>
      </c>
      <c r="BI383" s="400" t="s">
        <v>2451</v>
      </c>
      <c r="BK383" s="400" t="s">
        <v>2451</v>
      </c>
      <c r="BM383" s="400" t="str">
        <f t="shared" si="15"/>
        <v>予備380</v>
      </c>
      <c r="BO383" s="401" t="s">
        <v>2451</v>
      </c>
      <c r="BP383" s="396"/>
      <c r="BQ383" s="401" t="s">
        <v>2451</v>
      </c>
      <c r="BR383" s="402"/>
      <c r="BS383" s="265" t="s">
        <v>2453</v>
      </c>
      <c r="BT383" s="402"/>
      <c r="BU383" s="402"/>
      <c r="BV383" s="402"/>
      <c r="BW383" s="402"/>
      <c r="BX383" s="402"/>
      <c r="BY383" s="402"/>
      <c r="BZ383" s="402"/>
      <c r="CA383" s="402"/>
      <c r="CB383" s="402"/>
      <c r="CC383" s="402"/>
      <c r="CE383" s="256"/>
      <c r="CG383" s="264" t="s">
        <v>2451</v>
      </c>
      <c r="CI383" s="264" t="s">
        <v>2451</v>
      </c>
      <c r="CK383" s="264" t="s">
        <v>2451</v>
      </c>
      <c r="CM383" s="264" t="s">
        <v>2451</v>
      </c>
      <c r="CO383" s="264" t="s">
        <v>2451</v>
      </c>
      <c r="CQ383" s="264" t="s">
        <v>2451</v>
      </c>
      <c r="CS383" s="264" t="s">
        <v>2451</v>
      </c>
      <c r="CU383" s="264" t="s">
        <v>2451</v>
      </c>
      <c r="CW383" s="264" t="s">
        <v>2451</v>
      </c>
      <c r="CY383" s="264" t="s">
        <v>2451</v>
      </c>
      <c r="DA383" s="264" t="s">
        <v>2451</v>
      </c>
      <c r="DC383" s="264" t="s">
        <v>2451</v>
      </c>
      <c r="DE383" s="264" t="s">
        <v>2451</v>
      </c>
      <c r="DG383" s="264" t="s">
        <v>2451</v>
      </c>
      <c r="DI383" s="264" t="s">
        <v>2451</v>
      </c>
      <c r="DK383" s="264" t="s">
        <v>2451</v>
      </c>
      <c r="EA383" s="264" t="s">
        <v>2451</v>
      </c>
      <c r="EC383" s="272" t="s">
        <v>2452</v>
      </c>
      <c r="ED383" s="268"/>
      <c r="EE383" s="272" t="s">
        <v>2452</v>
      </c>
      <c r="EF383" s="268"/>
      <c r="EG383" s="272" t="s">
        <v>2452</v>
      </c>
      <c r="EH383" s="268"/>
      <c r="EI383" s="272" t="s">
        <v>2452</v>
      </c>
      <c r="EY383" s="264" t="s">
        <v>2451</v>
      </c>
      <c r="FA383" s="264" t="s">
        <v>2451</v>
      </c>
      <c r="FC383" s="264" t="s">
        <v>2451</v>
      </c>
      <c r="FE383" s="264" t="s">
        <v>2451</v>
      </c>
      <c r="FG383" s="264" t="s">
        <v>2451</v>
      </c>
      <c r="FI383" s="264" t="s">
        <v>2451</v>
      </c>
      <c r="FK383" s="264" t="s">
        <v>2451</v>
      </c>
      <c r="FM383" s="264" t="s">
        <v>2451</v>
      </c>
      <c r="FO383" s="264" t="s">
        <v>2451</v>
      </c>
      <c r="FQ383" s="264" t="s">
        <v>2451</v>
      </c>
      <c r="FS383" s="264" t="s">
        <v>2451</v>
      </c>
      <c r="FU383" s="264" t="s">
        <v>2451</v>
      </c>
      <c r="FW383" s="264" t="s">
        <v>2451</v>
      </c>
      <c r="FY383" s="264" t="s">
        <v>2451</v>
      </c>
      <c r="GA383" s="264" t="s">
        <v>2451</v>
      </c>
      <c r="GC383" s="264" t="s">
        <v>2451</v>
      </c>
      <c r="GE383" s="264" t="s">
        <v>2451</v>
      </c>
      <c r="GG383" s="264" t="s">
        <v>2451</v>
      </c>
      <c r="GI383" s="264" t="s">
        <v>2451</v>
      </c>
      <c r="GK383" s="264" t="s">
        <v>2451</v>
      </c>
      <c r="GM383" s="264" t="s">
        <v>2451</v>
      </c>
      <c r="GO383" s="264" t="s">
        <v>2451</v>
      </c>
      <c r="GQ383" s="16"/>
      <c r="HE383" s="265" t="s">
        <v>2453</v>
      </c>
      <c r="HG383" s="265" t="s">
        <v>2453</v>
      </c>
      <c r="HI383" s="264" t="s">
        <v>2451</v>
      </c>
      <c r="HK383" s="264" t="s">
        <v>2451</v>
      </c>
      <c r="HM383" s="264" t="s">
        <v>2451</v>
      </c>
      <c r="HO383" s="264" t="s">
        <v>2451</v>
      </c>
      <c r="HQ383" s="264" t="s">
        <v>2451</v>
      </c>
      <c r="HS383" s="264" t="s">
        <v>2451</v>
      </c>
      <c r="HU383" s="264" t="s">
        <v>2451</v>
      </c>
      <c r="HW383" s="264" t="s">
        <v>2451</v>
      </c>
      <c r="HY383" s="264" t="s">
        <v>2451</v>
      </c>
      <c r="IA383" s="264" t="s">
        <v>2451</v>
      </c>
      <c r="IC383" s="264" t="s">
        <v>2451</v>
      </c>
      <c r="IE383" s="264" t="s">
        <v>2451</v>
      </c>
      <c r="IG383" s="264" t="s">
        <v>2451</v>
      </c>
      <c r="II383" s="264" t="s">
        <v>2451</v>
      </c>
      <c r="IK383" s="264" t="s">
        <v>2451</v>
      </c>
      <c r="IM383" s="264" t="s">
        <v>2451</v>
      </c>
      <c r="IO383" s="264" t="s">
        <v>2451</v>
      </c>
      <c r="IQ383" s="264" t="s">
        <v>2451</v>
      </c>
      <c r="IS383" s="264" t="s">
        <v>2451</v>
      </c>
      <c r="IU383" s="264" t="s">
        <v>2451</v>
      </c>
      <c r="IW383" s="264" t="s">
        <v>2451</v>
      </c>
      <c r="IY383" s="264" t="s">
        <v>2451</v>
      </c>
      <c r="JA383" s="264" t="s">
        <v>2451</v>
      </c>
      <c r="JC383" s="264" t="s">
        <v>2451</v>
      </c>
    </row>
    <row r="384" spans="3:263">
      <c r="C384" s="384" t="s">
        <v>2454</v>
      </c>
      <c r="D384" s="404"/>
      <c r="E384" s="390" t="s">
        <v>2454</v>
      </c>
      <c r="F384" s="391"/>
      <c r="G384" s="390" t="s">
        <v>2454</v>
      </c>
      <c r="H384" s="391"/>
      <c r="I384" s="390" t="s">
        <v>2454</v>
      </c>
      <c r="J384" s="391"/>
      <c r="K384" s="390" t="s">
        <v>2454</v>
      </c>
      <c r="L384" s="391"/>
      <c r="M384" s="390" t="s">
        <v>2454</v>
      </c>
      <c r="N384" s="405"/>
      <c r="O384" s="394" t="s">
        <v>2455</v>
      </c>
      <c r="P384" s="406"/>
      <c r="Q384" s="264" t="s">
        <v>2454</v>
      </c>
      <c r="S384" s="264" t="s">
        <v>2454</v>
      </c>
      <c r="U384" s="265" t="s">
        <v>2456</v>
      </c>
      <c r="W384" s="265" t="s">
        <v>2456</v>
      </c>
      <c r="Y384" s="265" t="s">
        <v>2456</v>
      </c>
      <c r="Z384" s="256"/>
      <c r="AA384" s="264" t="s">
        <v>2454</v>
      </c>
      <c r="AB384" s="256"/>
      <c r="AC384" s="265" t="s">
        <v>2456</v>
      </c>
      <c r="AD384" s="258"/>
      <c r="AE384" s="265" t="s">
        <v>2456</v>
      </c>
      <c r="AF384" s="258"/>
      <c r="AG384" s="264" t="s">
        <v>2454</v>
      </c>
      <c r="AH384" s="16"/>
      <c r="AI384" s="264" t="s">
        <v>2454</v>
      </c>
      <c r="AK384" s="264" t="s">
        <v>2454</v>
      </c>
      <c r="AL384" s="256"/>
      <c r="AM384" s="264" t="s">
        <v>2454</v>
      </c>
      <c r="AN384" s="256"/>
      <c r="AO384" s="264" t="s">
        <v>2454</v>
      </c>
      <c r="AP384" s="256"/>
      <c r="AQ384" s="264" t="s">
        <v>2454</v>
      </c>
      <c r="AR384" s="256"/>
      <c r="AS384" s="265" t="s">
        <v>2457</v>
      </c>
      <c r="AT384" s="256"/>
      <c r="AU384" s="265" t="s">
        <v>2457</v>
      </c>
      <c r="AW384" s="265" t="s">
        <v>2457</v>
      </c>
      <c r="AX384" s="256"/>
      <c r="AY384" s="270" t="str">
        <f t="shared" si="14"/>
        <v>予 備 381</v>
      </c>
      <c r="AZ384" s="256"/>
      <c r="BA384" s="265" t="s">
        <v>2456</v>
      </c>
      <c r="BC384" s="265" t="s">
        <v>2456</v>
      </c>
      <c r="BE384" s="266" t="s">
        <v>2456</v>
      </c>
      <c r="BF384" s="258"/>
      <c r="BG384" s="266" t="s">
        <v>2456</v>
      </c>
      <c r="BI384" s="400" t="s">
        <v>2454</v>
      </c>
      <c r="BK384" s="400" t="s">
        <v>2454</v>
      </c>
      <c r="BM384" s="400" t="str">
        <f t="shared" si="15"/>
        <v>予備381</v>
      </c>
      <c r="BO384" s="401" t="s">
        <v>2454</v>
      </c>
      <c r="BP384" s="396"/>
      <c r="BQ384" s="401" t="s">
        <v>2454</v>
      </c>
      <c r="BR384" s="402"/>
      <c r="BS384" s="265" t="s">
        <v>2456</v>
      </c>
      <c r="BT384" s="402"/>
      <c r="BU384" s="402"/>
      <c r="BV384" s="402"/>
      <c r="BW384" s="402"/>
      <c r="BX384" s="402"/>
      <c r="BY384" s="402"/>
      <c r="BZ384" s="402"/>
      <c r="CA384" s="402"/>
      <c r="CB384" s="402"/>
      <c r="CC384" s="402"/>
      <c r="CE384" s="256"/>
      <c r="CG384" s="264" t="s">
        <v>2454</v>
      </c>
      <c r="CI384" s="264" t="s">
        <v>2454</v>
      </c>
      <c r="CK384" s="264" t="s">
        <v>2454</v>
      </c>
      <c r="CM384" s="264" t="s">
        <v>2454</v>
      </c>
      <c r="CO384" s="264" t="s">
        <v>2454</v>
      </c>
      <c r="CQ384" s="264" t="s">
        <v>2454</v>
      </c>
      <c r="CS384" s="264" t="s">
        <v>2454</v>
      </c>
      <c r="CU384" s="264" t="s">
        <v>2454</v>
      </c>
      <c r="CW384" s="264" t="s">
        <v>2454</v>
      </c>
      <c r="CY384" s="264" t="s">
        <v>2454</v>
      </c>
      <c r="DA384" s="264" t="s">
        <v>2454</v>
      </c>
      <c r="DC384" s="264" t="s">
        <v>2454</v>
      </c>
      <c r="DE384" s="264" t="s">
        <v>2454</v>
      </c>
      <c r="DG384" s="264" t="s">
        <v>2454</v>
      </c>
      <c r="DI384" s="264" t="s">
        <v>2454</v>
      </c>
      <c r="DK384" s="264" t="s">
        <v>2454</v>
      </c>
      <c r="EA384" s="264" t="s">
        <v>2454</v>
      </c>
      <c r="EC384" s="272" t="s">
        <v>2455</v>
      </c>
      <c r="ED384" s="268"/>
      <c r="EE384" s="272" t="s">
        <v>2455</v>
      </c>
      <c r="EF384" s="268"/>
      <c r="EG384" s="272" t="s">
        <v>2455</v>
      </c>
      <c r="EH384" s="268"/>
      <c r="EI384" s="272" t="s">
        <v>2455</v>
      </c>
      <c r="EY384" s="264" t="s">
        <v>2454</v>
      </c>
      <c r="FA384" s="264" t="s">
        <v>2454</v>
      </c>
      <c r="FC384" s="264" t="s">
        <v>2454</v>
      </c>
      <c r="FE384" s="264" t="s">
        <v>2454</v>
      </c>
      <c r="FG384" s="264" t="s">
        <v>2454</v>
      </c>
      <c r="FI384" s="264" t="s">
        <v>2454</v>
      </c>
      <c r="FK384" s="264" t="s">
        <v>2454</v>
      </c>
      <c r="FM384" s="264" t="s">
        <v>2454</v>
      </c>
      <c r="FO384" s="264" t="s">
        <v>2454</v>
      </c>
      <c r="FQ384" s="264" t="s">
        <v>2454</v>
      </c>
      <c r="FS384" s="264" t="s">
        <v>2454</v>
      </c>
      <c r="FU384" s="264" t="s">
        <v>2454</v>
      </c>
      <c r="FW384" s="264" t="s">
        <v>2454</v>
      </c>
      <c r="FY384" s="264" t="s">
        <v>2454</v>
      </c>
      <c r="GA384" s="264" t="s">
        <v>2454</v>
      </c>
      <c r="GC384" s="264" t="s">
        <v>2454</v>
      </c>
      <c r="GE384" s="264" t="s">
        <v>2454</v>
      </c>
      <c r="GG384" s="264" t="s">
        <v>2454</v>
      </c>
      <c r="GI384" s="264" t="s">
        <v>2454</v>
      </c>
      <c r="GK384" s="264" t="s">
        <v>2454</v>
      </c>
      <c r="GM384" s="264" t="s">
        <v>2454</v>
      </c>
      <c r="GO384" s="264" t="s">
        <v>2454</v>
      </c>
      <c r="GQ384" s="16"/>
      <c r="HE384" s="265" t="s">
        <v>2456</v>
      </c>
      <c r="HG384" s="265" t="s">
        <v>2456</v>
      </c>
      <c r="HI384" s="264" t="s">
        <v>2454</v>
      </c>
      <c r="HK384" s="264" t="s">
        <v>2454</v>
      </c>
      <c r="HM384" s="264" t="s">
        <v>2454</v>
      </c>
      <c r="HO384" s="264" t="s">
        <v>2454</v>
      </c>
      <c r="HQ384" s="264" t="s">
        <v>2454</v>
      </c>
      <c r="HS384" s="264" t="s">
        <v>2454</v>
      </c>
      <c r="HU384" s="264" t="s">
        <v>2454</v>
      </c>
      <c r="HW384" s="264" t="s">
        <v>2454</v>
      </c>
      <c r="HY384" s="264" t="s">
        <v>2454</v>
      </c>
      <c r="IA384" s="264" t="s">
        <v>2454</v>
      </c>
      <c r="IC384" s="264" t="s">
        <v>2454</v>
      </c>
      <c r="IE384" s="264" t="s">
        <v>2454</v>
      </c>
      <c r="IG384" s="264" t="s">
        <v>2454</v>
      </c>
      <c r="II384" s="264" t="s">
        <v>2454</v>
      </c>
      <c r="IK384" s="264" t="s">
        <v>2454</v>
      </c>
      <c r="IM384" s="264" t="s">
        <v>2454</v>
      </c>
      <c r="IO384" s="264" t="s">
        <v>2454</v>
      </c>
      <c r="IQ384" s="264" t="s">
        <v>2454</v>
      </c>
      <c r="IS384" s="264" t="s">
        <v>2454</v>
      </c>
      <c r="IU384" s="264" t="s">
        <v>2454</v>
      </c>
      <c r="IW384" s="264" t="s">
        <v>2454</v>
      </c>
      <c r="IY384" s="264" t="s">
        <v>2454</v>
      </c>
      <c r="JA384" s="264" t="s">
        <v>2454</v>
      </c>
      <c r="JC384" s="264" t="s">
        <v>2454</v>
      </c>
    </row>
    <row r="385" spans="3:263">
      <c r="C385" s="384" t="s">
        <v>2458</v>
      </c>
      <c r="D385" s="404"/>
      <c r="E385" s="390" t="s">
        <v>2458</v>
      </c>
      <c r="F385" s="391"/>
      <c r="G385" s="390" t="s">
        <v>2458</v>
      </c>
      <c r="H385" s="391"/>
      <c r="I385" s="390" t="s">
        <v>2458</v>
      </c>
      <c r="J385" s="391"/>
      <c r="K385" s="390" t="s">
        <v>2458</v>
      </c>
      <c r="L385" s="391"/>
      <c r="M385" s="390" t="s">
        <v>2458</v>
      </c>
      <c r="N385" s="405"/>
      <c r="O385" s="394" t="s">
        <v>2459</v>
      </c>
      <c r="P385" s="406"/>
      <c r="Q385" s="264" t="s">
        <v>2458</v>
      </c>
      <c r="S385" s="264" t="s">
        <v>2458</v>
      </c>
      <c r="U385" s="265" t="s">
        <v>2460</v>
      </c>
      <c r="W385" s="265" t="s">
        <v>2460</v>
      </c>
      <c r="Y385" s="265" t="s">
        <v>2460</v>
      </c>
      <c r="Z385" s="256"/>
      <c r="AA385" s="264" t="s">
        <v>2458</v>
      </c>
      <c r="AB385" s="256"/>
      <c r="AC385" s="265" t="s">
        <v>2460</v>
      </c>
      <c r="AD385" s="258"/>
      <c r="AE385" s="265" t="s">
        <v>2460</v>
      </c>
      <c r="AF385" s="258"/>
      <c r="AG385" s="264" t="s">
        <v>2458</v>
      </c>
      <c r="AH385" s="16"/>
      <c r="AI385" s="264" t="s">
        <v>2458</v>
      </c>
      <c r="AK385" s="264" t="s">
        <v>2458</v>
      </c>
      <c r="AL385" s="256"/>
      <c r="AM385" s="264" t="s">
        <v>2458</v>
      </c>
      <c r="AN385" s="256"/>
      <c r="AO385" s="264" t="s">
        <v>2458</v>
      </c>
      <c r="AP385" s="256"/>
      <c r="AQ385" s="264" t="s">
        <v>2458</v>
      </c>
      <c r="AR385" s="256"/>
      <c r="AS385" s="264" t="s">
        <v>2459</v>
      </c>
      <c r="AT385" s="256"/>
      <c r="AU385" s="264" t="s">
        <v>2459</v>
      </c>
      <c r="AW385" s="264" t="s">
        <v>2459</v>
      </c>
      <c r="AX385" s="256"/>
      <c r="AY385" s="270" t="str">
        <f t="shared" si="14"/>
        <v>予 備 382</v>
      </c>
      <c r="AZ385" s="256"/>
      <c r="BA385" s="265" t="s">
        <v>2460</v>
      </c>
      <c r="BC385" s="265" t="s">
        <v>2460</v>
      </c>
      <c r="BE385" s="266" t="s">
        <v>2460</v>
      </c>
      <c r="BF385" s="258"/>
      <c r="BG385" s="266" t="s">
        <v>2460</v>
      </c>
      <c r="BI385" s="400" t="s">
        <v>2458</v>
      </c>
      <c r="BK385" s="400" t="s">
        <v>2458</v>
      </c>
      <c r="BM385" s="400" t="str">
        <f t="shared" si="15"/>
        <v>予備382</v>
      </c>
      <c r="BO385" s="401" t="s">
        <v>2458</v>
      </c>
      <c r="BP385" s="396"/>
      <c r="BQ385" s="401" t="s">
        <v>2458</v>
      </c>
      <c r="BR385" s="402"/>
      <c r="BS385" s="265" t="s">
        <v>2460</v>
      </c>
      <c r="BT385" s="402"/>
      <c r="BU385" s="402"/>
      <c r="BV385" s="402"/>
      <c r="BW385" s="402"/>
      <c r="BX385" s="402"/>
      <c r="BY385" s="402"/>
      <c r="BZ385" s="402"/>
      <c r="CA385" s="402"/>
      <c r="CB385" s="402"/>
      <c r="CC385" s="402"/>
      <c r="CE385" s="256"/>
      <c r="CG385" s="264" t="s">
        <v>2458</v>
      </c>
      <c r="CI385" s="264" t="s">
        <v>2458</v>
      </c>
      <c r="CK385" s="264" t="s">
        <v>2458</v>
      </c>
      <c r="CM385" s="264" t="s">
        <v>2458</v>
      </c>
      <c r="CO385" s="264" t="s">
        <v>2458</v>
      </c>
      <c r="CQ385" s="264" t="s">
        <v>2458</v>
      </c>
      <c r="CS385" s="264" t="s">
        <v>2458</v>
      </c>
      <c r="CU385" s="264" t="s">
        <v>2458</v>
      </c>
      <c r="CW385" s="264" t="s">
        <v>2458</v>
      </c>
      <c r="CY385" s="264" t="s">
        <v>2458</v>
      </c>
      <c r="DA385" s="264" t="s">
        <v>2458</v>
      </c>
      <c r="DC385" s="264" t="s">
        <v>2458</v>
      </c>
      <c r="DE385" s="264" t="s">
        <v>2458</v>
      </c>
      <c r="DG385" s="264" t="s">
        <v>2458</v>
      </c>
      <c r="DI385" s="264" t="s">
        <v>2458</v>
      </c>
      <c r="DK385" s="264" t="s">
        <v>2458</v>
      </c>
      <c r="EA385" s="264" t="s">
        <v>2458</v>
      </c>
      <c r="EC385" s="272" t="s">
        <v>2459</v>
      </c>
      <c r="ED385" s="268"/>
      <c r="EE385" s="272" t="s">
        <v>2459</v>
      </c>
      <c r="EF385" s="268"/>
      <c r="EG385" s="272" t="s">
        <v>2459</v>
      </c>
      <c r="EH385" s="268"/>
      <c r="EI385" s="272" t="s">
        <v>2459</v>
      </c>
      <c r="EY385" s="264" t="s">
        <v>2458</v>
      </c>
      <c r="FA385" s="264" t="s">
        <v>2458</v>
      </c>
      <c r="FC385" s="264" t="s">
        <v>2458</v>
      </c>
      <c r="FE385" s="264" t="s">
        <v>2458</v>
      </c>
      <c r="FG385" s="264" t="s">
        <v>2458</v>
      </c>
      <c r="FI385" s="264" t="s">
        <v>2458</v>
      </c>
      <c r="FK385" s="264" t="s">
        <v>2458</v>
      </c>
      <c r="FM385" s="264" t="s">
        <v>2458</v>
      </c>
      <c r="FO385" s="264" t="s">
        <v>2458</v>
      </c>
      <c r="FQ385" s="264" t="s">
        <v>2458</v>
      </c>
      <c r="FS385" s="264" t="s">
        <v>2458</v>
      </c>
      <c r="FU385" s="264" t="s">
        <v>2458</v>
      </c>
      <c r="FW385" s="264" t="s">
        <v>2458</v>
      </c>
      <c r="FY385" s="264" t="s">
        <v>2458</v>
      </c>
      <c r="GA385" s="264" t="s">
        <v>2458</v>
      </c>
      <c r="GC385" s="264" t="s">
        <v>2458</v>
      </c>
      <c r="GE385" s="264" t="s">
        <v>2458</v>
      </c>
      <c r="GG385" s="264" t="s">
        <v>2458</v>
      </c>
      <c r="GI385" s="264" t="s">
        <v>2458</v>
      </c>
      <c r="GK385" s="264" t="s">
        <v>2458</v>
      </c>
      <c r="GM385" s="264" t="s">
        <v>2458</v>
      </c>
      <c r="GO385" s="264" t="s">
        <v>2458</v>
      </c>
      <c r="GQ385" s="16"/>
      <c r="HE385" s="265" t="s">
        <v>2460</v>
      </c>
      <c r="HG385" s="265" t="s">
        <v>2460</v>
      </c>
      <c r="HI385" s="264" t="s">
        <v>2458</v>
      </c>
      <c r="HK385" s="264" t="s">
        <v>2458</v>
      </c>
      <c r="HM385" s="264" t="s">
        <v>2458</v>
      </c>
      <c r="HO385" s="264" t="s">
        <v>2458</v>
      </c>
      <c r="HQ385" s="264" t="s">
        <v>2458</v>
      </c>
      <c r="HS385" s="264" t="s">
        <v>2458</v>
      </c>
      <c r="HU385" s="264" t="s">
        <v>2458</v>
      </c>
      <c r="HW385" s="264" t="s">
        <v>2458</v>
      </c>
      <c r="HY385" s="264" t="s">
        <v>2458</v>
      </c>
      <c r="IA385" s="264" t="s">
        <v>2458</v>
      </c>
      <c r="IC385" s="264" t="s">
        <v>2458</v>
      </c>
      <c r="IE385" s="264" t="s">
        <v>2458</v>
      </c>
      <c r="IG385" s="264" t="s">
        <v>2458</v>
      </c>
      <c r="II385" s="264" t="s">
        <v>2458</v>
      </c>
      <c r="IK385" s="264" t="s">
        <v>2458</v>
      </c>
      <c r="IM385" s="264" t="s">
        <v>2458</v>
      </c>
      <c r="IO385" s="264" t="s">
        <v>2458</v>
      </c>
      <c r="IQ385" s="264" t="s">
        <v>2458</v>
      </c>
      <c r="IS385" s="264" t="s">
        <v>2458</v>
      </c>
      <c r="IU385" s="264" t="s">
        <v>2458</v>
      </c>
      <c r="IW385" s="264" t="s">
        <v>2458</v>
      </c>
      <c r="IY385" s="264" t="s">
        <v>2458</v>
      </c>
      <c r="JA385" s="264" t="s">
        <v>2458</v>
      </c>
      <c r="JC385" s="264" t="s">
        <v>2458</v>
      </c>
    </row>
    <row r="386" spans="3:263">
      <c r="C386" s="384" t="s">
        <v>2461</v>
      </c>
      <c r="D386" s="404"/>
      <c r="E386" s="390" t="s">
        <v>2461</v>
      </c>
      <c r="F386" s="391"/>
      <c r="G386" s="390" t="s">
        <v>2461</v>
      </c>
      <c r="H386" s="391"/>
      <c r="I386" s="390" t="s">
        <v>2461</v>
      </c>
      <c r="J386" s="391"/>
      <c r="K386" s="390" t="s">
        <v>2461</v>
      </c>
      <c r="L386" s="391"/>
      <c r="M386" s="390" t="s">
        <v>2461</v>
      </c>
      <c r="N386" s="405"/>
      <c r="O386" s="394" t="s">
        <v>2462</v>
      </c>
      <c r="P386" s="406"/>
      <c r="Q386" s="264" t="s">
        <v>2461</v>
      </c>
      <c r="S386" s="264" t="s">
        <v>2461</v>
      </c>
      <c r="U386" s="265" t="s">
        <v>2463</v>
      </c>
      <c r="W386" s="265" t="s">
        <v>2463</v>
      </c>
      <c r="Y386" s="265" t="s">
        <v>2463</v>
      </c>
      <c r="Z386" s="256"/>
      <c r="AA386" s="264" t="s">
        <v>2461</v>
      </c>
      <c r="AB386" s="256"/>
      <c r="AC386" s="265" t="s">
        <v>2463</v>
      </c>
      <c r="AD386" s="258"/>
      <c r="AE386" s="265" t="s">
        <v>2463</v>
      </c>
      <c r="AF386" s="258"/>
      <c r="AG386" s="264" t="s">
        <v>2461</v>
      </c>
      <c r="AH386" s="16"/>
      <c r="AI386" s="264" t="s">
        <v>2461</v>
      </c>
      <c r="AK386" s="264" t="s">
        <v>2461</v>
      </c>
      <c r="AL386" s="256"/>
      <c r="AM386" s="264" t="s">
        <v>2461</v>
      </c>
      <c r="AN386" s="256"/>
      <c r="AO386" s="264" t="s">
        <v>2461</v>
      </c>
      <c r="AP386" s="256"/>
      <c r="AQ386" s="264" t="s">
        <v>2461</v>
      </c>
      <c r="AR386" s="256"/>
      <c r="AS386" s="265" t="s">
        <v>2464</v>
      </c>
      <c r="AT386" s="256"/>
      <c r="AU386" s="265" t="s">
        <v>2464</v>
      </c>
      <c r="AW386" s="265" t="s">
        <v>2464</v>
      </c>
      <c r="AX386" s="256"/>
      <c r="AY386" s="270" t="str">
        <f t="shared" si="14"/>
        <v>予 備 383</v>
      </c>
      <c r="AZ386" s="256"/>
      <c r="BA386" s="265" t="s">
        <v>2463</v>
      </c>
      <c r="BC386" s="265" t="s">
        <v>2463</v>
      </c>
      <c r="BE386" s="266" t="s">
        <v>2463</v>
      </c>
      <c r="BF386" s="258"/>
      <c r="BG386" s="266" t="s">
        <v>2463</v>
      </c>
      <c r="BI386" s="400" t="s">
        <v>2461</v>
      </c>
      <c r="BK386" s="400" t="s">
        <v>2461</v>
      </c>
      <c r="BM386" s="400" t="str">
        <f t="shared" si="15"/>
        <v>予備383</v>
      </c>
      <c r="BO386" s="401" t="s">
        <v>2461</v>
      </c>
      <c r="BP386" s="396"/>
      <c r="BQ386" s="401" t="s">
        <v>2461</v>
      </c>
      <c r="BR386" s="402"/>
      <c r="BS386" s="265" t="s">
        <v>2463</v>
      </c>
      <c r="BT386" s="402"/>
      <c r="BU386" s="402"/>
      <c r="BV386" s="402"/>
      <c r="BW386" s="402"/>
      <c r="BX386" s="402"/>
      <c r="BY386" s="402"/>
      <c r="BZ386" s="402"/>
      <c r="CA386" s="402"/>
      <c r="CB386" s="402"/>
      <c r="CC386" s="402"/>
      <c r="CE386" s="256"/>
      <c r="CG386" s="264" t="s">
        <v>2461</v>
      </c>
      <c r="CI386" s="264" t="s">
        <v>2461</v>
      </c>
      <c r="CK386" s="264" t="s">
        <v>2461</v>
      </c>
      <c r="CM386" s="264" t="s">
        <v>2461</v>
      </c>
      <c r="CO386" s="264" t="s">
        <v>2461</v>
      </c>
      <c r="CQ386" s="264" t="s">
        <v>2461</v>
      </c>
      <c r="CS386" s="264" t="s">
        <v>2461</v>
      </c>
      <c r="CU386" s="264" t="s">
        <v>2461</v>
      </c>
      <c r="CW386" s="264" t="s">
        <v>2461</v>
      </c>
      <c r="CY386" s="264" t="s">
        <v>2461</v>
      </c>
      <c r="DA386" s="264" t="s">
        <v>2461</v>
      </c>
      <c r="DC386" s="264" t="s">
        <v>2461</v>
      </c>
      <c r="DE386" s="264" t="s">
        <v>2461</v>
      </c>
      <c r="DG386" s="264" t="s">
        <v>2461</v>
      </c>
      <c r="DI386" s="264" t="s">
        <v>2461</v>
      </c>
      <c r="DK386" s="264" t="s">
        <v>2461</v>
      </c>
      <c r="EA386" s="264" t="s">
        <v>2461</v>
      </c>
      <c r="EC386" s="272" t="s">
        <v>2462</v>
      </c>
      <c r="ED386" s="268"/>
      <c r="EE386" s="272" t="s">
        <v>2462</v>
      </c>
      <c r="EF386" s="268"/>
      <c r="EG386" s="272" t="s">
        <v>2462</v>
      </c>
      <c r="EH386" s="268"/>
      <c r="EI386" s="272" t="s">
        <v>2462</v>
      </c>
      <c r="EY386" s="264" t="s">
        <v>2461</v>
      </c>
      <c r="FA386" s="264" t="s">
        <v>2461</v>
      </c>
      <c r="FC386" s="264" t="s">
        <v>2461</v>
      </c>
      <c r="FE386" s="264" t="s">
        <v>2461</v>
      </c>
      <c r="FG386" s="264" t="s">
        <v>2461</v>
      </c>
      <c r="FI386" s="264" t="s">
        <v>2461</v>
      </c>
      <c r="FK386" s="264" t="s">
        <v>2461</v>
      </c>
      <c r="FM386" s="264" t="s">
        <v>2461</v>
      </c>
      <c r="FO386" s="264" t="s">
        <v>2461</v>
      </c>
      <c r="FQ386" s="264" t="s">
        <v>2461</v>
      </c>
      <c r="FS386" s="264" t="s">
        <v>2461</v>
      </c>
      <c r="FU386" s="264" t="s">
        <v>2461</v>
      </c>
      <c r="FW386" s="264" t="s">
        <v>2461</v>
      </c>
      <c r="FY386" s="264" t="s">
        <v>2461</v>
      </c>
      <c r="GA386" s="264" t="s">
        <v>2461</v>
      </c>
      <c r="GC386" s="264" t="s">
        <v>2461</v>
      </c>
      <c r="GE386" s="264" t="s">
        <v>2461</v>
      </c>
      <c r="GG386" s="264" t="s">
        <v>2461</v>
      </c>
      <c r="GI386" s="264" t="s">
        <v>2461</v>
      </c>
      <c r="GK386" s="264" t="s">
        <v>2461</v>
      </c>
      <c r="GM386" s="264" t="s">
        <v>2461</v>
      </c>
      <c r="GO386" s="264" t="s">
        <v>2461</v>
      </c>
      <c r="GQ386" s="16"/>
      <c r="HE386" s="265" t="s">
        <v>2463</v>
      </c>
      <c r="HG386" s="265" t="s">
        <v>2463</v>
      </c>
      <c r="HI386" s="264" t="s">
        <v>2461</v>
      </c>
      <c r="HK386" s="264" t="s">
        <v>2461</v>
      </c>
      <c r="HM386" s="264" t="s">
        <v>2461</v>
      </c>
      <c r="HO386" s="264" t="s">
        <v>2461</v>
      </c>
      <c r="HQ386" s="264" t="s">
        <v>2461</v>
      </c>
      <c r="HS386" s="264" t="s">
        <v>2461</v>
      </c>
      <c r="HU386" s="264" t="s">
        <v>2461</v>
      </c>
      <c r="HW386" s="264" t="s">
        <v>2461</v>
      </c>
      <c r="HY386" s="264" t="s">
        <v>2461</v>
      </c>
      <c r="IA386" s="264" t="s">
        <v>2461</v>
      </c>
      <c r="IC386" s="264" t="s">
        <v>2461</v>
      </c>
      <c r="IE386" s="264" t="s">
        <v>2461</v>
      </c>
      <c r="IG386" s="264" t="s">
        <v>2461</v>
      </c>
      <c r="II386" s="264" t="s">
        <v>2461</v>
      </c>
      <c r="IK386" s="264" t="s">
        <v>2461</v>
      </c>
      <c r="IM386" s="264" t="s">
        <v>2461</v>
      </c>
      <c r="IO386" s="264" t="s">
        <v>2461</v>
      </c>
      <c r="IQ386" s="264" t="s">
        <v>2461</v>
      </c>
      <c r="IS386" s="264" t="s">
        <v>2461</v>
      </c>
      <c r="IU386" s="264" t="s">
        <v>2461</v>
      </c>
      <c r="IW386" s="264" t="s">
        <v>2461</v>
      </c>
      <c r="IY386" s="264" t="s">
        <v>2461</v>
      </c>
      <c r="JA386" s="264" t="s">
        <v>2461</v>
      </c>
      <c r="JC386" s="264" t="s">
        <v>2461</v>
      </c>
    </row>
    <row r="387" spans="3:263">
      <c r="C387" s="384" t="s">
        <v>2465</v>
      </c>
      <c r="D387" s="404"/>
      <c r="E387" s="390" t="s">
        <v>2465</v>
      </c>
      <c r="F387" s="391"/>
      <c r="G387" s="390" t="s">
        <v>2465</v>
      </c>
      <c r="H387" s="391"/>
      <c r="I387" s="390" t="s">
        <v>2465</v>
      </c>
      <c r="J387" s="391"/>
      <c r="K387" s="390" t="s">
        <v>2465</v>
      </c>
      <c r="L387" s="391"/>
      <c r="M387" s="390" t="s">
        <v>2465</v>
      </c>
      <c r="N387" s="405"/>
      <c r="O387" s="394" t="s">
        <v>2466</v>
      </c>
      <c r="P387" s="406"/>
      <c r="Q387" s="264" t="s">
        <v>2465</v>
      </c>
      <c r="S387" s="264" t="s">
        <v>2465</v>
      </c>
      <c r="U387" s="265" t="s">
        <v>2467</v>
      </c>
      <c r="W387" s="265" t="s">
        <v>2467</v>
      </c>
      <c r="Y387" s="265" t="s">
        <v>2467</v>
      </c>
      <c r="Z387" s="256"/>
      <c r="AA387" s="264" t="s">
        <v>2465</v>
      </c>
      <c r="AB387" s="256"/>
      <c r="AC387" s="265" t="s">
        <v>2467</v>
      </c>
      <c r="AD387" s="258"/>
      <c r="AE387" s="265" t="s">
        <v>2467</v>
      </c>
      <c r="AF387" s="258"/>
      <c r="AG387" s="264" t="s">
        <v>2465</v>
      </c>
      <c r="AH387" s="16"/>
      <c r="AI387" s="264" t="s">
        <v>2465</v>
      </c>
      <c r="AK387" s="264" t="s">
        <v>2465</v>
      </c>
      <c r="AL387" s="256"/>
      <c r="AM387" s="264" t="s">
        <v>2465</v>
      </c>
      <c r="AN387" s="256"/>
      <c r="AO387" s="264" t="s">
        <v>2465</v>
      </c>
      <c r="AP387" s="256"/>
      <c r="AQ387" s="264" t="s">
        <v>2465</v>
      </c>
      <c r="AR387" s="256"/>
      <c r="AS387" s="264" t="s">
        <v>2466</v>
      </c>
      <c r="AT387" s="256"/>
      <c r="AU387" s="264" t="s">
        <v>2466</v>
      </c>
      <c r="AW387" s="264" t="s">
        <v>2466</v>
      </c>
      <c r="AX387" s="256"/>
      <c r="AY387" s="270" t="str">
        <f t="shared" si="14"/>
        <v>予 備 384</v>
      </c>
      <c r="AZ387" s="256"/>
      <c r="BA387" s="265" t="s">
        <v>2467</v>
      </c>
      <c r="BC387" s="265" t="s">
        <v>2467</v>
      </c>
      <c r="BE387" s="266" t="s">
        <v>2467</v>
      </c>
      <c r="BF387" s="258"/>
      <c r="BG387" s="266" t="s">
        <v>2467</v>
      </c>
      <c r="BI387" s="400" t="s">
        <v>2465</v>
      </c>
      <c r="BK387" s="400" t="s">
        <v>2465</v>
      </c>
      <c r="BM387" s="400" t="str">
        <f t="shared" si="15"/>
        <v>予備384</v>
      </c>
      <c r="BO387" s="401" t="s">
        <v>2465</v>
      </c>
      <c r="BP387" s="396"/>
      <c r="BQ387" s="401" t="s">
        <v>2465</v>
      </c>
      <c r="BR387" s="402"/>
      <c r="BS387" s="265" t="s">
        <v>2467</v>
      </c>
      <c r="BT387" s="402"/>
      <c r="BU387" s="402"/>
      <c r="BV387" s="402"/>
      <c r="BW387" s="402"/>
      <c r="BX387" s="402"/>
      <c r="BY387" s="402"/>
      <c r="BZ387" s="402"/>
      <c r="CA387" s="402"/>
      <c r="CB387" s="402"/>
      <c r="CC387" s="402"/>
      <c r="CE387" s="256"/>
      <c r="CG387" s="264" t="s">
        <v>2465</v>
      </c>
      <c r="CI387" s="264" t="s">
        <v>2465</v>
      </c>
      <c r="CK387" s="264" t="s">
        <v>2465</v>
      </c>
      <c r="CM387" s="264" t="s">
        <v>2465</v>
      </c>
      <c r="CO387" s="264" t="s">
        <v>2465</v>
      </c>
      <c r="CQ387" s="264" t="s">
        <v>2465</v>
      </c>
      <c r="CS387" s="264" t="s">
        <v>2465</v>
      </c>
      <c r="CU387" s="264" t="s">
        <v>2465</v>
      </c>
      <c r="CW387" s="264" t="s">
        <v>2465</v>
      </c>
      <c r="CY387" s="264" t="s">
        <v>2465</v>
      </c>
      <c r="DA387" s="264" t="s">
        <v>2465</v>
      </c>
      <c r="DC387" s="264" t="s">
        <v>2465</v>
      </c>
      <c r="DE387" s="264" t="s">
        <v>2465</v>
      </c>
      <c r="DG387" s="264" t="s">
        <v>2465</v>
      </c>
      <c r="DI387" s="264" t="s">
        <v>2465</v>
      </c>
      <c r="DK387" s="264" t="s">
        <v>2465</v>
      </c>
      <c r="EA387" s="264" t="s">
        <v>2465</v>
      </c>
      <c r="EC387" s="272" t="s">
        <v>2466</v>
      </c>
      <c r="ED387" s="268"/>
      <c r="EE387" s="272" t="s">
        <v>2466</v>
      </c>
      <c r="EF387" s="268"/>
      <c r="EG387" s="272" t="s">
        <v>2466</v>
      </c>
      <c r="EH387" s="268"/>
      <c r="EI387" s="272" t="s">
        <v>2466</v>
      </c>
      <c r="EY387" s="264" t="s">
        <v>2465</v>
      </c>
      <c r="FA387" s="264" t="s">
        <v>2465</v>
      </c>
      <c r="FC387" s="264" t="s">
        <v>2465</v>
      </c>
      <c r="FE387" s="264" t="s">
        <v>2465</v>
      </c>
      <c r="FG387" s="264" t="s">
        <v>2465</v>
      </c>
      <c r="FI387" s="264" t="s">
        <v>2465</v>
      </c>
      <c r="FK387" s="264" t="s">
        <v>2465</v>
      </c>
      <c r="FM387" s="264" t="s">
        <v>2465</v>
      </c>
      <c r="FO387" s="264" t="s">
        <v>2465</v>
      </c>
      <c r="FQ387" s="264" t="s">
        <v>2465</v>
      </c>
      <c r="FS387" s="264" t="s">
        <v>2465</v>
      </c>
      <c r="FU387" s="264" t="s">
        <v>2465</v>
      </c>
      <c r="FW387" s="264" t="s">
        <v>2465</v>
      </c>
      <c r="FY387" s="264" t="s">
        <v>2465</v>
      </c>
      <c r="GA387" s="264" t="s">
        <v>2465</v>
      </c>
      <c r="GC387" s="264" t="s">
        <v>2465</v>
      </c>
      <c r="GE387" s="264" t="s">
        <v>2465</v>
      </c>
      <c r="GG387" s="264" t="s">
        <v>2465</v>
      </c>
      <c r="GI387" s="264" t="s">
        <v>2465</v>
      </c>
      <c r="GK387" s="264" t="s">
        <v>2465</v>
      </c>
      <c r="GM387" s="264" t="s">
        <v>2465</v>
      </c>
      <c r="GO387" s="264" t="s">
        <v>2465</v>
      </c>
      <c r="GQ387" s="16"/>
      <c r="HE387" s="265" t="s">
        <v>2467</v>
      </c>
      <c r="HG387" s="265" t="s">
        <v>2467</v>
      </c>
      <c r="HI387" s="264" t="s">
        <v>2465</v>
      </c>
      <c r="HK387" s="264" t="s">
        <v>2465</v>
      </c>
      <c r="HM387" s="264" t="s">
        <v>2465</v>
      </c>
      <c r="HO387" s="264" t="s">
        <v>2465</v>
      </c>
      <c r="HQ387" s="264" t="s">
        <v>2465</v>
      </c>
      <c r="HS387" s="264" t="s">
        <v>2465</v>
      </c>
      <c r="HU387" s="264" t="s">
        <v>2465</v>
      </c>
      <c r="HW387" s="264" t="s">
        <v>2465</v>
      </c>
      <c r="HY387" s="264" t="s">
        <v>2465</v>
      </c>
      <c r="IA387" s="264" t="s">
        <v>2465</v>
      </c>
      <c r="IC387" s="264" t="s">
        <v>2465</v>
      </c>
      <c r="IE387" s="264" t="s">
        <v>2465</v>
      </c>
      <c r="IG387" s="264" t="s">
        <v>2465</v>
      </c>
      <c r="II387" s="264" t="s">
        <v>2465</v>
      </c>
      <c r="IK387" s="264" t="s">
        <v>2465</v>
      </c>
      <c r="IM387" s="264" t="s">
        <v>2465</v>
      </c>
      <c r="IO387" s="264" t="s">
        <v>2465</v>
      </c>
      <c r="IQ387" s="264" t="s">
        <v>2465</v>
      </c>
      <c r="IS387" s="264" t="s">
        <v>2465</v>
      </c>
      <c r="IU387" s="264" t="s">
        <v>2465</v>
      </c>
      <c r="IW387" s="264" t="s">
        <v>2465</v>
      </c>
      <c r="IY387" s="264" t="s">
        <v>2465</v>
      </c>
      <c r="JA387" s="264" t="s">
        <v>2465</v>
      </c>
      <c r="JC387" s="264" t="s">
        <v>2465</v>
      </c>
    </row>
    <row r="388" spans="3:263">
      <c r="C388" s="384" t="s">
        <v>2468</v>
      </c>
      <c r="D388" s="404"/>
      <c r="E388" s="390" t="s">
        <v>2468</v>
      </c>
      <c r="F388" s="391"/>
      <c r="G388" s="390" t="s">
        <v>2468</v>
      </c>
      <c r="H388" s="391"/>
      <c r="I388" s="390" t="s">
        <v>2468</v>
      </c>
      <c r="J388" s="391"/>
      <c r="K388" s="390" t="s">
        <v>2468</v>
      </c>
      <c r="L388" s="391"/>
      <c r="M388" s="390" t="s">
        <v>2468</v>
      </c>
      <c r="N388" s="405"/>
      <c r="O388" s="394" t="s">
        <v>2469</v>
      </c>
      <c r="P388" s="406"/>
      <c r="Q388" s="264" t="s">
        <v>2468</v>
      </c>
      <c r="S388" s="264" t="s">
        <v>2468</v>
      </c>
      <c r="U388" s="265" t="s">
        <v>2470</v>
      </c>
      <c r="W388" s="265" t="s">
        <v>2470</v>
      </c>
      <c r="Y388" s="265" t="s">
        <v>2470</v>
      </c>
      <c r="Z388" s="256"/>
      <c r="AA388" s="264" t="s">
        <v>2468</v>
      </c>
      <c r="AB388" s="256"/>
      <c r="AC388" s="265" t="s">
        <v>2470</v>
      </c>
      <c r="AD388" s="258"/>
      <c r="AE388" s="265" t="s">
        <v>2470</v>
      </c>
      <c r="AF388" s="258"/>
      <c r="AG388" s="264" t="s">
        <v>2468</v>
      </c>
      <c r="AH388" s="16"/>
      <c r="AI388" s="264" t="s">
        <v>2468</v>
      </c>
      <c r="AK388" s="264" t="s">
        <v>2468</v>
      </c>
      <c r="AL388" s="256"/>
      <c r="AM388" s="264" t="s">
        <v>2468</v>
      </c>
      <c r="AN388" s="256"/>
      <c r="AO388" s="264" t="s">
        <v>2468</v>
      </c>
      <c r="AP388" s="256"/>
      <c r="AQ388" s="264" t="s">
        <v>2468</v>
      </c>
      <c r="AR388" s="256"/>
      <c r="AS388" s="265" t="s">
        <v>2471</v>
      </c>
      <c r="AT388" s="256"/>
      <c r="AU388" s="265" t="s">
        <v>2471</v>
      </c>
      <c r="AW388" s="265" t="s">
        <v>2471</v>
      </c>
      <c r="AX388" s="256"/>
      <c r="AY388" s="270" t="str">
        <f t="shared" si="14"/>
        <v>予 備 385</v>
      </c>
      <c r="AZ388" s="256"/>
      <c r="BA388" s="265" t="s">
        <v>2470</v>
      </c>
      <c r="BC388" s="265" t="s">
        <v>2470</v>
      </c>
      <c r="BE388" s="266" t="s">
        <v>2470</v>
      </c>
      <c r="BF388" s="258"/>
      <c r="BG388" s="266" t="s">
        <v>2470</v>
      </c>
      <c r="BI388" s="400" t="s">
        <v>2468</v>
      </c>
      <c r="BK388" s="400" t="s">
        <v>2468</v>
      </c>
      <c r="BM388" s="400" t="str">
        <f t="shared" si="15"/>
        <v>予備385</v>
      </c>
      <c r="BO388" s="401" t="s">
        <v>2468</v>
      </c>
      <c r="BP388" s="396"/>
      <c r="BQ388" s="401" t="s">
        <v>2468</v>
      </c>
      <c r="BR388" s="402"/>
      <c r="BS388" s="265" t="s">
        <v>2470</v>
      </c>
      <c r="BT388" s="402"/>
      <c r="BU388" s="402"/>
      <c r="BV388" s="402"/>
      <c r="BW388" s="402"/>
      <c r="BX388" s="402"/>
      <c r="BY388" s="402"/>
      <c r="BZ388" s="402"/>
      <c r="CA388" s="402"/>
      <c r="CB388" s="402"/>
      <c r="CC388" s="402"/>
      <c r="CE388" s="256"/>
      <c r="CG388" s="264" t="s">
        <v>2468</v>
      </c>
      <c r="CI388" s="264" t="s">
        <v>2468</v>
      </c>
      <c r="CK388" s="264" t="s">
        <v>2468</v>
      </c>
      <c r="CM388" s="264" t="s">
        <v>2468</v>
      </c>
      <c r="CO388" s="264" t="s">
        <v>2468</v>
      </c>
      <c r="CQ388" s="264" t="s">
        <v>2468</v>
      </c>
      <c r="CS388" s="264" t="s">
        <v>2468</v>
      </c>
      <c r="CU388" s="264" t="s">
        <v>2468</v>
      </c>
      <c r="CW388" s="264" t="s">
        <v>2468</v>
      </c>
      <c r="CY388" s="264" t="s">
        <v>2468</v>
      </c>
      <c r="DA388" s="264" t="s">
        <v>2468</v>
      </c>
      <c r="DC388" s="264" t="s">
        <v>2468</v>
      </c>
      <c r="DE388" s="264" t="s">
        <v>2468</v>
      </c>
      <c r="DG388" s="264" t="s">
        <v>2468</v>
      </c>
      <c r="DI388" s="264" t="s">
        <v>2468</v>
      </c>
      <c r="DK388" s="264" t="s">
        <v>2468</v>
      </c>
      <c r="EA388" s="264" t="s">
        <v>2468</v>
      </c>
      <c r="EC388" s="272" t="s">
        <v>2469</v>
      </c>
      <c r="ED388" s="268"/>
      <c r="EE388" s="272" t="s">
        <v>2469</v>
      </c>
      <c r="EF388" s="268"/>
      <c r="EG388" s="272" t="s">
        <v>2469</v>
      </c>
      <c r="EH388" s="268"/>
      <c r="EI388" s="272" t="s">
        <v>2469</v>
      </c>
      <c r="EY388" s="264" t="s">
        <v>2468</v>
      </c>
      <c r="FA388" s="264" t="s">
        <v>2468</v>
      </c>
      <c r="FC388" s="264" t="s">
        <v>2468</v>
      </c>
      <c r="FE388" s="264" t="s">
        <v>2468</v>
      </c>
      <c r="FG388" s="264" t="s">
        <v>2468</v>
      </c>
      <c r="FI388" s="264" t="s">
        <v>2468</v>
      </c>
      <c r="FK388" s="264" t="s">
        <v>2468</v>
      </c>
      <c r="FM388" s="264" t="s">
        <v>2468</v>
      </c>
      <c r="FO388" s="264" t="s">
        <v>2468</v>
      </c>
      <c r="FQ388" s="264" t="s">
        <v>2468</v>
      </c>
      <c r="FS388" s="264" t="s">
        <v>2468</v>
      </c>
      <c r="FU388" s="264" t="s">
        <v>2468</v>
      </c>
      <c r="FW388" s="264" t="s">
        <v>2468</v>
      </c>
      <c r="FY388" s="264" t="s">
        <v>2468</v>
      </c>
      <c r="GA388" s="264" t="s">
        <v>2468</v>
      </c>
      <c r="GC388" s="264" t="s">
        <v>2468</v>
      </c>
      <c r="GE388" s="264" t="s">
        <v>2468</v>
      </c>
      <c r="GG388" s="264" t="s">
        <v>2468</v>
      </c>
      <c r="GI388" s="264" t="s">
        <v>2468</v>
      </c>
      <c r="GK388" s="264" t="s">
        <v>2468</v>
      </c>
      <c r="GM388" s="264" t="s">
        <v>2468</v>
      </c>
      <c r="GO388" s="264" t="s">
        <v>2468</v>
      </c>
      <c r="GQ388" s="16"/>
      <c r="HE388" s="265" t="s">
        <v>2470</v>
      </c>
      <c r="HG388" s="265" t="s">
        <v>2470</v>
      </c>
      <c r="HI388" s="264" t="s">
        <v>2468</v>
      </c>
      <c r="HK388" s="264" t="s">
        <v>2468</v>
      </c>
      <c r="HM388" s="264" t="s">
        <v>2468</v>
      </c>
      <c r="HO388" s="264" t="s">
        <v>2468</v>
      </c>
      <c r="HQ388" s="264" t="s">
        <v>2468</v>
      </c>
      <c r="HS388" s="264" t="s">
        <v>2468</v>
      </c>
      <c r="HU388" s="264" t="s">
        <v>2468</v>
      </c>
      <c r="HW388" s="264" t="s">
        <v>2468</v>
      </c>
      <c r="HY388" s="264" t="s">
        <v>2468</v>
      </c>
      <c r="IA388" s="264" t="s">
        <v>2468</v>
      </c>
      <c r="IC388" s="264" t="s">
        <v>2468</v>
      </c>
      <c r="IE388" s="264" t="s">
        <v>2468</v>
      </c>
      <c r="IG388" s="264" t="s">
        <v>2468</v>
      </c>
      <c r="II388" s="264" t="s">
        <v>2468</v>
      </c>
      <c r="IK388" s="264" t="s">
        <v>2468</v>
      </c>
      <c r="IM388" s="264" t="s">
        <v>2468</v>
      </c>
      <c r="IO388" s="264" t="s">
        <v>2468</v>
      </c>
      <c r="IQ388" s="264" t="s">
        <v>2468</v>
      </c>
      <c r="IS388" s="264" t="s">
        <v>2468</v>
      </c>
      <c r="IU388" s="264" t="s">
        <v>2468</v>
      </c>
      <c r="IW388" s="264" t="s">
        <v>2468</v>
      </c>
      <c r="IY388" s="264" t="s">
        <v>2468</v>
      </c>
      <c r="JA388" s="264" t="s">
        <v>2468</v>
      </c>
      <c r="JC388" s="264" t="s">
        <v>2468</v>
      </c>
    </row>
    <row r="389" spans="3:263">
      <c r="C389" s="384" t="s">
        <v>2472</v>
      </c>
      <c r="D389" s="404"/>
      <c r="E389" s="390" t="s">
        <v>2472</v>
      </c>
      <c r="F389" s="391"/>
      <c r="G389" s="390" t="s">
        <v>2472</v>
      </c>
      <c r="H389" s="391"/>
      <c r="I389" s="390" t="s">
        <v>2472</v>
      </c>
      <c r="J389" s="391"/>
      <c r="K389" s="390" t="s">
        <v>2472</v>
      </c>
      <c r="L389" s="391"/>
      <c r="M389" s="390" t="s">
        <v>2472</v>
      </c>
      <c r="N389" s="405"/>
      <c r="O389" s="394" t="s">
        <v>2473</v>
      </c>
      <c r="P389" s="406"/>
      <c r="Q389" s="264" t="s">
        <v>2472</v>
      </c>
      <c r="S389" s="264" t="s">
        <v>2472</v>
      </c>
      <c r="U389" s="265" t="s">
        <v>2474</v>
      </c>
      <c r="W389" s="265" t="s">
        <v>2474</v>
      </c>
      <c r="Y389" s="265" t="s">
        <v>2474</v>
      </c>
      <c r="Z389" s="256"/>
      <c r="AA389" s="264" t="s">
        <v>2472</v>
      </c>
      <c r="AB389" s="256"/>
      <c r="AC389" s="265" t="s">
        <v>2474</v>
      </c>
      <c r="AD389" s="258"/>
      <c r="AE389" s="265" t="s">
        <v>2474</v>
      </c>
      <c r="AF389" s="258"/>
      <c r="AG389" s="264" t="s">
        <v>2472</v>
      </c>
      <c r="AH389" s="16"/>
      <c r="AI389" s="264" t="s">
        <v>2472</v>
      </c>
      <c r="AK389" s="264" t="s">
        <v>2472</v>
      </c>
      <c r="AL389" s="256"/>
      <c r="AM389" s="264" t="s">
        <v>2472</v>
      </c>
      <c r="AN389" s="256"/>
      <c r="AO389" s="264" t="s">
        <v>2472</v>
      </c>
      <c r="AP389" s="256"/>
      <c r="AQ389" s="264" t="s">
        <v>2472</v>
      </c>
      <c r="AR389" s="256"/>
      <c r="AS389" s="264" t="s">
        <v>2473</v>
      </c>
      <c r="AT389" s="256"/>
      <c r="AU389" s="264" t="s">
        <v>2473</v>
      </c>
      <c r="AW389" s="264" t="s">
        <v>2473</v>
      </c>
      <c r="AX389" s="256"/>
      <c r="AY389" s="270" t="str">
        <f t="shared" si="14"/>
        <v>予 備 386</v>
      </c>
      <c r="AZ389" s="256"/>
      <c r="BA389" s="265" t="s">
        <v>2474</v>
      </c>
      <c r="BC389" s="265" t="s">
        <v>2474</v>
      </c>
      <c r="BE389" s="266" t="s">
        <v>2474</v>
      </c>
      <c r="BF389" s="258"/>
      <c r="BG389" s="266" t="s">
        <v>2474</v>
      </c>
      <c r="BI389" s="400" t="s">
        <v>2472</v>
      </c>
      <c r="BK389" s="400" t="s">
        <v>2472</v>
      </c>
      <c r="BM389" s="400" t="str">
        <f t="shared" si="15"/>
        <v>予備386</v>
      </c>
      <c r="BO389" s="401" t="s">
        <v>2472</v>
      </c>
      <c r="BP389" s="396"/>
      <c r="BQ389" s="401" t="s">
        <v>2472</v>
      </c>
      <c r="BR389" s="402"/>
      <c r="BS389" s="265" t="s">
        <v>2474</v>
      </c>
      <c r="BT389" s="402"/>
      <c r="BU389" s="402"/>
      <c r="BV389" s="402"/>
      <c r="BW389" s="402"/>
      <c r="BX389" s="402"/>
      <c r="BY389" s="402"/>
      <c r="BZ389" s="402"/>
      <c r="CA389" s="402"/>
      <c r="CB389" s="402"/>
      <c r="CC389" s="402"/>
      <c r="CE389" s="256"/>
      <c r="CG389" s="264" t="s">
        <v>2472</v>
      </c>
      <c r="CI389" s="264" t="s">
        <v>2472</v>
      </c>
      <c r="CK389" s="264" t="s">
        <v>2472</v>
      </c>
      <c r="CM389" s="264" t="s">
        <v>2472</v>
      </c>
      <c r="CO389" s="264" t="s">
        <v>2472</v>
      </c>
      <c r="CQ389" s="264" t="s">
        <v>2472</v>
      </c>
      <c r="CS389" s="264" t="s">
        <v>2472</v>
      </c>
      <c r="CU389" s="264" t="s">
        <v>2472</v>
      </c>
      <c r="CW389" s="264" t="s">
        <v>2472</v>
      </c>
      <c r="CY389" s="264" t="s">
        <v>2472</v>
      </c>
      <c r="DA389" s="264" t="s">
        <v>2472</v>
      </c>
      <c r="DC389" s="264" t="s">
        <v>2472</v>
      </c>
      <c r="DE389" s="264" t="s">
        <v>2472</v>
      </c>
      <c r="DG389" s="264" t="s">
        <v>2472</v>
      </c>
      <c r="DI389" s="264" t="s">
        <v>2472</v>
      </c>
      <c r="DK389" s="264" t="s">
        <v>2472</v>
      </c>
      <c r="EA389" s="264" t="s">
        <v>2472</v>
      </c>
      <c r="EC389" s="272" t="s">
        <v>2473</v>
      </c>
      <c r="ED389" s="268"/>
      <c r="EE389" s="272" t="s">
        <v>2473</v>
      </c>
      <c r="EF389" s="268"/>
      <c r="EG389" s="272" t="s">
        <v>2473</v>
      </c>
      <c r="EH389" s="268"/>
      <c r="EI389" s="272" t="s">
        <v>2473</v>
      </c>
      <c r="EY389" s="264" t="s">
        <v>2472</v>
      </c>
      <c r="FA389" s="264" t="s">
        <v>2472</v>
      </c>
      <c r="FC389" s="264" t="s">
        <v>2472</v>
      </c>
      <c r="FE389" s="264" t="s">
        <v>2472</v>
      </c>
      <c r="FG389" s="264" t="s">
        <v>2472</v>
      </c>
      <c r="FI389" s="264" t="s">
        <v>2472</v>
      </c>
      <c r="FK389" s="264" t="s">
        <v>2472</v>
      </c>
      <c r="FM389" s="264" t="s">
        <v>2472</v>
      </c>
      <c r="FO389" s="264" t="s">
        <v>2472</v>
      </c>
      <c r="FQ389" s="264" t="s">
        <v>2472</v>
      </c>
      <c r="FS389" s="264" t="s">
        <v>2472</v>
      </c>
      <c r="FU389" s="264" t="s">
        <v>2472</v>
      </c>
      <c r="FW389" s="264" t="s">
        <v>2472</v>
      </c>
      <c r="FY389" s="264" t="s">
        <v>2472</v>
      </c>
      <c r="GA389" s="264" t="s">
        <v>2472</v>
      </c>
      <c r="GC389" s="264" t="s">
        <v>2472</v>
      </c>
      <c r="GE389" s="264" t="s">
        <v>2472</v>
      </c>
      <c r="GG389" s="264" t="s">
        <v>2472</v>
      </c>
      <c r="GI389" s="264" t="s">
        <v>2472</v>
      </c>
      <c r="GK389" s="264" t="s">
        <v>2472</v>
      </c>
      <c r="GM389" s="264" t="s">
        <v>2472</v>
      </c>
      <c r="GO389" s="264" t="s">
        <v>2472</v>
      </c>
      <c r="GQ389" s="16"/>
      <c r="HE389" s="265" t="s">
        <v>2474</v>
      </c>
      <c r="HG389" s="265" t="s">
        <v>2474</v>
      </c>
      <c r="HI389" s="264" t="s">
        <v>2472</v>
      </c>
      <c r="HK389" s="264" t="s">
        <v>2472</v>
      </c>
      <c r="HM389" s="264" t="s">
        <v>2472</v>
      </c>
      <c r="HO389" s="264" t="s">
        <v>2472</v>
      </c>
      <c r="HQ389" s="264" t="s">
        <v>2472</v>
      </c>
      <c r="HS389" s="264" t="s">
        <v>2472</v>
      </c>
      <c r="HU389" s="264" t="s">
        <v>2472</v>
      </c>
      <c r="HW389" s="264" t="s">
        <v>2472</v>
      </c>
      <c r="HY389" s="264" t="s">
        <v>2472</v>
      </c>
      <c r="IA389" s="264" t="s">
        <v>2472</v>
      </c>
      <c r="IC389" s="264" t="s">
        <v>2472</v>
      </c>
      <c r="IE389" s="264" t="s">
        <v>2472</v>
      </c>
      <c r="IG389" s="264" t="s">
        <v>2472</v>
      </c>
      <c r="II389" s="264" t="s">
        <v>2472</v>
      </c>
      <c r="IK389" s="264" t="s">
        <v>2472</v>
      </c>
      <c r="IM389" s="264" t="s">
        <v>2472</v>
      </c>
      <c r="IO389" s="264" t="s">
        <v>2472</v>
      </c>
      <c r="IQ389" s="264" t="s">
        <v>2472</v>
      </c>
      <c r="IS389" s="264" t="s">
        <v>2472</v>
      </c>
      <c r="IU389" s="264" t="s">
        <v>2472</v>
      </c>
      <c r="IW389" s="264" t="s">
        <v>2472</v>
      </c>
      <c r="IY389" s="264" t="s">
        <v>2472</v>
      </c>
      <c r="JA389" s="264" t="s">
        <v>2472</v>
      </c>
      <c r="JC389" s="264" t="s">
        <v>2472</v>
      </c>
    </row>
    <row r="390" spans="3:263">
      <c r="C390" s="384" t="s">
        <v>2475</v>
      </c>
      <c r="D390" s="404"/>
      <c r="E390" s="390" t="s">
        <v>2475</v>
      </c>
      <c r="F390" s="391"/>
      <c r="G390" s="390" t="s">
        <v>2475</v>
      </c>
      <c r="H390" s="391"/>
      <c r="I390" s="390" t="s">
        <v>2475</v>
      </c>
      <c r="J390" s="391"/>
      <c r="K390" s="390" t="s">
        <v>2475</v>
      </c>
      <c r="L390" s="391"/>
      <c r="M390" s="390" t="s">
        <v>2475</v>
      </c>
      <c r="N390" s="405"/>
      <c r="O390" s="394" t="s">
        <v>2476</v>
      </c>
      <c r="P390" s="406"/>
      <c r="Q390" s="264" t="s">
        <v>2475</v>
      </c>
      <c r="S390" s="264" t="s">
        <v>2475</v>
      </c>
      <c r="U390" s="265" t="s">
        <v>2477</v>
      </c>
      <c r="W390" s="265" t="s">
        <v>2477</v>
      </c>
      <c r="Y390" s="265" t="s">
        <v>2477</v>
      </c>
      <c r="Z390" s="256"/>
      <c r="AA390" s="264" t="s">
        <v>2475</v>
      </c>
      <c r="AB390" s="256"/>
      <c r="AC390" s="265" t="s">
        <v>2477</v>
      </c>
      <c r="AD390" s="258"/>
      <c r="AE390" s="265" t="s">
        <v>2477</v>
      </c>
      <c r="AF390" s="258"/>
      <c r="AG390" s="264" t="s">
        <v>2475</v>
      </c>
      <c r="AH390" s="16"/>
      <c r="AI390" s="264" t="s">
        <v>2475</v>
      </c>
      <c r="AK390" s="264" t="s">
        <v>2475</v>
      </c>
      <c r="AL390" s="256"/>
      <c r="AM390" s="264" t="s">
        <v>2475</v>
      </c>
      <c r="AN390" s="256"/>
      <c r="AO390" s="264" t="s">
        <v>2475</v>
      </c>
      <c r="AP390" s="256"/>
      <c r="AQ390" s="264" t="s">
        <v>2475</v>
      </c>
      <c r="AR390" s="256"/>
      <c r="AS390" s="265" t="s">
        <v>2478</v>
      </c>
      <c r="AT390" s="256"/>
      <c r="AU390" s="265" t="s">
        <v>2478</v>
      </c>
      <c r="AW390" s="265" t="s">
        <v>2478</v>
      </c>
      <c r="AX390" s="256"/>
      <c r="AY390" s="270" t="str">
        <f t="shared" si="14"/>
        <v>予 備 387</v>
      </c>
      <c r="AZ390" s="256"/>
      <c r="BA390" s="265" t="s">
        <v>2477</v>
      </c>
      <c r="BC390" s="265" t="s">
        <v>2477</v>
      </c>
      <c r="BE390" s="266" t="s">
        <v>2477</v>
      </c>
      <c r="BF390" s="258"/>
      <c r="BG390" s="266" t="s">
        <v>2477</v>
      </c>
      <c r="BI390" s="400" t="s">
        <v>2475</v>
      </c>
      <c r="BK390" s="400" t="s">
        <v>2475</v>
      </c>
      <c r="BM390" s="400" t="str">
        <f t="shared" si="15"/>
        <v>予備387</v>
      </c>
      <c r="BO390" s="401" t="s">
        <v>2475</v>
      </c>
      <c r="BP390" s="396"/>
      <c r="BQ390" s="401" t="s">
        <v>2475</v>
      </c>
      <c r="BR390" s="402"/>
      <c r="BS390" s="265" t="s">
        <v>2477</v>
      </c>
      <c r="BT390" s="402"/>
      <c r="BU390" s="402"/>
      <c r="BV390" s="402"/>
      <c r="BW390" s="402"/>
      <c r="BX390" s="402"/>
      <c r="BY390" s="402"/>
      <c r="BZ390" s="402"/>
      <c r="CA390" s="402"/>
      <c r="CB390" s="402"/>
      <c r="CC390" s="402"/>
      <c r="CE390" s="256"/>
      <c r="CG390" s="264" t="s">
        <v>2475</v>
      </c>
      <c r="CI390" s="264" t="s">
        <v>2475</v>
      </c>
      <c r="CK390" s="264" t="s">
        <v>2475</v>
      </c>
      <c r="CM390" s="264" t="s">
        <v>2475</v>
      </c>
      <c r="CO390" s="264" t="s">
        <v>2475</v>
      </c>
      <c r="CQ390" s="264" t="s">
        <v>2475</v>
      </c>
      <c r="CS390" s="264" t="s">
        <v>2475</v>
      </c>
      <c r="CU390" s="264" t="s">
        <v>2475</v>
      </c>
      <c r="CW390" s="264" t="s">
        <v>2475</v>
      </c>
      <c r="CY390" s="264" t="s">
        <v>2475</v>
      </c>
      <c r="DA390" s="264" t="s">
        <v>2475</v>
      </c>
      <c r="DC390" s="264" t="s">
        <v>2475</v>
      </c>
      <c r="DE390" s="264" t="s">
        <v>2475</v>
      </c>
      <c r="DG390" s="264" t="s">
        <v>2475</v>
      </c>
      <c r="DI390" s="264" t="s">
        <v>2475</v>
      </c>
      <c r="DK390" s="264" t="s">
        <v>2475</v>
      </c>
      <c r="EA390" s="264" t="s">
        <v>2475</v>
      </c>
      <c r="EC390" s="272" t="s">
        <v>2476</v>
      </c>
      <c r="ED390" s="268"/>
      <c r="EE390" s="272" t="s">
        <v>2476</v>
      </c>
      <c r="EF390" s="268"/>
      <c r="EG390" s="272" t="s">
        <v>2476</v>
      </c>
      <c r="EH390" s="268"/>
      <c r="EI390" s="272" t="s">
        <v>2476</v>
      </c>
      <c r="EY390" s="264" t="s">
        <v>2475</v>
      </c>
      <c r="FA390" s="264" t="s">
        <v>2475</v>
      </c>
      <c r="FC390" s="264" t="s">
        <v>2475</v>
      </c>
      <c r="FE390" s="264" t="s">
        <v>2475</v>
      </c>
      <c r="FG390" s="264" t="s">
        <v>2475</v>
      </c>
      <c r="FI390" s="264" t="s">
        <v>2475</v>
      </c>
      <c r="FK390" s="264" t="s">
        <v>2475</v>
      </c>
      <c r="FM390" s="264" t="s">
        <v>2475</v>
      </c>
      <c r="FO390" s="264" t="s">
        <v>2475</v>
      </c>
      <c r="FQ390" s="264" t="s">
        <v>2475</v>
      </c>
      <c r="FS390" s="264" t="s">
        <v>2475</v>
      </c>
      <c r="FU390" s="264" t="s">
        <v>2475</v>
      </c>
      <c r="FW390" s="264" t="s">
        <v>2475</v>
      </c>
      <c r="FY390" s="264" t="s">
        <v>2475</v>
      </c>
      <c r="GA390" s="264" t="s">
        <v>2475</v>
      </c>
      <c r="GC390" s="264" t="s">
        <v>2475</v>
      </c>
      <c r="GE390" s="264" t="s">
        <v>2475</v>
      </c>
      <c r="GG390" s="264" t="s">
        <v>2475</v>
      </c>
      <c r="GI390" s="264" t="s">
        <v>2475</v>
      </c>
      <c r="GK390" s="264" t="s">
        <v>2475</v>
      </c>
      <c r="GM390" s="264" t="s">
        <v>2475</v>
      </c>
      <c r="GO390" s="264" t="s">
        <v>2475</v>
      </c>
      <c r="GQ390" s="16"/>
      <c r="HE390" s="265" t="s">
        <v>2477</v>
      </c>
      <c r="HG390" s="265" t="s">
        <v>2477</v>
      </c>
      <c r="HI390" s="264" t="s">
        <v>2475</v>
      </c>
      <c r="HK390" s="264" t="s">
        <v>2475</v>
      </c>
      <c r="HM390" s="264" t="s">
        <v>2475</v>
      </c>
      <c r="HO390" s="264" t="s">
        <v>2475</v>
      </c>
      <c r="HQ390" s="264" t="s">
        <v>2475</v>
      </c>
      <c r="HS390" s="264" t="s">
        <v>2475</v>
      </c>
      <c r="HU390" s="264" t="s">
        <v>2475</v>
      </c>
      <c r="HW390" s="264" t="s">
        <v>2475</v>
      </c>
      <c r="HY390" s="264" t="s">
        <v>2475</v>
      </c>
      <c r="IA390" s="264" t="s">
        <v>2475</v>
      </c>
      <c r="IC390" s="264" t="s">
        <v>2475</v>
      </c>
      <c r="IE390" s="264" t="s">
        <v>2475</v>
      </c>
      <c r="IG390" s="264" t="s">
        <v>2475</v>
      </c>
      <c r="II390" s="264" t="s">
        <v>2475</v>
      </c>
      <c r="IK390" s="264" t="s">
        <v>2475</v>
      </c>
      <c r="IM390" s="264" t="s">
        <v>2475</v>
      </c>
      <c r="IO390" s="264" t="s">
        <v>2475</v>
      </c>
      <c r="IQ390" s="264" t="s">
        <v>2475</v>
      </c>
      <c r="IS390" s="264" t="s">
        <v>2475</v>
      </c>
      <c r="IU390" s="264" t="s">
        <v>2475</v>
      </c>
      <c r="IW390" s="264" t="s">
        <v>2475</v>
      </c>
      <c r="IY390" s="264" t="s">
        <v>2475</v>
      </c>
      <c r="JA390" s="264" t="s">
        <v>2475</v>
      </c>
      <c r="JC390" s="264" t="s">
        <v>2475</v>
      </c>
    </row>
    <row r="391" spans="3:263">
      <c r="C391" s="384" t="s">
        <v>2479</v>
      </c>
      <c r="D391" s="404"/>
      <c r="E391" s="390" t="s">
        <v>2479</v>
      </c>
      <c r="F391" s="391"/>
      <c r="G391" s="390" t="s">
        <v>2479</v>
      </c>
      <c r="H391" s="391"/>
      <c r="I391" s="390" t="s">
        <v>2479</v>
      </c>
      <c r="J391" s="391"/>
      <c r="K391" s="390" t="s">
        <v>2479</v>
      </c>
      <c r="L391" s="391"/>
      <c r="M391" s="390" t="s">
        <v>2479</v>
      </c>
      <c r="N391" s="405"/>
      <c r="O391" s="394" t="s">
        <v>2480</v>
      </c>
      <c r="P391" s="406"/>
      <c r="Q391" s="264" t="s">
        <v>2479</v>
      </c>
      <c r="S391" s="264" t="s">
        <v>2479</v>
      </c>
      <c r="U391" s="265" t="s">
        <v>2481</v>
      </c>
      <c r="W391" s="265" t="s">
        <v>2481</v>
      </c>
      <c r="Y391" s="265" t="s">
        <v>2481</v>
      </c>
      <c r="Z391" s="256"/>
      <c r="AA391" s="264" t="s">
        <v>2479</v>
      </c>
      <c r="AB391" s="256"/>
      <c r="AC391" s="265" t="s">
        <v>2481</v>
      </c>
      <c r="AD391" s="258"/>
      <c r="AE391" s="265" t="s">
        <v>2481</v>
      </c>
      <c r="AF391" s="258"/>
      <c r="AG391" s="264" t="s">
        <v>2479</v>
      </c>
      <c r="AH391" s="16"/>
      <c r="AI391" s="264" t="s">
        <v>2479</v>
      </c>
      <c r="AK391" s="264" t="s">
        <v>2479</v>
      </c>
      <c r="AL391" s="256"/>
      <c r="AM391" s="264" t="s">
        <v>2479</v>
      </c>
      <c r="AN391" s="256"/>
      <c r="AO391" s="264" t="s">
        <v>2479</v>
      </c>
      <c r="AP391" s="256"/>
      <c r="AQ391" s="264" t="s">
        <v>2479</v>
      </c>
      <c r="AR391" s="256"/>
      <c r="AS391" s="264" t="s">
        <v>2480</v>
      </c>
      <c r="AT391" s="256"/>
      <c r="AU391" s="264" t="s">
        <v>2480</v>
      </c>
      <c r="AW391" s="264" t="s">
        <v>2480</v>
      </c>
      <c r="AX391" s="256"/>
      <c r="AY391" s="270" t="str">
        <f t="shared" si="14"/>
        <v>予 備 388</v>
      </c>
      <c r="AZ391" s="256"/>
      <c r="BA391" s="265" t="s">
        <v>2481</v>
      </c>
      <c r="BC391" s="265" t="s">
        <v>2481</v>
      </c>
      <c r="BE391" s="266" t="s">
        <v>2481</v>
      </c>
      <c r="BF391" s="258"/>
      <c r="BG391" s="266" t="s">
        <v>2481</v>
      </c>
      <c r="BI391" s="400" t="s">
        <v>2479</v>
      </c>
      <c r="BK391" s="400" t="s">
        <v>2479</v>
      </c>
      <c r="BM391" s="400" t="str">
        <f t="shared" si="15"/>
        <v>予備388</v>
      </c>
      <c r="BO391" s="401" t="s">
        <v>2479</v>
      </c>
      <c r="BP391" s="396"/>
      <c r="BQ391" s="401" t="s">
        <v>2479</v>
      </c>
      <c r="BR391" s="402"/>
      <c r="BS391" s="265" t="s">
        <v>2481</v>
      </c>
      <c r="BT391" s="402"/>
      <c r="BU391" s="402"/>
      <c r="BV391" s="402"/>
      <c r="BW391" s="402"/>
      <c r="BX391" s="402"/>
      <c r="BY391" s="402"/>
      <c r="BZ391" s="402"/>
      <c r="CA391" s="402"/>
      <c r="CB391" s="402"/>
      <c r="CC391" s="402"/>
      <c r="CE391" s="256"/>
      <c r="CG391" s="264" t="s">
        <v>2479</v>
      </c>
      <c r="CI391" s="264" t="s">
        <v>2479</v>
      </c>
      <c r="CK391" s="264" t="s">
        <v>2479</v>
      </c>
      <c r="CM391" s="264" t="s">
        <v>2479</v>
      </c>
      <c r="CO391" s="264" t="s">
        <v>2479</v>
      </c>
      <c r="CQ391" s="264" t="s">
        <v>2479</v>
      </c>
      <c r="CS391" s="264" t="s">
        <v>2479</v>
      </c>
      <c r="CU391" s="264" t="s">
        <v>2479</v>
      </c>
      <c r="CW391" s="264" t="s">
        <v>2479</v>
      </c>
      <c r="CY391" s="264" t="s">
        <v>2479</v>
      </c>
      <c r="DA391" s="264" t="s">
        <v>2479</v>
      </c>
      <c r="DC391" s="264" t="s">
        <v>2479</v>
      </c>
      <c r="DE391" s="264" t="s">
        <v>2479</v>
      </c>
      <c r="DG391" s="264" t="s">
        <v>2479</v>
      </c>
      <c r="DI391" s="264" t="s">
        <v>2479</v>
      </c>
      <c r="DK391" s="264" t="s">
        <v>2479</v>
      </c>
      <c r="EA391" s="264" t="s">
        <v>2479</v>
      </c>
      <c r="EC391" s="272" t="s">
        <v>2480</v>
      </c>
      <c r="ED391" s="268"/>
      <c r="EE391" s="272" t="s">
        <v>2480</v>
      </c>
      <c r="EF391" s="268"/>
      <c r="EG391" s="272" t="s">
        <v>2480</v>
      </c>
      <c r="EH391" s="268"/>
      <c r="EI391" s="272" t="s">
        <v>2480</v>
      </c>
      <c r="EY391" s="264" t="s">
        <v>2479</v>
      </c>
      <c r="FA391" s="264" t="s">
        <v>2479</v>
      </c>
      <c r="FC391" s="264" t="s">
        <v>2479</v>
      </c>
      <c r="FE391" s="264" t="s">
        <v>2479</v>
      </c>
      <c r="FG391" s="264" t="s">
        <v>2479</v>
      </c>
      <c r="FI391" s="264" t="s">
        <v>2479</v>
      </c>
      <c r="FK391" s="264" t="s">
        <v>2479</v>
      </c>
      <c r="FM391" s="264" t="s">
        <v>2479</v>
      </c>
      <c r="FO391" s="264" t="s">
        <v>2479</v>
      </c>
      <c r="FQ391" s="264" t="s">
        <v>2479</v>
      </c>
      <c r="FS391" s="264" t="s">
        <v>2479</v>
      </c>
      <c r="FU391" s="264" t="s">
        <v>2479</v>
      </c>
      <c r="FW391" s="264" t="s">
        <v>2479</v>
      </c>
      <c r="FY391" s="264" t="s">
        <v>2479</v>
      </c>
      <c r="GA391" s="264" t="s">
        <v>2479</v>
      </c>
      <c r="GC391" s="264" t="s">
        <v>2479</v>
      </c>
      <c r="GE391" s="264" t="s">
        <v>2479</v>
      </c>
      <c r="GG391" s="264" t="s">
        <v>2479</v>
      </c>
      <c r="GI391" s="264" t="s">
        <v>2479</v>
      </c>
      <c r="GK391" s="264" t="s">
        <v>2479</v>
      </c>
      <c r="GM391" s="264" t="s">
        <v>2479</v>
      </c>
      <c r="GO391" s="264" t="s">
        <v>2479</v>
      </c>
      <c r="GQ391" s="16"/>
      <c r="HE391" s="265" t="s">
        <v>2481</v>
      </c>
      <c r="HG391" s="265" t="s">
        <v>2481</v>
      </c>
      <c r="HI391" s="264" t="s">
        <v>2479</v>
      </c>
      <c r="HK391" s="264" t="s">
        <v>2479</v>
      </c>
      <c r="HM391" s="264" t="s">
        <v>2479</v>
      </c>
      <c r="HO391" s="264" t="s">
        <v>2479</v>
      </c>
      <c r="HQ391" s="264" t="s">
        <v>2479</v>
      </c>
      <c r="HS391" s="264" t="s">
        <v>2479</v>
      </c>
      <c r="HU391" s="264" t="s">
        <v>2479</v>
      </c>
      <c r="HW391" s="264" t="s">
        <v>2479</v>
      </c>
      <c r="HY391" s="264" t="s">
        <v>2479</v>
      </c>
      <c r="IA391" s="264" t="s">
        <v>2479</v>
      </c>
      <c r="IC391" s="264" t="s">
        <v>2479</v>
      </c>
      <c r="IE391" s="264" t="s">
        <v>2479</v>
      </c>
      <c r="IG391" s="264" t="s">
        <v>2479</v>
      </c>
      <c r="II391" s="264" t="s">
        <v>2479</v>
      </c>
      <c r="IK391" s="264" t="s">
        <v>2479</v>
      </c>
      <c r="IM391" s="264" t="s">
        <v>2479</v>
      </c>
      <c r="IO391" s="264" t="s">
        <v>2479</v>
      </c>
      <c r="IQ391" s="264" t="s">
        <v>2479</v>
      </c>
      <c r="IS391" s="264" t="s">
        <v>2479</v>
      </c>
      <c r="IU391" s="264" t="s">
        <v>2479</v>
      </c>
      <c r="IW391" s="264" t="s">
        <v>2479</v>
      </c>
      <c r="IY391" s="264" t="s">
        <v>2479</v>
      </c>
      <c r="JA391" s="264" t="s">
        <v>2479</v>
      </c>
      <c r="JC391" s="264" t="s">
        <v>2479</v>
      </c>
    </row>
    <row r="392" spans="3:263">
      <c r="C392" s="384" t="s">
        <v>2482</v>
      </c>
      <c r="D392" s="404"/>
      <c r="E392" s="390" t="s">
        <v>2482</v>
      </c>
      <c r="F392" s="391"/>
      <c r="G392" s="390" t="s">
        <v>2482</v>
      </c>
      <c r="H392" s="391"/>
      <c r="I392" s="390" t="s">
        <v>2482</v>
      </c>
      <c r="J392" s="391"/>
      <c r="K392" s="390" t="s">
        <v>2482</v>
      </c>
      <c r="L392" s="391"/>
      <c r="M392" s="390" t="s">
        <v>2482</v>
      </c>
      <c r="N392" s="405"/>
      <c r="O392" s="394" t="s">
        <v>2483</v>
      </c>
      <c r="P392" s="406"/>
      <c r="Q392" s="264" t="s">
        <v>2482</v>
      </c>
      <c r="S392" s="264" t="s">
        <v>2482</v>
      </c>
      <c r="U392" s="265" t="s">
        <v>2484</v>
      </c>
      <c r="W392" s="265" t="s">
        <v>2484</v>
      </c>
      <c r="Y392" s="265" t="s">
        <v>2484</v>
      </c>
      <c r="Z392" s="256"/>
      <c r="AA392" s="264" t="s">
        <v>2482</v>
      </c>
      <c r="AB392" s="256"/>
      <c r="AC392" s="265" t="s">
        <v>2484</v>
      </c>
      <c r="AD392" s="258"/>
      <c r="AE392" s="265" t="s">
        <v>2484</v>
      </c>
      <c r="AF392" s="258"/>
      <c r="AG392" s="264" t="s">
        <v>2482</v>
      </c>
      <c r="AH392" s="16"/>
      <c r="AI392" s="264" t="s">
        <v>2482</v>
      </c>
      <c r="AK392" s="264" t="s">
        <v>2482</v>
      </c>
      <c r="AL392" s="256"/>
      <c r="AM392" s="264" t="s">
        <v>2482</v>
      </c>
      <c r="AN392" s="256"/>
      <c r="AO392" s="264" t="s">
        <v>2482</v>
      </c>
      <c r="AP392" s="256"/>
      <c r="AQ392" s="264" t="s">
        <v>2482</v>
      </c>
      <c r="AR392" s="256"/>
      <c r="AS392" s="265" t="s">
        <v>2485</v>
      </c>
      <c r="AT392" s="256"/>
      <c r="AU392" s="265" t="s">
        <v>2485</v>
      </c>
      <c r="AW392" s="265" t="s">
        <v>2485</v>
      </c>
      <c r="AX392" s="256"/>
      <c r="AY392" s="270" t="str">
        <f t="shared" si="14"/>
        <v>予 備 389</v>
      </c>
      <c r="AZ392" s="256"/>
      <c r="BA392" s="265" t="s">
        <v>2484</v>
      </c>
      <c r="BC392" s="265" t="s">
        <v>2484</v>
      </c>
      <c r="BE392" s="266" t="s">
        <v>2484</v>
      </c>
      <c r="BF392" s="258"/>
      <c r="BG392" s="266" t="s">
        <v>2484</v>
      </c>
      <c r="BI392" s="400" t="s">
        <v>2482</v>
      </c>
      <c r="BK392" s="400" t="s">
        <v>2482</v>
      </c>
      <c r="BM392" s="400" t="str">
        <f t="shared" si="15"/>
        <v>予備389</v>
      </c>
      <c r="BO392" s="401" t="s">
        <v>2482</v>
      </c>
      <c r="BP392" s="396"/>
      <c r="BQ392" s="401" t="s">
        <v>2482</v>
      </c>
      <c r="BR392" s="402"/>
      <c r="BS392" s="265" t="s">
        <v>2484</v>
      </c>
      <c r="BT392" s="402"/>
      <c r="BU392" s="402"/>
      <c r="BV392" s="402"/>
      <c r="BW392" s="402"/>
      <c r="BX392" s="402"/>
      <c r="BY392" s="402"/>
      <c r="BZ392" s="402"/>
      <c r="CA392" s="402"/>
      <c r="CB392" s="402"/>
      <c r="CC392" s="402"/>
      <c r="CE392" s="256"/>
      <c r="CG392" s="264" t="s">
        <v>2482</v>
      </c>
      <c r="CI392" s="264" t="s">
        <v>2482</v>
      </c>
      <c r="CK392" s="264" t="s">
        <v>2482</v>
      </c>
      <c r="CM392" s="264" t="s">
        <v>2482</v>
      </c>
      <c r="CO392" s="264" t="s">
        <v>2482</v>
      </c>
      <c r="CQ392" s="264" t="s">
        <v>2482</v>
      </c>
      <c r="CS392" s="264" t="s">
        <v>2482</v>
      </c>
      <c r="CU392" s="264" t="s">
        <v>2482</v>
      </c>
      <c r="CW392" s="264" t="s">
        <v>2482</v>
      </c>
      <c r="CY392" s="264" t="s">
        <v>2482</v>
      </c>
      <c r="DA392" s="264" t="s">
        <v>2482</v>
      </c>
      <c r="DC392" s="264" t="s">
        <v>2482</v>
      </c>
      <c r="DE392" s="264" t="s">
        <v>2482</v>
      </c>
      <c r="DG392" s="264" t="s">
        <v>2482</v>
      </c>
      <c r="DI392" s="264" t="s">
        <v>2482</v>
      </c>
      <c r="DK392" s="264" t="s">
        <v>2482</v>
      </c>
      <c r="EA392" s="264" t="s">
        <v>2482</v>
      </c>
      <c r="EC392" s="272" t="s">
        <v>2483</v>
      </c>
      <c r="ED392" s="268"/>
      <c r="EE392" s="272" t="s">
        <v>2483</v>
      </c>
      <c r="EF392" s="268"/>
      <c r="EG392" s="272" t="s">
        <v>2483</v>
      </c>
      <c r="EH392" s="268"/>
      <c r="EI392" s="272" t="s">
        <v>2483</v>
      </c>
      <c r="EY392" s="264" t="s">
        <v>2482</v>
      </c>
      <c r="FA392" s="264" t="s">
        <v>2482</v>
      </c>
      <c r="FC392" s="264" t="s">
        <v>2482</v>
      </c>
      <c r="FE392" s="264" t="s">
        <v>2482</v>
      </c>
      <c r="FG392" s="264" t="s">
        <v>2482</v>
      </c>
      <c r="FI392" s="264" t="s">
        <v>2482</v>
      </c>
      <c r="FK392" s="264" t="s">
        <v>2482</v>
      </c>
      <c r="FM392" s="264" t="s">
        <v>2482</v>
      </c>
      <c r="FO392" s="264" t="s">
        <v>2482</v>
      </c>
      <c r="FQ392" s="264" t="s">
        <v>2482</v>
      </c>
      <c r="FS392" s="264" t="s">
        <v>2482</v>
      </c>
      <c r="FU392" s="264" t="s">
        <v>2482</v>
      </c>
      <c r="FW392" s="264" t="s">
        <v>2482</v>
      </c>
      <c r="FY392" s="264" t="s">
        <v>2482</v>
      </c>
      <c r="GA392" s="264" t="s">
        <v>2482</v>
      </c>
      <c r="GC392" s="264" t="s">
        <v>2482</v>
      </c>
      <c r="GE392" s="264" t="s">
        <v>2482</v>
      </c>
      <c r="GG392" s="264" t="s">
        <v>2482</v>
      </c>
      <c r="GI392" s="264" t="s">
        <v>2482</v>
      </c>
      <c r="GK392" s="264" t="s">
        <v>2482</v>
      </c>
      <c r="GM392" s="264" t="s">
        <v>2482</v>
      </c>
      <c r="GO392" s="264" t="s">
        <v>2482</v>
      </c>
      <c r="GQ392" s="16"/>
      <c r="HE392" s="265" t="s">
        <v>2484</v>
      </c>
      <c r="HG392" s="265" t="s">
        <v>2484</v>
      </c>
      <c r="HI392" s="264" t="s">
        <v>2482</v>
      </c>
      <c r="HK392" s="264" t="s">
        <v>2482</v>
      </c>
      <c r="HM392" s="264" t="s">
        <v>2482</v>
      </c>
      <c r="HO392" s="264" t="s">
        <v>2482</v>
      </c>
      <c r="HQ392" s="264" t="s">
        <v>2482</v>
      </c>
      <c r="HS392" s="264" t="s">
        <v>2482</v>
      </c>
      <c r="HU392" s="264" t="s">
        <v>2482</v>
      </c>
      <c r="HW392" s="264" t="s">
        <v>2482</v>
      </c>
      <c r="HY392" s="264" t="s">
        <v>2482</v>
      </c>
      <c r="IA392" s="264" t="s">
        <v>2482</v>
      </c>
      <c r="IC392" s="264" t="s">
        <v>2482</v>
      </c>
      <c r="IE392" s="264" t="s">
        <v>2482</v>
      </c>
      <c r="IG392" s="264" t="s">
        <v>2482</v>
      </c>
      <c r="II392" s="264" t="s">
        <v>2482</v>
      </c>
      <c r="IK392" s="264" t="s">
        <v>2482</v>
      </c>
      <c r="IM392" s="264" t="s">
        <v>2482</v>
      </c>
      <c r="IO392" s="264" t="s">
        <v>2482</v>
      </c>
      <c r="IQ392" s="264" t="s">
        <v>2482</v>
      </c>
      <c r="IS392" s="264" t="s">
        <v>2482</v>
      </c>
      <c r="IU392" s="264" t="s">
        <v>2482</v>
      </c>
      <c r="IW392" s="264" t="s">
        <v>2482</v>
      </c>
      <c r="IY392" s="264" t="s">
        <v>2482</v>
      </c>
      <c r="JA392" s="264" t="s">
        <v>2482</v>
      </c>
      <c r="JC392" s="264" t="s">
        <v>2482</v>
      </c>
    </row>
    <row r="393" spans="3:263">
      <c r="C393" s="384" t="s">
        <v>2486</v>
      </c>
      <c r="D393" s="404"/>
      <c r="E393" s="390" t="s">
        <v>2486</v>
      </c>
      <c r="F393" s="391"/>
      <c r="G393" s="390" t="s">
        <v>2486</v>
      </c>
      <c r="H393" s="391"/>
      <c r="I393" s="390" t="s">
        <v>2486</v>
      </c>
      <c r="J393" s="391"/>
      <c r="K393" s="390" t="s">
        <v>2486</v>
      </c>
      <c r="L393" s="391"/>
      <c r="M393" s="390" t="s">
        <v>2486</v>
      </c>
      <c r="N393" s="405"/>
      <c r="O393" s="394" t="s">
        <v>2487</v>
      </c>
      <c r="P393" s="406"/>
      <c r="Q393" s="264" t="s">
        <v>2486</v>
      </c>
      <c r="S393" s="264" t="s">
        <v>2486</v>
      </c>
      <c r="U393" s="265" t="s">
        <v>2488</v>
      </c>
      <c r="W393" s="265" t="s">
        <v>2488</v>
      </c>
      <c r="Y393" s="265" t="s">
        <v>2488</v>
      </c>
      <c r="Z393" s="256"/>
      <c r="AA393" s="264" t="s">
        <v>2486</v>
      </c>
      <c r="AB393" s="256"/>
      <c r="AC393" s="265" t="s">
        <v>2488</v>
      </c>
      <c r="AD393" s="258"/>
      <c r="AE393" s="265" t="s">
        <v>2488</v>
      </c>
      <c r="AF393" s="258"/>
      <c r="AG393" s="264" t="s">
        <v>2486</v>
      </c>
      <c r="AH393" s="16"/>
      <c r="AI393" s="264" t="s">
        <v>2486</v>
      </c>
      <c r="AK393" s="264" t="s">
        <v>2486</v>
      </c>
      <c r="AL393" s="256"/>
      <c r="AM393" s="264" t="s">
        <v>2486</v>
      </c>
      <c r="AN393" s="256"/>
      <c r="AO393" s="264" t="s">
        <v>2486</v>
      </c>
      <c r="AP393" s="256"/>
      <c r="AQ393" s="264" t="s">
        <v>2486</v>
      </c>
      <c r="AR393" s="256"/>
      <c r="AS393" s="264" t="s">
        <v>2487</v>
      </c>
      <c r="AT393" s="256"/>
      <c r="AU393" s="264" t="s">
        <v>2487</v>
      </c>
      <c r="AW393" s="264" t="s">
        <v>2487</v>
      </c>
      <c r="AX393" s="256"/>
      <c r="AY393" s="270" t="str">
        <f t="shared" si="14"/>
        <v>予 備 390</v>
      </c>
      <c r="AZ393" s="256"/>
      <c r="BA393" s="265" t="s">
        <v>2488</v>
      </c>
      <c r="BC393" s="265" t="s">
        <v>2488</v>
      </c>
      <c r="BE393" s="266" t="s">
        <v>2488</v>
      </c>
      <c r="BF393" s="258"/>
      <c r="BG393" s="266" t="s">
        <v>2488</v>
      </c>
      <c r="BI393" s="400" t="s">
        <v>2486</v>
      </c>
      <c r="BK393" s="400" t="s">
        <v>2486</v>
      </c>
      <c r="BM393" s="400" t="str">
        <f t="shared" si="15"/>
        <v>予備390</v>
      </c>
      <c r="BO393" s="401" t="s">
        <v>2486</v>
      </c>
      <c r="BP393" s="396"/>
      <c r="BQ393" s="401" t="s">
        <v>2486</v>
      </c>
      <c r="BR393" s="402"/>
      <c r="BS393" s="265" t="s">
        <v>2488</v>
      </c>
      <c r="BT393" s="402"/>
      <c r="BU393" s="402"/>
      <c r="BV393" s="402"/>
      <c r="BW393" s="402"/>
      <c r="BX393" s="402"/>
      <c r="BY393" s="402"/>
      <c r="BZ393" s="402"/>
      <c r="CA393" s="402"/>
      <c r="CB393" s="402"/>
      <c r="CC393" s="402"/>
      <c r="CE393" s="256"/>
      <c r="CG393" s="264" t="s">
        <v>2486</v>
      </c>
      <c r="CI393" s="264" t="s">
        <v>2486</v>
      </c>
      <c r="CK393" s="264" t="s">
        <v>2486</v>
      </c>
      <c r="CM393" s="264" t="s">
        <v>2486</v>
      </c>
      <c r="CO393" s="264" t="s">
        <v>2486</v>
      </c>
      <c r="CQ393" s="264" t="s">
        <v>2486</v>
      </c>
      <c r="CS393" s="264" t="s">
        <v>2486</v>
      </c>
      <c r="CU393" s="264" t="s">
        <v>2486</v>
      </c>
      <c r="CW393" s="264" t="s">
        <v>2486</v>
      </c>
      <c r="CY393" s="264" t="s">
        <v>2486</v>
      </c>
      <c r="DA393" s="264" t="s">
        <v>2486</v>
      </c>
      <c r="DC393" s="264" t="s">
        <v>2486</v>
      </c>
      <c r="DE393" s="264" t="s">
        <v>2486</v>
      </c>
      <c r="DG393" s="264" t="s">
        <v>2486</v>
      </c>
      <c r="DI393" s="264" t="s">
        <v>2486</v>
      </c>
      <c r="DK393" s="264" t="s">
        <v>2486</v>
      </c>
      <c r="EA393" s="264" t="s">
        <v>2486</v>
      </c>
      <c r="EC393" s="272" t="s">
        <v>2487</v>
      </c>
      <c r="ED393" s="268"/>
      <c r="EE393" s="272" t="s">
        <v>2487</v>
      </c>
      <c r="EF393" s="268"/>
      <c r="EG393" s="272" t="s">
        <v>2487</v>
      </c>
      <c r="EH393" s="268"/>
      <c r="EI393" s="272" t="s">
        <v>2487</v>
      </c>
      <c r="EY393" s="264" t="s">
        <v>2486</v>
      </c>
      <c r="FA393" s="264" t="s">
        <v>2486</v>
      </c>
      <c r="FC393" s="264" t="s">
        <v>2486</v>
      </c>
      <c r="FE393" s="264" t="s">
        <v>2486</v>
      </c>
      <c r="FG393" s="264" t="s">
        <v>2486</v>
      </c>
      <c r="FI393" s="264" t="s">
        <v>2486</v>
      </c>
      <c r="FK393" s="264" t="s">
        <v>2486</v>
      </c>
      <c r="FM393" s="264" t="s">
        <v>2486</v>
      </c>
      <c r="FO393" s="264" t="s">
        <v>2486</v>
      </c>
      <c r="FQ393" s="264" t="s">
        <v>2486</v>
      </c>
      <c r="FS393" s="264" t="s">
        <v>2486</v>
      </c>
      <c r="FU393" s="264" t="s">
        <v>2486</v>
      </c>
      <c r="FW393" s="264" t="s">
        <v>2486</v>
      </c>
      <c r="FY393" s="264" t="s">
        <v>2486</v>
      </c>
      <c r="GA393" s="264" t="s">
        <v>2486</v>
      </c>
      <c r="GC393" s="264" t="s">
        <v>2486</v>
      </c>
      <c r="GE393" s="264" t="s">
        <v>2486</v>
      </c>
      <c r="GG393" s="264" t="s">
        <v>2486</v>
      </c>
      <c r="GI393" s="264" t="s">
        <v>2486</v>
      </c>
      <c r="GK393" s="264" t="s">
        <v>2486</v>
      </c>
      <c r="GM393" s="264" t="s">
        <v>2486</v>
      </c>
      <c r="GO393" s="264" t="s">
        <v>2486</v>
      </c>
      <c r="GQ393" s="16"/>
      <c r="HE393" s="265" t="s">
        <v>2488</v>
      </c>
      <c r="HG393" s="265" t="s">
        <v>2488</v>
      </c>
      <c r="HI393" s="264" t="s">
        <v>2486</v>
      </c>
      <c r="HK393" s="264" t="s">
        <v>2486</v>
      </c>
      <c r="HM393" s="264" t="s">
        <v>2486</v>
      </c>
      <c r="HO393" s="264" t="s">
        <v>2486</v>
      </c>
      <c r="HQ393" s="264" t="s">
        <v>2486</v>
      </c>
      <c r="HS393" s="264" t="s">
        <v>2486</v>
      </c>
      <c r="HU393" s="264" t="s">
        <v>2486</v>
      </c>
      <c r="HW393" s="264" t="s">
        <v>2486</v>
      </c>
      <c r="HY393" s="264" t="s">
        <v>2486</v>
      </c>
      <c r="IA393" s="264" t="s">
        <v>2486</v>
      </c>
      <c r="IC393" s="264" t="s">
        <v>2486</v>
      </c>
      <c r="IE393" s="264" t="s">
        <v>2486</v>
      </c>
      <c r="IG393" s="264" t="s">
        <v>2486</v>
      </c>
      <c r="II393" s="264" t="s">
        <v>2486</v>
      </c>
      <c r="IK393" s="264" t="s">
        <v>2486</v>
      </c>
      <c r="IM393" s="264" t="s">
        <v>2486</v>
      </c>
      <c r="IO393" s="264" t="s">
        <v>2486</v>
      </c>
      <c r="IQ393" s="264" t="s">
        <v>2486</v>
      </c>
      <c r="IS393" s="264" t="s">
        <v>2486</v>
      </c>
      <c r="IU393" s="264" t="s">
        <v>2486</v>
      </c>
      <c r="IW393" s="264" t="s">
        <v>2486</v>
      </c>
      <c r="IY393" s="264" t="s">
        <v>2486</v>
      </c>
      <c r="JA393" s="264" t="s">
        <v>2486</v>
      </c>
      <c r="JC393" s="264" t="s">
        <v>2486</v>
      </c>
    </row>
    <row r="394" spans="3:263">
      <c r="C394" s="384" t="s">
        <v>2489</v>
      </c>
      <c r="D394" s="404"/>
      <c r="E394" s="390" t="s">
        <v>2489</v>
      </c>
      <c r="F394" s="391"/>
      <c r="G394" s="390" t="s">
        <v>2489</v>
      </c>
      <c r="H394" s="391"/>
      <c r="I394" s="390" t="s">
        <v>2489</v>
      </c>
      <c r="J394" s="391"/>
      <c r="K394" s="390" t="s">
        <v>2489</v>
      </c>
      <c r="L394" s="391"/>
      <c r="M394" s="390" t="s">
        <v>2489</v>
      </c>
      <c r="N394" s="405"/>
      <c r="O394" s="394" t="s">
        <v>2490</v>
      </c>
      <c r="P394" s="406"/>
      <c r="Q394" s="264" t="s">
        <v>2489</v>
      </c>
      <c r="S394" s="264" t="s">
        <v>2489</v>
      </c>
      <c r="U394" s="265" t="s">
        <v>2491</v>
      </c>
      <c r="W394" s="265" t="s">
        <v>2491</v>
      </c>
      <c r="Y394" s="265" t="s">
        <v>2491</v>
      </c>
      <c r="Z394" s="256"/>
      <c r="AA394" s="264" t="s">
        <v>2489</v>
      </c>
      <c r="AB394" s="256"/>
      <c r="AC394" s="265" t="s">
        <v>2491</v>
      </c>
      <c r="AD394" s="258"/>
      <c r="AE394" s="265" t="s">
        <v>2491</v>
      </c>
      <c r="AF394" s="258"/>
      <c r="AG394" s="264" t="s">
        <v>2489</v>
      </c>
      <c r="AH394" s="16"/>
      <c r="AI394" s="264" t="s">
        <v>2489</v>
      </c>
      <c r="AK394" s="264" t="s">
        <v>2489</v>
      </c>
      <c r="AL394" s="256"/>
      <c r="AM394" s="264" t="s">
        <v>2489</v>
      </c>
      <c r="AN394" s="256"/>
      <c r="AO394" s="264" t="s">
        <v>2489</v>
      </c>
      <c r="AP394" s="256"/>
      <c r="AQ394" s="264" t="s">
        <v>2489</v>
      </c>
      <c r="AR394" s="256"/>
      <c r="AS394" s="265" t="s">
        <v>2492</v>
      </c>
      <c r="AT394" s="256"/>
      <c r="AU394" s="265" t="s">
        <v>2492</v>
      </c>
      <c r="AW394" s="265" t="s">
        <v>2492</v>
      </c>
      <c r="AX394" s="256"/>
      <c r="AY394" s="270" t="str">
        <f t="shared" si="14"/>
        <v>予 備 391</v>
      </c>
      <c r="AZ394" s="256"/>
      <c r="BA394" s="265" t="s">
        <v>2491</v>
      </c>
      <c r="BC394" s="265" t="s">
        <v>2491</v>
      </c>
      <c r="BE394" s="266" t="s">
        <v>2491</v>
      </c>
      <c r="BF394" s="258"/>
      <c r="BG394" s="266" t="s">
        <v>2491</v>
      </c>
      <c r="BI394" s="400" t="s">
        <v>2489</v>
      </c>
      <c r="BK394" s="400" t="s">
        <v>2489</v>
      </c>
      <c r="BM394" s="400" t="str">
        <f t="shared" si="15"/>
        <v>予備391</v>
      </c>
      <c r="BO394" s="401" t="s">
        <v>2489</v>
      </c>
      <c r="BP394" s="396"/>
      <c r="BQ394" s="401" t="s">
        <v>2489</v>
      </c>
      <c r="BR394" s="402"/>
      <c r="BS394" s="265" t="s">
        <v>2491</v>
      </c>
      <c r="BT394" s="402"/>
      <c r="BU394" s="402"/>
      <c r="BV394" s="402"/>
      <c r="BW394" s="402"/>
      <c r="BX394" s="402"/>
      <c r="BY394" s="402"/>
      <c r="BZ394" s="402"/>
      <c r="CA394" s="402"/>
      <c r="CB394" s="402"/>
      <c r="CC394" s="402"/>
      <c r="CE394" s="256"/>
      <c r="CG394" s="264" t="s">
        <v>2489</v>
      </c>
      <c r="CI394" s="264" t="s">
        <v>2489</v>
      </c>
      <c r="CK394" s="264" t="s">
        <v>2489</v>
      </c>
      <c r="CM394" s="264" t="s">
        <v>2489</v>
      </c>
      <c r="CO394" s="264" t="s">
        <v>2489</v>
      </c>
      <c r="CQ394" s="264" t="s">
        <v>2489</v>
      </c>
      <c r="CS394" s="264" t="s">
        <v>2489</v>
      </c>
      <c r="CU394" s="264" t="s">
        <v>2489</v>
      </c>
      <c r="CW394" s="264" t="s">
        <v>2489</v>
      </c>
      <c r="CY394" s="264" t="s">
        <v>2489</v>
      </c>
      <c r="DA394" s="264" t="s">
        <v>2489</v>
      </c>
      <c r="DC394" s="264" t="s">
        <v>2489</v>
      </c>
      <c r="DE394" s="264" t="s">
        <v>2489</v>
      </c>
      <c r="DG394" s="264" t="s">
        <v>2489</v>
      </c>
      <c r="DI394" s="264" t="s">
        <v>2489</v>
      </c>
      <c r="DK394" s="264" t="s">
        <v>2489</v>
      </c>
      <c r="EA394" s="264" t="s">
        <v>2489</v>
      </c>
      <c r="EC394" s="272" t="s">
        <v>2490</v>
      </c>
      <c r="ED394" s="268"/>
      <c r="EE394" s="272" t="s">
        <v>2490</v>
      </c>
      <c r="EF394" s="268"/>
      <c r="EG394" s="272" t="s">
        <v>2490</v>
      </c>
      <c r="EH394" s="268"/>
      <c r="EI394" s="272" t="s">
        <v>2490</v>
      </c>
      <c r="EY394" s="264" t="s">
        <v>2489</v>
      </c>
      <c r="FA394" s="264" t="s">
        <v>2489</v>
      </c>
      <c r="FC394" s="264" t="s">
        <v>2489</v>
      </c>
      <c r="FE394" s="264" t="s">
        <v>2489</v>
      </c>
      <c r="FG394" s="264" t="s">
        <v>2489</v>
      </c>
      <c r="FI394" s="264" t="s">
        <v>2489</v>
      </c>
      <c r="FK394" s="264" t="s">
        <v>2489</v>
      </c>
      <c r="FM394" s="264" t="s">
        <v>2489</v>
      </c>
      <c r="FO394" s="264" t="s">
        <v>2489</v>
      </c>
      <c r="FQ394" s="264" t="s">
        <v>2489</v>
      </c>
      <c r="FS394" s="264" t="s">
        <v>2489</v>
      </c>
      <c r="FU394" s="264" t="s">
        <v>2489</v>
      </c>
      <c r="FW394" s="264" t="s">
        <v>2489</v>
      </c>
      <c r="FY394" s="264" t="s">
        <v>2489</v>
      </c>
      <c r="GA394" s="264" t="s">
        <v>2489</v>
      </c>
      <c r="GC394" s="264" t="s">
        <v>2489</v>
      </c>
      <c r="GE394" s="264" t="s">
        <v>2489</v>
      </c>
      <c r="GG394" s="264" t="s">
        <v>2489</v>
      </c>
      <c r="GI394" s="264" t="s">
        <v>2489</v>
      </c>
      <c r="GK394" s="264" t="s">
        <v>2489</v>
      </c>
      <c r="GM394" s="264" t="s">
        <v>2489</v>
      </c>
      <c r="GO394" s="264" t="s">
        <v>2489</v>
      </c>
      <c r="GQ394" s="16"/>
      <c r="HE394" s="265" t="s">
        <v>2491</v>
      </c>
      <c r="HG394" s="265" t="s">
        <v>2491</v>
      </c>
      <c r="HI394" s="264" t="s">
        <v>2489</v>
      </c>
      <c r="HK394" s="264" t="s">
        <v>2489</v>
      </c>
      <c r="HM394" s="264" t="s">
        <v>2489</v>
      </c>
      <c r="HO394" s="264" t="s">
        <v>2489</v>
      </c>
      <c r="HQ394" s="264" t="s">
        <v>2489</v>
      </c>
      <c r="HS394" s="264" t="s">
        <v>2489</v>
      </c>
      <c r="HU394" s="264" t="s">
        <v>2489</v>
      </c>
      <c r="HW394" s="264" t="s">
        <v>2489</v>
      </c>
      <c r="HY394" s="264" t="s">
        <v>2489</v>
      </c>
      <c r="IA394" s="264" t="s">
        <v>2489</v>
      </c>
      <c r="IC394" s="264" t="s">
        <v>2489</v>
      </c>
      <c r="IE394" s="264" t="s">
        <v>2489</v>
      </c>
      <c r="IG394" s="264" t="s">
        <v>2489</v>
      </c>
      <c r="II394" s="264" t="s">
        <v>2489</v>
      </c>
      <c r="IK394" s="264" t="s">
        <v>2489</v>
      </c>
      <c r="IM394" s="264" t="s">
        <v>2489</v>
      </c>
      <c r="IO394" s="264" t="s">
        <v>2489</v>
      </c>
      <c r="IQ394" s="264" t="s">
        <v>2489</v>
      </c>
      <c r="IS394" s="264" t="s">
        <v>2489</v>
      </c>
      <c r="IU394" s="264" t="s">
        <v>2489</v>
      </c>
      <c r="IW394" s="264" t="s">
        <v>2489</v>
      </c>
      <c r="IY394" s="264" t="s">
        <v>2489</v>
      </c>
      <c r="JA394" s="264" t="s">
        <v>2489</v>
      </c>
      <c r="JC394" s="264" t="s">
        <v>2489</v>
      </c>
    </row>
    <row r="395" spans="3:263">
      <c r="C395" s="384" t="s">
        <v>2493</v>
      </c>
      <c r="D395" s="404"/>
      <c r="E395" s="390" t="s">
        <v>2493</v>
      </c>
      <c r="F395" s="391"/>
      <c r="G395" s="390" t="s">
        <v>2493</v>
      </c>
      <c r="H395" s="391"/>
      <c r="I395" s="390" t="s">
        <v>2493</v>
      </c>
      <c r="J395" s="391"/>
      <c r="K395" s="390" t="s">
        <v>2493</v>
      </c>
      <c r="L395" s="391"/>
      <c r="M395" s="390" t="s">
        <v>2493</v>
      </c>
      <c r="N395" s="405"/>
      <c r="O395" s="394" t="s">
        <v>2494</v>
      </c>
      <c r="P395" s="406"/>
      <c r="Q395" s="264" t="s">
        <v>2493</v>
      </c>
      <c r="S395" s="264" t="s">
        <v>2493</v>
      </c>
      <c r="U395" s="265" t="s">
        <v>2495</v>
      </c>
      <c r="W395" s="265" t="s">
        <v>2495</v>
      </c>
      <c r="Y395" s="265" t="s">
        <v>2495</v>
      </c>
      <c r="Z395" s="256"/>
      <c r="AA395" s="264" t="s">
        <v>2493</v>
      </c>
      <c r="AB395" s="256"/>
      <c r="AC395" s="265" t="s">
        <v>2495</v>
      </c>
      <c r="AD395" s="258"/>
      <c r="AE395" s="265" t="s">
        <v>2495</v>
      </c>
      <c r="AF395" s="258"/>
      <c r="AG395" s="264" t="s">
        <v>2493</v>
      </c>
      <c r="AH395" s="16"/>
      <c r="AI395" s="264" t="s">
        <v>2493</v>
      </c>
      <c r="AK395" s="264" t="s">
        <v>2493</v>
      </c>
      <c r="AL395" s="256"/>
      <c r="AM395" s="264" t="s">
        <v>2493</v>
      </c>
      <c r="AN395" s="256"/>
      <c r="AO395" s="264" t="s">
        <v>2493</v>
      </c>
      <c r="AP395" s="256"/>
      <c r="AQ395" s="264" t="s">
        <v>2493</v>
      </c>
      <c r="AR395" s="256"/>
      <c r="AS395" s="264" t="s">
        <v>2494</v>
      </c>
      <c r="AT395" s="256"/>
      <c r="AU395" s="264" t="s">
        <v>2494</v>
      </c>
      <c r="AW395" s="264" t="s">
        <v>2494</v>
      </c>
      <c r="AX395" s="256"/>
      <c r="AY395" s="270" t="str">
        <f t="shared" si="14"/>
        <v>予 備 392</v>
      </c>
      <c r="AZ395" s="256"/>
      <c r="BA395" s="265" t="s">
        <v>2495</v>
      </c>
      <c r="BC395" s="265" t="s">
        <v>2495</v>
      </c>
      <c r="BE395" s="266" t="s">
        <v>2495</v>
      </c>
      <c r="BF395" s="258"/>
      <c r="BG395" s="266" t="s">
        <v>2495</v>
      </c>
      <c r="BI395" s="400" t="s">
        <v>2493</v>
      </c>
      <c r="BK395" s="400" t="s">
        <v>2493</v>
      </c>
      <c r="BM395" s="400" t="str">
        <f t="shared" si="15"/>
        <v>予備392</v>
      </c>
      <c r="BO395" s="401" t="s">
        <v>2493</v>
      </c>
      <c r="BP395" s="396"/>
      <c r="BQ395" s="401" t="s">
        <v>2493</v>
      </c>
      <c r="BR395" s="402"/>
      <c r="BS395" s="265" t="s">
        <v>2495</v>
      </c>
      <c r="BT395" s="402"/>
      <c r="BU395" s="402"/>
      <c r="BV395" s="402"/>
      <c r="BW395" s="402"/>
      <c r="BX395" s="402"/>
      <c r="BY395" s="402"/>
      <c r="BZ395" s="402"/>
      <c r="CA395" s="402"/>
      <c r="CB395" s="402"/>
      <c r="CC395" s="402"/>
      <c r="CE395" s="256"/>
      <c r="CG395" s="264" t="s">
        <v>2493</v>
      </c>
      <c r="CI395" s="264" t="s">
        <v>2493</v>
      </c>
      <c r="CK395" s="264" t="s">
        <v>2493</v>
      </c>
      <c r="CM395" s="264" t="s">
        <v>2493</v>
      </c>
      <c r="CO395" s="264" t="s">
        <v>2493</v>
      </c>
      <c r="CQ395" s="264" t="s">
        <v>2493</v>
      </c>
      <c r="CS395" s="264" t="s">
        <v>2493</v>
      </c>
      <c r="CU395" s="264" t="s">
        <v>2493</v>
      </c>
      <c r="CW395" s="264" t="s">
        <v>2493</v>
      </c>
      <c r="CY395" s="264" t="s">
        <v>2493</v>
      </c>
      <c r="DA395" s="264" t="s">
        <v>2493</v>
      </c>
      <c r="DC395" s="264" t="s">
        <v>2493</v>
      </c>
      <c r="DE395" s="264" t="s">
        <v>2493</v>
      </c>
      <c r="DG395" s="264" t="s">
        <v>2493</v>
      </c>
      <c r="DI395" s="264" t="s">
        <v>2493</v>
      </c>
      <c r="DK395" s="264" t="s">
        <v>2493</v>
      </c>
      <c r="EA395" s="264" t="s">
        <v>2493</v>
      </c>
      <c r="EC395" s="272" t="s">
        <v>2494</v>
      </c>
      <c r="ED395" s="268"/>
      <c r="EE395" s="272" t="s">
        <v>2494</v>
      </c>
      <c r="EF395" s="268"/>
      <c r="EG395" s="272" t="s">
        <v>2494</v>
      </c>
      <c r="EH395" s="268"/>
      <c r="EI395" s="272" t="s">
        <v>2494</v>
      </c>
      <c r="EY395" s="264" t="s">
        <v>2493</v>
      </c>
      <c r="FA395" s="264" t="s">
        <v>2493</v>
      </c>
      <c r="FC395" s="264" t="s">
        <v>2493</v>
      </c>
      <c r="FE395" s="264" t="s">
        <v>2493</v>
      </c>
      <c r="FG395" s="264" t="s">
        <v>2493</v>
      </c>
      <c r="FI395" s="264" t="s">
        <v>2493</v>
      </c>
      <c r="FK395" s="264" t="s">
        <v>2493</v>
      </c>
      <c r="FM395" s="264" t="s">
        <v>2493</v>
      </c>
      <c r="FO395" s="264" t="s">
        <v>2493</v>
      </c>
      <c r="FQ395" s="264" t="s">
        <v>2493</v>
      </c>
      <c r="FS395" s="264" t="s">
        <v>2493</v>
      </c>
      <c r="FU395" s="264" t="s">
        <v>2493</v>
      </c>
      <c r="FW395" s="264" t="s">
        <v>2493</v>
      </c>
      <c r="FY395" s="264" t="s">
        <v>2493</v>
      </c>
      <c r="GA395" s="264" t="s">
        <v>2493</v>
      </c>
      <c r="GC395" s="264" t="s">
        <v>2493</v>
      </c>
      <c r="GE395" s="264" t="s">
        <v>2493</v>
      </c>
      <c r="GG395" s="264" t="s">
        <v>2493</v>
      </c>
      <c r="GI395" s="264" t="s">
        <v>2493</v>
      </c>
      <c r="GK395" s="264" t="s">
        <v>2493</v>
      </c>
      <c r="GM395" s="264" t="s">
        <v>2493</v>
      </c>
      <c r="GO395" s="264" t="s">
        <v>2493</v>
      </c>
      <c r="GQ395" s="16"/>
      <c r="HE395" s="265" t="s">
        <v>2495</v>
      </c>
      <c r="HG395" s="265" t="s">
        <v>2495</v>
      </c>
      <c r="HI395" s="264" t="s">
        <v>2493</v>
      </c>
      <c r="HK395" s="264" t="s">
        <v>2493</v>
      </c>
      <c r="HM395" s="264" t="s">
        <v>2493</v>
      </c>
      <c r="HO395" s="264" t="s">
        <v>2493</v>
      </c>
      <c r="HQ395" s="264" t="s">
        <v>2493</v>
      </c>
      <c r="HS395" s="264" t="s">
        <v>2493</v>
      </c>
      <c r="HU395" s="264" t="s">
        <v>2493</v>
      </c>
      <c r="HW395" s="264" t="s">
        <v>2493</v>
      </c>
      <c r="HY395" s="264" t="s">
        <v>2493</v>
      </c>
      <c r="IA395" s="264" t="s">
        <v>2493</v>
      </c>
      <c r="IC395" s="264" t="s">
        <v>2493</v>
      </c>
      <c r="IE395" s="264" t="s">
        <v>2493</v>
      </c>
      <c r="IG395" s="264" t="s">
        <v>2493</v>
      </c>
      <c r="II395" s="264" t="s">
        <v>2493</v>
      </c>
      <c r="IK395" s="264" t="s">
        <v>2493</v>
      </c>
      <c r="IM395" s="264" t="s">
        <v>2493</v>
      </c>
      <c r="IO395" s="264" t="s">
        <v>2493</v>
      </c>
      <c r="IQ395" s="264" t="s">
        <v>2493</v>
      </c>
      <c r="IS395" s="264" t="s">
        <v>2493</v>
      </c>
      <c r="IU395" s="264" t="s">
        <v>2493</v>
      </c>
      <c r="IW395" s="264" t="s">
        <v>2493</v>
      </c>
      <c r="IY395" s="264" t="s">
        <v>2493</v>
      </c>
      <c r="JA395" s="264" t="s">
        <v>2493</v>
      </c>
      <c r="JC395" s="264" t="s">
        <v>2493</v>
      </c>
    </row>
    <row r="396" spans="3:263">
      <c r="C396" s="384" t="s">
        <v>2496</v>
      </c>
      <c r="D396" s="404"/>
      <c r="E396" s="390" t="s">
        <v>2496</v>
      </c>
      <c r="F396" s="391"/>
      <c r="G396" s="390" t="s">
        <v>2496</v>
      </c>
      <c r="H396" s="391"/>
      <c r="I396" s="390" t="s">
        <v>2496</v>
      </c>
      <c r="J396" s="391"/>
      <c r="K396" s="390" t="s">
        <v>2496</v>
      </c>
      <c r="L396" s="391"/>
      <c r="M396" s="390" t="s">
        <v>2496</v>
      </c>
      <c r="N396" s="405"/>
      <c r="O396" s="394" t="s">
        <v>2497</v>
      </c>
      <c r="P396" s="406"/>
      <c r="Q396" s="264" t="s">
        <v>2496</v>
      </c>
      <c r="S396" s="264" t="s">
        <v>2496</v>
      </c>
      <c r="U396" s="265" t="s">
        <v>2498</v>
      </c>
      <c r="W396" s="265" t="s">
        <v>2498</v>
      </c>
      <c r="Y396" s="265" t="s">
        <v>2498</v>
      </c>
      <c r="Z396" s="256"/>
      <c r="AA396" s="264" t="s">
        <v>2496</v>
      </c>
      <c r="AB396" s="256"/>
      <c r="AC396" s="265" t="s">
        <v>2498</v>
      </c>
      <c r="AD396" s="258"/>
      <c r="AE396" s="265" t="s">
        <v>2498</v>
      </c>
      <c r="AF396" s="258"/>
      <c r="AG396" s="264" t="s">
        <v>2496</v>
      </c>
      <c r="AH396" s="16"/>
      <c r="AI396" s="264" t="s">
        <v>2496</v>
      </c>
      <c r="AK396" s="264" t="s">
        <v>2496</v>
      </c>
      <c r="AL396" s="256"/>
      <c r="AM396" s="264" t="s">
        <v>2496</v>
      </c>
      <c r="AN396" s="256"/>
      <c r="AO396" s="264" t="s">
        <v>2496</v>
      </c>
      <c r="AP396" s="256"/>
      <c r="AQ396" s="264" t="s">
        <v>2496</v>
      </c>
      <c r="AR396" s="256"/>
      <c r="AS396" s="265" t="s">
        <v>2499</v>
      </c>
      <c r="AT396" s="256"/>
      <c r="AU396" s="265" t="s">
        <v>2499</v>
      </c>
      <c r="AW396" s="265" t="s">
        <v>2499</v>
      </c>
      <c r="AX396" s="256"/>
      <c r="AY396" s="270" t="str">
        <f t="shared" si="14"/>
        <v>予 備 393</v>
      </c>
      <c r="AZ396" s="256"/>
      <c r="BA396" s="265" t="s">
        <v>2498</v>
      </c>
      <c r="BC396" s="265" t="s">
        <v>2498</v>
      </c>
      <c r="BE396" s="266" t="s">
        <v>2498</v>
      </c>
      <c r="BF396" s="258"/>
      <c r="BG396" s="266" t="s">
        <v>2498</v>
      </c>
      <c r="BI396" s="400" t="s">
        <v>2496</v>
      </c>
      <c r="BK396" s="400" t="s">
        <v>2496</v>
      </c>
      <c r="BM396" s="400" t="str">
        <f t="shared" si="15"/>
        <v>予備393</v>
      </c>
      <c r="BO396" s="401" t="s">
        <v>2496</v>
      </c>
      <c r="BP396" s="396"/>
      <c r="BQ396" s="401" t="s">
        <v>2496</v>
      </c>
      <c r="BR396" s="402"/>
      <c r="BS396" s="265" t="s">
        <v>2498</v>
      </c>
      <c r="BT396" s="402"/>
      <c r="BU396" s="402"/>
      <c r="BV396" s="402"/>
      <c r="BW396" s="402"/>
      <c r="BX396" s="402"/>
      <c r="BY396" s="402"/>
      <c r="BZ396" s="402"/>
      <c r="CA396" s="402"/>
      <c r="CB396" s="402"/>
      <c r="CC396" s="402"/>
      <c r="CE396" s="256"/>
      <c r="CG396" s="264" t="s">
        <v>2496</v>
      </c>
      <c r="CI396" s="264" t="s">
        <v>2496</v>
      </c>
      <c r="CK396" s="264" t="s">
        <v>2496</v>
      </c>
      <c r="CM396" s="264" t="s">
        <v>2496</v>
      </c>
      <c r="CO396" s="264" t="s">
        <v>2496</v>
      </c>
      <c r="CQ396" s="264" t="s">
        <v>2496</v>
      </c>
      <c r="CS396" s="264" t="s">
        <v>2496</v>
      </c>
      <c r="CU396" s="264" t="s">
        <v>2496</v>
      </c>
      <c r="CW396" s="264" t="s">
        <v>2496</v>
      </c>
      <c r="CY396" s="264" t="s">
        <v>2496</v>
      </c>
      <c r="DA396" s="264" t="s">
        <v>2496</v>
      </c>
      <c r="DC396" s="264" t="s">
        <v>2496</v>
      </c>
      <c r="DE396" s="264" t="s">
        <v>2496</v>
      </c>
      <c r="DG396" s="264" t="s">
        <v>2496</v>
      </c>
      <c r="DI396" s="264" t="s">
        <v>2496</v>
      </c>
      <c r="DK396" s="264" t="s">
        <v>2496</v>
      </c>
      <c r="EA396" s="264" t="s">
        <v>2496</v>
      </c>
      <c r="EC396" s="272" t="s">
        <v>2497</v>
      </c>
      <c r="ED396" s="268"/>
      <c r="EE396" s="272" t="s">
        <v>2497</v>
      </c>
      <c r="EF396" s="268"/>
      <c r="EG396" s="272" t="s">
        <v>2497</v>
      </c>
      <c r="EH396" s="268"/>
      <c r="EI396" s="272" t="s">
        <v>2497</v>
      </c>
      <c r="EY396" s="264" t="s">
        <v>2496</v>
      </c>
      <c r="FA396" s="264" t="s">
        <v>2496</v>
      </c>
      <c r="FC396" s="264" t="s">
        <v>2496</v>
      </c>
      <c r="FE396" s="264" t="s">
        <v>2496</v>
      </c>
      <c r="FG396" s="264" t="s">
        <v>2496</v>
      </c>
      <c r="FI396" s="264" t="s">
        <v>2496</v>
      </c>
      <c r="FK396" s="264" t="s">
        <v>2496</v>
      </c>
      <c r="FM396" s="264" t="s">
        <v>2496</v>
      </c>
      <c r="FO396" s="264" t="s">
        <v>2496</v>
      </c>
      <c r="FQ396" s="264" t="s">
        <v>2496</v>
      </c>
      <c r="FS396" s="264" t="s">
        <v>2496</v>
      </c>
      <c r="FU396" s="264" t="s">
        <v>2496</v>
      </c>
      <c r="FW396" s="264" t="s">
        <v>2496</v>
      </c>
      <c r="FY396" s="264" t="s">
        <v>2496</v>
      </c>
      <c r="GA396" s="264" t="s">
        <v>2496</v>
      </c>
      <c r="GC396" s="264" t="s">
        <v>2496</v>
      </c>
      <c r="GE396" s="264" t="s">
        <v>2496</v>
      </c>
      <c r="GG396" s="264" t="s">
        <v>2496</v>
      </c>
      <c r="GI396" s="264" t="s">
        <v>2496</v>
      </c>
      <c r="GK396" s="264" t="s">
        <v>2496</v>
      </c>
      <c r="GM396" s="264" t="s">
        <v>2496</v>
      </c>
      <c r="GO396" s="264" t="s">
        <v>2496</v>
      </c>
      <c r="GQ396" s="16"/>
      <c r="HE396" s="265" t="s">
        <v>2498</v>
      </c>
      <c r="HG396" s="265" t="s">
        <v>2498</v>
      </c>
      <c r="HI396" s="264" t="s">
        <v>2496</v>
      </c>
      <c r="HK396" s="264" t="s">
        <v>2496</v>
      </c>
      <c r="HM396" s="264" t="s">
        <v>2496</v>
      </c>
      <c r="HO396" s="264" t="s">
        <v>2496</v>
      </c>
      <c r="HQ396" s="264" t="s">
        <v>2496</v>
      </c>
      <c r="HS396" s="264" t="s">
        <v>2496</v>
      </c>
      <c r="HU396" s="264" t="s">
        <v>2496</v>
      </c>
      <c r="HW396" s="264" t="s">
        <v>2496</v>
      </c>
      <c r="HY396" s="264" t="s">
        <v>2496</v>
      </c>
      <c r="IA396" s="264" t="s">
        <v>2496</v>
      </c>
      <c r="IC396" s="264" t="s">
        <v>2496</v>
      </c>
      <c r="IE396" s="264" t="s">
        <v>2496</v>
      </c>
      <c r="IG396" s="264" t="s">
        <v>2496</v>
      </c>
      <c r="II396" s="264" t="s">
        <v>2496</v>
      </c>
      <c r="IK396" s="264" t="s">
        <v>2496</v>
      </c>
      <c r="IM396" s="264" t="s">
        <v>2496</v>
      </c>
      <c r="IO396" s="264" t="s">
        <v>2496</v>
      </c>
      <c r="IQ396" s="264" t="s">
        <v>2496</v>
      </c>
      <c r="IS396" s="264" t="s">
        <v>2496</v>
      </c>
      <c r="IU396" s="264" t="s">
        <v>2496</v>
      </c>
      <c r="IW396" s="264" t="s">
        <v>2496</v>
      </c>
      <c r="IY396" s="264" t="s">
        <v>2496</v>
      </c>
      <c r="JA396" s="264" t="s">
        <v>2496</v>
      </c>
      <c r="JC396" s="264" t="s">
        <v>2496</v>
      </c>
    </row>
    <row r="397" spans="3:263">
      <c r="C397" s="384" t="s">
        <v>2500</v>
      </c>
      <c r="D397" s="404"/>
      <c r="E397" s="390" t="s">
        <v>2500</v>
      </c>
      <c r="F397" s="391"/>
      <c r="G397" s="390" t="s">
        <v>2500</v>
      </c>
      <c r="H397" s="391"/>
      <c r="I397" s="390" t="s">
        <v>2500</v>
      </c>
      <c r="J397" s="391"/>
      <c r="K397" s="390" t="s">
        <v>2500</v>
      </c>
      <c r="L397" s="391"/>
      <c r="M397" s="390" t="s">
        <v>2500</v>
      </c>
      <c r="N397" s="405"/>
      <c r="O397" s="394" t="s">
        <v>2501</v>
      </c>
      <c r="P397" s="406"/>
      <c r="Q397" s="264" t="s">
        <v>2500</v>
      </c>
      <c r="S397" s="264" t="s">
        <v>2500</v>
      </c>
      <c r="U397" s="265" t="s">
        <v>2502</v>
      </c>
      <c r="W397" s="265" t="s">
        <v>2502</v>
      </c>
      <c r="Y397" s="265" t="s">
        <v>2502</v>
      </c>
      <c r="Z397" s="256"/>
      <c r="AA397" s="264" t="s">
        <v>2500</v>
      </c>
      <c r="AB397" s="256"/>
      <c r="AC397" s="265" t="s">
        <v>2502</v>
      </c>
      <c r="AD397" s="258"/>
      <c r="AE397" s="265" t="s">
        <v>2502</v>
      </c>
      <c r="AF397" s="258"/>
      <c r="AG397" s="264" t="s">
        <v>2500</v>
      </c>
      <c r="AH397" s="16"/>
      <c r="AI397" s="264" t="s">
        <v>2500</v>
      </c>
      <c r="AK397" s="264" t="s">
        <v>2500</v>
      </c>
      <c r="AL397" s="256"/>
      <c r="AM397" s="264" t="s">
        <v>2500</v>
      </c>
      <c r="AN397" s="256"/>
      <c r="AO397" s="264" t="s">
        <v>2500</v>
      </c>
      <c r="AP397" s="256"/>
      <c r="AQ397" s="264" t="s">
        <v>2500</v>
      </c>
      <c r="AR397" s="256"/>
      <c r="AS397" s="264" t="s">
        <v>2501</v>
      </c>
      <c r="AT397" s="256"/>
      <c r="AU397" s="264" t="s">
        <v>2501</v>
      </c>
      <c r="AW397" s="264" t="s">
        <v>2501</v>
      </c>
      <c r="AX397" s="256"/>
      <c r="AY397" s="270" t="str">
        <f t="shared" si="14"/>
        <v>予 備 394</v>
      </c>
      <c r="AZ397" s="256"/>
      <c r="BA397" s="265" t="s">
        <v>2502</v>
      </c>
      <c r="BC397" s="265" t="s">
        <v>2502</v>
      </c>
      <c r="BE397" s="266" t="s">
        <v>2502</v>
      </c>
      <c r="BF397" s="258"/>
      <c r="BG397" s="266" t="s">
        <v>2502</v>
      </c>
      <c r="BI397" s="400" t="s">
        <v>2500</v>
      </c>
      <c r="BK397" s="400" t="s">
        <v>2500</v>
      </c>
      <c r="BM397" s="400" t="str">
        <f t="shared" si="15"/>
        <v>予備394</v>
      </c>
      <c r="BO397" s="401" t="s">
        <v>2500</v>
      </c>
      <c r="BP397" s="396"/>
      <c r="BQ397" s="401" t="s">
        <v>2500</v>
      </c>
      <c r="BR397" s="402"/>
      <c r="BS397" s="265" t="s">
        <v>2502</v>
      </c>
      <c r="BT397" s="402"/>
      <c r="BU397" s="402"/>
      <c r="BV397" s="402"/>
      <c r="BW397" s="402"/>
      <c r="BX397" s="402"/>
      <c r="BY397" s="402"/>
      <c r="BZ397" s="402"/>
      <c r="CA397" s="402"/>
      <c r="CB397" s="402"/>
      <c r="CC397" s="402"/>
      <c r="CE397" s="256"/>
      <c r="CG397" s="264" t="s">
        <v>2500</v>
      </c>
      <c r="CI397" s="264" t="s">
        <v>2500</v>
      </c>
      <c r="CK397" s="264" t="s">
        <v>2500</v>
      </c>
      <c r="CM397" s="264" t="s">
        <v>2500</v>
      </c>
      <c r="CO397" s="264" t="s">
        <v>2500</v>
      </c>
      <c r="CQ397" s="264" t="s">
        <v>2500</v>
      </c>
      <c r="CS397" s="264" t="s">
        <v>2500</v>
      </c>
      <c r="CU397" s="264" t="s">
        <v>2500</v>
      </c>
      <c r="CW397" s="264" t="s">
        <v>2500</v>
      </c>
      <c r="CY397" s="264" t="s">
        <v>2500</v>
      </c>
      <c r="DA397" s="264" t="s">
        <v>2500</v>
      </c>
      <c r="DC397" s="264" t="s">
        <v>2500</v>
      </c>
      <c r="DE397" s="264" t="s">
        <v>2500</v>
      </c>
      <c r="DG397" s="264" t="s">
        <v>2500</v>
      </c>
      <c r="DI397" s="264" t="s">
        <v>2500</v>
      </c>
      <c r="DK397" s="264" t="s">
        <v>2500</v>
      </c>
      <c r="EA397" s="264" t="s">
        <v>2500</v>
      </c>
      <c r="EC397" s="272" t="s">
        <v>2501</v>
      </c>
      <c r="ED397" s="268"/>
      <c r="EE397" s="272" t="s">
        <v>2501</v>
      </c>
      <c r="EF397" s="268"/>
      <c r="EG397" s="272" t="s">
        <v>2501</v>
      </c>
      <c r="EH397" s="268"/>
      <c r="EI397" s="272" t="s">
        <v>2501</v>
      </c>
      <c r="EY397" s="264" t="s">
        <v>2500</v>
      </c>
      <c r="FA397" s="264" t="s">
        <v>2500</v>
      </c>
      <c r="FC397" s="264" t="s">
        <v>2500</v>
      </c>
      <c r="FE397" s="264" t="s">
        <v>2500</v>
      </c>
      <c r="FG397" s="264" t="s">
        <v>2500</v>
      </c>
      <c r="FI397" s="264" t="s">
        <v>2500</v>
      </c>
      <c r="FK397" s="264" t="s">
        <v>2500</v>
      </c>
      <c r="FM397" s="264" t="s">
        <v>2500</v>
      </c>
      <c r="FO397" s="264" t="s">
        <v>2500</v>
      </c>
      <c r="FQ397" s="264" t="s">
        <v>2500</v>
      </c>
      <c r="FS397" s="264" t="s">
        <v>2500</v>
      </c>
      <c r="FU397" s="264" t="s">
        <v>2500</v>
      </c>
      <c r="FW397" s="264" t="s">
        <v>2500</v>
      </c>
      <c r="FY397" s="264" t="s">
        <v>2500</v>
      </c>
      <c r="GA397" s="264" t="s">
        <v>2500</v>
      </c>
      <c r="GC397" s="264" t="s">
        <v>2500</v>
      </c>
      <c r="GE397" s="264" t="s">
        <v>2500</v>
      </c>
      <c r="GG397" s="264" t="s">
        <v>2500</v>
      </c>
      <c r="GI397" s="264" t="s">
        <v>2500</v>
      </c>
      <c r="GK397" s="264" t="s">
        <v>2500</v>
      </c>
      <c r="GM397" s="264" t="s">
        <v>2500</v>
      </c>
      <c r="GO397" s="264" t="s">
        <v>2500</v>
      </c>
      <c r="GQ397" s="16"/>
      <c r="HE397" s="265" t="s">
        <v>2502</v>
      </c>
      <c r="HG397" s="265" t="s">
        <v>2502</v>
      </c>
      <c r="HI397" s="264" t="s">
        <v>2500</v>
      </c>
      <c r="HK397" s="264" t="s">
        <v>2500</v>
      </c>
      <c r="HM397" s="264" t="s">
        <v>2500</v>
      </c>
      <c r="HO397" s="264" t="s">
        <v>2500</v>
      </c>
      <c r="HQ397" s="264" t="s">
        <v>2500</v>
      </c>
      <c r="HS397" s="264" t="s">
        <v>2500</v>
      </c>
      <c r="HU397" s="264" t="s">
        <v>2500</v>
      </c>
      <c r="HW397" s="264" t="s">
        <v>2500</v>
      </c>
      <c r="HY397" s="264" t="s">
        <v>2500</v>
      </c>
      <c r="IA397" s="264" t="s">
        <v>2500</v>
      </c>
      <c r="IC397" s="264" t="s">
        <v>2500</v>
      </c>
      <c r="IE397" s="264" t="s">
        <v>2500</v>
      </c>
      <c r="IG397" s="264" t="s">
        <v>2500</v>
      </c>
      <c r="II397" s="264" t="s">
        <v>2500</v>
      </c>
      <c r="IK397" s="264" t="s">
        <v>2500</v>
      </c>
      <c r="IM397" s="264" t="s">
        <v>2500</v>
      </c>
      <c r="IO397" s="264" t="s">
        <v>2500</v>
      </c>
      <c r="IQ397" s="264" t="s">
        <v>2500</v>
      </c>
      <c r="IS397" s="264" t="s">
        <v>2500</v>
      </c>
      <c r="IU397" s="264" t="s">
        <v>2500</v>
      </c>
      <c r="IW397" s="264" t="s">
        <v>2500</v>
      </c>
      <c r="IY397" s="264" t="s">
        <v>2500</v>
      </c>
      <c r="JA397" s="264" t="s">
        <v>2500</v>
      </c>
      <c r="JC397" s="264" t="s">
        <v>2500</v>
      </c>
    </row>
    <row r="398" spans="3:263">
      <c r="C398" s="384" t="s">
        <v>2503</v>
      </c>
      <c r="D398" s="404"/>
      <c r="E398" s="390" t="s">
        <v>2503</v>
      </c>
      <c r="F398" s="391"/>
      <c r="G398" s="390" t="s">
        <v>2503</v>
      </c>
      <c r="H398" s="391"/>
      <c r="I398" s="390" t="s">
        <v>2503</v>
      </c>
      <c r="J398" s="391"/>
      <c r="K398" s="390" t="s">
        <v>2503</v>
      </c>
      <c r="L398" s="391"/>
      <c r="M398" s="390" t="s">
        <v>2503</v>
      </c>
      <c r="N398" s="405"/>
      <c r="O398" s="394" t="s">
        <v>2504</v>
      </c>
      <c r="P398" s="406"/>
      <c r="Q398" s="264" t="s">
        <v>2503</v>
      </c>
      <c r="S398" s="264" t="s">
        <v>2503</v>
      </c>
      <c r="U398" s="265" t="s">
        <v>2505</v>
      </c>
      <c r="W398" s="265" t="s">
        <v>2505</v>
      </c>
      <c r="Y398" s="265" t="s">
        <v>2505</v>
      </c>
      <c r="Z398" s="256"/>
      <c r="AA398" s="264" t="s">
        <v>2503</v>
      </c>
      <c r="AB398" s="256"/>
      <c r="AC398" s="265" t="s">
        <v>2505</v>
      </c>
      <c r="AD398" s="258"/>
      <c r="AE398" s="265" t="s">
        <v>2505</v>
      </c>
      <c r="AF398" s="258"/>
      <c r="AG398" s="264" t="s">
        <v>2503</v>
      </c>
      <c r="AH398" s="16"/>
      <c r="AI398" s="264" t="s">
        <v>2503</v>
      </c>
      <c r="AK398" s="264" t="s">
        <v>2503</v>
      </c>
      <c r="AL398" s="256"/>
      <c r="AM398" s="264" t="s">
        <v>2503</v>
      </c>
      <c r="AN398" s="256"/>
      <c r="AO398" s="264" t="s">
        <v>2503</v>
      </c>
      <c r="AP398" s="256"/>
      <c r="AQ398" s="264" t="s">
        <v>2503</v>
      </c>
      <c r="AR398" s="256"/>
      <c r="AS398" s="265" t="s">
        <v>2506</v>
      </c>
      <c r="AT398" s="256"/>
      <c r="AU398" s="265" t="s">
        <v>2506</v>
      </c>
      <c r="AW398" s="265" t="s">
        <v>2506</v>
      </c>
      <c r="AX398" s="256"/>
      <c r="AY398" s="270" t="str">
        <f t="shared" si="14"/>
        <v>予 備 395</v>
      </c>
      <c r="AZ398" s="256"/>
      <c r="BA398" s="265" t="s">
        <v>2505</v>
      </c>
      <c r="BC398" s="265" t="s">
        <v>2505</v>
      </c>
      <c r="BE398" s="266" t="s">
        <v>2505</v>
      </c>
      <c r="BF398" s="258"/>
      <c r="BG398" s="266" t="s">
        <v>2505</v>
      </c>
      <c r="BI398" s="400" t="s">
        <v>2503</v>
      </c>
      <c r="BK398" s="400" t="s">
        <v>2503</v>
      </c>
      <c r="BM398" s="400" t="str">
        <f t="shared" si="15"/>
        <v>予備395</v>
      </c>
      <c r="BO398" s="401" t="s">
        <v>2503</v>
      </c>
      <c r="BP398" s="396"/>
      <c r="BQ398" s="401" t="s">
        <v>2503</v>
      </c>
      <c r="BR398" s="402"/>
      <c r="BS398" s="265" t="s">
        <v>2505</v>
      </c>
      <c r="BT398" s="402"/>
      <c r="BU398" s="402"/>
      <c r="BV398" s="402"/>
      <c r="BW398" s="402"/>
      <c r="BX398" s="402"/>
      <c r="BY398" s="402"/>
      <c r="BZ398" s="402"/>
      <c r="CA398" s="402"/>
      <c r="CB398" s="402"/>
      <c r="CC398" s="402"/>
      <c r="CE398" s="256"/>
      <c r="CG398" s="264" t="s">
        <v>2503</v>
      </c>
      <c r="CI398" s="264" t="s">
        <v>2503</v>
      </c>
      <c r="CK398" s="264" t="s">
        <v>2503</v>
      </c>
      <c r="CM398" s="264" t="s">
        <v>2503</v>
      </c>
      <c r="CO398" s="264" t="s">
        <v>2503</v>
      </c>
      <c r="CQ398" s="264" t="s">
        <v>2503</v>
      </c>
      <c r="CS398" s="264" t="s">
        <v>2503</v>
      </c>
      <c r="CU398" s="264" t="s">
        <v>2503</v>
      </c>
      <c r="CW398" s="264" t="s">
        <v>2503</v>
      </c>
      <c r="CY398" s="264" t="s">
        <v>2503</v>
      </c>
      <c r="DA398" s="264" t="s">
        <v>2503</v>
      </c>
      <c r="DC398" s="264" t="s">
        <v>2503</v>
      </c>
      <c r="DE398" s="264" t="s">
        <v>2503</v>
      </c>
      <c r="DG398" s="264" t="s">
        <v>2503</v>
      </c>
      <c r="DI398" s="264" t="s">
        <v>2503</v>
      </c>
      <c r="DK398" s="264" t="s">
        <v>2503</v>
      </c>
      <c r="EA398" s="264" t="s">
        <v>2503</v>
      </c>
      <c r="EC398" s="272" t="s">
        <v>2504</v>
      </c>
      <c r="ED398" s="268"/>
      <c r="EE398" s="272" t="s">
        <v>2504</v>
      </c>
      <c r="EF398" s="268"/>
      <c r="EG398" s="272" t="s">
        <v>2504</v>
      </c>
      <c r="EH398" s="268"/>
      <c r="EI398" s="272" t="s">
        <v>2504</v>
      </c>
      <c r="EY398" s="264" t="s">
        <v>2503</v>
      </c>
      <c r="FA398" s="264" t="s">
        <v>2503</v>
      </c>
      <c r="FC398" s="264" t="s">
        <v>2503</v>
      </c>
      <c r="FE398" s="264" t="s">
        <v>2503</v>
      </c>
      <c r="FG398" s="264" t="s">
        <v>2503</v>
      </c>
      <c r="FI398" s="264" t="s">
        <v>2503</v>
      </c>
      <c r="FK398" s="264" t="s">
        <v>2503</v>
      </c>
      <c r="FM398" s="264" t="s">
        <v>2503</v>
      </c>
      <c r="FO398" s="264" t="s">
        <v>2503</v>
      </c>
      <c r="FQ398" s="264" t="s">
        <v>2503</v>
      </c>
      <c r="FS398" s="264" t="s">
        <v>2503</v>
      </c>
      <c r="FU398" s="264" t="s">
        <v>2503</v>
      </c>
      <c r="FW398" s="264" t="s">
        <v>2503</v>
      </c>
      <c r="FY398" s="264" t="s">
        <v>2503</v>
      </c>
      <c r="GA398" s="264" t="s">
        <v>2503</v>
      </c>
      <c r="GC398" s="264" t="s">
        <v>2503</v>
      </c>
      <c r="GE398" s="264" t="s">
        <v>2503</v>
      </c>
      <c r="GG398" s="264" t="s">
        <v>2503</v>
      </c>
      <c r="GI398" s="264" t="s">
        <v>2503</v>
      </c>
      <c r="GK398" s="264" t="s">
        <v>2503</v>
      </c>
      <c r="GM398" s="264" t="s">
        <v>2503</v>
      </c>
      <c r="GO398" s="264" t="s">
        <v>2503</v>
      </c>
      <c r="GQ398" s="16"/>
      <c r="HE398" s="265" t="s">
        <v>2505</v>
      </c>
      <c r="HG398" s="265" t="s">
        <v>2505</v>
      </c>
      <c r="HI398" s="264" t="s">
        <v>2503</v>
      </c>
      <c r="HK398" s="264" t="s">
        <v>2503</v>
      </c>
      <c r="HM398" s="264" t="s">
        <v>2503</v>
      </c>
      <c r="HO398" s="264" t="s">
        <v>2503</v>
      </c>
      <c r="HQ398" s="264" t="s">
        <v>2503</v>
      </c>
      <c r="HS398" s="264" t="s">
        <v>2503</v>
      </c>
      <c r="HU398" s="264" t="s">
        <v>2503</v>
      </c>
      <c r="HW398" s="264" t="s">
        <v>2503</v>
      </c>
      <c r="HY398" s="264" t="s">
        <v>2503</v>
      </c>
      <c r="IA398" s="264" t="s">
        <v>2503</v>
      </c>
      <c r="IC398" s="264" t="s">
        <v>2503</v>
      </c>
      <c r="IE398" s="264" t="s">
        <v>2503</v>
      </c>
      <c r="IG398" s="264" t="s">
        <v>2503</v>
      </c>
      <c r="II398" s="264" t="s">
        <v>2503</v>
      </c>
      <c r="IK398" s="264" t="s">
        <v>2503</v>
      </c>
      <c r="IM398" s="264" t="s">
        <v>2503</v>
      </c>
      <c r="IO398" s="264" t="s">
        <v>2503</v>
      </c>
      <c r="IQ398" s="264" t="s">
        <v>2503</v>
      </c>
      <c r="IS398" s="264" t="s">
        <v>2503</v>
      </c>
      <c r="IU398" s="264" t="s">
        <v>2503</v>
      </c>
      <c r="IW398" s="264" t="s">
        <v>2503</v>
      </c>
      <c r="IY398" s="264" t="s">
        <v>2503</v>
      </c>
      <c r="JA398" s="264" t="s">
        <v>2503</v>
      </c>
      <c r="JC398" s="264" t="s">
        <v>2503</v>
      </c>
    </row>
    <row r="399" spans="3:263">
      <c r="C399" s="384" t="s">
        <v>2507</v>
      </c>
      <c r="D399" s="404"/>
      <c r="E399" s="390" t="s">
        <v>2507</v>
      </c>
      <c r="F399" s="391"/>
      <c r="G399" s="390" t="s">
        <v>2507</v>
      </c>
      <c r="H399" s="391"/>
      <c r="I399" s="390" t="s">
        <v>2507</v>
      </c>
      <c r="J399" s="391"/>
      <c r="K399" s="390" t="s">
        <v>2507</v>
      </c>
      <c r="L399" s="391"/>
      <c r="M399" s="390" t="s">
        <v>2507</v>
      </c>
      <c r="N399" s="405"/>
      <c r="O399" s="394" t="s">
        <v>2508</v>
      </c>
      <c r="P399" s="406"/>
      <c r="Q399" s="264" t="s">
        <v>2507</v>
      </c>
      <c r="S399" s="264" t="s">
        <v>2507</v>
      </c>
      <c r="U399" s="265" t="s">
        <v>2509</v>
      </c>
      <c r="W399" s="265" t="s">
        <v>2509</v>
      </c>
      <c r="Y399" s="265" t="s">
        <v>2509</v>
      </c>
      <c r="Z399" s="256"/>
      <c r="AA399" s="264" t="s">
        <v>2507</v>
      </c>
      <c r="AB399" s="256"/>
      <c r="AC399" s="265" t="s">
        <v>2509</v>
      </c>
      <c r="AD399" s="258"/>
      <c r="AE399" s="265" t="s">
        <v>2509</v>
      </c>
      <c r="AF399" s="258"/>
      <c r="AG399" s="264" t="s">
        <v>2507</v>
      </c>
      <c r="AH399" s="16"/>
      <c r="AI399" s="264" t="s">
        <v>2507</v>
      </c>
      <c r="AK399" s="264" t="s">
        <v>2507</v>
      </c>
      <c r="AL399" s="256"/>
      <c r="AM399" s="264" t="s">
        <v>2507</v>
      </c>
      <c r="AN399" s="256"/>
      <c r="AO399" s="264" t="s">
        <v>2507</v>
      </c>
      <c r="AP399" s="256"/>
      <c r="AQ399" s="264" t="s">
        <v>2507</v>
      </c>
      <c r="AR399" s="256"/>
      <c r="AS399" s="264" t="s">
        <v>2508</v>
      </c>
      <c r="AT399" s="256"/>
      <c r="AU399" s="264" t="s">
        <v>2508</v>
      </c>
      <c r="AW399" s="264" t="s">
        <v>2508</v>
      </c>
      <c r="AX399" s="256"/>
      <c r="AY399" s="270" t="str">
        <f t="shared" si="14"/>
        <v>予 備 396</v>
      </c>
      <c r="AZ399" s="256"/>
      <c r="BA399" s="265" t="s">
        <v>2509</v>
      </c>
      <c r="BC399" s="265" t="s">
        <v>2509</v>
      </c>
      <c r="BE399" s="266" t="s">
        <v>2509</v>
      </c>
      <c r="BF399" s="258"/>
      <c r="BG399" s="266" t="s">
        <v>2509</v>
      </c>
      <c r="BI399" s="400" t="s">
        <v>2507</v>
      </c>
      <c r="BK399" s="400" t="s">
        <v>2507</v>
      </c>
      <c r="BM399" s="400" t="str">
        <f t="shared" si="15"/>
        <v>予備396</v>
      </c>
      <c r="BO399" s="401" t="s">
        <v>2507</v>
      </c>
      <c r="BP399" s="396"/>
      <c r="BQ399" s="401" t="s">
        <v>2507</v>
      </c>
      <c r="BR399" s="402"/>
      <c r="BS399" s="265" t="s">
        <v>2509</v>
      </c>
      <c r="BT399" s="402"/>
      <c r="BU399" s="402"/>
      <c r="BV399" s="402"/>
      <c r="BW399" s="402"/>
      <c r="BX399" s="402"/>
      <c r="BY399" s="402"/>
      <c r="BZ399" s="402"/>
      <c r="CA399" s="402"/>
      <c r="CB399" s="402"/>
      <c r="CC399" s="402"/>
      <c r="CE399" s="256"/>
      <c r="CG399" s="264" t="s">
        <v>2507</v>
      </c>
      <c r="CI399" s="264" t="s">
        <v>2507</v>
      </c>
      <c r="CK399" s="264" t="s">
        <v>2507</v>
      </c>
      <c r="CM399" s="264" t="s">
        <v>2507</v>
      </c>
      <c r="CO399" s="264" t="s">
        <v>2507</v>
      </c>
      <c r="CQ399" s="264" t="s">
        <v>2507</v>
      </c>
      <c r="CS399" s="264" t="s">
        <v>2507</v>
      </c>
      <c r="CU399" s="264" t="s">
        <v>2507</v>
      </c>
      <c r="CW399" s="264" t="s">
        <v>2507</v>
      </c>
      <c r="CY399" s="264" t="s">
        <v>2507</v>
      </c>
      <c r="DA399" s="264" t="s">
        <v>2507</v>
      </c>
      <c r="DC399" s="264" t="s">
        <v>2507</v>
      </c>
      <c r="DE399" s="264" t="s">
        <v>2507</v>
      </c>
      <c r="DG399" s="264" t="s">
        <v>2507</v>
      </c>
      <c r="DI399" s="264" t="s">
        <v>2507</v>
      </c>
      <c r="DK399" s="264" t="s">
        <v>2507</v>
      </c>
      <c r="EA399" s="264" t="s">
        <v>2507</v>
      </c>
      <c r="EC399" s="272" t="s">
        <v>2508</v>
      </c>
      <c r="ED399" s="268"/>
      <c r="EE399" s="272" t="s">
        <v>2508</v>
      </c>
      <c r="EF399" s="268"/>
      <c r="EG399" s="272" t="s">
        <v>2508</v>
      </c>
      <c r="EH399" s="268"/>
      <c r="EI399" s="272" t="s">
        <v>2508</v>
      </c>
      <c r="EY399" s="264" t="s">
        <v>2507</v>
      </c>
      <c r="FA399" s="264" t="s">
        <v>2507</v>
      </c>
      <c r="FC399" s="264" t="s">
        <v>2507</v>
      </c>
      <c r="FE399" s="264" t="s">
        <v>2507</v>
      </c>
      <c r="FG399" s="264" t="s">
        <v>2507</v>
      </c>
      <c r="FI399" s="264" t="s">
        <v>2507</v>
      </c>
      <c r="FK399" s="264" t="s">
        <v>2507</v>
      </c>
      <c r="FM399" s="264" t="s">
        <v>2507</v>
      </c>
      <c r="FO399" s="264" t="s">
        <v>2507</v>
      </c>
      <c r="FQ399" s="264" t="s">
        <v>2507</v>
      </c>
      <c r="FS399" s="264" t="s">
        <v>2507</v>
      </c>
      <c r="FU399" s="264" t="s">
        <v>2507</v>
      </c>
      <c r="FW399" s="264" t="s">
        <v>2507</v>
      </c>
      <c r="FY399" s="264" t="s">
        <v>2507</v>
      </c>
      <c r="GA399" s="264" t="s">
        <v>2507</v>
      </c>
      <c r="GC399" s="264" t="s">
        <v>2507</v>
      </c>
      <c r="GE399" s="264" t="s">
        <v>2507</v>
      </c>
      <c r="GG399" s="264" t="s">
        <v>2507</v>
      </c>
      <c r="GI399" s="264" t="s">
        <v>2507</v>
      </c>
      <c r="GK399" s="264" t="s">
        <v>2507</v>
      </c>
      <c r="GM399" s="264" t="s">
        <v>2507</v>
      </c>
      <c r="GO399" s="264" t="s">
        <v>2507</v>
      </c>
      <c r="GQ399" s="16"/>
      <c r="HE399" s="265" t="s">
        <v>2509</v>
      </c>
      <c r="HG399" s="265" t="s">
        <v>2509</v>
      </c>
      <c r="HI399" s="264" t="s">
        <v>2507</v>
      </c>
      <c r="HK399" s="264" t="s">
        <v>2507</v>
      </c>
      <c r="HM399" s="264" t="s">
        <v>2507</v>
      </c>
      <c r="HO399" s="264" t="s">
        <v>2507</v>
      </c>
      <c r="HQ399" s="264" t="s">
        <v>2507</v>
      </c>
      <c r="HS399" s="264" t="s">
        <v>2507</v>
      </c>
      <c r="HU399" s="264" t="s">
        <v>2507</v>
      </c>
      <c r="HW399" s="264" t="s">
        <v>2507</v>
      </c>
      <c r="HY399" s="264" t="s">
        <v>2507</v>
      </c>
      <c r="IA399" s="264" t="s">
        <v>2507</v>
      </c>
      <c r="IC399" s="264" t="s">
        <v>2507</v>
      </c>
      <c r="IE399" s="264" t="s">
        <v>2507</v>
      </c>
      <c r="IG399" s="264" t="s">
        <v>2507</v>
      </c>
      <c r="II399" s="264" t="s">
        <v>2507</v>
      </c>
      <c r="IK399" s="264" t="s">
        <v>2507</v>
      </c>
      <c r="IM399" s="264" t="s">
        <v>2507</v>
      </c>
      <c r="IO399" s="264" t="s">
        <v>2507</v>
      </c>
      <c r="IQ399" s="264" t="s">
        <v>2507</v>
      </c>
      <c r="IS399" s="264" t="s">
        <v>2507</v>
      </c>
      <c r="IU399" s="264" t="s">
        <v>2507</v>
      </c>
      <c r="IW399" s="264" t="s">
        <v>2507</v>
      </c>
      <c r="IY399" s="264" t="s">
        <v>2507</v>
      </c>
      <c r="JA399" s="264" t="s">
        <v>2507</v>
      </c>
      <c r="JC399" s="264" t="s">
        <v>2507</v>
      </c>
    </row>
    <row r="400" spans="3:263">
      <c r="C400" s="384" t="s">
        <v>2510</v>
      </c>
      <c r="D400" s="404"/>
      <c r="E400" s="390" t="s">
        <v>2510</v>
      </c>
      <c r="F400" s="391"/>
      <c r="G400" s="390" t="s">
        <v>2510</v>
      </c>
      <c r="H400" s="391"/>
      <c r="I400" s="390" t="s">
        <v>2510</v>
      </c>
      <c r="J400" s="391"/>
      <c r="K400" s="390" t="s">
        <v>2510</v>
      </c>
      <c r="L400" s="391"/>
      <c r="M400" s="390" t="s">
        <v>2510</v>
      </c>
      <c r="N400" s="405"/>
      <c r="O400" s="394" t="s">
        <v>2511</v>
      </c>
      <c r="P400" s="406"/>
      <c r="Q400" s="264" t="s">
        <v>2510</v>
      </c>
      <c r="S400" s="264" t="s">
        <v>2510</v>
      </c>
      <c r="U400" s="265" t="s">
        <v>2512</v>
      </c>
      <c r="W400" s="265" t="s">
        <v>2512</v>
      </c>
      <c r="Y400" s="265" t="s">
        <v>2512</v>
      </c>
      <c r="Z400" s="256"/>
      <c r="AA400" s="264" t="s">
        <v>2510</v>
      </c>
      <c r="AB400" s="256"/>
      <c r="AC400" s="265" t="s">
        <v>2512</v>
      </c>
      <c r="AD400" s="258"/>
      <c r="AE400" s="265" t="s">
        <v>2512</v>
      </c>
      <c r="AF400" s="258"/>
      <c r="AG400" s="264" t="s">
        <v>2510</v>
      </c>
      <c r="AH400" s="16"/>
      <c r="AI400" s="264" t="s">
        <v>2510</v>
      </c>
      <c r="AK400" s="264" t="s">
        <v>2510</v>
      </c>
      <c r="AL400" s="256"/>
      <c r="AM400" s="264" t="s">
        <v>2510</v>
      </c>
      <c r="AN400" s="256"/>
      <c r="AO400" s="264" t="s">
        <v>2510</v>
      </c>
      <c r="AP400" s="256"/>
      <c r="AQ400" s="264" t="s">
        <v>2510</v>
      </c>
      <c r="AR400" s="256"/>
      <c r="AS400" s="265" t="s">
        <v>2513</v>
      </c>
      <c r="AT400" s="256"/>
      <c r="AU400" s="265" t="s">
        <v>2513</v>
      </c>
      <c r="AW400" s="265" t="s">
        <v>2513</v>
      </c>
      <c r="AX400" s="256"/>
      <c r="AY400" s="270" t="str">
        <f t="shared" si="14"/>
        <v>予 備 397</v>
      </c>
      <c r="AZ400" s="256"/>
      <c r="BA400" s="265" t="s">
        <v>2512</v>
      </c>
      <c r="BC400" s="265" t="s">
        <v>2512</v>
      </c>
      <c r="BE400" s="266" t="s">
        <v>2512</v>
      </c>
      <c r="BF400" s="258"/>
      <c r="BG400" s="266" t="s">
        <v>2512</v>
      </c>
      <c r="BI400" s="400" t="s">
        <v>2510</v>
      </c>
      <c r="BK400" s="400" t="s">
        <v>2510</v>
      </c>
      <c r="BM400" s="400" t="str">
        <f t="shared" si="15"/>
        <v>予備397</v>
      </c>
      <c r="BO400" s="401" t="s">
        <v>2510</v>
      </c>
      <c r="BP400" s="396"/>
      <c r="BQ400" s="401" t="s">
        <v>2510</v>
      </c>
      <c r="BR400" s="402"/>
      <c r="BS400" s="265" t="s">
        <v>2512</v>
      </c>
      <c r="BT400" s="402"/>
      <c r="BU400" s="402"/>
      <c r="BV400" s="402"/>
      <c r="BW400" s="402"/>
      <c r="BX400" s="402"/>
      <c r="BY400" s="402"/>
      <c r="BZ400" s="402"/>
      <c r="CA400" s="402"/>
      <c r="CB400" s="402"/>
      <c r="CC400" s="402"/>
      <c r="CE400" s="256"/>
      <c r="CG400" s="264" t="s">
        <v>2510</v>
      </c>
      <c r="CI400" s="264" t="s">
        <v>2510</v>
      </c>
      <c r="CK400" s="264" t="s">
        <v>2510</v>
      </c>
      <c r="CM400" s="264" t="s">
        <v>2510</v>
      </c>
      <c r="CO400" s="264" t="s">
        <v>2510</v>
      </c>
      <c r="CQ400" s="264" t="s">
        <v>2510</v>
      </c>
      <c r="CS400" s="264" t="s">
        <v>2510</v>
      </c>
      <c r="CU400" s="264" t="s">
        <v>2510</v>
      </c>
      <c r="CW400" s="264" t="s">
        <v>2510</v>
      </c>
      <c r="CY400" s="264" t="s">
        <v>2510</v>
      </c>
      <c r="DA400" s="264" t="s">
        <v>2510</v>
      </c>
      <c r="DC400" s="264" t="s">
        <v>2510</v>
      </c>
      <c r="DE400" s="264" t="s">
        <v>2510</v>
      </c>
      <c r="DG400" s="264" t="s">
        <v>2510</v>
      </c>
      <c r="DI400" s="264" t="s">
        <v>2510</v>
      </c>
      <c r="DK400" s="264" t="s">
        <v>2510</v>
      </c>
      <c r="EA400" s="264" t="s">
        <v>2510</v>
      </c>
      <c r="EC400" s="272" t="s">
        <v>2511</v>
      </c>
      <c r="ED400" s="268"/>
      <c r="EE400" s="272" t="s">
        <v>2511</v>
      </c>
      <c r="EF400" s="268"/>
      <c r="EG400" s="272" t="s">
        <v>2511</v>
      </c>
      <c r="EH400" s="268"/>
      <c r="EI400" s="272" t="s">
        <v>2511</v>
      </c>
      <c r="EY400" s="264" t="s">
        <v>2510</v>
      </c>
      <c r="FA400" s="264" t="s">
        <v>2510</v>
      </c>
      <c r="FC400" s="264" t="s">
        <v>2510</v>
      </c>
      <c r="FE400" s="264" t="s">
        <v>2510</v>
      </c>
      <c r="FG400" s="264" t="s">
        <v>2510</v>
      </c>
      <c r="FI400" s="264" t="s">
        <v>2510</v>
      </c>
      <c r="FK400" s="264" t="s">
        <v>2510</v>
      </c>
      <c r="FM400" s="264" t="s">
        <v>2510</v>
      </c>
      <c r="FO400" s="264" t="s">
        <v>2510</v>
      </c>
      <c r="FQ400" s="264" t="s">
        <v>2510</v>
      </c>
      <c r="FS400" s="264" t="s">
        <v>2510</v>
      </c>
      <c r="FU400" s="264" t="s">
        <v>2510</v>
      </c>
      <c r="FW400" s="264" t="s">
        <v>2510</v>
      </c>
      <c r="FY400" s="264" t="s">
        <v>2510</v>
      </c>
      <c r="GA400" s="264" t="s">
        <v>2510</v>
      </c>
      <c r="GC400" s="264" t="s">
        <v>2510</v>
      </c>
      <c r="GE400" s="264" t="s">
        <v>2510</v>
      </c>
      <c r="GG400" s="264" t="s">
        <v>2510</v>
      </c>
      <c r="GI400" s="264" t="s">
        <v>2510</v>
      </c>
      <c r="GK400" s="264" t="s">
        <v>2510</v>
      </c>
      <c r="GM400" s="264" t="s">
        <v>2510</v>
      </c>
      <c r="GO400" s="264" t="s">
        <v>2510</v>
      </c>
      <c r="GQ400" s="16"/>
      <c r="HE400" s="265" t="s">
        <v>2512</v>
      </c>
      <c r="HG400" s="265" t="s">
        <v>2512</v>
      </c>
      <c r="HI400" s="264" t="s">
        <v>2510</v>
      </c>
      <c r="HK400" s="264" t="s">
        <v>2510</v>
      </c>
      <c r="HM400" s="264" t="s">
        <v>2510</v>
      </c>
      <c r="HO400" s="264" t="s">
        <v>2510</v>
      </c>
      <c r="HQ400" s="264" t="s">
        <v>2510</v>
      </c>
      <c r="HS400" s="264" t="s">
        <v>2510</v>
      </c>
      <c r="HU400" s="264" t="s">
        <v>2510</v>
      </c>
      <c r="HW400" s="264" t="s">
        <v>2510</v>
      </c>
      <c r="HY400" s="264" t="s">
        <v>2510</v>
      </c>
      <c r="IA400" s="264" t="s">
        <v>2510</v>
      </c>
      <c r="IC400" s="264" t="s">
        <v>2510</v>
      </c>
      <c r="IE400" s="264" t="s">
        <v>2510</v>
      </c>
      <c r="IG400" s="264" t="s">
        <v>2510</v>
      </c>
      <c r="II400" s="264" t="s">
        <v>2510</v>
      </c>
      <c r="IK400" s="264" t="s">
        <v>2510</v>
      </c>
      <c r="IM400" s="264" t="s">
        <v>2510</v>
      </c>
      <c r="IO400" s="264" t="s">
        <v>2510</v>
      </c>
      <c r="IQ400" s="264" t="s">
        <v>2510</v>
      </c>
      <c r="IS400" s="264" t="s">
        <v>2510</v>
      </c>
      <c r="IU400" s="264" t="s">
        <v>2510</v>
      </c>
      <c r="IW400" s="264" t="s">
        <v>2510</v>
      </c>
      <c r="IY400" s="264" t="s">
        <v>2510</v>
      </c>
      <c r="JA400" s="264" t="s">
        <v>2510</v>
      </c>
      <c r="JC400" s="264" t="s">
        <v>2510</v>
      </c>
    </row>
    <row r="401" spans="3:263">
      <c r="C401" s="384" t="s">
        <v>2514</v>
      </c>
      <c r="D401" s="404"/>
      <c r="E401" s="390" t="s">
        <v>2514</v>
      </c>
      <c r="F401" s="391"/>
      <c r="G401" s="390" t="s">
        <v>2514</v>
      </c>
      <c r="H401" s="391"/>
      <c r="I401" s="390" t="s">
        <v>2514</v>
      </c>
      <c r="J401" s="391"/>
      <c r="K401" s="390" t="s">
        <v>2514</v>
      </c>
      <c r="L401" s="391"/>
      <c r="M401" s="390" t="s">
        <v>2514</v>
      </c>
      <c r="N401" s="405"/>
      <c r="O401" s="394" t="s">
        <v>2515</v>
      </c>
      <c r="P401" s="406"/>
      <c r="Q401" s="264" t="s">
        <v>2514</v>
      </c>
      <c r="S401" s="264" t="s">
        <v>2514</v>
      </c>
      <c r="U401" s="265" t="s">
        <v>2516</v>
      </c>
      <c r="W401" s="265" t="s">
        <v>2516</v>
      </c>
      <c r="Y401" s="265" t="s">
        <v>2516</v>
      </c>
      <c r="Z401" s="256"/>
      <c r="AA401" s="264" t="s">
        <v>2514</v>
      </c>
      <c r="AB401" s="256"/>
      <c r="AC401" s="265" t="s">
        <v>2516</v>
      </c>
      <c r="AD401" s="258"/>
      <c r="AE401" s="265" t="s">
        <v>2516</v>
      </c>
      <c r="AF401" s="258"/>
      <c r="AG401" s="264" t="s">
        <v>2514</v>
      </c>
      <c r="AH401" s="16"/>
      <c r="AI401" s="264" t="s">
        <v>2514</v>
      </c>
      <c r="AK401" s="264" t="s">
        <v>2514</v>
      </c>
      <c r="AL401" s="256"/>
      <c r="AM401" s="264" t="s">
        <v>2514</v>
      </c>
      <c r="AN401" s="256"/>
      <c r="AO401" s="264" t="s">
        <v>2514</v>
      </c>
      <c r="AP401" s="256"/>
      <c r="AQ401" s="264" t="s">
        <v>2514</v>
      </c>
      <c r="AR401" s="256"/>
      <c r="AS401" s="264" t="s">
        <v>2515</v>
      </c>
      <c r="AT401" s="256"/>
      <c r="AU401" s="264" t="s">
        <v>2515</v>
      </c>
      <c r="AW401" s="264" t="s">
        <v>2515</v>
      </c>
      <c r="AX401" s="256"/>
      <c r="AY401" s="270" t="str">
        <f t="shared" si="14"/>
        <v>予 備 398</v>
      </c>
      <c r="AZ401" s="256"/>
      <c r="BA401" s="265" t="s">
        <v>2516</v>
      </c>
      <c r="BC401" s="265" t="s">
        <v>2516</v>
      </c>
      <c r="BE401" s="266" t="s">
        <v>2516</v>
      </c>
      <c r="BF401" s="258"/>
      <c r="BG401" s="266" t="s">
        <v>2516</v>
      </c>
      <c r="BI401" s="400" t="s">
        <v>2514</v>
      </c>
      <c r="BK401" s="400" t="s">
        <v>2514</v>
      </c>
      <c r="BM401" s="400" t="str">
        <f t="shared" si="15"/>
        <v>予備398</v>
      </c>
      <c r="BO401" s="401" t="s">
        <v>2514</v>
      </c>
      <c r="BP401" s="396"/>
      <c r="BQ401" s="401" t="s">
        <v>2514</v>
      </c>
      <c r="BR401" s="402"/>
      <c r="BS401" s="265" t="s">
        <v>2516</v>
      </c>
      <c r="BT401" s="402"/>
      <c r="BU401" s="402"/>
      <c r="BV401" s="402"/>
      <c r="BW401" s="402"/>
      <c r="BX401" s="402"/>
      <c r="BY401" s="402"/>
      <c r="BZ401" s="402"/>
      <c r="CA401" s="402"/>
      <c r="CB401" s="402"/>
      <c r="CC401" s="402"/>
      <c r="CE401" s="256"/>
      <c r="CG401" s="264" t="s">
        <v>2514</v>
      </c>
      <c r="CI401" s="264" t="s">
        <v>2514</v>
      </c>
      <c r="CK401" s="264" t="s">
        <v>2514</v>
      </c>
      <c r="CM401" s="264" t="s">
        <v>2514</v>
      </c>
      <c r="CO401" s="264" t="s">
        <v>2514</v>
      </c>
      <c r="CQ401" s="264" t="s">
        <v>2514</v>
      </c>
      <c r="CS401" s="264" t="s">
        <v>2514</v>
      </c>
      <c r="CU401" s="264" t="s">
        <v>2514</v>
      </c>
      <c r="CW401" s="264" t="s">
        <v>2514</v>
      </c>
      <c r="CY401" s="264" t="s">
        <v>2514</v>
      </c>
      <c r="DA401" s="264" t="s">
        <v>2514</v>
      </c>
      <c r="DC401" s="264" t="s">
        <v>2514</v>
      </c>
      <c r="DE401" s="264" t="s">
        <v>2514</v>
      </c>
      <c r="DG401" s="264" t="s">
        <v>2514</v>
      </c>
      <c r="DI401" s="264" t="s">
        <v>2514</v>
      </c>
      <c r="DK401" s="264" t="s">
        <v>2514</v>
      </c>
      <c r="EA401" s="264" t="s">
        <v>2514</v>
      </c>
      <c r="EC401" s="272" t="s">
        <v>2515</v>
      </c>
      <c r="ED401" s="268"/>
      <c r="EE401" s="272" t="s">
        <v>2515</v>
      </c>
      <c r="EF401" s="268"/>
      <c r="EG401" s="272" t="s">
        <v>2515</v>
      </c>
      <c r="EH401" s="268"/>
      <c r="EI401" s="272" t="s">
        <v>2515</v>
      </c>
      <c r="EY401" s="264" t="s">
        <v>2514</v>
      </c>
      <c r="FA401" s="264" t="s">
        <v>2514</v>
      </c>
      <c r="FC401" s="264" t="s">
        <v>2514</v>
      </c>
      <c r="FE401" s="264" t="s">
        <v>2514</v>
      </c>
      <c r="FG401" s="264" t="s">
        <v>2514</v>
      </c>
      <c r="FI401" s="264" t="s">
        <v>2514</v>
      </c>
      <c r="FK401" s="264" t="s">
        <v>2514</v>
      </c>
      <c r="FM401" s="264" t="s">
        <v>2514</v>
      </c>
      <c r="FO401" s="264" t="s">
        <v>2514</v>
      </c>
      <c r="FQ401" s="264" t="s">
        <v>2514</v>
      </c>
      <c r="FS401" s="264" t="s">
        <v>2514</v>
      </c>
      <c r="FU401" s="264" t="s">
        <v>2514</v>
      </c>
      <c r="FW401" s="264" t="s">
        <v>2514</v>
      </c>
      <c r="FY401" s="264" t="s">
        <v>2514</v>
      </c>
      <c r="GA401" s="264" t="s">
        <v>2514</v>
      </c>
      <c r="GC401" s="264" t="s">
        <v>2514</v>
      </c>
      <c r="GE401" s="264" t="s">
        <v>2514</v>
      </c>
      <c r="GG401" s="264" t="s">
        <v>2514</v>
      </c>
      <c r="GI401" s="264" t="s">
        <v>2514</v>
      </c>
      <c r="GK401" s="264" t="s">
        <v>2514</v>
      </c>
      <c r="GM401" s="264" t="s">
        <v>2514</v>
      </c>
      <c r="GO401" s="264" t="s">
        <v>2514</v>
      </c>
      <c r="GQ401" s="16"/>
      <c r="HE401" s="265" t="s">
        <v>2516</v>
      </c>
      <c r="HG401" s="265" t="s">
        <v>2516</v>
      </c>
      <c r="HI401" s="264" t="s">
        <v>2514</v>
      </c>
      <c r="HK401" s="264" t="s">
        <v>2514</v>
      </c>
      <c r="HM401" s="264" t="s">
        <v>2514</v>
      </c>
      <c r="HO401" s="264" t="s">
        <v>2514</v>
      </c>
      <c r="HQ401" s="264" t="s">
        <v>2514</v>
      </c>
      <c r="HS401" s="264" t="s">
        <v>2514</v>
      </c>
      <c r="HU401" s="264" t="s">
        <v>2514</v>
      </c>
      <c r="HW401" s="264" t="s">
        <v>2514</v>
      </c>
      <c r="HY401" s="264" t="s">
        <v>2514</v>
      </c>
      <c r="IA401" s="264" t="s">
        <v>2514</v>
      </c>
      <c r="IC401" s="264" t="s">
        <v>2514</v>
      </c>
      <c r="IE401" s="264" t="s">
        <v>2514</v>
      </c>
      <c r="IG401" s="264" t="s">
        <v>2514</v>
      </c>
      <c r="II401" s="264" t="s">
        <v>2514</v>
      </c>
      <c r="IK401" s="264" t="s">
        <v>2514</v>
      </c>
      <c r="IM401" s="264" t="s">
        <v>2514</v>
      </c>
      <c r="IO401" s="264" t="s">
        <v>2514</v>
      </c>
      <c r="IQ401" s="264" t="s">
        <v>2514</v>
      </c>
      <c r="IS401" s="264" t="s">
        <v>2514</v>
      </c>
      <c r="IU401" s="264" t="s">
        <v>2514</v>
      </c>
      <c r="IW401" s="264" t="s">
        <v>2514</v>
      </c>
      <c r="IY401" s="264" t="s">
        <v>2514</v>
      </c>
      <c r="JA401" s="264" t="s">
        <v>2514</v>
      </c>
      <c r="JC401" s="264" t="s">
        <v>2514</v>
      </c>
    </row>
    <row r="402" spans="3:263">
      <c r="C402" s="384" t="s">
        <v>2517</v>
      </c>
      <c r="D402" s="404"/>
      <c r="E402" s="390" t="s">
        <v>2517</v>
      </c>
      <c r="F402" s="391"/>
      <c r="G402" s="390" t="s">
        <v>2517</v>
      </c>
      <c r="H402" s="391"/>
      <c r="I402" s="390" t="s">
        <v>2517</v>
      </c>
      <c r="J402" s="391"/>
      <c r="K402" s="390" t="s">
        <v>2517</v>
      </c>
      <c r="L402" s="391"/>
      <c r="M402" s="390" t="s">
        <v>2517</v>
      </c>
      <c r="N402" s="405"/>
      <c r="O402" s="394" t="s">
        <v>2518</v>
      </c>
      <c r="P402" s="406"/>
      <c r="Q402" s="264" t="s">
        <v>2517</v>
      </c>
      <c r="S402" s="264" t="s">
        <v>2517</v>
      </c>
      <c r="U402" s="265" t="s">
        <v>2519</v>
      </c>
      <c r="W402" s="265" t="s">
        <v>2519</v>
      </c>
      <c r="Y402" s="265" t="s">
        <v>2519</v>
      </c>
      <c r="Z402" s="256"/>
      <c r="AA402" s="264" t="s">
        <v>2517</v>
      </c>
      <c r="AB402" s="256"/>
      <c r="AC402" s="265" t="s">
        <v>2519</v>
      </c>
      <c r="AD402" s="258"/>
      <c r="AE402" s="265" t="s">
        <v>2519</v>
      </c>
      <c r="AF402" s="258"/>
      <c r="AG402" s="264" t="s">
        <v>2517</v>
      </c>
      <c r="AH402" s="16"/>
      <c r="AI402" s="264" t="s">
        <v>2517</v>
      </c>
      <c r="AK402" s="264" t="s">
        <v>2517</v>
      </c>
      <c r="AL402" s="256"/>
      <c r="AM402" s="264" t="s">
        <v>2517</v>
      </c>
      <c r="AN402" s="256"/>
      <c r="AO402" s="264" t="s">
        <v>2517</v>
      </c>
      <c r="AP402" s="256"/>
      <c r="AQ402" s="264" t="s">
        <v>2517</v>
      </c>
      <c r="AR402" s="256"/>
      <c r="AS402" s="265" t="s">
        <v>2520</v>
      </c>
      <c r="AT402" s="256"/>
      <c r="AU402" s="265" t="s">
        <v>2520</v>
      </c>
      <c r="AW402" s="265" t="s">
        <v>2520</v>
      </c>
      <c r="AX402" s="256"/>
      <c r="AY402" s="270" t="str">
        <f t="shared" si="14"/>
        <v>予 備 399</v>
      </c>
      <c r="AZ402" s="256"/>
      <c r="BA402" s="265" t="s">
        <v>2519</v>
      </c>
      <c r="BC402" s="265" t="s">
        <v>2519</v>
      </c>
      <c r="BE402" s="266" t="s">
        <v>2519</v>
      </c>
      <c r="BF402" s="258"/>
      <c r="BG402" s="266" t="s">
        <v>2519</v>
      </c>
      <c r="BI402" s="400" t="s">
        <v>2517</v>
      </c>
      <c r="BK402" s="400" t="s">
        <v>2517</v>
      </c>
      <c r="BM402" s="400" t="str">
        <f t="shared" si="15"/>
        <v>予備399</v>
      </c>
      <c r="BO402" s="401" t="s">
        <v>2517</v>
      </c>
      <c r="BP402" s="396"/>
      <c r="BQ402" s="401" t="s">
        <v>2517</v>
      </c>
      <c r="BR402" s="402"/>
      <c r="BS402" s="265" t="s">
        <v>2519</v>
      </c>
      <c r="BT402" s="402"/>
      <c r="BU402" s="402"/>
      <c r="BV402" s="402"/>
      <c r="BW402" s="402"/>
      <c r="BX402" s="402"/>
      <c r="BY402" s="402"/>
      <c r="BZ402" s="402"/>
      <c r="CA402" s="402"/>
      <c r="CB402" s="402"/>
      <c r="CC402" s="402"/>
      <c r="CE402" s="256"/>
      <c r="CG402" s="264" t="s">
        <v>2517</v>
      </c>
      <c r="CI402" s="264" t="s">
        <v>2517</v>
      </c>
      <c r="CK402" s="264" t="s">
        <v>2517</v>
      </c>
      <c r="CM402" s="264" t="s">
        <v>2517</v>
      </c>
      <c r="CO402" s="264" t="s">
        <v>2517</v>
      </c>
      <c r="CQ402" s="264" t="s">
        <v>2517</v>
      </c>
      <c r="CS402" s="264" t="s">
        <v>2517</v>
      </c>
      <c r="CU402" s="264" t="s">
        <v>2517</v>
      </c>
      <c r="CW402" s="264" t="s">
        <v>2517</v>
      </c>
      <c r="CY402" s="264" t="s">
        <v>2517</v>
      </c>
      <c r="DA402" s="264" t="s">
        <v>2517</v>
      </c>
      <c r="DC402" s="264" t="s">
        <v>2517</v>
      </c>
      <c r="DE402" s="264" t="s">
        <v>2517</v>
      </c>
      <c r="DG402" s="264" t="s">
        <v>2517</v>
      </c>
      <c r="DI402" s="264" t="s">
        <v>2517</v>
      </c>
      <c r="DK402" s="264" t="s">
        <v>2517</v>
      </c>
      <c r="EA402" s="264" t="s">
        <v>2517</v>
      </c>
      <c r="EC402" s="272" t="s">
        <v>2518</v>
      </c>
      <c r="ED402" s="268"/>
      <c r="EE402" s="272" t="s">
        <v>2518</v>
      </c>
      <c r="EF402" s="268"/>
      <c r="EG402" s="272" t="s">
        <v>2518</v>
      </c>
      <c r="EH402" s="268"/>
      <c r="EI402" s="272" t="s">
        <v>2518</v>
      </c>
      <c r="EY402" s="264" t="s">
        <v>2517</v>
      </c>
      <c r="FA402" s="264" t="s">
        <v>2517</v>
      </c>
      <c r="FC402" s="264" t="s">
        <v>2517</v>
      </c>
      <c r="FE402" s="264" t="s">
        <v>2517</v>
      </c>
      <c r="FG402" s="264" t="s">
        <v>2517</v>
      </c>
      <c r="FI402" s="264" t="s">
        <v>2517</v>
      </c>
      <c r="FK402" s="264" t="s">
        <v>2517</v>
      </c>
      <c r="FM402" s="264" t="s">
        <v>2517</v>
      </c>
      <c r="FO402" s="264" t="s">
        <v>2517</v>
      </c>
      <c r="FQ402" s="264" t="s">
        <v>2517</v>
      </c>
      <c r="FS402" s="264" t="s">
        <v>2517</v>
      </c>
      <c r="FU402" s="264" t="s">
        <v>2517</v>
      </c>
      <c r="FW402" s="264" t="s">
        <v>2517</v>
      </c>
      <c r="FY402" s="264" t="s">
        <v>2517</v>
      </c>
      <c r="GA402" s="264" t="s">
        <v>2517</v>
      </c>
      <c r="GC402" s="264" t="s">
        <v>2517</v>
      </c>
      <c r="GE402" s="264" t="s">
        <v>2517</v>
      </c>
      <c r="GG402" s="264" t="s">
        <v>2517</v>
      </c>
      <c r="GI402" s="264" t="s">
        <v>2517</v>
      </c>
      <c r="GK402" s="264" t="s">
        <v>2517</v>
      </c>
      <c r="GM402" s="264" t="s">
        <v>2517</v>
      </c>
      <c r="GO402" s="264" t="s">
        <v>2517</v>
      </c>
      <c r="GQ402" s="16"/>
      <c r="HE402" s="265" t="s">
        <v>2519</v>
      </c>
      <c r="HG402" s="265" t="s">
        <v>2519</v>
      </c>
      <c r="HI402" s="264" t="s">
        <v>2517</v>
      </c>
      <c r="HK402" s="264" t="s">
        <v>2517</v>
      </c>
      <c r="HM402" s="264" t="s">
        <v>2517</v>
      </c>
      <c r="HO402" s="264" t="s">
        <v>2517</v>
      </c>
      <c r="HQ402" s="264" t="s">
        <v>2517</v>
      </c>
      <c r="HS402" s="264" t="s">
        <v>2517</v>
      </c>
      <c r="HU402" s="264" t="s">
        <v>2517</v>
      </c>
      <c r="HW402" s="264" t="s">
        <v>2517</v>
      </c>
      <c r="HY402" s="264" t="s">
        <v>2517</v>
      </c>
      <c r="IA402" s="264" t="s">
        <v>2517</v>
      </c>
      <c r="IC402" s="264" t="s">
        <v>2517</v>
      </c>
      <c r="IE402" s="264" t="s">
        <v>2517</v>
      </c>
      <c r="IG402" s="264" t="s">
        <v>2517</v>
      </c>
      <c r="II402" s="264" t="s">
        <v>2517</v>
      </c>
      <c r="IK402" s="264" t="s">
        <v>2517</v>
      </c>
      <c r="IM402" s="264" t="s">
        <v>2517</v>
      </c>
      <c r="IO402" s="264" t="s">
        <v>2517</v>
      </c>
      <c r="IQ402" s="264" t="s">
        <v>2517</v>
      </c>
      <c r="IS402" s="264" t="s">
        <v>2517</v>
      </c>
      <c r="IU402" s="264" t="s">
        <v>2517</v>
      </c>
      <c r="IW402" s="264" t="s">
        <v>2517</v>
      </c>
      <c r="IY402" s="264" t="s">
        <v>2517</v>
      </c>
      <c r="JA402" s="264" t="s">
        <v>2517</v>
      </c>
      <c r="JC402" s="264" t="s">
        <v>2517</v>
      </c>
    </row>
    <row r="403" spans="3:263">
      <c r="C403" s="384" t="s">
        <v>2521</v>
      </c>
      <c r="D403" s="404"/>
      <c r="E403" s="390" t="s">
        <v>2521</v>
      </c>
      <c r="F403" s="391"/>
      <c r="G403" s="390" t="s">
        <v>2521</v>
      </c>
      <c r="H403" s="391"/>
      <c r="I403" s="390" t="s">
        <v>2521</v>
      </c>
      <c r="J403" s="391"/>
      <c r="K403" s="390" t="s">
        <v>2521</v>
      </c>
      <c r="L403" s="391"/>
      <c r="M403" s="390" t="s">
        <v>2521</v>
      </c>
      <c r="N403" s="405"/>
      <c r="O403" s="394" t="s">
        <v>2522</v>
      </c>
      <c r="P403" s="406"/>
      <c r="Q403" s="264" t="s">
        <v>2521</v>
      </c>
      <c r="S403" s="264" t="s">
        <v>2521</v>
      </c>
      <c r="U403" s="265" t="s">
        <v>2523</v>
      </c>
      <c r="W403" s="265" t="s">
        <v>2523</v>
      </c>
      <c r="Y403" s="265" t="s">
        <v>2523</v>
      </c>
      <c r="Z403" s="256"/>
      <c r="AA403" s="264" t="s">
        <v>2521</v>
      </c>
      <c r="AB403" s="256"/>
      <c r="AC403" s="265" t="s">
        <v>2523</v>
      </c>
      <c r="AD403" s="258"/>
      <c r="AE403" s="265" t="s">
        <v>2523</v>
      </c>
      <c r="AF403" s="258"/>
      <c r="AG403" s="264" t="s">
        <v>2521</v>
      </c>
      <c r="AH403" s="16"/>
      <c r="AI403" s="264" t="s">
        <v>2521</v>
      </c>
      <c r="AK403" s="264" t="s">
        <v>2521</v>
      </c>
      <c r="AL403" s="256"/>
      <c r="AM403" s="264" t="s">
        <v>2521</v>
      </c>
      <c r="AN403" s="256"/>
      <c r="AO403" s="264" t="s">
        <v>2521</v>
      </c>
      <c r="AP403" s="256"/>
      <c r="AQ403" s="264" t="s">
        <v>2521</v>
      </c>
      <c r="AR403" s="256"/>
      <c r="AS403" s="264" t="s">
        <v>2522</v>
      </c>
      <c r="AT403" s="256"/>
      <c r="AU403" s="264" t="s">
        <v>2522</v>
      </c>
      <c r="AW403" s="264" t="s">
        <v>2522</v>
      </c>
      <c r="AX403" s="256"/>
      <c r="AY403" s="270" t="str">
        <f t="shared" si="14"/>
        <v>予 備 400</v>
      </c>
      <c r="AZ403" s="256"/>
      <c r="BA403" s="265" t="s">
        <v>2523</v>
      </c>
      <c r="BC403" s="265" t="s">
        <v>2523</v>
      </c>
      <c r="BE403" s="266" t="s">
        <v>2523</v>
      </c>
      <c r="BF403" s="258"/>
      <c r="BG403" s="266" t="s">
        <v>2523</v>
      </c>
      <c r="BI403" s="400" t="s">
        <v>2521</v>
      </c>
      <c r="BK403" s="400" t="s">
        <v>2521</v>
      </c>
      <c r="BM403" s="400" t="str">
        <f t="shared" si="15"/>
        <v>予備400</v>
      </c>
      <c r="BO403" s="401" t="s">
        <v>2521</v>
      </c>
      <c r="BP403" s="396"/>
      <c r="BQ403" s="401" t="s">
        <v>2521</v>
      </c>
      <c r="BR403" s="402"/>
      <c r="BS403" s="265" t="s">
        <v>2523</v>
      </c>
      <c r="BT403" s="402"/>
      <c r="BU403" s="402"/>
      <c r="BV403" s="402"/>
      <c r="BW403" s="402"/>
      <c r="BX403" s="402"/>
      <c r="BY403" s="402"/>
      <c r="BZ403" s="402"/>
      <c r="CA403" s="402"/>
      <c r="CB403" s="402"/>
      <c r="CC403" s="402"/>
      <c r="CE403" s="256"/>
      <c r="CG403" s="264" t="s">
        <v>2521</v>
      </c>
      <c r="CI403" s="264" t="s">
        <v>2521</v>
      </c>
      <c r="CK403" s="264" t="s">
        <v>2521</v>
      </c>
      <c r="CM403" s="264" t="s">
        <v>2521</v>
      </c>
      <c r="CO403" s="264" t="s">
        <v>2521</v>
      </c>
      <c r="CQ403" s="264" t="s">
        <v>2521</v>
      </c>
      <c r="CS403" s="264" t="s">
        <v>2521</v>
      </c>
      <c r="CU403" s="264" t="s">
        <v>2521</v>
      </c>
      <c r="CW403" s="264" t="s">
        <v>2521</v>
      </c>
      <c r="CY403" s="264" t="s">
        <v>2521</v>
      </c>
      <c r="DA403" s="264" t="s">
        <v>2521</v>
      </c>
      <c r="DC403" s="264" t="s">
        <v>2521</v>
      </c>
      <c r="DE403" s="264" t="s">
        <v>2521</v>
      </c>
      <c r="DG403" s="264" t="s">
        <v>2521</v>
      </c>
      <c r="DI403" s="264" t="s">
        <v>2521</v>
      </c>
      <c r="DK403" s="264" t="s">
        <v>2521</v>
      </c>
      <c r="EA403" s="264" t="s">
        <v>2521</v>
      </c>
      <c r="EC403" s="272" t="s">
        <v>2522</v>
      </c>
      <c r="ED403" s="268"/>
      <c r="EE403" s="272" t="s">
        <v>2522</v>
      </c>
      <c r="EF403" s="268"/>
      <c r="EG403" s="272" t="s">
        <v>2522</v>
      </c>
      <c r="EH403" s="268"/>
      <c r="EI403" s="272" t="s">
        <v>2522</v>
      </c>
      <c r="EY403" s="264" t="s">
        <v>2521</v>
      </c>
      <c r="FA403" s="264" t="s">
        <v>2521</v>
      </c>
      <c r="FC403" s="264" t="s">
        <v>2521</v>
      </c>
      <c r="FE403" s="264" t="s">
        <v>2521</v>
      </c>
      <c r="FG403" s="264" t="s">
        <v>2521</v>
      </c>
      <c r="FI403" s="264" t="s">
        <v>2521</v>
      </c>
      <c r="FK403" s="264" t="s">
        <v>2521</v>
      </c>
      <c r="FM403" s="264" t="s">
        <v>2521</v>
      </c>
      <c r="FO403" s="264" t="s">
        <v>2521</v>
      </c>
      <c r="FQ403" s="264" t="s">
        <v>2521</v>
      </c>
      <c r="FS403" s="264" t="s">
        <v>2521</v>
      </c>
      <c r="FU403" s="264" t="s">
        <v>2521</v>
      </c>
      <c r="FW403" s="264" t="s">
        <v>2521</v>
      </c>
      <c r="FY403" s="264" t="s">
        <v>2521</v>
      </c>
      <c r="GA403" s="264" t="s">
        <v>2521</v>
      </c>
      <c r="GC403" s="264" t="s">
        <v>2521</v>
      </c>
      <c r="GE403" s="264" t="s">
        <v>2521</v>
      </c>
      <c r="GG403" s="264" t="s">
        <v>2521</v>
      </c>
      <c r="GI403" s="264" t="s">
        <v>2521</v>
      </c>
      <c r="GK403" s="264" t="s">
        <v>2521</v>
      </c>
      <c r="GM403" s="264" t="s">
        <v>2521</v>
      </c>
      <c r="GO403" s="264" t="s">
        <v>2521</v>
      </c>
      <c r="GQ403" s="16"/>
      <c r="HE403" s="265" t="s">
        <v>2523</v>
      </c>
      <c r="HG403" s="265" t="s">
        <v>2523</v>
      </c>
      <c r="HI403" s="264" t="s">
        <v>2521</v>
      </c>
      <c r="HK403" s="264" t="s">
        <v>2521</v>
      </c>
      <c r="HM403" s="264" t="s">
        <v>2521</v>
      </c>
      <c r="HO403" s="264" t="s">
        <v>2521</v>
      </c>
      <c r="HQ403" s="264" t="s">
        <v>2521</v>
      </c>
      <c r="HS403" s="264" t="s">
        <v>2521</v>
      </c>
      <c r="HU403" s="264" t="s">
        <v>2521</v>
      </c>
      <c r="HW403" s="264" t="s">
        <v>2521</v>
      </c>
      <c r="HY403" s="264" t="s">
        <v>2521</v>
      </c>
      <c r="IA403" s="264" t="s">
        <v>2521</v>
      </c>
      <c r="IC403" s="264" t="s">
        <v>2521</v>
      </c>
      <c r="IE403" s="264" t="s">
        <v>2521</v>
      </c>
      <c r="IG403" s="264" t="s">
        <v>2521</v>
      </c>
      <c r="II403" s="264" t="s">
        <v>2521</v>
      </c>
      <c r="IK403" s="264" t="s">
        <v>2521</v>
      </c>
      <c r="IM403" s="264" t="s">
        <v>2521</v>
      </c>
      <c r="IO403" s="264" t="s">
        <v>2521</v>
      </c>
      <c r="IQ403" s="264" t="s">
        <v>2521</v>
      </c>
      <c r="IS403" s="264" t="s">
        <v>2521</v>
      </c>
      <c r="IU403" s="264" t="s">
        <v>2521</v>
      </c>
      <c r="IW403" s="264" t="s">
        <v>2521</v>
      </c>
      <c r="IY403" s="264" t="s">
        <v>2521</v>
      </c>
      <c r="JA403" s="264" t="s">
        <v>2521</v>
      </c>
      <c r="JC403" s="264" t="s">
        <v>2521</v>
      </c>
    </row>
    <row r="404" spans="3:263">
      <c r="C404" s="384" t="s">
        <v>2524</v>
      </c>
      <c r="D404" s="404"/>
      <c r="E404" s="390" t="s">
        <v>2524</v>
      </c>
      <c r="F404" s="391"/>
      <c r="G404" s="390" t="s">
        <v>2524</v>
      </c>
      <c r="H404" s="391"/>
      <c r="I404" s="390" t="s">
        <v>2524</v>
      </c>
      <c r="J404" s="391"/>
      <c r="K404" s="390" t="s">
        <v>2524</v>
      </c>
      <c r="L404" s="391"/>
      <c r="M404" s="390" t="s">
        <v>2524</v>
      </c>
      <c r="N404" s="405"/>
      <c r="O404" s="394" t="s">
        <v>2525</v>
      </c>
      <c r="P404" s="406"/>
      <c r="Q404" s="264" t="s">
        <v>2524</v>
      </c>
      <c r="S404" s="264" t="s">
        <v>2524</v>
      </c>
      <c r="U404" s="265" t="s">
        <v>2526</v>
      </c>
      <c r="W404" s="265" t="s">
        <v>2526</v>
      </c>
      <c r="Y404" s="265" t="s">
        <v>2526</v>
      </c>
      <c r="Z404" s="256"/>
      <c r="AA404" s="264" t="s">
        <v>2524</v>
      </c>
      <c r="AB404" s="256"/>
      <c r="AC404" s="265" t="s">
        <v>2526</v>
      </c>
      <c r="AD404" s="258"/>
      <c r="AE404" s="265" t="s">
        <v>2526</v>
      </c>
      <c r="AF404" s="258"/>
      <c r="AG404" s="264" t="s">
        <v>2524</v>
      </c>
      <c r="AH404" s="16"/>
      <c r="AI404" s="264" t="s">
        <v>2524</v>
      </c>
      <c r="AK404" s="264" t="s">
        <v>2524</v>
      </c>
      <c r="AL404" s="256"/>
      <c r="AM404" s="264" t="s">
        <v>2524</v>
      </c>
      <c r="AN404" s="256"/>
      <c r="AO404" s="264" t="s">
        <v>2524</v>
      </c>
      <c r="AP404" s="256"/>
      <c r="AQ404" s="264" t="s">
        <v>2524</v>
      </c>
      <c r="AR404" s="256"/>
      <c r="AS404" s="265" t="s">
        <v>2527</v>
      </c>
      <c r="AT404" s="256"/>
      <c r="AU404" s="265" t="s">
        <v>2527</v>
      </c>
      <c r="AW404" s="265" t="s">
        <v>2527</v>
      </c>
      <c r="AX404" s="256"/>
      <c r="AY404" s="270" t="str">
        <f t="shared" si="14"/>
        <v>予 備 401</v>
      </c>
      <c r="AZ404" s="256"/>
      <c r="BA404" s="265" t="s">
        <v>2526</v>
      </c>
      <c r="BC404" s="265" t="s">
        <v>2526</v>
      </c>
      <c r="BE404" s="266" t="s">
        <v>2526</v>
      </c>
      <c r="BF404" s="258"/>
      <c r="BG404" s="266" t="s">
        <v>2526</v>
      </c>
      <c r="BI404" s="400" t="s">
        <v>2524</v>
      </c>
      <c r="BK404" s="400" t="s">
        <v>2524</v>
      </c>
      <c r="BM404" s="400" t="str">
        <f t="shared" si="15"/>
        <v>予備401</v>
      </c>
      <c r="BO404" s="401" t="s">
        <v>2524</v>
      </c>
      <c r="BP404" s="396"/>
      <c r="BQ404" s="401" t="s">
        <v>2524</v>
      </c>
      <c r="BR404" s="402"/>
      <c r="BS404" s="265" t="s">
        <v>2526</v>
      </c>
      <c r="BT404" s="402"/>
      <c r="BU404" s="402"/>
      <c r="BV404" s="402"/>
      <c r="BW404" s="402"/>
      <c r="BX404" s="402"/>
      <c r="BY404" s="402"/>
      <c r="BZ404" s="402"/>
      <c r="CA404" s="402"/>
      <c r="CB404" s="402"/>
      <c r="CC404" s="402"/>
      <c r="CE404" s="256"/>
      <c r="CG404" s="264" t="s">
        <v>2524</v>
      </c>
      <c r="CI404" s="264" t="s">
        <v>2524</v>
      </c>
      <c r="CK404" s="264" t="s">
        <v>2524</v>
      </c>
      <c r="CM404" s="264" t="s">
        <v>2524</v>
      </c>
      <c r="CO404" s="264" t="s">
        <v>2524</v>
      </c>
      <c r="CQ404" s="264" t="s">
        <v>2524</v>
      </c>
      <c r="CS404" s="264" t="s">
        <v>2524</v>
      </c>
      <c r="CU404" s="264" t="s">
        <v>2524</v>
      </c>
      <c r="CW404" s="264" t="s">
        <v>2524</v>
      </c>
      <c r="CY404" s="264" t="s">
        <v>2524</v>
      </c>
      <c r="DA404" s="264" t="s">
        <v>2524</v>
      </c>
      <c r="DC404" s="264" t="s">
        <v>2524</v>
      </c>
      <c r="DE404" s="264" t="s">
        <v>2524</v>
      </c>
      <c r="DG404" s="264" t="s">
        <v>2524</v>
      </c>
      <c r="DI404" s="264" t="s">
        <v>2524</v>
      </c>
      <c r="DK404" s="264" t="s">
        <v>2524</v>
      </c>
      <c r="EA404" s="264" t="s">
        <v>2524</v>
      </c>
      <c r="EC404" s="272" t="s">
        <v>2525</v>
      </c>
      <c r="ED404" s="268"/>
      <c r="EE404" s="272" t="s">
        <v>2525</v>
      </c>
      <c r="EF404" s="268"/>
      <c r="EG404" s="272" t="s">
        <v>2525</v>
      </c>
      <c r="EH404" s="268"/>
      <c r="EI404" s="272" t="s">
        <v>2525</v>
      </c>
      <c r="EY404" s="264" t="s">
        <v>2524</v>
      </c>
      <c r="FA404" s="264" t="s">
        <v>2524</v>
      </c>
      <c r="FC404" s="264" t="s">
        <v>2524</v>
      </c>
      <c r="FE404" s="264" t="s">
        <v>2524</v>
      </c>
      <c r="FG404" s="264" t="s">
        <v>2524</v>
      </c>
      <c r="FI404" s="264" t="s">
        <v>2524</v>
      </c>
      <c r="FK404" s="264" t="s">
        <v>2524</v>
      </c>
      <c r="FM404" s="264" t="s">
        <v>2524</v>
      </c>
      <c r="FO404" s="264" t="s">
        <v>2524</v>
      </c>
      <c r="FQ404" s="264" t="s">
        <v>2524</v>
      </c>
      <c r="FS404" s="264" t="s">
        <v>2524</v>
      </c>
      <c r="FU404" s="264" t="s">
        <v>2524</v>
      </c>
      <c r="FW404" s="264" t="s">
        <v>2524</v>
      </c>
      <c r="FY404" s="264" t="s">
        <v>2524</v>
      </c>
      <c r="GA404" s="264" t="s">
        <v>2524</v>
      </c>
      <c r="GC404" s="264" t="s">
        <v>2524</v>
      </c>
      <c r="GE404" s="264" t="s">
        <v>2524</v>
      </c>
      <c r="GG404" s="264" t="s">
        <v>2524</v>
      </c>
      <c r="GI404" s="264" t="s">
        <v>2524</v>
      </c>
      <c r="GK404" s="264" t="s">
        <v>2524</v>
      </c>
      <c r="GM404" s="264" t="s">
        <v>2524</v>
      </c>
      <c r="GO404" s="264" t="s">
        <v>2524</v>
      </c>
      <c r="GQ404" s="16"/>
      <c r="HE404" s="265" t="s">
        <v>2526</v>
      </c>
      <c r="HG404" s="265" t="s">
        <v>2526</v>
      </c>
      <c r="HI404" s="264" t="s">
        <v>2524</v>
      </c>
      <c r="HK404" s="264" t="s">
        <v>2524</v>
      </c>
      <c r="HM404" s="264" t="s">
        <v>2524</v>
      </c>
      <c r="HO404" s="264" t="s">
        <v>2524</v>
      </c>
      <c r="HQ404" s="264" t="s">
        <v>2524</v>
      </c>
      <c r="HS404" s="264" t="s">
        <v>2524</v>
      </c>
      <c r="HU404" s="264" t="s">
        <v>2524</v>
      </c>
      <c r="HW404" s="264" t="s">
        <v>2524</v>
      </c>
      <c r="HY404" s="264" t="s">
        <v>2524</v>
      </c>
      <c r="IA404" s="264" t="s">
        <v>2524</v>
      </c>
      <c r="IC404" s="264" t="s">
        <v>2524</v>
      </c>
      <c r="IE404" s="264" t="s">
        <v>2524</v>
      </c>
      <c r="IG404" s="264" t="s">
        <v>2524</v>
      </c>
      <c r="II404" s="264" t="s">
        <v>2524</v>
      </c>
      <c r="IK404" s="264" t="s">
        <v>2524</v>
      </c>
      <c r="IM404" s="264" t="s">
        <v>2524</v>
      </c>
      <c r="IO404" s="264" t="s">
        <v>2524</v>
      </c>
      <c r="IQ404" s="264" t="s">
        <v>2524</v>
      </c>
      <c r="IS404" s="264" t="s">
        <v>2524</v>
      </c>
      <c r="IU404" s="264" t="s">
        <v>2524</v>
      </c>
      <c r="IW404" s="264" t="s">
        <v>2524</v>
      </c>
      <c r="IY404" s="264" t="s">
        <v>2524</v>
      </c>
      <c r="JA404" s="264" t="s">
        <v>2524</v>
      </c>
      <c r="JC404" s="264" t="s">
        <v>2524</v>
      </c>
    </row>
    <row r="405" spans="3:263">
      <c r="C405" s="384" t="s">
        <v>2528</v>
      </c>
      <c r="D405" s="404"/>
      <c r="E405" s="390" t="s">
        <v>2528</v>
      </c>
      <c r="F405" s="391"/>
      <c r="G405" s="390" t="s">
        <v>2528</v>
      </c>
      <c r="H405" s="391"/>
      <c r="I405" s="390" t="s">
        <v>2528</v>
      </c>
      <c r="J405" s="391"/>
      <c r="K405" s="390" t="s">
        <v>2528</v>
      </c>
      <c r="L405" s="391"/>
      <c r="M405" s="390" t="s">
        <v>2528</v>
      </c>
      <c r="N405" s="405"/>
      <c r="O405" s="394" t="s">
        <v>2529</v>
      </c>
      <c r="P405" s="406"/>
      <c r="Q405" s="264" t="s">
        <v>2528</v>
      </c>
      <c r="S405" s="264" t="s">
        <v>2528</v>
      </c>
      <c r="U405" s="265" t="s">
        <v>2530</v>
      </c>
      <c r="W405" s="265" t="s">
        <v>2530</v>
      </c>
      <c r="Y405" s="265" t="s">
        <v>2530</v>
      </c>
      <c r="Z405" s="256"/>
      <c r="AA405" s="264" t="s">
        <v>2528</v>
      </c>
      <c r="AB405" s="256"/>
      <c r="AC405" s="265" t="s">
        <v>2530</v>
      </c>
      <c r="AD405" s="258"/>
      <c r="AE405" s="265" t="s">
        <v>2530</v>
      </c>
      <c r="AF405" s="258"/>
      <c r="AG405" s="264" t="s">
        <v>2528</v>
      </c>
      <c r="AH405" s="16"/>
      <c r="AI405" s="264" t="s">
        <v>2528</v>
      </c>
      <c r="AK405" s="264" t="s">
        <v>2528</v>
      </c>
      <c r="AL405" s="256"/>
      <c r="AM405" s="264" t="s">
        <v>2528</v>
      </c>
      <c r="AN405" s="256"/>
      <c r="AO405" s="264" t="s">
        <v>2528</v>
      </c>
      <c r="AP405" s="256"/>
      <c r="AQ405" s="264" t="s">
        <v>2528</v>
      </c>
      <c r="AR405" s="256"/>
      <c r="AS405" s="264" t="s">
        <v>2529</v>
      </c>
      <c r="AT405" s="256"/>
      <c r="AU405" s="264" t="s">
        <v>2529</v>
      </c>
      <c r="AW405" s="264" t="s">
        <v>2529</v>
      </c>
      <c r="AX405" s="256"/>
      <c r="AY405" s="270" t="str">
        <f t="shared" si="14"/>
        <v>予 備 402</v>
      </c>
      <c r="AZ405" s="256"/>
      <c r="BA405" s="265" t="s">
        <v>2530</v>
      </c>
      <c r="BC405" s="265" t="s">
        <v>2530</v>
      </c>
      <c r="BE405" s="266" t="s">
        <v>2530</v>
      </c>
      <c r="BF405" s="258"/>
      <c r="BG405" s="266" t="s">
        <v>2530</v>
      </c>
      <c r="BI405" s="400" t="s">
        <v>2528</v>
      </c>
      <c r="BK405" s="400" t="s">
        <v>2528</v>
      </c>
      <c r="BM405" s="400" t="str">
        <f t="shared" si="15"/>
        <v>予備402</v>
      </c>
      <c r="BO405" s="401" t="s">
        <v>2528</v>
      </c>
      <c r="BP405" s="396"/>
      <c r="BQ405" s="401" t="s">
        <v>2528</v>
      </c>
      <c r="BR405" s="402"/>
      <c r="BS405" s="265" t="s">
        <v>2530</v>
      </c>
      <c r="BT405" s="402"/>
      <c r="BU405" s="402"/>
      <c r="BV405" s="402"/>
      <c r="BW405" s="402"/>
      <c r="BX405" s="402"/>
      <c r="BY405" s="402"/>
      <c r="BZ405" s="402"/>
      <c r="CA405" s="402"/>
      <c r="CB405" s="402"/>
      <c r="CC405" s="402"/>
      <c r="CE405" s="256"/>
      <c r="CG405" s="264" t="s">
        <v>2528</v>
      </c>
      <c r="CI405" s="264" t="s">
        <v>2528</v>
      </c>
      <c r="CK405" s="264" t="s">
        <v>2528</v>
      </c>
      <c r="CM405" s="264" t="s">
        <v>2528</v>
      </c>
      <c r="CO405" s="264" t="s">
        <v>2528</v>
      </c>
      <c r="CQ405" s="264" t="s">
        <v>2528</v>
      </c>
      <c r="CS405" s="264" t="s">
        <v>2528</v>
      </c>
      <c r="CU405" s="264" t="s">
        <v>2528</v>
      </c>
      <c r="CW405" s="264" t="s">
        <v>2528</v>
      </c>
      <c r="CY405" s="264" t="s">
        <v>2528</v>
      </c>
      <c r="DA405" s="264" t="s">
        <v>2528</v>
      </c>
      <c r="DC405" s="264" t="s">
        <v>2528</v>
      </c>
      <c r="DE405" s="264" t="s">
        <v>2528</v>
      </c>
      <c r="DG405" s="264" t="s">
        <v>2528</v>
      </c>
      <c r="DI405" s="264" t="s">
        <v>2528</v>
      </c>
      <c r="DK405" s="264" t="s">
        <v>2528</v>
      </c>
      <c r="EA405" s="264" t="s">
        <v>2528</v>
      </c>
      <c r="EC405" s="272" t="s">
        <v>2529</v>
      </c>
      <c r="ED405" s="268"/>
      <c r="EE405" s="272" t="s">
        <v>2529</v>
      </c>
      <c r="EF405" s="268"/>
      <c r="EG405" s="272" t="s">
        <v>2529</v>
      </c>
      <c r="EH405" s="268"/>
      <c r="EI405" s="272" t="s">
        <v>2529</v>
      </c>
      <c r="EY405" s="264" t="s">
        <v>2528</v>
      </c>
      <c r="FA405" s="264" t="s">
        <v>2528</v>
      </c>
      <c r="FC405" s="264" t="s">
        <v>2528</v>
      </c>
      <c r="FE405" s="264" t="s">
        <v>2528</v>
      </c>
      <c r="FG405" s="264" t="s">
        <v>2528</v>
      </c>
      <c r="FI405" s="264" t="s">
        <v>2528</v>
      </c>
      <c r="FK405" s="264" t="s">
        <v>2528</v>
      </c>
      <c r="FM405" s="264" t="s">
        <v>2528</v>
      </c>
      <c r="FO405" s="264" t="s">
        <v>2528</v>
      </c>
      <c r="FQ405" s="264" t="s">
        <v>2528</v>
      </c>
      <c r="FS405" s="264" t="s">
        <v>2528</v>
      </c>
      <c r="FU405" s="264" t="s">
        <v>2528</v>
      </c>
      <c r="FW405" s="264" t="s">
        <v>2528</v>
      </c>
      <c r="FY405" s="264" t="s">
        <v>2528</v>
      </c>
      <c r="GA405" s="264" t="s">
        <v>2528</v>
      </c>
      <c r="GC405" s="264" t="s">
        <v>2528</v>
      </c>
      <c r="GE405" s="264" t="s">
        <v>2528</v>
      </c>
      <c r="GG405" s="264" t="s">
        <v>2528</v>
      </c>
      <c r="GI405" s="264" t="s">
        <v>2528</v>
      </c>
      <c r="GK405" s="264" t="s">
        <v>2528</v>
      </c>
      <c r="GM405" s="264" t="s">
        <v>2528</v>
      </c>
      <c r="GO405" s="264" t="s">
        <v>2528</v>
      </c>
      <c r="GQ405" s="16"/>
      <c r="HE405" s="265" t="s">
        <v>2530</v>
      </c>
      <c r="HG405" s="265" t="s">
        <v>2530</v>
      </c>
      <c r="HI405" s="264" t="s">
        <v>2528</v>
      </c>
      <c r="HK405" s="264" t="s">
        <v>2528</v>
      </c>
      <c r="HM405" s="264" t="s">
        <v>2528</v>
      </c>
      <c r="HO405" s="264" t="s">
        <v>2528</v>
      </c>
      <c r="HQ405" s="264" t="s">
        <v>2528</v>
      </c>
      <c r="HS405" s="264" t="s">
        <v>2528</v>
      </c>
      <c r="HU405" s="264" t="s">
        <v>2528</v>
      </c>
      <c r="HW405" s="264" t="s">
        <v>2528</v>
      </c>
      <c r="HY405" s="264" t="s">
        <v>2528</v>
      </c>
      <c r="IA405" s="264" t="s">
        <v>2528</v>
      </c>
      <c r="IC405" s="264" t="s">
        <v>2528</v>
      </c>
      <c r="IE405" s="264" t="s">
        <v>2528</v>
      </c>
      <c r="IG405" s="264" t="s">
        <v>2528</v>
      </c>
      <c r="II405" s="264" t="s">
        <v>2528</v>
      </c>
      <c r="IK405" s="264" t="s">
        <v>2528</v>
      </c>
      <c r="IM405" s="264" t="s">
        <v>2528</v>
      </c>
      <c r="IO405" s="264" t="s">
        <v>2528</v>
      </c>
      <c r="IQ405" s="264" t="s">
        <v>2528</v>
      </c>
      <c r="IS405" s="264" t="s">
        <v>2528</v>
      </c>
      <c r="IU405" s="264" t="s">
        <v>2528</v>
      </c>
      <c r="IW405" s="264" t="s">
        <v>2528</v>
      </c>
      <c r="IY405" s="264" t="s">
        <v>2528</v>
      </c>
      <c r="JA405" s="264" t="s">
        <v>2528</v>
      </c>
      <c r="JC405" s="264" t="s">
        <v>2528</v>
      </c>
    </row>
    <row r="406" spans="3:263">
      <c r="C406" s="384" t="s">
        <v>2531</v>
      </c>
      <c r="D406" s="404"/>
      <c r="E406" s="390" t="s">
        <v>2531</v>
      </c>
      <c r="F406" s="391"/>
      <c r="G406" s="390" t="s">
        <v>2531</v>
      </c>
      <c r="H406" s="391"/>
      <c r="I406" s="390" t="s">
        <v>2531</v>
      </c>
      <c r="J406" s="391"/>
      <c r="K406" s="390" t="s">
        <v>2531</v>
      </c>
      <c r="L406" s="391"/>
      <c r="M406" s="390" t="s">
        <v>2531</v>
      </c>
      <c r="N406" s="405"/>
      <c r="O406" s="394" t="s">
        <v>2532</v>
      </c>
      <c r="P406" s="406"/>
      <c r="Q406" s="264" t="s">
        <v>2531</v>
      </c>
      <c r="S406" s="264" t="s">
        <v>2531</v>
      </c>
      <c r="U406" s="265" t="s">
        <v>2533</v>
      </c>
      <c r="W406" s="265" t="s">
        <v>2533</v>
      </c>
      <c r="Y406" s="265" t="s">
        <v>2533</v>
      </c>
      <c r="Z406" s="256"/>
      <c r="AA406" s="264" t="s">
        <v>2531</v>
      </c>
      <c r="AB406" s="256"/>
      <c r="AC406" s="265" t="s">
        <v>2533</v>
      </c>
      <c r="AD406" s="258"/>
      <c r="AE406" s="265" t="s">
        <v>2533</v>
      </c>
      <c r="AF406" s="258"/>
      <c r="AG406" s="264" t="s">
        <v>2531</v>
      </c>
      <c r="AH406" s="16"/>
      <c r="AI406" s="264" t="s">
        <v>2531</v>
      </c>
      <c r="AK406" s="264" t="s">
        <v>2531</v>
      </c>
      <c r="AL406" s="256"/>
      <c r="AM406" s="264" t="s">
        <v>2531</v>
      </c>
      <c r="AN406" s="256"/>
      <c r="AO406" s="264" t="s">
        <v>2531</v>
      </c>
      <c r="AP406" s="256"/>
      <c r="AQ406" s="264" t="s">
        <v>2531</v>
      </c>
      <c r="AR406" s="256"/>
      <c r="AS406" s="265" t="s">
        <v>2534</v>
      </c>
      <c r="AT406" s="256"/>
      <c r="AU406" s="265" t="s">
        <v>2534</v>
      </c>
      <c r="AW406" s="265" t="s">
        <v>2534</v>
      </c>
      <c r="AX406" s="256"/>
      <c r="AY406" s="270" t="str">
        <f t="shared" si="14"/>
        <v>予 備 403</v>
      </c>
      <c r="AZ406" s="256"/>
      <c r="BA406" s="265" t="s">
        <v>2533</v>
      </c>
      <c r="BC406" s="265" t="s">
        <v>2533</v>
      </c>
      <c r="BE406" s="266" t="s">
        <v>2533</v>
      </c>
      <c r="BF406" s="258"/>
      <c r="BG406" s="266" t="s">
        <v>2533</v>
      </c>
      <c r="BI406" s="400" t="s">
        <v>2531</v>
      </c>
      <c r="BK406" s="400" t="s">
        <v>2531</v>
      </c>
      <c r="BM406" s="400" t="str">
        <f t="shared" si="15"/>
        <v>予備403</v>
      </c>
      <c r="BO406" s="401" t="s">
        <v>2531</v>
      </c>
      <c r="BP406" s="396"/>
      <c r="BQ406" s="401" t="s">
        <v>2531</v>
      </c>
      <c r="BR406" s="402"/>
      <c r="BS406" s="265" t="s">
        <v>2533</v>
      </c>
      <c r="BT406" s="402"/>
      <c r="BU406" s="402"/>
      <c r="BV406" s="402"/>
      <c r="BW406" s="402"/>
      <c r="BX406" s="402"/>
      <c r="BY406" s="402"/>
      <c r="BZ406" s="402"/>
      <c r="CA406" s="402"/>
      <c r="CB406" s="402"/>
      <c r="CC406" s="402"/>
      <c r="CE406" s="256"/>
      <c r="CG406" s="264" t="s">
        <v>2531</v>
      </c>
      <c r="CI406" s="264" t="s">
        <v>2531</v>
      </c>
      <c r="CK406" s="264" t="s">
        <v>2531</v>
      </c>
      <c r="CM406" s="264" t="s">
        <v>2531</v>
      </c>
      <c r="CO406" s="264" t="s">
        <v>2531</v>
      </c>
      <c r="CQ406" s="264" t="s">
        <v>2531</v>
      </c>
      <c r="CS406" s="264" t="s">
        <v>2531</v>
      </c>
      <c r="CU406" s="264" t="s">
        <v>2531</v>
      </c>
      <c r="CW406" s="264" t="s">
        <v>2531</v>
      </c>
      <c r="CY406" s="264" t="s">
        <v>2531</v>
      </c>
      <c r="DA406" s="264" t="s">
        <v>2531</v>
      </c>
      <c r="DC406" s="264" t="s">
        <v>2531</v>
      </c>
      <c r="DE406" s="264" t="s">
        <v>2531</v>
      </c>
      <c r="DG406" s="264" t="s">
        <v>2531</v>
      </c>
      <c r="DI406" s="264" t="s">
        <v>2531</v>
      </c>
      <c r="DK406" s="264" t="s">
        <v>2531</v>
      </c>
      <c r="EA406" s="264" t="s">
        <v>2531</v>
      </c>
      <c r="EC406" s="272" t="s">
        <v>2532</v>
      </c>
      <c r="ED406" s="268"/>
      <c r="EE406" s="272" t="s">
        <v>2532</v>
      </c>
      <c r="EF406" s="268"/>
      <c r="EG406" s="272" t="s">
        <v>2532</v>
      </c>
      <c r="EH406" s="268"/>
      <c r="EI406" s="272" t="s">
        <v>2532</v>
      </c>
      <c r="EY406" s="264" t="s">
        <v>2531</v>
      </c>
      <c r="FA406" s="264" t="s">
        <v>2531</v>
      </c>
      <c r="FC406" s="264" t="s">
        <v>2531</v>
      </c>
      <c r="FE406" s="264" t="s">
        <v>2531</v>
      </c>
      <c r="FG406" s="264" t="s">
        <v>2531</v>
      </c>
      <c r="FI406" s="264" t="s">
        <v>2531</v>
      </c>
      <c r="FK406" s="264" t="s">
        <v>2531</v>
      </c>
      <c r="FM406" s="264" t="s">
        <v>2531</v>
      </c>
      <c r="FO406" s="264" t="s">
        <v>2531</v>
      </c>
      <c r="FQ406" s="264" t="s">
        <v>2531</v>
      </c>
      <c r="FS406" s="264" t="s">
        <v>2531</v>
      </c>
      <c r="FU406" s="264" t="s">
        <v>2531</v>
      </c>
      <c r="FW406" s="264" t="s">
        <v>2531</v>
      </c>
      <c r="FY406" s="264" t="s">
        <v>2531</v>
      </c>
      <c r="GA406" s="264" t="s">
        <v>2531</v>
      </c>
      <c r="GC406" s="264" t="s">
        <v>2531</v>
      </c>
      <c r="GE406" s="264" t="s">
        <v>2531</v>
      </c>
      <c r="GG406" s="264" t="s">
        <v>2531</v>
      </c>
      <c r="GI406" s="264" t="s">
        <v>2531</v>
      </c>
      <c r="GK406" s="264" t="s">
        <v>2531</v>
      </c>
      <c r="GM406" s="264" t="s">
        <v>2531</v>
      </c>
      <c r="GO406" s="264" t="s">
        <v>2531</v>
      </c>
      <c r="GQ406" s="16"/>
      <c r="HE406" s="265" t="s">
        <v>2533</v>
      </c>
      <c r="HG406" s="265" t="s">
        <v>2533</v>
      </c>
      <c r="HI406" s="264" t="s">
        <v>2531</v>
      </c>
      <c r="HK406" s="264" t="s">
        <v>2531</v>
      </c>
      <c r="HM406" s="264" t="s">
        <v>2531</v>
      </c>
      <c r="HO406" s="264" t="s">
        <v>2531</v>
      </c>
      <c r="HQ406" s="264" t="s">
        <v>2531</v>
      </c>
      <c r="HS406" s="264" t="s">
        <v>2531</v>
      </c>
      <c r="HU406" s="264" t="s">
        <v>2531</v>
      </c>
      <c r="HW406" s="264" t="s">
        <v>2531</v>
      </c>
      <c r="HY406" s="264" t="s">
        <v>2531</v>
      </c>
      <c r="IA406" s="264" t="s">
        <v>2531</v>
      </c>
      <c r="IC406" s="264" t="s">
        <v>2531</v>
      </c>
      <c r="IE406" s="264" t="s">
        <v>2531</v>
      </c>
      <c r="IG406" s="264" t="s">
        <v>2531</v>
      </c>
      <c r="II406" s="264" t="s">
        <v>2531</v>
      </c>
      <c r="IK406" s="264" t="s">
        <v>2531</v>
      </c>
      <c r="IM406" s="264" t="s">
        <v>2531</v>
      </c>
      <c r="IO406" s="264" t="s">
        <v>2531</v>
      </c>
      <c r="IQ406" s="264" t="s">
        <v>2531</v>
      </c>
      <c r="IS406" s="264" t="s">
        <v>2531</v>
      </c>
      <c r="IU406" s="264" t="s">
        <v>2531</v>
      </c>
      <c r="IW406" s="264" t="s">
        <v>2531</v>
      </c>
      <c r="IY406" s="264" t="s">
        <v>2531</v>
      </c>
      <c r="JA406" s="264" t="s">
        <v>2531</v>
      </c>
      <c r="JC406" s="264" t="s">
        <v>2531</v>
      </c>
    </row>
    <row r="407" spans="3:263">
      <c r="C407" s="384" t="s">
        <v>2535</v>
      </c>
      <c r="D407" s="404"/>
      <c r="E407" s="390" t="s">
        <v>2535</v>
      </c>
      <c r="F407" s="391"/>
      <c r="G407" s="390" t="s">
        <v>2535</v>
      </c>
      <c r="H407" s="391"/>
      <c r="I407" s="390" t="s">
        <v>2535</v>
      </c>
      <c r="J407" s="391"/>
      <c r="K407" s="390" t="s">
        <v>2535</v>
      </c>
      <c r="L407" s="391"/>
      <c r="M407" s="390" t="s">
        <v>2535</v>
      </c>
      <c r="N407" s="405"/>
      <c r="O407" s="394" t="s">
        <v>2536</v>
      </c>
      <c r="P407" s="406"/>
      <c r="Q407" s="264" t="s">
        <v>2535</v>
      </c>
      <c r="S407" s="264" t="s">
        <v>2535</v>
      </c>
      <c r="U407" s="265" t="s">
        <v>2537</v>
      </c>
      <c r="W407" s="265" t="s">
        <v>2537</v>
      </c>
      <c r="Y407" s="265" t="s">
        <v>2537</v>
      </c>
      <c r="Z407" s="256"/>
      <c r="AA407" s="264" t="s">
        <v>2535</v>
      </c>
      <c r="AB407" s="256"/>
      <c r="AC407" s="265" t="s">
        <v>2537</v>
      </c>
      <c r="AD407" s="258"/>
      <c r="AE407" s="265" t="s">
        <v>2537</v>
      </c>
      <c r="AF407" s="258"/>
      <c r="AG407" s="264" t="s">
        <v>2535</v>
      </c>
      <c r="AH407" s="16"/>
      <c r="AI407" s="264" t="s">
        <v>2535</v>
      </c>
      <c r="AK407" s="264" t="s">
        <v>2535</v>
      </c>
      <c r="AL407" s="256"/>
      <c r="AM407" s="264" t="s">
        <v>2535</v>
      </c>
      <c r="AN407" s="256"/>
      <c r="AO407" s="264" t="s">
        <v>2535</v>
      </c>
      <c r="AP407" s="256"/>
      <c r="AQ407" s="264" t="s">
        <v>2535</v>
      </c>
      <c r="AR407" s="256"/>
      <c r="AS407" s="264" t="s">
        <v>2536</v>
      </c>
      <c r="AT407" s="256"/>
      <c r="AU407" s="264" t="s">
        <v>2536</v>
      </c>
      <c r="AW407" s="264" t="s">
        <v>2536</v>
      </c>
      <c r="AX407" s="256"/>
      <c r="AY407" s="270" t="str">
        <f t="shared" si="14"/>
        <v>予 備 404</v>
      </c>
      <c r="AZ407" s="256"/>
      <c r="BA407" s="265" t="s">
        <v>2537</v>
      </c>
      <c r="BC407" s="265" t="s">
        <v>2537</v>
      </c>
      <c r="BE407" s="266" t="s">
        <v>2537</v>
      </c>
      <c r="BF407" s="258"/>
      <c r="BG407" s="266" t="s">
        <v>2537</v>
      </c>
      <c r="BI407" s="400" t="s">
        <v>2535</v>
      </c>
      <c r="BK407" s="400" t="s">
        <v>2535</v>
      </c>
      <c r="BM407" s="400" t="str">
        <f t="shared" si="15"/>
        <v>予備404</v>
      </c>
      <c r="BO407" s="401" t="s">
        <v>2535</v>
      </c>
      <c r="BP407" s="396"/>
      <c r="BQ407" s="401" t="s">
        <v>2535</v>
      </c>
      <c r="BR407" s="402"/>
      <c r="BS407" s="265" t="s">
        <v>2537</v>
      </c>
      <c r="BT407" s="402"/>
      <c r="BU407" s="402"/>
      <c r="BV407" s="402"/>
      <c r="BW407" s="402"/>
      <c r="BX407" s="402"/>
      <c r="BY407" s="402"/>
      <c r="BZ407" s="402"/>
      <c r="CA407" s="402"/>
      <c r="CB407" s="402"/>
      <c r="CC407" s="402"/>
      <c r="CE407" s="256"/>
      <c r="CG407" s="264" t="s">
        <v>2535</v>
      </c>
      <c r="CI407" s="264" t="s">
        <v>2535</v>
      </c>
      <c r="CK407" s="264" t="s">
        <v>2535</v>
      </c>
      <c r="CM407" s="264" t="s">
        <v>2535</v>
      </c>
      <c r="CO407" s="264" t="s">
        <v>2535</v>
      </c>
      <c r="CQ407" s="264" t="s">
        <v>2535</v>
      </c>
      <c r="CS407" s="264" t="s">
        <v>2535</v>
      </c>
      <c r="CU407" s="264" t="s">
        <v>2535</v>
      </c>
      <c r="CW407" s="264" t="s">
        <v>2535</v>
      </c>
      <c r="CY407" s="264" t="s">
        <v>2535</v>
      </c>
      <c r="DA407" s="264" t="s">
        <v>2535</v>
      </c>
      <c r="DC407" s="264" t="s">
        <v>2535</v>
      </c>
      <c r="DE407" s="264" t="s">
        <v>2535</v>
      </c>
      <c r="DG407" s="264" t="s">
        <v>2535</v>
      </c>
      <c r="DI407" s="264" t="s">
        <v>2535</v>
      </c>
      <c r="DK407" s="264" t="s">
        <v>2535</v>
      </c>
      <c r="EA407" s="264" t="s">
        <v>2535</v>
      </c>
      <c r="EC407" s="272" t="s">
        <v>2536</v>
      </c>
      <c r="ED407" s="268"/>
      <c r="EE407" s="272" t="s">
        <v>2536</v>
      </c>
      <c r="EF407" s="268"/>
      <c r="EG407" s="272" t="s">
        <v>2536</v>
      </c>
      <c r="EH407" s="268"/>
      <c r="EI407" s="272" t="s">
        <v>2536</v>
      </c>
      <c r="EY407" s="264" t="s">
        <v>2535</v>
      </c>
      <c r="FA407" s="264" t="s">
        <v>2535</v>
      </c>
      <c r="FC407" s="264" t="s">
        <v>2535</v>
      </c>
      <c r="FE407" s="264" t="s">
        <v>2535</v>
      </c>
      <c r="FG407" s="264" t="s">
        <v>2535</v>
      </c>
      <c r="FI407" s="264" t="s">
        <v>2535</v>
      </c>
      <c r="FK407" s="264" t="s">
        <v>2535</v>
      </c>
      <c r="FM407" s="264" t="s">
        <v>2535</v>
      </c>
      <c r="FO407" s="264" t="s">
        <v>2535</v>
      </c>
      <c r="FQ407" s="264" t="s">
        <v>2535</v>
      </c>
      <c r="FS407" s="264" t="s">
        <v>2535</v>
      </c>
      <c r="FU407" s="264" t="s">
        <v>2535</v>
      </c>
      <c r="FW407" s="264" t="s">
        <v>2535</v>
      </c>
      <c r="FY407" s="264" t="s">
        <v>2535</v>
      </c>
      <c r="GA407" s="264" t="s">
        <v>2535</v>
      </c>
      <c r="GC407" s="264" t="s">
        <v>2535</v>
      </c>
      <c r="GE407" s="264" t="s">
        <v>2535</v>
      </c>
      <c r="GG407" s="264" t="s">
        <v>2535</v>
      </c>
      <c r="GI407" s="264" t="s">
        <v>2535</v>
      </c>
      <c r="GK407" s="264" t="s">
        <v>2535</v>
      </c>
      <c r="GM407" s="264" t="s">
        <v>2535</v>
      </c>
      <c r="GO407" s="264" t="s">
        <v>2535</v>
      </c>
      <c r="GQ407" s="16"/>
      <c r="HE407" s="265" t="s">
        <v>2537</v>
      </c>
      <c r="HG407" s="265" t="s">
        <v>2537</v>
      </c>
      <c r="HI407" s="264" t="s">
        <v>2535</v>
      </c>
      <c r="HK407" s="264" t="s">
        <v>2535</v>
      </c>
      <c r="HM407" s="264" t="s">
        <v>2535</v>
      </c>
      <c r="HO407" s="264" t="s">
        <v>2535</v>
      </c>
      <c r="HQ407" s="264" t="s">
        <v>2535</v>
      </c>
      <c r="HS407" s="264" t="s">
        <v>2535</v>
      </c>
      <c r="HU407" s="264" t="s">
        <v>2535</v>
      </c>
      <c r="HW407" s="264" t="s">
        <v>2535</v>
      </c>
      <c r="HY407" s="264" t="s">
        <v>2535</v>
      </c>
      <c r="IA407" s="264" t="s">
        <v>2535</v>
      </c>
      <c r="IC407" s="264" t="s">
        <v>2535</v>
      </c>
      <c r="IE407" s="264" t="s">
        <v>2535</v>
      </c>
      <c r="IG407" s="264" t="s">
        <v>2535</v>
      </c>
      <c r="II407" s="264" t="s">
        <v>2535</v>
      </c>
      <c r="IK407" s="264" t="s">
        <v>2535</v>
      </c>
      <c r="IM407" s="264" t="s">
        <v>2535</v>
      </c>
      <c r="IO407" s="264" t="s">
        <v>2535</v>
      </c>
      <c r="IQ407" s="264" t="s">
        <v>2535</v>
      </c>
      <c r="IS407" s="264" t="s">
        <v>2535</v>
      </c>
      <c r="IU407" s="264" t="s">
        <v>2535</v>
      </c>
      <c r="IW407" s="264" t="s">
        <v>2535</v>
      </c>
      <c r="IY407" s="264" t="s">
        <v>2535</v>
      </c>
      <c r="JA407" s="264" t="s">
        <v>2535</v>
      </c>
      <c r="JC407" s="264" t="s">
        <v>2535</v>
      </c>
    </row>
    <row r="408" spans="3:263">
      <c r="C408" s="384" t="s">
        <v>2538</v>
      </c>
      <c r="D408" s="404"/>
      <c r="E408" s="390" t="s">
        <v>2538</v>
      </c>
      <c r="F408" s="391"/>
      <c r="G408" s="390" t="s">
        <v>2538</v>
      </c>
      <c r="H408" s="391"/>
      <c r="I408" s="390" t="s">
        <v>2538</v>
      </c>
      <c r="J408" s="391"/>
      <c r="K408" s="390" t="s">
        <v>2538</v>
      </c>
      <c r="L408" s="391"/>
      <c r="M408" s="390" t="s">
        <v>2538</v>
      </c>
      <c r="N408" s="405"/>
      <c r="O408" s="394" t="s">
        <v>2539</v>
      </c>
      <c r="P408" s="406"/>
      <c r="Q408" s="264" t="s">
        <v>2538</v>
      </c>
      <c r="S408" s="264" t="s">
        <v>2538</v>
      </c>
      <c r="U408" s="265" t="s">
        <v>2540</v>
      </c>
      <c r="W408" s="265" t="s">
        <v>2540</v>
      </c>
      <c r="Y408" s="265" t="s">
        <v>2540</v>
      </c>
      <c r="Z408" s="256"/>
      <c r="AA408" s="264" t="s">
        <v>2538</v>
      </c>
      <c r="AB408" s="256"/>
      <c r="AC408" s="265" t="s">
        <v>2540</v>
      </c>
      <c r="AD408" s="258"/>
      <c r="AE408" s="265" t="s">
        <v>2540</v>
      </c>
      <c r="AF408" s="258"/>
      <c r="AG408" s="264" t="s">
        <v>2538</v>
      </c>
      <c r="AH408" s="16"/>
      <c r="AI408" s="264" t="s">
        <v>2538</v>
      </c>
      <c r="AK408" s="264" t="s">
        <v>2538</v>
      </c>
      <c r="AL408" s="256"/>
      <c r="AM408" s="264" t="s">
        <v>2538</v>
      </c>
      <c r="AN408" s="256"/>
      <c r="AO408" s="264" t="s">
        <v>2538</v>
      </c>
      <c r="AP408" s="256"/>
      <c r="AQ408" s="264" t="s">
        <v>2538</v>
      </c>
      <c r="AR408" s="256"/>
      <c r="AS408" s="265" t="s">
        <v>2541</v>
      </c>
      <c r="AT408" s="256"/>
      <c r="AU408" s="265" t="s">
        <v>2541</v>
      </c>
      <c r="AW408" s="265" t="s">
        <v>2541</v>
      </c>
      <c r="AX408" s="256"/>
      <c r="AY408" s="270" t="str">
        <f t="shared" si="14"/>
        <v>予 備 405</v>
      </c>
      <c r="AZ408" s="256"/>
      <c r="BA408" s="265" t="s">
        <v>2540</v>
      </c>
      <c r="BC408" s="265" t="s">
        <v>2540</v>
      </c>
      <c r="BE408" s="266" t="s">
        <v>2540</v>
      </c>
      <c r="BF408" s="258"/>
      <c r="BG408" s="266" t="s">
        <v>2540</v>
      </c>
      <c r="BI408" s="400" t="s">
        <v>2538</v>
      </c>
      <c r="BK408" s="400" t="s">
        <v>2538</v>
      </c>
      <c r="BM408" s="400" t="str">
        <f t="shared" si="15"/>
        <v>予備405</v>
      </c>
      <c r="BO408" s="401" t="s">
        <v>2538</v>
      </c>
      <c r="BP408" s="396"/>
      <c r="BQ408" s="401" t="s">
        <v>2538</v>
      </c>
      <c r="BR408" s="402"/>
      <c r="BS408" s="265" t="s">
        <v>2540</v>
      </c>
      <c r="BT408" s="402"/>
      <c r="BU408" s="402"/>
      <c r="BV408" s="402"/>
      <c r="BW408" s="402"/>
      <c r="BX408" s="402"/>
      <c r="BY408" s="402"/>
      <c r="BZ408" s="402"/>
      <c r="CA408" s="402"/>
      <c r="CB408" s="402"/>
      <c r="CC408" s="402"/>
      <c r="CE408" s="256"/>
      <c r="CG408" s="264" t="s">
        <v>2538</v>
      </c>
      <c r="CI408" s="264" t="s">
        <v>2538</v>
      </c>
      <c r="CK408" s="264" t="s">
        <v>2538</v>
      </c>
      <c r="CM408" s="264" t="s">
        <v>2538</v>
      </c>
      <c r="CO408" s="264" t="s">
        <v>2538</v>
      </c>
      <c r="CQ408" s="264" t="s">
        <v>2538</v>
      </c>
      <c r="CS408" s="264" t="s">
        <v>2538</v>
      </c>
      <c r="CU408" s="264" t="s">
        <v>2538</v>
      </c>
      <c r="CW408" s="264" t="s">
        <v>2538</v>
      </c>
      <c r="CY408" s="264" t="s">
        <v>2538</v>
      </c>
      <c r="DA408" s="264" t="s">
        <v>2538</v>
      </c>
      <c r="DC408" s="264" t="s">
        <v>2538</v>
      </c>
      <c r="DE408" s="264" t="s">
        <v>2538</v>
      </c>
      <c r="DG408" s="264" t="s">
        <v>2538</v>
      </c>
      <c r="DI408" s="264" t="s">
        <v>2538</v>
      </c>
      <c r="DK408" s="264" t="s">
        <v>2538</v>
      </c>
      <c r="EA408" s="264" t="s">
        <v>2538</v>
      </c>
      <c r="EC408" s="272" t="s">
        <v>2539</v>
      </c>
      <c r="ED408" s="268"/>
      <c r="EE408" s="272" t="s">
        <v>2539</v>
      </c>
      <c r="EF408" s="268"/>
      <c r="EG408" s="272" t="s">
        <v>2539</v>
      </c>
      <c r="EH408" s="268"/>
      <c r="EI408" s="272" t="s">
        <v>2539</v>
      </c>
      <c r="EY408" s="264" t="s">
        <v>2538</v>
      </c>
      <c r="FA408" s="264" t="s">
        <v>2538</v>
      </c>
      <c r="FC408" s="264" t="s">
        <v>2538</v>
      </c>
      <c r="FE408" s="264" t="s">
        <v>2538</v>
      </c>
      <c r="FG408" s="264" t="s">
        <v>2538</v>
      </c>
      <c r="FI408" s="264" t="s">
        <v>2538</v>
      </c>
      <c r="FK408" s="264" t="s">
        <v>2538</v>
      </c>
      <c r="FM408" s="264" t="s">
        <v>2538</v>
      </c>
      <c r="FO408" s="264" t="s">
        <v>2538</v>
      </c>
      <c r="FQ408" s="264" t="s">
        <v>2538</v>
      </c>
      <c r="FS408" s="264" t="s">
        <v>2538</v>
      </c>
      <c r="FU408" s="264" t="s">
        <v>2538</v>
      </c>
      <c r="FW408" s="264" t="s">
        <v>2538</v>
      </c>
      <c r="FY408" s="264" t="s">
        <v>2538</v>
      </c>
      <c r="GA408" s="264" t="s">
        <v>2538</v>
      </c>
      <c r="GC408" s="264" t="s">
        <v>2538</v>
      </c>
      <c r="GE408" s="264" t="s">
        <v>2538</v>
      </c>
      <c r="GG408" s="264" t="s">
        <v>2538</v>
      </c>
      <c r="GI408" s="264" t="s">
        <v>2538</v>
      </c>
      <c r="GK408" s="264" t="s">
        <v>2538</v>
      </c>
      <c r="GM408" s="264" t="s">
        <v>2538</v>
      </c>
      <c r="GO408" s="264" t="s">
        <v>2538</v>
      </c>
      <c r="GQ408" s="16"/>
      <c r="HE408" s="265" t="s">
        <v>2540</v>
      </c>
      <c r="HG408" s="265" t="s">
        <v>2540</v>
      </c>
      <c r="HI408" s="264" t="s">
        <v>2538</v>
      </c>
      <c r="HK408" s="264" t="s">
        <v>2538</v>
      </c>
      <c r="HM408" s="264" t="s">
        <v>2538</v>
      </c>
      <c r="HO408" s="264" t="s">
        <v>2538</v>
      </c>
      <c r="HQ408" s="264" t="s">
        <v>2538</v>
      </c>
      <c r="HS408" s="264" t="s">
        <v>2538</v>
      </c>
      <c r="HU408" s="264" t="s">
        <v>2538</v>
      </c>
      <c r="HW408" s="264" t="s">
        <v>2538</v>
      </c>
      <c r="HY408" s="264" t="s">
        <v>2538</v>
      </c>
      <c r="IA408" s="264" t="s">
        <v>2538</v>
      </c>
      <c r="IC408" s="264" t="s">
        <v>2538</v>
      </c>
      <c r="IE408" s="264" t="s">
        <v>2538</v>
      </c>
      <c r="IG408" s="264" t="s">
        <v>2538</v>
      </c>
      <c r="II408" s="264" t="s">
        <v>2538</v>
      </c>
      <c r="IK408" s="264" t="s">
        <v>2538</v>
      </c>
      <c r="IM408" s="264" t="s">
        <v>2538</v>
      </c>
      <c r="IO408" s="264" t="s">
        <v>2538</v>
      </c>
      <c r="IQ408" s="264" t="s">
        <v>2538</v>
      </c>
      <c r="IS408" s="264" t="s">
        <v>2538</v>
      </c>
      <c r="IU408" s="264" t="s">
        <v>2538</v>
      </c>
      <c r="IW408" s="264" t="s">
        <v>2538</v>
      </c>
      <c r="IY408" s="264" t="s">
        <v>2538</v>
      </c>
      <c r="JA408" s="264" t="s">
        <v>2538</v>
      </c>
      <c r="JC408" s="264" t="s">
        <v>2538</v>
      </c>
    </row>
    <row r="409" spans="3:263">
      <c r="C409" s="384" t="s">
        <v>2542</v>
      </c>
      <c r="D409" s="404"/>
      <c r="E409" s="390" t="s">
        <v>2542</v>
      </c>
      <c r="F409" s="391"/>
      <c r="G409" s="390" t="s">
        <v>2542</v>
      </c>
      <c r="H409" s="391"/>
      <c r="I409" s="390" t="s">
        <v>2542</v>
      </c>
      <c r="J409" s="391"/>
      <c r="K409" s="390" t="s">
        <v>2542</v>
      </c>
      <c r="L409" s="391"/>
      <c r="M409" s="390" t="s">
        <v>2542</v>
      </c>
      <c r="N409" s="405"/>
      <c r="O409" s="394" t="s">
        <v>2543</v>
      </c>
      <c r="P409" s="406"/>
      <c r="Q409" s="264" t="s">
        <v>2542</v>
      </c>
      <c r="S409" s="264" t="s">
        <v>2542</v>
      </c>
      <c r="U409" s="265" t="s">
        <v>2544</v>
      </c>
      <c r="W409" s="265" t="s">
        <v>2544</v>
      </c>
      <c r="Y409" s="265" t="s">
        <v>2544</v>
      </c>
      <c r="Z409" s="256"/>
      <c r="AA409" s="264" t="s">
        <v>2542</v>
      </c>
      <c r="AB409" s="256"/>
      <c r="AC409" s="265" t="s">
        <v>2544</v>
      </c>
      <c r="AD409" s="258"/>
      <c r="AE409" s="265" t="s">
        <v>2544</v>
      </c>
      <c r="AF409" s="258"/>
      <c r="AG409" s="264" t="s">
        <v>2542</v>
      </c>
      <c r="AH409" s="16"/>
      <c r="AI409" s="264" t="s">
        <v>2542</v>
      </c>
      <c r="AK409" s="264" t="s">
        <v>2542</v>
      </c>
      <c r="AL409" s="256"/>
      <c r="AM409" s="264" t="s">
        <v>2542</v>
      </c>
      <c r="AN409" s="256"/>
      <c r="AO409" s="264" t="s">
        <v>2542</v>
      </c>
      <c r="AP409" s="256"/>
      <c r="AQ409" s="264" t="s">
        <v>2542</v>
      </c>
      <c r="AR409" s="256"/>
      <c r="AS409" s="264" t="s">
        <v>2543</v>
      </c>
      <c r="AT409" s="256"/>
      <c r="AU409" s="264" t="s">
        <v>2543</v>
      </c>
      <c r="AW409" s="264" t="s">
        <v>2543</v>
      </c>
      <c r="AX409" s="256"/>
      <c r="AY409" s="270" t="str">
        <f t="shared" si="14"/>
        <v>予 備 406</v>
      </c>
      <c r="AZ409" s="256"/>
      <c r="BA409" s="265" t="s">
        <v>2544</v>
      </c>
      <c r="BC409" s="265" t="s">
        <v>2544</v>
      </c>
      <c r="BE409" s="266" t="s">
        <v>2544</v>
      </c>
      <c r="BF409" s="258"/>
      <c r="BG409" s="266" t="s">
        <v>2544</v>
      </c>
      <c r="BI409" s="400" t="s">
        <v>2542</v>
      </c>
      <c r="BK409" s="400" t="s">
        <v>2542</v>
      </c>
      <c r="BM409" s="400" t="str">
        <f t="shared" si="15"/>
        <v>予備406</v>
      </c>
      <c r="BO409" s="401" t="s">
        <v>2542</v>
      </c>
      <c r="BP409" s="396"/>
      <c r="BQ409" s="401" t="s">
        <v>2542</v>
      </c>
      <c r="BR409" s="402"/>
      <c r="BS409" s="265" t="s">
        <v>2544</v>
      </c>
      <c r="BT409" s="402"/>
      <c r="BU409" s="402"/>
      <c r="BV409" s="402"/>
      <c r="BW409" s="402"/>
      <c r="BX409" s="402"/>
      <c r="BY409" s="402"/>
      <c r="BZ409" s="402"/>
      <c r="CA409" s="402"/>
      <c r="CB409" s="402"/>
      <c r="CC409" s="402"/>
      <c r="CE409" s="256"/>
      <c r="CG409" s="264" t="s">
        <v>2542</v>
      </c>
      <c r="CI409" s="264" t="s">
        <v>2542</v>
      </c>
      <c r="CK409" s="264" t="s">
        <v>2542</v>
      </c>
      <c r="CM409" s="264" t="s">
        <v>2542</v>
      </c>
      <c r="CO409" s="264" t="s">
        <v>2542</v>
      </c>
      <c r="CQ409" s="264" t="s">
        <v>2542</v>
      </c>
      <c r="CS409" s="264" t="s">
        <v>2542</v>
      </c>
      <c r="CU409" s="264" t="s">
        <v>2542</v>
      </c>
      <c r="CW409" s="264" t="s">
        <v>2542</v>
      </c>
      <c r="CY409" s="264" t="s">
        <v>2542</v>
      </c>
      <c r="DA409" s="264" t="s">
        <v>2542</v>
      </c>
      <c r="DC409" s="264" t="s">
        <v>2542</v>
      </c>
      <c r="DE409" s="264" t="s">
        <v>2542</v>
      </c>
      <c r="DG409" s="264" t="s">
        <v>2542</v>
      </c>
      <c r="DI409" s="264" t="s">
        <v>2542</v>
      </c>
      <c r="DK409" s="264" t="s">
        <v>2542</v>
      </c>
      <c r="EA409" s="264" t="s">
        <v>2542</v>
      </c>
      <c r="EC409" s="272" t="s">
        <v>2543</v>
      </c>
      <c r="ED409" s="268"/>
      <c r="EE409" s="272" t="s">
        <v>2543</v>
      </c>
      <c r="EF409" s="268"/>
      <c r="EG409" s="272" t="s">
        <v>2543</v>
      </c>
      <c r="EH409" s="268"/>
      <c r="EI409" s="272" t="s">
        <v>2543</v>
      </c>
      <c r="EY409" s="264" t="s">
        <v>2542</v>
      </c>
      <c r="FA409" s="264" t="s">
        <v>2542</v>
      </c>
      <c r="FC409" s="264" t="s">
        <v>2542</v>
      </c>
      <c r="FE409" s="264" t="s">
        <v>2542</v>
      </c>
      <c r="FG409" s="264" t="s">
        <v>2542</v>
      </c>
      <c r="FI409" s="264" t="s">
        <v>2542</v>
      </c>
      <c r="FK409" s="264" t="s">
        <v>2542</v>
      </c>
      <c r="FM409" s="264" t="s">
        <v>2542</v>
      </c>
      <c r="FO409" s="264" t="s">
        <v>2542</v>
      </c>
      <c r="FQ409" s="264" t="s">
        <v>2542</v>
      </c>
      <c r="FS409" s="264" t="s">
        <v>2542</v>
      </c>
      <c r="FU409" s="264" t="s">
        <v>2542</v>
      </c>
      <c r="FW409" s="264" t="s">
        <v>2542</v>
      </c>
      <c r="FY409" s="264" t="s">
        <v>2542</v>
      </c>
      <c r="GA409" s="264" t="s">
        <v>2542</v>
      </c>
      <c r="GC409" s="264" t="s">
        <v>2542</v>
      </c>
      <c r="GE409" s="264" t="s">
        <v>2542</v>
      </c>
      <c r="GG409" s="264" t="s">
        <v>2542</v>
      </c>
      <c r="GI409" s="264" t="s">
        <v>2542</v>
      </c>
      <c r="GK409" s="264" t="s">
        <v>2542</v>
      </c>
      <c r="GM409" s="264" t="s">
        <v>2542</v>
      </c>
      <c r="GO409" s="264" t="s">
        <v>2542</v>
      </c>
      <c r="GQ409" s="16"/>
      <c r="HE409" s="265" t="s">
        <v>2544</v>
      </c>
      <c r="HG409" s="265" t="s">
        <v>2544</v>
      </c>
      <c r="HI409" s="264" t="s">
        <v>2542</v>
      </c>
      <c r="HK409" s="264" t="s">
        <v>2542</v>
      </c>
      <c r="HM409" s="264" t="s">
        <v>2542</v>
      </c>
      <c r="HO409" s="264" t="s">
        <v>2542</v>
      </c>
      <c r="HQ409" s="264" t="s">
        <v>2542</v>
      </c>
      <c r="HS409" s="264" t="s">
        <v>2542</v>
      </c>
      <c r="HU409" s="264" t="s">
        <v>2542</v>
      </c>
      <c r="HW409" s="264" t="s">
        <v>2542</v>
      </c>
      <c r="HY409" s="264" t="s">
        <v>2542</v>
      </c>
      <c r="IA409" s="264" t="s">
        <v>2542</v>
      </c>
      <c r="IC409" s="264" t="s">
        <v>2542</v>
      </c>
      <c r="IE409" s="264" t="s">
        <v>2542</v>
      </c>
      <c r="IG409" s="264" t="s">
        <v>2542</v>
      </c>
      <c r="II409" s="264" t="s">
        <v>2542</v>
      </c>
      <c r="IK409" s="264" t="s">
        <v>2542</v>
      </c>
      <c r="IM409" s="264" t="s">
        <v>2542</v>
      </c>
      <c r="IO409" s="264" t="s">
        <v>2542</v>
      </c>
      <c r="IQ409" s="264" t="s">
        <v>2542</v>
      </c>
      <c r="IS409" s="264" t="s">
        <v>2542</v>
      </c>
      <c r="IU409" s="264" t="s">
        <v>2542</v>
      </c>
      <c r="IW409" s="264" t="s">
        <v>2542</v>
      </c>
      <c r="IY409" s="264" t="s">
        <v>2542</v>
      </c>
      <c r="JA409" s="264" t="s">
        <v>2542</v>
      </c>
      <c r="JC409" s="264" t="s">
        <v>2542</v>
      </c>
    </row>
    <row r="410" spans="3:263">
      <c r="C410" s="384" t="s">
        <v>2545</v>
      </c>
      <c r="D410" s="404"/>
      <c r="E410" s="390" t="s">
        <v>2545</v>
      </c>
      <c r="F410" s="391"/>
      <c r="G410" s="390" t="s">
        <v>2545</v>
      </c>
      <c r="H410" s="391"/>
      <c r="I410" s="390" t="s">
        <v>2545</v>
      </c>
      <c r="J410" s="391"/>
      <c r="K410" s="390" t="s">
        <v>2545</v>
      </c>
      <c r="L410" s="391"/>
      <c r="M410" s="390" t="s">
        <v>2545</v>
      </c>
      <c r="N410" s="405"/>
      <c r="O410" s="394" t="s">
        <v>2546</v>
      </c>
      <c r="P410" s="406"/>
      <c r="Q410" s="264" t="s">
        <v>2545</v>
      </c>
      <c r="S410" s="264" t="s">
        <v>2545</v>
      </c>
      <c r="U410" s="265" t="s">
        <v>2547</v>
      </c>
      <c r="W410" s="265" t="s">
        <v>2547</v>
      </c>
      <c r="Y410" s="265" t="s">
        <v>2547</v>
      </c>
      <c r="Z410" s="256"/>
      <c r="AA410" s="264" t="s">
        <v>2545</v>
      </c>
      <c r="AB410" s="256"/>
      <c r="AC410" s="265" t="s">
        <v>2547</v>
      </c>
      <c r="AD410" s="258"/>
      <c r="AE410" s="265" t="s">
        <v>2547</v>
      </c>
      <c r="AF410" s="258"/>
      <c r="AG410" s="264" t="s">
        <v>2545</v>
      </c>
      <c r="AH410" s="16"/>
      <c r="AI410" s="264" t="s">
        <v>2545</v>
      </c>
      <c r="AK410" s="264" t="s">
        <v>2545</v>
      </c>
      <c r="AL410" s="256"/>
      <c r="AM410" s="264" t="s">
        <v>2545</v>
      </c>
      <c r="AN410" s="256"/>
      <c r="AO410" s="264" t="s">
        <v>2545</v>
      </c>
      <c r="AP410" s="256"/>
      <c r="AQ410" s="264" t="s">
        <v>2545</v>
      </c>
      <c r="AR410" s="256"/>
      <c r="AS410" s="265" t="s">
        <v>2548</v>
      </c>
      <c r="AT410" s="256"/>
      <c r="AU410" s="265" t="s">
        <v>2548</v>
      </c>
      <c r="AW410" s="265" t="s">
        <v>2548</v>
      </c>
      <c r="AX410" s="256"/>
      <c r="AY410" s="270" t="str">
        <f t="shared" si="14"/>
        <v>予 備 407</v>
      </c>
      <c r="AZ410" s="256"/>
      <c r="BA410" s="265" t="s">
        <v>2547</v>
      </c>
      <c r="BC410" s="265" t="s">
        <v>2547</v>
      </c>
      <c r="BE410" s="266" t="s">
        <v>2547</v>
      </c>
      <c r="BF410" s="258"/>
      <c r="BG410" s="266" t="s">
        <v>2547</v>
      </c>
      <c r="BI410" s="400" t="s">
        <v>2545</v>
      </c>
      <c r="BK410" s="400" t="s">
        <v>2545</v>
      </c>
      <c r="BM410" s="400" t="str">
        <f t="shared" si="15"/>
        <v>予備407</v>
      </c>
      <c r="BO410" s="401" t="s">
        <v>2545</v>
      </c>
      <c r="BP410" s="396"/>
      <c r="BQ410" s="401" t="s">
        <v>2545</v>
      </c>
      <c r="BR410" s="402"/>
      <c r="BS410" s="265" t="s">
        <v>2547</v>
      </c>
      <c r="BT410" s="402"/>
      <c r="BU410" s="402"/>
      <c r="BV410" s="402"/>
      <c r="BW410" s="402"/>
      <c r="BX410" s="402"/>
      <c r="BY410" s="402"/>
      <c r="BZ410" s="402"/>
      <c r="CA410" s="402"/>
      <c r="CB410" s="402"/>
      <c r="CC410" s="402"/>
      <c r="CE410" s="256"/>
      <c r="CG410" s="264" t="s">
        <v>2545</v>
      </c>
      <c r="CI410" s="264" t="s">
        <v>2545</v>
      </c>
      <c r="CK410" s="264" t="s">
        <v>2545</v>
      </c>
      <c r="CM410" s="264" t="s">
        <v>2545</v>
      </c>
      <c r="CO410" s="264" t="s">
        <v>2545</v>
      </c>
      <c r="CQ410" s="264" t="s">
        <v>2545</v>
      </c>
      <c r="CS410" s="264" t="s">
        <v>2545</v>
      </c>
      <c r="CU410" s="264" t="s">
        <v>2545</v>
      </c>
      <c r="CW410" s="264" t="s">
        <v>2545</v>
      </c>
      <c r="CY410" s="264" t="s">
        <v>2545</v>
      </c>
      <c r="DA410" s="264" t="s">
        <v>2545</v>
      </c>
      <c r="DC410" s="264" t="s">
        <v>2545</v>
      </c>
      <c r="DE410" s="264" t="s">
        <v>2545</v>
      </c>
      <c r="DG410" s="264" t="s">
        <v>2545</v>
      </c>
      <c r="DI410" s="264" t="s">
        <v>2545</v>
      </c>
      <c r="DK410" s="264" t="s">
        <v>2545</v>
      </c>
      <c r="EA410" s="264" t="s">
        <v>2545</v>
      </c>
      <c r="EC410" s="272" t="s">
        <v>2546</v>
      </c>
      <c r="ED410" s="268"/>
      <c r="EE410" s="272" t="s">
        <v>2546</v>
      </c>
      <c r="EF410" s="268"/>
      <c r="EG410" s="272" t="s">
        <v>2546</v>
      </c>
      <c r="EH410" s="268"/>
      <c r="EI410" s="272" t="s">
        <v>2546</v>
      </c>
      <c r="EY410" s="264" t="s">
        <v>2545</v>
      </c>
      <c r="FA410" s="264" t="s">
        <v>2545</v>
      </c>
      <c r="FC410" s="264" t="s">
        <v>2545</v>
      </c>
      <c r="FE410" s="264" t="s">
        <v>2545</v>
      </c>
      <c r="FG410" s="264" t="s">
        <v>2545</v>
      </c>
      <c r="FI410" s="264" t="s">
        <v>2545</v>
      </c>
      <c r="FK410" s="264" t="s">
        <v>2545</v>
      </c>
      <c r="FM410" s="264" t="s">
        <v>2545</v>
      </c>
      <c r="FO410" s="264" t="s">
        <v>2545</v>
      </c>
      <c r="FQ410" s="264" t="s">
        <v>2545</v>
      </c>
      <c r="FS410" s="264" t="s">
        <v>2545</v>
      </c>
      <c r="FU410" s="264" t="s">
        <v>2545</v>
      </c>
      <c r="FW410" s="264" t="s">
        <v>2545</v>
      </c>
      <c r="FY410" s="264" t="s">
        <v>2545</v>
      </c>
      <c r="GA410" s="264" t="s">
        <v>2545</v>
      </c>
      <c r="GC410" s="264" t="s">
        <v>2545</v>
      </c>
      <c r="GE410" s="264" t="s">
        <v>2545</v>
      </c>
      <c r="GG410" s="264" t="s">
        <v>2545</v>
      </c>
      <c r="GI410" s="264" t="s">
        <v>2545</v>
      </c>
      <c r="GK410" s="264" t="s">
        <v>2545</v>
      </c>
      <c r="GM410" s="264" t="s">
        <v>2545</v>
      </c>
      <c r="GO410" s="264" t="s">
        <v>2545</v>
      </c>
      <c r="GQ410" s="16"/>
      <c r="HE410" s="265" t="s">
        <v>2547</v>
      </c>
      <c r="HG410" s="265" t="s">
        <v>2547</v>
      </c>
      <c r="HI410" s="264" t="s">
        <v>2545</v>
      </c>
      <c r="HK410" s="264" t="s">
        <v>2545</v>
      </c>
      <c r="HM410" s="264" t="s">
        <v>2545</v>
      </c>
      <c r="HO410" s="264" t="s">
        <v>2545</v>
      </c>
      <c r="HQ410" s="264" t="s">
        <v>2545</v>
      </c>
      <c r="HS410" s="264" t="s">
        <v>2545</v>
      </c>
      <c r="HU410" s="264" t="s">
        <v>2545</v>
      </c>
      <c r="HW410" s="264" t="s">
        <v>2545</v>
      </c>
      <c r="HY410" s="264" t="s">
        <v>2545</v>
      </c>
      <c r="IA410" s="264" t="s">
        <v>2545</v>
      </c>
      <c r="IC410" s="264" t="s">
        <v>2545</v>
      </c>
      <c r="IE410" s="264" t="s">
        <v>2545</v>
      </c>
      <c r="IG410" s="264" t="s">
        <v>2545</v>
      </c>
      <c r="II410" s="264" t="s">
        <v>2545</v>
      </c>
      <c r="IK410" s="264" t="s">
        <v>2545</v>
      </c>
      <c r="IM410" s="264" t="s">
        <v>2545</v>
      </c>
      <c r="IO410" s="264" t="s">
        <v>2545</v>
      </c>
      <c r="IQ410" s="264" t="s">
        <v>2545</v>
      </c>
      <c r="IS410" s="264" t="s">
        <v>2545</v>
      </c>
      <c r="IU410" s="264" t="s">
        <v>2545</v>
      </c>
      <c r="IW410" s="264" t="s">
        <v>2545</v>
      </c>
      <c r="IY410" s="264" t="s">
        <v>2545</v>
      </c>
      <c r="JA410" s="264" t="s">
        <v>2545</v>
      </c>
      <c r="JC410" s="264" t="s">
        <v>2545</v>
      </c>
    </row>
    <row r="411" spans="3:263">
      <c r="C411" s="384" t="s">
        <v>2549</v>
      </c>
      <c r="D411" s="404"/>
      <c r="E411" s="390" t="s">
        <v>2549</v>
      </c>
      <c r="F411" s="391"/>
      <c r="G411" s="390" t="s">
        <v>2549</v>
      </c>
      <c r="H411" s="391"/>
      <c r="I411" s="390" t="s">
        <v>2549</v>
      </c>
      <c r="J411" s="391"/>
      <c r="K411" s="390" t="s">
        <v>2549</v>
      </c>
      <c r="L411" s="391"/>
      <c r="M411" s="390" t="s">
        <v>2549</v>
      </c>
      <c r="N411" s="405"/>
      <c r="O411" s="394" t="s">
        <v>2550</v>
      </c>
      <c r="P411" s="406"/>
      <c r="Q411" s="264" t="s">
        <v>2549</v>
      </c>
      <c r="S411" s="264" t="s">
        <v>2549</v>
      </c>
      <c r="U411" s="265" t="s">
        <v>2551</v>
      </c>
      <c r="W411" s="265" t="s">
        <v>2551</v>
      </c>
      <c r="Y411" s="265" t="s">
        <v>2551</v>
      </c>
      <c r="Z411" s="256"/>
      <c r="AA411" s="264" t="s">
        <v>2549</v>
      </c>
      <c r="AB411" s="256"/>
      <c r="AC411" s="265" t="s">
        <v>2551</v>
      </c>
      <c r="AD411" s="258"/>
      <c r="AE411" s="265" t="s">
        <v>2551</v>
      </c>
      <c r="AF411" s="258"/>
      <c r="AG411" s="264" t="s">
        <v>2549</v>
      </c>
      <c r="AH411" s="16"/>
      <c r="AI411" s="264" t="s">
        <v>2549</v>
      </c>
      <c r="AK411" s="264" t="s">
        <v>2549</v>
      </c>
      <c r="AL411" s="256"/>
      <c r="AM411" s="264" t="s">
        <v>2549</v>
      </c>
      <c r="AN411" s="256"/>
      <c r="AO411" s="264" t="s">
        <v>2549</v>
      </c>
      <c r="AP411" s="256"/>
      <c r="AQ411" s="264" t="s">
        <v>2549</v>
      </c>
      <c r="AR411" s="256"/>
      <c r="AS411" s="264" t="s">
        <v>2550</v>
      </c>
      <c r="AT411" s="256"/>
      <c r="AU411" s="264" t="s">
        <v>2550</v>
      </c>
      <c r="AW411" s="264" t="s">
        <v>2550</v>
      </c>
      <c r="AX411" s="256"/>
      <c r="AY411" s="270" t="str">
        <f t="shared" si="14"/>
        <v>予 備 408</v>
      </c>
      <c r="AZ411" s="256"/>
      <c r="BA411" s="265" t="s">
        <v>2551</v>
      </c>
      <c r="BC411" s="265" t="s">
        <v>2551</v>
      </c>
      <c r="BE411" s="266" t="s">
        <v>2551</v>
      </c>
      <c r="BF411" s="258"/>
      <c r="BG411" s="266" t="s">
        <v>2551</v>
      </c>
      <c r="BI411" s="400" t="s">
        <v>2549</v>
      </c>
      <c r="BK411" s="400" t="s">
        <v>2549</v>
      </c>
      <c r="BM411" s="400" t="str">
        <f t="shared" si="15"/>
        <v>予備408</v>
      </c>
      <c r="BO411" s="401" t="s">
        <v>2549</v>
      </c>
      <c r="BP411" s="396"/>
      <c r="BQ411" s="401" t="s">
        <v>2549</v>
      </c>
      <c r="BR411" s="402"/>
      <c r="BS411" s="265" t="s">
        <v>2551</v>
      </c>
      <c r="BT411" s="402"/>
      <c r="BU411" s="402"/>
      <c r="BV411" s="402"/>
      <c r="BW411" s="402"/>
      <c r="BX411" s="402"/>
      <c r="BY411" s="402"/>
      <c r="BZ411" s="402"/>
      <c r="CA411" s="402"/>
      <c r="CB411" s="402"/>
      <c r="CC411" s="402"/>
      <c r="CE411" s="256"/>
      <c r="CG411" s="264" t="s">
        <v>2549</v>
      </c>
      <c r="CI411" s="264" t="s">
        <v>2549</v>
      </c>
      <c r="CK411" s="264" t="s">
        <v>2549</v>
      </c>
      <c r="CM411" s="264" t="s">
        <v>2549</v>
      </c>
      <c r="CO411" s="264" t="s">
        <v>2549</v>
      </c>
      <c r="CQ411" s="264" t="s">
        <v>2549</v>
      </c>
      <c r="CS411" s="264" t="s">
        <v>2549</v>
      </c>
      <c r="CU411" s="264" t="s">
        <v>2549</v>
      </c>
      <c r="CW411" s="264" t="s">
        <v>2549</v>
      </c>
      <c r="CY411" s="264" t="s">
        <v>2549</v>
      </c>
      <c r="DA411" s="264" t="s">
        <v>2549</v>
      </c>
      <c r="DC411" s="264" t="s">
        <v>2549</v>
      </c>
      <c r="DE411" s="264" t="s">
        <v>2549</v>
      </c>
      <c r="DG411" s="264" t="s">
        <v>2549</v>
      </c>
      <c r="DI411" s="264" t="s">
        <v>2549</v>
      </c>
      <c r="DK411" s="264" t="s">
        <v>2549</v>
      </c>
      <c r="EA411" s="264" t="s">
        <v>2549</v>
      </c>
      <c r="EC411" s="272" t="s">
        <v>2550</v>
      </c>
      <c r="ED411" s="268"/>
      <c r="EE411" s="272" t="s">
        <v>2550</v>
      </c>
      <c r="EF411" s="268"/>
      <c r="EG411" s="272" t="s">
        <v>2550</v>
      </c>
      <c r="EH411" s="268"/>
      <c r="EI411" s="272" t="s">
        <v>2550</v>
      </c>
      <c r="EY411" s="264" t="s">
        <v>2549</v>
      </c>
      <c r="FA411" s="264" t="s">
        <v>2549</v>
      </c>
      <c r="FC411" s="264" t="s">
        <v>2549</v>
      </c>
      <c r="FE411" s="264" t="s">
        <v>2549</v>
      </c>
      <c r="FG411" s="264" t="s">
        <v>2549</v>
      </c>
      <c r="FI411" s="264" t="s">
        <v>2549</v>
      </c>
      <c r="FK411" s="264" t="s">
        <v>2549</v>
      </c>
      <c r="FM411" s="264" t="s">
        <v>2549</v>
      </c>
      <c r="FO411" s="264" t="s">
        <v>2549</v>
      </c>
      <c r="FQ411" s="264" t="s">
        <v>2549</v>
      </c>
      <c r="FS411" s="264" t="s">
        <v>2549</v>
      </c>
      <c r="FU411" s="264" t="s">
        <v>2549</v>
      </c>
      <c r="FW411" s="264" t="s">
        <v>2549</v>
      </c>
      <c r="FY411" s="264" t="s">
        <v>2549</v>
      </c>
      <c r="GA411" s="264" t="s">
        <v>2549</v>
      </c>
      <c r="GC411" s="264" t="s">
        <v>2549</v>
      </c>
      <c r="GE411" s="264" t="s">
        <v>2549</v>
      </c>
      <c r="GG411" s="264" t="s">
        <v>2549</v>
      </c>
      <c r="GI411" s="264" t="s">
        <v>2549</v>
      </c>
      <c r="GK411" s="264" t="s">
        <v>2549</v>
      </c>
      <c r="GM411" s="264" t="s">
        <v>2549</v>
      </c>
      <c r="GO411" s="264" t="s">
        <v>2549</v>
      </c>
      <c r="GQ411" s="16"/>
      <c r="HE411" s="265" t="s">
        <v>2551</v>
      </c>
      <c r="HG411" s="265" t="s">
        <v>2551</v>
      </c>
      <c r="HI411" s="264" t="s">
        <v>2549</v>
      </c>
      <c r="HK411" s="264" t="s">
        <v>2549</v>
      </c>
      <c r="HM411" s="264" t="s">
        <v>2549</v>
      </c>
      <c r="HO411" s="264" t="s">
        <v>2549</v>
      </c>
      <c r="HQ411" s="264" t="s">
        <v>2549</v>
      </c>
      <c r="HS411" s="264" t="s">
        <v>2549</v>
      </c>
      <c r="HU411" s="264" t="s">
        <v>2549</v>
      </c>
      <c r="HW411" s="264" t="s">
        <v>2549</v>
      </c>
      <c r="HY411" s="264" t="s">
        <v>2549</v>
      </c>
      <c r="IA411" s="264" t="s">
        <v>2549</v>
      </c>
      <c r="IC411" s="264" t="s">
        <v>2549</v>
      </c>
      <c r="IE411" s="264" t="s">
        <v>2549</v>
      </c>
      <c r="IG411" s="264" t="s">
        <v>2549</v>
      </c>
      <c r="II411" s="264" t="s">
        <v>2549</v>
      </c>
      <c r="IK411" s="264" t="s">
        <v>2549</v>
      </c>
      <c r="IM411" s="264" t="s">
        <v>2549</v>
      </c>
      <c r="IO411" s="264" t="s">
        <v>2549</v>
      </c>
      <c r="IQ411" s="264" t="s">
        <v>2549</v>
      </c>
      <c r="IS411" s="264" t="s">
        <v>2549</v>
      </c>
      <c r="IU411" s="264" t="s">
        <v>2549</v>
      </c>
      <c r="IW411" s="264" t="s">
        <v>2549</v>
      </c>
      <c r="IY411" s="264" t="s">
        <v>2549</v>
      </c>
      <c r="JA411" s="264" t="s">
        <v>2549</v>
      </c>
      <c r="JC411" s="264" t="s">
        <v>2549</v>
      </c>
    </row>
    <row r="412" spans="3:263">
      <c r="C412" s="384" t="s">
        <v>2552</v>
      </c>
      <c r="D412" s="404"/>
      <c r="E412" s="390" t="s">
        <v>2552</v>
      </c>
      <c r="F412" s="391"/>
      <c r="G412" s="390" t="s">
        <v>2552</v>
      </c>
      <c r="H412" s="391"/>
      <c r="I412" s="390" t="s">
        <v>2552</v>
      </c>
      <c r="J412" s="391"/>
      <c r="K412" s="390" t="s">
        <v>2552</v>
      </c>
      <c r="L412" s="391"/>
      <c r="M412" s="390" t="s">
        <v>2552</v>
      </c>
      <c r="N412" s="405"/>
      <c r="O412" s="394" t="s">
        <v>2553</v>
      </c>
      <c r="P412" s="406"/>
      <c r="Q412" s="264" t="s">
        <v>2552</v>
      </c>
      <c r="S412" s="264" t="s">
        <v>2552</v>
      </c>
      <c r="U412" s="265" t="s">
        <v>2554</v>
      </c>
      <c r="W412" s="265" t="s">
        <v>2554</v>
      </c>
      <c r="Y412" s="265" t="s">
        <v>2554</v>
      </c>
      <c r="Z412" s="256"/>
      <c r="AA412" s="264" t="s">
        <v>2552</v>
      </c>
      <c r="AB412" s="256"/>
      <c r="AC412" s="265" t="s">
        <v>2554</v>
      </c>
      <c r="AD412" s="258"/>
      <c r="AE412" s="265" t="s">
        <v>2554</v>
      </c>
      <c r="AF412" s="258"/>
      <c r="AG412" s="264" t="s">
        <v>2552</v>
      </c>
      <c r="AH412" s="16"/>
      <c r="AI412" s="264" t="s">
        <v>2552</v>
      </c>
      <c r="AK412" s="264" t="s">
        <v>2552</v>
      </c>
      <c r="AL412" s="256"/>
      <c r="AM412" s="264" t="s">
        <v>2552</v>
      </c>
      <c r="AN412" s="256"/>
      <c r="AO412" s="264" t="s">
        <v>2552</v>
      </c>
      <c r="AP412" s="256"/>
      <c r="AQ412" s="264" t="s">
        <v>2552</v>
      </c>
      <c r="AR412" s="256"/>
      <c r="AS412" s="265" t="s">
        <v>2555</v>
      </c>
      <c r="AT412" s="256"/>
      <c r="AU412" s="265" t="s">
        <v>2555</v>
      </c>
      <c r="AW412" s="265" t="s">
        <v>2555</v>
      </c>
      <c r="AX412" s="256"/>
      <c r="AY412" s="270" t="str">
        <f t="shared" si="14"/>
        <v>予 備 409</v>
      </c>
      <c r="AZ412" s="256"/>
      <c r="BA412" s="265" t="s">
        <v>2554</v>
      </c>
      <c r="BC412" s="265" t="s">
        <v>2554</v>
      </c>
      <c r="BE412" s="266" t="s">
        <v>2554</v>
      </c>
      <c r="BF412" s="258"/>
      <c r="BG412" s="266" t="s">
        <v>2554</v>
      </c>
      <c r="BI412" s="400" t="s">
        <v>2552</v>
      </c>
      <c r="BK412" s="400" t="s">
        <v>2552</v>
      </c>
      <c r="BM412" s="400" t="str">
        <f t="shared" si="15"/>
        <v>予備409</v>
      </c>
      <c r="BO412" s="401" t="s">
        <v>2552</v>
      </c>
      <c r="BP412" s="396"/>
      <c r="BQ412" s="401" t="s">
        <v>2552</v>
      </c>
      <c r="BR412" s="402"/>
      <c r="BS412" s="265" t="s">
        <v>2554</v>
      </c>
      <c r="BT412" s="402"/>
      <c r="BU412" s="402"/>
      <c r="BV412" s="402"/>
      <c r="BW412" s="402"/>
      <c r="BX412" s="402"/>
      <c r="BY412" s="402"/>
      <c r="BZ412" s="402"/>
      <c r="CA412" s="402"/>
      <c r="CB412" s="402"/>
      <c r="CC412" s="402"/>
      <c r="CE412" s="256"/>
      <c r="CG412" s="264" t="s">
        <v>2552</v>
      </c>
      <c r="CI412" s="264" t="s">
        <v>2552</v>
      </c>
      <c r="CK412" s="264" t="s">
        <v>2552</v>
      </c>
      <c r="CM412" s="264" t="s">
        <v>2552</v>
      </c>
      <c r="CO412" s="264" t="s">
        <v>2552</v>
      </c>
      <c r="CQ412" s="264" t="s">
        <v>2552</v>
      </c>
      <c r="CS412" s="264" t="s">
        <v>2552</v>
      </c>
      <c r="CU412" s="264" t="s">
        <v>2552</v>
      </c>
      <c r="CW412" s="264" t="s">
        <v>2552</v>
      </c>
      <c r="CY412" s="264" t="s">
        <v>2552</v>
      </c>
      <c r="DA412" s="264" t="s">
        <v>2552</v>
      </c>
      <c r="DC412" s="264" t="s">
        <v>2552</v>
      </c>
      <c r="DE412" s="264" t="s">
        <v>2552</v>
      </c>
      <c r="DG412" s="264" t="s">
        <v>2552</v>
      </c>
      <c r="DI412" s="264" t="s">
        <v>2552</v>
      </c>
      <c r="DK412" s="264" t="s">
        <v>2552</v>
      </c>
      <c r="EA412" s="264" t="s">
        <v>2552</v>
      </c>
      <c r="EC412" s="272" t="s">
        <v>2553</v>
      </c>
      <c r="ED412" s="268"/>
      <c r="EE412" s="272" t="s">
        <v>2553</v>
      </c>
      <c r="EF412" s="268"/>
      <c r="EG412" s="272" t="s">
        <v>2553</v>
      </c>
      <c r="EH412" s="268"/>
      <c r="EI412" s="272" t="s">
        <v>2553</v>
      </c>
      <c r="EY412" s="264" t="s">
        <v>2552</v>
      </c>
      <c r="FA412" s="264" t="s">
        <v>2552</v>
      </c>
      <c r="FC412" s="264" t="s">
        <v>2552</v>
      </c>
      <c r="FE412" s="264" t="s">
        <v>2552</v>
      </c>
      <c r="FG412" s="264" t="s">
        <v>2552</v>
      </c>
      <c r="FI412" s="264" t="s">
        <v>2552</v>
      </c>
      <c r="FK412" s="264" t="s">
        <v>2552</v>
      </c>
      <c r="FM412" s="264" t="s">
        <v>2552</v>
      </c>
      <c r="FO412" s="264" t="s">
        <v>2552</v>
      </c>
      <c r="FQ412" s="264" t="s">
        <v>2552</v>
      </c>
      <c r="FS412" s="264" t="s">
        <v>2552</v>
      </c>
      <c r="FU412" s="264" t="s">
        <v>2552</v>
      </c>
      <c r="FW412" s="264" t="s">
        <v>2552</v>
      </c>
      <c r="FY412" s="264" t="s">
        <v>2552</v>
      </c>
      <c r="GA412" s="264" t="s">
        <v>2552</v>
      </c>
      <c r="GC412" s="264" t="s">
        <v>2552</v>
      </c>
      <c r="GE412" s="264" t="s">
        <v>2552</v>
      </c>
      <c r="GG412" s="264" t="s">
        <v>2552</v>
      </c>
      <c r="GI412" s="264" t="s">
        <v>2552</v>
      </c>
      <c r="GK412" s="264" t="s">
        <v>2552</v>
      </c>
      <c r="GM412" s="264" t="s">
        <v>2552</v>
      </c>
      <c r="GO412" s="264" t="s">
        <v>2552</v>
      </c>
      <c r="GQ412" s="16"/>
      <c r="HE412" s="265" t="s">
        <v>2554</v>
      </c>
      <c r="HG412" s="265" t="s">
        <v>2554</v>
      </c>
      <c r="HI412" s="264" t="s">
        <v>2552</v>
      </c>
      <c r="HK412" s="264" t="s">
        <v>2552</v>
      </c>
      <c r="HM412" s="264" t="s">
        <v>2552</v>
      </c>
      <c r="HO412" s="264" t="s">
        <v>2552</v>
      </c>
      <c r="HQ412" s="264" t="s">
        <v>2552</v>
      </c>
      <c r="HS412" s="264" t="s">
        <v>2552</v>
      </c>
      <c r="HU412" s="264" t="s">
        <v>2552</v>
      </c>
      <c r="HW412" s="264" t="s">
        <v>2552</v>
      </c>
      <c r="HY412" s="264" t="s">
        <v>2552</v>
      </c>
      <c r="IA412" s="264" t="s">
        <v>2552</v>
      </c>
      <c r="IC412" s="264" t="s">
        <v>2552</v>
      </c>
      <c r="IE412" s="264" t="s">
        <v>2552</v>
      </c>
      <c r="IG412" s="264" t="s">
        <v>2552</v>
      </c>
      <c r="II412" s="264" t="s">
        <v>2552</v>
      </c>
      <c r="IK412" s="264" t="s">
        <v>2552</v>
      </c>
      <c r="IM412" s="264" t="s">
        <v>2552</v>
      </c>
      <c r="IO412" s="264" t="s">
        <v>2552</v>
      </c>
      <c r="IQ412" s="264" t="s">
        <v>2552</v>
      </c>
      <c r="IS412" s="264" t="s">
        <v>2552</v>
      </c>
      <c r="IU412" s="264" t="s">
        <v>2552</v>
      </c>
      <c r="IW412" s="264" t="s">
        <v>2552</v>
      </c>
      <c r="IY412" s="264" t="s">
        <v>2552</v>
      </c>
      <c r="JA412" s="264" t="s">
        <v>2552</v>
      </c>
      <c r="JC412" s="264" t="s">
        <v>2552</v>
      </c>
    </row>
    <row r="413" spans="3:263">
      <c r="C413" s="384" t="s">
        <v>2556</v>
      </c>
      <c r="D413" s="404"/>
      <c r="E413" s="390" t="s">
        <v>2556</v>
      </c>
      <c r="F413" s="391"/>
      <c r="G413" s="390" t="s">
        <v>2556</v>
      </c>
      <c r="H413" s="391"/>
      <c r="I413" s="390" t="s">
        <v>2556</v>
      </c>
      <c r="J413" s="391"/>
      <c r="K413" s="390" t="s">
        <v>2556</v>
      </c>
      <c r="L413" s="391"/>
      <c r="M413" s="390" t="s">
        <v>2556</v>
      </c>
      <c r="N413" s="405"/>
      <c r="O413" s="394" t="s">
        <v>2557</v>
      </c>
      <c r="P413" s="406"/>
      <c r="Q413" s="264" t="s">
        <v>2556</v>
      </c>
      <c r="S413" s="264" t="s">
        <v>2556</v>
      </c>
      <c r="U413" s="265" t="s">
        <v>2558</v>
      </c>
      <c r="W413" s="265" t="s">
        <v>2558</v>
      </c>
      <c r="Y413" s="265" t="s">
        <v>2558</v>
      </c>
      <c r="Z413" s="256"/>
      <c r="AA413" s="264" t="s">
        <v>2556</v>
      </c>
      <c r="AB413" s="256"/>
      <c r="AC413" s="265" t="s">
        <v>2558</v>
      </c>
      <c r="AD413" s="258"/>
      <c r="AE413" s="265" t="s">
        <v>2558</v>
      </c>
      <c r="AF413" s="258"/>
      <c r="AG413" s="264" t="s">
        <v>2556</v>
      </c>
      <c r="AH413" s="16"/>
      <c r="AI413" s="264" t="s">
        <v>2556</v>
      </c>
      <c r="AK413" s="264" t="s">
        <v>2556</v>
      </c>
      <c r="AL413" s="256"/>
      <c r="AM413" s="264" t="s">
        <v>2556</v>
      </c>
      <c r="AN413" s="256"/>
      <c r="AO413" s="264" t="s">
        <v>2556</v>
      </c>
      <c r="AP413" s="256"/>
      <c r="AQ413" s="264" t="s">
        <v>2556</v>
      </c>
      <c r="AR413" s="256"/>
      <c r="AS413" s="264" t="s">
        <v>2557</v>
      </c>
      <c r="AT413" s="256"/>
      <c r="AU413" s="264" t="s">
        <v>2557</v>
      </c>
      <c r="AW413" s="264" t="s">
        <v>2557</v>
      </c>
      <c r="AX413" s="256"/>
      <c r="AY413" s="270" t="str">
        <f t="shared" si="14"/>
        <v>予 備 410</v>
      </c>
      <c r="AZ413" s="256"/>
      <c r="BA413" s="265" t="s">
        <v>2558</v>
      </c>
      <c r="BC413" s="265" t="s">
        <v>2558</v>
      </c>
      <c r="BE413" s="266" t="s">
        <v>2558</v>
      </c>
      <c r="BF413" s="258"/>
      <c r="BG413" s="266" t="s">
        <v>2558</v>
      </c>
      <c r="BI413" s="400" t="s">
        <v>2556</v>
      </c>
      <c r="BK413" s="400" t="s">
        <v>2556</v>
      </c>
      <c r="BM413" s="400" t="str">
        <f t="shared" si="15"/>
        <v>予備410</v>
      </c>
      <c r="BO413" s="401" t="s">
        <v>2556</v>
      </c>
      <c r="BP413" s="396"/>
      <c r="BQ413" s="401" t="s">
        <v>2556</v>
      </c>
      <c r="BR413" s="402"/>
      <c r="BS413" s="265" t="s">
        <v>2558</v>
      </c>
      <c r="BT413" s="402"/>
      <c r="BU413" s="402"/>
      <c r="BV413" s="402"/>
      <c r="BW413" s="402"/>
      <c r="BX413" s="402"/>
      <c r="BY413" s="402"/>
      <c r="BZ413" s="402"/>
      <c r="CA413" s="402"/>
      <c r="CB413" s="402"/>
      <c r="CC413" s="402"/>
      <c r="CE413" s="256"/>
      <c r="CG413" s="264" t="s">
        <v>2556</v>
      </c>
      <c r="CI413" s="264" t="s">
        <v>2556</v>
      </c>
      <c r="CK413" s="264" t="s">
        <v>2556</v>
      </c>
      <c r="CM413" s="264" t="s">
        <v>2556</v>
      </c>
      <c r="CO413" s="264" t="s">
        <v>2556</v>
      </c>
      <c r="CQ413" s="264" t="s">
        <v>2556</v>
      </c>
      <c r="CS413" s="264" t="s">
        <v>2556</v>
      </c>
      <c r="CU413" s="264" t="s">
        <v>2556</v>
      </c>
      <c r="CW413" s="264" t="s">
        <v>2556</v>
      </c>
      <c r="CY413" s="264" t="s">
        <v>2556</v>
      </c>
      <c r="DA413" s="264" t="s">
        <v>2556</v>
      </c>
      <c r="DC413" s="264" t="s">
        <v>2556</v>
      </c>
      <c r="DE413" s="264" t="s">
        <v>2556</v>
      </c>
      <c r="DG413" s="264" t="s">
        <v>2556</v>
      </c>
      <c r="DI413" s="264" t="s">
        <v>2556</v>
      </c>
      <c r="DK413" s="264" t="s">
        <v>2556</v>
      </c>
      <c r="EA413" s="264" t="s">
        <v>2556</v>
      </c>
      <c r="EC413" s="272" t="s">
        <v>2557</v>
      </c>
      <c r="ED413" s="268"/>
      <c r="EE413" s="272" t="s">
        <v>2557</v>
      </c>
      <c r="EF413" s="268"/>
      <c r="EG413" s="272" t="s">
        <v>2557</v>
      </c>
      <c r="EH413" s="268"/>
      <c r="EI413" s="272" t="s">
        <v>2557</v>
      </c>
      <c r="EY413" s="264" t="s">
        <v>2556</v>
      </c>
      <c r="FA413" s="264" t="s">
        <v>2556</v>
      </c>
      <c r="FC413" s="264" t="s">
        <v>2556</v>
      </c>
      <c r="FE413" s="264" t="s">
        <v>2556</v>
      </c>
      <c r="FG413" s="264" t="s">
        <v>2556</v>
      </c>
      <c r="FI413" s="264" t="s">
        <v>2556</v>
      </c>
      <c r="FK413" s="264" t="s">
        <v>2556</v>
      </c>
      <c r="FM413" s="264" t="s">
        <v>2556</v>
      </c>
      <c r="FO413" s="264" t="s">
        <v>2556</v>
      </c>
      <c r="FQ413" s="264" t="s">
        <v>2556</v>
      </c>
      <c r="FS413" s="264" t="s">
        <v>2556</v>
      </c>
      <c r="FU413" s="264" t="s">
        <v>2556</v>
      </c>
      <c r="FW413" s="264" t="s">
        <v>2556</v>
      </c>
      <c r="FY413" s="264" t="s">
        <v>2556</v>
      </c>
      <c r="GA413" s="264" t="s">
        <v>2556</v>
      </c>
      <c r="GC413" s="264" t="s">
        <v>2556</v>
      </c>
      <c r="GE413" s="264" t="s">
        <v>2556</v>
      </c>
      <c r="GG413" s="264" t="s">
        <v>2556</v>
      </c>
      <c r="GI413" s="264" t="s">
        <v>2556</v>
      </c>
      <c r="GK413" s="264" t="s">
        <v>2556</v>
      </c>
      <c r="GM413" s="264" t="s">
        <v>2556</v>
      </c>
      <c r="GO413" s="264" t="s">
        <v>2556</v>
      </c>
      <c r="GQ413" s="16"/>
      <c r="HE413" s="265" t="s">
        <v>2558</v>
      </c>
      <c r="HG413" s="265" t="s">
        <v>2558</v>
      </c>
      <c r="HI413" s="264" t="s">
        <v>2556</v>
      </c>
      <c r="HK413" s="264" t="s">
        <v>2556</v>
      </c>
      <c r="HM413" s="264" t="s">
        <v>2556</v>
      </c>
      <c r="HO413" s="264" t="s">
        <v>2556</v>
      </c>
      <c r="HQ413" s="264" t="s">
        <v>2556</v>
      </c>
      <c r="HS413" s="264" t="s">
        <v>2556</v>
      </c>
      <c r="HU413" s="264" t="s">
        <v>2556</v>
      </c>
      <c r="HW413" s="264" t="s">
        <v>2556</v>
      </c>
      <c r="HY413" s="264" t="s">
        <v>2556</v>
      </c>
      <c r="IA413" s="264" t="s">
        <v>2556</v>
      </c>
      <c r="IC413" s="264" t="s">
        <v>2556</v>
      </c>
      <c r="IE413" s="264" t="s">
        <v>2556</v>
      </c>
      <c r="IG413" s="264" t="s">
        <v>2556</v>
      </c>
      <c r="II413" s="264" t="s">
        <v>2556</v>
      </c>
      <c r="IK413" s="264" t="s">
        <v>2556</v>
      </c>
      <c r="IM413" s="264" t="s">
        <v>2556</v>
      </c>
      <c r="IO413" s="264" t="s">
        <v>2556</v>
      </c>
      <c r="IQ413" s="264" t="s">
        <v>2556</v>
      </c>
      <c r="IS413" s="264" t="s">
        <v>2556</v>
      </c>
      <c r="IU413" s="264" t="s">
        <v>2556</v>
      </c>
      <c r="IW413" s="264" t="s">
        <v>2556</v>
      </c>
      <c r="IY413" s="264" t="s">
        <v>2556</v>
      </c>
      <c r="JA413" s="264" t="s">
        <v>2556</v>
      </c>
      <c r="JC413" s="264" t="s">
        <v>2556</v>
      </c>
    </row>
    <row r="414" spans="3:263">
      <c r="C414" s="384" t="s">
        <v>2559</v>
      </c>
      <c r="D414" s="404"/>
      <c r="E414" s="390" t="s">
        <v>2559</v>
      </c>
      <c r="F414" s="391"/>
      <c r="G414" s="390" t="s">
        <v>2559</v>
      </c>
      <c r="H414" s="391"/>
      <c r="I414" s="390" t="s">
        <v>2559</v>
      </c>
      <c r="J414" s="391"/>
      <c r="K414" s="390" t="s">
        <v>2559</v>
      </c>
      <c r="L414" s="391"/>
      <c r="M414" s="390" t="s">
        <v>2559</v>
      </c>
      <c r="N414" s="405"/>
      <c r="O414" s="394" t="s">
        <v>2560</v>
      </c>
      <c r="P414" s="406"/>
      <c r="Q414" s="264" t="s">
        <v>2559</v>
      </c>
      <c r="S414" s="264" t="s">
        <v>2559</v>
      </c>
      <c r="U414" s="265" t="s">
        <v>2561</v>
      </c>
      <c r="W414" s="265" t="s">
        <v>2561</v>
      </c>
      <c r="Y414" s="265" t="s">
        <v>2561</v>
      </c>
      <c r="Z414" s="256"/>
      <c r="AA414" s="264" t="s">
        <v>2559</v>
      </c>
      <c r="AB414" s="256"/>
      <c r="AC414" s="265" t="s">
        <v>2561</v>
      </c>
      <c r="AD414" s="258"/>
      <c r="AE414" s="265" t="s">
        <v>2561</v>
      </c>
      <c r="AF414" s="258"/>
      <c r="AG414" s="264" t="s">
        <v>2559</v>
      </c>
      <c r="AH414" s="16"/>
      <c r="AI414" s="264" t="s">
        <v>2559</v>
      </c>
      <c r="AK414" s="264" t="s">
        <v>2559</v>
      </c>
      <c r="AL414" s="256"/>
      <c r="AM414" s="264" t="s">
        <v>2559</v>
      </c>
      <c r="AN414" s="256"/>
      <c r="AO414" s="264" t="s">
        <v>2559</v>
      </c>
      <c r="AP414" s="256"/>
      <c r="AQ414" s="264" t="s">
        <v>2559</v>
      </c>
      <c r="AR414" s="256"/>
      <c r="AS414" s="265" t="s">
        <v>2562</v>
      </c>
      <c r="AT414" s="256"/>
      <c r="AU414" s="265" t="s">
        <v>2562</v>
      </c>
      <c r="AW414" s="265" t="s">
        <v>2562</v>
      </c>
      <c r="AX414" s="256"/>
      <c r="AY414" s="270" t="str">
        <f t="shared" si="14"/>
        <v>予 備 411</v>
      </c>
      <c r="AZ414" s="256"/>
      <c r="BA414" s="265" t="s">
        <v>2561</v>
      </c>
      <c r="BC414" s="265" t="s">
        <v>2561</v>
      </c>
      <c r="BE414" s="266" t="s">
        <v>2561</v>
      </c>
      <c r="BF414" s="258"/>
      <c r="BG414" s="266" t="s">
        <v>2561</v>
      </c>
      <c r="BI414" s="400" t="s">
        <v>2559</v>
      </c>
      <c r="BK414" s="400" t="s">
        <v>2559</v>
      </c>
      <c r="BM414" s="400" t="str">
        <f t="shared" si="15"/>
        <v>予備411</v>
      </c>
      <c r="BO414" s="401" t="s">
        <v>2559</v>
      </c>
      <c r="BP414" s="396"/>
      <c r="BQ414" s="401" t="s">
        <v>2559</v>
      </c>
      <c r="BR414" s="402"/>
      <c r="BS414" s="265" t="s">
        <v>2561</v>
      </c>
      <c r="BT414" s="402"/>
      <c r="BU414" s="402"/>
      <c r="BV414" s="402"/>
      <c r="BW414" s="402"/>
      <c r="BX414" s="402"/>
      <c r="BY414" s="402"/>
      <c r="BZ414" s="402"/>
      <c r="CA414" s="402"/>
      <c r="CB414" s="402"/>
      <c r="CC414" s="402"/>
      <c r="CE414" s="256"/>
      <c r="CG414" s="264" t="s">
        <v>2559</v>
      </c>
      <c r="CI414" s="264" t="s">
        <v>2559</v>
      </c>
      <c r="CK414" s="264" t="s">
        <v>2559</v>
      </c>
      <c r="CM414" s="264" t="s">
        <v>2559</v>
      </c>
      <c r="CO414" s="264" t="s">
        <v>2559</v>
      </c>
      <c r="CQ414" s="264" t="s">
        <v>2559</v>
      </c>
      <c r="CS414" s="264" t="s">
        <v>2559</v>
      </c>
      <c r="CU414" s="264" t="s">
        <v>2559</v>
      </c>
      <c r="CW414" s="264" t="s">
        <v>2559</v>
      </c>
      <c r="CY414" s="264" t="s">
        <v>2559</v>
      </c>
      <c r="DA414" s="264" t="s">
        <v>2559</v>
      </c>
      <c r="DC414" s="264" t="s">
        <v>2559</v>
      </c>
      <c r="DE414" s="264" t="s">
        <v>2559</v>
      </c>
      <c r="DG414" s="264" t="s">
        <v>2559</v>
      </c>
      <c r="DI414" s="264" t="s">
        <v>2559</v>
      </c>
      <c r="DK414" s="264" t="s">
        <v>2559</v>
      </c>
      <c r="EA414" s="264" t="s">
        <v>2559</v>
      </c>
      <c r="EC414" s="272" t="s">
        <v>2560</v>
      </c>
      <c r="ED414" s="268"/>
      <c r="EE414" s="272" t="s">
        <v>2560</v>
      </c>
      <c r="EF414" s="268"/>
      <c r="EG414" s="272" t="s">
        <v>2560</v>
      </c>
      <c r="EH414" s="268"/>
      <c r="EI414" s="272" t="s">
        <v>2560</v>
      </c>
      <c r="EY414" s="264" t="s">
        <v>2559</v>
      </c>
      <c r="FA414" s="264" t="s">
        <v>2559</v>
      </c>
      <c r="FC414" s="264" t="s">
        <v>2559</v>
      </c>
      <c r="FE414" s="264" t="s">
        <v>2559</v>
      </c>
      <c r="FG414" s="264" t="s">
        <v>2559</v>
      </c>
      <c r="FI414" s="264" t="s">
        <v>2559</v>
      </c>
      <c r="FK414" s="264" t="s">
        <v>2559</v>
      </c>
      <c r="FM414" s="264" t="s">
        <v>2559</v>
      </c>
      <c r="FO414" s="264" t="s">
        <v>2559</v>
      </c>
      <c r="FQ414" s="264" t="s">
        <v>2559</v>
      </c>
      <c r="FS414" s="264" t="s">
        <v>2559</v>
      </c>
      <c r="FU414" s="264" t="s">
        <v>2559</v>
      </c>
      <c r="FW414" s="264" t="s">
        <v>2559</v>
      </c>
      <c r="FY414" s="264" t="s">
        <v>2559</v>
      </c>
      <c r="GA414" s="264" t="s">
        <v>2559</v>
      </c>
      <c r="GC414" s="264" t="s">
        <v>2559</v>
      </c>
      <c r="GE414" s="264" t="s">
        <v>2559</v>
      </c>
      <c r="GG414" s="264" t="s">
        <v>2559</v>
      </c>
      <c r="GI414" s="264" t="s">
        <v>2559</v>
      </c>
      <c r="GK414" s="264" t="s">
        <v>2559</v>
      </c>
      <c r="GM414" s="264" t="s">
        <v>2559</v>
      </c>
      <c r="GO414" s="264" t="s">
        <v>2559</v>
      </c>
      <c r="GQ414" s="16"/>
      <c r="HE414" s="265" t="s">
        <v>2561</v>
      </c>
      <c r="HG414" s="265" t="s">
        <v>2561</v>
      </c>
      <c r="HI414" s="264" t="s">
        <v>2559</v>
      </c>
      <c r="HK414" s="264" t="s">
        <v>2559</v>
      </c>
      <c r="HM414" s="264" t="s">
        <v>2559</v>
      </c>
      <c r="HO414" s="264" t="s">
        <v>2559</v>
      </c>
      <c r="HQ414" s="264" t="s">
        <v>2559</v>
      </c>
      <c r="HS414" s="264" t="s">
        <v>2559</v>
      </c>
      <c r="HU414" s="264" t="s">
        <v>2559</v>
      </c>
      <c r="HW414" s="264" t="s">
        <v>2559</v>
      </c>
      <c r="HY414" s="264" t="s">
        <v>2559</v>
      </c>
      <c r="IA414" s="264" t="s">
        <v>2559</v>
      </c>
      <c r="IC414" s="264" t="s">
        <v>2559</v>
      </c>
      <c r="IE414" s="264" t="s">
        <v>2559</v>
      </c>
      <c r="IG414" s="264" t="s">
        <v>2559</v>
      </c>
      <c r="II414" s="264" t="s">
        <v>2559</v>
      </c>
      <c r="IK414" s="264" t="s">
        <v>2559</v>
      </c>
      <c r="IM414" s="264" t="s">
        <v>2559</v>
      </c>
      <c r="IO414" s="264" t="s">
        <v>2559</v>
      </c>
      <c r="IQ414" s="264" t="s">
        <v>2559</v>
      </c>
      <c r="IS414" s="264" t="s">
        <v>2559</v>
      </c>
      <c r="IU414" s="264" t="s">
        <v>2559</v>
      </c>
      <c r="IW414" s="264" t="s">
        <v>2559</v>
      </c>
      <c r="IY414" s="264" t="s">
        <v>2559</v>
      </c>
      <c r="JA414" s="264" t="s">
        <v>2559</v>
      </c>
      <c r="JC414" s="264" t="s">
        <v>2559</v>
      </c>
    </row>
    <row r="415" spans="3:263">
      <c r="C415" s="384" t="s">
        <v>2563</v>
      </c>
      <c r="D415" s="404"/>
      <c r="E415" s="390" t="s">
        <v>2563</v>
      </c>
      <c r="F415" s="391"/>
      <c r="G415" s="390" t="s">
        <v>2563</v>
      </c>
      <c r="H415" s="391"/>
      <c r="I415" s="390" t="s">
        <v>2563</v>
      </c>
      <c r="J415" s="391"/>
      <c r="K415" s="390" t="s">
        <v>2563</v>
      </c>
      <c r="L415" s="391"/>
      <c r="M415" s="390" t="s">
        <v>2563</v>
      </c>
      <c r="N415" s="405"/>
      <c r="O415" s="394" t="s">
        <v>2564</v>
      </c>
      <c r="P415" s="406"/>
      <c r="Q415" s="264" t="s">
        <v>2563</v>
      </c>
      <c r="S415" s="264" t="s">
        <v>2563</v>
      </c>
      <c r="U415" s="265" t="s">
        <v>2565</v>
      </c>
      <c r="W415" s="265" t="s">
        <v>2565</v>
      </c>
      <c r="Y415" s="265" t="s">
        <v>2565</v>
      </c>
      <c r="Z415" s="256"/>
      <c r="AA415" s="264" t="s">
        <v>2563</v>
      </c>
      <c r="AB415" s="256"/>
      <c r="AC415" s="265" t="s">
        <v>2565</v>
      </c>
      <c r="AD415" s="258"/>
      <c r="AE415" s="265" t="s">
        <v>2565</v>
      </c>
      <c r="AF415" s="258"/>
      <c r="AG415" s="264" t="s">
        <v>2563</v>
      </c>
      <c r="AH415" s="16"/>
      <c r="AI415" s="264" t="s">
        <v>2563</v>
      </c>
      <c r="AK415" s="264" t="s">
        <v>2563</v>
      </c>
      <c r="AL415" s="256"/>
      <c r="AM415" s="264" t="s">
        <v>2563</v>
      </c>
      <c r="AN415" s="256"/>
      <c r="AO415" s="264" t="s">
        <v>2563</v>
      </c>
      <c r="AP415" s="256"/>
      <c r="AQ415" s="264" t="s">
        <v>2563</v>
      </c>
      <c r="AR415" s="256"/>
      <c r="AS415" s="264" t="s">
        <v>2564</v>
      </c>
      <c r="AT415" s="256"/>
      <c r="AU415" s="264" t="s">
        <v>2564</v>
      </c>
      <c r="AW415" s="264" t="s">
        <v>2564</v>
      </c>
      <c r="AX415" s="256"/>
      <c r="AY415" s="270" t="str">
        <f t="shared" si="14"/>
        <v>予 備 412</v>
      </c>
      <c r="AZ415" s="256"/>
      <c r="BA415" s="265" t="s">
        <v>2565</v>
      </c>
      <c r="BC415" s="265" t="s">
        <v>2565</v>
      </c>
      <c r="BE415" s="266" t="s">
        <v>2565</v>
      </c>
      <c r="BF415" s="258"/>
      <c r="BG415" s="266" t="s">
        <v>2565</v>
      </c>
      <c r="BI415" s="400" t="s">
        <v>2563</v>
      </c>
      <c r="BK415" s="400" t="s">
        <v>2563</v>
      </c>
      <c r="BM415" s="400" t="str">
        <f t="shared" si="15"/>
        <v>予備412</v>
      </c>
      <c r="BO415" s="401" t="s">
        <v>2563</v>
      </c>
      <c r="BP415" s="396"/>
      <c r="BQ415" s="401" t="s">
        <v>2563</v>
      </c>
      <c r="BR415" s="402"/>
      <c r="BS415" s="265" t="s">
        <v>2565</v>
      </c>
      <c r="BT415" s="402"/>
      <c r="BU415" s="402"/>
      <c r="BV415" s="402"/>
      <c r="BW415" s="402"/>
      <c r="BX415" s="402"/>
      <c r="BY415" s="402"/>
      <c r="BZ415" s="402"/>
      <c r="CA415" s="402"/>
      <c r="CB415" s="402"/>
      <c r="CC415" s="402"/>
      <c r="CE415" s="256"/>
      <c r="CG415" s="264" t="s">
        <v>2563</v>
      </c>
      <c r="CI415" s="264" t="s">
        <v>2563</v>
      </c>
      <c r="CK415" s="264" t="s">
        <v>2563</v>
      </c>
      <c r="CM415" s="264" t="s">
        <v>2563</v>
      </c>
      <c r="CO415" s="264" t="s">
        <v>2563</v>
      </c>
      <c r="CQ415" s="264" t="s">
        <v>2563</v>
      </c>
      <c r="CS415" s="264" t="s">
        <v>2563</v>
      </c>
      <c r="CU415" s="264" t="s">
        <v>2563</v>
      </c>
      <c r="CW415" s="264" t="s">
        <v>2563</v>
      </c>
      <c r="CY415" s="264" t="s">
        <v>2563</v>
      </c>
      <c r="DA415" s="264" t="s">
        <v>2563</v>
      </c>
      <c r="DC415" s="264" t="s">
        <v>2563</v>
      </c>
      <c r="DE415" s="264" t="s">
        <v>2563</v>
      </c>
      <c r="DG415" s="264" t="s">
        <v>2563</v>
      </c>
      <c r="DI415" s="264" t="s">
        <v>2563</v>
      </c>
      <c r="DK415" s="264" t="s">
        <v>2563</v>
      </c>
      <c r="EA415" s="264" t="s">
        <v>2563</v>
      </c>
      <c r="EC415" s="272" t="s">
        <v>2564</v>
      </c>
      <c r="ED415" s="268"/>
      <c r="EE415" s="272" t="s">
        <v>2564</v>
      </c>
      <c r="EF415" s="268"/>
      <c r="EG415" s="272" t="s">
        <v>2564</v>
      </c>
      <c r="EH415" s="268"/>
      <c r="EI415" s="272" t="s">
        <v>2564</v>
      </c>
      <c r="EY415" s="264" t="s">
        <v>2563</v>
      </c>
      <c r="FA415" s="264" t="s">
        <v>2563</v>
      </c>
      <c r="FC415" s="264" t="s">
        <v>2563</v>
      </c>
      <c r="FE415" s="264" t="s">
        <v>2563</v>
      </c>
      <c r="FG415" s="264" t="s">
        <v>2563</v>
      </c>
      <c r="FI415" s="264" t="s">
        <v>2563</v>
      </c>
      <c r="FK415" s="264" t="s">
        <v>2563</v>
      </c>
      <c r="FM415" s="264" t="s">
        <v>2563</v>
      </c>
      <c r="FO415" s="264" t="s">
        <v>2563</v>
      </c>
      <c r="FQ415" s="264" t="s">
        <v>2563</v>
      </c>
      <c r="FS415" s="264" t="s">
        <v>2563</v>
      </c>
      <c r="FU415" s="264" t="s">
        <v>2563</v>
      </c>
      <c r="FW415" s="264" t="s">
        <v>2563</v>
      </c>
      <c r="FY415" s="264" t="s">
        <v>2563</v>
      </c>
      <c r="GA415" s="264" t="s">
        <v>2563</v>
      </c>
      <c r="GC415" s="264" t="s">
        <v>2563</v>
      </c>
      <c r="GE415" s="264" t="s">
        <v>2563</v>
      </c>
      <c r="GG415" s="264" t="s">
        <v>2563</v>
      </c>
      <c r="GI415" s="264" t="s">
        <v>2563</v>
      </c>
      <c r="GK415" s="264" t="s">
        <v>2563</v>
      </c>
      <c r="GM415" s="264" t="s">
        <v>2563</v>
      </c>
      <c r="GO415" s="264" t="s">
        <v>2563</v>
      </c>
      <c r="GQ415" s="16"/>
      <c r="HE415" s="265" t="s">
        <v>2565</v>
      </c>
      <c r="HG415" s="265" t="s">
        <v>2565</v>
      </c>
      <c r="HI415" s="264" t="s">
        <v>2563</v>
      </c>
      <c r="HK415" s="264" t="s">
        <v>2563</v>
      </c>
      <c r="HM415" s="264" t="s">
        <v>2563</v>
      </c>
      <c r="HO415" s="264" t="s">
        <v>2563</v>
      </c>
      <c r="HQ415" s="264" t="s">
        <v>2563</v>
      </c>
      <c r="HS415" s="264" t="s">
        <v>2563</v>
      </c>
      <c r="HU415" s="264" t="s">
        <v>2563</v>
      </c>
      <c r="HW415" s="264" t="s">
        <v>2563</v>
      </c>
      <c r="HY415" s="264" t="s">
        <v>2563</v>
      </c>
      <c r="IA415" s="264" t="s">
        <v>2563</v>
      </c>
      <c r="IC415" s="264" t="s">
        <v>2563</v>
      </c>
      <c r="IE415" s="264" t="s">
        <v>2563</v>
      </c>
      <c r="IG415" s="264" t="s">
        <v>2563</v>
      </c>
      <c r="II415" s="264" t="s">
        <v>2563</v>
      </c>
      <c r="IK415" s="264" t="s">
        <v>2563</v>
      </c>
      <c r="IM415" s="264" t="s">
        <v>2563</v>
      </c>
      <c r="IO415" s="264" t="s">
        <v>2563</v>
      </c>
      <c r="IQ415" s="264" t="s">
        <v>2563</v>
      </c>
      <c r="IS415" s="264" t="s">
        <v>2563</v>
      </c>
      <c r="IU415" s="264" t="s">
        <v>2563</v>
      </c>
      <c r="IW415" s="264" t="s">
        <v>2563</v>
      </c>
      <c r="IY415" s="264" t="s">
        <v>2563</v>
      </c>
      <c r="JA415" s="264" t="s">
        <v>2563</v>
      </c>
      <c r="JC415" s="264" t="s">
        <v>2563</v>
      </c>
    </row>
    <row r="416" spans="3:263">
      <c r="C416" s="384" t="s">
        <v>2566</v>
      </c>
      <c r="D416" s="404"/>
      <c r="E416" s="390" t="s">
        <v>2566</v>
      </c>
      <c r="F416" s="391"/>
      <c r="G416" s="390" t="s">
        <v>2566</v>
      </c>
      <c r="H416" s="391"/>
      <c r="I416" s="390" t="s">
        <v>2566</v>
      </c>
      <c r="J416" s="391"/>
      <c r="K416" s="390" t="s">
        <v>2566</v>
      </c>
      <c r="L416" s="391"/>
      <c r="M416" s="390" t="s">
        <v>2566</v>
      </c>
      <c r="N416" s="405"/>
      <c r="O416" s="394" t="s">
        <v>2567</v>
      </c>
      <c r="P416" s="406"/>
      <c r="Q416" s="264" t="s">
        <v>2566</v>
      </c>
      <c r="S416" s="264" t="s">
        <v>2566</v>
      </c>
      <c r="U416" s="265" t="s">
        <v>2568</v>
      </c>
      <c r="W416" s="265" t="s">
        <v>2568</v>
      </c>
      <c r="Y416" s="265" t="s">
        <v>2568</v>
      </c>
      <c r="Z416" s="256"/>
      <c r="AA416" s="264" t="s">
        <v>2566</v>
      </c>
      <c r="AB416" s="256"/>
      <c r="AC416" s="265" t="s">
        <v>2568</v>
      </c>
      <c r="AD416" s="258"/>
      <c r="AE416" s="265" t="s">
        <v>2568</v>
      </c>
      <c r="AF416" s="258"/>
      <c r="AG416" s="264" t="s">
        <v>2566</v>
      </c>
      <c r="AH416" s="16"/>
      <c r="AI416" s="264" t="s">
        <v>2566</v>
      </c>
      <c r="AK416" s="264" t="s">
        <v>2566</v>
      </c>
      <c r="AL416" s="256"/>
      <c r="AM416" s="264" t="s">
        <v>2566</v>
      </c>
      <c r="AN416" s="256"/>
      <c r="AO416" s="264" t="s">
        <v>2566</v>
      </c>
      <c r="AP416" s="256"/>
      <c r="AQ416" s="264" t="s">
        <v>2566</v>
      </c>
      <c r="AR416" s="256"/>
      <c r="AS416" s="265" t="s">
        <v>2569</v>
      </c>
      <c r="AT416" s="256"/>
      <c r="AU416" s="265" t="s">
        <v>2569</v>
      </c>
      <c r="AW416" s="265" t="s">
        <v>2569</v>
      </c>
      <c r="AX416" s="256"/>
      <c r="AY416" s="270" t="str">
        <f t="shared" si="14"/>
        <v>予 備 413</v>
      </c>
      <c r="AZ416" s="256"/>
      <c r="BA416" s="265" t="s">
        <v>2568</v>
      </c>
      <c r="BC416" s="265" t="s">
        <v>2568</v>
      </c>
      <c r="BE416" s="266" t="s">
        <v>2568</v>
      </c>
      <c r="BF416" s="258"/>
      <c r="BG416" s="266" t="s">
        <v>2568</v>
      </c>
      <c r="BI416" s="400" t="s">
        <v>2566</v>
      </c>
      <c r="BK416" s="400" t="s">
        <v>2566</v>
      </c>
      <c r="BM416" s="400" t="str">
        <f t="shared" si="15"/>
        <v>予備413</v>
      </c>
      <c r="BO416" s="401" t="s">
        <v>2566</v>
      </c>
      <c r="BP416" s="396"/>
      <c r="BQ416" s="401" t="s">
        <v>2566</v>
      </c>
      <c r="BR416" s="402"/>
      <c r="BS416" s="265" t="s">
        <v>2568</v>
      </c>
      <c r="BT416" s="402"/>
      <c r="BU416" s="402"/>
      <c r="BV416" s="402"/>
      <c r="BW416" s="402"/>
      <c r="BX416" s="402"/>
      <c r="BY416" s="402"/>
      <c r="BZ416" s="402"/>
      <c r="CA416" s="402"/>
      <c r="CB416" s="402"/>
      <c r="CC416" s="402"/>
      <c r="CE416" s="256"/>
      <c r="CG416" s="264" t="s">
        <v>2566</v>
      </c>
      <c r="CI416" s="264" t="s">
        <v>2566</v>
      </c>
      <c r="CK416" s="264" t="s">
        <v>2566</v>
      </c>
      <c r="CM416" s="264" t="s">
        <v>2566</v>
      </c>
      <c r="CO416" s="264" t="s">
        <v>2566</v>
      </c>
      <c r="CQ416" s="264" t="s">
        <v>2566</v>
      </c>
      <c r="CS416" s="264" t="s">
        <v>2566</v>
      </c>
      <c r="CU416" s="264" t="s">
        <v>2566</v>
      </c>
      <c r="CW416" s="264" t="s">
        <v>2566</v>
      </c>
      <c r="CY416" s="264" t="s">
        <v>2566</v>
      </c>
      <c r="DA416" s="264" t="s">
        <v>2566</v>
      </c>
      <c r="DC416" s="264" t="s">
        <v>2566</v>
      </c>
      <c r="DE416" s="264" t="s">
        <v>2566</v>
      </c>
      <c r="DG416" s="264" t="s">
        <v>2566</v>
      </c>
      <c r="DI416" s="264" t="s">
        <v>2566</v>
      </c>
      <c r="DK416" s="264" t="s">
        <v>2566</v>
      </c>
      <c r="EA416" s="264" t="s">
        <v>2566</v>
      </c>
      <c r="EC416" s="272" t="s">
        <v>2567</v>
      </c>
      <c r="ED416" s="268"/>
      <c r="EE416" s="272" t="s">
        <v>2567</v>
      </c>
      <c r="EF416" s="268"/>
      <c r="EG416" s="272" t="s">
        <v>2567</v>
      </c>
      <c r="EH416" s="268"/>
      <c r="EI416" s="272" t="s">
        <v>2567</v>
      </c>
      <c r="EY416" s="264" t="s">
        <v>2566</v>
      </c>
      <c r="FA416" s="264" t="s">
        <v>2566</v>
      </c>
      <c r="FC416" s="264" t="s">
        <v>2566</v>
      </c>
      <c r="FE416" s="264" t="s">
        <v>2566</v>
      </c>
      <c r="FG416" s="264" t="s">
        <v>2566</v>
      </c>
      <c r="FI416" s="264" t="s">
        <v>2566</v>
      </c>
      <c r="FK416" s="264" t="s">
        <v>2566</v>
      </c>
      <c r="FM416" s="264" t="s">
        <v>2566</v>
      </c>
      <c r="FO416" s="264" t="s">
        <v>2566</v>
      </c>
      <c r="FQ416" s="264" t="s">
        <v>2566</v>
      </c>
      <c r="FS416" s="264" t="s">
        <v>2566</v>
      </c>
      <c r="FU416" s="264" t="s">
        <v>2566</v>
      </c>
      <c r="FW416" s="264" t="s">
        <v>2566</v>
      </c>
      <c r="FY416" s="264" t="s">
        <v>2566</v>
      </c>
      <c r="GA416" s="264" t="s">
        <v>2566</v>
      </c>
      <c r="GC416" s="264" t="s">
        <v>2566</v>
      </c>
      <c r="GE416" s="264" t="s">
        <v>2566</v>
      </c>
      <c r="GG416" s="264" t="s">
        <v>2566</v>
      </c>
      <c r="GI416" s="264" t="s">
        <v>2566</v>
      </c>
      <c r="GK416" s="264" t="s">
        <v>2566</v>
      </c>
      <c r="GM416" s="264" t="s">
        <v>2566</v>
      </c>
      <c r="GO416" s="264" t="s">
        <v>2566</v>
      </c>
      <c r="GQ416" s="16"/>
      <c r="HE416" s="265" t="s">
        <v>2568</v>
      </c>
      <c r="HG416" s="265" t="s">
        <v>2568</v>
      </c>
      <c r="HI416" s="264" t="s">
        <v>2566</v>
      </c>
      <c r="HK416" s="264" t="s">
        <v>2566</v>
      </c>
      <c r="HM416" s="264" t="s">
        <v>2566</v>
      </c>
      <c r="HO416" s="264" t="s">
        <v>2566</v>
      </c>
      <c r="HQ416" s="264" t="s">
        <v>2566</v>
      </c>
      <c r="HS416" s="264" t="s">
        <v>2566</v>
      </c>
      <c r="HU416" s="264" t="s">
        <v>2566</v>
      </c>
      <c r="HW416" s="264" t="s">
        <v>2566</v>
      </c>
      <c r="HY416" s="264" t="s">
        <v>2566</v>
      </c>
      <c r="IA416" s="264" t="s">
        <v>2566</v>
      </c>
      <c r="IC416" s="264" t="s">
        <v>2566</v>
      </c>
      <c r="IE416" s="264" t="s">
        <v>2566</v>
      </c>
      <c r="IG416" s="264" t="s">
        <v>2566</v>
      </c>
      <c r="II416" s="264" t="s">
        <v>2566</v>
      </c>
      <c r="IK416" s="264" t="s">
        <v>2566</v>
      </c>
      <c r="IM416" s="264" t="s">
        <v>2566</v>
      </c>
      <c r="IO416" s="264" t="s">
        <v>2566</v>
      </c>
      <c r="IQ416" s="264" t="s">
        <v>2566</v>
      </c>
      <c r="IS416" s="264" t="s">
        <v>2566</v>
      </c>
      <c r="IU416" s="264" t="s">
        <v>2566</v>
      </c>
      <c r="IW416" s="264" t="s">
        <v>2566</v>
      </c>
      <c r="IY416" s="264" t="s">
        <v>2566</v>
      </c>
      <c r="JA416" s="264" t="s">
        <v>2566</v>
      </c>
      <c r="JC416" s="264" t="s">
        <v>2566</v>
      </c>
    </row>
    <row r="417" spans="3:263">
      <c r="C417" s="384" t="s">
        <v>2570</v>
      </c>
      <c r="D417" s="404"/>
      <c r="E417" s="390" t="s">
        <v>2570</v>
      </c>
      <c r="F417" s="391"/>
      <c r="G417" s="390" t="s">
        <v>2570</v>
      </c>
      <c r="H417" s="391"/>
      <c r="I417" s="390" t="s">
        <v>2570</v>
      </c>
      <c r="J417" s="391"/>
      <c r="K417" s="390" t="s">
        <v>2570</v>
      </c>
      <c r="L417" s="391"/>
      <c r="M417" s="390" t="s">
        <v>2570</v>
      </c>
      <c r="N417" s="405"/>
      <c r="O417" s="394" t="s">
        <v>2571</v>
      </c>
      <c r="P417" s="406"/>
      <c r="Q417" s="264" t="s">
        <v>2570</v>
      </c>
      <c r="S417" s="264" t="s">
        <v>2570</v>
      </c>
      <c r="U417" s="265" t="s">
        <v>2572</v>
      </c>
      <c r="W417" s="265" t="s">
        <v>2572</v>
      </c>
      <c r="Y417" s="265" t="s">
        <v>2572</v>
      </c>
      <c r="Z417" s="256"/>
      <c r="AA417" s="264" t="s">
        <v>2570</v>
      </c>
      <c r="AB417" s="256"/>
      <c r="AC417" s="265" t="s">
        <v>2572</v>
      </c>
      <c r="AD417" s="258"/>
      <c r="AE417" s="265" t="s">
        <v>2572</v>
      </c>
      <c r="AF417" s="258"/>
      <c r="AG417" s="264" t="s">
        <v>2570</v>
      </c>
      <c r="AH417" s="16"/>
      <c r="AI417" s="264" t="s">
        <v>2570</v>
      </c>
      <c r="AK417" s="264" t="s">
        <v>2570</v>
      </c>
      <c r="AL417" s="256"/>
      <c r="AM417" s="264" t="s">
        <v>2570</v>
      </c>
      <c r="AN417" s="256"/>
      <c r="AO417" s="264" t="s">
        <v>2570</v>
      </c>
      <c r="AP417" s="256"/>
      <c r="AQ417" s="264" t="s">
        <v>2570</v>
      </c>
      <c r="AR417" s="256"/>
      <c r="AS417" s="264" t="s">
        <v>2571</v>
      </c>
      <c r="AT417" s="256"/>
      <c r="AU417" s="264" t="s">
        <v>2571</v>
      </c>
      <c r="AW417" s="264" t="s">
        <v>2571</v>
      </c>
      <c r="AX417" s="256"/>
      <c r="AY417" s="270" t="str">
        <f t="shared" si="14"/>
        <v>予 備 414</v>
      </c>
      <c r="AZ417" s="256"/>
      <c r="BA417" s="265" t="s">
        <v>2572</v>
      </c>
      <c r="BC417" s="265" t="s">
        <v>2572</v>
      </c>
      <c r="BE417" s="266" t="s">
        <v>2572</v>
      </c>
      <c r="BF417" s="258"/>
      <c r="BG417" s="266" t="s">
        <v>2572</v>
      </c>
      <c r="BI417" s="400" t="s">
        <v>2570</v>
      </c>
      <c r="BK417" s="400" t="s">
        <v>2570</v>
      </c>
      <c r="BM417" s="400" t="str">
        <f t="shared" si="15"/>
        <v>予備414</v>
      </c>
      <c r="BO417" s="401" t="s">
        <v>2570</v>
      </c>
      <c r="BP417" s="396"/>
      <c r="BQ417" s="401" t="s">
        <v>2570</v>
      </c>
      <c r="BR417" s="402"/>
      <c r="BS417" s="265" t="s">
        <v>2572</v>
      </c>
      <c r="BT417" s="402"/>
      <c r="BU417" s="402"/>
      <c r="BV417" s="402"/>
      <c r="BW417" s="402"/>
      <c r="BX417" s="402"/>
      <c r="BY417" s="402"/>
      <c r="BZ417" s="402"/>
      <c r="CA417" s="402"/>
      <c r="CB417" s="402"/>
      <c r="CC417" s="402"/>
      <c r="CE417" s="256"/>
      <c r="CG417" s="264" t="s">
        <v>2570</v>
      </c>
      <c r="CI417" s="264" t="s">
        <v>2570</v>
      </c>
      <c r="CK417" s="264" t="s">
        <v>2570</v>
      </c>
      <c r="CM417" s="264" t="s">
        <v>2570</v>
      </c>
      <c r="CO417" s="264" t="s">
        <v>2570</v>
      </c>
      <c r="CQ417" s="264" t="s">
        <v>2570</v>
      </c>
      <c r="CS417" s="264" t="s">
        <v>2570</v>
      </c>
      <c r="CU417" s="264" t="s">
        <v>2570</v>
      </c>
      <c r="CW417" s="264" t="s">
        <v>2570</v>
      </c>
      <c r="CY417" s="264" t="s">
        <v>2570</v>
      </c>
      <c r="DA417" s="264" t="s">
        <v>2570</v>
      </c>
      <c r="DC417" s="264" t="s">
        <v>2570</v>
      </c>
      <c r="DE417" s="264" t="s">
        <v>2570</v>
      </c>
      <c r="DG417" s="264" t="s">
        <v>2570</v>
      </c>
      <c r="DI417" s="264" t="s">
        <v>2570</v>
      </c>
      <c r="DK417" s="264" t="s">
        <v>2570</v>
      </c>
      <c r="EA417" s="264" t="s">
        <v>2570</v>
      </c>
      <c r="EC417" s="272" t="s">
        <v>2571</v>
      </c>
      <c r="ED417" s="268"/>
      <c r="EE417" s="272" t="s">
        <v>2571</v>
      </c>
      <c r="EF417" s="268"/>
      <c r="EG417" s="272" t="s">
        <v>2571</v>
      </c>
      <c r="EH417" s="268"/>
      <c r="EI417" s="272" t="s">
        <v>2571</v>
      </c>
      <c r="EY417" s="264" t="s">
        <v>2570</v>
      </c>
      <c r="FA417" s="264" t="s">
        <v>2570</v>
      </c>
      <c r="FC417" s="264" t="s">
        <v>2570</v>
      </c>
      <c r="FE417" s="264" t="s">
        <v>2570</v>
      </c>
      <c r="FG417" s="264" t="s">
        <v>2570</v>
      </c>
      <c r="FI417" s="264" t="s">
        <v>2570</v>
      </c>
      <c r="FK417" s="264" t="s">
        <v>2570</v>
      </c>
      <c r="FM417" s="264" t="s">
        <v>2570</v>
      </c>
      <c r="FO417" s="264" t="s">
        <v>2570</v>
      </c>
      <c r="FQ417" s="264" t="s">
        <v>2570</v>
      </c>
      <c r="FS417" s="264" t="s">
        <v>2570</v>
      </c>
      <c r="FU417" s="264" t="s">
        <v>2570</v>
      </c>
      <c r="FW417" s="264" t="s">
        <v>2570</v>
      </c>
      <c r="FY417" s="264" t="s">
        <v>2570</v>
      </c>
      <c r="GA417" s="264" t="s">
        <v>2570</v>
      </c>
      <c r="GC417" s="264" t="s">
        <v>2570</v>
      </c>
      <c r="GE417" s="264" t="s">
        <v>2570</v>
      </c>
      <c r="GG417" s="264" t="s">
        <v>2570</v>
      </c>
      <c r="GI417" s="264" t="s">
        <v>2570</v>
      </c>
      <c r="GK417" s="264" t="s">
        <v>2570</v>
      </c>
      <c r="GM417" s="264" t="s">
        <v>2570</v>
      </c>
      <c r="GO417" s="264" t="s">
        <v>2570</v>
      </c>
      <c r="GQ417" s="16"/>
      <c r="HE417" s="265" t="s">
        <v>2572</v>
      </c>
      <c r="HG417" s="265" t="s">
        <v>2572</v>
      </c>
      <c r="HI417" s="264" t="s">
        <v>2570</v>
      </c>
      <c r="HK417" s="264" t="s">
        <v>2570</v>
      </c>
      <c r="HM417" s="264" t="s">
        <v>2570</v>
      </c>
      <c r="HO417" s="264" t="s">
        <v>2570</v>
      </c>
      <c r="HQ417" s="264" t="s">
        <v>2570</v>
      </c>
      <c r="HS417" s="264" t="s">
        <v>2570</v>
      </c>
      <c r="HU417" s="264" t="s">
        <v>2570</v>
      </c>
      <c r="HW417" s="264" t="s">
        <v>2570</v>
      </c>
      <c r="HY417" s="264" t="s">
        <v>2570</v>
      </c>
      <c r="IA417" s="264" t="s">
        <v>2570</v>
      </c>
      <c r="IC417" s="264" t="s">
        <v>2570</v>
      </c>
      <c r="IE417" s="264" t="s">
        <v>2570</v>
      </c>
      <c r="IG417" s="264" t="s">
        <v>2570</v>
      </c>
      <c r="II417" s="264" t="s">
        <v>2570</v>
      </c>
      <c r="IK417" s="264" t="s">
        <v>2570</v>
      </c>
      <c r="IM417" s="264" t="s">
        <v>2570</v>
      </c>
      <c r="IO417" s="264" t="s">
        <v>2570</v>
      </c>
      <c r="IQ417" s="264" t="s">
        <v>2570</v>
      </c>
      <c r="IS417" s="264" t="s">
        <v>2570</v>
      </c>
      <c r="IU417" s="264" t="s">
        <v>2570</v>
      </c>
      <c r="IW417" s="264" t="s">
        <v>2570</v>
      </c>
      <c r="IY417" s="264" t="s">
        <v>2570</v>
      </c>
      <c r="JA417" s="264" t="s">
        <v>2570</v>
      </c>
      <c r="JC417" s="264" t="s">
        <v>2570</v>
      </c>
    </row>
    <row r="418" spans="3:263">
      <c r="C418" s="384" t="s">
        <v>2573</v>
      </c>
      <c r="D418" s="404"/>
      <c r="E418" s="390" t="s">
        <v>2573</v>
      </c>
      <c r="F418" s="391"/>
      <c r="G418" s="390" t="s">
        <v>2573</v>
      </c>
      <c r="H418" s="391"/>
      <c r="I418" s="390" t="s">
        <v>2573</v>
      </c>
      <c r="J418" s="391"/>
      <c r="K418" s="390" t="s">
        <v>2573</v>
      </c>
      <c r="L418" s="391"/>
      <c r="M418" s="390" t="s">
        <v>2573</v>
      </c>
      <c r="N418" s="405"/>
      <c r="O418" s="394" t="s">
        <v>2574</v>
      </c>
      <c r="P418" s="406"/>
      <c r="Q418" s="264" t="s">
        <v>2573</v>
      </c>
      <c r="S418" s="264" t="s">
        <v>2573</v>
      </c>
      <c r="U418" s="265" t="s">
        <v>2575</v>
      </c>
      <c r="W418" s="265" t="s">
        <v>2575</v>
      </c>
      <c r="Y418" s="265" t="s">
        <v>2575</v>
      </c>
      <c r="Z418" s="256"/>
      <c r="AA418" s="264" t="s">
        <v>2573</v>
      </c>
      <c r="AB418" s="256"/>
      <c r="AC418" s="265" t="s">
        <v>2575</v>
      </c>
      <c r="AD418" s="258"/>
      <c r="AE418" s="265" t="s">
        <v>2575</v>
      </c>
      <c r="AF418" s="258"/>
      <c r="AG418" s="264" t="s">
        <v>2573</v>
      </c>
      <c r="AH418" s="16"/>
      <c r="AI418" s="264" t="s">
        <v>2573</v>
      </c>
      <c r="AK418" s="264" t="s">
        <v>2573</v>
      </c>
      <c r="AL418" s="256"/>
      <c r="AM418" s="264" t="s">
        <v>2573</v>
      </c>
      <c r="AN418" s="256"/>
      <c r="AO418" s="264" t="s">
        <v>2573</v>
      </c>
      <c r="AP418" s="256"/>
      <c r="AQ418" s="264" t="s">
        <v>2573</v>
      </c>
      <c r="AR418" s="256"/>
      <c r="AS418" s="265" t="s">
        <v>2576</v>
      </c>
      <c r="AT418" s="256"/>
      <c r="AU418" s="265" t="s">
        <v>2576</v>
      </c>
      <c r="AW418" s="265" t="s">
        <v>2576</v>
      </c>
      <c r="AX418" s="256"/>
      <c r="AY418" s="270" t="str">
        <f t="shared" si="14"/>
        <v>予 備 415</v>
      </c>
      <c r="AZ418" s="256"/>
      <c r="BA418" s="265" t="s">
        <v>2575</v>
      </c>
      <c r="BC418" s="265" t="s">
        <v>2575</v>
      </c>
      <c r="BE418" s="266" t="s">
        <v>2575</v>
      </c>
      <c r="BF418" s="258"/>
      <c r="BG418" s="266" t="s">
        <v>2575</v>
      </c>
      <c r="BI418" s="400" t="s">
        <v>2573</v>
      </c>
      <c r="BK418" s="400" t="s">
        <v>2573</v>
      </c>
      <c r="BM418" s="400" t="str">
        <f t="shared" si="15"/>
        <v>予備415</v>
      </c>
      <c r="BO418" s="401" t="s">
        <v>2573</v>
      </c>
      <c r="BP418" s="396"/>
      <c r="BQ418" s="401" t="s">
        <v>2573</v>
      </c>
      <c r="BR418" s="402"/>
      <c r="BS418" s="265" t="s">
        <v>2575</v>
      </c>
      <c r="BT418" s="402"/>
      <c r="BU418" s="402"/>
      <c r="BV418" s="402"/>
      <c r="BW418" s="402"/>
      <c r="BX418" s="402"/>
      <c r="BY418" s="402"/>
      <c r="BZ418" s="402"/>
      <c r="CA418" s="402"/>
      <c r="CB418" s="402"/>
      <c r="CC418" s="402"/>
      <c r="CE418" s="256"/>
      <c r="CG418" s="264" t="s">
        <v>2573</v>
      </c>
      <c r="CI418" s="264" t="s">
        <v>2573</v>
      </c>
      <c r="CK418" s="264" t="s">
        <v>2573</v>
      </c>
      <c r="CM418" s="264" t="s">
        <v>2573</v>
      </c>
      <c r="CO418" s="264" t="s">
        <v>2573</v>
      </c>
      <c r="CQ418" s="264" t="s">
        <v>2573</v>
      </c>
      <c r="CS418" s="264" t="s">
        <v>2573</v>
      </c>
      <c r="CU418" s="264" t="s">
        <v>2573</v>
      </c>
      <c r="CW418" s="264" t="s">
        <v>2573</v>
      </c>
      <c r="CY418" s="264" t="s">
        <v>2573</v>
      </c>
      <c r="DA418" s="264" t="s">
        <v>2573</v>
      </c>
      <c r="DC418" s="264" t="s">
        <v>2573</v>
      </c>
      <c r="DE418" s="264" t="s">
        <v>2573</v>
      </c>
      <c r="DG418" s="264" t="s">
        <v>2573</v>
      </c>
      <c r="DI418" s="264" t="s">
        <v>2573</v>
      </c>
      <c r="DK418" s="264" t="s">
        <v>2573</v>
      </c>
      <c r="EA418" s="264" t="s">
        <v>2573</v>
      </c>
      <c r="EC418" s="272" t="s">
        <v>2574</v>
      </c>
      <c r="ED418" s="268"/>
      <c r="EE418" s="272" t="s">
        <v>2574</v>
      </c>
      <c r="EF418" s="268"/>
      <c r="EG418" s="272" t="s">
        <v>2574</v>
      </c>
      <c r="EH418" s="268"/>
      <c r="EI418" s="272" t="s">
        <v>2574</v>
      </c>
      <c r="EY418" s="264" t="s">
        <v>2573</v>
      </c>
      <c r="FA418" s="264" t="s">
        <v>2573</v>
      </c>
      <c r="FC418" s="264" t="s">
        <v>2573</v>
      </c>
      <c r="FE418" s="264" t="s">
        <v>2573</v>
      </c>
      <c r="FG418" s="264" t="s">
        <v>2573</v>
      </c>
      <c r="FI418" s="264" t="s">
        <v>2573</v>
      </c>
      <c r="FK418" s="264" t="s">
        <v>2573</v>
      </c>
      <c r="FM418" s="264" t="s">
        <v>2573</v>
      </c>
      <c r="FO418" s="264" t="s">
        <v>2573</v>
      </c>
      <c r="FQ418" s="264" t="s">
        <v>2573</v>
      </c>
      <c r="FS418" s="264" t="s">
        <v>2573</v>
      </c>
      <c r="FU418" s="264" t="s">
        <v>2573</v>
      </c>
      <c r="FW418" s="264" t="s">
        <v>2573</v>
      </c>
      <c r="FY418" s="264" t="s">
        <v>2573</v>
      </c>
      <c r="GA418" s="264" t="s">
        <v>2573</v>
      </c>
      <c r="GC418" s="264" t="s">
        <v>2573</v>
      </c>
      <c r="GE418" s="264" t="s">
        <v>2573</v>
      </c>
      <c r="GG418" s="264" t="s">
        <v>2573</v>
      </c>
      <c r="GI418" s="264" t="s">
        <v>2573</v>
      </c>
      <c r="GK418" s="264" t="s">
        <v>2573</v>
      </c>
      <c r="GM418" s="264" t="s">
        <v>2573</v>
      </c>
      <c r="GO418" s="264" t="s">
        <v>2573</v>
      </c>
      <c r="GQ418" s="16"/>
      <c r="HE418" s="265" t="s">
        <v>2575</v>
      </c>
      <c r="HG418" s="265" t="s">
        <v>2575</v>
      </c>
      <c r="HI418" s="264" t="s">
        <v>2573</v>
      </c>
      <c r="HK418" s="264" t="s">
        <v>2573</v>
      </c>
      <c r="HM418" s="264" t="s">
        <v>2573</v>
      </c>
      <c r="HO418" s="264" t="s">
        <v>2573</v>
      </c>
      <c r="HQ418" s="264" t="s">
        <v>2573</v>
      </c>
      <c r="HS418" s="264" t="s">
        <v>2573</v>
      </c>
      <c r="HU418" s="264" t="s">
        <v>2573</v>
      </c>
      <c r="HW418" s="264" t="s">
        <v>2573</v>
      </c>
      <c r="HY418" s="264" t="s">
        <v>2573</v>
      </c>
      <c r="IA418" s="264" t="s">
        <v>2573</v>
      </c>
      <c r="IC418" s="264" t="s">
        <v>2573</v>
      </c>
      <c r="IE418" s="264" t="s">
        <v>2573</v>
      </c>
      <c r="IG418" s="264" t="s">
        <v>2573</v>
      </c>
      <c r="II418" s="264" t="s">
        <v>2573</v>
      </c>
      <c r="IK418" s="264" t="s">
        <v>2573</v>
      </c>
      <c r="IM418" s="264" t="s">
        <v>2573</v>
      </c>
      <c r="IO418" s="264" t="s">
        <v>2573</v>
      </c>
      <c r="IQ418" s="264" t="s">
        <v>2573</v>
      </c>
      <c r="IS418" s="264" t="s">
        <v>2573</v>
      </c>
      <c r="IU418" s="264" t="s">
        <v>2573</v>
      </c>
      <c r="IW418" s="264" t="s">
        <v>2573</v>
      </c>
      <c r="IY418" s="264" t="s">
        <v>2573</v>
      </c>
      <c r="JA418" s="264" t="s">
        <v>2573</v>
      </c>
      <c r="JC418" s="264" t="s">
        <v>2573</v>
      </c>
    </row>
    <row r="419" spans="3:263">
      <c r="C419" s="384" t="s">
        <v>2577</v>
      </c>
      <c r="D419" s="404"/>
      <c r="E419" s="390" t="s">
        <v>2577</v>
      </c>
      <c r="F419" s="391"/>
      <c r="G419" s="390" t="s">
        <v>2577</v>
      </c>
      <c r="H419" s="391"/>
      <c r="I419" s="390" t="s">
        <v>2577</v>
      </c>
      <c r="J419" s="391"/>
      <c r="K419" s="390" t="s">
        <v>2577</v>
      </c>
      <c r="L419" s="391"/>
      <c r="M419" s="390" t="s">
        <v>2577</v>
      </c>
      <c r="N419" s="405"/>
      <c r="O419" s="394" t="s">
        <v>2578</v>
      </c>
      <c r="P419" s="406"/>
      <c r="Q419" s="264" t="s">
        <v>2577</v>
      </c>
      <c r="S419" s="264" t="s">
        <v>2577</v>
      </c>
      <c r="U419" s="265" t="s">
        <v>2579</v>
      </c>
      <c r="W419" s="265" t="s">
        <v>2579</v>
      </c>
      <c r="Y419" s="265" t="s">
        <v>2579</v>
      </c>
      <c r="Z419" s="256"/>
      <c r="AA419" s="264" t="s">
        <v>2577</v>
      </c>
      <c r="AB419" s="256"/>
      <c r="AC419" s="265" t="s">
        <v>2579</v>
      </c>
      <c r="AD419" s="258"/>
      <c r="AE419" s="265" t="s">
        <v>2579</v>
      </c>
      <c r="AF419" s="258"/>
      <c r="AG419" s="264" t="s">
        <v>2577</v>
      </c>
      <c r="AH419" s="16"/>
      <c r="AI419" s="264" t="s">
        <v>2577</v>
      </c>
      <c r="AK419" s="264" t="s">
        <v>2577</v>
      </c>
      <c r="AL419" s="256"/>
      <c r="AM419" s="264" t="s">
        <v>2577</v>
      </c>
      <c r="AN419" s="256"/>
      <c r="AO419" s="264" t="s">
        <v>2577</v>
      </c>
      <c r="AP419" s="256"/>
      <c r="AQ419" s="264" t="s">
        <v>2577</v>
      </c>
      <c r="AR419" s="256"/>
      <c r="AS419" s="264" t="s">
        <v>2578</v>
      </c>
      <c r="AT419" s="256"/>
      <c r="AU419" s="264" t="s">
        <v>2578</v>
      </c>
      <c r="AW419" s="264" t="s">
        <v>2578</v>
      </c>
      <c r="AX419" s="256"/>
      <c r="AY419" s="270" t="str">
        <f t="shared" si="14"/>
        <v>予 備 416</v>
      </c>
      <c r="AZ419" s="256"/>
      <c r="BA419" s="265" t="s">
        <v>2579</v>
      </c>
      <c r="BC419" s="265" t="s">
        <v>2579</v>
      </c>
      <c r="BE419" s="266" t="s">
        <v>2579</v>
      </c>
      <c r="BF419" s="258"/>
      <c r="BG419" s="266" t="s">
        <v>2579</v>
      </c>
      <c r="BI419" s="400" t="s">
        <v>2577</v>
      </c>
      <c r="BK419" s="400" t="s">
        <v>2577</v>
      </c>
      <c r="BM419" s="400" t="str">
        <f t="shared" si="15"/>
        <v>予備416</v>
      </c>
      <c r="BO419" s="401" t="s">
        <v>2577</v>
      </c>
      <c r="BP419" s="396"/>
      <c r="BQ419" s="401" t="s">
        <v>2577</v>
      </c>
      <c r="BR419" s="402"/>
      <c r="BS419" s="265" t="s">
        <v>2579</v>
      </c>
      <c r="BT419" s="402"/>
      <c r="BU419" s="402"/>
      <c r="BV419" s="402"/>
      <c r="BW419" s="402"/>
      <c r="BX419" s="402"/>
      <c r="BY419" s="402"/>
      <c r="BZ419" s="402"/>
      <c r="CA419" s="402"/>
      <c r="CB419" s="402"/>
      <c r="CC419" s="402"/>
      <c r="CE419" s="256"/>
      <c r="CG419" s="264" t="s">
        <v>2577</v>
      </c>
      <c r="CI419" s="264" t="s">
        <v>2577</v>
      </c>
      <c r="CK419" s="264" t="s">
        <v>2577</v>
      </c>
      <c r="CM419" s="264" t="s">
        <v>2577</v>
      </c>
      <c r="CO419" s="264" t="s">
        <v>2577</v>
      </c>
      <c r="CQ419" s="264" t="s">
        <v>2577</v>
      </c>
      <c r="CS419" s="264" t="s">
        <v>2577</v>
      </c>
      <c r="CU419" s="264" t="s">
        <v>2577</v>
      </c>
      <c r="CW419" s="264" t="s">
        <v>2577</v>
      </c>
      <c r="CY419" s="264" t="s">
        <v>2577</v>
      </c>
      <c r="DA419" s="264" t="s">
        <v>2577</v>
      </c>
      <c r="DC419" s="264" t="s">
        <v>2577</v>
      </c>
      <c r="DE419" s="264" t="s">
        <v>2577</v>
      </c>
      <c r="DG419" s="264" t="s">
        <v>2577</v>
      </c>
      <c r="DI419" s="264" t="s">
        <v>2577</v>
      </c>
      <c r="DK419" s="264" t="s">
        <v>2577</v>
      </c>
      <c r="EA419" s="264" t="s">
        <v>2577</v>
      </c>
      <c r="EC419" s="272" t="s">
        <v>2578</v>
      </c>
      <c r="ED419" s="268"/>
      <c r="EE419" s="272" t="s">
        <v>2578</v>
      </c>
      <c r="EF419" s="268"/>
      <c r="EG419" s="272" t="s">
        <v>2578</v>
      </c>
      <c r="EH419" s="268"/>
      <c r="EI419" s="272" t="s">
        <v>2578</v>
      </c>
      <c r="EY419" s="264" t="s">
        <v>2577</v>
      </c>
      <c r="FA419" s="264" t="s">
        <v>2577</v>
      </c>
      <c r="FC419" s="264" t="s">
        <v>2577</v>
      </c>
      <c r="FE419" s="264" t="s">
        <v>2577</v>
      </c>
      <c r="FG419" s="264" t="s">
        <v>2577</v>
      </c>
      <c r="FI419" s="264" t="s">
        <v>2577</v>
      </c>
      <c r="FK419" s="264" t="s">
        <v>2577</v>
      </c>
      <c r="FM419" s="264" t="s">
        <v>2577</v>
      </c>
      <c r="FO419" s="264" t="s">
        <v>2577</v>
      </c>
      <c r="FQ419" s="264" t="s">
        <v>2577</v>
      </c>
      <c r="FS419" s="264" t="s">
        <v>2577</v>
      </c>
      <c r="FU419" s="264" t="s">
        <v>2577</v>
      </c>
      <c r="FW419" s="264" t="s">
        <v>2577</v>
      </c>
      <c r="FY419" s="264" t="s">
        <v>2577</v>
      </c>
      <c r="GA419" s="264" t="s">
        <v>2577</v>
      </c>
      <c r="GC419" s="264" t="s">
        <v>2577</v>
      </c>
      <c r="GE419" s="264" t="s">
        <v>2577</v>
      </c>
      <c r="GG419" s="264" t="s">
        <v>2577</v>
      </c>
      <c r="GI419" s="264" t="s">
        <v>2577</v>
      </c>
      <c r="GK419" s="264" t="s">
        <v>2577</v>
      </c>
      <c r="GM419" s="264" t="s">
        <v>2577</v>
      </c>
      <c r="GO419" s="264" t="s">
        <v>2577</v>
      </c>
      <c r="GQ419" s="16"/>
      <c r="HE419" s="265" t="s">
        <v>2579</v>
      </c>
      <c r="HG419" s="265" t="s">
        <v>2579</v>
      </c>
      <c r="HI419" s="264" t="s">
        <v>2577</v>
      </c>
      <c r="HK419" s="264" t="s">
        <v>2577</v>
      </c>
      <c r="HM419" s="264" t="s">
        <v>2577</v>
      </c>
      <c r="HO419" s="264" t="s">
        <v>2577</v>
      </c>
      <c r="HQ419" s="264" t="s">
        <v>2577</v>
      </c>
      <c r="HS419" s="264" t="s">
        <v>2577</v>
      </c>
      <c r="HU419" s="264" t="s">
        <v>2577</v>
      </c>
      <c r="HW419" s="264" t="s">
        <v>2577</v>
      </c>
      <c r="HY419" s="264" t="s">
        <v>2577</v>
      </c>
      <c r="IA419" s="264" t="s">
        <v>2577</v>
      </c>
      <c r="IC419" s="264" t="s">
        <v>2577</v>
      </c>
      <c r="IE419" s="264" t="s">
        <v>2577</v>
      </c>
      <c r="IG419" s="264" t="s">
        <v>2577</v>
      </c>
      <c r="II419" s="264" t="s">
        <v>2577</v>
      </c>
      <c r="IK419" s="264" t="s">
        <v>2577</v>
      </c>
      <c r="IM419" s="264" t="s">
        <v>2577</v>
      </c>
      <c r="IO419" s="264" t="s">
        <v>2577</v>
      </c>
      <c r="IQ419" s="264" t="s">
        <v>2577</v>
      </c>
      <c r="IS419" s="264" t="s">
        <v>2577</v>
      </c>
      <c r="IU419" s="264" t="s">
        <v>2577</v>
      </c>
      <c r="IW419" s="264" t="s">
        <v>2577</v>
      </c>
      <c r="IY419" s="264" t="s">
        <v>2577</v>
      </c>
      <c r="JA419" s="264" t="s">
        <v>2577</v>
      </c>
      <c r="JC419" s="264" t="s">
        <v>2577</v>
      </c>
    </row>
    <row r="420" spans="3:263">
      <c r="C420" s="384" t="s">
        <v>2580</v>
      </c>
      <c r="D420" s="404"/>
      <c r="E420" s="390" t="s">
        <v>2580</v>
      </c>
      <c r="F420" s="391"/>
      <c r="G420" s="390" t="s">
        <v>2580</v>
      </c>
      <c r="H420" s="391"/>
      <c r="I420" s="390" t="s">
        <v>2580</v>
      </c>
      <c r="J420" s="391"/>
      <c r="K420" s="390" t="s">
        <v>2580</v>
      </c>
      <c r="L420" s="391"/>
      <c r="M420" s="390" t="s">
        <v>2580</v>
      </c>
      <c r="N420" s="405"/>
      <c r="O420" s="394" t="s">
        <v>2581</v>
      </c>
      <c r="P420" s="406"/>
      <c r="Q420" s="264" t="s">
        <v>2580</v>
      </c>
      <c r="S420" s="264" t="s">
        <v>2580</v>
      </c>
      <c r="U420" s="265" t="s">
        <v>2582</v>
      </c>
      <c r="W420" s="265" t="s">
        <v>2582</v>
      </c>
      <c r="Y420" s="265" t="s">
        <v>2582</v>
      </c>
      <c r="Z420" s="256"/>
      <c r="AA420" s="264" t="s">
        <v>2580</v>
      </c>
      <c r="AB420" s="256"/>
      <c r="AC420" s="265" t="s">
        <v>2582</v>
      </c>
      <c r="AD420" s="258"/>
      <c r="AE420" s="265" t="s">
        <v>2582</v>
      </c>
      <c r="AF420" s="258"/>
      <c r="AG420" s="264" t="s">
        <v>2580</v>
      </c>
      <c r="AH420" s="16"/>
      <c r="AI420" s="264" t="s">
        <v>2580</v>
      </c>
      <c r="AK420" s="264" t="s">
        <v>2580</v>
      </c>
      <c r="AL420" s="256"/>
      <c r="AM420" s="264" t="s">
        <v>2580</v>
      </c>
      <c r="AN420" s="256"/>
      <c r="AO420" s="264" t="s">
        <v>2580</v>
      </c>
      <c r="AP420" s="256"/>
      <c r="AQ420" s="264" t="s">
        <v>2580</v>
      </c>
      <c r="AR420" s="256"/>
      <c r="AS420" s="265" t="s">
        <v>2583</v>
      </c>
      <c r="AT420" s="256"/>
      <c r="AU420" s="265" t="s">
        <v>2583</v>
      </c>
      <c r="AW420" s="265" t="s">
        <v>2583</v>
      </c>
      <c r="AX420" s="256"/>
      <c r="AY420" s="270" t="str">
        <f t="shared" si="14"/>
        <v>予 備 417</v>
      </c>
      <c r="AZ420" s="256"/>
      <c r="BA420" s="265" t="s">
        <v>2582</v>
      </c>
      <c r="BC420" s="265" t="s">
        <v>2582</v>
      </c>
      <c r="BE420" s="266" t="s">
        <v>2582</v>
      </c>
      <c r="BF420" s="258"/>
      <c r="BG420" s="266" t="s">
        <v>2582</v>
      </c>
      <c r="BI420" s="400" t="s">
        <v>2580</v>
      </c>
      <c r="BK420" s="400" t="s">
        <v>2580</v>
      </c>
      <c r="BM420" s="400" t="str">
        <f t="shared" si="15"/>
        <v>予備417</v>
      </c>
      <c r="BO420" s="401" t="s">
        <v>2580</v>
      </c>
      <c r="BP420" s="396"/>
      <c r="BQ420" s="401" t="s">
        <v>2580</v>
      </c>
      <c r="BR420" s="402"/>
      <c r="BS420" s="265" t="s">
        <v>2582</v>
      </c>
      <c r="BT420" s="402"/>
      <c r="BU420" s="402"/>
      <c r="BV420" s="402"/>
      <c r="BW420" s="402"/>
      <c r="BX420" s="402"/>
      <c r="BY420" s="402"/>
      <c r="BZ420" s="402"/>
      <c r="CA420" s="402"/>
      <c r="CB420" s="402"/>
      <c r="CC420" s="402"/>
      <c r="CE420" s="256"/>
      <c r="CG420" s="264" t="s">
        <v>2580</v>
      </c>
      <c r="CI420" s="264" t="s">
        <v>2580</v>
      </c>
      <c r="CK420" s="264" t="s">
        <v>2580</v>
      </c>
      <c r="CM420" s="264" t="s">
        <v>2580</v>
      </c>
      <c r="CO420" s="264" t="s">
        <v>2580</v>
      </c>
      <c r="CQ420" s="264" t="s">
        <v>2580</v>
      </c>
      <c r="CS420" s="264" t="s">
        <v>2580</v>
      </c>
      <c r="CU420" s="264" t="s">
        <v>2580</v>
      </c>
      <c r="CW420" s="264" t="s">
        <v>2580</v>
      </c>
      <c r="CY420" s="264" t="s">
        <v>2580</v>
      </c>
      <c r="DA420" s="264" t="s">
        <v>2580</v>
      </c>
      <c r="DC420" s="264" t="s">
        <v>2580</v>
      </c>
      <c r="DE420" s="264" t="s">
        <v>2580</v>
      </c>
      <c r="DG420" s="264" t="s">
        <v>2580</v>
      </c>
      <c r="DI420" s="264" t="s">
        <v>2580</v>
      </c>
      <c r="DK420" s="264" t="s">
        <v>2580</v>
      </c>
      <c r="EA420" s="264" t="s">
        <v>2580</v>
      </c>
      <c r="EC420" s="272" t="s">
        <v>2581</v>
      </c>
      <c r="ED420" s="268"/>
      <c r="EE420" s="272" t="s">
        <v>2581</v>
      </c>
      <c r="EF420" s="268"/>
      <c r="EG420" s="272" t="s">
        <v>2581</v>
      </c>
      <c r="EH420" s="268"/>
      <c r="EI420" s="272" t="s">
        <v>2581</v>
      </c>
      <c r="EY420" s="264" t="s">
        <v>2580</v>
      </c>
      <c r="FA420" s="264" t="s">
        <v>2580</v>
      </c>
      <c r="FC420" s="264" t="s">
        <v>2580</v>
      </c>
      <c r="FE420" s="264" t="s">
        <v>2580</v>
      </c>
      <c r="FG420" s="264" t="s">
        <v>2580</v>
      </c>
      <c r="FI420" s="264" t="s">
        <v>2580</v>
      </c>
      <c r="FK420" s="264" t="s">
        <v>2580</v>
      </c>
      <c r="FM420" s="264" t="s">
        <v>2580</v>
      </c>
      <c r="FO420" s="264" t="s">
        <v>2580</v>
      </c>
      <c r="FQ420" s="264" t="s">
        <v>2580</v>
      </c>
      <c r="FS420" s="264" t="s">
        <v>2580</v>
      </c>
      <c r="FU420" s="264" t="s">
        <v>2580</v>
      </c>
      <c r="FW420" s="264" t="s">
        <v>2580</v>
      </c>
      <c r="FY420" s="264" t="s">
        <v>2580</v>
      </c>
      <c r="GA420" s="264" t="s">
        <v>2580</v>
      </c>
      <c r="GC420" s="264" t="s">
        <v>2580</v>
      </c>
      <c r="GE420" s="264" t="s">
        <v>2580</v>
      </c>
      <c r="GG420" s="264" t="s">
        <v>2580</v>
      </c>
      <c r="GI420" s="264" t="s">
        <v>2580</v>
      </c>
      <c r="GK420" s="264" t="s">
        <v>2580</v>
      </c>
      <c r="GM420" s="264" t="s">
        <v>2580</v>
      </c>
      <c r="GO420" s="264" t="s">
        <v>2580</v>
      </c>
      <c r="GQ420" s="16"/>
      <c r="HE420" s="265" t="s">
        <v>2582</v>
      </c>
      <c r="HG420" s="265" t="s">
        <v>2582</v>
      </c>
      <c r="HI420" s="264" t="s">
        <v>2580</v>
      </c>
      <c r="HK420" s="264" t="s">
        <v>2580</v>
      </c>
      <c r="HM420" s="264" t="s">
        <v>2580</v>
      </c>
      <c r="HO420" s="264" t="s">
        <v>2580</v>
      </c>
      <c r="HQ420" s="264" t="s">
        <v>2580</v>
      </c>
      <c r="HS420" s="264" t="s">
        <v>2580</v>
      </c>
      <c r="HU420" s="264" t="s">
        <v>2580</v>
      </c>
      <c r="HW420" s="264" t="s">
        <v>2580</v>
      </c>
      <c r="HY420" s="264" t="s">
        <v>2580</v>
      </c>
      <c r="IA420" s="264" t="s">
        <v>2580</v>
      </c>
      <c r="IC420" s="264" t="s">
        <v>2580</v>
      </c>
      <c r="IE420" s="264" t="s">
        <v>2580</v>
      </c>
      <c r="IG420" s="264" t="s">
        <v>2580</v>
      </c>
      <c r="II420" s="264" t="s">
        <v>2580</v>
      </c>
      <c r="IK420" s="264" t="s">
        <v>2580</v>
      </c>
      <c r="IM420" s="264" t="s">
        <v>2580</v>
      </c>
      <c r="IO420" s="264" t="s">
        <v>2580</v>
      </c>
      <c r="IQ420" s="264" t="s">
        <v>2580</v>
      </c>
      <c r="IS420" s="264" t="s">
        <v>2580</v>
      </c>
      <c r="IU420" s="264" t="s">
        <v>2580</v>
      </c>
      <c r="IW420" s="264" t="s">
        <v>2580</v>
      </c>
      <c r="IY420" s="264" t="s">
        <v>2580</v>
      </c>
      <c r="JA420" s="264" t="s">
        <v>2580</v>
      </c>
      <c r="JC420" s="264" t="s">
        <v>2580</v>
      </c>
    </row>
    <row r="421" spans="3:263">
      <c r="C421" s="384" t="s">
        <v>2584</v>
      </c>
      <c r="D421" s="404"/>
      <c r="E421" s="390" t="s">
        <v>2584</v>
      </c>
      <c r="F421" s="391"/>
      <c r="G421" s="390" t="s">
        <v>2584</v>
      </c>
      <c r="H421" s="391"/>
      <c r="I421" s="390" t="s">
        <v>2584</v>
      </c>
      <c r="J421" s="391"/>
      <c r="K421" s="390" t="s">
        <v>2584</v>
      </c>
      <c r="L421" s="391"/>
      <c r="M421" s="390" t="s">
        <v>2584</v>
      </c>
      <c r="N421" s="405"/>
      <c r="O421" s="394" t="s">
        <v>2585</v>
      </c>
      <c r="P421" s="406"/>
      <c r="Q421" s="264" t="s">
        <v>2584</v>
      </c>
      <c r="S421" s="264" t="s">
        <v>2584</v>
      </c>
      <c r="U421" s="265" t="s">
        <v>2586</v>
      </c>
      <c r="W421" s="265" t="s">
        <v>2586</v>
      </c>
      <c r="Y421" s="265" t="s">
        <v>2586</v>
      </c>
      <c r="Z421" s="256"/>
      <c r="AA421" s="264" t="s">
        <v>2584</v>
      </c>
      <c r="AB421" s="256"/>
      <c r="AC421" s="265" t="s">
        <v>2586</v>
      </c>
      <c r="AD421" s="258"/>
      <c r="AE421" s="265" t="s">
        <v>2586</v>
      </c>
      <c r="AF421" s="258"/>
      <c r="AG421" s="264" t="s">
        <v>2584</v>
      </c>
      <c r="AH421" s="16"/>
      <c r="AI421" s="264" t="s">
        <v>2584</v>
      </c>
      <c r="AK421" s="264" t="s">
        <v>2584</v>
      </c>
      <c r="AL421" s="256"/>
      <c r="AM421" s="264" t="s">
        <v>2584</v>
      </c>
      <c r="AN421" s="256"/>
      <c r="AO421" s="264" t="s">
        <v>2584</v>
      </c>
      <c r="AP421" s="256"/>
      <c r="AQ421" s="264" t="s">
        <v>2584</v>
      </c>
      <c r="AR421" s="256"/>
      <c r="AS421" s="264" t="s">
        <v>2585</v>
      </c>
      <c r="AT421" s="256"/>
      <c r="AU421" s="264" t="s">
        <v>2585</v>
      </c>
      <c r="AW421" s="264" t="s">
        <v>2585</v>
      </c>
      <c r="AX421" s="256"/>
      <c r="AY421" s="270" t="str">
        <f t="shared" si="14"/>
        <v>予 備 418</v>
      </c>
      <c r="AZ421" s="256"/>
      <c r="BA421" s="265" t="s">
        <v>2586</v>
      </c>
      <c r="BC421" s="265" t="s">
        <v>2586</v>
      </c>
      <c r="BE421" s="266" t="s">
        <v>2586</v>
      </c>
      <c r="BF421" s="258"/>
      <c r="BG421" s="266" t="s">
        <v>2586</v>
      </c>
      <c r="BI421" s="400" t="s">
        <v>2584</v>
      </c>
      <c r="BK421" s="400" t="s">
        <v>2584</v>
      </c>
      <c r="BM421" s="400" t="str">
        <f t="shared" si="15"/>
        <v>予備418</v>
      </c>
      <c r="BO421" s="401" t="s">
        <v>2584</v>
      </c>
      <c r="BP421" s="396"/>
      <c r="BQ421" s="401" t="s">
        <v>2584</v>
      </c>
      <c r="BR421" s="402"/>
      <c r="BS421" s="265" t="s">
        <v>2586</v>
      </c>
      <c r="BT421" s="402"/>
      <c r="BU421" s="402"/>
      <c r="BV421" s="402"/>
      <c r="BW421" s="402"/>
      <c r="BX421" s="402"/>
      <c r="BY421" s="402"/>
      <c r="BZ421" s="402"/>
      <c r="CA421" s="402"/>
      <c r="CB421" s="402"/>
      <c r="CC421" s="402"/>
      <c r="CE421" s="256"/>
      <c r="CG421" s="264" t="s">
        <v>2584</v>
      </c>
      <c r="CI421" s="264" t="s">
        <v>2584</v>
      </c>
      <c r="CK421" s="264" t="s">
        <v>2584</v>
      </c>
      <c r="CM421" s="264" t="s">
        <v>2584</v>
      </c>
      <c r="CO421" s="264" t="s">
        <v>2584</v>
      </c>
      <c r="CQ421" s="264" t="s">
        <v>2584</v>
      </c>
      <c r="CS421" s="264" t="s">
        <v>2584</v>
      </c>
      <c r="CU421" s="264" t="s">
        <v>2584</v>
      </c>
      <c r="CW421" s="264" t="s">
        <v>2584</v>
      </c>
      <c r="CY421" s="264" t="s">
        <v>2584</v>
      </c>
      <c r="DA421" s="264" t="s">
        <v>2584</v>
      </c>
      <c r="DC421" s="264" t="s">
        <v>2584</v>
      </c>
      <c r="DE421" s="264" t="s">
        <v>2584</v>
      </c>
      <c r="DG421" s="264" t="s">
        <v>2584</v>
      </c>
      <c r="DI421" s="264" t="s">
        <v>2584</v>
      </c>
      <c r="DK421" s="264" t="s">
        <v>2584</v>
      </c>
      <c r="EA421" s="264" t="s">
        <v>2584</v>
      </c>
      <c r="EC421" s="272" t="s">
        <v>2585</v>
      </c>
      <c r="ED421" s="268"/>
      <c r="EE421" s="272" t="s">
        <v>2585</v>
      </c>
      <c r="EF421" s="268"/>
      <c r="EG421" s="272" t="s">
        <v>2585</v>
      </c>
      <c r="EH421" s="268"/>
      <c r="EI421" s="272" t="s">
        <v>2585</v>
      </c>
      <c r="EY421" s="264" t="s">
        <v>2584</v>
      </c>
      <c r="FA421" s="264" t="s">
        <v>2584</v>
      </c>
      <c r="FC421" s="264" t="s">
        <v>2584</v>
      </c>
      <c r="FE421" s="264" t="s">
        <v>2584</v>
      </c>
      <c r="FG421" s="264" t="s">
        <v>2584</v>
      </c>
      <c r="FI421" s="264" t="s">
        <v>2584</v>
      </c>
      <c r="FK421" s="264" t="s">
        <v>2584</v>
      </c>
      <c r="FM421" s="264" t="s">
        <v>2584</v>
      </c>
      <c r="FO421" s="264" t="s">
        <v>2584</v>
      </c>
      <c r="FQ421" s="264" t="s">
        <v>2584</v>
      </c>
      <c r="FS421" s="264" t="s">
        <v>2584</v>
      </c>
      <c r="FU421" s="264" t="s">
        <v>2584</v>
      </c>
      <c r="FW421" s="264" t="s">
        <v>2584</v>
      </c>
      <c r="FY421" s="264" t="s">
        <v>2584</v>
      </c>
      <c r="GA421" s="264" t="s">
        <v>2584</v>
      </c>
      <c r="GC421" s="264" t="s">
        <v>2584</v>
      </c>
      <c r="GE421" s="264" t="s">
        <v>2584</v>
      </c>
      <c r="GG421" s="264" t="s">
        <v>2584</v>
      </c>
      <c r="GI421" s="264" t="s">
        <v>2584</v>
      </c>
      <c r="GK421" s="264" t="s">
        <v>2584</v>
      </c>
      <c r="GM421" s="264" t="s">
        <v>2584</v>
      </c>
      <c r="GO421" s="264" t="s">
        <v>2584</v>
      </c>
      <c r="GQ421" s="16"/>
      <c r="HE421" s="265" t="s">
        <v>2586</v>
      </c>
      <c r="HG421" s="265" t="s">
        <v>2586</v>
      </c>
      <c r="HI421" s="264" t="s">
        <v>2584</v>
      </c>
      <c r="HK421" s="264" t="s">
        <v>2584</v>
      </c>
      <c r="HM421" s="264" t="s">
        <v>2584</v>
      </c>
      <c r="HO421" s="264" t="s">
        <v>2584</v>
      </c>
      <c r="HQ421" s="264" t="s">
        <v>2584</v>
      </c>
      <c r="HS421" s="264" t="s">
        <v>2584</v>
      </c>
      <c r="HU421" s="264" t="s">
        <v>2584</v>
      </c>
      <c r="HW421" s="264" t="s">
        <v>2584</v>
      </c>
      <c r="HY421" s="264" t="s">
        <v>2584</v>
      </c>
      <c r="IA421" s="264" t="s">
        <v>2584</v>
      </c>
      <c r="IC421" s="264" t="s">
        <v>2584</v>
      </c>
      <c r="IE421" s="264" t="s">
        <v>2584</v>
      </c>
      <c r="IG421" s="264" t="s">
        <v>2584</v>
      </c>
      <c r="II421" s="264" t="s">
        <v>2584</v>
      </c>
      <c r="IK421" s="264" t="s">
        <v>2584</v>
      </c>
      <c r="IM421" s="264" t="s">
        <v>2584</v>
      </c>
      <c r="IO421" s="264" t="s">
        <v>2584</v>
      </c>
      <c r="IQ421" s="264" t="s">
        <v>2584</v>
      </c>
      <c r="IS421" s="264" t="s">
        <v>2584</v>
      </c>
      <c r="IU421" s="264" t="s">
        <v>2584</v>
      </c>
      <c r="IW421" s="264" t="s">
        <v>2584</v>
      </c>
      <c r="IY421" s="264" t="s">
        <v>2584</v>
      </c>
      <c r="JA421" s="264" t="s">
        <v>2584</v>
      </c>
      <c r="JC421" s="264" t="s">
        <v>2584</v>
      </c>
    </row>
    <row r="422" spans="3:263">
      <c r="C422" s="384" t="s">
        <v>2587</v>
      </c>
      <c r="D422" s="404"/>
      <c r="E422" s="390" t="s">
        <v>2587</v>
      </c>
      <c r="F422" s="391"/>
      <c r="G422" s="390" t="s">
        <v>2587</v>
      </c>
      <c r="H422" s="391"/>
      <c r="I422" s="390" t="s">
        <v>2587</v>
      </c>
      <c r="J422" s="391"/>
      <c r="K422" s="390" t="s">
        <v>2587</v>
      </c>
      <c r="L422" s="391"/>
      <c r="M422" s="390" t="s">
        <v>2587</v>
      </c>
      <c r="N422" s="405"/>
      <c r="O422" s="394" t="s">
        <v>2588</v>
      </c>
      <c r="P422" s="406"/>
      <c r="Q422" s="264" t="s">
        <v>2587</v>
      </c>
      <c r="S422" s="264" t="s">
        <v>2587</v>
      </c>
      <c r="U422" s="265" t="s">
        <v>2589</v>
      </c>
      <c r="W422" s="265" t="s">
        <v>2589</v>
      </c>
      <c r="Y422" s="265" t="s">
        <v>2589</v>
      </c>
      <c r="Z422" s="256"/>
      <c r="AA422" s="264" t="s">
        <v>2587</v>
      </c>
      <c r="AB422" s="256"/>
      <c r="AC422" s="265" t="s">
        <v>2589</v>
      </c>
      <c r="AD422" s="258"/>
      <c r="AE422" s="265" t="s">
        <v>2589</v>
      </c>
      <c r="AF422" s="258"/>
      <c r="AG422" s="264" t="s">
        <v>2587</v>
      </c>
      <c r="AH422" s="16"/>
      <c r="AI422" s="264" t="s">
        <v>2587</v>
      </c>
      <c r="AK422" s="264" t="s">
        <v>2587</v>
      </c>
      <c r="AL422" s="256"/>
      <c r="AM422" s="264" t="s">
        <v>2587</v>
      </c>
      <c r="AN422" s="256"/>
      <c r="AO422" s="264" t="s">
        <v>2587</v>
      </c>
      <c r="AP422" s="256"/>
      <c r="AQ422" s="264" t="s">
        <v>2587</v>
      </c>
      <c r="AR422" s="256"/>
      <c r="AS422" s="265" t="s">
        <v>2590</v>
      </c>
      <c r="AT422" s="256"/>
      <c r="AU422" s="265" t="s">
        <v>2590</v>
      </c>
      <c r="AW422" s="265" t="s">
        <v>2590</v>
      </c>
      <c r="AX422" s="256"/>
      <c r="AY422" s="270" t="str">
        <f t="shared" si="14"/>
        <v>予 備 419</v>
      </c>
      <c r="AZ422" s="256"/>
      <c r="BA422" s="265" t="s">
        <v>2589</v>
      </c>
      <c r="BC422" s="265" t="s">
        <v>2589</v>
      </c>
      <c r="BE422" s="266" t="s">
        <v>2589</v>
      </c>
      <c r="BF422" s="258"/>
      <c r="BG422" s="266" t="s">
        <v>2589</v>
      </c>
      <c r="BI422" s="400" t="s">
        <v>2587</v>
      </c>
      <c r="BK422" s="400" t="s">
        <v>2587</v>
      </c>
      <c r="BM422" s="400" t="str">
        <f t="shared" si="15"/>
        <v>予備419</v>
      </c>
      <c r="BO422" s="401" t="s">
        <v>2587</v>
      </c>
      <c r="BP422" s="396"/>
      <c r="BQ422" s="401" t="s">
        <v>2587</v>
      </c>
      <c r="BR422" s="402"/>
      <c r="BS422" s="265" t="s">
        <v>2589</v>
      </c>
      <c r="BT422" s="402"/>
      <c r="BU422" s="402"/>
      <c r="BV422" s="402"/>
      <c r="BW422" s="402"/>
      <c r="BX422" s="402"/>
      <c r="BY422" s="402"/>
      <c r="BZ422" s="402"/>
      <c r="CA422" s="402"/>
      <c r="CB422" s="402"/>
      <c r="CC422" s="402"/>
      <c r="CE422" s="256"/>
      <c r="CG422" s="264" t="s">
        <v>2587</v>
      </c>
      <c r="CI422" s="264" t="s">
        <v>2587</v>
      </c>
      <c r="CK422" s="264" t="s">
        <v>2587</v>
      </c>
      <c r="CM422" s="264" t="s">
        <v>2587</v>
      </c>
      <c r="CO422" s="264" t="s">
        <v>2587</v>
      </c>
      <c r="CQ422" s="264" t="s">
        <v>2587</v>
      </c>
      <c r="CS422" s="264" t="s">
        <v>2587</v>
      </c>
      <c r="CU422" s="264" t="s">
        <v>2587</v>
      </c>
      <c r="CW422" s="264" t="s">
        <v>2587</v>
      </c>
      <c r="CY422" s="264" t="s">
        <v>2587</v>
      </c>
      <c r="DA422" s="264" t="s">
        <v>2587</v>
      </c>
      <c r="DC422" s="264" t="s">
        <v>2587</v>
      </c>
      <c r="DE422" s="264" t="s">
        <v>2587</v>
      </c>
      <c r="DG422" s="264" t="s">
        <v>2587</v>
      </c>
      <c r="DI422" s="264" t="s">
        <v>2587</v>
      </c>
      <c r="DK422" s="264" t="s">
        <v>2587</v>
      </c>
      <c r="EA422" s="264" t="s">
        <v>2587</v>
      </c>
      <c r="EC422" s="272" t="s">
        <v>2588</v>
      </c>
      <c r="ED422" s="268"/>
      <c r="EE422" s="272" t="s">
        <v>2588</v>
      </c>
      <c r="EF422" s="268"/>
      <c r="EG422" s="272" t="s">
        <v>2588</v>
      </c>
      <c r="EH422" s="268"/>
      <c r="EI422" s="272" t="s">
        <v>2588</v>
      </c>
      <c r="EY422" s="264" t="s">
        <v>2587</v>
      </c>
      <c r="FA422" s="264" t="s">
        <v>2587</v>
      </c>
      <c r="FC422" s="264" t="s">
        <v>2587</v>
      </c>
      <c r="FE422" s="264" t="s">
        <v>2587</v>
      </c>
      <c r="FG422" s="264" t="s">
        <v>2587</v>
      </c>
      <c r="FI422" s="264" t="s">
        <v>2587</v>
      </c>
      <c r="FK422" s="264" t="s">
        <v>2587</v>
      </c>
      <c r="FM422" s="264" t="s">
        <v>2587</v>
      </c>
      <c r="FO422" s="264" t="s">
        <v>2587</v>
      </c>
      <c r="FQ422" s="264" t="s">
        <v>2587</v>
      </c>
      <c r="FS422" s="264" t="s">
        <v>2587</v>
      </c>
      <c r="FU422" s="264" t="s">
        <v>2587</v>
      </c>
      <c r="FW422" s="264" t="s">
        <v>2587</v>
      </c>
      <c r="FY422" s="264" t="s">
        <v>2587</v>
      </c>
      <c r="GA422" s="264" t="s">
        <v>2587</v>
      </c>
      <c r="GC422" s="264" t="s">
        <v>2587</v>
      </c>
      <c r="GE422" s="264" t="s">
        <v>2587</v>
      </c>
      <c r="GG422" s="264" t="s">
        <v>2587</v>
      </c>
      <c r="GI422" s="264" t="s">
        <v>2587</v>
      </c>
      <c r="GK422" s="264" t="s">
        <v>2587</v>
      </c>
      <c r="GM422" s="264" t="s">
        <v>2587</v>
      </c>
      <c r="GO422" s="264" t="s">
        <v>2587</v>
      </c>
      <c r="GQ422" s="16"/>
      <c r="HE422" s="265" t="s">
        <v>2589</v>
      </c>
      <c r="HG422" s="265" t="s">
        <v>2589</v>
      </c>
      <c r="HI422" s="264" t="s">
        <v>2587</v>
      </c>
      <c r="HK422" s="264" t="s">
        <v>2587</v>
      </c>
      <c r="HM422" s="264" t="s">
        <v>2587</v>
      </c>
      <c r="HO422" s="264" t="s">
        <v>2587</v>
      </c>
      <c r="HQ422" s="264" t="s">
        <v>2587</v>
      </c>
      <c r="HS422" s="264" t="s">
        <v>2587</v>
      </c>
      <c r="HU422" s="264" t="s">
        <v>2587</v>
      </c>
      <c r="HW422" s="264" t="s">
        <v>2587</v>
      </c>
      <c r="HY422" s="264" t="s">
        <v>2587</v>
      </c>
      <c r="IA422" s="264" t="s">
        <v>2587</v>
      </c>
      <c r="IC422" s="264" t="s">
        <v>2587</v>
      </c>
      <c r="IE422" s="264" t="s">
        <v>2587</v>
      </c>
      <c r="IG422" s="264" t="s">
        <v>2587</v>
      </c>
      <c r="II422" s="264" t="s">
        <v>2587</v>
      </c>
      <c r="IK422" s="264" t="s">
        <v>2587</v>
      </c>
      <c r="IM422" s="264" t="s">
        <v>2587</v>
      </c>
      <c r="IO422" s="264" t="s">
        <v>2587</v>
      </c>
      <c r="IQ422" s="264" t="s">
        <v>2587</v>
      </c>
      <c r="IS422" s="264" t="s">
        <v>2587</v>
      </c>
      <c r="IU422" s="264" t="s">
        <v>2587</v>
      </c>
      <c r="IW422" s="264" t="s">
        <v>2587</v>
      </c>
      <c r="IY422" s="264" t="s">
        <v>2587</v>
      </c>
      <c r="JA422" s="264" t="s">
        <v>2587</v>
      </c>
      <c r="JC422" s="264" t="s">
        <v>2587</v>
      </c>
    </row>
    <row r="423" spans="3:263">
      <c r="C423" s="384" t="s">
        <v>2591</v>
      </c>
      <c r="D423" s="404"/>
      <c r="E423" s="390" t="s">
        <v>2591</v>
      </c>
      <c r="F423" s="391"/>
      <c r="G423" s="390" t="s">
        <v>2591</v>
      </c>
      <c r="H423" s="391"/>
      <c r="I423" s="390" t="s">
        <v>2591</v>
      </c>
      <c r="J423" s="391"/>
      <c r="K423" s="390" t="s">
        <v>2591</v>
      </c>
      <c r="L423" s="391"/>
      <c r="M423" s="390" t="s">
        <v>2591</v>
      </c>
      <c r="N423" s="405"/>
      <c r="O423" s="394" t="s">
        <v>2592</v>
      </c>
      <c r="P423" s="406"/>
      <c r="Q423" s="264" t="s">
        <v>2591</v>
      </c>
      <c r="S423" s="264" t="s">
        <v>2591</v>
      </c>
      <c r="U423" s="265" t="s">
        <v>2593</v>
      </c>
      <c r="W423" s="265" t="s">
        <v>2593</v>
      </c>
      <c r="Y423" s="265" t="s">
        <v>2593</v>
      </c>
      <c r="Z423" s="256"/>
      <c r="AA423" s="264" t="s">
        <v>2591</v>
      </c>
      <c r="AB423" s="256"/>
      <c r="AC423" s="265" t="s">
        <v>2593</v>
      </c>
      <c r="AD423" s="258"/>
      <c r="AE423" s="265" t="s">
        <v>2593</v>
      </c>
      <c r="AF423" s="258"/>
      <c r="AG423" s="264" t="s">
        <v>2591</v>
      </c>
      <c r="AH423" s="16"/>
      <c r="AI423" s="264" t="s">
        <v>2591</v>
      </c>
      <c r="AK423" s="264" t="s">
        <v>2591</v>
      </c>
      <c r="AL423" s="256"/>
      <c r="AM423" s="264" t="s">
        <v>2591</v>
      </c>
      <c r="AN423" s="256"/>
      <c r="AO423" s="264" t="s">
        <v>2591</v>
      </c>
      <c r="AP423" s="256"/>
      <c r="AQ423" s="264" t="s">
        <v>2591</v>
      </c>
      <c r="AR423" s="256"/>
      <c r="AS423" s="264" t="s">
        <v>2592</v>
      </c>
      <c r="AT423" s="256"/>
      <c r="AU423" s="264" t="s">
        <v>2592</v>
      </c>
      <c r="AW423" s="264" t="s">
        <v>2592</v>
      </c>
      <c r="AX423" s="256"/>
      <c r="AY423" s="270" t="str">
        <f t="shared" si="14"/>
        <v>予 備 420</v>
      </c>
      <c r="AZ423" s="256"/>
      <c r="BA423" s="265" t="s">
        <v>2593</v>
      </c>
      <c r="BC423" s="265" t="s">
        <v>2593</v>
      </c>
      <c r="BE423" s="266" t="s">
        <v>2593</v>
      </c>
      <c r="BF423" s="258"/>
      <c r="BG423" s="266" t="s">
        <v>2593</v>
      </c>
      <c r="BI423" s="400" t="s">
        <v>2591</v>
      </c>
      <c r="BK423" s="400" t="s">
        <v>2591</v>
      </c>
      <c r="BM423" s="400" t="str">
        <f t="shared" si="15"/>
        <v>予備420</v>
      </c>
      <c r="BO423" s="401" t="s">
        <v>2591</v>
      </c>
      <c r="BP423" s="396"/>
      <c r="BQ423" s="401" t="s">
        <v>2591</v>
      </c>
      <c r="BR423" s="402"/>
      <c r="BS423" s="265" t="s">
        <v>2593</v>
      </c>
      <c r="BT423" s="402"/>
      <c r="BU423" s="402"/>
      <c r="BV423" s="402"/>
      <c r="BW423" s="402"/>
      <c r="BX423" s="402"/>
      <c r="BY423" s="402"/>
      <c r="BZ423" s="402"/>
      <c r="CA423" s="402"/>
      <c r="CB423" s="402"/>
      <c r="CC423" s="402"/>
      <c r="CE423" s="256"/>
      <c r="CG423" s="264" t="s">
        <v>2591</v>
      </c>
      <c r="CI423" s="264" t="s">
        <v>2591</v>
      </c>
      <c r="CK423" s="264" t="s">
        <v>2591</v>
      </c>
      <c r="CM423" s="264" t="s">
        <v>2591</v>
      </c>
      <c r="CO423" s="264" t="s">
        <v>2591</v>
      </c>
      <c r="CQ423" s="264" t="s">
        <v>2591</v>
      </c>
      <c r="CS423" s="264" t="s">
        <v>2591</v>
      </c>
      <c r="CU423" s="264" t="s">
        <v>2591</v>
      </c>
      <c r="CW423" s="264" t="s">
        <v>2591</v>
      </c>
      <c r="CY423" s="264" t="s">
        <v>2591</v>
      </c>
      <c r="DA423" s="264" t="s">
        <v>2591</v>
      </c>
      <c r="DC423" s="264" t="s">
        <v>2591</v>
      </c>
      <c r="DE423" s="264" t="s">
        <v>2591</v>
      </c>
      <c r="DG423" s="264" t="s">
        <v>2591</v>
      </c>
      <c r="DI423" s="264" t="s">
        <v>2591</v>
      </c>
      <c r="DK423" s="264" t="s">
        <v>2591</v>
      </c>
      <c r="EA423" s="264" t="s">
        <v>2591</v>
      </c>
      <c r="EC423" s="272" t="s">
        <v>2592</v>
      </c>
      <c r="ED423" s="268"/>
      <c r="EE423" s="272" t="s">
        <v>2592</v>
      </c>
      <c r="EF423" s="268"/>
      <c r="EG423" s="272" t="s">
        <v>2592</v>
      </c>
      <c r="EH423" s="268"/>
      <c r="EI423" s="272" t="s">
        <v>2592</v>
      </c>
      <c r="EY423" s="264" t="s">
        <v>2591</v>
      </c>
      <c r="FA423" s="264" t="s">
        <v>2591</v>
      </c>
      <c r="FC423" s="264" t="s">
        <v>2591</v>
      </c>
      <c r="FE423" s="264" t="s">
        <v>2591</v>
      </c>
      <c r="FG423" s="264" t="s">
        <v>2591</v>
      </c>
      <c r="FI423" s="264" t="s">
        <v>2591</v>
      </c>
      <c r="FK423" s="264" t="s">
        <v>2591</v>
      </c>
      <c r="FM423" s="264" t="s">
        <v>2591</v>
      </c>
      <c r="FO423" s="264" t="s">
        <v>2591</v>
      </c>
      <c r="FQ423" s="264" t="s">
        <v>2591</v>
      </c>
      <c r="FS423" s="264" t="s">
        <v>2591</v>
      </c>
      <c r="FU423" s="264" t="s">
        <v>2591</v>
      </c>
      <c r="FW423" s="264" t="s">
        <v>2591</v>
      </c>
      <c r="FY423" s="264" t="s">
        <v>2591</v>
      </c>
      <c r="GA423" s="264" t="s">
        <v>2591</v>
      </c>
      <c r="GC423" s="264" t="s">
        <v>2591</v>
      </c>
      <c r="GE423" s="264" t="s">
        <v>2591</v>
      </c>
      <c r="GG423" s="264" t="s">
        <v>2591</v>
      </c>
      <c r="GI423" s="264" t="s">
        <v>2591</v>
      </c>
      <c r="GK423" s="264" t="s">
        <v>2591</v>
      </c>
      <c r="GM423" s="264" t="s">
        <v>2591</v>
      </c>
      <c r="GO423" s="264" t="s">
        <v>2591</v>
      </c>
      <c r="GQ423" s="16"/>
      <c r="HE423" s="265" t="s">
        <v>2593</v>
      </c>
      <c r="HG423" s="265" t="s">
        <v>2593</v>
      </c>
      <c r="HI423" s="264" t="s">
        <v>2591</v>
      </c>
      <c r="HK423" s="264" t="s">
        <v>2591</v>
      </c>
      <c r="HM423" s="264" t="s">
        <v>2591</v>
      </c>
      <c r="HO423" s="264" t="s">
        <v>2591</v>
      </c>
      <c r="HQ423" s="264" t="s">
        <v>2591</v>
      </c>
      <c r="HS423" s="264" t="s">
        <v>2591</v>
      </c>
      <c r="HU423" s="264" t="s">
        <v>2591</v>
      </c>
      <c r="HW423" s="264" t="s">
        <v>2591</v>
      </c>
      <c r="HY423" s="264" t="s">
        <v>2591</v>
      </c>
      <c r="IA423" s="264" t="s">
        <v>2591</v>
      </c>
      <c r="IC423" s="264" t="s">
        <v>2591</v>
      </c>
      <c r="IE423" s="264" t="s">
        <v>2591</v>
      </c>
      <c r="IG423" s="264" t="s">
        <v>2591</v>
      </c>
      <c r="II423" s="264" t="s">
        <v>2591</v>
      </c>
      <c r="IK423" s="264" t="s">
        <v>2591</v>
      </c>
      <c r="IM423" s="264" t="s">
        <v>2591</v>
      </c>
      <c r="IO423" s="264" t="s">
        <v>2591</v>
      </c>
      <c r="IQ423" s="264" t="s">
        <v>2591</v>
      </c>
      <c r="IS423" s="264" t="s">
        <v>2591</v>
      </c>
      <c r="IU423" s="264" t="s">
        <v>2591</v>
      </c>
      <c r="IW423" s="264" t="s">
        <v>2591</v>
      </c>
      <c r="IY423" s="264" t="s">
        <v>2591</v>
      </c>
      <c r="JA423" s="264" t="s">
        <v>2591</v>
      </c>
      <c r="JC423" s="264" t="s">
        <v>2591</v>
      </c>
    </row>
    <row r="424" spans="3:263">
      <c r="C424" s="384" t="s">
        <v>2594</v>
      </c>
      <c r="D424" s="404"/>
      <c r="E424" s="390" t="s">
        <v>2594</v>
      </c>
      <c r="F424" s="391"/>
      <c r="G424" s="390" t="s">
        <v>2594</v>
      </c>
      <c r="H424" s="391"/>
      <c r="I424" s="390" t="s">
        <v>2594</v>
      </c>
      <c r="J424" s="391"/>
      <c r="K424" s="390" t="s">
        <v>2594</v>
      </c>
      <c r="L424" s="391"/>
      <c r="M424" s="390" t="s">
        <v>2594</v>
      </c>
      <c r="N424" s="405"/>
      <c r="O424" s="394" t="s">
        <v>2595</v>
      </c>
      <c r="P424" s="406"/>
      <c r="Q424" s="264" t="s">
        <v>2594</v>
      </c>
      <c r="S424" s="264" t="s">
        <v>2594</v>
      </c>
      <c r="U424" s="265" t="s">
        <v>2596</v>
      </c>
      <c r="W424" s="265" t="s">
        <v>2596</v>
      </c>
      <c r="Y424" s="265" t="s">
        <v>2596</v>
      </c>
      <c r="Z424" s="256"/>
      <c r="AA424" s="264" t="s">
        <v>2594</v>
      </c>
      <c r="AB424" s="256"/>
      <c r="AC424" s="265" t="s">
        <v>2596</v>
      </c>
      <c r="AD424" s="258"/>
      <c r="AE424" s="265" t="s">
        <v>2596</v>
      </c>
      <c r="AF424" s="258"/>
      <c r="AG424" s="264" t="s">
        <v>2594</v>
      </c>
      <c r="AH424" s="16"/>
      <c r="AI424" s="264" t="s">
        <v>2594</v>
      </c>
      <c r="AK424" s="264" t="s">
        <v>2594</v>
      </c>
      <c r="AL424" s="256"/>
      <c r="AM424" s="264" t="s">
        <v>2594</v>
      </c>
      <c r="AN424" s="256"/>
      <c r="AO424" s="264" t="s">
        <v>2594</v>
      </c>
      <c r="AP424" s="256"/>
      <c r="AQ424" s="264" t="s">
        <v>2594</v>
      </c>
      <c r="AR424" s="256"/>
      <c r="AS424" s="265" t="s">
        <v>2597</v>
      </c>
      <c r="AT424" s="256"/>
      <c r="AU424" s="265" t="s">
        <v>2597</v>
      </c>
      <c r="AW424" s="265" t="s">
        <v>2597</v>
      </c>
      <c r="AX424" s="256"/>
      <c r="AY424" s="270" t="str">
        <f t="shared" si="14"/>
        <v>予 備 421</v>
      </c>
      <c r="AZ424" s="256"/>
      <c r="BA424" s="265" t="s">
        <v>2596</v>
      </c>
      <c r="BC424" s="265" t="s">
        <v>2596</v>
      </c>
      <c r="BE424" s="266" t="s">
        <v>2596</v>
      </c>
      <c r="BF424" s="258"/>
      <c r="BG424" s="266" t="s">
        <v>2596</v>
      </c>
      <c r="BI424" s="400" t="s">
        <v>2594</v>
      </c>
      <c r="BK424" s="400" t="s">
        <v>2594</v>
      </c>
      <c r="BM424" s="400" t="str">
        <f t="shared" si="15"/>
        <v>予備421</v>
      </c>
      <c r="BO424" s="401" t="s">
        <v>2594</v>
      </c>
      <c r="BP424" s="396"/>
      <c r="BQ424" s="401" t="s">
        <v>2594</v>
      </c>
      <c r="BR424" s="402"/>
      <c r="BS424" s="265" t="s">
        <v>2596</v>
      </c>
      <c r="BT424" s="402"/>
      <c r="BU424" s="402"/>
      <c r="BV424" s="402"/>
      <c r="BW424" s="402"/>
      <c r="BX424" s="402"/>
      <c r="BY424" s="402"/>
      <c r="BZ424" s="402"/>
      <c r="CA424" s="402"/>
      <c r="CB424" s="402"/>
      <c r="CC424" s="402"/>
      <c r="CE424" s="256"/>
      <c r="CG424" s="264" t="s">
        <v>2594</v>
      </c>
      <c r="CI424" s="264" t="s">
        <v>2594</v>
      </c>
      <c r="CK424" s="264" t="s">
        <v>2594</v>
      </c>
      <c r="CM424" s="264" t="s">
        <v>2594</v>
      </c>
      <c r="CO424" s="264" t="s">
        <v>2594</v>
      </c>
      <c r="CQ424" s="264" t="s">
        <v>2594</v>
      </c>
      <c r="CS424" s="264" t="s">
        <v>2594</v>
      </c>
      <c r="CU424" s="264" t="s">
        <v>2594</v>
      </c>
      <c r="CW424" s="264" t="s">
        <v>2594</v>
      </c>
      <c r="CY424" s="264" t="s">
        <v>2594</v>
      </c>
      <c r="DA424" s="264" t="s">
        <v>2594</v>
      </c>
      <c r="DC424" s="264" t="s">
        <v>2594</v>
      </c>
      <c r="DE424" s="264" t="s">
        <v>2594</v>
      </c>
      <c r="DG424" s="264" t="s">
        <v>2594</v>
      </c>
      <c r="DI424" s="264" t="s">
        <v>2594</v>
      </c>
      <c r="DK424" s="264" t="s">
        <v>2594</v>
      </c>
      <c r="EA424" s="264" t="s">
        <v>2594</v>
      </c>
      <c r="EC424" s="272" t="s">
        <v>2595</v>
      </c>
      <c r="ED424" s="268"/>
      <c r="EE424" s="272" t="s">
        <v>2595</v>
      </c>
      <c r="EF424" s="268"/>
      <c r="EG424" s="272" t="s">
        <v>2595</v>
      </c>
      <c r="EH424" s="268"/>
      <c r="EI424" s="272" t="s">
        <v>2595</v>
      </c>
      <c r="EY424" s="264" t="s">
        <v>2594</v>
      </c>
      <c r="FA424" s="264" t="s">
        <v>2594</v>
      </c>
      <c r="FC424" s="264" t="s">
        <v>2594</v>
      </c>
      <c r="FE424" s="264" t="s">
        <v>2594</v>
      </c>
      <c r="FG424" s="264" t="s">
        <v>2594</v>
      </c>
      <c r="FI424" s="264" t="s">
        <v>2594</v>
      </c>
      <c r="FK424" s="264" t="s">
        <v>2594</v>
      </c>
      <c r="FM424" s="264" t="s">
        <v>2594</v>
      </c>
      <c r="FO424" s="264" t="s">
        <v>2594</v>
      </c>
      <c r="FQ424" s="264" t="s">
        <v>2594</v>
      </c>
      <c r="FS424" s="264" t="s">
        <v>2594</v>
      </c>
      <c r="FU424" s="264" t="s">
        <v>2594</v>
      </c>
      <c r="FW424" s="264" t="s">
        <v>2594</v>
      </c>
      <c r="FY424" s="264" t="s">
        <v>2594</v>
      </c>
      <c r="GA424" s="264" t="s">
        <v>2594</v>
      </c>
      <c r="GC424" s="264" t="s">
        <v>2594</v>
      </c>
      <c r="GE424" s="264" t="s">
        <v>2594</v>
      </c>
      <c r="GG424" s="264" t="s">
        <v>2594</v>
      </c>
      <c r="GI424" s="264" t="s">
        <v>2594</v>
      </c>
      <c r="GK424" s="264" t="s">
        <v>2594</v>
      </c>
      <c r="GM424" s="264" t="s">
        <v>2594</v>
      </c>
      <c r="GO424" s="264" t="s">
        <v>2594</v>
      </c>
      <c r="GQ424" s="16"/>
      <c r="HE424" s="265" t="s">
        <v>2596</v>
      </c>
      <c r="HG424" s="265" t="s">
        <v>2596</v>
      </c>
      <c r="HI424" s="264" t="s">
        <v>2594</v>
      </c>
      <c r="HK424" s="264" t="s">
        <v>2594</v>
      </c>
      <c r="HM424" s="264" t="s">
        <v>2594</v>
      </c>
      <c r="HO424" s="264" t="s">
        <v>2594</v>
      </c>
      <c r="HQ424" s="264" t="s">
        <v>2594</v>
      </c>
      <c r="HS424" s="264" t="s">
        <v>2594</v>
      </c>
      <c r="HU424" s="264" t="s">
        <v>2594</v>
      </c>
      <c r="HW424" s="264" t="s">
        <v>2594</v>
      </c>
      <c r="HY424" s="264" t="s">
        <v>2594</v>
      </c>
      <c r="IA424" s="264" t="s">
        <v>2594</v>
      </c>
      <c r="IC424" s="264" t="s">
        <v>2594</v>
      </c>
      <c r="IE424" s="264" t="s">
        <v>2594</v>
      </c>
      <c r="IG424" s="264" t="s">
        <v>2594</v>
      </c>
      <c r="II424" s="264" t="s">
        <v>2594</v>
      </c>
      <c r="IK424" s="264" t="s">
        <v>2594</v>
      </c>
      <c r="IM424" s="264" t="s">
        <v>2594</v>
      </c>
      <c r="IO424" s="264" t="s">
        <v>2594</v>
      </c>
      <c r="IQ424" s="264" t="s">
        <v>2594</v>
      </c>
      <c r="IS424" s="264" t="s">
        <v>2594</v>
      </c>
      <c r="IU424" s="264" t="s">
        <v>2594</v>
      </c>
      <c r="IW424" s="264" t="s">
        <v>2594</v>
      </c>
      <c r="IY424" s="264" t="s">
        <v>2594</v>
      </c>
      <c r="JA424" s="264" t="s">
        <v>2594</v>
      </c>
      <c r="JC424" s="264" t="s">
        <v>2594</v>
      </c>
    </row>
    <row r="425" spans="3:263">
      <c r="C425" s="384" t="s">
        <v>2598</v>
      </c>
      <c r="D425" s="404"/>
      <c r="E425" s="390" t="s">
        <v>2598</v>
      </c>
      <c r="F425" s="391"/>
      <c r="G425" s="390" t="s">
        <v>2598</v>
      </c>
      <c r="H425" s="391"/>
      <c r="I425" s="390" t="s">
        <v>2598</v>
      </c>
      <c r="J425" s="391"/>
      <c r="K425" s="390" t="s">
        <v>2598</v>
      </c>
      <c r="L425" s="391"/>
      <c r="M425" s="390" t="s">
        <v>2598</v>
      </c>
      <c r="N425" s="405"/>
      <c r="O425" s="394" t="s">
        <v>2599</v>
      </c>
      <c r="P425" s="406"/>
      <c r="Q425" s="264" t="s">
        <v>2598</v>
      </c>
      <c r="S425" s="264" t="s">
        <v>2598</v>
      </c>
      <c r="U425" s="265" t="s">
        <v>2600</v>
      </c>
      <c r="W425" s="265" t="s">
        <v>2600</v>
      </c>
      <c r="Y425" s="265" t="s">
        <v>2600</v>
      </c>
      <c r="Z425" s="256"/>
      <c r="AA425" s="264" t="s">
        <v>2598</v>
      </c>
      <c r="AB425" s="256"/>
      <c r="AC425" s="265" t="s">
        <v>2600</v>
      </c>
      <c r="AD425" s="258"/>
      <c r="AE425" s="265" t="s">
        <v>2600</v>
      </c>
      <c r="AF425" s="258"/>
      <c r="AG425" s="264" t="s">
        <v>2598</v>
      </c>
      <c r="AH425" s="16"/>
      <c r="AI425" s="264" t="s">
        <v>2598</v>
      </c>
      <c r="AK425" s="264" t="s">
        <v>2598</v>
      </c>
      <c r="AL425" s="256"/>
      <c r="AM425" s="264" t="s">
        <v>2598</v>
      </c>
      <c r="AN425" s="256"/>
      <c r="AO425" s="264" t="s">
        <v>2598</v>
      </c>
      <c r="AP425" s="256"/>
      <c r="AQ425" s="264" t="s">
        <v>2598</v>
      </c>
      <c r="AR425" s="256"/>
      <c r="AS425" s="264" t="s">
        <v>2599</v>
      </c>
      <c r="AT425" s="256"/>
      <c r="AU425" s="264" t="s">
        <v>2599</v>
      </c>
      <c r="AW425" s="264" t="s">
        <v>2599</v>
      </c>
      <c r="AX425" s="256"/>
      <c r="AY425" s="270" t="str">
        <f t="shared" ref="AY425:AY488" si="16">MID(BA425,1,1)&amp;" "&amp;MID(BA425,2,1)&amp;" "&amp;MID(BA425,3,LEN(BA425))</f>
        <v>予 備 422</v>
      </c>
      <c r="AZ425" s="256"/>
      <c r="BA425" s="265" t="s">
        <v>2600</v>
      </c>
      <c r="BC425" s="265" t="s">
        <v>2600</v>
      </c>
      <c r="BE425" s="266" t="s">
        <v>2600</v>
      </c>
      <c r="BF425" s="258"/>
      <c r="BG425" s="266" t="s">
        <v>2600</v>
      </c>
      <c r="BI425" s="400" t="s">
        <v>2598</v>
      </c>
      <c r="BK425" s="400" t="s">
        <v>2598</v>
      </c>
      <c r="BM425" s="400" t="str">
        <f t="shared" si="15"/>
        <v>予備422</v>
      </c>
      <c r="BO425" s="401" t="s">
        <v>2598</v>
      </c>
      <c r="BP425" s="396"/>
      <c r="BQ425" s="401" t="s">
        <v>2598</v>
      </c>
      <c r="BR425" s="402"/>
      <c r="BS425" s="265" t="s">
        <v>2600</v>
      </c>
      <c r="BT425" s="402"/>
      <c r="BU425" s="402"/>
      <c r="BV425" s="402"/>
      <c r="BW425" s="402"/>
      <c r="BX425" s="402"/>
      <c r="BY425" s="402"/>
      <c r="BZ425" s="402"/>
      <c r="CA425" s="402"/>
      <c r="CB425" s="402"/>
      <c r="CC425" s="402"/>
      <c r="CE425" s="256"/>
      <c r="CG425" s="264" t="s">
        <v>2598</v>
      </c>
      <c r="CI425" s="264" t="s">
        <v>2598</v>
      </c>
      <c r="CK425" s="264" t="s">
        <v>2598</v>
      </c>
      <c r="CM425" s="264" t="s">
        <v>2598</v>
      </c>
      <c r="CO425" s="264" t="s">
        <v>2598</v>
      </c>
      <c r="CQ425" s="264" t="s">
        <v>2598</v>
      </c>
      <c r="CS425" s="264" t="s">
        <v>2598</v>
      </c>
      <c r="CU425" s="264" t="s">
        <v>2598</v>
      </c>
      <c r="CW425" s="264" t="s">
        <v>2598</v>
      </c>
      <c r="CY425" s="264" t="s">
        <v>2598</v>
      </c>
      <c r="DA425" s="264" t="s">
        <v>2598</v>
      </c>
      <c r="DC425" s="264" t="s">
        <v>2598</v>
      </c>
      <c r="DE425" s="264" t="s">
        <v>2598</v>
      </c>
      <c r="DG425" s="264" t="s">
        <v>2598</v>
      </c>
      <c r="DI425" s="264" t="s">
        <v>2598</v>
      </c>
      <c r="DK425" s="264" t="s">
        <v>2598</v>
      </c>
      <c r="EA425" s="264" t="s">
        <v>2598</v>
      </c>
      <c r="EC425" s="272" t="s">
        <v>2599</v>
      </c>
      <c r="ED425" s="268"/>
      <c r="EE425" s="272" t="s">
        <v>2599</v>
      </c>
      <c r="EF425" s="268"/>
      <c r="EG425" s="272" t="s">
        <v>2599</v>
      </c>
      <c r="EH425" s="268"/>
      <c r="EI425" s="272" t="s">
        <v>2599</v>
      </c>
      <c r="EY425" s="264" t="s">
        <v>2598</v>
      </c>
      <c r="FA425" s="264" t="s">
        <v>2598</v>
      </c>
      <c r="FC425" s="264" t="s">
        <v>2598</v>
      </c>
      <c r="FE425" s="264" t="s">
        <v>2598</v>
      </c>
      <c r="FG425" s="264" t="s">
        <v>2598</v>
      </c>
      <c r="FI425" s="264" t="s">
        <v>2598</v>
      </c>
      <c r="FK425" s="264" t="s">
        <v>2598</v>
      </c>
      <c r="FM425" s="264" t="s">
        <v>2598</v>
      </c>
      <c r="FO425" s="264" t="s">
        <v>2598</v>
      </c>
      <c r="FQ425" s="264" t="s">
        <v>2598</v>
      </c>
      <c r="FS425" s="264" t="s">
        <v>2598</v>
      </c>
      <c r="FU425" s="264" t="s">
        <v>2598</v>
      </c>
      <c r="FW425" s="264" t="s">
        <v>2598</v>
      </c>
      <c r="FY425" s="264" t="s">
        <v>2598</v>
      </c>
      <c r="GA425" s="264" t="s">
        <v>2598</v>
      </c>
      <c r="GC425" s="264" t="s">
        <v>2598</v>
      </c>
      <c r="GE425" s="264" t="s">
        <v>2598</v>
      </c>
      <c r="GG425" s="264" t="s">
        <v>2598</v>
      </c>
      <c r="GI425" s="264" t="s">
        <v>2598</v>
      </c>
      <c r="GK425" s="264" t="s">
        <v>2598</v>
      </c>
      <c r="GM425" s="264" t="s">
        <v>2598</v>
      </c>
      <c r="GO425" s="264" t="s">
        <v>2598</v>
      </c>
      <c r="GQ425" s="16"/>
      <c r="HE425" s="265" t="s">
        <v>2600</v>
      </c>
      <c r="HG425" s="265" t="s">
        <v>2600</v>
      </c>
      <c r="HI425" s="264" t="s">
        <v>2598</v>
      </c>
      <c r="HK425" s="264" t="s">
        <v>2598</v>
      </c>
      <c r="HM425" s="264" t="s">
        <v>2598</v>
      </c>
      <c r="HO425" s="264" t="s">
        <v>2598</v>
      </c>
      <c r="HQ425" s="264" t="s">
        <v>2598</v>
      </c>
      <c r="HS425" s="264" t="s">
        <v>2598</v>
      </c>
      <c r="HU425" s="264" t="s">
        <v>2598</v>
      </c>
      <c r="HW425" s="264" t="s">
        <v>2598</v>
      </c>
      <c r="HY425" s="264" t="s">
        <v>2598</v>
      </c>
      <c r="IA425" s="264" t="s">
        <v>2598</v>
      </c>
      <c r="IC425" s="264" t="s">
        <v>2598</v>
      </c>
      <c r="IE425" s="264" t="s">
        <v>2598</v>
      </c>
      <c r="IG425" s="264" t="s">
        <v>2598</v>
      </c>
      <c r="II425" s="264" t="s">
        <v>2598</v>
      </c>
      <c r="IK425" s="264" t="s">
        <v>2598</v>
      </c>
      <c r="IM425" s="264" t="s">
        <v>2598</v>
      </c>
      <c r="IO425" s="264" t="s">
        <v>2598</v>
      </c>
      <c r="IQ425" s="264" t="s">
        <v>2598</v>
      </c>
      <c r="IS425" s="264" t="s">
        <v>2598</v>
      </c>
      <c r="IU425" s="264" t="s">
        <v>2598</v>
      </c>
      <c r="IW425" s="264" t="s">
        <v>2598</v>
      </c>
      <c r="IY425" s="264" t="s">
        <v>2598</v>
      </c>
      <c r="JA425" s="264" t="s">
        <v>2598</v>
      </c>
      <c r="JC425" s="264" t="s">
        <v>2598</v>
      </c>
    </row>
    <row r="426" spans="3:263">
      <c r="C426" s="384" t="s">
        <v>2601</v>
      </c>
      <c r="D426" s="404"/>
      <c r="E426" s="390" t="s">
        <v>2601</v>
      </c>
      <c r="F426" s="391"/>
      <c r="G426" s="390" t="s">
        <v>2601</v>
      </c>
      <c r="H426" s="391"/>
      <c r="I426" s="390" t="s">
        <v>2601</v>
      </c>
      <c r="J426" s="391"/>
      <c r="K426" s="390" t="s">
        <v>2601</v>
      </c>
      <c r="L426" s="391"/>
      <c r="M426" s="390" t="s">
        <v>2601</v>
      </c>
      <c r="N426" s="405"/>
      <c r="O426" s="394" t="s">
        <v>2602</v>
      </c>
      <c r="P426" s="406"/>
      <c r="Q426" s="264" t="s">
        <v>2601</v>
      </c>
      <c r="S426" s="264" t="s">
        <v>2601</v>
      </c>
      <c r="U426" s="265" t="s">
        <v>2603</v>
      </c>
      <c r="W426" s="265" t="s">
        <v>2603</v>
      </c>
      <c r="Y426" s="265" t="s">
        <v>2603</v>
      </c>
      <c r="Z426" s="256"/>
      <c r="AA426" s="264" t="s">
        <v>2601</v>
      </c>
      <c r="AB426" s="256"/>
      <c r="AC426" s="265" t="s">
        <v>2603</v>
      </c>
      <c r="AD426" s="258"/>
      <c r="AE426" s="265" t="s">
        <v>2603</v>
      </c>
      <c r="AF426" s="258"/>
      <c r="AG426" s="264" t="s">
        <v>2601</v>
      </c>
      <c r="AH426" s="16"/>
      <c r="AI426" s="264" t="s">
        <v>2601</v>
      </c>
      <c r="AK426" s="264" t="s">
        <v>2601</v>
      </c>
      <c r="AL426" s="256"/>
      <c r="AM426" s="264" t="s">
        <v>2601</v>
      </c>
      <c r="AN426" s="256"/>
      <c r="AO426" s="264" t="s">
        <v>2601</v>
      </c>
      <c r="AP426" s="256"/>
      <c r="AQ426" s="264" t="s">
        <v>2601</v>
      </c>
      <c r="AR426" s="256"/>
      <c r="AS426" s="265" t="s">
        <v>2604</v>
      </c>
      <c r="AT426" s="256"/>
      <c r="AU426" s="265" t="s">
        <v>2604</v>
      </c>
      <c r="AW426" s="265" t="s">
        <v>2604</v>
      </c>
      <c r="AX426" s="256"/>
      <c r="AY426" s="270" t="str">
        <f t="shared" si="16"/>
        <v>予 備 423</v>
      </c>
      <c r="AZ426" s="256"/>
      <c r="BA426" s="265" t="s">
        <v>2603</v>
      </c>
      <c r="BC426" s="265" t="s">
        <v>2603</v>
      </c>
      <c r="BE426" s="266" t="s">
        <v>2603</v>
      </c>
      <c r="BF426" s="258"/>
      <c r="BG426" s="266" t="s">
        <v>2603</v>
      </c>
      <c r="BI426" s="400" t="s">
        <v>2601</v>
      </c>
      <c r="BK426" s="400" t="s">
        <v>2601</v>
      </c>
      <c r="BM426" s="400" t="str">
        <f t="shared" si="15"/>
        <v>予備423</v>
      </c>
      <c r="BO426" s="401" t="s">
        <v>2601</v>
      </c>
      <c r="BP426" s="396"/>
      <c r="BQ426" s="401" t="s">
        <v>2601</v>
      </c>
      <c r="BR426" s="402"/>
      <c r="BS426" s="265" t="s">
        <v>2603</v>
      </c>
      <c r="BT426" s="402"/>
      <c r="BU426" s="402"/>
      <c r="BV426" s="402"/>
      <c r="BW426" s="402"/>
      <c r="BX426" s="402"/>
      <c r="BY426" s="402"/>
      <c r="BZ426" s="402"/>
      <c r="CA426" s="402"/>
      <c r="CB426" s="402"/>
      <c r="CC426" s="402"/>
      <c r="CE426" s="256"/>
      <c r="CG426" s="264" t="s">
        <v>2601</v>
      </c>
      <c r="CI426" s="264" t="s">
        <v>2601</v>
      </c>
      <c r="CK426" s="264" t="s">
        <v>2601</v>
      </c>
      <c r="CM426" s="264" t="s">
        <v>2601</v>
      </c>
      <c r="CO426" s="264" t="s">
        <v>2601</v>
      </c>
      <c r="CQ426" s="264" t="s">
        <v>2601</v>
      </c>
      <c r="CS426" s="264" t="s">
        <v>2601</v>
      </c>
      <c r="CU426" s="264" t="s">
        <v>2601</v>
      </c>
      <c r="CW426" s="264" t="s">
        <v>2601</v>
      </c>
      <c r="CY426" s="264" t="s">
        <v>2601</v>
      </c>
      <c r="DA426" s="264" t="s">
        <v>2601</v>
      </c>
      <c r="DC426" s="264" t="s">
        <v>2601</v>
      </c>
      <c r="DE426" s="264" t="s">
        <v>2601</v>
      </c>
      <c r="DG426" s="264" t="s">
        <v>2601</v>
      </c>
      <c r="DI426" s="264" t="s">
        <v>2601</v>
      </c>
      <c r="DK426" s="264" t="s">
        <v>2601</v>
      </c>
      <c r="EA426" s="264" t="s">
        <v>2601</v>
      </c>
      <c r="EC426" s="272" t="s">
        <v>2602</v>
      </c>
      <c r="ED426" s="268"/>
      <c r="EE426" s="272" t="s">
        <v>2602</v>
      </c>
      <c r="EF426" s="268"/>
      <c r="EG426" s="272" t="s">
        <v>2602</v>
      </c>
      <c r="EH426" s="268"/>
      <c r="EI426" s="272" t="s">
        <v>2602</v>
      </c>
      <c r="EY426" s="264" t="s">
        <v>2601</v>
      </c>
      <c r="FA426" s="264" t="s">
        <v>2601</v>
      </c>
      <c r="FC426" s="264" t="s">
        <v>2601</v>
      </c>
      <c r="FE426" s="264" t="s">
        <v>2601</v>
      </c>
      <c r="FG426" s="264" t="s">
        <v>2601</v>
      </c>
      <c r="FI426" s="264" t="s">
        <v>2601</v>
      </c>
      <c r="FK426" s="264" t="s">
        <v>2601</v>
      </c>
      <c r="FM426" s="264" t="s">
        <v>2601</v>
      </c>
      <c r="FO426" s="264" t="s">
        <v>2601</v>
      </c>
      <c r="FQ426" s="264" t="s">
        <v>2601</v>
      </c>
      <c r="FS426" s="264" t="s">
        <v>2601</v>
      </c>
      <c r="FU426" s="264" t="s">
        <v>2601</v>
      </c>
      <c r="FW426" s="264" t="s">
        <v>2601</v>
      </c>
      <c r="FY426" s="264" t="s">
        <v>2601</v>
      </c>
      <c r="GA426" s="264" t="s">
        <v>2601</v>
      </c>
      <c r="GC426" s="264" t="s">
        <v>2601</v>
      </c>
      <c r="GE426" s="264" t="s">
        <v>2601</v>
      </c>
      <c r="GG426" s="264" t="s">
        <v>2601</v>
      </c>
      <c r="GI426" s="264" t="s">
        <v>2601</v>
      </c>
      <c r="GK426" s="264" t="s">
        <v>2601</v>
      </c>
      <c r="GM426" s="264" t="s">
        <v>2601</v>
      </c>
      <c r="GO426" s="264" t="s">
        <v>2601</v>
      </c>
      <c r="GQ426" s="16"/>
      <c r="HE426" s="265" t="s">
        <v>2603</v>
      </c>
      <c r="HG426" s="265" t="s">
        <v>2603</v>
      </c>
      <c r="HI426" s="264" t="s">
        <v>2601</v>
      </c>
      <c r="HK426" s="264" t="s">
        <v>2601</v>
      </c>
      <c r="HM426" s="264" t="s">
        <v>2601</v>
      </c>
      <c r="HO426" s="264" t="s">
        <v>2601</v>
      </c>
      <c r="HQ426" s="264" t="s">
        <v>2601</v>
      </c>
      <c r="HS426" s="264" t="s">
        <v>2601</v>
      </c>
      <c r="HU426" s="264" t="s">
        <v>2601</v>
      </c>
      <c r="HW426" s="264" t="s">
        <v>2601</v>
      </c>
      <c r="HY426" s="264" t="s">
        <v>2601</v>
      </c>
      <c r="IA426" s="264" t="s">
        <v>2601</v>
      </c>
      <c r="IC426" s="264" t="s">
        <v>2601</v>
      </c>
      <c r="IE426" s="264" t="s">
        <v>2601</v>
      </c>
      <c r="IG426" s="264" t="s">
        <v>2601</v>
      </c>
      <c r="II426" s="264" t="s">
        <v>2601</v>
      </c>
      <c r="IK426" s="264" t="s">
        <v>2601</v>
      </c>
      <c r="IM426" s="264" t="s">
        <v>2601</v>
      </c>
      <c r="IO426" s="264" t="s">
        <v>2601</v>
      </c>
      <c r="IQ426" s="264" t="s">
        <v>2601</v>
      </c>
      <c r="IS426" s="264" t="s">
        <v>2601</v>
      </c>
      <c r="IU426" s="264" t="s">
        <v>2601</v>
      </c>
      <c r="IW426" s="264" t="s">
        <v>2601</v>
      </c>
      <c r="IY426" s="264" t="s">
        <v>2601</v>
      </c>
      <c r="JA426" s="264" t="s">
        <v>2601</v>
      </c>
      <c r="JC426" s="264" t="s">
        <v>2601</v>
      </c>
    </row>
    <row r="427" spans="3:263">
      <c r="C427" s="384" t="s">
        <v>2605</v>
      </c>
      <c r="D427" s="404"/>
      <c r="E427" s="390" t="s">
        <v>2605</v>
      </c>
      <c r="F427" s="391"/>
      <c r="G427" s="390" t="s">
        <v>2605</v>
      </c>
      <c r="H427" s="391"/>
      <c r="I427" s="390" t="s">
        <v>2605</v>
      </c>
      <c r="J427" s="391"/>
      <c r="K427" s="390" t="s">
        <v>2605</v>
      </c>
      <c r="L427" s="391"/>
      <c r="M427" s="390" t="s">
        <v>2605</v>
      </c>
      <c r="N427" s="405"/>
      <c r="O427" s="394" t="s">
        <v>2606</v>
      </c>
      <c r="P427" s="406"/>
      <c r="Q427" s="264" t="s">
        <v>2605</v>
      </c>
      <c r="S427" s="264" t="s">
        <v>2605</v>
      </c>
      <c r="U427" s="265" t="s">
        <v>2607</v>
      </c>
      <c r="W427" s="265" t="s">
        <v>2607</v>
      </c>
      <c r="Y427" s="265" t="s">
        <v>2607</v>
      </c>
      <c r="Z427" s="256"/>
      <c r="AA427" s="264" t="s">
        <v>2605</v>
      </c>
      <c r="AB427" s="256"/>
      <c r="AC427" s="265" t="s">
        <v>2607</v>
      </c>
      <c r="AD427" s="258"/>
      <c r="AE427" s="265" t="s">
        <v>2607</v>
      </c>
      <c r="AF427" s="258"/>
      <c r="AG427" s="264" t="s">
        <v>2605</v>
      </c>
      <c r="AH427" s="16"/>
      <c r="AI427" s="264" t="s">
        <v>2605</v>
      </c>
      <c r="AK427" s="264" t="s">
        <v>2605</v>
      </c>
      <c r="AL427" s="256"/>
      <c r="AM427" s="264" t="s">
        <v>2605</v>
      </c>
      <c r="AN427" s="256"/>
      <c r="AO427" s="264" t="s">
        <v>2605</v>
      </c>
      <c r="AP427" s="256"/>
      <c r="AQ427" s="264" t="s">
        <v>2605</v>
      </c>
      <c r="AR427" s="256"/>
      <c r="AS427" s="264" t="s">
        <v>2606</v>
      </c>
      <c r="AT427" s="256"/>
      <c r="AU427" s="264" t="s">
        <v>2606</v>
      </c>
      <c r="AW427" s="264" t="s">
        <v>2606</v>
      </c>
      <c r="AX427" s="256"/>
      <c r="AY427" s="270" t="str">
        <f t="shared" si="16"/>
        <v>予 備 424</v>
      </c>
      <c r="AZ427" s="256"/>
      <c r="BA427" s="265" t="s">
        <v>2607</v>
      </c>
      <c r="BC427" s="265" t="s">
        <v>2607</v>
      </c>
      <c r="BE427" s="266" t="s">
        <v>2607</v>
      </c>
      <c r="BF427" s="258"/>
      <c r="BG427" s="266" t="s">
        <v>2607</v>
      </c>
      <c r="BI427" s="400" t="s">
        <v>2605</v>
      </c>
      <c r="BK427" s="400" t="s">
        <v>2605</v>
      </c>
      <c r="BM427" s="400" t="str">
        <f t="shared" si="15"/>
        <v>予備424</v>
      </c>
      <c r="BO427" s="401" t="s">
        <v>2605</v>
      </c>
      <c r="BP427" s="396"/>
      <c r="BQ427" s="401" t="s">
        <v>2605</v>
      </c>
      <c r="BR427" s="402"/>
      <c r="BS427" s="265" t="s">
        <v>2607</v>
      </c>
      <c r="BT427" s="402"/>
      <c r="BU427" s="402"/>
      <c r="BV427" s="402"/>
      <c r="BW427" s="402"/>
      <c r="BX427" s="402"/>
      <c r="BY427" s="402"/>
      <c r="BZ427" s="402"/>
      <c r="CA427" s="402"/>
      <c r="CB427" s="402"/>
      <c r="CC427" s="402"/>
      <c r="CE427" s="256"/>
      <c r="CG427" s="264" t="s">
        <v>2605</v>
      </c>
      <c r="CI427" s="264" t="s">
        <v>2605</v>
      </c>
      <c r="CK427" s="264" t="s">
        <v>2605</v>
      </c>
      <c r="CM427" s="264" t="s">
        <v>2605</v>
      </c>
      <c r="CO427" s="264" t="s">
        <v>2605</v>
      </c>
      <c r="CQ427" s="264" t="s">
        <v>2605</v>
      </c>
      <c r="CS427" s="264" t="s">
        <v>2605</v>
      </c>
      <c r="CU427" s="264" t="s">
        <v>2605</v>
      </c>
      <c r="CW427" s="264" t="s">
        <v>2605</v>
      </c>
      <c r="CY427" s="264" t="s">
        <v>2605</v>
      </c>
      <c r="DA427" s="264" t="s">
        <v>2605</v>
      </c>
      <c r="DC427" s="264" t="s">
        <v>2605</v>
      </c>
      <c r="DE427" s="264" t="s">
        <v>2605</v>
      </c>
      <c r="DG427" s="264" t="s">
        <v>2605</v>
      </c>
      <c r="DI427" s="264" t="s">
        <v>2605</v>
      </c>
      <c r="DK427" s="264" t="s">
        <v>2605</v>
      </c>
      <c r="EA427" s="264" t="s">
        <v>2605</v>
      </c>
      <c r="EC427" s="272" t="s">
        <v>2606</v>
      </c>
      <c r="ED427" s="268"/>
      <c r="EE427" s="272" t="s">
        <v>2606</v>
      </c>
      <c r="EF427" s="268"/>
      <c r="EG427" s="272" t="s">
        <v>2606</v>
      </c>
      <c r="EH427" s="268"/>
      <c r="EI427" s="272" t="s">
        <v>2606</v>
      </c>
      <c r="EY427" s="264" t="s">
        <v>2605</v>
      </c>
      <c r="FA427" s="264" t="s">
        <v>2605</v>
      </c>
      <c r="FC427" s="264" t="s">
        <v>2605</v>
      </c>
      <c r="FE427" s="264" t="s">
        <v>2605</v>
      </c>
      <c r="FG427" s="264" t="s">
        <v>2605</v>
      </c>
      <c r="FI427" s="264" t="s">
        <v>2605</v>
      </c>
      <c r="FK427" s="264" t="s">
        <v>2605</v>
      </c>
      <c r="FM427" s="264" t="s">
        <v>2605</v>
      </c>
      <c r="FO427" s="264" t="s">
        <v>2605</v>
      </c>
      <c r="FQ427" s="264" t="s">
        <v>2605</v>
      </c>
      <c r="FS427" s="264" t="s">
        <v>2605</v>
      </c>
      <c r="FU427" s="264" t="s">
        <v>2605</v>
      </c>
      <c r="FW427" s="264" t="s">
        <v>2605</v>
      </c>
      <c r="FY427" s="264" t="s">
        <v>2605</v>
      </c>
      <c r="GA427" s="264" t="s">
        <v>2605</v>
      </c>
      <c r="GC427" s="264" t="s">
        <v>2605</v>
      </c>
      <c r="GE427" s="264" t="s">
        <v>2605</v>
      </c>
      <c r="GG427" s="264" t="s">
        <v>2605</v>
      </c>
      <c r="GI427" s="264" t="s">
        <v>2605</v>
      </c>
      <c r="GK427" s="264" t="s">
        <v>2605</v>
      </c>
      <c r="GM427" s="264" t="s">
        <v>2605</v>
      </c>
      <c r="GO427" s="264" t="s">
        <v>2605</v>
      </c>
      <c r="GQ427" s="16"/>
      <c r="HE427" s="265" t="s">
        <v>2607</v>
      </c>
      <c r="HG427" s="265" t="s">
        <v>2607</v>
      </c>
      <c r="HI427" s="264" t="s">
        <v>2605</v>
      </c>
      <c r="HK427" s="264" t="s">
        <v>2605</v>
      </c>
      <c r="HM427" s="264" t="s">
        <v>2605</v>
      </c>
      <c r="HO427" s="264" t="s">
        <v>2605</v>
      </c>
      <c r="HQ427" s="264" t="s">
        <v>2605</v>
      </c>
      <c r="HS427" s="264" t="s">
        <v>2605</v>
      </c>
      <c r="HU427" s="264" t="s">
        <v>2605</v>
      </c>
      <c r="HW427" s="264" t="s">
        <v>2605</v>
      </c>
      <c r="HY427" s="264" t="s">
        <v>2605</v>
      </c>
      <c r="IA427" s="264" t="s">
        <v>2605</v>
      </c>
      <c r="IC427" s="264" t="s">
        <v>2605</v>
      </c>
      <c r="IE427" s="264" t="s">
        <v>2605</v>
      </c>
      <c r="IG427" s="264" t="s">
        <v>2605</v>
      </c>
      <c r="II427" s="264" t="s">
        <v>2605</v>
      </c>
      <c r="IK427" s="264" t="s">
        <v>2605</v>
      </c>
      <c r="IM427" s="264" t="s">
        <v>2605</v>
      </c>
      <c r="IO427" s="264" t="s">
        <v>2605</v>
      </c>
      <c r="IQ427" s="264" t="s">
        <v>2605</v>
      </c>
      <c r="IS427" s="264" t="s">
        <v>2605</v>
      </c>
      <c r="IU427" s="264" t="s">
        <v>2605</v>
      </c>
      <c r="IW427" s="264" t="s">
        <v>2605</v>
      </c>
      <c r="IY427" s="264" t="s">
        <v>2605</v>
      </c>
      <c r="JA427" s="264" t="s">
        <v>2605</v>
      </c>
      <c r="JC427" s="264" t="s">
        <v>2605</v>
      </c>
    </row>
    <row r="428" spans="3:263">
      <c r="C428" s="384" t="s">
        <v>2608</v>
      </c>
      <c r="D428" s="404"/>
      <c r="E428" s="390" t="s">
        <v>2608</v>
      </c>
      <c r="F428" s="391"/>
      <c r="G428" s="390" t="s">
        <v>2608</v>
      </c>
      <c r="H428" s="391"/>
      <c r="I428" s="390" t="s">
        <v>2608</v>
      </c>
      <c r="J428" s="391"/>
      <c r="K428" s="390" t="s">
        <v>2608</v>
      </c>
      <c r="L428" s="391"/>
      <c r="M428" s="390" t="s">
        <v>2608</v>
      </c>
      <c r="N428" s="405"/>
      <c r="O428" s="394" t="s">
        <v>2609</v>
      </c>
      <c r="P428" s="406"/>
      <c r="Q428" s="264" t="s">
        <v>2608</v>
      </c>
      <c r="S428" s="264" t="s">
        <v>2608</v>
      </c>
      <c r="U428" s="265" t="s">
        <v>2610</v>
      </c>
      <c r="W428" s="265" t="s">
        <v>2610</v>
      </c>
      <c r="Y428" s="265" t="s">
        <v>2610</v>
      </c>
      <c r="Z428" s="256"/>
      <c r="AA428" s="264" t="s">
        <v>2608</v>
      </c>
      <c r="AB428" s="256"/>
      <c r="AC428" s="265" t="s">
        <v>2610</v>
      </c>
      <c r="AD428" s="258"/>
      <c r="AE428" s="265" t="s">
        <v>2610</v>
      </c>
      <c r="AF428" s="258"/>
      <c r="AG428" s="264" t="s">
        <v>2608</v>
      </c>
      <c r="AH428" s="16"/>
      <c r="AI428" s="264" t="s">
        <v>2608</v>
      </c>
      <c r="AK428" s="264" t="s">
        <v>2608</v>
      </c>
      <c r="AL428" s="256"/>
      <c r="AM428" s="264" t="s">
        <v>2608</v>
      </c>
      <c r="AN428" s="256"/>
      <c r="AO428" s="264" t="s">
        <v>2608</v>
      </c>
      <c r="AP428" s="256"/>
      <c r="AQ428" s="264" t="s">
        <v>2608</v>
      </c>
      <c r="AR428" s="256"/>
      <c r="AS428" s="265" t="s">
        <v>2611</v>
      </c>
      <c r="AT428" s="256"/>
      <c r="AU428" s="265" t="s">
        <v>2611</v>
      </c>
      <c r="AW428" s="265" t="s">
        <v>2611</v>
      </c>
      <c r="AX428" s="256"/>
      <c r="AY428" s="270" t="str">
        <f t="shared" si="16"/>
        <v>予 備 425</v>
      </c>
      <c r="AZ428" s="256"/>
      <c r="BA428" s="265" t="s">
        <v>2610</v>
      </c>
      <c r="BC428" s="265" t="s">
        <v>2610</v>
      </c>
      <c r="BE428" s="266" t="s">
        <v>2610</v>
      </c>
      <c r="BF428" s="258"/>
      <c r="BG428" s="266" t="s">
        <v>2610</v>
      </c>
      <c r="BI428" s="400" t="s">
        <v>2608</v>
      </c>
      <c r="BK428" s="400" t="s">
        <v>2608</v>
      </c>
      <c r="BM428" s="400" t="str">
        <f t="shared" si="15"/>
        <v>予備425</v>
      </c>
      <c r="BO428" s="401" t="s">
        <v>2608</v>
      </c>
      <c r="BP428" s="396"/>
      <c r="BQ428" s="401" t="s">
        <v>2608</v>
      </c>
      <c r="BR428" s="402"/>
      <c r="BS428" s="265" t="s">
        <v>2610</v>
      </c>
      <c r="BT428" s="402"/>
      <c r="BU428" s="402"/>
      <c r="BV428" s="402"/>
      <c r="BW428" s="402"/>
      <c r="BX428" s="402"/>
      <c r="BY428" s="402"/>
      <c r="BZ428" s="402"/>
      <c r="CA428" s="402"/>
      <c r="CB428" s="402"/>
      <c r="CC428" s="402"/>
      <c r="CE428" s="256"/>
      <c r="CG428" s="264" t="s">
        <v>2608</v>
      </c>
      <c r="CI428" s="264" t="s">
        <v>2608</v>
      </c>
      <c r="CK428" s="264" t="s">
        <v>2608</v>
      </c>
      <c r="CM428" s="264" t="s">
        <v>2608</v>
      </c>
      <c r="CO428" s="264" t="s">
        <v>2608</v>
      </c>
      <c r="CQ428" s="264" t="s">
        <v>2608</v>
      </c>
      <c r="CS428" s="264" t="s">
        <v>2608</v>
      </c>
      <c r="CU428" s="264" t="s">
        <v>2608</v>
      </c>
      <c r="CW428" s="264" t="s">
        <v>2608</v>
      </c>
      <c r="CY428" s="264" t="s">
        <v>2608</v>
      </c>
      <c r="DA428" s="264" t="s">
        <v>2608</v>
      </c>
      <c r="DC428" s="264" t="s">
        <v>2608</v>
      </c>
      <c r="DE428" s="264" t="s">
        <v>2608</v>
      </c>
      <c r="DG428" s="264" t="s">
        <v>2608</v>
      </c>
      <c r="DI428" s="264" t="s">
        <v>2608</v>
      </c>
      <c r="DK428" s="264" t="s">
        <v>2608</v>
      </c>
      <c r="EA428" s="264" t="s">
        <v>2608</v>
      </c>
      <c r="EC428" s="272" t="s">
        <v>2609</v>
      </c>
      <c r="ED428" s="268"/>
      <c r="EE428" s="272" t="s">
        <v>2609</v>
      </c>
      <c r="EF428" s="268"/>
      <c r="EG428" s="272" t="s">
        <v>2609</v>
      </c>
      <c r="EH428" s="268"/>
      <c r="EI428" s="272" t="s">
        <v>2609</v>
      </c>
      <c r="EY428" s="264" t="s">
        <v>2608</v>
      </c>
      <c r="FA428" s="264" t="s">
        <v>2608</v>
      </c>
      <c r="FC428" s="264" t="s">
        <v>2608</v>
      </c>
      <c r="FE428" s="264" t="s">
        <v>2608</v>
      </c>
      <c r="FG428" s="264" t="s">
        <v>2608</v>
      </c>
      <c r="FI428" s="264" t="s">
        <v>2608</v>
      </c>
      <c r="FK428" s="264" t="s">
        <v>2608</v>
      </c>
      <c r="FM428" s="264" t="s">
        <v>2608</v>
      </c>
      <c r="FO428" s="264" t="s">
        <v>2608</v>
      </c>
      <c r="FQ428" s="264" t="s">
        <v>2608</v>
      </c>
      <c r="FS428" s="264" t="s">
        <v>2608</v>
      </c>
      <c r="FU428" s="264" t="s">
        <v>2608</v>
      </c>
      <c r="FW428" s="264" t="s">
        <v>2608</v>
      </c>
      <c r="FY428" s="264" t="s">
        <v>2608</v>
      </c>
      <c r="GA428" s="264" t="s">
        <v>2608</v>
      </c>
      <c r="GC428" s="264" t="s">
        <v>2608</v>
      </c>
      <c r="GE428" s="264" t="s">
        <v>2608</v>
      </c>
      <c r="GG428" s="264" t="s">
        <v>2608</v>
      </c>
      <c r="GI428" s="264" t="s">
        <v>2608</v>
      </c>
      <c r="GK428" s="264" t="s">
        <v>2608</v>
      </c>
      <c r="GM428" s="264" t="s">
        <v>2608</v>
      </c>
      <c r="GO428" s="264" t="s">
        <v>2608</v>
      </c>
      <c r="GQ428" s="16"/>
      <c r="HE428" s="265" t="s">
        <v>2610</v>
      </c>
      <c r="HG428" s="265" t="s">
        <v>2610</v>
      </c>
      <c r="HI428" s="264" t="s">
        <v>2608</v>
      </c>
      <c r="HK428" s="264" t="s">
        <v>2608</v>
      </c>
      <c r="HM428" s="264" t="s">
        <v>2608</v>
      </c>
      <c r="HO428" s="264" t="s">
        <v>2608</v>
      </c>
      <c r="HQ428" s="264" t="s">
        <v>2608</v>
      </c>
      <c r="HS428" s="264" t="s">
        <v>2608</v>
      </c>
      <c r="HU428" s="264" t="s">
        <v>2608</v>
      </c>
      <c r="HW428" s="264" t="s">
        <v>2608</v>
      </c>
      <c r="HY428" s="264" t="s">
        <v>2608</v>
      </c>
      <c r="IA428" s="264" t="s">
        <v>2608</v>
      </c>
      <c r="IC428" s="264" t="s">
        <v>2608</v>
      </c>
      <c r="IE428" s="264" t="s">
        <v>2608</v>
      </c>
      <c r="IG428" s="264" t="s">
        <v>2608</v>
      </c>
      <c r="II428" s="264" t="s">
        <v>2608</v>
      </c>
      <c r="IK428" s="264" t="s">
        <v>2608</v>
      </c>
      <c r="IM428" s="264" t="s">
        <v>2608</v>
      </c>
      <c r="IO428" s="264" t="s">
        <v>2608</v>
      </c>
      <c r="IQ428" s="264" t="s">
        <v>2608</v>
      </c>
      <c r="IS428" s="264" t="s">
        <v>2608</v>
      </c>
      <c r="IU428" s="264" t="s">
        <v>2608</v>
      </c>
      <c r="IW428" s="264" t="s">
        <v>2608</v>
      </c>
      <c r="IY428" s="264" t="s">
        <v>2608</v>
      </c>
      <c r="JA428" s="264" t="s">
        <v>2608</v>
      </c>
      <c r="JC428" s="264" t="s">
        <v>2608</v>
      </c>
    </row>
    <row r="429" spans="3:263">
      <c r="C429" s="384" t="s">
        <v>2612</v>
      </c>
      <c r="D429" s="404"/>
      <c r="E429" s="390" t="s">
        <v>2612</v>
      </c>
      <c r="F429" s="391"/>
      <c r="G429" s="390" t="s">
        <v>2612</v>
      </c>
      <c r="H429" s="391"/>
      <c r="I429" s="390" t="s">
        <v>2612</v>
      </c>
      <c r="J429" s="391"/>
      <c r="K429" s="390" t="s">
        <v>2612</v>
      </c>
      <c r="L429" s="391"/>
      <c r="M429" s="390" t="s">
        <v>2612</v>
      </c>
      <c r="N429" s="405"/>
      <c r="O429" s="394" t="s">
        <v>2613</v>
      </c>
      <c r="P429" s="406"/>
      <c r="Q429" s="264" t="s">
        <v>2612</v>
      </c>
      <c r="S429" s="264" t="s">
        <v>2612</v>
      </c>
      <c r="U429" s="265" t="s">
        <v>2614</v>
      </c>
      <c r="W429" s="265" t="s">
        <v>2614</v>
      </c>
      <c r="Y429" s="265" t="s">
        <v>2614</v>
      </c>
      <c r="Z429" s="256"/>
      <c r="AA429" s="264" t="s">
        <v>2612</v>
      </c>
      <c r="AB429" s="256"/>
      <c r="AC429" s="265" t="s">
        <v>2614</v>
      </c>
      <c r="AD429" s="258"/>
      <c r="AE429" s="265" t="s">
        <v>2614</v>
      </c>
      <c r="AF429" s="258"/>
      <c r="AG429" s="264" t="s">
        <v>2612</v>
      </c>
      <c r="AH429" s="16"/>
      <c r="AI429" s="264" t="s">
        <v>2612</v>
      </c>
      <c r="AK429" s="264" t="s">
        <v>2612</v>
      </c>
      <c r="AL429" s="256"/>
      <c r="AM429" s="264" t="s">
        <v>2612</v>
      </c>
      <c r="AN429" s="256"/>
      <c r="AO429" s="264" t="s">
        <v>2612</v>
      </c>
      <c r="AP429" s="256"/>
      <c r="AQ429" s="264" t="s">
        <v>2612</v>
      </c>
      <c r="AR429" s="256"/>
      <c r="AS429" s="264" t="s">
        <v>2613</v>
      </c>
      <c r="AT429" s="256"/>
      <c r="AU429" s="264" t="s">
        <v>2613</v>
      </c>
      <c r="AW429" s="264" t="s">
        <v>2613</v>
      </c>
      <c r="AX429" s="256"/>
      <c r="AY429" s="270" t="str">
        <f t="shared" si="16"/>
        <v>予 備 426</v>
      </c>
      <c r="AZ429" s="256"/>
      <c r="BA429" s="265" t="s">
        <v>2614</v>
      </c>
      <c r="BC429" s="265" t="s">
        <v>2614</v>
      </c>
      <c r="BE429" s="266" t="s">
        <v>2614</v>
      </c>
      <c r="BF429" s="258"/>
      <c r="BG429" s="266" t="s">
        <v>2614</v>
      </c>
      <c r="BI429" s="400" t="s">
        <v>2612</v>
      </c>
      <c r="BK429" s="400" t="s">
        <v>2612</v>
      </c>
      <c r="BM429" s="400" t="str">
        <f t="shared" si="15"/>
        <v>予備426</v>
      </c>
      <c r="BO429" s="401" t="s">
        <v>2612</v>
      </c>
      <c r="BP429" s="396"/>
      <c r="BQ429" s="401" t="s">
        <v>2612</v>
      </c>
      <c r="BR429" s="402"/>
      <c r="BS429" s="265" t="s">
        <v>2614</v>
      </c>
      <c r="BT429" s="402"/>
      <c r="BU429" s="402"/>
      <c r="BV429" s="402"/>
      <c r="BW429" s="402"/>
      <c r="BX429" s="402"/>
      <c r="BY429" s="402"/>
      <c r="BZ429" s="402"/>
      <c r="CA429" s="402"/>
      <c r="CB429" s="402"/>
      <c r="CC429" s="402"/>
      <c r="CE429" s="256"/>
      <c r="CG429" s="264" t="s">
        <v>2612</v>
      </c>
      <c r="CI429" s="264" t="s">
        <v>2612</v>
      </c>
      <c r="CK429" s="264" t="s">
        <v>2612</v>
      </c>
      <c r="CM429" s="264" t="s">
        <v>2612</v>
      </c>
      <c r="CO429" s="264" t="s">
        <v>2612</v>
      </c>
      <c r="CQ429" s="264" t="s">
        <v>2612</v>
      </c>
      <c r="CS429" s="264" t="s">
        <v>2612</v>
      </c>
      <c r="CU429" s="264" t="s">
        <v>2612</v>
      </c>
      <c r="CW429" s="264" t="s">
        <v>2612</v>
      </c>
      <c r="CY429" s="264" t="s">
        <v>2612</v>
      </c>
      <c r="DA429" s="264" t="s">
        <v>2612</v>
      </c>
      <c r="DC429" s="264" t="s">
        <v>2612</v>
      </c>
      <c r="DE429" s="264" t="s">
        <v>2612</v>
      </c>
      <c r="DG429" s="264" t="s">
        <v>2612</v>
      </c>
      <c r="DI429" s="264" t="s">
        <v>2612</v>
      </c>
      <c r="DK429" s="264" t="s">
        <v>2612</v>
      </c>
      <c r="EA429" s="264" t="s">
        <v>2612</v>
      </c>
      <c r="EC429" s="272" t="s">
        <v>2613</v>
      </c>
      <c r="ED429" s="268"/>
      <c r="EE429" s="272" t="s">
        <v>2613</v>
      </c>
      <c r="EF429" s="268"/>
      <c r="EG429" s="272" t="s">
        <v>2613</v>
      </c>
      <c r="EH429" s="268"/>
      <c r="EI429" s="272" t="s">
        <v>2613</v>
      </c>
      <c r="EY429" s="264" t="s">
        <v>2612</v>
      </c>
      <c r="FA429" s="264" t="s">
        <v>2612</v>
      </c>
      <c r="FC429" s="264" t="s">
        <v>2612</v>
      </c>
      <c r="FE429" s="264" t="s">
        <v>2612</v>
      </c>
      <c r="FG429" s="264" t="s">
        <v>2612</v>
      </c>
      <c r="FI429" s="264" t="s">
        <v>2612</v>
      </c>
      <c r="FK429" s="264" t="s">
        <v>2612</v>
      </c>
      <c r="FM429" s="264" t="s">
        <v>2612</v>
      </c>
      <c r="FO429" s="264" t="s">
        <v>2612</v>
      </c>
      <c r="FQ429" s="264" t="s">
        <v>2612</v>
      </c>
      <c r="FS429" s="264" t="s">
        <v>2612</v>
      </c>
      <c r="FU429" s="264" t="s">
        <v>2612</v>
      </c>
      <c r="FW429" s="264" t="s">
        <v>2612</v>
      </c>
      <c r="FY429" s="264" t="s">
        <v>2612</v>
      </c>
      <c r="GA429" s="264" t="s">
        <v>2612</v>
      </c>
      <c r="GC429" s="264" t="s">
        <v>2612</v>
      </c>
      <c r="GE429" s="264" t="s">
        <v>2612</v>
      </c>
      <c r="GG429" s="264" t="s">
        <v>2612</v>
      </c>
      <c r="GI429" s="264" t="s">
        <v>2612</v>
      </c>
      <c r="GK429" s="264" t="s">
        <v>2612</v>
      </c>
      <c r="GM429" s="264" t="s">
        <v>2612</v>
      </c>
      <c r="GO429" s="264" t="s">
        <v>2612</v>
      </c>
      <c r="GQ429" s="16"/>
      <c r="HE429" s="265" t="s">
        <v>2614</v>
      </c>
      <c r="HG429" s="265" t="s">
        <v>2614</v>
      </c>
      <c r="HI429" s="264" t="s">
        <v>2612</v>
      </c>
      <c r="HK429" s="264" t="s">
        <v>2612</v>
      </c>
      <c r="HM429" s="264" t="s">
        <v>2612</v>
      </c>
      <c r="HO429" s="264" t="s">
        <v>2612</v>
      </c>
      <c r="HQ429" s="264" t="s">
        <v>2612</v>
      </c>
      <c r="HS429" s="264" t="s">
        <v>2612</v>
      </c>
      <c r="HU429" s="264" t="s">
        <v>2612</v>
      </c>
      <c r="HW429" s="264" t="s">
        <v>2612</v>
      </c>
      <c r="HY429" s="264" t="s">
        <v>2612</v>
      </c>
      <c r="IA429" s="264" t="s">
        <v>2612</v>
      </c>
      <c r="IC429" s="264" t="s">
        <v>2612</v>
      </c>
      <c r="IE429" s="264" t="s">
        <v>2612</v>
      </c>
      <c r="IG429" s="264" t="s">
        <v>2612</v>
      </c>
      <c r="II429" s="264" t="s">
        <v>2612</v>
      </c>
      <c r="IK429" s="264" t="s">
        <v>2612</v>
      </c>
      <c r="IM429" s="264" t="s">
        <v>2612</v>
      </c>
      <c r="IO429" s="264" t="s">
        <v>2612</v>
      </c>
      <c r="IQ429" s="264" t="s">
        <v>2612</v>
      </c>
      <c r="IS429" s="264" t="s">
        <v>2612</v>
      </c>
      <c r="IU429" s="264" t="s">
        <v>2612</v>
      </c>
      <c r="IW429" s="264" t="s">
        <v>2612</v>
      </c>
      <c r="IY429" s="264" t="s">
        <v>2612</v>
      </c>
      <c r="JA429" s="264" t="s">
        <v>2612</v>
      </c>
      <c r="JC429" s="264" t="s">
        <v>2612</v>
      </c>
    </row>
    <row r="430" spans="3:263">
      <c r="C430" s="384" t="s">
        <v>2615</v>
      </c>
      <c r="D430" s="404"/>
      <c r="E430" s="390" t="s">
        <v>2615</v>
      </c>
      <c r="F430" s="391"/>
      <c r="G430" s="390" t="s">
        <v>2615</v>
      </c>
      <c r="H430" s="391"/>
      <c r="I430" s="390" t="s">
        <v>2615</v>
      </c>
      <c r="J430" s="391"/>
      <c r="K430" s="390" t="s">
        <v>2615</v>
      </c>
      <c r="L430" s="391"/>
      <c r="M430" s="390" t="s">
        <v>2615</v>
      </c>
      <c r="N430" s="405"/>
      <c r="O430" s="394" t="s">
        <v>2616</v>
      </c>
      <c r="P430" s="406"/>
      <c r="Q430" s="264" t="s">
        <v>2615</v>
      </c>
      <c r="S430" s="264" t="s">
        <v>2615</v>
      </c>
      <c r="U430" s="265" t="s">
        <v>2617</v>
      </c>
      <c r="W430" s="265" t="s">
        <v>2617</v>
      </c>
      <c r="Y430" s="265" t="s">
        <v>2617</v>
      </c>
      <c r="Z430" s="256"/>
      <c r="AA430" s="264" t="s">
        <v>2615</v>
      </c>
      <c r="AB430" s="256"/>
      <c r="AC430" s="265" t="s">
        <v>2617</v>
      </c>
      <c r="AD430" s="258"/>
      <c r="AE430" s="265" t="s">
        <v>2617</v>
      </c>
      <c r="AF430" s="258"/>
      <c r="AG430" s="264" t="s">
        <v>2615</v>
      </c>
      <c r="AH430" s="16"/>
      <c r="AI430" s="264" t="s">
        <v>2615</v>
      </c>
      <c r="AK430" s="264" t="s">
        <v>2615</v>
      </c>
      <c r="AL430" s="256"/>
      <c r="AM430" s="264" t="s">
        <v>2615</v>
      </c>
      <c r="AN430" s="256"/>
      <c r="AO430" s="264" t="s">
        <v>2615</v>
      </c>
      <c r="AP430" s="256"/>
      <c r="AQ430" s="264" t="s">
        <v>2615</v>
      </c>
      <c r="AR430" s="256"/>
      <c r="AS430" s="265" t="s">
        <v>2618</v>
      </c>
      <c r="AT430" s="256"/>
      <c r="AU430" s="265" t="s">
        <v>2618</v>
      </c>
      <c r="AW430" s="265" t="s">
        <v>2618</v>
      </c>
      <c r="AX430" s="256"/>
      <c r="AY430" s="270" t="str">
        <f t="shared" si="16"/>
        <v>予 備 427</v>
      </c>
      <c r="AZ430" s="256"/>
      <c r="BA430" s="265" t="s">
        <v>2617</v>
      </c>
      <c r="BC430" s="265" t="s">
        <v>2617</v>
      </c>
      <c r="BE430" s="266" t="s">
        <v>2617</v>
      </c>
      <c r="BF430" s="258"/>
      <c r="BG430" s="266" t="s">
        <v>2617</v>
      </c>
      <c r="BI430" s="400" t="s">
        <v>2615</v>
      </c>
      <c r="BK430" s="400" t="s">
        <v>2615</v>
      </c>
      <c r="BM430" s="400" t="str">
        <f t="shared" si="15"/>
        <v>予備427</v>
      </c>
      <c r="BO430" s="401" t="s">
        <v>2615</v>
      </c>
      <c r="BP430" s="396"/>
      <c r="BQ430" s="401" t="s">
        <v>2615</v>
      </c>
      <c r="BR430" s="402"/>
      <c r="BS430" s="265" t="s">
        <v>2617</v>
      </c>
      <c r="BT430" s="402"/>
      <c r="BU430" s="402"/>
      <c r="BV430" s="402"/>
      <c r="BW430" s="402"/>
      <c r="BX430" s="402"/>
      <c r="BY430" s="402"/>
      <c r="BZ430" s="402"/>
      <c r="CA430" s="402"/>
      <c r="CB430" s="402"/>
      <c r="CC430" s="402"/>
      <c r="CE430" s="256"/>
      <c r="CG430" s="264" t="s">
        <v>2615</v>
      </c>
      <c r="CI430" s="264" t="s">
        <v>2615</v>
      </c>
      <c r="CK430" s="264" t="s">
        <v>2615</v>
      </c>
      <c r="CM430" s="264" t="s">
        <v>2615</v>
      </c>
      <c r="CO430" s="264" t="s">
        <v>2615</v>
      </c>
      <c r="CQ430" s="264" t="s">
        <v>2615</v>
      </c>
      <c r="CS430" s="264" t="s">
        <v>2615</v>
      </c>
      <c r="CU430" s="264" t="s">
        <v>2615</v>
      </c>
      <c r="CW430" s="264" t="s">
        <v>2615</v>
      </c>
      <c r="CY430" s="264" t="s">
        <v>2615</v>
      </c>
      <c r="DA430" s="264" t="s">
        <v>2615</v>
      </c>
      <c r="DC430" s="264" t="s">
        <v>2615</v>
      </c>
      <c r="DE430" s="264" t="s">
        <v>2615</v>
      </c>
      <c r="DG430" s="264" t="s">
        <v>2615</v>
      </c>
      <c r="DI430" s="264" t="s">
        <v>2615</v>
      </c>
      <c r="DK430" s="264" t="s">
        <v>2615</v>
      </c>
      <c r="EA430" s="264" t="s">
        <v>2615</v>
      </c>
      <c r="EC430" s="272" t="s">
        <v>2616</v>
      </c>
      <c r="ED430" s="268"/>
      <c r="EE430" s="272" t="s">
        <v>2616</v>
      </c>
      <c r="EF430" s="268"/>
      <c r="EG430" s="272" t="s">
        <v>2616</v>
      </c>
      <c r="EH430" s="268"/>
      <c r="EI430" s="272" t="s">
        <v>2616</v>
      </c>
      <c r="EY430" s="264" t="s">
        <v>2615</v>
      </c>
      <c r="FA430" s="264" t="s">
        <v>2615</v>
      </c>
      <c r="FC430" s="264" t="s">
        <v>2615</v>
      </c>
      <c r="FE430" s="264" t="s">
        <v>2615</v>
      </c>
      <c r="FG430" s="264" t="s">
        <v>2615</v>
      </c>
      <c r="FI430" s="264" t="s">
        <v>2615</v>
      </c>
      <c r="FK430" s="264" t="s">
        <v>2615</v>
      </c>
      <c r="FM430" s="264" t="s">
        <v>2615</v>
      </c>
      <c r="FO430" s="264" t="s">
        <v>2615</v>
      </c>
      <c r="FQ430" s="264" t="s">
        <v>2615</v>
      </c>
      <c r="FS430" s="264" t="s">
        <v>2615</v>
      </c>
      <c r="FU430" s="264" t="s">
        <v>2615</v>
      </c>
      <c r="FW430" s="264" t="s">
        <v>2615</v>
      </c>
      <c r="FY430" s="264" t="s">
        <v>2615</v>
      </c>
      <c r="GA430" s="264" t="s">
        <v>2615</v>
      </c>
      <c r="GC430" s="264" t="s">
        <v>2615</v>
      </c>
      <c r="GE430" s="264" t="s">
        <v>2615</v>
      </c>
      <c r="GG430" s="264" t="s">
        <v>2615</v>
      </c>
      <c r="GI430" s="264" t="s">
        <v>2615</v>
      </c>
      <c r="GK430" s="264" t="s">
        <v>2615</v>
      </c>
      <c r="GM430" s="264" t="s">
        <v>2615</v>
      </c>
      <c r="GO430" s="264" t="s">
        <v>2615</v>
      </c>
      <c r="GQ430" s="16"/>
      <c r="HE430" s="265" t="s">
        <v>2617</v>
      </c>
      <c r="HG430" s="265" t="s">
        <v>2617</v>
      </c>
      <c r="HI430" s="264" t="s">
        <v>2615</v>
      </c>
      <c r="HK430" s="264" t="s">
        <v>2615</v>
      </c>
      <c r="HM430" s="264" t="s">
        <v>2615</v>
      </c>
      <c r="HO430" s="264" t="s">
        <v>2615</v>
      </c>
      <c r="HQ430" s="264" t="s">
        <v>2615</v>
      </c>
      <c r="HS430" s="264" t="s">
        <v>2615</v>
      </c>
      <c r="HU430" s="264" t="s">
        <v>2615</v>
      </c>
      <c r="HW430" s="264" t="s">
        <v>2615</v>
      </c>
      <c r="HY430" s="264" t="s">
        <v>2615</v>
      </c>
      <c r="IA430" s="264" t="s">
        <v>2615</v>
      </c>
      <c r="IC430" s="264" t="s">
        <v>2615</v>
      </c>
      <c r="IE430" s="264" t="s">
        <v>2615</v>
      </c>
      <c r="IG430" s="264" t="s">
        <v>2615</v>
      </c>
      <c r="II430" s="264" t="s">
        <v>2615</v>
      </c>
      <c r="IK430" s="264" t="s">
        <v>2615</v>
      </c>
      <c r="IM430" s="264" t="s">
        <v>2615</v>
      </c>
      <c r="IO430" s="264" t="s">
        <v>2615</v>
      </c>
      <c r="IQ430" s="264" t="s">
        <v>2615</v>
      </c>
      <c r="IS430" s="264" t="s">
        <v>2615</v>
      </c>
      <c r="IU430" s="264" t="s">
        <v>2615</v>
      </c>
      <c r="IW430" s="264" t="s">
        <v>2615</v>
      </c>
      <c r="IY430" s="264" t="s">
        <v>2615</v>
      </c>
      <c r="JA430" s="264" t="s">
        <v>2615</v>
      </c>
      <c r="JC430" s="264" t="s">
        <v>2615</v>
      </c>
    </row>
    <row r="431" spans="3:263">
      <c r="C431" s="384" t="s">
        <v>2619</v>
      </c>
      <c r="D431" s="404"/>
      <c r="E431" s="390" t="s">
        <v>2619</v>
      </c>
      <c r="F431" s="391"/>
      <c r="G431" s="390" t="s">
        <v>2619</v>
      </c>
      <c r="H431" s="391"/>
      <c r="I431" s="390" t="s">
        <v>2619</v>
      </c>
      <c r="J431" s="391"/>
      <c r="K431" s="390" t="s">
        <v>2619</v>
      </c>
      <c r="L431" s="391"/>
      <c r="M431" s="390" t="s">
        <v>2619</v>
      </c>
      <c r="N431" s="405"/>
      <c r="O431" s="394" t="s">
        <v>2620</v>
      </c>
      <c r="P431" s="406"/>
      <c r="Q431" s="264" t="s">
        <v>2619</v>
      </c>
      <c r="S431" s="264" t="s">
        <v>2619</v>
      </c>
      <c r="U431" s="265" t="s">
        <v>2621</v>
      </c>
      <c r="W431" s="265" t="s">
        <v>2621</v>
      </c>
      <c r="Y431" s="265" t="s">
        <v>2621</v>
      </c>
      <c r="Z431" s="256"/>
      <c r="AA431" s="264" t="s">
        <v>2619</v>
      </c>
      <c r="AB431" s="256"/>
      <c r="AC431" s="265" t="s">
        <v>2621</v>
      </c>
      <c r="AD431" s="258"/>
      <c r="AE431" s="265" t="s">
        <v>2621</v>
      </c>
      <c r="AF431" s="258"/>
      <c r="AG431" s="264" t="s">
        <v>2619</v>
      </c>
      <c r="AH431" s="16"/>
      <c r="AI431" s="264" t="s">
        <v>2619</v>
      </c>
      <c r="AK431" s="264" t="s">
        <v>2619</v>
      </c>
      <c r="AL431" s="256"/>
      <c r="AM431" s="264" t="s">
        <v>2619</v>
      </c>
      <c r="AN431" s="256"/>
      <c r="AO431" s="264" t="s">
        <v>2619</v>
      </c>
      <c r="AP431" s="256"/>
      <c r="AQ431" s="264" t="s">
        <v>2619</v>
      </c>
      <c r="AR431" s="256"/>
      <c r="AS431" s="264" t="s">
        <v>2620</v>
      </c>
      <c r="AT431" s="256"/>
      <c r="AU431" s="264" t="s">
        <v>2620</v>
      </c>
      <c r="AW431" s="264" t="s">
        <v>2620</v>
      </c>
      <c r="AX431" s="256"/>
      <c r="AY431" s="270" t="str">
        <f t="shared" si="16"/>
        <v>予 備 428</v>
      </c>
      <c r="AZ431" s="256"/>
      <c r="BA431" s="265" t="s">
        <v>2621</v>
      </c>
      <c r="BC431" s="265" t="s">
        <v>2621</v>
      </c>
      <c r="BE431" s="266" t="s">
        <v>2621</v>
      </c>
      <c r="BF431" s="258"/>
      <c r="BG431" s="266" t="s">
        <v>2621</v>
      </c>
      <c r="BI431" s="400" t="s">
        <v>2619</v>
      </c>
      <c r="BK431" s="400" t="s">
        <v>2619</v>
      </c>
      <c r="BM431" s="400" t="str">
        <f t="shared" si="15"/>
        <v>予備428</v>
      </c>
      <c r="BO431" s="401" t="s">
        <v>2619</v>
      </c>
      <c r="BP431" s="396"/>
      <c r="BQ431" s="401" t="s">
        <v>2619</v>
      </c>
      <c r="BR431" s="402"/>
      <c r="BS431" s="265" t="s">
        <v>2621</v>
      </c>
      <c r="BT431" s="402"/>
      <c r="BU431" s="402"/>
      <c r="BV431" s="402"/>
      <c r="BW431" s="402"/>
      <c r="BX431" s="402"/>
      <c r="BY431" s="402"/>
      <c r="BZ431" s="402"/>
      <c r="CA431" s="402"/>
      <c r="CB431" s="402"/>
      <c r="CC431" s="402"/>
      <c r="CE431" s="256"/>
      <c r="CG431" s="264" t="s">
        <v>2619</v>
      </c>
      <c r="CI431" s="264" t="s">
        <v>2619</v>
      </c>
      <c r="CK431" s="264" t="s">
        <v>2619</v>
      </c>
      <c r="CM431" s="264" t="s">
        <v>2619</v>
      </c>
      <c r="CO431" s="264" t="s">
        <v>2619</v>
      </c>
      <c r="CQ431" s="264" t="s">
        <v>2619</v>
      </c>
      <c r="CS431" s="264" t="s">
        <v>2619</v>
      </c>
      <c r="CU431" s="264" t="s">
        <v>2619</v>
      </c>
      <c r="CW431" s="264" t="s">
        <v>2619</v>
      </c>
      <c r="CY431" s="264" t="s">
        <v>2619</v>
      </c>
      <c r="DA431" s="264" t="s">
        <v>2619</v>
      </c>
      <c r="DC431" s="264" t="s">
        <v>2619</v>
      </c>
      <c r="DE431" s="264" t="s">
        <v>2619</v>
      </c>
      <c r="DG431" s="264" t="s">
        <v>2619</v>
      </c>
      <c r="DI431" s="264" t="s">
        <v>2619</v>
      </c>
      <c r="DK431" s="264" t="s">
        <v>2619</v>
      </c>
      <c r="EA431" s="264" t="s">
        <v>2619</v>
      </c>
      <c r="EC431" s="272" t="s">
        <v>2620</v>
      </c>
      <c r="ED431" s="268"/>
      <c r="EE431" s="272" t="s">
        <v>2620</v>
      </c>
      <c r="EF431" s="268"/>
      <c r="EG431" s="272" t="s">
        <v>2620</v>
      </c>
      <c r="EH431" s="268"/>
      <c r="EI431" s="272" t="s">
        <v>2620</v>
      </c>
      <c r="EY431" s="264" t="s">
        <v>2619</v>
      </c>
      <c r="FA431" s="264" t="s">
        <v>2619</v>
      </c>
      <c r="FC431" s="264" t="s">
        <v>2619</v>
      </c>
      <c r="FE431" s="264" t="s">
        <v>2619</v>
      </c>
      <c r="FG431" s="264" t="s">
        <v>2619</v>
      </c>
      <c r="FI431" s="264" t="s">
        <v>2619</v>
      </c>
      <c r="FK431" s="264" t="s">
        <v>2619</v>
      </c>
      <c r="FM431" s="264" t="s">
        <v>2619</v>
      </c>
      <c r="FO431" s="264" t="s">
        <v>2619</v>
      </c>
      <c r="FQ431" s="264" t="s">
        <v>2619</v>
      </c>
      <c r="FS431" s="264" t="s">
        <v>2619</v>
      </c>
      <c r="FU431" s="264" t="s">
        <v>2619</v>
      </c>
      <c r="FW431" s="264" t="s">
        <v>2619</v>
      </c>
      <c r="FY431" s="264" t="s">
        <v>2619</v>
      </c>
      <c r="GA431" s="264" t="s">
        <v>2619</v>
      </c>
      <c r="GC431" s="264" t="s">
        <v>2619</v>
      </c>
      <c r="GE431" s="264" t="s">
        <v>2619</v>
      </c>
      <c r="GG431" s="264" t="s">
        <v>2619</v>
      </c>
      <c r="GI431" s="264" t="s">
        <v>2619</v>
      </c>
      <c r="GK431" s="264" t="s">
        <v>2619</v>
      </c>
      <c r="GM431" s="264" t="s">
        <v>2619</v>
      </c>
      <c r="GO431" s="264" t="s">
        <v>2619</v>
      </c>
      <c r="GQ431" s="16"/>
      <c r="HE431" s="265" t="s">
        <v>2621</v>
      </c>
      <c r="HG431" s="265" t="s">
        <v>2621</v>
      </c>
      <c r="HI431" s="264" t="s">
        <v>2619</v>
      </c>
      <c r="HK431" s="264" t="s">
        <v>2619</v>
      </c>
      <c r="HM431" s="264" t="s">
        <v>2619</v>
      </c>
      <c r="HO431" s="264" t="s">
        <v>2619</v>
      </c>
      <c r="HQ431" s="264" t="s">
        <v>2619</v>
      </c>
      <c r="HS431" s="264" t="s">
        <v>2619</v>
      </c>
      <c r="HU431" s="264" t="s">
        <v>2619</v>
      </c>
      <c r="HW431" s="264" t="s">
        <v>2619</v>
      </c>
      <c r="HY431" s="264" t="s">
        <v>2619</v>
      </c>
      <c r="IA431" s="264" t="s">
        <v>2619</v>
      </c>
      <c r="IC431" s="264" t="s">
        <v>2619</v>
      </c>
      <c r="IE431" s="264" t="s">
        <v>2619</v>
      </c>
      <c r="IG431" s="264" t="s">
        <v>2619</v>
      </c>
      <c r="II431" s="264" t="s">
        <v>2619</v>
      </c>
      <c r="IK431" s="264" t="s">
        <v>2619</v>
      </c>
      <c r="IM431" s="264" t="s">
        <v>2619</v>
      </c>
      <c r="IO431" s="264" t="s">
        <v>2619</v>
      </c>
      <c r="IQ431" s="264" t="s">
        <v>2619</v>
      </c>
      <c r="IS431" s="264" t="s">
        <v>2619</v>
      </c>
      <c r="IU431" s="264" t="s">
        <v>2619</v>
      </c>
      <c r="IW431" s="264" t="s">
        <v>2619</v>
      </c>
      <c r="IY431" s="264" t="s">
        <v>2619</v>
      </c>
      <c r="JA431" s="264" t="s">
        <v>2619</v>
      </c>
      <c r="JC431" s="264" t="s">
        <v>2619</v>
      </c>
    </row>
    <row r="432" spans="3:263">
      <c r="C432" s="384" t="s">
        <v>2622</v>
      </c>
      <c r="D432" s="404"/>
      <c r="E432" s="390" t="s">
        <v>2622</v>
      </c>
      <c r="F432" s="391"/>
      <c r="G432" s="390" t="s">
        <v>2622</v>
      </c>
      <c r="H432" s="391"/>
      <c r="I432" s="390" t="s">
        <v>2622</v>
      </c>
      <c r="J432" s="391"/>
      <c r="K432" s="390" t="s">
        <v>2622</v>
      </c>
      <c r="L432" s="391"/>
      <c r="M432" s="390" t="s">
        <v>2622</v>
      </c>
      <c r="N432" s="405"/>
      <c r="O432" s="394" t="s">
        <v>2623</v>
      </c>
      <c r="P432" s="406"/>
      <c r="Q432" s="264" t="s">
        <v>2622</v>
      </c>
      <c r="S432" s="264" t="s">
        <v>2622</v>
      </c>
      <c r="U432" s="265" t="s">
        <v>2624</v>
      </c>
      <c r="W432" s="265" t="s">
        <v>2624</v>
      </c>
      <c r="Y432" s="265" t="s">
        <v>2624</v>
      </c>
      <c r="Z432" s="256"/>
      <c r="AA432" s="264" t="s">
        <v>2622</v>
      </c>
      <c r="AB432" s="256"/>
      <c r="AC432" s="265" t="s">
        <v>2624</v>
      </c>
      <c r="AD432" s="258"/>
      <c r="AE432" s="265" t="s">
        <v>2624</v>
      </c>
      <c r="AF432" s="258"/>
      <c r="AG432" s="264" t="s">
        <v>2622</v>
      </c>
      <c r="AH432" s="16"/>
      <c r="AI432" s="264" t="s">
        <v>2622</v>
      </c>
      <c r="AK432" s="264" t="s">
        <v>2622</v>
      </c>
      <c r="AL432" s="256"/>
      <c r="AM432" s="264" t="s">
        <v>2622</v>
      </c>
      <c r="AN432" s="256"/>
      <c r="AO432" s="264" t="s">
        <v>2622</v>
      </c>
      <c r="AP432" s="256"/>
      <c r="AQ432" s="264" t="s">
        <v>2622</v>
      </c>
      <c r="AR432" s="256"/>
      <c r="AS432" s="265" t="s">
        <v>2625</v>
      </c>
      <c r="AT432" s="256"/>
      <c r="AU432" s="265" t="s">
        <v>2625</v>
      </c>
      <c r="AW432" s="265" t="s">
        <v>2625</v>
      </c>
      <c r="AX432" s="256"/>
      <c r="AY432" s="270" t="str">
        <f t="shared" si="16"/>
        <v>予 備 429</v>
      </c>
      <c r="AZ432" s="256"/>
      <c r="BA432" s="265" t="s">
        <v>2624</v>
      </c>
      <c r="BC432" s="265" t="s">
        <v>2624</v>
      </c>
      <c r="BE432" s="266" t="s">
        <v>2624</v>
      </c>
      <c r="BF432" s="258"/>
      <c r="BG432" s="266" t="s">
        <v>2624</v>
      </c>
      <c r="BI432" s="400" t="s">
        <v>2622</v>
      </c>
      <c r="BK432" s="400" t="s">
        <v>2622</v>
      </c>
      <c r="BM432" s="400" t="str">
        <f t="shared" si="15"/>
        <v>予備429</v>
      </c>
      <c r="BO432" s="401" t="s">
        <v>2622</v>
      </c>
      <c r="BP432" s="396"/>
      <c r="BQ432" s="401" t="s">
        <v>2622</v>
      </c>
      <c r="BR432" s="402"/>
      <c r="BS432" s="265" t="s">
        <v>2624</v>
      </c>
      <c r="BT432" s="402"/>
      <c r="BU432" s="402"/>
      <c r="BV432" s="402"/>
      <c r="BW432" s="402"/>
      <c r="BX432" s="402"/>
      <c r="BY432" s="402"/>
      <c r="BZ432" s="402"/>
      <c r="CA432" s="402"/>
      <c r="CB432" s="402"/>
      <c r="CC432" s="402"/>
      <c r="CE432" s="256"/>
      <c r="CG432" s="264" t="s">
        <v>2622</v>
      </c>
      <c r="CI432" s="264" t="s">
        <v>2622</v>
      </c>
      <c r="CK432" s="264" t="s">
        <v>2622</v>
      </c>
      <c r="CM432" s="264" t="s">
        <v>2622</v>
      </c>
      <c r="CO432" s="264" t="s">
        <v>2622</v>
      </c>
      <c r="CQ432" s="264" t="s">
        <v>2622</v>
      </c>
      <c r="CS432" s="264" t="s">
        <v>2622</v>
      </c>
      <c r="CU432" s="264" t="s">
        <v>2622</v>
      </c>
      <c r="CW432" s="264" t="s">
        <v>2622</v>
      </c>
      <c r="CY432" s="264" t="s">
        <v>2622</v>
      </c>
      <c r="DA432" s="264" t="s">
        <v>2622</v>
      </c>
      <c r="DC432" s="264" t="s">
        <v>2622</v>
      </c>
      <c r="DE432" s="264" t="s">
        <v>2622</v>
      </c>
      <c r="DG432" s="264" t="s">
        <v>2622</v>
      </c>
      <c r="DI432" s="264" t="s">
        <v>2622</v>
      </c>
      <c r="DK432" s="264" t="s">
        <v>2622</v>
      </c>
      <c r="EA432" s="264" t="s">
        <v>2622</v>
      </c>
      <c r="EC432" s="272" t="s">
        <v>2623</v>
      </c>
      <c r="ED432" s="268"/>
      <c r="EE432" s="272" t="s">
        <v>2623</v>
      </c>
      <c r="EF432" s="268"/>
      <c r="EG432" s="272" t="s">
        <v>2623</v>
      </c>
      <c r="EH432" s="268"/>
      <c r="EI432" s="272" t="s">
        <v>2623</v>
      </c>
      <c r="EY432" s="264" t="s">
        <v>2622</v>
      </c>
      <c r="FA432" s="264" t="s">
        <v>2622</v>
      </c>
      <c r="FC432" s="264" t="s">
        <v>2622</v>
      </c>
      <c r="FE432" s="264" t="s">
        <v>2622</v>
      </c>
      <c r="FG432" s="264" t="s">
        <v>2622</v>
      </c>
      <c r="FI432" s="264" t="s">
        <v>2622</v>
      </c>
      <c r="FK432" s="264" t="s">
        <v>2622</v>
      </c>
      <c r="FM432" s="264" t="s">
        <v>2622</v>
      </c>
      <c r="FO432" s="264" t="s">
        <v>2622</v>
      </c>
      <c r="FQ432" s="264" t="s">
        <v>2622</v>
      </c>
      <c r="FS432" s="264" t="s">
        <v>2622</v>
      </c>
      <c r="FU432" s="264" t="s">
        <v>2622</v>
      </c>
      <c r="FW432" s="264" t="s">
        <v>2622</v>
      </c>
      <c r="FY432" s="264" t="s">
        <v>2622</v>
      </c>
      <c r="GA432" s="264" t="s">
        <v>2622</v>
      </c>
      <c r="GC432" s="264" t="s">
        <v>2622</v>
      </c>
      <c r="GE432" s="264" t="s">
        <v>2622</v>
      </c>
      <c r="GG432" s="264" t="s">
        <v>2622</v>
      </c>
      <c r="GI432" s="264" t="s">
        <v>2622</v>
      </c>
      <c r="GK432" s="264" t="s">
        <v>2622</v>
      </c>
      <c r="GM432" s="264" t="s">
        <v>2622</v>
      </c>
      <c r="GO432" s="264" t="s">
        <v>2622</v>
      </c>
      <c r="GQ432" s="16"/>
      <c r="HE432" s="265" t="s">
        <v>2624</v>
      </c>
      <c r="HG432" s="265" t="s">
        <v>2624</v>
      </c>
      <c r="HI432" s="264" t="s">
        <v>2622</v>
      </c>
      <c r="HK432" s="264" t="s">
        <v>2622</v>
      </c>
      <c r="HM432" s="264" t="s">
        <v>2622</v>
      </c>
      <c r="HO432" s="264" t="s">
        <v>2622</v>
      </c>
      <c r="HQ432" s="264" t="s">
        <v>2622</v>
      </c>
      <c r="HS432" s="264" t="s">
        <v>2622</v>
      </c>
      <c r="HU432" s="264" t="s">
        <v>2622</v>
      </c>
      <c r="HW432" s="264" t="s">
        <v>2622</v>
      </c>
      <c r="HY432" s="264" t="s">
        <v>2622</v>
      </c>
      <c r="IA432" s="264" t="s">
        <v>2622</v>
      </c>
      <c r="IC432" s="264" t="s">
        <v>2622</v>
      </c>
      <c r="IE432" s="264" t="s">
        <v>2622</v>
      </c>
      <c r="IG432" s="264" t="s">
        <v>2622</v>
      </c>
      <c r="II432" s="264" t="s">
        <v>2622</v>
      </c>
      <c r="IK432" s="264" t="s">
        <v>2622</v>
      </c>
      <c r="IM432" s="264" t="s">
        <v>2622</v>
      </c>
      <c r="IO432" s="264" t="s">
        <v>2622</v>
      </c>
      <c r="IQ432" s="264" t="s">
        <v>2622</v>
      </c>
      <c r="IS432" s="264" t="s">
        <v>2622</v>
      </c>
      <c r="IU432" s="264" t="s">
        <v>2622</v>
      </c>
      <c r="IW432" s="264" t="s">
        <v>2622</v>
      </c>
      <c r="IY432" s="264" t="s">
        <v>2622</v>
      </c>
      <c r="JA432" s="264" t="s">
        <v>2622</v>
      </c>
      <c r="JC432" s="264" t="s">
        <v>2622</v>
      </c>
    </row>
    <row r="433" spans="3:263">
      <c r="C433" s="384" t="s">
        <v>2626</v>
      </c>
      <c r="D433" s="404"/>
      <c r="E433" s="390" t="s">
        <v>2626</v>
      </c>
      <c r="F433" s="391"/>
      <c r="G433" s="390" t="s">
        <v>2626</v>
      </c>
      <c r="H433" s="391"/>
      <c r="I433" s="390" t="s">
        <v>2626</v>
      </c>
      <c r="J433" s="391"/>
      <c r="K433" s="390" t="s">
        <v>2626</v>
      </c>
      <c r="L433" s="391"/>
      <c r="M433" s="390" t="s">
        <v>2626</v>
      </c>
      <c r="N433" s="405"/>
      <c r="O433" s="394" t="s">
        <v>2627</v>
      </c>
      <c r="P433" s="406"/>
      <c r="Q433" s="264" t="s">
        <v>2626</v>
      </c>
      <c r="S433" s="264" t="s">
        <v>2626</v>
      </c>
      <c r="U433" s="265" t="s">
        <v>2628</v>
      </c>
      <c r="W433" s="265" t="s">
        <v>2628</v>
      </c>
      <c r="Y433" s="265" t="s">
        <v>2628</v>
      </c>
      <c r="Z433" s="256"/>
      <c r="AA433" s="264" t="s">
        <v>2626</v>
      </c>
      <c r="AB433" s="256"/>
      <c r="AC433" s="265" t="s">
        <v>2628</v>
      </c>
      <c r="AD433" s="258"/>
      <c r="AE433" s="265" t="s">
        <v>2628</v>
      </c>
      <c r="AF433" s="258"/>
      <c r="AG433" s="264" t="s">
        <v>2626</v>
      </c>
      <c r="AH433" s="16"/>
      <c r="AI433" s="264" t="s">
        <v>2626</v>
      </c>
      <c r="AK433" s="264" t="s">
        <v>2626</v>
      </c>
      <c r="AL433" s="256"/>
      <c r="AM433" s="264" t="s">
        <v>2626</v>
      </c>
      <c r="AN433" s="256"/>
      <c r="AO433" s="264" t="s">
        <v>2626</v>
      </c>
      <c r="AP433" s="256"/>
      <c r="AQ433" s="264" t="s">
        <v>2626</v>
      </c>
      <c r="AR433" s="256"/>
      <c r="AS433" s="264" t="s">
        <v>2627</v>
      </c>
      <c r="AT433" s="256"/>
      <c r="AU433" s="264" t="s">
        <v>2627</v>
      </c>
      <c r="AW433" s="264" t="s">
        <v>2627</v>
      </c>
      <c r="AX433" s="256"/>
      <c r="AY433" s="270" t="str">
        <f t="shared" si="16"/>
        <v>予 備 430</v>
      </c>
      <c r="AZ433" s="256"/>
      <c r="BA433" s="265" t="s">
        <v>2628</v>
      </c>
      <c r="BC433" s="265" t="s">
        <v>2628</v>
      </c>
      <c r="BE433" s="266" t="s">
        <v>2628</v>
      </c>
      <c r="BF433" s="258"/>
      <c r="BG433" s="266" t="s">
        <v>2628</v>
      </c>
      <c r="BI433" s="400" t="s">
        <v>2626</v>
      </c>
      <c r="BK433" s="400" t="s">
        <v>2626</v>
      </c>
      <c r="BM433" s="400" t="str">
        <f t="shared" si="15"/>
        <v>予備430</v>
      </c>
      <c r="BO433" s="401" t="s">
        <v>2626</v>
      </c>
      <c r="BP433" s="396"/>
      <c r="BQ433" s="401" t="s">
        <v>2626</v>
      </c>
      <c r="BR433" s="402"/>
      <c r="BS433" s="265" t="s">
        <v>2628</v>
      </c>
      <c r="BT433" s="402"/>
      <c r="BU433" s="402"/>
      <c r="BV433" s="402"/>
      <c r="BW433" s="402"/>
      <c r="BX433" s="402"/>
      <c r="BY433" s="402"/>
      <c r="BZ433" s="402"/>
      <c r="CA433" s="402"/>
      <c r="CB433" s="402"/>
      <c r="CC433" s="402"/>
      <c r="CE433" s="256"/>
      <c r="CG433" s="264" t="s">
        <v>2626</v>
      </c>
      <c r="CI433" s="264" t="s">
        <v>2626</v>
      </c>
      <c r="CK433" s="264" t="s">
        <v>2626</v>
      </c>
      <c r="CM433" s="264" t="s">
        <v>2626</v>
      </c>
      <c r="CO433" s="264" t="s">
        <v>2626</v>
      </c>
      <c r="CQ433" s="264" t="s">
        <v>2626</v>
      </c>
      <c r="CS433" s="264" t="s">
        <v>2626</v>
      </c>
      <c r="CU433" s="264" t="s">
        <v>2626</v>
      </c>
      <c r="CW433" s="264" t="s">
        <v>2626</v>
      </c>
      <c r="CY433" s="264" t="s">
        <v>2626</v>
      </c>
      <c r="DA433" s="264" t="s">
        <v>2626</v>
      </c>
      <c r="DC433" s="264" t="s">
        <v>2626</v>
      </c>
      <c r="DE433" s="264" t="s">
        <v>2626</v>
      </c>
      <c r="DG433" s="264" t="s">
        <v>2626</v>
      </c>
      <c r="DI433" s="264" t="s">
        <v>2626</v>
      </c>
      <c r="DK433" s="264" t="s">
        <v>2626</v>
      </c>
      <c r="EA433" s="264" t="s">
        <v>2626</v>
      </c>
      <c r="EC433" s="272" t="s">
        <v>2627</v>
      </c>
      <c r="ED433" s="268"/>
      <c r="EE433" s="272" t="s">
        <v>2627</v>
      </c>
      <c r="EF433" s="268"/>
      <c r="EG433" s="272" t="s">
        <v>2627</v>
      </c>
      <c r="EH433" s="268"/>
      <c r="EI433" s="272" t="s">
        <v>2627</v>
      </c>
      <c r="EY433" s="264" t="s">
        <v>2626</v>
      </c>
      <c r="FA433" s="264" t="s">
        <v>2626</v>
      </c>
      <c r="FC433" s="264" t="s">
        <v>2626</v>
      </c>
      <c r="FE433" s="264" t="s">
        <v>2626</v>
      </c>
      <c r="FG433" s="264" t="s">
        <v>2626</v>
      </c>
      <c r="FI433" s="264" t="s">
        <v>2626</v>
      </c>
      <c r="FK433" s="264" t="s">
        <v>2626</v>
      </c>
      <c r="FM433" s="264" t="s">
        <v>2626</v>
      </c>
      <c r="FO433" s="264" t="s">
        <v>2626</v>
      </c>
      <c r="FQ433" s="264" t="s">
        <v>2626</v>
      </c>
      <c r="FS433" s="264" t="s">
        <v>2626</v>
      </c>
      <c r="FU433" s="264" t="s">
        <v>2626</v>
      </c>
      <c r="FW433" s="264" t="s">
        <v>2626</v>
      </c>
      <c r="FY433" s="264" t="s">
        <v>2626</v>
      </c>
      <c r="GA433" s="264" t="s">
        <v>2626</v>
      </c>
      <c r="GC433" s="264" t="s">
        <v>2626</v>
      </c>
      <c r="GE433" s="264" t="s">
        <v>2626</v>
      </c>
      <c r="GG433" s="264" t="s">
        <v>2626</v>
      </c>
      <c r="GI433" s="264" t="s">
        <v>2626</v>
      </c>
      <c r="GK433" s="264" t="s">
        <v>2626</v>
      </c>
      <c r="GM433" s="264" t="s">
        <v>2626</v>
      </c>
      <c r="GO433" s="264" t="s">
        <v>2626</v>
      </c>
      <c r="GQ433" s="16"/>
      <c r="HE433" s="265" t="s">
        <v>2628</v>
      </c>
      <c r="HG433" s="265" t="s">
        <v>2628</v>
      </c>
      <c r="HI433" s="264" t="s">
        <v>2626</v>
      </c>
      <c r="HK433" s="264" t="s">
        <v>2626</v>
      </c>
      <c r="HM433" s="264" t="s">
        <v>2626</v>
      </c>
      <c r="HO433" s="264" t="s">
        <v>2626</v>
      </c>
      <c r="HQ433" s="264" t="s">
        <v>2626</v>
      </c>
      <c r="HS433" s="264" t="s">
        <v>2626</v>
      </c>
      <c r="HU433" s="264" t="s">
        <v>2626</v>
      </c>
      <c r="HW433" s="264" t="s">
        <v>2626</v>
      </c>
      <c r="HY433" s="264" t="s">
        <v>2626</v>
      </c>
      <c r="IA433" s="264" t="s">
        <v>2626</v>
      </c>
      <c r="IC433" s="264" t="s">
        <v>2626</v>
      </c>
      <c r="IE433" s="264" t="s">
        <v>2626</v>
      </c>
      <c r="IG433" s="264" t="s">
        <v>2626</v>
      </c>
      <c r="II433" s="264" t="s">
        <v>2626</v>
      </c>
      <c r="IK433" s="264" t="s">
        <v>2626</v>
      </c>
      <c r="IM433" s="264" t="s">
        <v>2626</v>
      </c>
      <c r="IO433" s="264" t="s">
        <v>2626</v>
      </c>
      <c r="IQ433" s="264" t="s">
        <v>2626</v>
      </c>
      <c r="IS433" s="264" t="s">
        <v>2626</v>
      </c>
      <c r="IU433" s="264" t="s">
        <v>2626</v>
      </c>
      <c r="IW433" s="264" t="s">
        <v>2626</v>
      </c>
      <c r="IY433" s="264" t="s">
        <v>2626</v>
      </c>
      <c r="JA433" s="264" t="s">
        <v>2626</v>
      </c>
      <c r="JC433" s="264" t="s">
        <v>2626</v>
      </c>
    </row>
    <row r="434" spans="3:263">
      <c r="C434" s="384" t="s">
        <v>2629</v>
      </c>
      <c r="D434" s="404"/>
      <c r="E434" s="390" t="s">
        <v>2629</v>
      </c>
      <c r="F434" s="391"/>
      <c r="G434" s="390" t="s">
        <v>2629</v>
      </c>
      <c r="H434" s="391"/>
      <c r="I434" s="390" t="s">
        <v>2629</v>
      </c>
      <c r="J434" s="391"/>
      <c r="K434" s="390" t="s">
        <v>2629</v>
      </c>
      <c r="L434" s="391"/>
      <c r="M434" s="390" t="s">
        <v>2629</v>
      </c>
      <c r="N434" s="405"/>
      <c r="O434" s="394" t="s">
        <v>2630</v>
      </c>
      <c r="P434" s="406"/>
      <c r="Q434" s="264" t="s">
        <v>2629</v>
      </c>
      <c r="S434" s="264" t="s">
        <v>2629</v>
      </c>
      <c r="U434" s="265" t="s">
        <v>2631</v>
      </c>
      <c r="W434" s="265" t="s">
        <v>2631</v>
      </c>
      <c r="Y434" s="265" t="s">
        <v>2631</v>
      </c>
      <c r="Z434" s="256"/>
      <c r="AA434" s="264" t="s">
        <v>2629</v>
      </c>
      <c r="AB434" s="256"/>
      <c r="AC434" s="265" t="s">
        <v>2631</v>
      </c>
      <c r="AD434" s="258"/>
      <c r="AE434" s="265" t="s">
        <v>2631</v>
      </c>
      <c r="AF434" s="258"/>
      <c r="AG434" s="264" t="s">
        <v>2629</v>
      </c>
      <c r="AH434" s="16"/>
      <c r="AI434" s="264" t="s">
        <v>2629</v>
      </c>
      <c r="AK434" s="264" t="s">
        <v>2629</v>
      </c>
      <c r="AL434" s="256"/>
      <c r="AM434" s="264" t="s">
        <v>2629</v>
      </c>
      <c r="AN434" s="256"/>
      <c r="AO434" s="264" t="s">
        <v>2629</v>
      </c>
      <c r="AP434" s="256"/>
      <c r="AQ434" s="264" t="s">
        <v>2629</v>
      </c>
      <c r="AR434" s="256"/>
      <c r="AS434" s="265" t="s">
        <v>2632</v>
      </c>
      <c r="AT434" s="256"/>
      <c r="AU434" s="265" t="s">
        <v>2632</v>
      </c>
      <c r="AW434" s="265" t="s">
        <v>2632</v>
      </c>
      <c r="AX434" s="256"/>
      <c r="AY434" s="270" t="str">
        <f t="shared" si="16"/>
        <v>予 備 431</v>
      </c>
      <c r="AZ434" s="256"/>
      <c r="BA434" s="265" t="s">
        <v>2631</v>
      </c>
      <c r="BC434" s="265" t="s">
        <v>2631</v>
      </c>
      <c r="BE434" s="266" t="s">
        <v>2631</v>
      </c>
      <c r="BF434" s="258"/>
      <c r="BG434" s="266" t="s">
        <v>2631</v>
      </c>
      <c r="BI434" s="400" t="s">
        <v>2629</v>
      </c>
      <c r="BK434" s="400" t="s">
        <v>2629</v>
      </c>
      <c r="BM434" s="400" t="str">
        <f t="shared" si="15"/>
        <v>予備431</v>
      </c>
      <c r="BO434" s="401" t="s">
        <v>2629</v>
      </c>
      <c r="BP434" s="396"/>
      <c r="BQ434" s="401" t="s">
        <v>2629</v>
      </c>
      <c r="BR434" s="402"/>
      <c r="BS434" s="265" t="s">
        <v>2631</v>
      </c>
      <c r="BT434" s="402"/>
      <c r="BU434" s="402"/>
      <c r="BV434" s="402"/>
      <c r="BW434" s="402"/>
      <c r="BX434" s="402"/>
      <c r="BY434" s="402"/>
      <c r="BZ434" s="402"/>
      <c r="CA434" s="402"/>
      <c r="CB434" s="402"/>
      <c r="CC434" s="402"/>
      <c r="CE434" s="256"/>
      <c r="CG434" s="264" t="s">
        <v>2629</v>
      </c>
      <c r="CI434" s="264" t="s">
        <v>2629</v>
      </c>
      <c r="CK434" s="264" t="s">
        <v>2629</v>
      </c>
      <c r="CM434" s="264" t="s">
        <v>2629</v>
      </c>
      <c r="CO434" s="264" t="s">
        <v>2629</v>
      </c>
      <c r="CQ434" s="264" t="s">
        <v>2629</v>
      </c>
      <c r="CS434" s="264" t="s">
        <v>2629</v>
      </c>
      <c r="CU434" s="264" t="s">
        <v>2629</v>
      </c>
      <c r="CW434" s="264" t="s">
        <v>2629</v>
      </c>
      <c r="CY434" s="264" t="s">
        <v>2629</v>
      </c>
      <c r="DA434" s="264" t="s">
        <v>2629</v>
      </c>
      <c r="DC434" s="264" t="s">
        <v>2629</v>
      </c>
      <c r="DE434" s="264" t="s">
        <v>2629</v>
      </c>
      <c r="DG434" s="264" t="s">
        <v>2629</v>
      </c>
      <c r="DI434" s="264" t="s">
        <v>2629</v>
      </c>
      <c r="DK434" s="264" t="s">
        <v>2629</v>
      </c>
      <c r="EA434" s="264" t="s">
        <v>2629</v>
      </c>
      <c r="EC434" s="272" t="s">
        <v>2630</v>
      </c>
      <c r="ED434" s="268"/>
      <c r="EE434" s="272" t="s">
        <v>2630</v>
      </c>
      <c r="EF434" s="268"/>
      <c r="EG434" s="272" t="s">
        <v>2630</v>
      </c>
      <c r="EH434" s="268"/>
      <c r="EI434" s="272" t="s">
        <v>2630</v>
      </c>
      <c r="EY434" s="264" t="s">
        <v>2629</v>
      </c>
      <c r="FA434" s="264" t="s">
        <v>2629</v>
      </c>
      <c r="FC434" s="264" t="s">
        <v>2629</v>
      </c>
      <c r="FE434" s="264" t="s">
        <v>2629</v>
      </c>
      <c r="FG434" s="264" t="s">
        <v>2629</v>
      </c>
      <c r="FI434" s="264" t="s">
        <v>2629</v>
      </c>
      <c r="FK434" s="264" t="s">
        <v>2629</v>
      </c>
      <c r="FM434" s="264" t="s">
        <v>2629</v>
      </c>
      <c r="FO434" s="264" t="s">
        <v>2629</v>
      </c>
      <c r="FQ434" s="264" t="s">
        <v>2629</v>
      </c>
      <c r="FS434" s="264" t="s">
        <v>2629</v>
      </c>
      <c r="FU434" s="264" t="s">
        <v>2629</v>
      </c>
      <c r="FW434" s="264" t="s">
        <v>2629</v>
      </c>
      <c r="FY434" s="264" t="s">
        <v>2629</v>
      </c>
      <c r="GA434" s="264" t="s">
        <v>2629</v>
      </c>
      <c r="GC434" s="264" t="s">
        <v>2629</v>
      </c>
      <c r="GE434" s="264" t="s">
        <v>2629</v>
      </c>
      <c r="GG434" s="264" t="s">
        <v>2629</v>
      </c>
      <c r="GI434" s="264" t="s">
        <v>2629</v>
      </c>
      <c r="GK434" s="264" t="s">
        <v>2629</v>
      </c>
      <c r="GM434" s="264" t="s">
        <v>2629</v>
      </c>
      <c r="GO434" s="264" t="s">
        <v>2629</v>
      </c>
      <c r="GQ434" s="16"/>
      <c r="HE434" s="265" t="s">
        <v>2631</v>
      </c>
      <c r="HG434" s="265" t="s">
        <v>2631</v>
      </c>
      <c r="HI434" s="264" t="s">
        <v>2629</v>
      </c>
      <c r="HK434" s="264" t="s">
        <v>2629</v>
      </c>
      <c r="HM434" s="264" t="s">
        <v>2629</v>
      </c>
      <c r="HO434" s="264" t="s">
        <v>2629</v>
      </c>
      <c r="HQ434" s="264" t="s">
        <v>2629</v>
      </c>
      <c r="HS434" s="264" t="s">
        <v>2629</v>
      </c>
      <c r="HU434" s="264" t="s">
        <v>2629</v>
      </c>
      <c r="HW434" s="264" t="s">
        <v>2629</v>
      </c>
      <c r="HY434" s="264" t="s">
        <v>2629</v>
      </c>
      <c r="IA434" s="264" t="s">
        <v>2629</v>
      </c>
      <c r="IC434" s="264" t="s">
        <v>2629</v>
      </c>
      <c r="IE434" s="264" t="s">
        <v>2629</v>
      </c>
      <c r="IG434" s="264" t="s">
        <v>2629</v>
      </c>
      <c r="II434" s="264" t="s">
        <v>2629</v>
      </c>
      <c r="IK434" s="264" t="s">
        <v>2629</v>
      </c>
      <c r="IM434" s="264" t="s">
        <v>2629</v>
      </c>
      <c r="IO434" s="264" t="s">
        <v>2629</v>
      </c>
      <c r="IQ434" s="264" t="s">
        <v>2629</v>
      </c>
      <c r="IS434" s="264" t="s">
        <v>2629</v>
      </c>
      <c r="IU434" s="264" t="s">
        <v>2629</v>
      </c>
      <c r="IW434" s="264" t="s">
        <v>2629</v>
      </c>
      <c r="IY434" s="264" t="s">
        <v>2629</v>
      </c>
      <c r="JA434" s="264" t="s">
        <v>2629</v>
      </c>
      <c r="JC434" s="264" t="s">
        <v>2629</v>
      </c>
    </row>
    <row r="435" spans="3:263">
      <c r="C435" s="384" t="s">
        <v>2633</v>
      </c>
      <c r="D435" s="404"/>
      <c r="E435" s="390" t="s">
        <v>2633</v>
      </c>
      <c r="F435" s="391"/>
      <c r="G435" s="390" t="s">
        <v>2633</v>
      </c>
      <c r="H435" s="391"/>
      <c r="I435" s="390" t="s">
        <v>2633</v>
      </c>
      <c r="J435" s="391"/>
      <c r="K435" s="390" t="s">
        <v>2633</v>
      </c>
      <c r="L435" s="391"/>
      <c r="M435" s="390" t="s">
        <v>2633</v>
      </c>
      <c r="N435" s="405"/>
      <c r="O435" s="394" t="s">
        <v>2634</v>
      </c>
      <c r="P435" s="406"/>
      <c r="Q435" s="264" t="s">
        <v>2633</v>
      </c>
      <c r="S435" s="264" t="s">
        <v>2633</v>
      </c>
      <c r="U435" s="265" t="s">
        <v>2635</v>
      </c>
      <c r="W435" s="265" t="s">
        <v>2635</v>
      </c>
      <c r="Y435" s="265" t="s">
        <v>2635</v>
      </c>
      <c r="Z435" s="256"/>
      <c r="AA435" s="264" t="s">
        <v>2633</v>
      </c>
      <c r="AB435" s="256"/>
      <c r="AC435" s="265" t="s">
        <v>2635</v>
      </c>
      <c r="AD435" s="258"/>
      <c r="AE435" s="265" t="s">
        <v>2635</v>
      </c>
      <c r="AF435" s="258"/>
      <c r="AG435" s="264" t="s">
        <v>2633</v>
      </c>
      <c r="AH435" s="16"/>
      <c r="AI435" s="264" t="s">
        <v>2633</v>
      </c>
      <c r="AK435" s="264" t="s">
        <v>2633</v>
      </c>
      <c r="AL435" s="256"/>
      <c r="AM435" s="264" t="s">
        <v>2633</v>
      </c>
      <c r="AN435" s="256"/>
      <c r="AO435" s="264" t="s">
        <v>2633</v>
      </c>
      <c r="AP435" s="256"/>
      <c r="AQ435" s="264" t="s">
        <v>2633</v>
      </c>
      <c r="AR435" s="256"/>
      <c r="AS435" s="264" t="s">
        <v>2634</v>
      </c>
      <c r="AT435" s="256"/>
      <c r="AU435" s="264" t="s">
        <v>2634</v>
      </c>
      <c r="AW435" s="264" t="s">
        <v>2634</v>
      </c>
      <c r="AX435" s="256"/>
      <c r="AY435" s="270" t="str">
        <f t="shared" si="16"/>
        <v>予 備 432</v>
      </c>
      <c r="AZ435" s="256"/>
      <c r="BA435" s="265" t="s">
        <v>2635</v>
      </c>
      <c r="BC435" s="265" t="s">
        <v>2635</v>
      </c>
      <c r="BE435" s="266" t="s">
        <v>2635</v>
      </c>
      <c r="BF435" s="258"/>
      <c r="BG435" s="266" t="s">
        <v>2635</v>
      </c>
      <c r="BI435" s="400" t="s">
        <v>2633</v>
      </c>
      <c r="BK435" s="400" t="s">
        <v>2633</v>
      </c>
      <c r="BM435" s="400" t="str">
        <f t="shared" si="15"/>
        <v>予備432</v>
      </c>
      <c r="BO435" s="401" t="s">
        <v>2633</v>
      </c>
      <c r="BP435" s="396"/>
      <c r="BQ435" s="401" t="s">
        <v>2633</v>
      </c>
      <c r="BR435" s="402"/>
      <c r="BS435" s="265" t="s">
        <v>2635</v>
      </c>
      <c r="BT435" s="402"/>
      <c r="BU435" s="402"/>
      <c r="BV435" s="402"/>
      <c r="BW435" s="402"/>
      <c r="BX435" s="402"/>
      <c r="BY435" s="402"/>
      <c r="BZ435" s="402"/>
      <c r="CA435" s="402"/>
      <c r="CB435" s="402"/>
      <c r="CC435" s="402"/>
      <c r="CE435" s="256"/>
      <c r="CG435" s="264" t="s">
        <v>2633</v>
      </c>
      <c r="CI435" s="264" t="s">
        <v>2633</v>
      </c>
      <c r="CK435" s="264" t="s">
        <v>2633</v>
      </c>
      <c r="CM435" s="264" t="s">
        <v>2633</v>
      </c>
      <c r="CO435" s="264" t="s">
        <v>2633</v>
      </c>
      <c r="CQ435" s="264" t="s">
        <v>2633</v>
      </c>
      <c r="CS435" s="264" t="s">
        <v>2633</v>
      </c>
      <c r="CU435" s="264" t="s">
        <v>2633</v>
      </c>
      <c r="CW435" s="264" t="s">
        <v>2633</v>
      </c>
      <c r="CY435" s="264" t="s">
        <v>2633</v>
      </c>
      <c r="DA435" s="264" t="s">
        <v>2633</v>
      </c>
      <c r="DC435" s="264" t="s">
        <v>2633</v>
      </c>
      <c r="DE435" s="264" t="s">
        <v>2633</v>
      </c>
      <c r="DG435" s="264" t="s">
        <v>2633</v>
      </c>
      <c r="DI435" s="264" t="s">
        <v>2633</v>
      </c>
      <c r="DK435" s="264" t="s">
        <v>2633</v>
      </c>
      <c r="EA435" s="264" t="s">
        <v>2633</v>
      </c>
      <c r="EC435" s="272" t="s">
        <v>2634</v>
      </c>
      <c r="ED435" s="268"/>
      <c r="EE435" s="272" t="s">
        <v>2634</v>
      </c>
      <c r="EF435" s="268"/>
      <c r="EG435" s="272" t="s">
        <v>2634</v>
      </c>
      <c r="EH435" s="268"/>
      <c r="EI435" s="272" t="s">
        <v>2634</v>
      </c>
      <c r="EY435" s="264" t="s">
        <v>2633</v>
      </c>
      <c r="FA435" s="264" t="s">
        <v>2633</v>
      </c>
      <c r="FC435" s="264" t="s">
        <v>2633</v>
      </c>
      <c r="FE435" s="264" t="s">
        <v>2633</v>
      </c>
      <c r="FG435" s="264" t="s">
        <v>2633</v>
      </c>
      <c r="FI435" s="264" t="s">
        <v>2633</v>
      </c>
      <c r="FK435" s="264" t="s">
        <v>2633</v>
      </c>
      <c r="FM435" s="264" t="s">
        <v>2633</v>
      </c>
      <c r="FO435" s="264" t="s">
        <v>2633</v>
      </c>
      <c r="FQ435" s="264" t="s">
        <v>2633</v>
      </c>
      <c r="FS435" s="264" t="s">
        <v>2633</v>
      </c>
      <c r="FU435" s="264" t="s">
        <v>2633</v>
      </c>
      <c r="FW435" s="264" t="s">
        <v>2633</v>
      </c>
      <c r="FY435" s="264" t="s">
        <v>2633</v>
      </c>
      <c r="GA435" s="264" t="s">
        <v>2633</v>
      </c>
      <c r="GC435" s="264" t="s">
        <v>2633</v>
      </c>
      <c r="GE435" s="264" t="s">
        <v>2633</v>
      </c>
      <c r="GG435" s="264" t="s">
        <v>2633</v>
      </c>
      <c r="GI435" s="264" t="s">
        <v>2633</v>
      </c>
      <c r="GK435" s="264" t="s">
        <v>2633</v>
      </c>
      <c r="GM435" s="264" t="s">
        <v>2633</v>
      </c>
      <c r="GO435" s="264" t="s">
        <v>2633</v>
      </c>
      <c r="GQ435" s="16"/>
      <c r="HE435" s="265" t="s">
        <v>2635</v>
      </c>
      <c r="HG435" s="265" t="s">
        <v>2635</v>
      </c>
      <c r="HI435" s="264" t="s">
        <v>2633</v>
      </c>
      <c r="HK435" s="264" t="s">
        <v>2633</v>
      </c>
      <c r="HM435" s="264" t="s">
        <v>2633</v>
      </c>
      <c r="HO435" s="264" t="s">
        <v>2633</v>
      </c>
      <c r="HQ435" s="264" t="s">
        <v>2633</v>
      </c>
      <c r="HS435" s="264" t="s">
        <v>2633</v>
      </c>
      <c r="HU435" s="264" t="s">
        <v>2633</v>
      </c>
      <c r="HW435" s="264" t="s">
        <v>2633</v>
      </c>
      <c r="HY435" s="264" t="s">
        <v>2633</v>
      </c>
      <c r="IA435" s="264" t="s">
        <v>2633</v>
      </c>
      <c r="IC435" s="264" t="s">
        <v>2633</v>
      </c>
      <c r="IE435" s="264" t="s">
        <v>2633</v>
      </c>
      <c r="IG435" s="264" t="s">
        <v>2633</v>
      </c>
      <c r="II435" s="264" t="s">
        <v>2633</v>
      </c>
      <c r="IK435" s="264" t="s">
        <v>2633</v>
      </c>
      <c r="IM435" s="264" t="s">
        <v>2633</v>
      </c>
      <c r="IO435" s="264" t="s">
        <v>2633</v>
      </c>
      <c r="IQ435" s="264" t="s">
        <v>2633</v>
      </c>
      <c r="IS435" s="264" t="s">
        <v>2633</v>
      </c>
      <c r="IU435" s="264" t="s">
        <v>2633</v>
      </c>
      <c r="IW435" s="264" t="s">
        <v>2633</v>
      </c>
      <c r="IY435" s="264" t="s">
        <v>2633</v>
      </c>
      <c r="JA435" s="264" t="s">
        <v>2633</v>
      </c>
      <c r="JC435" s="264" t="s">
        <v>2633</v>
      </c>
    </row>
    <row r="436" spans="3:263">
      <c r="C436" s="384" t="s">
        <v>2636</v>
      </c>
      <c r="D436" s="404"/>
      <c r="E436" s="390" t="s">
        <v>2636</v>
      </c>
      <c r="F436" s="391"/>
      <c r="G436" s="390" t="s">
        <v>2636</v>
      </c>
      <c r="H436" s="391"/>
      <c r="I436" s="390" t="s">
        <v>2636</v>
      </c>
      <c r="J436" s="391"/>
      <c r="K436" s="390" t="s">
        <v>2636</v>
      </c>
      <c r="L436" s="391"/>
      <c r="M436" s="390" t="s">
        <v>2636</v>
      </c>
      <c r="N436" s="405"/>
      <c r="O436" s="394" t="s">
        <v>2637</v>
      </c>
      <c r="P436" s="406"/>
      <c r="Q436" s="264" t="s">
        <v>2636</v>
      </c>
      <c r="S436" s="264" t="s">
        <v>2636</v>
      </c>
      <c r="U436" s="265" t="s">
        <v>2638</v>
      </c>
      <c r="W436" s="265" t="s">
        <v>2638</v>
      </c>
      <c r="Y436" s="265" t="s">
        <v>2638</v>
      </c>
      <c r="Z436" s="256"/>
      <c r="AA436" s="264" t="s">
        <v>2636</v>
      </c>
      <c r="AB436" s="256"/>
      <c r="AC436" s="265" t="s">
        <v>2638</v>
      </c>
      <c r="AD436" s="258"/>
      <c r="AE436" s="265" t="s">
        <v>2638</v>
      </c>
      <c r="AF436" s="258"/>
      <c r="AG436" s="264" t="s">
        <v>2636</v>
      </c>
      <c r="AH436" s="16"/>
      <c r="AI436" s="264" t="s">
        <v>2636</v>
      </c>
      <c r="AK436" s="264" t="s">
        <v>2636</v>
      </c>
      <c r="AL436" s="256"/>
      <c r="AM436" s="264" t="s">
        <v>2636</v>
      </c>
      <c r="AN436" s="256"/>
      <c r="AO436" s="264" t="s">
        <v>2636</v>
      </c>
      <c r="AP436" s="256"/>
      <c r="AQ436" s="264" t="s">
        <v>2636</v>
      </c>
      <c r="AR436" s="256"/>
      <c r="AS436" s="265" t="s">
        <v>2639</v>
      </c>
      <c r="AT436" s="256"/>
      <c r="AU436" s="265" t="s">
        <v>2639</v>
      </c>
      <c r="AW436" s="265" t="s">
        <v>2639</v>
      </c>
      <c r="AX436" s="256"/>
      <c r="AY436" s="270" t="str">
        <f t="shared" si="16"/>
        <v>予 備 433</v>
      </c>
      <c r="AZ436" s="256"/>
      <c r="BA436" s="265" t="s">
        <v>2638</v>
      </c>
      <c r="BC436" s="265" t="s">
        <v>2638</v>
      </c>
      <c r="BE436" s="266" t="s">
        <v>2638</v>
      </c>
      <c r="BF436" s="258"/>
      <c r="BG436" s="266" t="s">
        <v>2638</v>
      </c>
      <c r="BI436" s="400" t="s">
        <v>2636</v>
      </c>
      <c r="BK436" s="400" t="s">
        <v>2636</v>
      </c>
      <c r="BM436" s="400" t="str">
        <f t="shared" si="15"/>
        <v>予備433</v>
      </c>
      <c r="BO436" s="401" t="s">
        <v>2636</v>
      </c>
      <c r="BP436" s="396"/>
      <c r="BQ436" s="401" t="s">
        <v>2636</v>
      </c>
      <c r="BR436" s="402"/>
      <c r="BS436" s="265" t="s">
        <v>2638</v>
      </c>
      <c r="BT436" s="402"/>
      <c r="BU436" s="402"/>
      <c r="BV436" s="402"/>
      <c r="BW436" s="402"/>
      <c r="BX436" s="402"/>
      <c r="BY436" s="402"/>
      <c r="BZ436" s="402"/>
      <c r="CA436" s="402"/>
      <c r="CB436" s="402"/>
      <c r="CC436" s="402"/>
      <c r="CE436" s="256"/>
      <c r="CG436" s="264" t="s">
        <v>2636</v>
      </c>
      <c r="CI436" s="264" t="s">
        <v>2636</v>
      </c>
      <c r="CK436" s="264" t="s">
        <v>2636</v>
      </c>
      <c r="CM436" s="264" t="s">
        <v>2636</v>
      </c>
      <c r="CO436" s="264" t="s">
        <v>2636</v>
      </c>
      <c r="CQ436" s="264" t="s">
        <v>2636</v>
      </c>
      <c r="CS436" s="264" t="s">
        <v>2636</v>
      </c>
      <c r="CU436" s="264" t="s">
        <v>2636</v>
      </c>
      <c r="CW436" s="264" t="s">
        <v>2636</v>
      </c>
      <c r="CY436" s="264" t="s">
        <v>2636</v>
      </c>
      <c r="DA436" s="264" t="s">
        <v>2636</v>
      </c>
      <c r="DC436" s="264" t="s">
        <v>2636</v>
      </c>
      <c r="DE436" s="264" t="s">
        <v>2636</v>
      </c>
      <c r="DG436" s="264" t="s">
        <v>2636</v>
      </c>
      <c r="DI436" s="264" t="s">
        <v>2636</v>
      </c>
      <c r="DK436" s="264" t="s">
        <v>2636</v>
      </c>
      <c r="EA436" s="264" t="s">
        <v>2636</v>
      </c>
      <c r="EC436" s="272" t="s">
        <v>2637</v>
      </c>
      <c r="ED436" s="268"/>
      <c r="EE436" s="272" t="s">
        <v>2637</v>
      </c>
      <c r="EF436" s="268"/>
      <c r="EG436" s="272" t="s">
        <v>2637</v>
      </c>
      <c r="EH436" s="268"/>
      <c r="EI436" s="272" t="s">
        <v>2637</v>
      </c>
      <c r="EY436" s="264" t="s">
        <v>2636</v>
      </c>
      <c r="FA436" s="264" t="s">
        <v>2636</v>
      </c>
      <c r="FC436" s="264" t="s">
        <v>2636</v>
      </c>
      <c r="FE436" s="264" t="s">
        <v>2636</v>
      </c>
      <c r="FG436" s="264" t="s">
        <v>2636</v>
      </c>
      <c r="FI436" s="264" t="s">
        <v>2636</v>
      </c>
      <c r="FK436" s="264" t="s">
        <v>2636</v>
      </c>
      <c r="FM436" s="264" t="s">
        <v>2636</v>
      </c>
      <c r="FO436" s="264" t="s">
        <v>2636</v>
      </c>
      <c r="FQ436" s="264" t="s">
        <v>2636</v>
      </c>
      <c r="FS436" s="264" t="s">
        <v>2636</v>
      </c>
      <c r="FU436" s="264" t="s">
        <v>2636</v>
      </c>
      <c r="FW436" s="264" t="s">
        <v>2636</v>
      </c>
      <c r="FY436" s="264" t="s">
        <v>2636</v>
      </c>
      <c r="GA436" s="264" t="s">
        <v>2636</v>
      </c>
      <c r="GC436" s="264" t="s">
        <v>2636</v>
      </c>
      <c r="GE436" s="264" t="s">
        <v>2636</v>
      </c>
      <c r="GG436" s="264" t="s">
        <v>2636</v>
      </c>
      <c r="GI436" s="264" t="s">
        <v>2636</v>
      </c>
      <c r="GK436" s="264" t="s">
        <v>2636</v>
      </c>
      <c r="GM436" s="264" t="s">
        <v>2636</v>
      </c>
      <c r="GO436" s="264" t="s">
        <v>2636</v>
      </c>
      <c r="GQ436" s="16"/>
      <c r="HE436" s="265" t="s">
        <v>2638</v>
      </c>
      <c r="HG436" s="265" t="s">
        <v>2638</v>
      </c>
      <c r="HI436" s="264" t="s">
        <v>2636</v>
      </c>
      <c r="HK436" s="264" t="s">
        <v>2636</v>
      </c>
      <c r="HM436" s="264" t="s">
        <v>2636</v>
      </c>
      <c r="HO436" s="264" t="s">
        <v>2636</v>
      </c>
      <c r="HQ436" s="264" t="s">
        <v>2636</v>
      </c>
      <c r="HS436" s="264" t="s">
        <v>2636</v>
      </c>
      <c r="HU436" s="264" t="s">
        <v>2636</v>
      </c>
      <c r="HW436" s="264" t="s">
        <v>2636</v>
      </c>
      <c r="HY436" s="264" t="s">
        <v>2636</v>
      </c>
      <c r="IA436" s="264" t="s">
        <v>2636</v>
      </c>
      <c r="IC436" s="264" t="s">
        <v>2636</v>
      </c>
      <c r="IE436" s="264" t="s">
        <v>2636</v>
      </c>
      <c r="IG436" s="264" t="s">
        <v>2636</v>
      </c>
      <c r="II436" s="264" t="s">
        <v>2636</v>
      </c>
      <c r="IK436" s="264" t="s">
        <v>2636</v>
      </c>
      <c r="IM436" s="264" t="s">
        <v>2636</v>
      </c>
      <c r="IO436" s="264" t="s">
        <v>2636</v>
      </c>
      <c r="IQ436" s="264" t="s">
        <v>2636</v>
      </c>
      <c r="IS436" s="264" t="s">
        <v>2636</v>
      </c>
      <c r="IU436" s="264" t="s">
        <v>2636</v>
      </c>
      <c r="IW436" s="264" t="s">
        <v>2636</v>
      </c>
      <c r="IY436" s="264" t="s">
        <v>2636</v>
      </c>
      <c r="JA436" s="264" t="s">
        <v>2636</v>
      </c>
      <c r="JC436" s="264" t="s">
        <v>2636</v>
      </c>
    </row>
    <row r="437" spans="3:263">
      <c r="C437" s="384" t="s">
        <v>2640</v>
      </c>
      <c r="D437" s="404"/>
      <c r="E437" s="390" t="s">
        <v>2640</v>
      </c>
      <c r="F437" s="391"/>
      <c r="G437" s="390" t="s">
        <v>2640</v>
      </c>
      <c r="H437" s="391"/>
      <c r="I437" s="390" t="s">
        <v>2640</v>
      </c>
      <c r="J437" s="391"/>
      <c r="K437" s="390" t="s">
        <v>2640</v>
      </c>
      <c r="L437" s="391"/>
      <c r="M437" s="390" t="s">
        <v>2640</v>
      </c>
      <c r="N437" s="405"/>
      <c r="O437" s="394" t="s">
        <v>2641</v>
      </c>
      <c r="P437" s="406"/>
      <c r="Q437" s="264" t="s">
        <v>2640</v>
      </c>
      <c r="S437" s="264" t="s">
        <v>2640</v>
      </c>
      <c r="U437" s="265" t="s">
        <v>2642</v>
      </c>
      <c r="W437" s="265" t="s">
        <v>2642</v>
      </c>
      <c r="Y437" s="265" t="s">
        <v>2642</v>
      </c>
      <c r="Z437" s="256"/>
      <c r="AA437" s="264" t="s">
        <v>2640</v>
      </c>
      <c r="AB437" s="256"/>
      <c r="AC437" s="265" t="s">
        <v>2642</v>
      </c>
      <c r="AD437" s="258"/>
      <c r="AE437" s="265" t="s">
        <v>2642</v>
      </c>
      <c r="AF437" s="258"/>
      <c r="AG437" s="264" t="s">
        <v>2640</v>
      </c>
      <c r="AH437" s="16"/>
      <c r="AI437" s="264" t="s">
        <v>2640</v>
      </c>
      <c r="AK437" s="264" t="s">
        <v>2640</v>
      </c>
      <c r="AL437" s="256"/>
      <c r="AM437" s="264" t="s">
        <v>2640</v>
      </c>
      <c r="AN437" s="256"/>
      <c r="AO437" s="264" t="s">
        <v>2640</v>
      </c>
      <c r="AP437" s="256"/>
      <c r="AQ437" s="264" t="s">
        <v>2640</v>
      </c>
      <c r="AR437" s="256"/>
      <c r="AS437" s="264" t="s">
        <v>2641</v>
      </c>
      <c r="AT437" s="256"/>
      <c r="AU437" s="264" t="s">
        <v>2641</v>
      </c>
      <c r="AW437" s="264" t="s">
        <v>2641</v>
      </c>
      <c r="AX437" s="256"/>
      <c r="AY437" s="270" t="str">
        <f t="shared" si="16"/>
        <v>予 備 434</v>
      </c>
      <c r="AZ437" s="256"/>
      <c r="BA437" s="265" t="s">
        <v>2642</v>
      </c>
      <c r="BC437" s="265" t="s">
        <v>2642</v>
      </c>
      <c r="BE437" s="266" t="s">
        <v>2642</v>
      </c>
      <c r="BF437" s="258"/>
      <c r="BG437" s="266" t="s">
        <v>2642</v>
      </c>
      <c r="BI437" s="400" t="s">
        <v>2640</v>
      </c>
      <c r="BK437" s="400" t="s">
        <v>2640</v>
      </c>
      <c r="BM437" s="400" t="str">
        <f t="shared" si="15"/>
        <v>予備434</v>
      </c>
      <c r="BO437" s="401" t="s">
        <v>2640</v>
      </c>
      <c r="BP437" s="396"/>
      <c r="BQ437" s="401" t="s">
        <v>2640</v>
      </c>
      <c r="BR437" s="402"/>
      <c r="BS437" s="265" t="s">
        <v>2642</v>
      </c>
      <c r="BT437" s="402"/>
      <c r="BU437" s="402"/>
      <c r="BV437" s="402"/>
      <c r="BW437" s="402"/>
      <c r="BX437" s="402"/>
      <c r="BY437" s="402"/>
      <c r="BZ437" s="402"/>
      <c r="CA437" s="402"/>
      <c r="CB437" s="402"/>
      <c r="CC437" s="402"/>
      <c r="CE437" s="256"/>
      <c r="CG437" s="264" t="s">
        <v>2640</v>
      </c>
      <c r="CI437" s="264" t="s">
        <v>2640</v>
      </c>
      <c r="CK437" s="264" t="s">
        <v>2640</v>
      </c>
      <c r="CM437" s="264" t="s">
        <v>2640</v>
      </c>
      <c r="CO437" s="264" t="s">
        <v>2640</v>
      </c>
      <c r="CQ437" s="264" t="s">
        <v>2640</v>
      </c>
      <c r="CS437" s="264" t="s">
        <v>2640</v>
      </c>
      <c r="CU437" s="264" t="s">
        <v>2640</v>
      </c>
      <c r="CW437" s="264" t="s">
        <v>2640</v>
      </c>
      <c r="CY437" s="264" t="s">
        <v>2640</v>
      </c>
      <c r="DA437" s="264" t="s">
        <v>2640</v>
      </c>
      <c r="DC437" s="264" t="s">
        <v>2640</v>
      </c>
      <c r="DE437" s="264" t="s">
        <v>2640</v>
      </c>
      <c r="DG437" s="264" t="s">
        <v>2640</v>
      </c>
      <c r="DI437" s="264" t="s">
        <v>2640</v>
      </c>
      <c r="DK437" s="264" t="s">
        <v>2640</v>
      </c>
      <c r="EA437" s="264" t="s">
        <v>2640</v>
      </c>
      <c r="EC437" s="272" t="s">
        <v>2641</v>
      </c>
      <c r="ED437" s="268"/>
      <c r="EE437" s="272" t="s">
        <v>2641</v>
      </c>
      <c r="EF437" s="268"/>
      <c r="EG437" s="272" t="s">
        <v>2641</v>
      </c>
      <c r="EH437" s="268"/>
      <c r="EI437" s="272" t="s">
        <v>2641</v>
      </c>
      <c r="EY437" s="264" t="s">
        <v>2640</v>
      </c>
      <c r="FA437" s="264" t="s">
        <v>2640</v>
      </c>
      <c r="FC437" s="264" t="s">
        <v>2640</v>
      </c>
      <c r="FE437" s="264" t="s">
        <v>2640</v>
      </c>
      <c r="FG437" s="264" t="s">
        <v>2640</v>
      </c>
      <c r="FI437" s="264" t="s">
        <v>2640</v>
      </c>
      <c r="FK437" s="264" t="s">
        <v>2640</v>
      </c>
      <c r="FM437" s="264" t="s">
        <v>2640</v>
      </c>
      <c r="FO437" s="264" t="s">
        <v>2640</v>
      </c>
      <c r="FQ437" s="264" t="s">
        <v>2640</v>
      </c>
      <c r="FS437" s="264" t="s">
        <v>2640</v>
      </c>
      <c r="FU437" s="264" t="s">
        <v>2640</v>
      </c>
      <c r="FW437" s="264" t="s">
        <v>2640</v>
      </c>
      <c r="FY437" s="264" t="s">
        <v>2640</v>
      </c>
      <c r="GA437" s="264" t="s">
        <v>2640</v>
      </c>
      <c r="GC437" s="264" t="s">
        <v>2640</v>
      </c>
      <c r="GE437" s="264" t="s">
        <v>2640</v>
      </c>
      <c r="GG437" s="264" t="s">
        <v>2640</v>
      </c>
      <c r="GI437" s="264" t="s">
        <v>2640</v>
      </c>
      <c r="GK437" s="264" t="s">
        <v>2640</v>
      </c>
      <c r="GM437" s="264" t="s">
        <v>2640</v>
      </c>
      <c r="GO437" s="264" t="s">
        <v>2640</v>
      </c>
      <c r="GQ437" s="16"/>
      <c r="HE437" s="265" t="s">
        <v>2642</v>
      </c>
      <c r="HG437" s="265" t="s">
        <v>2642</v>
      </c>
      <c r="HI437" s="264" t="s">
        <v>2640</v>
      </c>
      <c r="HK437" s="264" t="s">
        <v>2640</v>
      </c>
      <c r="HM437" s="264" t="s">
        <v>2640</v>
      </c>
      <c r="HO437" s="264" t="s">
        <v>2640</v>
      </c>
      <c r="HQ437" s="264" t="s">
        <v>2640</v>
      </c>
      <c r="HS437" s="264" t="s">
        <v>2640</v>
      </c>
      <c r="HU437" s="264" t="s">
        <v>2640</v>
      </c>
      <c r="HW437" s="264" t="s">
        <v>2640</v>
      </c>
      <c r="HY437" s="264" t="s">
        <v>2640</v>
      </c>
      <c r="IA437" s="264" t="s">
        <v>2640</v>
      </c>
      <c r="IC437" s="264" t="s">
        <v>2640</v>
      </c>
      <c r="IE437" s="264" t="s">
        <v>2640</v>
      </c>
      <c r="IG437" s="264" t="s">
        <v>2640</v>
      </c>
      <c r="II437" s="264" t="s">
        <v>2640</v>
      </c>
      <c r="IK437" s="264" t="s">
        <v>2640</v>
      </c>
      <c r="IM437" s="264" t="s">
        <v>2640</v>
      </c>
      <c r="IO437" s="264" t="s">
        <v>2640</v>
      </c>
      <c r="IQ437" s="264" t="s">
        <v>2640</v>
      </c>
      <c r="IS437" s="264" t="s">
        <v>2640</v>
      </c>
      <c r="IU437" s="264" t="s">
        <v>2640</v>
      </c>
      <c r="IW437" s="264" t="s">
        <v>2640</v>
      </c>
      <c r="IY437" s="264" t="s">
        <v>2640</v>
      </c>
      <c r="JA437" s="264" t="s">
        <v>2640</v>
      </c>
      <c r="JC437" s="264" t="s">
        <v>2640</v>
      </c>
    </row>
    <row r="438" spans="3:263">
      <c r="C438" s="384" t="s">
        <v>2643</v>
      </c>
      <c r="D438" s="404"/>
      <c r="E438" s="390" t="s">
        <v>2643</v>
      </c>
      <c r="F438" s="391"/>
      <c r="G438" s="390" t="s">
        <v>2643</v>
      </c>
      <c r="H438" s="391"/>
      <c r="I438" s="390" t="s">
        <v>2643</v>
      </c>
      <c r="J438" s="391"/>
      <c r="K438" s="390" t="s">
        <v>2643</v>
      </c>
      <c r="L438" s="391"/>
      <c r="M438" s="390" t="s">
        <v>2643</v>
      </c>
      <c r="N438" s="405"/>
      <c r="O438" s="394" t="s">
        <v>2644</v>
      </c>
      <c r="P438" s="406"/>
      <c r="Q438" s="264" t="s">
        <v>2643</v>
      </c>
      <c r="S438" s="264" t="s">
        <v>2643</v>
      </c>
      <c r="U438" s="265" t="s">
        <v>2645</v>
      </c>
      <c r="W438" s="265" t="s">
        <v>2645</v>
      </c>
      <c r="Y438" s="265" t="s">
        <v>2645</v>
      </c>
      <c r="Z438" s="256"/>
      <c r="AA438" s="264" t="s">
        <v>2643</v>
      </c>
      <c r="AB438" s="256"/>
      <c r="AC438" s="265" t="s">
        <v>2645</v>
      </c>
      <c r="AD438" s="258"/>
      <c r="AE438" s="265" t="s">
        <v>2645</v>
      </c>
      <c r="AF438" s="258"/>
      <c r="AG438" s="264" t="s">
        <v>2643</v>
      </c>
      <c r="AH438" s="16"/>
      <c r="AI438" s="264" t="s">
        <v>2643</v>
      </c>
      <c r="AK438" s="264" t="s">
        <v>2643</v>
      </c>
      <c r="AL438" s="256"/>
      <c r="AM438" s="264" t="s">
        <v>2643</v>
      </c>
      <c r="AN438" s="256"/>
      <c r="AO438" s="264" t="s">
        <v>2643</v>
      </c>
      <c r="AP438" s="256"/>
      <c r="AQ438" s="264" t="s">
        <v>2643</v>
      </c>
      <c r="AR438" s="256"/>
      <c r="AS438" s="265" t="s">
        <v>2646</v>
      </c>
      <c r="AT438" s="256"/>
      <c r="AU438" s="265" t="s">
        <v>2646</v>
      </c>
      <c r="AW438" s="265" t="s">
        <v>2646</v>
      </c>
      <c r="AX438" s="256"/>
      <c r="AY438" s="270" t="str">
        <f t="shared" si="16"/>
        <v>予 備 435</v>
      </c>
      <c r="AZ438" s="256"/>
      <c r="BA438" s="265" t="s">
        <v>2645</v>
      </c>
      <c r="BC438" s="265" t="s">
        <v>2645</v>
      </c>
      <c r="BE438" s="266" t="s">
        <v>2645</v>
      </c>
      <c r="BF438" s="258"/>
      <c r="BG438" s="266" t="s">
        <v>2645</v>
      </c>
      <c r="BI438" s="400" t="s">
        <v>2643</v>
      </c>
      <c r="BK438" s="400" t="s">
        <v>2643</v>
      </c>
      <c r="BM438" s="400" t="str">
        <f t="shared" si="15"/>
        <v>予備435</v>
      </c>
      <c r="BO438" s="401" t="s">
        <v>2643</v>
      </c>
      <c r="BP438" s="396"/>
      <c r="BQ438" s="401" t="s">
        <v>2643</v>
      </c>
      <c r="BR438" s="402"/>
      <c r="BS438" s="265" t="s">
        <v>2645</v>
      </c>
      <c r="BT438" s="402"/>
      <c r="BU438" s="402"/>
      <c r="BV438" s="402"/>
      <c r="BW438" s="402"/>
      <c r="BX438" s="402"/>
      <c r="BY438" s="402"/>
      <c r="BZ438" s="402"/>
      <c r="CA438" s="402"/>
      <c r="CB438" s="402"/>
      <c r="CC438" s="402"/>
      <c r="CE438" s="256"/>
      <c r="CG438" s="264" t="s">
        <v>2643</v>
      </c>
      <c r="CI438" s="264" t="s">
        <v>2643</v>
      </c>
      <c r="CK438" s="264" t="s">
        <v>2643</v>
      </c>
      <c r="CM438" s="264" t="s">
        <v>2643</v>
      </c>
      <c r="CO438" s="264" t="s">
        <v>2643</v>
      </c>
      <c r="CQ438" s="264" t="s">
        <v>2643</v>
      </c>
      <c r="CS438" s="264" t="s">
        <v>2643</v>
      </c>
      <c r="CU438" s="264" t="s">
        <v>2643</v>
      </c>
      <c r="CW438" s="264" t="s">
        <v>2643</v>
      </c>
      <c r="CY438" s="264" t="s">
        <v>2643</v>
      </c>
      <c r="DA438" s="264" t="s">
        <v>2643</v>
      </c>
      <c r="DC438" s="264" t="s">
        <v>2643</v>
      </c>
      <c r="DE438" s="264" t="s">
        <v>2643</v>
      </c>
      <c r="DG438" s="264" t="s">
        <v>2643</v>
      </c>
      <c r="DI438" s="264" t="s">
        <v>2643</v>
      </c>
      <c r="DK438" s="264" t="s">
        <v>2643</v>
      </c>
      <c r="EA438" s="264" t="s">
        <v>2643</v>
      </c>
      <c r="EC438" s="272" t="s">
        <v>2644</v>
      </c>
      <c r="ED438" s="268"/>
      <c r="EE438" s="272" t="s">
        <v>2644</v>
      </c>
      <c r="EF438" s="268"/>
      <c r="EG438" s="272" t="s">
        <v>2644</v>
      </c>
      <c r="EH438" s="268"/>
      <c r="EI438" s="272" t="s">
        <v>2644</v>
      </c>
      <c r="EY438" s="264" t="s">
        <v>2643</v>
      </c>
      <c r="FA438" s="264" t="s">
        <v>2643</v>
      </c>
      <c r="FC438" s="264" t="s">
        <v>2643</v>
      </c>
      <c r="FE438" s="264" t="s">
        <v>2643</v>
      </c>
      <c r="FG438" s="264" t="s">
        <v>2643</v>
      </c>
      <c r="FI438" s="264" t="s">
        <v>2643</v>
      </c>
      <c r="FK438" s="264" t="s">
        <v>2643</v>
      </c>
      <c r="FM438" s="264" t="s">
        <v>2643</v>
      </c>
      <c r="FO438" s="264" t="s">
        <v>2643</v>
      </c>
      <c r="FQ438" s="264" t="s">
        <v>2643</v>
      </c>
      <c r="FS438" s="264" t="s">
        <v>2643</v>
      </c>
      <c r="FU438" s="264" t="s">
        <v>2643</v>
      </c>
      <c r="FW438" s="264" t="s">
        <v>2643</v>
      </c>
      <c r="FY438" s="264" t="s">
        <v>2643</v>
      </c>
      <c r="GA438" s="264" t="s">
        <v>2643</v>
      </c>
      <c r="GC438" s="264" t="s">
        <v>2643</v>
      </c>
      <c r="GE438" s="264" t="s">
        <v>2643</v>
      </c>
      <c r="GG438" s="264" t="s">
        <v>2643</v>
      </c>
      <c r="GI438" s="264" t="s">
        <v>2643</v>
      </c>
      <c r="GK438" s="264" t="s">
        <v>2643</v>
      </c>
      <c r="GM438" s="264" t="s">
        <v>2643</v>
      </c>
      <c r="GO438" s="264" t="s">
        <v>2643</v>
      </c>
      <c r="GQ438" s="16"/>
      <c r="HE438" s="265" t="s">
        <v>2645</v>
      </c>
      <c r="HG438" s="265" t="s">
        <v>2645</v>
      </c>
      <c r="HI438" s="264" t="s">
        <v>2643</v>
      </c>
      <c r="HK438" s="264" t="s">
        <v>2643</v>
      </c>
      <c r="HM438" s="264" t="s">
        <v>2643</v>
      </c>
      <c r="HO438" s="264" t="s">
        <v>2643</v>
      </c>
      <c r="HQ438" s="264" t="s">
        <v>2643</v>
      </c>
      <c r="HS438" s="264" t="s">
        <v>2643</v>
      </c>
      <c r="HU438" s="264" t="s">
        <v>2643</v>
      </c>
      <c r="HW438" s="264" t="s">
        <v>2643</v>
      </c>
      <c r="HY438" s="264" t="s">
        <v>2643</v>
      </c>
      <c r="IA438" s="264" t="s">
        <v>2643</v>
      </c>
      <c r="IC438" s="264" t="s">
        <v>2643</v>
      </c>
      <c r="IE438" s="264" t="s">
        <v>2643</v>
      </c>
      <c r="IG438" s="264" t="s">
        <v>2643</v>
      </c>
      <c r="II438" s="264" t="s">
        <v>2643</v>
      </c>
      <c r="IK438" s="264" t="s">
        <v>2643</v>
      </c>
      <c r="IM438" s="264" t="s">
        <v>2643</v>
      </c>
      <c r="IO438" s="264" t="s">
        <v>2643</v>
      </c>
      <c r="IQ438" s="264" t="s">
        <v>2643</v>
      </c>
      <c r="IS438" s="264" t="s">
        <v>2643</v>
      </c>
      <c r="IU438" s="264" t="s">
        <v>2643</v>
      </c>
      <c r="IW438" s="264" t="s">
        <v>2643</v>
      </c>
      <c r="IY438" s="264" t="s">
        <v>2643</v>
      </c>
      <c r="JA438" s="264" t="s">
        <v>2643</v>
      </c>
      <c r="JC438" s="264" t="s">
        <v>2643</v>
      </c>
    </row>
    <row r="439" spans="3:263">
      <c r="C439" s="384" t="s">
        <v>2647</v>
      </c>
      <c r="D439" s="404"/>
      <c r="E439" s="390" t="s">
        <v>2647</v>
      </c>
      <c r="F439" s="391"/>
      <c r="G439" s="390" t="s">
        <v>2647</v>
      </c>
      <c r="H439" s="391"/>
      <c r="I439" s="390" t="s">
        <v>2647</v>
      </c>
      <c r="J439" s="391"/>
      <c r="K439" s="390" t="s">
        <v>2647</v>
      </c>
      <c r="L439" s="391"/>
      <c r="M439" s="390" t="s">
        <v>2647</v>
      </c>
      <c r="N439" s="405"/>
      <c r="O439" s="394" t="s">
        <v>2648</v>
      </c>
      <c r="P439" s="406"/>
      <c r="Q439" s="264" t="s">
        <v>2647</v>
      </c>
      <c r="S439" s="264" t="s">
        <v>2647</v>
      </c>
      <c r="U439" s="265" t="s">
        <v>2649</v>
      </c>
      <c r="W439" s="265" t="s">
        <v>2649</v>
      </c>
      <c r="Y439" s="265" t="s">
        <v>2649</v>
      </c>
      <c r="Z439" s="256"/>
      <c r="AA439" s="264" t="s">
        <v>2647</v>
      </c>
      <c r="AB439" s="256"/>
      <c r="AC439" s="265" t="s">
        <v>2649</v>
      </c>
      <c r="AD439" s="258"/>
      <c r="AE439" s="265" t="s">
        <v>2649</v>
      </c>
      <c r="AF439" s="258"/>
      <c r="AG439" s="264" t="s">
        <v>2647</v>
      </c>
      <c r="AH439" s="16"/>
      <c r="AI439" s="264" t="s">
        <v>2647</v>
      </c>
      <c r="AK439" s="264" t="s">
        <v>2647</v>
      </c>
      <c r="AL439" s="256"/>
      <c r="AM439" s="264" t="s">
        <v>2647</v>
      </c>
      <c r="AN439" s="256"/>
      <c r="AO439" s="264" t="s">
        <v>2647</v>
      </c>
      <c r="AP439" s="256"/>
      <c r="AQ439" s="264" t="s">
        <v>2647</v>
      </c>
      <c r="AR439" s="256"/>
      <c r="AS439" s="264" t="s">
        <v>2648</v>
      </c>
      <c r="AT439" s="256"/>
      <c r="AU439" s="264" t="s">
        <v>2648</v>
      </c>
      <c r="AW439" s="264" t="s">
        <v>2648</v>
      </c>
      <c r="AX439" s="256"/>
      <c r="AY439" s="270" t="str">
        <f t="shared" si="16"/>
        <v>予 備 436</v>
      </c>
      <c r="AZ439" s="256"/>
      <c r="BA439" s="265" t="s">
        <v>2649</v>
      </c>
      <c r="BC439" s="265" t="s">
        <v>2649</v>
      </c>
      <c r="BE439" s="266" t="s">
        <v>2649</v>
      </c>
      <c r="BF439" s="258"/>
      <c r="BG439" s="266" t="s">
        <v>2649</v>
      </c>
      <c r="BI439" s="400" t="s">
        <v>2647</v>
      </c>
      <c r="BK439" s="400" t="s">
        <v>2647</v>
      </c>
      <c r="BM439" s="400" t="str">
        <f t="shared" si="15"/>
        <v>予備436</v>
      </c>
      <c r="BO439" s="401" t="s">
        <v>2647</v>
      </c>
      <c r="BP439" s="396"/>
      <c r="BQ439" s="401" t="s">
        <v>2647</v>
      </c>
      <c r="BR439" s="402"/>
      <c r="BS439" s="265" t="s">
        <v>2649</v>
      </c>
      <c r="BT439" s="402"/>
      <c r="BU439" s="402"/>
      <c r="BV439" s="402"/>
      <c r="BW439" s="402"/>
      <c r="BX439" s="402"/>
      <c r="BY439" s="402"/>
      <c r="BZ439" s="402"/>
      <c r="CA439" s="402"/>
      <c r="CB439" s="402"/>
      <c r="CC439" s="402"/>
      <c r="CE439" s="256"/>
      <c r="CG439" s="264" t="s">
        <v>2647</v>
      </c>
      <c r="CI439" s="264" t="s">
        <v>2647</v>
      </c>
      <c r="CK439" s="264" t="s">
        <v>2647</v>
      </c>
      <c r="CM439" s="264" t="s">
        <v>2647</v>
      </c>
      <c r="CO439" s="264" t="s">
        <v>2647</v>
      </c>
      <c r="CQ439" s="264" t="s">
        <v>2647</v>
      </c>
      <c r="CS439" s="264" t="s">
        <v>2647</v>
      </c>
      <c r="CU439" s="264" t="s">
        <v>2647</v>
      </c>
      <c r="CW439" s="264" t="s">
        <v>2647</v>
      </c>
      <c r="CY439" s="264" t="s">
        <v>2647</v>
      </c>
      <c r="DA439" s="264" t="s">
        <v>2647</v>
      </c>
      <c r="DC439" s="264" t="s">
        <v>2647</v>
      </c>
      <c r="DE439" s="264" t="s">
        <v>2647</v>
      </c>
      <c r="DG439" s="264" t="s">
        <v>2647</v>
      </c>
      <c r="DI439" s="264" t="s">
        <v>2647</v>
      </c>
      <c r="DK439" s="264" t="s">
        <v>2647</v>
      </c>
      <c r="EA439" s="264" t="s">
        <v>2647</v>
      </c>
      <c r="EC439" s="272" t="s">
        <v>2648</v>
      </c>
      <c r="ED439" s="268"/>
      <c r="EE439" s="272" t="s">
        <v>2648</v>
      </c>
      <c r="EF439" s="268"/>
      <c r="EG439" s="272" t="s">
        <v>2648</v>
      </c>
      <c r="EH439" s="268"/>
      <c r="EI439" s="272" t="s">
        <v>2648</v>
      </c>
      <c r="EY439" s="264" t="s">
        <v>2647</v>
      </c>
      <c r="FA439" s="264" t="s">
        <v>2647</v>
      </c>
      <c r="FC439" s="264" t="s">
        <v>2647</v>
      </c>
      <c r="FE439" s="264" t="s">
        <v>2647</v>
      </c>
      <c r="FG439" s="264" t="s">
        <v>2647</v>
      </c>
      <c r="FI439" s="264" t="s">
        <v>2647</v>
      </c>
      <c r="FK439" s="264" t="s">
        <v>2647</v>
      </c>
      <c r="FM439" s="264" t="s">
        <v>2647</v>
      </c>
      <c r="FO439" s="264" t="s">
        <v>2647</v>
      </c>
      <c r="FQ439" s="264" t="s">
        <v>2647</v>
      </c>
      <c r="FS439" s="264" t="s">
        <v>2647</v>
      </c>
      <c r="FU439" s="264" t="s">
        <v>2647</v>
      </c>
      <c r="FW439" s="264" t="s">
        <v>2647</v>
      </c>
      <c r="FY439" s="264" t="s">
        <v>2647</v>
      </c>
      <c r="GA439" s="264" t="s">
        <v>2647</v>
      </c>
      <c r="GC439" s="264" t="s">
        <v>2647</v>
      </c>
      <c r="GE439" s="264" t="s">
        <v>2647</v>
      </c>
      <c r="GG439" s="264" t="s">
        <v>2647</v>
      </c>
      <c r="GI439" s="264" t="s">
        <v>2647</v>
      </c>
      <c r="GK439" s="264" t="s">
        <v>2647</v>
      </c>
      <c r="GM439" s="264" t="s">
        <v>2647</v>
      </c>
      <c r="GO439" s="264" t="s">
        <v>2647</v>
      </c>
      <c r="GQ439" s="16"/>
      <c r="HE439" s="265" t="s">
        <v>2649</v>
      </c>
      <c r="HG439" s="265" t="s">
        <v>2649</v>
      </c>
      <c r="HI439" s="264" t="s">
        <v>2647</v>
      </c>
      <c r="HK439" s="264" t="s">
        <v>2647</v>
      </c>
      <c r="HM439" s="264" t="s">
        <v>2647</v>
      </c>
      <c r="HO439" s="264" t="s">
        <v>2647</v>
      </c>
      <c r="HQ439" s="264" t="s">
        <v>2647</v>
      </c>
      <c r="HS439" s="264" t="s">
        <v>2647</v>
      </c>
      <c r="HU439" s="264" t="s">
        <v>2647</v>
      </c>
      <c r="HW439" s="264" t="s">
        <v>2647</v>
      </c>
      <c r="HY439" s="264" t="s">
        <v>2647</v>
      </c>
      <c r="IA439" s="264" t="s">
        <v>2647</v>
      </c>
      <c r="IC439" s="264" t="s">
        <v>2647</v>
      </c>
      <c r="IE439" s="264" t="s">
        <v>2647</v>
      </c>
      <c r="IG439" s="264" t="s">
        <v>2647</v>
      </c>
      <c r="II439" s="264" t="s">
        <v>2647</v>
      </c>
      <c r="IK439" s="264" t="s">
        <v>2647</v>
      </c>
      <c r="IM439" s="264" t="s">
        <v>2647</v>
      </c>
      <c r="IO439" s="264" t="s">
        <v>2647</v>
      </c>
      <c r="IQ439" s="264" t="s">
        <v>2647</v>
      </c>
      <c r="IS439" s="264" t="s">
        <v>2647</v>
      </c>
      <c r="IU439" s="264" t="s">
        <v>2647</v>
      </c>
      <c r="IW439" s="264" t="s">
        <v>2647</v>
      </c>
      <c r="IY439" s="264" t="s">
        <v>2647</v>
      </c>
      <c r="JA439" s="264" t="s">
        <v>2647</v>
      </c>
      <c r="JC439" s="264" t="s">
        <v>2647</v>
      </c>
    </row>
    <row r="440" spans="3:263">
      <c r="C440" s="384" t="s">
        <v>2650</v>
      </c>
      <c r="D440" s="404"/>
      <c r="E440" s="390" t="s">
        <v>2650</v>
      </c>
      <c r="F440" s="391"/>
      <c r="G440" s="390" t="s">
        <v>2650</v>
      </c>
      <c r="H440" s="391"/>
      <c r="I440" s="390" t="s">
        <v>2650</v>
      </c>
      <c r="J440" s="391"/>
      <c r="K440" s="390" t="s">
        <v>2650</v>
      </c>
      <c r="L440" s="391"/>
      <c r="M440" s="390" t="s">
        <v>2650</v>
      </c>
      <c r="N440" s="405"/>
      <c r="O440" s="394" t="s">
        <v>2651</v>
      </c>
      <c r="P440" s="406"/>
      <c r="Q440" s="264" t="s">
        <v>2650</v>
      </c>
      <c r="S440" s="264" t="s">
        <v>2650</v>
      </c>
      <c r="U440" s="265" t="s">
        <v>2652</v>
      </c>
      <c r="W440" s="265" t="s">
        <v>2652</v>
      </c>
      <c r="Y440" s="265" t="s">
        <v>2652</v>
      </c>
      <c r="Z440" s="256"/>
      <c r="AA440" s="264" t="s">
        <v>2650</v>
      </c>
      <c r="AB440" s="256"/>
      <c r="AC440" s="265" t="s">
        <v>2652</v>
      </c>
      <c r="AD440" s="258"/>
      <c r="AE440" s="265" t="s">
        <v>2652</v>
      </c>
      <c r="AF440" s="258"/>
      <c r="AG440" s="264" t="s">
        <v>2650</v>
      </c>
      <c r="AH440" s="16"/>
      <c r="AI440" s="264" t="s">
        <v>2650</v>
      </c>
      <c r="AK440" s="264" t="s">
        <v>2650</v>
      </c>
      <c r="AL440" s="256"/>
      <c r="AM440" s="264" t="s">
        <v>2650</v>
      </c>
      <c r="AN440" s="256"/>
      <c r="AO440" s="264" t="s">
        <v>2650</v>
      </c>
      <c r="AP440" s="256"/>
      <c r="AQ440" s="264" t="s">
        <v>2650</v>
      </c>
      <c r="AR440" s="256"/>
      <c r="AS440" s="265" t="s">
        <v>2653</v>
      </c>
      <c r="AT440" s="256"/>
      <c r="AU440" s="265" t="s">
        <v>2653</v>
      </c>
      <c r="AW440" s="265" t="s">
        <v>2653</v>
      </c>
      <c r="AX440" s="256"/>
      <c r="AY440" s="270" t="str">
        <f t="shared" si="16"/>
        <v>予 備 437</v>
      </c>
      <c r="AZ440" s="256"/>
      <c r="BA440" s="265" t="s">
        <v>2652</v>
      </c>
      <c r="BC440" s="265" t="s">
        <v>2652</v>
      </c>
      <c r="BE440" s="266" t="s">
        <v>2652</v>
      </c>
      <c r="BF440" s="258"/>
      <c r="BG440" s="266" t="s">
        <v>2652</v>
      </c>
      <c r="BI440" s="400" t="s">
        <v>2650</v>
      </c>
      <c r="BK440" s="400" t="s">
        <v>2650</v>
      </c>
      <c r="BM440" s="400" t="str">
        <f t="shared" si="15"/>
        <v>予備437</v>
      </c>
      <c r="BO440" s="401" t="s">
        <v>2650</v>
      </c>
      <c r="BP440" s="396"/>
      <c r="BQ440" s="401" t="s">
        <v>2650</v>
      </c>
      <c r="BR440" s="402"/>
      <c r="BS440" s="265" t="s">
        <v>2652</v>
      </c>
      <c r="BT440" s="402"/>
      <c r="BU440" s="402"/>
      <c r="BV440" s="402"/>
      <c r="BW440" s="402"/>
      <c r="BX440" s="402"/>
      <c r="BY440" s="402"/>
      <c r="BZ440" s="402"/>
      <c r="CA440" s="402"/>
      <c r="CB440" s="402"/>
      <c r="CC440" s="402"/>
      <c r="CE440" s="256"/>
      <c r="CG440" s="264" t="s">
        <v>2650</v>
      </c>
      <c r="CI440" s="264" t="s">
        <v>2650</v>
      </c>
      <c r="CK440" s="264" t="s">
        <v>2650</v>
      </c>
      <c r="CM440" s="264" t="s">
        <v>2650</v>
      </c>
      <c r="CO440" s="264" t="s">
        <v>2650</v>
      </c>
      <c r="CQ440" s="264" t="s">
        <v>2650</v>
      </c>
      <c r="CS440" s="264" t="s">
        <v>2650</v>
      </c>
      <c r="CU440" s="264" t="s">
        <v>2650</v>
      </c>
      <c r="CW440" s="264" t="s">
        <v>2650</v>
      </c>
      <c r="CY440" s="264" t="s">
        <v>2650</v>
      </c>
      <c r="DA440" s="264" t="s">
        <v>2650</v>
      </c>
      <c r="DC440" s="264" t="s">
        <v>2650</v>
      </c>
      <c r="DE440" s="264" t="s">
        <v>2650</v>
      </c>
      <c r="DG440" s="264" t="s">
        <v>2650</v>
      </c>
      <c r="DI440" s="264" t="s">
        <v>2650</v>
      </c>
      <c r="DK440" s="264" t="s">
        <v>2650</v>
      </c>
      <c r="EA440" s="264" t="s">
        <v>2650</v>
      </c>
      <c r="EC440" s="272" t="s">
        <v>2651</v>
      </c>
      <c r="ED440" s="268"/>
      <c r="EE440" s="272" t="s">
        <v>2651</v>
      </c>
      <c r="EF440" s="268"/>
      <c r="EG440" s="272" t="s">
        <v>2651</v>
      </c>
      <c r="EH440" s="268"/>
      <c r="EI440" s="272" t="s">
        <v>2651</v>
      </c>
      <c r="EY440" s="264" t="s">
        <v>2650</v>
      </c>
      <c r="FA440" s="264" t="s">
        <v>2650</v>
      </c>
      <c r="FC440" s="264" t="s">
        <v>2650</v>
      </c>
      <c r="FE440" s="264" t="s">
        <v>2650</v>
      </c>
      <c r="FG440" s="264" t="s">
        <v>2650</v>
      </c>
      <c r="FI440" s="264" t="s">
        <v>2650</v>
      </c>
      <c r="FK440" s="264" t="s">
        <v>2650</v>
      </c>
      <c r="FM440" s="264" t="s">
        <v>2650</v>
      </c>
      <c r="FO440" s="264" t="s">
        <v>2650</v>
      </c>
      <c r="FQ440" s="264" t="s">
        <v>2650</v>
      </c>
      <c r="FS440" s="264" t="s">
        <v>2650</v>
      </c>
      <c r="FU440" s="264" t="s">
        <v>2650</v>
      </c>
      <c r="FW440" s="264" t="s">
        <v>2650</v>
      </c>
      <c r="FY440" s="264" t="s">
        <v>2650</v>
      </c>
      <c r="GA440" s="264" t="s">
        <v>2650</v>
      </c>
      <c r="GC440" s="264" t="s">
        <v>2650</v>
      </c>
      <c r="GE440" s="264" t="s">
        <v>2650</v>
      </c>
      <c r="GG440" s="264" t="s">
        <v>2650</v>
      </c>
      <c r="GI440" s="264" t="s">
        <v>2650</v>
      </c>
      <c r="GK440" s="264" t="s">
        <v>2650</v>
      </c>
      <c r="GM440" s="264" t="s">
        <v>2650</v>
      </c>
      <c r="GO440" s="264" t="s">
        <v>2650</v>
      </c>
      <c r="GQ440" s="16"/>
      <c r="HE440" s="265" t="s">
        <v>2652</v>
      </c>
      <c r="HG440" s="265" t="s">
        <v>2652</v>
      </c>
      <c r="HI440" s="264" t="s">
        <v>2650</v>
      </c>
      <c r="HK440" s="264" t="s">
        <v>2650</v>
      </c>
      <c r="HM440" s="264" t="s">
        <v>2650</v>
      </c>
      <c r="HO440" s="264" t="s">
        <v>2650</v>
      </c>
      <c r="HQ440" s="264" t="s">
        <v>2650</v>
      </c>
      <c r="HS440" s="264" t="s">
        <v>2650</v>
      </c>
      <c r="HU440" s="264" t="s">
        <v>2650</v>
      </c>
      <c r="HW440" s="264" t="s">
        <v>2650</v>
      </c>
      <c r="HY440" s="264" t="s">
        <v>2650</v>
      </c>
      <c r="IA440" s="264" t="s">
        <v>2650</v>
      </c>
      <c r="IC440" s="264" t="s">
        <v>2650</v>
      </c>
      <c r="IE440" s="264" t="s">
        <v>2650</v>
      </c>
      <c r="IG440" s="264" t="s">
        <v>2650</v>
      </c>
      <c r="II440" s="264" t="s">
        <v>2650</v>
      </c>
      <c r="IK440" s="264" t="s">
        <v>2650</v>
      </c>
      <c r="IM440" s="264" t="s">
        <v>2650</v>
      </c>
      <c r="IO440" s="264" t="s">
        <v>2650</v>
      </c>
      <c r="IQ440" s="264" t="s">
        <v>2650</v>
      </c>
      <c r="IS440" s="264" t="s">
        <v>2650</v>
      </c>
      <c r="IU440" s="264" t="s">
        <v>2650</v>
      </c>
      <c r="IW440" s="264" t="s">
        <v>2650</v>
      </c>
      <c r="IY440" s="264" t="s">
        <v>2650</v>
      </c>
      <c r="JA440" s="264" t="s">
        <v>2650</v>
      </c>
      <c r="JC440" s="264" t="s">
        <v>2650</v>
      </c>
    </row>
    <row r="441" spans="3:263">
      <c r="C441" s="384" t="s">
        <v>2654</v>
      </c>
      <c r="D441" s="404"/>
      <c r="E441" s="390" t="s">
        <v>2654</v>
      </c>
      <c r="F441" s="391"/>
      <c r="G441" s="390" t="s">
        <v>2654</v>
      </c>
      <c r="H441" s="391"/>
      <c r="I441" s="390" t="s">
        <v>2654</v>
      </c>
      <c r="J441" s="391"/>
      <c r="K441" s="390" t="s">
        <v>2654</v>
      </c>
      <c r="L441" s="391"/>
      <c r="M441" s="390" t="s">
        <v>2654</v>
      </c>
      <c r="N441" s="405"/>
      <c r="O441" s="394" t="s">
        <v>2655</v>
      </c>
      <c r="P441" s="406"/>
      <c r="Q441" s="264" t="s">
        <v>2654</v>
      </c>
      <c r="S441" s="264" t="s">
        <v>2654</v>
      </c>
      <c r="U441" s="265" t="s">
        <v>2656</v>
      </c>
      <c r="W441" s="265" t="s">
        <v>2656</v>
      </c>
      <c r="Y441" s="265" t="s">
        <v>2656</v>
      </c>
      <c r="Z441" s="256"/>
      <c r="AA441" s="264" t="s">
        <v>2654</v>
      </c>
      <c r="AB441" s="256"/>
      <c r="AC441" s="265" t="s">
        <v>2656</v>
      </c>
      <c r="AD441" s="258"/>
      <c r="AE441" s="265" t="s">
        <v>2656</v>
      </c>
      <c r="AF441" s="258"/>
      <c r="AG441" s="264" t="s">
        <v>2654</v>
      </c>
      <c r="AH441" s="16"/>
      <c r="AI441" s="264" t="s">
        <v>2654</v>
      </c>
      <c r="AK441" s="264" t="s">
        <v>2654</v>
      </c>
      <c r="AL441" s="256"/>
      <c r="AM441" s="264" t="s">
        <v>2654</v>
      </c>
      <c r="AN441" s="256"/>
      <c r="AO441" s="264" t="s">
        <v>2654</v>
      </c>
      <c r="AP441" s="256"/>
      <c r="AQ441" s="264" t="s">
        <v>2654</v>
      </c>
      <c r="AR441" s="256"/>
      <c r="AS441" s="264" t="s">
        <v>2655</v>
      </c>
      <c r="AT441" s="256"/>
      <c r="AU441" s="264" t="s">
        <v>2655</v>
      </c>
      <c r="AW441" s="264" t="s">
        <v>2655</v>
      </c>
      <c r="AX441" s="256"/>
      <c r="AY441" s="270" t="str">
        <f t="shared" si="16"/>
        <v>予 備 438</v>
      </c>
      <c r="AZ441" s="256"/>
      <c r="BA441" s="265" t="s">
        <v>2656</v>
      </c>
      <c r="BC441" s="265" t="s">
        <v>2656</v>
      </c>
      <c r="BE441" s="266" t="s">
        <v>2656</v>
      </c>
      <c r="BF441" s="258"/>
      <c r="BG441" s="266" t="s">
        <v>2656</v>
      </c>
      <c r="BI441" s="400" t="s">
        <v>2654</v>
      </c>
      <c r="BK441" s="400" t="s">
        <v>2654</v>
      </c>
      <c r="BM441" s="400" t="str">
        <f t="shared" si="15"/>
        <v>予備438</v>
      </c>
      <c r="BO441" s="401" t="s">
        <v>2654</v>
      </c>
      <c r="BP441" s="396"/>
      <c r="BQ441" s="401" t="s">
        <v>2654</v>
      </c>
      <c r="BR441" s="402"/>
      <c r="BS441" s="265" t="s">
        <v>2656</v>
      </c>
      <c r="BT441" s="402"/>
      <c r="BU441" s="402"/>
      <c r="BV441" s="402"/>
      <c r="BW441" s="402"/>
      <c r="BX441" s="402"/>
      <c r="BY441" s="402"/>
      <c r="BZ441" s="402"/>
      <c r="CA441" s="402"/>
      <c r="CB441" s="402"/>
      <c r="CC441" s="402"/>
      <c r="CE441" s="256"/>
      <c r="CG441" s="264" t="s">
        <v>2654</v>
      </c>
      <c r="CI441" s="264" t="s">
        <v>2654</v>
      </c>
      <c r="CK441" s="264" t="s">
        <v>2654</v>
      </c>
      <c r="CM441" s="264" t="s">
        <v>2654</v>
      </c>
      <c r="CO441" s="264" t="s">
        <v>2654</v>
      </c>
      <c r="CQ441" s="264" t="s">
        <v>2654</v>
      </c>
      <c r="CS441" s="264" t="s">
        <v>2654</v>
      </c>
      <c r="CU441" s="264" t="s">
        <v>2654</v>
      </c>
      <c r="CW441" s="264" t="s">
        <v>2654</v>
      </c>
      <c r="CY441" s="264" t="s">
        <v>2654</v>
      </c>
      <c r="DA441" s="264" t="s">
        <v>2654</v>
      </c>
      <c r="DC441" s="264" t="s">
        <v>2654</v>
      </c>
      <c r="DE441" s="264" t="s">
        <v>2654</v>
      </c>
      <c r="DG441" s="264" t="s">
        <v>2654</v>
      </c>
      <c r="DI441" s="264" t="s">
        <v>2654</v>
      </c>
      <c r="DK441" s="264" t="s">
        <v>2654</v>
      </c>
      <c r="EA441" s="264" t="s">
        <v>2654</v>
      </c>
      <c r="EC441" s="272" t="s">
        <v>2655</v>
      </c>
      <c r="ED441" s="268"/>
      <c r="EE441" s="272" t="s">
        <v>2655</v>
      </c>
      <c r="EF441" s="268"/>
      <c r="EG441" s="272" t="s">
        <v>2655</v>
      </c>
      <c r="EH441" s="268"/>
      <c r="EI441" s="272" t="s">
        <v>2655</v>
      </c>
      <c r="EY441" s="264" t="s">
        <v>2654</v>
      </c>
      <c r="FA441" s="264" t="s">
        <v>2654</v>
      </c>
      <c r="FC441" s="264" t="s">
        <v>2654</v>
      </c>
      <c r="FE441" s="264" t="s">
        <v>2654</v>
      </c>
      <c r="FG441" s="264" t="s">
        <v>2654</v>
      </c>
      <c r="FI441" s="264" t="s">
        <v>2654</v>
      </c>
      <c r="FK441" s="264" t="s">
        <v>2654</v>
      </c>
      <c r="FM441" s="264" t="s">
        <v>2654</v>
      </c>
      <c r="FO441" s="264" t="s">
        <v>2654</v>
      </c>
      <c r="FQ441" s="264" t="s">
        <v>2654</v>
      </c>
      <c r="FS441" s="264" t="s">
        <v>2654</v>
      </c>
      <c r="FU441" s="264" t="s">
        <v>2654</v>
      </c>
      <c r="FW441" s="264" t="s">
        <v>2654</v>
      </c>
      <c r="FY441" s="264" t="s">
        <v>2654</v>
      </c>
      <c r="GA441" s="264" t="s">
        <v>2654</v>
      </c>
      <c r="GC441" s="264" t="s">
        <v>2654</v>
      </c>
      <c r="GE441" s="264" t="s">
        <v>2654</v>
      </c>
      <c r="GG441" s="264" t="s">
        <v>2654</v>
      </c>
      <c r="GI441" s="264" t="s">
        <v>2654</v>
      </c>
      <c r="GK441" s="264" t="s">
        <v>2654</v>
      </c>
      <c r="GM441" s="264" t="s">
        <v>2654</v>
      </c>
      <c r="GO441" s="264" t="s">
        <v>2654</v>
      </c>
      <c r="GQ441" s="16"/>
      <c r="HE441" s="265" t="s">
        <v>2656</v>
      </c>
      <c r="HG441" s="265" t="s">
        <v>2656</v>
      </c>
      <c r="HI441" s="264" t="s">
        <v>2654</v>
      </c>
      <c r="HK441" s="264" t="s">
        <v>2654</v>
      </c>
      <c r="HM441" s="264" t="s">
        <v>2654</v>
      </c>
      <c r="HO441" s="264" t="s">
        <v>2654</v>
      </c>
      <c r="HQ441" s="264" t="s">
        <v>2654</v>
      </c>
      <c r="HS441" s="264" t="s">
        <v>2654</v>
      </c>
      <c r="HU441" s="264" t="s">
        <v>2654</v>
      </c>
      <c r="HW441" s="264" t="s">
        <v>2654</v>
      </c>
      <c r="HY441" s="264" t="s">
        <v>2654</v>
      </c>
      <c r="IA441" s="264" t="s">
        <v>2654</v>
      </c>
      <c r="IC441" s="264" t="s">
        <v>2654</v>
      </c>
      <c r="IE441" s="264" t="s">
        <v>2654</v>
      </c>
      <c r="IG441" s="264" t="s">
        <v>2654</v>
      </c>
      <c r="II441" s="264" t="s">
        <v>2654</v>
      </c>
      <c r="IK441" s="264" t="s">
        <v>2654</v>
      </c>
      <c r="IM441" s="264" t="s">
        <v>2654</v>
      </c>
      <c r="IO441" s="264" t="s">
        <v>2654</v>
      </c>
      <c r="IQ441" s="264" t="s">
        <v>2654</v>
      </c>
      <c r="IS441" s="264" t="s">
        <v>2654</v>
      </c>
      <c r="IU441" s="264" t="s">
        <v>2654</v>
      </c>
      <c r="IW441" s="264" t="s">
        <v>2654</v>
      </c>
      <c r="IY441" s="264" t="s">
        <v>2654</v>
      </c>
      <c r="JA441" s="264" t="s">
        <v>2654</v>
      </c>
      <c r="JC441" s="264" t="s">
        <v>2654</v>
      </c>
    </row>
    <row r="442" spans="3:263">
      <c r="C442" s="384" t="s">
        <v>2657</v>
      </c>
      <c r="D442" s="404"/>
      <c r="E442" s="390" t="s">
        <v>2657</v>
      </c>
      <c r="F442" s="391"/>
      <c r="G442" s="390" t="s">
        <v>2657</v>
      </c>
      <c r="H442" s="391"/>
      <c r="I442" s="390" t="s">
        <v>2657</v>
      </c>
      <c r="J442" s="391"/>
      <c r="K442" s="390" t="s">
        <v>2657</v>
      </c>
      <c r="L442" s="391"/>
      <c r="M442" s="390" t="s">
        <v>2657</v>
      </c>
      <c r="N442" s="405"/>
      <c r="O442" s="394" t="s">
        <v>2658</v>
      </c>
      <c r="P442" s="406"/>
      <c r="Q442" s="264" t="s">
        <v>2657</v>
      </c>
      <c r="S442" s="264" t="s">
        <v>2657</v>
      </c>
      <c r="U442" s="265" t="s">
        <v>2659</v>
      </c>
      <c r="W442" s="265" t="s">
        <v>2659</v>
      </c>
      <c r="Y442" s="265" t="s">
        <v>2659</v>
      </c>
      <c r="Z442" s="256"/>
      <c r="AA442" s="264" t="s">
        <v>2657</v>
      </c>
      <c r="AB442" s="256"/>
      <c r="AC442" s="265" t="s">
        <v>2659</v>
      </c>
      <c r="AD442" s="258"/>
      <c r="AE442" s="265" t="s">
        <v>2659</v>
      </c>
      <c r="AF442" s="258"/>
      <c r="AG442" s="264" t="s">
        <v>2657</v>
      </c>
      <c r="AH442" s="16"/>
      <c r="AI442" s="264" t="s">
        <v>2657</v>
      </c>
      <c r="AK442" s="264" t="s">
        <v>2657</v>
      </c>
      <c r="AL442" s="256"/>
      <c r="AM442" s="264" t="s">
        <v>2657</v>
      </c>
      <c r="AN442" s="256"/>
      <c r="AO442" s="264" t="s">
        <v>2657</v>
      </c>
      <c r="AP442" s="256"/>
      <c r="AQ442" s="264" t="s">
        <v>2657</v>
      </c>
      <c r="AR442" s="256"/>
      <c r="AS442" s="265" t="s">
        <v>2660</v>
      </c>
      <c r="AT442" s="256"/>
      <c r="AU442" s="265" t="s">
        <v>2660</v>
      </c>
      <c r="AW442" s="265" t="s">
        <v>2660</v>
      </c>
      <c r="AX442" s="256"/>
      <c r="AY442" s="270" t="str">
        <f t="shared" si="16"/>
        <v>予 備 439</v>
      </c>
      <c r="AZ442" s="256"/>
      <c r="BA442" s="265" t="s">
        <v>2659</v>
      </c>
      <c r="BC442" s="265" t="s">
        <v>2659</v>
      </c>
      <c r="BE442" s="266" t="s">
        <v>2659</v>
      </c>
      <c r="BF442" s="258"/>
      <c r="BG442" s="266" t="s">
        <v>2659</v>
      </c>
      <c r="BI442" s="400" t="s">
        <v>2657</v>
      </c>
      <c r="BK442" s="400" t="s">
        <v>2657</v>
      </c>
      <c r="BM442" s="400" t="str">
        <f t="shared" si="15"/>
        <v>予備439</v>
      </c>
      <c r="BO442" s="401" t="s">
        <v>2657</v>
      </c>
      <c r="BP442" s="396"/>
      <c r="BQ442" s="401" t="s">
        <v>2657</v>
      </c>
      <c r="BR442" s="402"/>
      <c r="BS442" s="265" t="s">
        <v>2659</v>
      </c>
      <c r="BT442" s="402"/>
      <c r="BU442" s="402"/>
      <c r="BV442" s="402"/>
      <c r="BW442" s="402"/>
      <c r="BX442" s="402"/>
      <c r="BY442" s="402"/>
      <c r="BZ442" s="402"/>
      <c r="CA442" s="402"/>
      <c r="CB442" s="402"/>
      <c r="CC442" s="402"/>
      <c r="CE442" s="256"/>
      <c r="CG442" s="264" t="s">
        <v>2657</v>
      </c>
      <c r="CI442" s="264" t="s">
        <v>2657</v>
      </c>
      <c r="CK442" s="264" t="s">
        <v>2657</v>
      </c>
      <c r="CM442" s="264" t="s">
        <v>2657</v>
      </c>
      <c r="CO442" s="264" t="s">
        <v>2657</v>
      </c>
      <c r="CQ442" s="264" t="s">
        <v>2657</v>
      </c>
      <c r="CS442" s="264" t="s">
        <v>2657</v>
      </c>
      <c r="CU442" s="264" t="s">
        <v>2657</v>
      </c>
      <c r="CW442" s="264" t="s">
        <v>2657</v>
      </c>
      <c r="CY442" s="264" t="s">
        <v>2657</v>
      </c>
      <c r="DA442" s="264" t="s">
        <v>2657</v>
      </c>
      <c r="DC442" s="264" t="s">
        <v>2657</v>
      </c>
      <c r="DE442" s="264" t="s">
        <v>2657</v>
      </c>
      <c r="DG442" s="264" t="s">
        <v>2657</v>
      </c>
      <c r="DI442" s="264" t="s">
        <v>2657</v>
      </c>
      <c r="DK442" s="264" t="s">
        <v>2657</v>
      </c>
      <c r="EA442" s="264" t="s">
        <v>2657</v>
      </c>
      <c r="EC442" s="272" t="s">
        <v>2658</v>
      </c>
      <c r="ED442" s="268"/>
      <c r="EE442" s="272" t="s">
        <v>2658</v>
      </c>
      <c r="EF442" s="268"/>
      <c r="EG442" s="272" t="s">
        <v>2658</v>
      </c>
      <c r="EH442" s="268"/>
      <c r="EI442" s="272" t="s">
        <v>2658</v>
      </c>
      <c r="EY442" s="264" t="s">
        <v>2657</v>
      </c>
      <c r="FA442" s="264" t="s">
        <v>2657</v>
      </c>
      <c r="FC442" s="264" t="s">
        <v>2657</v>
      </c>
      <c r="FE442" s="264" t="s">
        <v>2657</v>
      </c>
      <c r="FG442" s="264" t="s">
        <v>2657</v>
      </c>
      <c r="FI442" s="264" t="s">
        <v>2657</v>
      </c>
      <c r="FK442" s="264" t="s">
        <v>2657</v>
      </c>
      <c r="FM442" s="264" t="s">
        <v>2657</v>
      </c>
      <c r="FO442" s="264" t="s">
        <v>2657</v>
      </c>
      <c r="FQ442" s="264" t="s">
        <v>2657</v>
      </c>
      <c r="FS442" s="264" t="s">
        <v>2657</v>
      </c>
      <c r="FU442" s="264" t="s">
        <v>2657</v>
      </c>
      <c r="FW442" s="264" t="s">
        <v>2657</v>
      </c>
      <c r="FY442" s="264" t="s">
        <v>2657</v>
      </c>
      <c r="GA442" s="264" t="s">
        <v>2657</v>
      </c>
      <c r="GC442" s="264" t="s">
        <v>2657</v>
      </c>
      <c r="GE442" s="264" t="s">
        <v>2657</v>
      </c>
      <c r="GG442" s="264" t="s">
        <v>2657</v>
      </c>
      <c r="GI442" s="264" t="s">
        <v>2657</v>
      </c>
      <c r="GK442" s="264" t="s">
        <v>2657</v>
      </c>
      <c r="GM442" s="264" t="s">
        <v>2657</v>
      </c>
      <c r="GO442" s="264" t="s">
        <v>2657</v>
      </c>
      <c r="GQ442" s="16"/>
      <c r="HE442" s="265" t="s">
        <v>2659</v>
      </c>
      <c r="HG442" s="265" t="s">
        <v>2659</v>
      </c>
      <c r="HI442" s="264" t="s">
        <v>2657</v>
      </c>
      <c r="HK442" s="264" t="s">
        <v>2657</v>
      </c>
      <c r="HM442" s="264" t="s">
        <v>2657</v>
      </c>
      <c r="HO442" s="264" t="s">
        <v>2657</v>
      </c>
      <c r="HQ442" s="264" t="s">
        <v>2657</v>
      </c>
      <c r="HS442" s="264" t="s">
        <v>2657</v>
      </c>
      <c r="HU442" s="264" t="s">
        <v>2657</v>
      </c>
      <c r="HW442" s="264" t="s">
        <v>2657</v>
      </c>
      <c r="HY442" s="264" t="s">
        <v>2657</v>
      </c>
      <c r="IA442" s="264" t="s">
        <v>2657</v>
      </c>
      <c r="IC442" s="264" t="s">
        <v>2657</v>
      </c>
      <c r="IE442" s="264" t="s">
        <v>2657</v>
      </c>
      <c r="IG442" s="264" t="s">
        <v>2657</v>
      </c>
      <c r="II442" s="264" t="s">
        <v>2657</v>
      </c>
      <c r="IK442" s="264" t="s">
        <v>2657</v>
      </c>
      <c r="IM442" s="264" t="s">
        <v>2657</v>
      </c>
      <c r="IO442" s="264" t="s">
        <v>2657</v>
      </c>
      <c r="IQ442" s="264" t="s">
        <v>2657</v>
      </c>
      <c r="IS442" s="264" t="s">
        <v>2657</v>
      </c>
      <c r="IU442" s="264" t="s">
        <v>2657</v>
      </c>
      <c r="IW442" s="264" t="s">
        <v>2657</v>
      </c>
      <c r="IY442" s="264" t="s">
        <v>2657</v>
      </c>
      <c r="JA442" s="264" t="s">
        <v>2657</v>
      </c>
      <c r="JC442" s="264" t="s">
        <v>2657</v>
      </c>
    </row>
    <row r="443" spans="3:263">
      <c r="C443" s="384" t="s">
        <v>2661</v>
      </c>
      <c r="D443" s="404"/>
      <c r="E443" s="390" t="s">
        <v>2661</v>
      </c>
      <c r="F443" s="391"/>
      <c r="G443" s="390" t="s">
        <v>2661</v>
      </c>
      <c r="H443" s="391"/>
      <c r="I443" s="390" t="s">
        <v>2661</v>
      </c>
      <c r="J443" s="391"/>
      <c r="K443" s="390" t="s">
        <v>2661</v>
      </c>
      <c r="L443" s="391"/>
      <c r="M443" s="390" t="s">
        <v>2661</v>
      </c>
      <c r="N443" s="405"/>
      <c r="O443" s="394" t="s">
        <v>2662</v>
      </c>
      <c r="P443" s="406"/>
      <c r="Q443" s="264" t="s">
        <v>2661</v>
      </c>
      <c r="S443" s="264" t="s">
        <v>2661</v>
      </c>
      <c r="U443" s="265" t="s">
        <v>2663</v>
      </c>
      <c r="W443" s="265" t="s">
        <v>2663</v>
      </c>
      <c r="Y443" s="265" t="s">
        <v>2663</v>
      </c>
      <c r="Z443" s="256"/>
      <c r="AA443" s="264" t="s">
        <v>2661</v>
      </c>
      <c r="AB443" s="256"/>
      <c r="AC443" s="265" t="s">
        <v>2663</v>
      </c>
      <c r="AD443" s="258"/>
      <c r="AE443" s="265" t="s">
        <v>2663</v>
      </c>
      <c r="AF443" s="258"/>
      <c r="AG443" s="264" t="s">
        <v>2661</v>
      </c>
      <c r="AH443" s="16"/>
      <c r="AI443" s="264" t="s">
        <v>2661</v>
      </c>
      <c r="AK443" s="264" t="s">
        <v>2661</v>
      </c>
      <c r="AL443" s="256"/>
      <c r="AM443" s="264" t="s">
        <v>2661</v>
      </c>
      <c r="AN443" s="256"/>
      <c r="AO443" s="264" t="s">
        <v>2661</v>
      </c>
      <c r="AP443" s="256"/>
      <c r="AQ443" s="264" t="s">
        <v>2661</v>
      </c>
      <c r="AR443" s="256"/>
      <c r="AS443" s="264" t="s">
        <v>2662</v>
      </c>
      <c r="AT443" s="256"/>
      <c r="AU443" s="264" t="s">
        <v>2662</v>
      </c>
      <c r="AW443" s="264" t="s">
        <v>2662</v>
      </c>
      <c r="AX443" s="256"/>
      <c r="AY443" s="270" t="str">
        <f t="shared" si="16"/>
        <v>予 備 440</v>
      </c>
      <c r="AZ443" s="256"/>
      <c r="BA443" s="265" t="s">
        <v>2663</v>
      </c>
      <c r="BC443" s="265" t="s">
        <v>2663</v>
      </c>
      <c r="BE443" s="266" t="s">
        <v>2663</v>
      </c>
      <c r="BF443" s="258"/>
      <c r="BG443" s="266" t="s">
        <v>2663</v>
      </c>
      <c r="BI443" s="400" t="s">
        <v>2661</v>
      </c>
      <c r="BK443" s="400" t="s">
        <v>2661</v>
      </c>
      <c r="BM443" s="400" t="str">
        <f t="shared" ref="BM443:BM506" si="17">AM443</f>
        <v>予備440</v>
      </c>
      <c r="BO443" s="401" t="s">
        <v>2661</v>
      </c>
      <c r="BP443" s="396"/>
      <c r="BQ443" s="401" t="s">
        <v>2661</v>
      </c>
      <c r="BR443" s="402"/>
      <c r="BS443" s="265" t="s">
        <v>2663</v>
      </c>
      <c r="BT443" s="402"/>
      <c r="BU443" s="402"/>
      <c r="BV443" s="402"/>
      <c r="BW443" s="402"/>
      <c r="BX443" s="402"/>
      <c r="BY443" s="402"/>
      <c r="BZ443" s="402"/>
      <c r="CA443" s="402"/>
      <c r="CB443" s="402"/>
      <c r="CC443" s="402"/>
      <c r="CE443" s="256"/>
      <c r="CG443" s="264" t="s">
        <v>2661</v>
      </c>
      <c r="CI443" s="264" t="s">
        <v>2661</v>
      </c>
      <c r="CK443" s="264" t="s">
        <v>2661</v>
      </c>
      <c r="CM443" s="264" t="s">
        <v>2661</v>
      </c>
      <c r="CO443" s="264" t="s">
        <v>2661</v>
      </c>
      <c r="CQ443" s="264" t="s">
        <v>2661</v>
      </c>
      <c r="CS443" s="264" t="s">
        <v>2661</v>
      </c>
      <c r="CU443" s="264" t="s">
        <v>2661</v>
      </c>
      <c r="CW443" s="264" t="s">
        <v>2661</v>
      </c>
      <c r="CY443" s="264" t="s">
        <v>2661</v>
      </c>
      <c r="DA443" s="264" t="s">
        <v>2661</v>
      </c>
      <c r="DC443" s="264" t="s">
        <v>2661</v>
      </c>
      <c r="DE443" s="264" t="s">
        <v>2661</v>
      </c>
      <c r="DG443" s="264" t="s">
        <v>2661</v>
      </c>
      <c r="DI443" s="264" t="s">
        <v>2661</v>
      </c>
      <c r="DK443" s="264" t="s">
        <v>2661</v>
      </c>
      <c r="EA443" s="264" t="s">
        <v>2661</v>
      </c>
      <c r="EC443" s="272" t="s">
        <v>2662</v>
      </c>
      <c r="ED443" s="268"/>
      <c r="EE443" s="272" t="s">
        <v>2662</v>
      </c>
      <c r="EF443" s="268"/>
      <c r="EG443" s="272" t="s">
        <v>2662</v>
      </c>
      <c r="EH443" s="268"/>
      <c r="EI443" s="272" t="s">
        <v>2662</v>
      </c>
      <c r="EY443" s="264" t="s">
        <v>2661</v>
      </c>
      <c r="FA443" s="264" t="s">
        <v>2661</v>
      </c>
      <c r="FC443" s="264" t="s">
        <v>2661</v>
      </c>
      <c r="FE443" s="264" t="s">
        <v>2661</v>
      </c>
      <c r="FG443" s="264" t="s">
        <v>2661</v>
      </c>
      <c r="FI443" s="264" t="s">
        <v>2661</v>
      </c>
      <c r="FK443" s="264" t="s">
        <v>2661</v>
      </c>
      <c r="FM443" s="264" t="s">
        <v>2661</v>
      </c>
      <c r="FO443" s="264" t="s">
        <v>2661</v>
      </c>
      <c r="FQ443" s="264" t="s">
        <v>2661</v>
      </c>
      <c r="FS443" s="264" t="s">
        <v>2661</v>
      </c>
      <c r="FU443" s="264" t="s">
        <v>2661</v>
      </c>
      <c r="FW443" s="264" t="s">
        <v>2661</v>
      </c>
      <c r="FY443" s="264" t="s">
        <v>2661</v>
      </c>
      <c r="GA443" s="264" t="s">
        <v>2661</v>
      </c>
      <c r="GC443" s="264" t="s">
        <v>2661</v>
      </c>
      <c r="GE443" s="264" t="s">
        <v>2661</v>
      </c>
      <c r="GG443" s="264" t="s">
        <v>2661</v>
      </c>
      <c r="GI443" s="264" t="s">
        <v>2661</v>
      </c>
      <c r="GK443" s="264" t="s">
        <v>2661</v>
      </c>
      <c r="GM443" s="264" t="s">
        <v>2661</v>
      </c>
      <c r="GO443" s="264" t="s">
        <v>2661</v>
      </c>
      <c r="GQ443" s="16"/>
      <c r="HE443" s="265" t="s">
        <v>2663</v>
      </c>
      <c r="HG443" s="265" t="s">
        <v>2663</v>
      </c>
      <c r="HI443" s="264" t="s">
        <v>2661</v>
      </c>
      <c r="HK443" s="264" t="s">
        <v>2661</v>
      </c>
      <c r="HM443" s="264" t="s">
        <v>2661</v>
      </c>
      <c r="HO443" s="264" t="s">
        <v>2661</v>
      </c>
      <c r="HQ443" s="264" t="s">
        <v>2661</v>
      </c>
      <c r="HS443" s="264" t="s">
        <v>2661</v>
      </c>
      <c r="HU443" s="264" t="s">
        <v>2661</v>
      </c>
      <c r="HW443" s="264" t="s">
        <v>2661</v>
      </c>
      <c r="HY443" s="264" t="s">
        <v>2661</v>
      </c>
      <c r="IA443" s="264" t="s">
        <v>2661</v>
      </c>
      <c r="IC443" s="264" t="s">
        <v>2661</v>
      </c>
      <c r="IE443" s="264" t="s">
        <v>2661</v>
      </c>
      <c r="IG443" s="264" t="s">
        <v>2661</v>
      </c>
      <c r="II443" s="264" t="s">
        <v>2661</v>
      </c>
      <c r="IK443" s="264" t="s">
        <v>2661</v>
      </c>
      <c r="IM443" s="264" t="s">
        <v>2661</v>
      </c>
      <c r="IO443" s="264" t="s">
        <v>2661</v>
      </c>
      <c r="IQ443" s="264" t="s">
        <v>2661</v>
      </c>
      <c r="IS443" s="264" t="s">
        <v>2661</v>
      </c>
      <c r="IU443" s="264" t="s">
        <v>2661</v>
      </c>
      <c r="IW443" s="264" t="s">
        <v>2661</v>
      </c>
      <c r="IY443" s="264" t="s">
        <v>2661</v>
      </c>
      <c r="JA443" s="264" t="s">
        <v>2661</v>
      </c>
      <c r="JC443" s="264" t="s">
        <v>2661</v>
      </c>
    </row>
    <row r="444" spans="3:263">
      <c r="C444" s="384" t="s">
        <v>2664</v>
      </c>
      <c r="D444" s="404"/>
      <c r="E444" s="390" t="s">
        <v>2664</v>
      </c>
      <c r="F444" s="391"/>
      <c r="G444" s="390" t="s">
        <v>2664</v>
      </c>
      <c r="H444" s="391"/>
      <c r="I444" s="390" t="s">
        <v>2664</v>
      </c>
      <c r="J444" s="391"/>
      <c r="K444" s="390" t="s">
        <v>2664</v>
      </c>
      <c r="L444" s="391"/>
      <c r="M444" s="390" t="s">
        <v>2664</v>
      </c>
      <c r="N444" s="405"/>
      <c r="O444" s="394" t="s">
        <v>2665</v>
      </c>
      <c r="P444" s="406"/>
      <c r="Q444" s="264" t="s">
        <v>2664</v>
      </c>
      <c r="S444" s="264" t="s">
        <v>2664</v>
      </c>
      <c r="U444" s="265" t="s">
        <v>2666</v>
      </c>
      <c r="W444" s="265" t="s">
        <v>2666</v>
      </c>
      <c r="Y444" s="265" t="s">
        <v>2666</v>
      </c>
      <c r="Z444" s="256"/>
      <c r="AA444" s="264" t="s">
        <v>2664</v>
      </c>
      <c r="AB444" s="256"/>
      <c r="AC444" s="265" t="s">
        <v>2666</v>
      </c>
      <c r="AD444" s="258"/>
      <c r="AE444" s="265" t="s">
        <v>2666</v>
      </c>
      <c r="AF444" s="258"/>
      <c r="AG444" s="264" t="s">
        <v>2664</v>
      </c>
      <c r="AH444" s="16"/>
      <c r="AI444" s="264" t="s">
        <v>2664</v>
      </c>
      <c r="AK444" s="264" t="s">
        <v>2664</v>
      </c>
      <c r="AL444" s="256"/>
      <c r="AM444" s="264" t="s">
        <v>2664</v>
      </c>
      <c r="AN444" s="256"/>
      <c r="AO444" s="264" t="s">
        <v>2664</v>
      </c>
      <c r="AP444" s="256"/>
      <c r="AQ444" s="264" t="s">
        <v>2664</v>
      </c>
      <c r="AR444" s="256"/>
      <c r="AS444" s="265" t="s">
        <v>2667</v>
      </c>
      <c r="AT444" s="256"/>
      <c r="AU444" s="265" t="s">
        <v>2667</v>
      </c>
      <c r="AW444" s="265" t="s">
        <v>2667</v>
      </c>
      <c r="AX444" s="256"/>
      <c r="AY444" s="270" t="str">
        <f t="shared" si="16"/>
        <v>予 備 441</v>
      </c>
      <c r="AZ444" s="256"/>
      <c r="BA444" s="265" t="s">
        <v>2666</v>
      </c>
      <c r="BC444" s="265" t="s">
        <v>2666</v>
      </c>
      <c r="BE444" s="266" t="s">
        <v>2666</v>
      </c>
      <c r="BF444" s="258"/>
      <c r="BG444" s="266" t="s">
        <v>2666</v>
      </c>
      <c r="BI444" s="400" t="s">
        <v>2664</v>
      </c>
      <c r="BK444" s="400" t="s">
        <v>2664</v>
      </c>
      <c r="BM444" s="400" t="str">
        <f t="shared" si="17"/>
        <v>予備441</v>
      </c>
      <c r="BO444" s="401" t="s">
        <v>2664</v>
      </c>
      <c r="BP444" s="396"/>
      <c r="BQ444" s="401" t="s">
        <v>2664</v>
      </c>
      <c r="BR444" s="402"/>
      <c r="BS444" s="265" t="s">
        <v>2666</v>
      </c>
      <c r="BT444" s="402"/>
      <c r="BU444" s="402"/>
      <c r="BV444" s="402"/>
      <c r="BW444" s="402"/>
      <c r="BX444" s="402"/>
      <c r="BY444" s="402"/>
      <c r="BZ444" s="402"/>
      <c r="CA444" s="402"/>
      <c r="CB444" s="402"/>
      <c r="CC444" s="402"/>
      <c r="CE444" s="256"/>
      <c r="CG444" s="264" t="s">
        <v>2664</v>
      </c>
      <c r="CI444" s="264" t="s">
        <v>2664</v>
      </c>
      <c r="CK444" s="264" t="s">
        <v>2664</v>
      </c>
      <c r="CM444" s="264" t="s">
        <v>2664</v>
      </c>
      <c r="CO444" s="264" t="s">
        <v>2664</v>
      </c>
      <c r="CQ444" s="264" t="s">
        <v>2664</v>
      </c>
      <c r="CS444" s="264" t="s">
        <v>2664</v>
      </c>
      <c r="CU444" s="264" t="s">
        <v>2664</v>
      </c>
      <c r="CW444" s="264" t="s">
        <v>2664</v>
      </c>
      <c r="CY444" s="264" t="s">
        <v>2664</v>
      </c>
      <c r="DA444" s="264" t="s">
        <v>2664</v>
      </c>
      <c r="DC444" s="264" t="s">
        <v>2664</v>
      </c>
      <c r="DE444" s="264" t="s">
        <v>2664</v>
      </c>
      <c r="DG444" s="264" t="s">
        <v>2664</v>
      </c>
      <c r="DI444" s="264" t="s">
        <v>2664</v>
      </c>
      <c r="DK444" s="264" t="s">
        <v>2664</v>
      </c>
      <c r="EA444" s="264" t="s">
        <v>2664</v>
      </c>
      <c r="EC444" s="272" t="s">
        <v>2665</v>
      </c>
      <c r="ED444" s="268"/>
      <c r="EE444" s="272" t="s">
        <v>2665</v>
      </c>
      <c r="EF444" s="268"/>
      <c r="EG444" s="272" t="s">
        <v>2665</v>
      </c>
      <c r="EH444" s="268"/>
      <c r="EI444" s="272" t="s">
        <v>2665</v>
      </c>
      <c r="EY444" s="264" t="s">
        <v>2664</v>
      </c>
      <c r="FA444" s="264" t="s">
        <v>2664</v>
      </c>
      <c r="FC444" s="264" t="s">
        <v>2664</v>
      </c>
      <c r="FE444" s="264" t="s">
        <v>2664</v>
      </c>
      <c r="FG444" s="264" t="s">
        <v>2664</v>
      </c>
      <c r="FI444" s="264" t="s">
        <v>2664</v>
      </c>
      <c r="FK444" s="264" t="s">
        <v>2664</v>
      </c>
      <c r="FM444" s="264" t="s">
        <v>2664</v>
      </c>
      <c r="FO444" s="264" t="s">
        <v>2664</v>
      </c>
      <c r="FQ444" s="264" t="s">
        <v>2664</v>
      </c>
      <c r="FS444" s="264" t="s">
        <v>2664</v>
      </c>
      <c r="FU444" s="264" t="s">
        <v>2664</v>
      </c>
      <c r="FW444" s="264" t="s">
        <v>2664</v>
      </c>
      <c r="FY444" s="264" t="s">
        <v>2664</v>
      </c>
      <c r="GA444" s="264" t="s">
        <v>2664</v>
      </c>
      <c r="GC444" s="264" t="s">
        <v>2664</v>
      </c>
      <c r="GE444" s="264" t="s">
        <v>2664</v>
      </c>
      <c r="GG444" s="264" t="s">
        <v>2664</v>
      </c>
      <c r="GI444" s="264" t="s">
        <v>2664</v>
      </c>
      <c r="GK444" s="264" t="s">
        <v>2664</v>
      </c>
      <c r="GM444" s="264" t="s">
        <v>2664</v>
      </c>
      <c r="GO444" s="264" t="s">
        <v>2664</v>
      </c>
      <c r="GQ444" s="16"/>
      <c r="HE444" s="265" t="s">
        <v>2666</v>
      </c>
      <c r="HG444" s="265" t="s">
        <v>2666</v>
      </c>
      <c r="HI444" s="264" t="s">
        <v>2664</v>
      </c>
      <c r="HK444" s="264" t="s">
        <v>2664</v>
      </c>
      <c r="HM444" s="264" t="s">
        <v>2664</v>
      </c>
      <c r="HO444" s="264" t="s">
        <v>2664</v>
      </c>
      <c r="HQ444" s="264" t="s">
        <v>2664</v>
      </c>
      <c r="HS444" s="264" t="s">
        <v>2664</v>
      </c>
      <c r="HU444" s="264" t="s">
        <v>2664</v>
      </c>
      <c r="HW444" s="264" t="s">
        <v>2664</v>
      </c>
      <c r="HY444" s="264" t="s">
        <v>2664</v>
      </c>
      <c r="IA444" s="264" t="s">
        <v>2664</v>
      </c>
      <c r="IC444" s="264" t="s">
        <v>2664</v>
      </c>
      <c r="IE444" s="264" t="s">
        <v>2664</v>
      </c>
      <c r="IG444" s="264" t="s">
        <v>2664</v>
      </c>
      <c r="II444" s="264" t="s">
        <v>2664</v>
      </c>
      <c r="IK444" s="264" t="s">
        <v>2664</v>
      </c>
      <c r="IM444" s="264" t="s">
        <v>2664</v>
      </c>
      <c r="IO444" s="264" t="s">
        <v>2664</v>
      </c>
      <c r="IQ444" s="264" t="s">
        <v>2664</v>
      </c>
      <c r="IS444" s="264" t="s">
        <v>2664</v>
      </c>
      <c r="IU444" s="264" t="s">
        <v>2664</v>
      </c>
      <c r="IW444" s="264" t="s">
        <v>2664</v>
      </c>
      <c r="IY444" s="264" t="s">
        <v>2664</v>
      </c>
      <c r="JA444" s="264" t="s">
        <v>2664</v>
      </c>
      <c r="JC444" s="264" t="s">
        <v>2664</v>
      </c>
    </row>
    <row r="445" spans="3:263">
      <c r="C445" s="384" t="s">
        <v>2668</v>
      </c>
      <c r="D445" s="404"/>
      <c r="E445" s="390" t="s">
        <v>2668</v>
      </c>
      <c r="F445" s="391"/>
      <c r="G445" s="390" t="s">
        <v>2668</v>
      </c>
      <c r="H445" s="391"/>
      <c r="I445" s="390" t="s">
        <v>2668</v>
      </c>
      <c r="J445" s="391"/>
      <c r="K445" s="390" t="s">
        <v>2668</v>
      </c>
      <c r="L445" s="391"/>
      <c r="M445" s="390" t="s">
        <v>2668</v>
      </c>
      <c r="N445" s="405"/>
      <c r="O445" s="394" t="s">
        <v>2669</v>
      </c>
      <c r="P445" s="406"/>
      <c r="Q445" s="264" t="s">
        <v>2668</v>
      </c>
      <c r="S445" s="264" t="s">
        <v>2668</v>
      </c>
      <c r="U445" s="265" t="s">
        <v>2670</v>
      </c>
      <c r="W445" s="265" t="s">
        <v>2670</v>
      </c>
      <c r="Y445" s="265" t="s">
        <v>2670</v>
      </c>
      <c r="Z445" s="256"/>
      <c r="AA445" s="264" t="s">
        <v>2668</v>
      </c>
      <c r="AB445" s="256"/>
      <c r="AC445" s="265" t="s">
        <v>2670</v>
      </c>
      <c r="AD445" s="258"/>
      <c r="AE445" s="265" t="s">
        <v>2670</v>
      </c>
      <c r="AF445" s="258"/>
      <c r="AG445" s="264" t="s">
        <v>2668</v>
      </c>
      <c r="AH445" s="16"/>
      <c r="AI445" s="264" t="s">
        <v>2668</v>
      </c>
      <c r="AK445" s="264" t="s">
        <v>2668</v>
      </c>
      <c r="AL445" s="256"/>
      <c r="AM445" s="264" t="s">
        <v>2668</v>
      </c>
      <c r="AN445" s="256"/>
      <c r="AO445" s="264" t="s">
        <v>2668</v>
      </c>
      <c r="AP445" s="256"/>
      <c r="AQ445" s="264" t="s">
        <v>2668</v>
      </c>
      <c r="AR445" s="256"/>
      <c r="AS445" s="264" t="s">
        <v>2669</v>
      </c>
      <c r="AT445" s="256"/>
      <c r="AU445" s="264" t="s">
        <v>2669</v>
      </c>
      <c r="AW445" s="264" t="s">
        <v>2669</v>
      </c>
      <c r="AX445" s="256"/>
      <c r="AY445" s="270" t="str">
        <f t="shared" si="16"/>
        <v>予 備 442</v>
      </c>
      <c r="AZ445" s="256"/>
      <c r="BA445" s="265" t="s">
        <v>2670</v>
      </c>
      <c r="BC445" s="265" t="s">
        <v>2670</v>
      </c>
      <c r="BE445" s="266" t="s">
        <v>2670</v>
      </c>
      <c r="BF445" s="258"/>
      <c r="BG445" s="266" t="s">
        <v>2670</v>
      </c>
      <c r="BI445" s="400" t="s">
        <v>2668</v>
      </c>
      <c r="BK445" s="400" t="s">
        <v>2668</v>
      </c>
      <c r="BM445" s="400" t="str">
        <f t="shared" si="17"/>
        <v>予備442</v>
      </c>
      <c r="BO445" s="401" t="s">
        <v>2668</v>
      </c>
      <c r="BP445" s="396"/>
      <c r="BQ445" s="401" t="s">
        <v>2668</v>
      </c>
      <c r="BR445" s="402"/>
      <c r="BS445" s="265" t="s">
        <v>2670</v>
      </c>
      <c r="BT445" s="402"/>
      <c r="BU445" s="402"/>
      <c r="BV445" s="402"/>
      <c r="BW445" s="402"/>
      <c r="BX445" s="402"/>
      <c r="BY445" s="402"/>
      <c r="BZ445" s="402"/>
      <c r="CA445" s="402"/>
      <c r="CB445" s="402"/>
      <c r="CC445" s="402"/>
      <c r="CE445" s="256"/>
      <c r="CG445" s="264" t="s">
        <v>2668</v>
      </c>
      <c r="CI445" s="264" t="s">
        <v>2668</v>
      </c>
      <c r="CK445" s="264" t="s">
        <v>2668</v>
      </c>
      <c r="CM445" s="264" t="s">
        <v>2668</v>
      </c>
      <c r="CO445" s="264" t="s">
        <v>2668</v>
      </c>
      <c r="CQ445" s="264" t="s">
        <v>2668</v>
      </c>
      <c r="CS445" s="264" t="s">
        <v>2668</v>
      </c>
      <c r="CU445" s="264" t="s">
        <v>2668</v>
      </c>
      <c r="CW445" s="264" t="s">
        <v>2668</v>
      </c>
      <c r="CY445" s="264" t="s">
        <v>2668</v>
      </c>
      <c r="DA445" s="264" t="s">
        <v>2668</v>
      </c>
      <c r="DC445" s="264" t="s">
        <v>2668</v>
      </c>
      <c r="DE445" s="264" t="s">
        <v>2668</v>
      </c>
      <c r="DG445" s="264" t="s">
        <v>2668</v>
      </c>
      <c r="DI445" s="264" t="s">
        <v>2668</v>
      </c>
      <c r="DK445" s="264" t="s">
        <v>2668</v>
      </c>
      <c r="EA445" s="264" t="s">
        <v>2668</v>
      </c>
      <c r="EC445" s="272" t="s">
        <v>2669</v>
      </c>
      <c r="ED445" s="268"/>
      <c r="EE445" s="272" t="s">
        <v>2669</v>
      </c>
      <c r="EF445" s="268"/>
      <c r="EG445" s="272" t="s">
        <v>2669</v>
      </c>
      <c r="EH445" s="268"/>
      <c r="EI445" s="272" t="s">
        <v>2669</v>
      </c>
      <c r="EY445" s="264" t="s">
        <v>2668</v>
      </c>
      <c r="FA445" s="264" t="s">
        <v>2668</v>
      </c>
      <c r="FC445" s="264" t="s">
        <v>2668</v>
      </c>
      <c r="FE445" s="264" t="s">
        <v>2668</v>
      </c>
      <c r="FG445" s="264" t="s">
        <v>2668</v>
      </c>
      <c r="FI445" s="264" t="s">
        <v>2668</v>
      </c>
      <c r="FK445" s="264" t="s">
        <v>2668</v>
      </c>
      <c r="FM445" s="264" t="s">
        <v>2668</v>
      </c>
      <c r="FO445" s="264" t="s">
        <v>2668</v>
      </c>
      <c r="FQ445" s="264" t="s">
        <v>2668</v>
      </c>
      <c r="FS445" s="264" t="s">
        <v>2668</v>
      </c>
      <c r="FU445" s="264" t="s">
        <v>2668</v>
      </c>
      <c r="FW445" s="264" t="s">
        <v>2668</v>
      </c>
      <c r="FY445" s="264" t="s">
        <v>2668</v>
      </c>
      <c r="GA445" s="264" t="s">
        <v>2668</v>
      </c>
      <c r="GC445" s="264" t="s">
        <v>2668</v>
      </c>
      <c r="GE445" s="264" t="s">
        <v>2668</v>
      </c>
      <c r="GG445" s="264" t="s">
        <v>2668</v>
      </c>
      <c r="GI445" s="264" t="s">
        <v>2668</v>
      </c>
      <c r="GK445" s="264" t="s">
        <v>2668</v>
      </c>
      <c r="GM445" s="264" t="s">
        <v>2668</v>
      </c>
      <c r="GO445" s="264" t="s">
        <v>2668</v>
      </c>
      <c r="GQ445" s="16"/>
      <c r="HE445" s="265" t="s">
        <v>2670</v>
      </c>
      <c r="HG445" s="265" t="s">
        <v>2670</v>
      </c>
      <c r="HI445" s="264" t="s">
        <v>2668</v>
      </c>
      <c r="HK445" s="264" t="s">
        <v>2668</v>
      </c>
      <c r="HM445" s="264" t="s">
        <v>2668</v>
      </c>
      <c r="HO445" s="264" t="s">
        <v>2668</v>
      </c>
      <c r="HQ445" s="264" t="s">
        <v>2668</v>
      </c>
      <c r="HS445" s="264" t="s">
        <v>2668</v>
      </c>
      <c r="HU445" s="264" t="s">
        <v>2668</v>
      </c>
      <c r="HW445" s="264" t="s">
        <v>2668</v>
      </c>
      <c r="HY445" s="264" t="s">
        <v>2668</v>
      </c>
      <c r="IA445" s="264" t="s">
        <v>2668</v>
      </c>
      <c r="IC445" s="264" t="s">
        <v>2668</v>
      </c>
      <c r="IE445" s="264" t="s">
        <v>2668</v>
      </c>
      <c r="IG445" s="264" t="s">
        <v>2668</v>
      </c>
      <c r="II445" s="264" t="s">
        <v>2668</v>
      </c>
      <c r="IK445" s="264" t="s">
        <v>2668</v>
      </c>
      <c r="IM445" s="264" t="s">
        <v>2668</v>
      </c>
      <c r="IO445" s="264" t="s">
        <v>2668</v>
      </c>
      <c r="IQ445" s="264" t="s">
        <v>2668</v>
      </c>
      <c r="IS445" s="264" t="s">
        <v>2668</v>
      </c>
      <c r="IU445" s="264" t="s">
        <v>2668</v>
      </c>
      <c r="IW445" s="264" t="s">
        <v>2668</v>
      </c>
      <c r="IY445" s="264" t="s">
        <v>2668</v>
      </c>
      <c r="JA445" s="264" t="s">
        <v>2668</v>
      </c>
      <c r="JC445" s="264" t="s">
        <v>2668</v>
      </c>
    </row>
    <row r="446" spans="3:263">
      <c r="C446" s="384" t="s">
        <v>2671</v>
      </c>
      <c r="D446" s="404"/>
      <c r="E446" s="390" t="s">
        <v>2671</v>
      </c>
      <c r="F446" s="391"/>
      <c r="G446" s="390" t="s">
        <v>2671</v>
      </c>
      <c r="H446" s="391"/>
      <c r="I446" s="390" t="s">
        <v>2671</v>
      </c>
      <c r="J446" s="391"/>
      <c r="K446" s="390" t="s">
        <v>2671</v>
      </c>
      <c r="L446" s="391"/>
      <c r="M446" s="390" t="s">
        <v>2671</v>
      </c>
      <c r="N446" s="405"/>
      <c r="O446" s="394" t="s">
        <v>2672</v>
      </c>
      <c r="P446" s="406"/>
      <c r="Q446" s="264" t="s">
        <v>2671</v>
      </c>
      <c r="S446" s="264" t="s">
        <v>2671</v>
      </c>
      <c r="U446" s="265" t="s">
        <v>2673</v>
      </c>
      <c r="W446" s="265" t="s">
        <v>2673</v>
      </c>
      <c r="Y446" s="265" t="s">
        <v>2673</v>
      </c>
      <c r="Z446" s="256"/>
      <c r="AA446" s="264" t="s">
        <v>2671</v>
      </c>
      <c r="AB446" s="256"/>
      <c r="AC446" s="265" t="s">
        <v>2673</v>
      </c>
      <c r="AD446" s="258"/>
      <c r="AE446" s="265" t="s">
        <v>2673</v>
      </c>
      <c r="AF446" s="258"/>
      <c r="AG446" s="264" t="s">
        <v>2671</v>
      </c>
      <c r="AH446" s="16"/>
      <c r="AI446" s="264" t="s">
        <v>2671</v>
      </c>
      <c r="AK446" s="264" t="s">
        <v>2671</v>
      </c>
      <c r="AL446" s="256"/>
      <c r="AM446" s="264" t="s">
        <v>2671</v>
      </c>
      <c r="AN446" s="256"/>
      <c r="AO446" s="264" t="s">
        <v>2671</v>
      </c>
      <c r="AP446" s="256"/>
      <c r="AQ446" s="264" t="s">
        <v>2671</v>
      </c>
      <c r="AR446" s="256"/>
      <c r="AS446" s="265" t="s">
        <v>2674</v>
      </c>
      <c r="AT446" s="256"/>
      <c r="AU446" s="265" t="s">
        <v>2674</v>
      </c>
      <c r="AW446" s="265" t="s">
        <v>2674</v>
      </c>
      <c r="AX446" s="256"/>
      <c r="AY446" s="270" t="str">
        <f t="shared" si="16"/>
        <v>予 備 443</v>
      </c>
      <c r="AZ446" s="256"/>
      <c r="BA446" s="265" t="s">
        <v>2673</v>
      </c>
      <c r="BC446" s="265" t="s">
        <v>2673</v>
      </c>
      <c r="BE446" s="266" t="s">
        <v>2673</v>
      </c>
      <c r="BF446" s="258"/>
      <c r="BG446" s="266" t="s">
        <v>2673</v>
      </c>
      <c r="BI446" s="400" t="s">
        <v>2671</v>
      </c>
      <c r="BK446" s="400" t="s">
        <v>2671</v>
      </c>
      <c r="BM446" s="400" t="str">
        <f t="shared" si="17"/>
        <v>予備443</v>
      </c>
      <c r="BO446" s="401" t="s">
        <v>2671</v>
      </c>
      <c r="BP446" s="396"/>
      <c r="BQ446" s="401" t="s">
        <v>2671</v>
      </c>
      <c r="BR446" s="402"/>
      <c r="BS446" s="265" t="s">
        <v>2673</v>
      </c>
      <c r="BT446" s="402"/>
      <c r="BU446" s="402"/>
      <c r="BV446" s="402"/>
      <c r="BW446" s="402"/>
      <c r="BX446" s="402"/>
      <c r="BY446" s="402"/>
      <c r="BZ446" s="402"/>
      <c r="CA446" s="402"/>
      <c r="CB446" s="402"/>
      <c r="CC446" s="402"/>
      <c r="CE446" s="256"/>
      <c r="CG446" s="264" t="s">
        <v>2671</v>
      </c>
      <c r="CI446" s="264" t="s">
        <v>2671</v>
      </c>
      <c r="CK446" s="264" t="s">
        <v>2671</v>
      </c>
      <c r="CM446" s="264" t="s">
        <v>2671</v>
      </c>
      <c r="CO446" s="264" t="s">
        <v>2671</v>
      </c>
      <c r="CQ446" s="264" t="s">
        <v>2671</v>
      </c>
      <c r="CS446" s="264" t="s">
        <v>2671</v>
      </c>
      <c r="CU446" s="264" t="s">
        <v>2671</v>
      </c>
      <c r="CW446" s="264" t="s">
        <v>2671</v>
      </c>
      <c r="CY446" s="264" t="s">
        <v>2671</v>
      </c>
      <c r="DA446" s="264" t="s">
        <v>2671</v>
      </c>
      <c r="DC446" s="264" t="s">
        <v>2671</v>
      </c>
      <c r="DE446" s="264" t="s">
        <v>2671</v>
      </c>
      <c r="DG446" s="264" t="s">
        <v>2671</v>
      </c>
      <c r="DI446" s="264" t="s">
        <v>2671</v>
      </c>
      <c r="DK446" s="264" t="s">
        <v>2671</v>
      </c>
      <c r="EA446" s="264" t="s">
        <v>2671</v>
      </c>
      <c r="EC446" s="272" t="s">
        <v>2672</v>
      </c>
      <c r="ED446" s="268"/>
      <c r="EE446" s="272" t="s">
        <v>2672</v>
      </c>
      <c r="EF446" s="268"/>
      <c r="EG446" s="272" t="s">
        <v>2672</v>
      </c>
      <c r="EH446" s="268"/>
      <c r="EI446" s="272" t="s">
        <v>2672</v>
      </c>
      <c r="EY446" s="264" t="s">
        <v>2671</v>
      </c>
      <c r="FA446" s="264" t="s">
        <v>2671</v>
      </c>
      <c r="FC446" s="264" t="s">
        <v>2671</v>
      </c>
      <c r="FE446" s="264" t="s">
        <v>2671</v>
      </c>
      <c r="FG446" s="264" t="s">
        <v>2671</v>
      </c>
      <c r="FI446" s="264" t="s">
        <v>2671</v>
      </c>
      <c r="FK446" s="264" t="s">
        <v>2671</v>
      </c>
      <c r="FM446" s="264" t="s">
        <v>2671</v>
      </c>
      <c r="FO446" s="264" t="s">
        <v>2671</v>
      </c>
      <c r="FQ446" s="264" t="s">
        <v>2671</v>
      </c>
      <c r="FS446" s="264" t="s">
        <v>2671</v>
      </c>
      <c r="FU446" s="264" t="s">
        <v>2671</v>
      </c>
      <c r="FW446" s="264" t="s">
        <v>2671</v>
      </c>
      <c r="FY446" s="264" t="s">
        <v>2671</v>
      </c>
      <c r="GA446" s="264" t="s">
        <v>2671</v>
      </c>
      <c r="GC446" s="264" t="s">
        <v>2671</v>
      </c>
      <c r="GE446" s="264" t="s">
        <v>2671</v>
      </c>
      <c r="GG446" s="264" t="s">
        <v>2671</v>
      </c>
      <c r="GI446" s="264" t="s">
        <v>2671</v>
      </c>
      <c r="GK446" s="264" t="s">
        <v>2671</v>
      </c>
      <c r="GM446" s="264" t="s">
        <v>2671</v>
      </c>
      <c r="GO446" s="264" t="s">
        <v>2671</v>
      </c>
      <c r="GQ446" s="16"/>
      <c r="HE446" s="265" t="s">
        <v>2673</v>
      </c>
      <c r="HG446" s="265" t="s">
        <v>2673</v>
      </c>
      <c r="HI446" s="264" t="s">
        <v>2671</v>
      </c>
      <c r="HK446" s="264" t="s">
        <v>2671</v>
      </c>
      <c r="HM446" s="264" t="s">
        <v>2671</v>
      </c>
      <c r="HO446" s="264" t="s">
        <v>2671</v>
      </c>
      <c r="HQ446" s="264" t="s">
        <v>2671</v>
      </c>
      <c r="HS446" s="264" t="s">
        <v>2671</v>
      </c>
      <c r="HU446" s="264" t="s">
        <v>2671</v>
      </c>
      <c r="HW446" s="264" t="s">
        <v>2671</v>
      </c>
      <c r="HY446" s="264" t="s">
        <v>2671</v>
      </c>
      <c r="IA446" s="264" t="s">
        <v>2671</v>
      </c>
      <c r="IC446" s="264" t="s">
        <v>2671</v>
      </c>
      <c r="IE446" s="264" t="s">
        <v>2671</v>
      </c>
      <c r="IG446" s="264" t="s">
        <v>2671</v>
      </c>
      <c r="II446" s="264" t="s">
        <v>2671</v>
      </c>
      <c r="IK446" s="264" t="s">
        <v>2671</v>
      </c>
      <c r="IM446" s="264" t="s">
        <v>2671</v>
      </c>
      <c r="IO446" s="264" t="s">
        <v>2671</v>
      </c>
      <c r="IQ446" s="264" t="s">
        <v>2671</v>
      </c>
      <c r="IS446" s="264" t="s">
        <v>2671</v>
      </c>
      <c r="IU446" s="264" t="s">
        <v>2671</v>
      </c>
      <c r="IW446" s="264" t="s">
        <v>2671</v>
      </c>
      <c r="IY446" s="264" t="s">
        <v>2671</v>
      </c>
      <c r="JA446" s="264" t="s">
        <v>2671</v>
      </c>
      <c r="JC446" s="264" t="s">
        <v>2671</v>
      </c>
    </row>
    <row r="447" spans="3:263">
      <c r="C447" s="384" t="s">
        <v>2675</v>
      </c>
      <c r="D447" s="404"/>
      <c r="E447" s="390" t="s">
        <v>2675</v>
      </c>
      <c r="F447" s="391"/>
      <c r="G447" s="390" t="s">
        <v>2675</v>
      </c>
      <c r="H447" s="391"/>
      <c r="I447" s="390" t="s">
        <v>2675</v>
      </c>
      <c r="J447" s="391"/>
      <c r="K447" s="390" t="s">
        <v>2675</v>
      </c>
      <c r="L447" s="391"/>
      <c r="M447" s="390" t="s">
        <v>2675</v>
      </c>
      <c r="N447" s="405"/>
      <c r="O447" s="394" t="s">
        <v>2676</v>
      </c>
      <c r="P447" s="406"/>
      <c r="Q447" s="264" t="s">
        <v>2675</v>
      </c>
      <c r="S447" s="264" t="s">
        <v>2675</v>
      </c>
      <c r="U447" s="265" t="s">
        <v>2677</v>
      </c>
      <c r="W447" s="265" t="s">
        <v>2677</v>
      </c>
      <c r="Y447" s="265" t="s">
        <v>2677</v>
      </c>
      <c r="Z447" s="256"/>
      <c r="AA447" s="264" t="s">
        <v>2675</v>
      </c>
      <c r="AB447" s="256"/>
      <c r="AC447" s="265" t="s">
        <v>2677</v>
      </c>
      <c r="AD447" s="258"/>
      <c r="AE447" s="265" t="s">
        <v>2677</v>
      </c>
      <c r="AF447" s="258"/>
      <c r="AG447" s="264" t="s">
        <v>2675</v>
      </c>
      <c r="AH447" s="16"/>
      <c r="AI447" s="264" t="s">
        <v>2675</v>
      </c>
      <c r="AK447" s="264" t="s">
        <v>2675</v>
      </c>
      <c r="AL447" s="256"/>
      <c r="AM447" s="264" t="s">
        <v>2675</v>
      </c>
      <c r="AN447" s="256"/>
      <c r="AO447" s="264" t="s">
        <v>2675</v>
      </c>
      <c r="AP447" s="256"/>
      <c r="AQ447" s="264" t="s">
        <v>2675</v>
      </c>
      <c r="AR447" s="256"/>
      <c r="AS447" s="264" t="s">
        <v>2676</v>
      </c>
      <c r="AT447" s="256"/>
      <c r="AU447" s="264" t="s">
        <v>2676</v>
      </c>
      <c r="AW447" s="264" t="s">
        <v>2676</v>
      </c>
      <c r="AX447" s="256"/>
      <c r="AY447" s="270" t="str">
        <f t="shared" si="16"/>
        <v>予 備 444</v>
      </c>
      <c r="AZ447" s="256"/>
      <c r="BA447" s="265" t="s">
        <v>2677</v>
      </c>
      <c r="BC447" s="265" t="s">
        <v>2677</v>
      </c>
      <c r="BE447" s="266" t="s">
        <v>2677</v>
      </c>
      <c r="BF447" s="258"/>
      <c r="BG447" s="266" t="s">
        <v>2677</v>
      </c>
      <c r="BI447" s="400" t="s">
        <v>2675</v>
      </c>
      <c r="BK447" s="400" t="s">
        <v>2675</v>
      </c>
      <c r="BM447" s="400" t="str">
        <f t="shared" si="17"/>
        <v>予備444</v>
      </c>
      <c r="BO447" s="401" t="s">
        <v>2675</v>
      </c>
      <c r="BP447" s="396"/>
      <c r="BQ447" s="401" t="s">
        <v>2675</v>
      </c>
      <c r="BR447" s="402"/>
      <c r="BS447" s="265" t="s">
        <v>2677</v>
      </c>
      <c r="BT447" s="402"/>
      <c r="BU447" s="402"/>
      <c r="BV447" s="402"/>
      <c r="BW447" s="402"/>
      <c r="BX447" s="402"/>
      <c r="BY447" s="402"/>
      <c r="BZ447" s="402"/>
      <c r="CA447" s="402"/>
      <c r="CB447" s="402"/>
      <c r="CC447" s="402"/>
      <c r="CE447" s="256"/>
      <c r="CG447" s="264" t="s">
        <v>2675</v>
      </c>
      <c r="CI447" s="264" t="s">
        <v>2675</v>
      </c>
      <c r="CK447" s="264" t="s">
        <v>2675</v>
      </c>
      <c r="CM447" s="264" t="s">
        <v>2675</v>
      </c>
      <c r="CO447" s="264" t="s">
        <v>2675</v>
      </c>
      <c r="CQ447" s="264" t="s">
        <v>2675</v>
      </c>
      <c r="CS447" s="264" t="s">
        <v>2675</v>
      </c>
      <c r="CU447" s="264" t="s">
        <v>2675</v>
      </c>
      <c r="CW447" s="264" t="s">
        <v>2675</v>
      </c>
      <c r="CY447" s="264" t="s">
        <v>2675</v>
      </c>
      <c r="DA447" s="264" t="s">
        <v>2675</v>
      </c>
      <c r="DC447" s="264" t="s">
        <v>2675</v>
      </c>
      <c r="DE447" s="264" t="s">
        <v>2675</v>
      </c>
      <c r="DG447" s="264" t="s">
        <v>2675</v>
      </c>
      <c r="DI447" s="264" t="s">
        <v>2675</v>
      </c>
      <c r="DK447" s="264" t="s">
        <v>2675</v>
      </c>
      <c r="EA447" s="264" t="s">
        <v>2675</v>
      </c>
      <c r="EC447" s="272" t="s">
        <v>2676</v>
      </c>
      <c r="ED447" s="268"/>
      <c r="EE447" s="272" t="s">
        <v>2676</v>
      </c>
      <c r="EF447" s="268"/>
      <c r="EG447" s="272" t="s">
        <v>2676</v>
      </c>
      <c r="EH447" s="268"/>
      <c r="EI447" s="272" t="s">
        <v>2676</v>
      </c>
      <c r="EY447" s="264" t="s">
        <v>2675</v>
      </c>
      <c r="FA447" s="264" t="s">
        <v>2675</v>
      </c>
      <c r="FC447" s="264" t="s">
        <v>2675</v>
      </c>
      <c r="FE447" s="264" t="s">
        <v>2675</v>
      </c>
      <c r="FG447" s="264" t="s">
        <v>2675</v>
      </c>
      <c r="FI447" s="264" t="s">
        <v>2675</v>
      </c>
      <c r="FK447" s="264" t="s">
        <v>2675</v>
      </c>
      <c r="FM447" s="264" t="s">
        <v>2675</v>
      </c>
      <c r="FO447" s="264" t="s">
        <v>2675</v>
      </c>
      <c r="FQ447" s="264" t="s">
        <v>2675</v>
      </c>
      <c r="FS447" s="264" t="s">
        <v>2675</v>
      </c>
      <c r="FU447" s="264" t="s">
        <v>2675</v>
      </c>
      <c r="FW447" s="264" t="s">
        <v>2675</v>
      </c>
      <c r="FY447" s="264" t="s">
        <v>2675</v>
      </c>
      <c r="GA447" s="264" t="s">
        <v>2675</v>
      </c>
      <c r="GC447" s="264" t="s">
        <v>2675</v>
      </c>
      <c r="GE447" s="264" t="s">
        <v>2675</v>
      </c>
      <c r="GG447" s="264" t="s">
        <v>2675</v>
      </c>
      <c r="GI447" s="264" t="s">
        <v>2675</v>
      </c>
      <c r="GK447" s="264" t="s">
        <v>2675</v>
      </c>
      <c r="GM447" s="264" t="s">
        <v>2675</v>
      </c>
      <c r="GO447" s="264" t="s">
        <v>2675</v>
      </c>
      <c r="GQ447" s="16"/>
      <c r="HE447" s="265" t="s">
        <v>2677</v>
      </c>
      <c r="HG447" s="265" t="s">
        <v>2677</v>
      </c>
      <c r="HI447" s="264" t="s">
        <v>2675</v>
      </c>
      <c r="HK447" s="264" t="s">
        <v>2675</v>
      </c>
      <c r="HM447" s="264" t="s">
        <v>2675</v>
      </c>
      <c r="HO447" s="264" t="s">
        <v>2675</v>
      </c>
      <c r="HQ447" s="264" t="s">
        <v>2675</v>
      </c>
      <c r="HS447" s="264" t="s">
        <v>2675</v>
      </c>
      <c r="HU447" s="264" t="s">
        <v>2675</v>
      </c>
      <c r="HW447" s="264" t="s">
        <v>2675</v>
      </c>
      <c r="HY447" s="264" t="s">
        <v>2675</v>
      </c>
      <c r="IA447" s="264" t="s">
        <v>2675</v>
      </c>
      <c r="IC447" s="264" t="s">
        <v>2675</v>
      </c>
      <c r="IE447" s="264" t="s">
        <v>2675</v>
      </c>
      <c r="IG447" s="264" t="s">
        <v>2675</v>
      </c>
      <c r="II447" s="264" t="s">
        <v>2675</v>
      </c>
      <c r="IK447" s="264" t="s">
        <v>2675</v>
      </c>
      <c r="IM447" s="264" t="s">
        <v>2675</v>
      </c>
      <c r="IO447" s="264" t="s">
        <v>2675</v>
      </c>
      <c r="IQ447" s="264" t="s">
        <v>2675</v>
      </c>
      <c r="IS447" s="264" t="s">
        <v>2675</v>
      </c>
      <c r="IU447" s="264" t="s">
        <v>2675</v>
      </c>
      <c r="IW447" s="264" t="s">
        <v>2675</v>
      </c>
      <c r="IY447" s="264" t="s">
        <v>2675</v>
      </c>
      <c r="JA447" s="264" t="s">
        <v>2675</v>
      </c>
      <c r="JC447" s="264" t="s">
        <v>2675</v>
      </c>
    </row>
    <row r="448" spans="3:263">
      <c r="C448" s="384" t="s">
        <v>2678</v>
      </c>
      <c r="D448" s="404"/>
      <c r="E448" s="390" t="s">
        <v>2678</v>
      </c>
      <c r="F448" s="391"/>
      <c r="G448" s="390" t="s">
        <v>2678</v>
      </c>
      <c r="H448" s="391"/>
      <c r="I448" s="390" t="s">
        <v>2678</v>
      </c>
      <c r="J448" s="391"/>
      <c r="K448" s="390" t="s">
        <v>2678</v>
      </c>
      <c r="L448" s="391"/>
      <c r="M448" s="390" t="s">
        <v>2678</v>
      </c>
      <c r="N448" s="405"/>
      <c r="O448" s="394" t="s">
        <v>2679</v>
      </c>
      <c r="P448" s="406"/>
      <c r="Q448" s="264" t="s">
        <v>2678</v>
      </c>
      <c r="S448" s="264" t="s">
        <v>2678</v>
      </c>
      <c r="U448" s="265" t="s">
        <v>2680</v>
      </c>
      <c r="W448" s="265" t="s">
        <v>2680</v>
      </c>
      <c r="Y448" s="265" t="s">
        <v>2680</v>
      </c>
      <c r="Z448" s="256"/>
      <c r="AA448" s="264" t="s">
        <v>2678</v>
      </c>
      <c r="AB448" s="256"/>
      <c r="AC448" s="265" t="s">
        <v>2680</v>
      </c>
      <c r="AD448" s="258"/>
      <c r="AE448" s="265" t="s">
        <v>2680</v>
      </c>
      <c r="AF448" s="258"/>
      <c r="AG448" s="264" t="s">
        <v>2678</v>
      </c>
      <c r="AH448" s="16"/>
      <c r="AI448" s="264" t="s">
        <v>2678</v>
      </c>
      <c r="AK448" s="264" t="s">
        <v>2678</v>
      </c>
      <c r="AL448" s="256"/>
      <c r="AM448" s="264" t="s">
        <v>2678</v>
      </c>
      <c r="AN448" s="256"/>
      <c r="AO448" s="264" t="s">
        <v>2678</v>
      </c>
      <c r="AP448" s="256"/>
      <c r="AQ448" s="264" t="s">
        <v>2678</v>
      </c>
      <c r="AR448" s="256"/>
      <c r="AS448" s="265" t="s">
        <v>2681</v>
      </c>
      <c r="AT448" s="256"/>
      <c r="AU448" s="265" t="s">
        <v>2681</v>
      </c>
      <c r="AW448" s="265" t="s">
        <v>2681</v>
      </c>
      <c r="AX448" s="256"/>
      <c r="AY448" s="270" t="str">
        <f t="shared" si="16"/>
        <v>予 備 445</v>
      </c>
      <c r="AZ448" s="256"/>
      <c r="BA448" s="265" t="s">
        <v>2680</v>
      </c>
      <c r="BC448" s="265" t="s">
        <v>2680</v>
      </c>
      <c r="BE448" s="266" t="s">
        <v>2680</v>
      </c>
      <c r="BF448" s="258"/>
      <c r="BG448" s="266" t="s">
        <v>2680</v>
      </c>
      <c r="BI448" s="400" t="s">
        <v>2678</v>
      </c>
      <c r="BK448" s="400" t="s">
        <v>2678</v>
      </c>
      <c r="BM448" s="400" t="str">
        <f t="shared" si="17"/>
        <v>予備445</v>
      </c>
      <c r="BO448" s="401" t="s">
        <v>2678</v>
      </c>
      <c r="BP448" s="396"/>
      <c r="BQ448" s="401" t="s">
        <v>2678</v>
      </c>
      <c r="BR448" s="402"/>
      <c r="BS448" s="265" t="s">
        <v>2680</v>
      </c>
      <c r="BT448" s="402"/>
      <c r="BU448" s="402"/>
      <c r="BV448" s="402"/>
      <c r="BW448" s="402"/>
      <c r="BX448" s="402"/>
      <c r="BY448" s="402"/>
      <c r="BZ448" s="402"/>
      <c r="CA448" s="402"/>
      <c r="CB448" s="402"/>
      <c r="CC448" s="402"/>
      <c r="CE448" s="256"/>
      <c r="CG448" s="264" t="s">
        <v>2678</v>
      </c>
      <c r="CI448" s="264" t="s">
        <v>2678</v>
      </c>
      <c r="CK448" s="264" t="s">
        <v>2678</v>
      </c>
      <c r="CM448" s="264" t="s">
        <v>2678</v>
      </c>
      <c r="CO448" s="264" t="s">
        <v>2678</v>
      </c>
      <c r="CQ448" s="264" t="s">
        <v>2678</v>
      </c>
      <c r="CS448" s="264" t="s">
        <v>2678</v>
      </c>
      <c r="CU448" s="264" t="s">
        <v>2678</v>
      </c>
      <c r="CW448" s="264" t="s">
        <v>2678</v>
      </c>
      <c r="CY448" s="264" t="s">
        <v>2678</v>
      </c>
      <c r="DA448" s="264" t="s">
        <v>2678</v>
      </c>
      <c r="DC448" s="264" t="s">
        <v>2678</v>
      </c>
      <c r="DE448" s="264" t="s">
        <v>2678</v>
      </c>
      <c r="DG448" s="264" t="s">
        <v>2678</v>
      </c>
      <c r="DI448" s="264" t="s">
        <v>2678</v>
      </c>
      <c r="DK448" s="264" t="s">
        <v>2678</v>
      </c>
      <c r="EA448" s="264" t="s">
        <v>2678</v>
      </c>
      <c r="EC448" s="272" t="s">
        <v>2679</v>
      </c>
      <c r="ED448" s="268"/>
      <c r="EE448" s="272" t="s">
        <v>2679</v>
      </c>
      <c r="EF448" s="268"/>
      <c r="EG448" s="272" t="s">
        <v>2679</v>
      </c>
      <c r="EH448" s="268"/>
      <c r="EI448" s="272" t="s">
        <v>2679</v>
      </c>
      <c r="EY448" s="264" t="s">
        <v>2678</v>
      </c>
      <c r="FA448" s="264" t="s">
        <v>2678</v>
      </c>
      <c r="FC448" s="264" t="s">
        <v>2678</v>
      </c>
      <c r="FE448" s="264" t="s">
        <v>2678</v>
      </c>
      <c r="FG448" s="264" t="s">
        <v>2678</v>
      </c>
      <c r="FI448" s="264" t="s">
        <v>2678</v>
      </c>
      <c r="FK448" s="264" t="s">
        <v>2678</v>
      </c>
      <c r="FM448" s="264" t="s">
        <v>2678</v>
      </c>
      <c r="FO448" s="264" t="s">
        <v>2678</v>
      </c>
      <c r="FQ448" s="264" t="s">
        <v>2678</v>
      </c>
      <c r="FS448" s="264" t="s">
        <v>2678</v>
      </c>
      <c r="FU448" s="264" t="s">
        <v>2678</v>
      </c>
      <c r="FW448" s="264" t="s">
        <v>2678</v>
      </c>
      <c r="FY448" s="264" t="s">
        <v>2678</v>
      </c>
      <c r="GA448" s="264" t="s">
        <v>2678</v>
      </c>
      <c r="GC448" s="264" t="s">
        <v>2678</v>
      </c>
      <c r="GE448" s="264" t="s">
        <v>2678</v>
      </c>
      <c r="GG448" s="264" t="s">
        <v>2678</v>
      </c>
      <c r="GI448" s="264" t="s">
        <v>2678</v>
      </c>
      <c r="GK448" s="264" t="s">
        <v>2678</v>
      </c>
      <c r="GM448" s="264" t="s">
        <v>2678</v>
      </c>
      <c r="GO448" s="264" t="s">
        <v>2678</v>
      </c>
      <c r="GQ448" s="16"/>
      <c r="HE448" s="265" t="s">
        <v>2680</v>
      </c>
      <c r="HG448" s="265" t="s">
        <v>2680</v>
      </c>
      <c r="HI448" s="264" t="s">
        <v>2678</v>
      </c>
      <c r="HK448" s="264" t="s">
        <v>2678</v>
      </c>
      <c r="HM448" s="264" t="s">
        <v>2678</v>
      </c>
      <c r="HO448" s="264" t="s">
        <v>2678</v>
      </c>
      <c r="HQ448" s="264" t="s">
        <v>2678</v>
      </c>
      <c r="HS448" s="264" t="s">
        <v>2678</v>
      </c>
      <c r="HU448" s="264" t="s">
        <v>2678</v>
      </c>
      <c r="HW448" s="264" t="s">
        <v>2678</v>
      </c>
      <c r="HY448" s="264" t="s">
        <v>2678</v>
      </c>
      <c r="IA448" s="264" t="s">
        <v>2678</v>
      </c>
      <c r="IC448" s="264" t="s">
        <v>2678</v>
      </c>
      <c r="IE448" s="264" t="s">
        <v>2678</v>
      </c>
      <c r="IG448" s="264" t="s">
        <v>2678</v>
      </c>
      <c r="II448" s="264" t="s">
        <v>2678</v>
      </c>
      <c r="IK448" s="264" t="s">
        <v>2678</v>
      </c>
      <c r="IM448" s="264" t="s">
        <v>2678</v>
      </c>
      <c r="IO448" s="264" t="s">
        <v>2678</v>
      </c>
      <c r="IQ448" s="264" t="s">
        <v>2678</v>
      </c>
      <c r="IS448" s="264" t="s">
        <v>2678</v>
      </c>
      <c r="IU448" s="264" t="s">
        <v>2678</v>
      </c>
      <c r="IW448" s="264" t="s">
        <v>2678</v>
      </c>
      <c r="IY448" s="264" t="s">
        <v>2678</v>
      </c>
      <c r="JA448" s="264" t="s">
        <v>2678</v>
      </c>
      <c r="JC448" s="264" t="s">
        <v>2678</v>
      </c>
    </row>
    <row r="449" spans="3:263">
      <c r="C449" s="384" t="s">
        <v>2682</v>
      </c>
      <c r="D449" s="404"/>
      <c r="E449" s="390" t="s">
        <v>2682</v>
      </c>
      <c r="F449" s="391"/>
      <c r="G449" s="390" t="s">
        <v>2682</v>
      </c>
      <c r="H449" s="391"/>
      <c r="I449" s="390" t="s">
        <v>2682</v>
      </c>
      <c r="J449" s="391"/>
      <c r="K449" s="390" t="s">
        <v>2682</v>
      </c>
      <c r="L449" s="391"/>
      <c r="M449" s="390" t="s">
        <v>2682</v>
      </c>
      <c r="N449" s="405"/>
      <c r="O449" s="394" t="s">
        <v>2683</v>
      </c>
      <c r="P449" s="406"/>
      <c r="Q449" s="264" t="s">
        <v>2682</v>
      </c>
      <c r="S449" s="264" t="s">
        <v>2682</v>
      </c>
      <c r="U449" s="265" t="s">
        <v>2684</v>
      </c>
      <c r="W449" s="265" t="s">
        <v>2684</v>
      </c>
      <c r="Y449" s="265" t="s">
        <v>2684</v>
      </c>
      <c r="Z449" s="256"/>
      <c r="AA449" s="264" t="s">
        <v>2682</v>
      </c>
      <c r="AB449" s="256"/>
      <c r="AC449" s="265" t="s">
        <v>2684</v>
      </c>
      <c r="AD449" s="258"/>
      <c r="AE449" s="265" t="s">
        <v>2684</v>
      </c>
      <c r="AF449" s="258"/>
      <c r="AG449" s="264" t="s">
        <v>2682</v>
      </c>
      <c r="AH449" s="16"/>
      <c r="AI449" s="264" t="s">
        <v>2682</v>
      </c>
      <c r="AK449" s="264" t="s">
        <v>2682</v>
      </c>
      <c r="AL449" s="256"/>
      <c r="AM449" s="264" t="s">
        <v>2682</v>
      </c>
      <c r="AN449" s="256"/>
      <c r="AO449" s="264" t="s">
        <v>2682</v>
      </c>
      <c r="AP449" s="256"/>
      <c r="AQ449" s="264" t="s">
        <v>2682</v>
      </c>
      <c r="AR449" s="256"/>
      <c r="AS449" s="264" t="s">
        <v>2683</v>
      </c>
      <c r="AT449" s="256"/>
      <c r="AU449" s="264" t="s">
        <v>2683</v>
      </c>
      <c r="AW449" s="264" t="s">
        <v>2683</v>
      </c>
      <c r="AX449" s="256"/>
      <c r="AY449" s="270" t="str">
        <f t="shared" si="16"/>
        <v>予 備 446</v>
      </c>
      <c r="AZ449" s="256"/>
      <c r="BA449" s="265" t="s">
        <v>2684</v>
      </c>
      <c r="BC449" s="265" t="s">
        <v>2684</v>
      </c>
      <c r="BE449" s="266" t="s">
        <v>2684</v>
      </c>
      <c r="BF449" s="258"/>
      <c r="BG449" s="266" t="s">
        <v>2684</v>
      </c>
      <c r="BI449" s="400" t="s">
        <v>2682</v>
      </c>
      <c r="BK449" s="400" t="s">
        <v>2682</v>
      </c>
      <c r="BM449" s="400" t="str">
        <f t="shared" si="17"/>
        <v>予備446</v>
      </c>
      <c r="BO449" s="401" t="s">
        <v>2682</v>
      </c>
      <c r="BP449" s="396"/>
      <c r="BQ449" s="401" t="s">
        <v>2682</v>
      </c>
      <c r="BR449" s="402"/>
      <c r="BS449" s="265" t="s">
        <v>2684</v>
      </c>
      <c r="BT449" s="402"/>
      <c r="BU449" s="402"/>
      <c r="BV449" s="402"/>
      <c r="BW449" s="402"/>
      <c r="BX449" s="402"/>
      <c r="BY449" s="402"/>
      <c r="BZ449" s="402"/>
      <c r="CA449" s="402"/>
      <c r="CB449" s="402"/>
      <c r="CC449" s="402"/>
      <c r="CE449" s="256"/>
      <c r="CG449" s="264" t="s">
        <v>2682</v>
      </c>
      <c r="CI449" s="264" t="s">
        <v>2682</v>
      </c>
      <c r="CK449" s="264" t="s">
        <v>2682</v>
      </c>
      <c r="CM449" s="264" t="s">
        <v>2682</v>
      </c>
      <c r="CO449" s="264" t="s">
        <v>2682</v>
      </c>
      <c r="CQ449" s="264" t="s">
        <v>2682</v>
      </c>
      <c r="CS449" s="264" t="s">
        <v>2682</v>
      </c>
      <c r="CU449" s="264" t="s">
        <v>2682</v>
      </c>
      <c r="CW449" s="264" t="s">
        <v>2682</v>
      </c>
      <c r="CY449" s="264" t="s">
        <v>2682</v>
      </c>
      <c r="DA449" s="264" t="s">
        <v>2682</v>
      </c>
      <c r="DC449" s="264" t="s">
        <v>2682</v>
      </c>
      <c r="DE449" s="264" t="s">
        <v>2682</v>
      </c>
      <c r="DG449" s="264" t="s">
        <v>2682</v>
      </c>
      <c r="DI449" s="264" t="s">
        <v>2682</v>
      </c>
      <c r="DK449" s="264" t="s">
        <v>2682</v>
      </c>
      <c r="EA449" s="264" t="s">
        <v>2682</v>
      </c>
      <c r="EC449" s="272" t="s">
        <v>2683</v>
      </c>
      <c r="ED449" s="268"/>
      <c r="EE449" s="272" t="s">
        <v>2683</v>
      </c>
      <c r="EF449" s="268"/>
      <c r="EG449" s="272" t="s">
        <v>2683</v>
      </c>
      <c r="EH449" s="268"/>
      <c r="EI449" s="272" t="s">
        <v>2683</v>
      </c>
      <c r="EY449" s="264" t="s">
        <v>2682</v>
      </c>
      <c r="FA449" s="264" t="s">
        <v>2682</v>
      </c>
      <c r="FC449" s="264" t="s">
        <v>2682</v>
      </c>
      <c r="FE449" s="264" t="s">
        <v>2682</v>
      </c>
      <c r="FG449" s="264" t="s">
        <v>2682</v>
      </c>
      <c r="FI449" s="264" t="s">
        <v>2682</v>
      </c>
      <c r="FK449" s="264" t="s">
        <v>2682</v>
      </c>
      <c r="FM449" s="264" t="s">
        <v>2682</v>
      </c>
      <c r="FO449" s="264" t="s">
        <v>2682</v>
      </c>
      <c r="FQ449" s="264" t="s">
        <v>2682</v>
      </c>
      <c r="FS449" s="264" t="s">
        <v>2682</v>
      </c>
      <c r="FU449" s="264" t="s">
        <v>2682</v>
      </c>
      <c r="FW449" s="264" t="s">
        <v>2682</v>
      </c>
      <c r="FY449" s="264" t="s">
        <v>2682</v>
      </c>
      <c r="GA449" s="264" t="s">
        <v>2682</v>
      </c>
      <c r="GC449" s="264" t="s">
        <v>2682</v>
      </c>
      <c r="GE449" s="264" t="s">
        <v>2682</v>
      </c>
      <c r="GG449" s="264" t="s">
        <v>2682</v>
      </c>
      <c r="GI449" s="264" t="s">
        <v>2682</v>
      </c>
      <c r="GK449" s="264" t="s">
        <v>2682</v>
      </c>
      <c r="GM449" s="264" t="s">
        <v>2682</v>
      </c>
      <c r="GO449" s="264" t="s">
        <v>2682</v>
      </c>
      <c r="GQ449" s="16"/>
      <c r="HE449" s="265" t="s">
        <v>2684</v>
      </c>
      <c r="HG449" s="265" t="s">
        <v>2684</v>
      </c>
      <c r="HI449" s="264" t="s">
        <v>2682</v>
      </c>
      <c r="HK449" s="264" t="s">
        <v>2682</v>
      </c>
      <c r="HM449" s="264" t="s">
        <v>2682</v>
      </c>
      <c r="HO449" s="264" t="s">
        <v>2682</v>
      </c>
      <c r="HQ449" s="264" t="s">
        <v>2682</v>
      </c>
      <c r="HS449" s="264" t="s">
        <v>2682</v>
      </c>
      <c r="HU449" s="264" t="s">
        <v>2682</v>
      </c>
      <c r="HW449" s="264" t="s">
        <v>2682</v>
      </c>
      <c r="HY449" s="264" t="s">
        <v>2682</v>
      </c>
      <c r="IA449" s="264" t="s">
        <v>2682</v>
      </c>
      <c r="IC449" s="264" t="s">
        <v>2682</v>
      </c>
      <c r="IE449" s="264" t="s">
        <v>2682</v>
      </c>
      <c r="IG449" s="264" t="s">
        <v>2682</v>
      </c>
      <c r="II449" s="264" t="s">
        <v>2682</v>
      </c>
      <c r="IK449" s="264" t="s">
        <v>2682</v>
      </c>
      <c r="IM449" s="264" t="s">
        <v>2682</v>
      </c>
      <c r="IO449" s="264" t="s">
        <v>2682</v>
      </c>
      <c r="IQ449" s="264" t="s">
        <v>2682</v>
      </c>
      <c r="IS449" s="264" t="s">
        <v>2682</v>
      </c>
      <c r="IU449" s="264" t="s">
        <v>2682</v>
      </c>
      <c r="IW449" s="264" t="s">
        <v>2682</v>
      </c>
      <c r="IY449" s="264" t="s">
        <v>2682</v>
      </c>
      <c r="JA449" s="264" t="s">
        <v>2682</v>
      </c>
      <c r="JC449" s="264" t="s">
        <v>2682</v>
      </c>
    </row>
    <row r="450" spans="3:263">
      <c r="C450" s="384" t="s">
        <v>2685</v>
      </c>
      <c r="D450" s="404"/>
      <c r="E450" s="390" t="s">
        <v>2685</v>
      </c>
      <c r="F450" s="391"/>
      <c r="G450" s="390" t="s">
        <v>2685</v>
      </c>
      <c r="H450" s="391"/>
      <c r="I450" s="390" t="s">
        <v>2685</v>
      </c>
      <c r="J450" s="391"/>
      <c r="K450" s="390" t="s">
        <v>2685</v>
      </c>
      <c r="L450" s="391"/>
      <c r="M450" s="390" t="s">
        <v>2685</v>
      </c>
      <c r="N450" s="405"/>
      <c r="O450" s="394" t="s">
        <v>2686</v>
      </c>
      <c r="P450" s="406"/>
      <c r="Q450" s="264" t="s">
        <v>2685</v>
      </c>
      <c r="S450" s="264" t="s">
        <v>2685</v>
      </c>
      <c r="U450" s="265" t="s">
        <v>2687</v>
      </c>
      <c r="W450" s="265" t="s">
        <v>2687</v>
      </c>
      <c r="Y450" s="265" t="s">
        <v>2687</v>
      </c>
      <c r="Z450" s="256"/>
      <c r="AA450" s="264" t="s">
        <v>2685</v>
      </c>
      <c r="AB450" s="256"/>
      <c r="AC450" s="265" t="s">
        <v>2687</v>
      </c>
      <c r="AD450" s="258"/>
      <c r="AE450" s="265" t="s">
        <v>2687</v>
      </c>
      <c r="AF450" s="258"/>
      <c r="AG450" s="264" t="s">
        <v>2685</v>
      </c>
      <c r="AH450" s="16"/>
      <c r="AI450" s="264" t="s">
        <v>2685</v>
      </c>
      <c r="AK450" s="264" t="s">
        <v>2685</v>
      </c>
      <c r="AL450" s="256"/>
      <c r="AM450" s="264" t="s">
        <v>2685</v>
      </c>
      <c r="AN450" s="256"/>
      <c r="AO450" s="264" t="s">
        <v>2685</v>
      </c>
      <c r="AP450" s="256"/>
      <c r="AQ450" s="264" t="s">
        <v>2685</v>
      </c>
      <c r="AR450" s="256"/>
      <c r="AS450" s="265" t="s">
        <v>2688</v>
      </c>
      <c r="AT450" s="256"/>
      <c r="AU450" s="265" t="s">
        <v>2688</v>
      </c>
      <c r="AW450" s="265" t="s">
        <v>2688</v>
      </c>
      <c r="AX450" s="256"/>
      <c r="AY450" s="270" t="str">
        <f t="shared" si="16"/>
        <v>予 備 447</v>
      </c>
      <c r="AZ450" s="256"/>
      <c r="BA450" s="265" t="s">
        <v>2687</v>
      </c>
      <c r="BC450" s="265" t="s">
        <v>2687</v>
      </c>
      <c r="BE450" s="266" t="s">
        <v>2687</v>
      </c>
      <c r="BF450" s="258"/>
      <c r="BG450" s="266" t="s">
        <v>2687</v>
      </c>
      <c r="BI450" s="400" t="s">
        <v>2685</v>
      </c>
      <c r="BK450" s="400" t="s">
        <v>2685</v>
      </c>
      <c r="BM450" s="400" t="str">
        <f t="shared" si="17"/>
        <v>予備447</v>
      </c>
      <c r="BO450" s="401" t="s">
        <v>2685</v>
      </c>
      <c r="BP450" s="396"/>
      <c r="BQ450" s="401" t="s">
        <v>2685</v>
      </c>
      <c r="BR450" s="402"/>
      <c r="BS450" s="265" t="s">
        <v>2687</v>
      </c>
      <c r="BT450" s="402"/>
      <c r="BU450" s="402"/>
      <c r="BV450" s="402"/>
      <c r="BW450" s="402"/>
      <c r="BX450" s="402"/>
      <c r="BY450" s="402"/>
      <c r="BZ450" s="402"/>
      <c r="CA450" s="402"/>
      <c r="CB450" s="402"/>
      <c r="CC450" s="402"/>
      <c r="CE450" s="256"/>
      <c r="CG450" s="264" t="s">
        <v>2685</v>
      </c>
      <c r="CI450" s="264" t="s">
        <v>2685</v>
      </c>
      <c r="CK450" s="264" t="s">
        <v>2685</v>
      </c>
      <c r="CM450" s="264" t="s">
        <v>2685</v>
      </c>
      <c r="CO450" s="264" t="s">
        <v>2685</v>
      </c>
      <c r="CQ450" s="264" t="s">
        <v>2685</v>
      </c>
      <c r="CS450" s="264" t="s">
        <v>2685</v>
      </c>
      <c r="CU450" s="264" t="s">
        <v>2685</v>
      </c>
      <c r="CW450" s="264" t="s">
        <v>2685</v>
      </c>
      <c r="CY450" s="264" t="s">
        <v>2685</v>
      </c>
      <c r="DA450" s="264" t="s">
        <v>2685</v>
      </c>
      <c r="DC450" s="264" t="s">
        <v>2685</v>
      </c>
      <c r="DE450" s="264" t="s">
        <v>2685</v>
      </c>
      <c r="DG450" s="264" t="s">
        <v>2685</v>
      </c>
      <c r="DI450" s="264" t="s">
        <v>2685</v>
      </c>
      <c r="DK450" s="264" t="s">
        <v>2685</v>
      </c>
      <c r="EA450" s="264" t="s">
        <v>2685</v>
      </c>
      <c r="EC450" s="272" t="s">
        <v>2686</v>
      </c>
      <c r="ED450" s="268"/>
      <c r="EE450" s="272" t="s">
        <v>2686</v>
      </c>
      <c r="EF450" s="268"/>
      <c r="EG450" s="272" t="s">
        <v>2686</v>
      </c>
      <c r="EH450" s="268"/>
      <c r="EI450" s="272" t="s">
        <v>2686</v>
      </c>
      <c r="EY450" s="264" t="s">
        <v>2685</v>
      </c>
      <c r="FA450" s="264" t="s">
        <v>2685</v>
      </c>
      <c r="FC450" s="264" t="s">
        <v>2685</v>
      </c>
      <c r="FE450" s="264" t="s">
        <v>2685</v>
      </c>
      <c r="FG450" s="264" t="s">
        <v>2685</v>
      </c>
      <c r="FI450" s="264" t="s">
        <v>2685</v>
      </c>
      <c r="FK450" s="264" t="s">
        <v>2685</v>
      </c>
      <c r="FM450" s="264" t="s">
        <v>2685</v>
      </c>
      <c r="FO450" s="264" t="s">
        <v>2685</v>
      </c>
      <c r="FQ450" s="264" t="s">
        <v>2685</v>
      </c>
      <c r="FS450" s="264" t="s">
        <v>2685</v>
      </c>
      <c r="FU450" s="264" t="s">
        <v>2685</v>
      </c>
      <c r="FW450" s="264" t="s">
        <v>2685</v>
      </c>
      <c r="FY450" s="264" t="s">
        <v>2685</v>
      </c>
      <c r="GA450" s="264" t="s">
        <v>2685</v>
      </c>
      <c r="GC450" s="264" t="s">
        <v>2685</v>
      </c>
      <c r="GE450" s="264" t="s">
        <v>2685</v>
      </c>
      <c r="GG450" s="264" t="s">
        <v>2685</v>
      </c>
      <c r="GI450" s="264" t="s">
        <v>2685</v>
      </c>
      <c r="GK450" s="264" t="s">
        <v>2685</v>
      </c>
      <c r="GM450" s="264" t="s">
        <v>2685</v>
      </c>
      <c r="GO450" s="264" t="s">
        <v>2685</v>
      </c>
      <c r="GQ450" s="16"/>
      <c r="HE450" s="265" t="s">
        <v>2687</v>
      </c>
      <c r="HG450" s="265" t="s">
        <v>2687</v>
      </c>
      <c r="HI450" s="264" t="s">
        <v>2685</v>
      </c>
      <c r="HK450" s="264" t="s">
        <v>2685</v>
      </c>
      <c r="HM450" s="264" t="s">
        <v>2685</v>
      </c>
      <c r="HO450" s="264" t="s">
        <v>2685</v>
      </c>
      <c r="HQ450" s="264" t="s">
        <v>2685</v>
      </c>
      <c r="HS450" s="264" t="s">
        <v>2685</v>
      </c>
      <c r="HU450" s="264" t="s">
        <v>2685</v>
      </c>
      <c r="HW450" s="264" t="s">
        <v>2685</v>
      </c>
      <c r="HY450" s="264" t="s">
        <v>2685</v>
      </c>
      <c r="IA450" s="264" t="s">
        <v>2685</v>
      </c>
      <c r="IC450" s="264" t="s">
        <v>2685</v>
      </c>
      <c r="IE450" s="264" t="s">
        <v>2685</v>
      </c>
      <c r="IG450" s="264" t="s">
        <v>2685</v>
      </c>
      <c r="II450" s="264" t="s">
        <v>2685</v>
      </c>
      <c r="IK450" s="264" t="s">
        <v>2685</v>
      </c>
      <c r="IM450" s="264" t="s">
        <v>2685</v>
      </c>
      <c r="IO450" s="264" t="s">
        <v>2685</v>
      </c>
      <c r="IQ450" s="264" t="s">
        <v>2685</v>
      </c>
      <c r="IS450" s="264" t="s">
        <v>2685</v>
      </c>
      <c r="IU450" s="264" t="s">
        <v>2685</v>
      </c>
      <c r="IW450" s="264" t="s">
        <v>2685</v>
      </c>
      <c r="IY450" s="264" t="s">
        <v>2685</v>
      </c>
      <c r="JA450" s="264" t="s">
        <v>2685</v>
      </c>
      <c r="JC450" s="264" t="s">
        <v>2685</v>
      </c>
    </row>
    <row r="451" spans="3:263">
      <c r="C451" s="384" t="s">
        <v>2689</v>
      </c>
      <c r="D451" s="404"/>
      <c r="E451" s="390" t="s">
        <v>2689</v>
      </c>
      <c r="F451" s="391"/>
      <c r="G451" s="390" t="s">
        <v>2689</v>
      </c>
      <c r="H451" s="391"/>
      <c r="I451" s="390" t="s">
        <v>2689</v>
      </c>
      <c r="J451" s="391"/>
      <c r="K451" s="390" t="s">
        <v>2689</v>
      </c>
      <c r="L451" s="391"/>
      <c r="M451" s="390" t="s">
        <v>2689</v>
      </c>
      <c r="N451" s="405"/>
      <c r="O451" s="394" t="s">
        <v>2690</v>
      </c>
      <c r="P451" s="406"/>
      <c r="Q451" s="264" t="s">
        <v>2689</v>
      </c>
      <c r="S451" s="264" t="s">
        <v>2689</v>
      </c>
      <c r="U451" s="265" t="s">
        <v>2691</v>
      </c>
      <c r="W451" s="265" t="s">
        <v>2691</v>
      </c>
      <c r="Y451" s="265" t="s">
        <v>2691</v>
      </c>
      <c r="Z451" s="256"/>
      <c r="AA451" s="264" t="s">
        <v>2689</v>
      </c>
      <c r="AB451" s="256"/>
      <c r="AC451" s="265" t="s">
        <v>2691</v>
      </c>
      <c r="AD451" s="258"/>
      <c r="AE451" s="265" t="s">
        <v>2691</v>
      </c>
      <c r="AF451" s="258"/>
      <c r="AG451" s="264" t="s">
        <v>2689</v>
      </c>
      <c r="AH451" s="16"/>
      <c r="AI451" s="264" t="s">
        <v>2689</v>
      </c>
      <c r="AK451" s="264" t="s">
        <v>2689</v>
      </c>
      <c r="AL451" s="256"/>
      <c r="AM451" s="264" t="s">
        <v>2689</v>
      </c>
      <c r="AN451" s="256"/>
      <c r="AO451" s="264" t="s">
        <v>2689</v>
      </c>
      <c r="AP451" s="256"/>
      <c r="AQ451" s="264" t="s">
        <v>2689</v>
      </c>
      <c r="AR451" s="256"/>
      <c r="AS451" s="264" t="s">
        <v>2690</v>
      </c>
      <c r="AT451" s="256"/>
      <c r="AU451" s="264" t="s">
        <v>2690</v>
      </c>
      <c r="AW451" s="264" t="s">
        <v>2690</v>
      </c>
      <c r="AX451" s="256"/>
      <c r="AY451" s="270" t="str">
        <f t="shared" si="16"/>
        <v>予 備 448</v>
      </c>
      <c r="AZ451" s="256"/>
      <c r="BA451" s="265" t="s">
        <v>2691</v>
      </c>
      <c r="BC451" s="265" t="s">
        <v>2691</v>
      </c>
      <c r="BE451" s="266" t="s">
        <v>2691</v>
      </c>
      <c r="BF451" s="258"/>
      <c r="BG451" s="266" t="s">
        <v>2691</v>
      </c>
      <c r="BI451" s="400" t="s">
        <v>2689</v>
      </c>
      <c r="BK451" s="400" t="s">
        <v>2689</v>
      </c>
      <c r="BM451" s="400" t="str">
        <f t="shared" si="17"/>
        <v>予備448</v>
      </c>
      <c r="BO451" s="401" t="s">
        <v>2689</v>
      </c>
      <c r="BP451" s="396"/>
      <c r="BQ451" s="401" t="s">
        <v>2689</v>
      </c>
      <c r="BR451" s="402"/>
      <c r="BS451" s="265" t="s">
        <v>2691</v>
      </c>
      <c r="BT451" s="402"/>
      <c r="BU451" s="402"/>
      <c r="BV451" s="402"/>
      <c r="BW451" s="402"/>
      <c r="BX451" s="402"/>
      <c r="BY451" s="402"/>
      <c r="BZ451" s="402"/>
      <c r="CA451" s="402"/>
      <c r="CB451" s="402"/>
      <c r="CC451" s="402"/>
      <c r="CE451" s="256"/>
      <c r="CG451" s="264" t="s">
        <v>2689</v>
      </c>
      <c r="CI451" s="264" t="s">
        <v>2689</v>
      </c>
      <c r="CK451" s="264" t="s">
        <v>2689</v>
      </c>
      <c r="CM451" s="264" t="s">
        <v>2689</v>
      </c>
      <c r="CO451" s="264" t="s">
        <v>2689</v>
      </c>
      <c r="CQ451" s="264" t="s">
        <v>2689</v>
      </c>
      <c r="CS451" s="264" t="s">
        <v>2689</v>
      </c>
      <c r="CU451" s="264" t="s">
        <v>2689</v>
      </c>
      <c r="CW451" s="264" t="s">
        <v>2689</v>
      </c>
      <c r="CY451" s="264" t="s">
        <v>2689</v>
      </c>
      <c r="DA451" s="264" t="s">
        <v>2689</v>
      </c>
      <c r="DC451" s="264" t="s">
        <v>2689</v>
      </c>
      <c r="DE451" s="264" t="s">
        <v>2689</v>
      </c>
      <c r="DG451" s="264" t="s">
        <v>2689</v>
      </c>
      <c r="DI451" s="264" t="s">
        <v>2689</v>
      </c>
      <c r="DK451" s="264" t="s">
        <v>2689</v>
      </c>
      <c r="EA451" s="264" t="s">
        <v>2689</v>
      </c>
      <c r="EC451" s="272" t="s">
        <v>2690</v>
      </c>
      <c r="ED451" s="268"/>
      <c r="EE451" s="272" t="s">
        <v>2690</v>
      </c>
      <c r="EF451" s="268"/>
      <c r="EG451" s="272" t="s">
        <v>2690</v>
      </c>
      <c r="EH451" s="268"/>
      <c r="EI451" s="272" t="s">
        <v>2690</v>
      </c>
      <c r="EY451" s="264" t="s">
        <v>2689</v>
      </c>
      <c r="FA451" s="264" t="s">
        <v>2689</v>
      </c>
      <c r="FC451" s="264" t="s">
        <v>2689</v>
      </c>
      <c r="FE451" s="264" t="s">
        <v>2689</v>
      </c>
      <c r="FG451" s="264" t="s">
        <v>2689</v>
      </c>
      <c r="FI451" s="264" t="s">
        <v>2689</v>
      </c>
      <c r="FK451" s="264" t="s">
        <v>2689</v>
      </c>
      <c r="FM451" s="264" t="s">
        <v>2689</v>
      </c>
      <c r="FO451" s="264" t="s">
        <v>2689</v>
      </c>
      <c r="FQ451" s="264" t="s">
        <v>2689</v>
      </c>
      <c r="FS451" s="264" t="s">
        <v>2689</v>
      </c>
      <c r="FU451" s="264" t="s">
        <v>2689</v>
      </c>
      <c r="FW451" s="264" t="s">
        <v>2689</v>
      </c>
      <c r="FY451" s="264" t="s">
        <v>2689</v>
      </c>
      <c r="GA451" s="264" t="s">
        <v>2689</v>
      </c>
      <c r="GC451" s="264" t="s">
        <v>2689</v>
      </c>
      <c r="GE451" s="264" t="s">
        <v>2689</v>
      </c>
      <c r="GG451" s="264" t="s">
        <v>2689</v>
      </c>
      <c r="GI451" s="264" t="s">
        <v>2689</v>
      </c>
      <c r="GK451" s="264" t="s">
        <v>2689</v>
      </c>
      <c r="GM451" s="264" t="s">
        <v>2689</v>
      </c>
      <c r="GO451" s="264" t="s">
        <v>2689</v>
      </c>
      <c r="GQ451" s="16"/>
      <c r="HE451" s="265" t="s">
        <v>2691</v>
      </c>
      <c r="HG451" s="265" t="s">
        <v>2691</v>
      </c>
      <c r="HI451" s="264" t="s">
        <v>2689</v>
      </c>
      <c r="HK451" s="264" t="s">
        <v>2689</v>
      </c>
      <c r="HM451" s="264" t="s">
        <v>2689</v>
      </c>
      <c r="HO451" s="264" t="s">
        <v>2689</v>
      </c>
      <c r="HQ451" s="264" t="s">
        <v>2689</v>
      </c>
      <c r="HS451" s="264" t="s">
        <v>2689</v>
      </c>
      <c r="HU451" s="264" t="s">
        <v>2689</v>
      </c>
      <c r="HW451" s="264" t="s">
        <v>2689</v>
      </c>
      <c r="HY451" s="264" t="s">
        <v>2689</v>
      </c>
      <c r="IA451" s="264" t="s">
        <v>2689</v>
      </c>
      <c r="IC451" s="264" t="s">
        <v>2689</v>
      </c>
      <c r="IE451" s="264" t="s">
        <v>2689</v>
      </c>
      <c r="IG451" s="264" t="s">
        <v>2689</v>
      </c>
      <c r="II451" s="264" t="s">
        <v>2689</v>
      </c>
      <c r="IK451" s="264" t="s">
        <v>2689</v>
      </c>
      <c r="IM451" s="264" t="s">
        <v>2689</v>
      </c>
      <c r="IO451" s="264" t="s">
        <v>2689</v>
      </c>
      <c r="IQ451" s="264" t="s">
        <v>2689</v>
      </c>
      <c r="IS451" s="264" t="s">
        <v>2689</v>
      </c>
      <c r="IU451" s="264" t="s">
        <v>2689</v>
      </c>
      <c r="IW451" s="264" t="s">
        <v>2689</v>
      </c>
      <c r="IY451" s="264" t="s">
        <v>2689</v>
      </c>
      <c r="JA451" s="264" t="s">
        <v>2689</v>
      </c>
      <c r="JC451" s="264" t="s">
        <v>2689</v>
      </c>
    </row>
    <row r="452" spans="3:263">
      <c r="C452" s="384" t="s">
        <v>2692</v>
      </c>
      <c r="D452" s="404"/>
      <c r="E452" s="390" t="s">
        <v>2692</v>
      </c>
      <c r="F452" s="391"/>
      <c r="G452" s="390" t="s">
        <v>2692</v>
      </c>
      <c r="H452" s="391"/>
      <c r="I452" s="390" t="s">
        <v>2692</v>
      </c>
      <c r="J452" s="391"/>
      <c r="K452" s="390" t="s">
        <v>2692</v>
      </c>
      <c r="L452" s="391"/>
      <c r="M452" s="390" t="s">
        <v>2692</v>
      </c>
      <c r="N452" s="405"/>
      <c r="O452" s="394" t="s">
        <v>2693</v>
      </c>
      <c r="P452" s="406"/>
      <c r="Q452" s="264" t="s">
        <v>2692</v>
      </c>
      <c r="S452" s="264" t="s">
        <v>2692</v>
      </c>
      <c r="U452" s="265" t="s">
        <v>2694</v>
      </c>
      <c r="W452" s="265" t="s">
        <v>2694</v>
      </c>
      <c r="Y452" s="265" t="s">
        <v>2694</v>
      </c>
      <c r="Z452" s="256"/>
      <c r="AA452" s="264" t="s">
        <v>2692</v>
      </c>
      <c r="AB452" s="256"/>
      <c r="AC452" s="265" t="s">
        <v>2694</v>
      </c>
      <c r="AD452" s="258"/>
      <c r="AE452" s="265" t="s">
        <v>2694</v>
      </c>
      <c r="AF452" s="258"/>
      <c r="AG452" s="264" t="s">
        <v>2692</v>
      </c>
      <c r="AH452" s="16"/>
      <c r="AI452" s="264" t="s">
        <v>2692</v>
      </c>
      <c r="AK452" s="264" t="s">
        <v>2692</v>
      </c>
      <c r="AL452" s="256"/>
      <c r="AM452" s="264" t="s">
        <v>2692</v>
      </c>
      <c r="AN452" s="256"/>
      <c r="AO452" s="264" t="s">
        <v>2692</v>
      </c>
      <c r="AP452" s="256"/>
      <c r="AQ452" s="264" t="s">
        <v>2692</v>
      </c>
      <c r="AR452" s="256"/>
      <c r="AS452" s="265" t="s">
        <v>2695</v>
      </c>
      <c r="AT452" s="256"/>
      <c r="AU452" s="265" t="s">
        <v>2695</v>
      </c>
      <c r="AW452" s="265" t="s">
        <v>2695</v>
      </c>
      <c r="AX452" s="256"/>
      <c r="AY452" s="270" t="str">
        <f t="shared" si="16"/>
        <v>予 備 449</v>
      </c>
      <c r="AZ452" s="256"/>
      <c r="BA452" s="265" t="s">
        <v>2694</v>
      </c>
      <c r="BC452" s="265" t="s">
        <v>2694</v>
      </c>
      <c r="BE452" s="266" t="s">
        <v>2694</v>
      </c>
      <c r="BF452" s="258"/>
      <c r="BG452" s="266" t="s">
        <v>2694</v>
      </c>
      <c r="BI452" s="400" t="s">
        <v>2692</v>
      </c>
      <c r="BK452" s="400" t="s">
        <v>2692</v>
      </c>
      <c r="BM452" s="400" t="str">
        <f t="shared" si="17"/>
        <v>予備449</v>
      </c>
      <c r="BO452" s="401" t="s">
        <v>2692</v>
      </c>
      <c r="BP452" s="396"/>
      <c r="BQ452" s="401" t="s">
        <v>2692</v>
      </c>
      <c r="BR452" s="402"/>
      <c r="BS452" s="265" t="s">
        <v>2694</v>
      </c>
      <c r="BT452" s="402"/>
      <c r="BU452" s="402"/>
      <c r="BV452" s="402"/>
      <c r="BW452" s="402"/>
      <c r="BX452" s="402"/>
      <c r="BY452" s="402"/>
      <c r="BZ452" s="402"/>
      <c r="CA452" s="402"/>
      <c r="CB452" s="402"/>
      <c r="CC452" s="402"/>
      <c r="CE452" s="256"/>
      <c r="CG452" s="264" t="s">
        <v>2692</v>
      </c>
      <c r="CI452" s="264" t="s">
        <v>2692</v>
      </c>
      <c r="CK452" s="264" t="s">
        <v>2692</v>
      </c>
      <c r="CM452" s="264" t="s">
        <v>2692</v>
      </c>
      <c r="CO452" s="264" t="s">
        <v>2692</v>
      </c>
      <c r="CQ452" s="264" t="s">
        <v>2692</v>
      </c>
      <c r="CS452" s="264" t="s">
        <v>2692</v>
      </c>
      <c r="CU452" s="264" t="s">
        <v>2692</v>
      </c>
      <c r="CW452" s="264" t="s">
        <v>2692</v>
      </c>
      <c r="CY452" s="264" t="s">
        <v>2692</v>
      </c>
      <c r="DA452" s="264" t="s">
        <v>2692</v>
      </c>
      <c r="DC452" s="264" t="s">
        <v>2692</v>
      </c>
      <c r="DE452" s="264" t="s">
        <v>2692</v>
      </c>
      <c r="DG452" s="264" t="s">
        <v>2692</v>
      </c>
      <c r="DI452" s="264" t="s">
        <v>2692</v>
      </c>
      <c r="DK452" s="264" t="s">
        <v>2692</v>
      </c>
      <c r="EA452" s="264" t="s">
        <v>2692</v>
      </c>
      <c r="EC452" s="272" t="s">
        <v>2693</v>
      </c>
      <c r="ED452" s="268"/>
      <c r="EE452" s="272" t="s">
        <v>2693</v>
      </c>
      <c r="EF452" s="268"/>
      <c r="EG452" s="272" t="s">
        <v>2693</v>
      </c>
      <c r="EH452" s="268"/>
      <c r="EI452" s="272" t="s">
        <v>2693</v>
      </c>
      <c r="EY452" s="264" t="s">
        <v>2692</v>
      </c>
      <c r="FA452" s="264" t="s">
        <v>2692</v>
      </c>
      <c r="FC452" s="264" t="s">
        <v>2692</v>
      </c>
      <c r="FE452" s="264" t="s">
        <v>2692</v>
      </c>
      <c r="FG452" s="264" t="s">
        <v>2692</v>
      </c>
      <c r="FI452" s="264" t="s">
        <v>2692</v>
      </c>
      <c r="FK452" s="264" t="s">
        <v>2692</v>
      </c>
      <c r="FM452" s="264" t="s">
        <v>2692</v>
      </c>
      <c r="FO452" s="264" t="s">
        <v>2692</v>
      </c>
      <c r="FQ452" s="264" t="s">
        <v>2692</v>
      </c>
      <c r="FS452" s="264" t="s">
        <v>2692</v>
      </c>
      <c r="FU452" s="264" t="s">
        <v>2692</v>
      </c>
      <c r="FW452" s="264" t="s">
        <v>2692</v>
      </c>
      <c r="FY452" s="264" t="s">
        <v>2692</v>
      </c>
      <c r="GA452" s="264" t="s">
        <v>2692</v>
      </c>
      <c r="GC452" s="264" t="s">
        <v>2692</v>
      </c>
      <c r="GE452" s="264" t="s">
        <v>2692</v>
      </c>
      <c r="GG452" s="264" t="s">
        <v>2692</v>
      </c>
      <c r="GI452" s="264" t="s">
        <v>2692</v>
      </c>
      <c r="GK452" s="264" t="s">
        <v>2692</v>
      </c>
      <c r="GM452" s="264" t="s">
        <v>2692</v>
      </c>
      <c r="GO452" s="264" t="s">
        <v>2692</v>
      </c>
      <c r="GQ452" s="16"/>
      <c r="HE452" s="265" t="s">
        <v>2694</v>
      </c>
      <c r="HG452" s="265" t="s">
        <v>2694</v>
      </c>
      <c r="HI452" s="264" t="s">
        <v>2692</v>
      </c>
      <c r="HK452" s="264" t="s">
        <v>2692</v>
      </c>
      <c r="HM452" s="264" t="s">
        <v>2692</v>
      </c>
      <c r="HO452" s="264" t="s">
        <v>2692</v>
      </c>
      <c r="HQ452" s="264" t="s">
        <v>2692</v>
      </c>
      <c r="HS452" s="264" t="s">
        <v>2692</v>
      </c>
      <c r="HU452" s="264" t="s">
        <v>2692</v>
      </c>
      <c r="HW452" s="264" t="s">
        <v>2692</v>
      </c>
      <c r="HY452" s="264" t="s">
        <v>2692</v>
      </c>
      <c r="IA452" s="264" t="s">
        <v>2692</v>
      </c>
      <c r="IC452" s="264" t="s">
        <v>2692</v>
      </c>
      <c r="IE452" s="264" t="s">
        <v>2692</v>
      </c>
      <c r="IG452" s="264" t="s">
        <v>2692</v>
      </c>
      <c r="II452" s="264" t="s">
        <v>2692</v>
      </c>
      <c r="IK452" s="264" t="s">
        <v>2692</v>
      </c>
      <c r="IM452" s="264" t="s">
        <v>2692</v>
      </c>
      <c r="IO452" s="264" t="s">
        <v>2692</v>
      </c>
      <c r="IQ452" s="264" t="s">
        <v>2692</v>
      </c>
      <c r="IS452" s="264" t="s">
        <v>2692</v>
      </c>
      <c r="IU452" s="264" t="s">
        <v>2692</v>
      </c>
      <c r="IW452" s="264" t="s">
        <v>2692</v>
      </c>
      <c r="IY452" s="264" t="s">
        <v>2692</v>
      </c>
      <c r="JA452" s="264" t="s">
        <v>2692</v>
      </c>
      <c r="JC452" s="264" t="s">
        <v>2692</v>
      </c>
    </row>
    <row r="453" spans="3:263">
      <c r="C453" s="384" t="s">
        <v>2696</v>
      </c>
      <c r="D453" s="404"/>
      <c r="E453" s="390" t="s">
        <v>2696</v>
      </c>
      <c r="F453" s="391"/>
      <c r="G453" s="390" t="s">
        <v>2696</v>
      </c>
      <c r="H453" s="391"/>
      <c r="I453" s="390" t="s">
        <v>2696</v>
      </c>
      <c r="J453" s="391"/>
      <c r="K453" s="390" t="s">
        <v>2696</v>
      </c>
      <c r="L453" s="391"/>
      <c r="M453" s="390" t="s">
        <v>2696</v>
      </c>
      <c r="N453" s="405"/>
      <c r="O453" s="394" t="s">
        <v>2697</v>
      </c>
      <c r="P453" s="406"/>
      <c r="Q453" s="264" t="s">
        <v>2696</v>
      </c>
      <c r="S453" s="264" t="s">
        <v>2696</v>
      </c>
      <c r="U453" s="265" t="s">
        <v>2698</v>
      </c>
      <c r="W453" s="265" t="s">
        <v>2698</v>
      </c>
      <c r="Y453" s="265" t="s">
        <v>2698</v>
      </c>
      <c r="Z453" s="256"/>
      <c r="AA453" s="264" t="s">
        <v>2696</v>
      </c>
      <c r="AB453" s="256"/>
      <c r="AC453" s="265" t="s">
        <v>2698</v>
      </c>
      <c r="AD453" s="258"/>
      <c r="AE453" s="265" t="s">
        <v>2698</v>
      </c>
      <c r="AF453" s="258"/>
      <c r="AG453" s="264" t="s">
        <v>2696</v>
      </c>
      <c r="AH453" s="16"/>
      <c r="AI453" s="264" t="s">
        <v>2696</v>
      </c>
      <c r="AK453" s="264" t="s">
        <v>2696</v>
      </c>
      <c r="AL453" s="256"/>
      <c r="AM453" s="264" t="s">
        <v>2696</v>
      </c>
      <c r="AN453" s="256"/>
      <c r="AO453" s="264" t="s">
        <v>2696</v>
      </c>
      <c r="AP453" s="256"/>
      <c r="AQ453" s="264" t="s">
        <v>2696</v>
      </c>
      <c r="AR453" s="256"/>
      <c r="AS453" s="264" t="s">
        <v>2697</v>
      </c>
      <c r="AT453" s="256"/>
      <c r="AU453" s="264" t="s">
        <v>2697</v>
      </c>
      <c r="AW453" s="264" t="s">
        <v>2697</v>
      </c>
      <c r="AX453" s="256"/>
      <c r="AY453" s="270" t="str">
        <f t="shared" si="16"/>
        <v>予 備 450</v>
      </c>
      <c r="AZ453" s="256"/>
      <c r="BA453" s="265" t="s">
        <v>2698</v>
      </c>
      <c r="BC453" s="265" t="s">
        <v>2698</v>
      </c>
      <c r="BE453" s="266" t="s">
        <v>2698</v>
      </c>
      <c r="BF453" s="258"/>
      <c r="BG453" s="266" t="s">
        <v>2698</v>
      </c>
      <c r="BI453" s="400" t="s">
        <v>2696</v>
      </c>
      <c r="BK453" s="400" t="s">
        <v>2696</v>
      </c>
      <c r="BM453" s="400" t="str">
        <f t="shared" si="17"/>
        <v>予備450</v>
      </c>
      <c r="BO453" s="401" t="s">
        <v>2696</v>
      </c>
      <c r="BP453" s="396"/>
      <c r="BQ453" s="401" t="s">
        <v>2696</v>
      </c>
      <c r="BR453" s="402"/>
      <c r="BS453" s="265" t="s">
        <v>2698</v>
      </c>
      <c r="BT453" s="402"/>
      <c r="BU453" s="402"/>
      <c r="BV453" s="402"/>
      <c r="BW453" s="402"/>
      <c r="BX453" s="402"/>
      <c r="BY453" s="402"/>
      <c r="BZ453" s="402"/>
      <c r="CA453" s="402"/>
      <c r="CB453" s="402"/>
      <c r="CC453" s="402"/>
      <c r="CE453" s="256"/>
      <c r="CG453" s="264" t="s">
        <v>2696</v>
      </c>
      <c r="CI453" s="264" t="s">
        <v>2696</v>
      </c>
      <c r="CK453" s="264" t="s">
        <v>2696</v>
      </c>
      <c r="CM453" s="264" t="s">
        <v>2696</v>
      </c>
      <c r="CO453" s="264" t="s">
        <v>2696</v>
      </c>
      <c r="CQ453" s="264" t="s">
        <v>2696</v>
      </c>
      <c r="CS453" s="264" t="s">
        <v>2696</v>
      </c>
      <c r="CU453" s="264" t="s">
        <v>2696</v>
      </c>
      <c r="CW453" s="264" t="s">
        <v>2696</v>
      </c>
      <c r="CY453" s="264" t="s">
        <v>2696</v>
      </c>
      <c r="DA453" s="264" t="s">
        <v>2696</v>
      </c>
      <c r="DC453" s="264" t="s">
        <v>2696</v>
      </c>
      <c r="DE453" s="264" t="s">
        <v>2696</v>
      </c>
      <c r="DG453" s="264" t="s">
        <v>2696</v>
      </c>
      <c r="DI453" s="264" t="s">
        <v>2696</v>
      </c>
      <c r="DK453" s="264" t="s">
        <v>2696</v>
      </c>
      <c r="EA453" s="264" t="s">
        <v>2696</v>
      </c>
      <c r="EC453" s="272" t="s">
        <v>2697</v>
      </c>
      <c r="ED453" s="268"/>
      <c r="EE453" s="272" t="s">
        <v>2697</v>
      </c>
      <c r="EF453" s="268"/>
      <c r="EG453" s="272" t="s">
        <v>2697</v>
      </c>
      <c r="EH453" s="268"/>
      <c r="EI453" s="272" t="s">
        <v>2697</v>
      </c>
      <c r="EY453" s="264" t="s">
        <v>2696</v>
      </c>
      <c r="FA453" s="264" t="s">
        <v>2696</v>
      </c>
      <c r="FC453" s="264" t="s">
        <v>2696</v>
      </c>
      <c r="FE453" s="264" t="s">
        <v>2696</v>
      </c>
      <c r="FG453" s="264" t="s">
        <v>2696</v>
      </c>
      <c r="FI453" s="264" t="s">
        <v>2696</v>
      </c>
      <c r="FK453" s="264" t="s">
        <v>2696</v>
      </c>
      <c r="FM453" s="264" t="s">
        <v>2696</v>
      </c>
      <c r="FO453" s="264" t="s">
        <v>2696</v>
      </c>
      <c r="FQ453" s="264" t="s">
        <v>2696</v>
      </c>
      <c r="FS453" s="264" t="s">
        <v>2696</v>
      </c>
      <c r="FU453" s="264" t="s">
        <v>2696</v>
      </c>
      <c r="FW453" s="264" t="s">
        <v>2696</v>
      </c>
      <c r="FY453" s="264" t="s">
        <v>2696</v>
      </c>
      <c r="GA453" s="264" t="s">
        <v>2696</v>
      </c>
      <c r="GC453" s="264" t="s">
        <v>2696</v>
      </c>
      <c r="GE453" s="264" t="s">
        <v>2696</v>
      </c>
      <c r="GG453" s="264" t="s">
        <v>2696</v>
      </c>
      <c r="GI453" s="264" t="s">
        <v>2696</v>
      </c>
      <c r="GK453" s="264" t="s">
        <v>2696</v>
      </c>
      <c r="GM453" s="264" t="s">
        <v>2696</v>
      </c>
      <c r="GO453" s="264" t="s">
        <v>2696</v>
      </c>
      <c r="GQ453" s="16"/>
      <c r="HE453" s="265" t="s">
        <v>2698</v>
      </c>
      <c r="HG453" s="265" t="s">
        <v>2698</v>
      </c>
      <c r="HI453" s="264" t="s">
        <v>2696</v>
      </c>
      <c r="HK453" s="264" t="s">
        <v>2696</v>
      </c>
      <c r="HM453" s="264" t="s">
        <v>2696</v>
      </c>
      <c r="HO453" s="264" t="s">
        <v>2696</v>
      </c>
      <c r="HQ453" s="264" t="s">
        <v>2696</v>
      </c>
      <c r="HS453" s="264" t="s">
        <v>2696</v>
      </c>
      <c r="HU453" s="264" t="s">
        <v>2696</v>
      </c>
      <c r="HW453" s="264" t="s">
        <v>2696</v>
      </c>
      <c r="HY453" s="264" t="s">
        <v>2696</v>
      </c>
      <c r="IA453" s="264" t="s">
        <v>2696</v>
      </c>
      <c r="IC453" s="264" t="s">
        <v>2696</v>
      </c>
      <c r="IE453" s="264" t="s">
        <v>2696</v>
      </c>
      <c r="IG453" s="264" t="s">
        <v>2696</v>
      </c>
      <c r="II453" s="264" t="s">
        <v>2696</v>
      </c>
      <c r="IK453" s="264" t="s">
        <v>2696</v>
      </c>
      <c r="IM453" s="264" t="s">
        <v>2696</v>
      </c>
      <c r="IO453" s="264" t="s">
        <v>2696</v>
      </c>
      <c r="IQ453" s="264" t="s">
        <v>2696</v>
      </c>
      <c r="IS453" s="264" t="s">
        <v>2696</v>
      </c>
      <c r="IU453" s="264" t="s">
        <v>2696</v>
      </c>
      <c r="IW453" s="264" t="s">
        <v>2696</v>
      </c>
      <c r="IY453" s="264" t="s">
        <v>2696</v>
      </c>
      <c r="JA453" s="264" t="s">
        <v>2696</v>
      </c>
      <c r="JC453" s="264" t="s">
        <v>2696</v>
      </c>
    </row>
    <row r="454" spans="3:263">
      <c r="C454" s="384" t="s">
        <v>2699</v>
      </c>
      <c r="D454" s="404"/>
      <c r="E454" s="390" t="s">
        <v>2699</v>
      </c>
      <c r="F454" s="391"/>
      <c r="G454" s="390" t="s">
        <v>2699</v>
      </c>
      <c r="H454" s="391"/>
      <c r="I454" s="390" t="s">
        <v>2699</v>
      </c>
      <c r="J454" s="391"/>
      <c r="K454" s="390" t="s">
        <v>2699</v>
      </c>
      <c r="L454" s="391"/>
      <c r="M454" s="390" t="s">
        <v>2699</v>
      </c>
      <c r="N454" s="405"/>
      <c r="O454" s="394" t="s">
        <v>2700</v>
      </c>
      <c r="P454" s="406"/>
      <c r="Q454" s="264" t="s">
        <v>2699</v>
      </c>
      <c r="S454" s="264" t="s">
        <v>2699</v>
      </c>
      <c r="U454" s="265" t="s">
        <v>2701</v>
      </c>
      <c r="W454" s="265" t="s">
        <v>2701</v>
      </c>
      <c r="Y454" s="265" t="s">
        <v>2701</v>
      </c>
      <c r="Z454" s="256"/>
      <c r="AA454" s="264" t="s">
        <v>2699</v>
      </c>
      <c r="AB454" s="256"/>
      <c r="AC454" s="265" t="s">
        <v>2701</v>
      </c>
      <c r="AD454" s="258"/>
      <c r="AE454" s="265" t="s">
        <v>2701</v>
      </c>
      <c r="AF454" s="258"/>
      <c r="AG454" s="264" t="s">
        <v>2699</v>
      </c>
      <c r="AH454" s="16"/>
      <c r="AI454" s="264" t="s">
        <v>2699</v>
      </c>
      <c r="AK454" s="264" t="s">
        <v>2699</v>
      </c>
      <c r="AL454" s="256"/>
      <c r="AM454" s="264" t="s">
        <v>2699</v>
      </c>
      <c r="AN454" s="256"/>
      <c r="AO454" s="264" t="s">
        <v>2699</v>
      </c>
      <c r="AP454" s="256"/>
      <c r="AQ454" s="264" t="s">
        <v>2699</v>
      </c>
      <c r="AR454" s="256"/>
      <c r="AS454" s="265" t="s">
        <v>2702</v>
      </c>
      <c r="AT454" s="256"/>
      <c r="AU454" s="265" t="s">
        <v>2702</v>
      </c>
      <c r="AW454" s="265" t="s">
        <v>2702</v>
      </c>
      <c r="AX454" s="256"/>
      <c r="AY454" s="270" t="str">
        <f t="shared" si="16"/>
        <v>予 備 451</v>
      </c>
      <c r="AZ454" s="256"/>
      <c r="BA454" s="265" t="s">
        <v>2701</v>
      </c>
      <c r="BC454" s="265" t="s">
        <v>2701</v>
      </c>
      <c r="BE454" s="266" t="s">
        <v>2701</v>
      </c>
      <c r="BF454" s="258"/>
      <c r="BG454" s="266" t="s">
        <v>2701</v>
      </c>
      <c r="BI454" s="400" t="s">
        <v>2699</v>
      </c>
      <c r="BK454" s="400" t="s">
        <v>2699</v>
      </c>
      <c r="BM454" s="400" t="str">
        <f t="shared" si="17"/>
        <v>予備451</v>
      </c>
      <c r="BO454" s="401" t="s">
        <v>2699</v>
      </c>
      <c r="BP454" s="396"/>
      <c r="BQ454" s="401" t="s">
        <v>2699</v>
      </c>
      <c r="BR454" s="402"/>
      <c r="BS454" s="265" t="s">
        <v>2701</v>
      </c>
      <c r="BT454" s="402"/>
      <c r="BU454" s="402"/>
      <c r="BV454" s="402"/>
      <c r="BW454" s="402"/>
      <c r="BX454" s="402"/>
      <c r="BY454" s="402"/>
      <c r="BZ454" s="402"/>
      <c r="CA454" s="402"/>
      <c r="CB454" s="402"/>
      <c r="CC454" s="402"/>
      <c r="CE454" s="256"/>
      <c r="CG454" s="264" t="s">
        <v>2699</v>
      </c>
      <c r="CI454" s="264" t="s">
        <v>2699</v>
      </c>
      <c r="CK454" s="264" t="s">
        <v>2699</v>
      </c>
      <c r="CM454" s="264" t="s">
        <v>2699</v>
      </c>
      <c r="CO454" s="264" t="s">
        <v>2699</v>
      </c>
      <c r="CQ454" s="264" t="s">
        <v>2699</v>
      </c>
      <c r="CS454" s="264" t="s">
        <v>2699</v>
      </c>
      <c r="CU454" s="264" t="s">
        <v>2699</v>
      </c>
      <c r="CW454" s="264" t="s">
        <v>2699</v>
      </c>
      <c r="CY454" s="264" t="s">
        <v>2699</v>
      </c>
      <c r="DA454" s="264" t="s">
        <v>2699</v>
      </c>
      <c r="DC454" s="264" t="s">
        <v>2699</v>
      </c>
      <c r="DE454" s="264" t="s">
        <v>2699</v>
      </c>
      <c r="DG454" s="264" t="s">
        <v>2699</v>
      </c>
      <c r="DI454" s="264" t="s">
        <v>2699</v>
      </c>
      <c r="DK454" s="264" t="s">
        <v>2699</v>
      </c>
      <c r="EA454" s="264" t="s">
        <v>2699</v>
      </c>
      <c r="EC454" s="272" t="s">
        <v>2700</v>
      </c>
      <c r="ED454" s="268"/>
      <c r="EE454" s="272" t="s">
        <v>2700</v>
      </c>
      <c r="EF454" s="268"/>
      <c r="EG454" s="272" t="s">
        <v>2700</v>
      </c>
      <c r="EH454" s="268"/>
      <c r="EI454" s="272" t="s">
        <v>2700</v>
      </c>
      <c r="EY454" s="264" t="s">
        <v>2699</v>
      </c>
      <c r="FA454" s="264" t="s">
        <v>2699</v>
      </c>
      <c r="FC454" s="264" t="s">
        <v>2699</v>
      </c>
      <c r="FE454" s="264" t="s">
        <v>2699</v>
      </c>
      <c r="FG454" s="264" t="s">
        <v>2699</v>
      </c>
      <c r="FI454" s="264" t="s">
        <v>2699</v>
      </c>
      <c r="FK454" s="264" t="s">
        <v>2699</v>
      </c>
      <c r="FM454" s="264" t="s">
        <v>2699</v>
      </c>
      <c r="FO454" s="264" t="s">
        <v>2699</v>
      </c>
      <c r="FQ454" s="264" t="s">
        <v>2699</v>
      </c>
      <c r="FS454" s="264" t="s">
        <v>2699</v>
      </c>
      <c r="FU454" s="264" t="s">
        <v>2699</v>
      </c>
      <c r="FW454" s="264" t="s">
        <v>2699</v>
      </c>
      <c r="FY454" s="264" t="s">
        <v>2699</v>
      </c>
      <c r="GA454" s="264" t="s">
        <v>2699</v>
      </c>
      <c r="GC454" s="264" t="s">
        <v>2699</v>
      </c>
      <c r="GE454" s="264" t="s">
        <v>2699</v>
      </c>
      <c r="GG454" s="264" t="s">
        <v>2699</v>
      </c>
      <c r="GI454" s="264" t="s">
        <v>2699</v>
      </c>
      <c r="GK454" s="264" t="s">
        <v>2699</v>
      </c>
      <c r="GM454" s="264" t="s">
        <v>2699</v>
      </c>
      <c r="GO454" s="264" t="s">
        <v>2699</v>
      </c>
      <c r="GQ454" s="16"/>
      <c r="HE454" s="265" t="s">
        <v>2701</v>
      </c>
      <c r="HG454" s="265" t="s">
        <v>2701</v>
      </c>
      <c r="HI454" s="264" t="s">
        <v>2699</v>
      </c>
      <c r="HK454" s="264" t="s">
        <v>2699</v>
      </c>
      <c r="HM454" s="264" t="s">
        <v>2699</v>
      </c>
      <c r="HO454" s="264" t="s">
        <v>2699</v>
      </c>
      <c r="HQ454" s="264" t="s">
        <v>2699</v>
      </c>
      <c r="HS454" s="264" t="s">
        <v>2699</v>
      </c>
      <c r="HU454" s="264" t="s">
        <v>2699</v>
      </c>
      <c r="HW454" s="264" t="s">
        <v>2699</v>
      </c>
      <c r="HY454" s="264" t="s">
        <v>2699</v>
      </c>
      <c r="IA454" s="264" t="s">
        <v>2699</v>
      </c>
      <c r="IC454" s="264" t="s">
        <v>2699</v>
      </c>
      <c r="IE454" s="264" t="s">
        <v>2699</v>
      </c>
      <c r="IG454" s="264" t="s">
        <v>2699</v>
      </c>
      <c r="II454" s="264" t="s">
        <v>2699</v>
      </c>
      <c r="IK454" s="264" t="s">
        <v>2699</v>
      </c>
      <c r="IM454" s="264" t="s">
        <v>2699</v>
      </c>
      <c r="IO454" s="264" t="s">
        <v>2699</v>
      </c>
      <c r="IQ454" s="264" t="s">
        <v>2699</v>
      </c>
      <c r="IS454" s="264" t="s">
        <v>2699</v>
      </c>
      <c r="IU454" s="264" t="s">
        <v>2699</v>
      </c>
      <c r="IW454" s="264" t="s">
        <v>2699</v>
      </c>
      <c r="IY454" s="264" t="s">
        <v>2699</v>
      </c>
      <c r="JA454" s="264" t="s">
        <v>2699</v>
      </c>
      <c r="JC454" s="264" t="s">
        <v>2699</v>
      </c>
    </row>
    <row r="455" spans="3:263">
      <c r="C455" s="384" t="s">
        <v>2703</v>
      </c>
      <c r="D455" s="404"/>
      <c r="E455" s="390" t="s">
        <v>2703</v>
      </c>
      <c r="F455" s="391"/>
      <c r="G455" s="390" t="s">
        <v>2703</v>
      </c>
      <c r="H455" s="391"/>
      <c r="I455" s="390" t="s">
        <v>2703</v>
      </c>
      <c r="J455" s="391"/>
      <c r="K455" s="390" t="s">
        <v>2703</v>
      </c>
      <c r="L455" s="391"/>
      <c r="M455" s="390" t="s">
        <v>2703</v>
      </c>
      <c r="N455" s="405"/>
      <c r="O455" s="394" t="s">
        <v>2704</v>
      </c>
      <c r="P455" s="406"/>
      <c r="Q455" s="264" t="s">
        <v>2703</v>
      </c>
      <c r="S455" s="264" t="s">
        <v>2703</v>
      </c>
      <c r="U455" s="265" t="s">
        <v>2705</v>
      </c>
      <c r="W455" s="265" t="s">
        <v>2705</v>
      </c>
      <c r="Y455" s="265" t="s">
        <v>2705</v>
      </c>
      <c r="Z455" s="256"/>
      <c r="AA455" s="264" t="s">
        <v>2703</v>
      </c>
      <c r="AB455" s="256"/>
      <c r="AC455" s="265" t="s">
        <v>2705</v>
      </c>
      <c r="AD455" s="258"/>
      <c r="AE455" s="265" t="s">
        <v>2705</v>
      </c>
      <c r="AF455" s="258"/>
      <c r="AG455" s="264" t="s">
        <v>2703</v>
      </c>
      <c r="AH455" s="16"/>
      <c r="AI455" s="264" t="s">
        <v>2703</v>
      </c>
      <c r="AK455" s="264" t="s">
        <v>2703</v>
      </c>
      <c r="AL455" s="256"/>
      <c r="AM455" s="264" t="s">
        <v>2703</v>
      </c>
      <c r="AN455" s="256"/>
      <c r="AO455" s="264" t="s">
        <v>2703</v>
      </c>
      <c r="AP455" s="256"/>
      <c r="AQ455" s="264" t="s">
        <v>2703</v>
      </c>
      <c r="AR455" s="256"/>
      <c r="AS455" s="264" t="s">
        <v>2704</v>
      </c>
      <c r="AT455" s="256"/>
      <c r="AU455" s="264" t="s">
        <v>2704</v>
      </c>
      <c r="AW455" s="264" t="s">
        <v>2704</v>
      </c>
      <c r="AX455" s="256"/>
      <c r="AY455" s="270" t="str">
        <f t="shared" si="16"/>
        <v>予 備 452</v>
      </c>
      <c r="AZ455" s="256"/>
      <c r="BA455" s="265" t="s">
        <v>2705</v>
      </c>
      <c r="BC455" s="265" t="s">
        <v>2705</v>
      </c>
      <c r="BE455" s="266" t="s">
        <v>2705</v>
      </c>
      <c r="BF455" s="258"/>
      <c r="BG455" s="266" t="s">
        <v>2705</v>
      </c>
      <c r="BI455" s="400" t="s">
        <v>2703</v>
      </c>
      <c r="BK455" s="400" t="s">
        <v>2703</v>
      </c>
      <c r="BM455" s="400" t="str">
        <f t="shared" si="17"/>
        <v>予備452</v>
      </c>
      <c r="BO455" s="401" t="s">
        <v>2703</v>
      </c>
      <c r="BP455" s="396"/>
      <c r="BQ455" s="401" t="s">
        <v>2703</v>
      </c>
      <c r="BR455" s="402"/>
      <c r="BS455" s="265" t="s">
        <v>2705</v>
      </c>
      <c r="BT455" s="402"/>
      <c r="BU455" s="402"/>
      <c r="BV455" s="402"/>
      <c r="BW455" s="402"/>
      <c r="BX455" s="402"/>
      <c r="BY455" s="402"/>
      <c r="BZ455" s="402"/>
      <c r="CA455" s="402"/>
      <c r="CB455" s="402"/>
      <c r="CC455" s="402"/>
      <c r="CE455" s="256"/>
      <c r="CG455" s="264" t="s">
        <v>2703</v>
      </c>
      <c r="CI455" s="264" t="s">
        <v>2703</v>
      </c>
      <c r="CK455" s="264" t="s">
        <v>2703</v>
      </c>
      <c r="CM455" s="264" t="s">
        <v>2703</v>
      </c>
      <c r="CO455" s="264" t="s">
        <v>2703</v>
      </c>
      <c r="CQ455" s="264" t="s">
        <v>2703</v>
      </c>
      <c r="CS455" s="264" t="s">
        <v>2703</v>
      </c>
      <c r="CU455" s="264" t="s">
        <v>2703</v>
      </c>
      <c r="CW455" s="264" t="s">
        <v>2703</v>
      </c>
      <c r="CY455" s="264" t="s">
        <v>2703</v>
      </c>
      <c r="DA455" s="264" t="s">
        <v>2703</v>
      </c>
      <c r="DC455" s="264" t="s">
        <v>2703</v>
      </c>
      <c r="DE455" s="264" t="s">
        <v>2703</v>
      </c>
      <c r="DG455" s="264" t="s">
        <v>2703</v>
      </c>
      <c r="DI455" s="264" t="s">
        <v>2703</v>
      </c>
      <c r="DK455" s="264" t="s">
        <v>2703</v>
      </c>
      <c r="EA455" s="264" t="s">
        <v>2703</v>
      </c>
      <c r="EC455" s="272" t="s">
        <v>2704</v>
      </c>
      <c r="ED455" s="268"/>
      <c r="EE455" s="272" t="s">
        <v>2704</v>
      </c>
      <c r="EF455" s="268"/>
      <c r="EG455" s="272" t="s">
        <v>2704</v>
      </c>
      <c r="EH455" s="268"/>
      <c r="EI455" s="272" t="s">
        <v>2704</v>
      </c>
      <c r="EY455" s="264" t="s">
        <v>2703</v>
      </c>
      <c r="FA455" s="264" t="s">
        <v>2703</v>
      </c>
      <c r="FC455" s="264" t="s">
        <v>2703</v>
      </c>
      <c r="FE455" s="264" t="s">
        <v>2703</v>
      </c>
      <c r="FG455" s="264" t="s">
        <v>2703</v>
      </c>
      <c r="FI455" s="264" t="s">
        <v>2703</v>
      </c>
      <c r="FK455" s="264" t="s">
        <v>2703</v>
      </c>
      <c r="FM455" s="264" t="s">
        <v>2703</v>
      </c>
      <c r="FO455" s="264" t="s">
        <v>2703</v>
      </c>
      <c r="FQ455" s="264" t="s">
        <v>2703</v>
      </c>
      <c r="FS455" s="264" t="s">
        <v>2703</v>
      </c>
      <c r="FU455" s="264" t="s">
        <v>2703</v>
      </c>
      <c r="FW455" s="264" t="s">
        <v>2703</v>
      </c>
      <c r="FY455" s="264" t="s">
        <v>2703</v>
      </c>
      <c r="GA455" s="264" t="s">
        <v>2703</v>
      </c>
      <c r="GC455" s="264" t="s">
        <v>2703</v>
      </c>
      <c r="GE455" s="264" t="s">
        <v>2703</v>
      </c>
      <c r="GG455" s="264" t="s">
        <v>2703</v>
      </c>
      <c r="GI455" s="264" t="s">
        <v>2703</v>
      </c>
      <c r="GK455" s="264" t="s">
        <v>2703</v>
      </c>
      <c r="GM455" s="264" t="s">
        <v>2703</v>
      </c>
      <c r="GO455" s="264" t="s">
        <v>2703</v>
      </c>
      <c r="GQ455" s="16"/>
      <c r="HE455" s="265" t="s">
        <v>2705</v>
      </c>
      <c r="HG455" s="265" t="s">
        <v>2705</v>
      </c>
      <c r="HI455" s="264" t="s">
        <v>2703</v>
      </c>
      <c r="HK455" s="264" t="s">
        <v>2703</v>
      </c>
      <c r="HM455" s="264" t="s">
        <v>2703</v>
      </c>
      <c r="HO455" s="264" t="s">
        <v>2703</v>
      </c>
      <c r="HQ455" s="264" t="s">
        <v>2703</v>
      </c>
      <c r="HS455" s="264" t="s">
        <v>2703</v>
      </c>
      <c r="HU455" s="264" t="s">
        <v>2703</v>
      </c>
      <c r="HW455" s="264" t="s">
        <v>2703</v>
      </c>
      <c r="HY455" s="264" t="s">
        <v>2703</v>
      </c>
      <c r="IA455" s="264" t="s">
        <v>2703</v>
      </c>
      <c r="IC455" s="264" t="s">
        <v>2703</v>
      </c>
      <c r="IE455" s="264" t="s">
        <v>2703</v>
      </c>
      <c r="IG455" s="264" t="s">
        <v>2703</v>
      </c>
      <c r="II455" s="264" t="s">
        <v>2703</v>
      </c>
      <c r="IK455" s="264" t="s">
        <v>2703</v>
      </c>
      <c r="IM455" s="264" t="s">
        <v>2703</v>
      </c>
      <c r="IO455" s="264" t="s">
        <v>2703</v>
      </c>
      <c r="IQ455" s="264" t="s">
        <v>2703</v>
      </c>
      <c r="IS455" s="264" t="s">
        <v>2703</v>
      </c>
      <c r="IU455" s="264" t="s">
        <v>2703</v>
      </c>
      <c r="IW455" s="264" t="s">
        <v>2703</v>
      </c>
      <c r="IY455" s="264" t="s">
        <v>2703</v>
      </c>
      <c r="JA455" s="264" t="s">
        <v>2703</v>
      </c>
      <c r="JC455" s="264" t="s">
        <v>2703</v>
      </c>
    </row>
    <row r="456" spans="3:263">
      <c r="C456" s="384" t="s">
        <v>2706</v>
      </c>
      <c r="D456" s="404"/>
      <c r="E456" s="390" t="s">
        <v>2706</v>
      </c>
      <c r="F456" s="391"/>
      <c r="G456" s="390" t="s">
        <v>2706</v>
      </c>
      <c r="H456" s="391"/>
      <c r="I456" s="390" t="s">
        <v>2706</v>
      </c>
      <c r="J456" s="391"/>
      <c r="K456" s="390" t="s">
        <v>2706</v>
      </c>
      <c r="L456" s="391"/>
      <c r="M456" s="390" t="s">
        <v>2706</v>
      </c>
      <c r="N456" s="405"/>
      <c r="O456" s="394" t="s">
        <v>2707</v>
      </c>
      <c r="P456" s="406"/>
      <c r="Q456" s="264" t="s">
        <v>2706</v>
      </c>
      <c r="S456" s="264" t="s">
        <v>2706</v>
      </c>
      <c r="U456" s="265" t="s">
        <v>2708</v>
      </c>
      <c r="W456" s="265" t="s">
        <v>2708</v>
      </c>
      <c r="Y456" s="265" t="s">
        <v>2708</v>
      </c>
      <c r="Z456" s="256"/>
      <c r="AA456" s="264" t="s">
        <v>2706</v>
      </c>
      <c r="AB456" s="256"/>
      <c r="AC456" s="265" t="s">
        <v>2708</v>
      </c>
      <c r="AD456" s="258"/>
      <c r="AE456" s="265" t="s">
        <v>2708</v>
      </c>
      <c r="AF456" s="258"/>
      <c r="AG456" s="264" t="s">
        <v>2706</v>
      </c>
      <c r="AH456" s="16"/>
      <c r="AI456" s="264" t="s">
        <v>2706</v>
      </c>
      <c r="AK456" s="264" t="s">
        <v>2706</v>
      </c>
      <c r="AL456" s="256"/>
      <c r="AM456" s="264" t="s">
        <v>2706</v>
      </c>
      <c r="AN456" s="256"/>
      <c r="AO456" s="264" t="s">
        <v>2706</v>
      </c>
      <c r="AP456" s="256"/>
      <c r="AQ456" s="264" t="s">
        <v>2706</v>
      </c>
      <c r="AR456" s="256"/>
      <c r="AS456" s="265" t="s">
        <v>2709</v>
      </c>
      <c r="AT456" s="256"/>
      <c r="AU456" s="265" t="s">
        <v>2709</v>
      </c>
      <c r="AW456" s="265" t="s">
        <v>2709</v>
      </c>
      <c r="AX456" s="256"/>
      <c r="AY456" s="270" t="str">
        <f t="shared" si="16"/>
        <v>予 備 453</v>
      </c>
      <c r="AZ456" s="256"/>
      <c r="BA456" s="265" t="s">
        <v>2708</v>
      </c>
      <c r="BC456" s="265" t="s">
        <v>2708</v>
      </c>
      <c r="BE456" s="266" t="s">
        <v>2708</v>
      </c>
      <c r="BF456" s="258"/>
      <c r="BG456" s="266" t="s">
        <v>2708</v>
      </c>
      <c r="BI456" s="400" t="s">
        <v>2706</v>
      </c>
      <c r="BK456" s="400" t="s">
        <v>2706</v>
      </c>
      <c r="BM456" s="400" t="str">
        <f t="shared" si="17"/>
        <v>予備453</v>
      </c>
      <c r="BO456" s="401" t="s">
        <v>2706</v>
      </c>
      <c r="BP456" s="396"/>
      <c r="BQ456" s="401" t="s">
        <v>2706</v>
      </c>
      <c r="BR456" s="402"/>
      <c r="BS456" s="265" t="s">
        <v>2708</v>
      </c>
      <c r="BT456" s="402"/>
      <c r="BU456" s="402"/>
      <c r="BV456" s="402"/>
      <c r="BW456" s="402"/>
      <c r="BX456" s="402"/>
      <c r="BY456" s="402"/>
      <c r="BZ456" s="402"/>
      <c r="CA456" s="402"/>
      <c r="CB456" s="402"/>
      <c r="CC456" s="402"/>
      <c r="CE456" s="256"/>
      <c r="CG456" s="264" t="s">
        <v>2706</v>
      </c>
      <c r="CI456" s="264" t="s">
        <v>2706</v>
      </c>
      <c r="CK456" s="264" t="s">
        <v>2706</v>
      </c>
      <c r="CM456" s="264" t="s">
        <v>2706</v>
      </c>
      <c r="CO456" s="264" t="s">
        <v>2706</v>
      </c>
      <c r="CQ456" s="264" t="s">
        <v>2706</v>
      </c>
      <c r="CS456" s="264" t="s">
        <v>2706</v>
      </c>
      <c r="CU456" s="264" t="s">
        <v>2706</v>
      </c>
      <c r="CW456" s="264" t="s">
        <v>2706</v>
      </c>
      <c r="CY456" s="264" t="s">
        <v>2706</v>
      </c>
      <c r="DA456" s="264" t="s">
        <v>2706</v>
      </c>
      <c r="DC456" s="264" t="s">
        <v>2706</v>
      </c>
      <c r="DE456" s="264" t="s">
        <v>2706</v>
      </c>
      <c r="DG456" s="264" t="s">
        <v>2706</v>
      </c>
      <c r="DI456" s="264" t="s">
        <v>2706</v>
      </c>
      <c r="DK456" s="264" t="s">
        <v>2706</v>
      </c>
      <c r="EA456" s="264" t="s">
        <v>2706</v>
      </c>
      <c r="EC456" s="272" t="s">
        <v>2707</v>
      </c>
      <c r="ED456" s="268"/>
      <c r="EE456" s="272" t="s">
        <v>2707</v>
      </c>
      <c r="EF456" s="268"/>
      <c r="EG456" s="272" t="s">
        <v>2707</v>
      </c>
      <c r="EH456" s="268"/>
      <c r="EI456" s="272" t="s">
        <v>2707</v>
      </c>
      <c r="EY456" s="264" t="s">
        <v>2706</v>
      </c>
      <c r="FA456" s="264" t="s">
        <v>2706</v>
      </c>
      <c r="FC456" s="264" t="s">
        <v>2706</v>
      </c>
      <c r="FE456" s="264" t="s">
        <v>2706</v>
      </c>
      <c r="FG456" s="264" t="s">
        <v>2706</v>
      </c>
      <c r="FI456" s="264" t="s">
        <v>2706</v>
      </c>
      <c r="FK456" s="264" t="s">
        <v>2706</v>
      </c>
      <c r="FM456" s="264" t="s">
        <v>2706</v>
      </c>
      <c r="FO456" s="264" t="s">
        <v>2706</v>
      </c>
      <c r="FQ456" s="264" t="s">
        <v>2706</v>
      </c>
      <c r="FS456" s="264" t="s">
        <v>2706</v>
      </c>
      <c r="FU456" s="264" t="s">
        <v>2706</v>
      </c>
      <c r="FW456" s="264" t="s">
        <v>2706</v>
      </c>
      <c r="FY456" s="264" t="s">
        <v>2706</v>
      </c>
      <c r="GA456" s="264" t="s">
        <v>2706</v>
      </c>
      <c r="GC456" s="264" t="s">
        <v>2706</v>
      </c>
      <c r="GE456" s="264" t="s">
        <v>2706</v>
      </c>
      <c r="GG456" s="264" t="s">
        <v>2706</v>
      </c>
      <c r="GI456" s="264" t="s">
        <v>2706</v>
      </c>
      <c r="GK456" s="264" t="s">
        <v>2706</v>
      </c>
      <c r="GM456" s="264" t="s">
        <v>2706</v>
      </c>
      <c r="GO456" s="264" t="s">
        <v>2706</v>
      </c>
      <c r="GQ456" s="16"/>
      <c r="HE456" s="265" t="s">
        <v>2708</v>
      </c>
      <c r="HG456" s="265" t="s">
        <v>2708</v>
      </c>
      <c r="HI456" s="264" t="s">
        <v>2706</v>
      </c>
      <c r="HK456" s="264" t="s">
        <v>2706</v>
      </c>
      <c r="HM456" s="264" t="s">
        <v>2706</v>
      </c>
      <c r="HO456" s="264" t="s">
        <v>2706</v>
      </c>
      <c r="HQ456" s="264" t="s">
        <v>2706</v>
      </c>
      <c r="HS456" s="264" t="s">
        <v>2706</v>
      </c>
      <c r="HU456" s="264" t="s">
        <v>2706</v>
      </c>
      <c r="HW456" s="264" t="s">
        <v>2706</v>
      </c>
      <c r="HY456" s="264" t="s">
        <v>2706</v>
      </c>
      <c r="IA456" s="264" t="s">
        <v>2706</v>
      </c>
      <c r="IC456" s="264" t="s">
        <v>2706</v>
      </c>
      <c r="IE456" s="264" t="s">
        <v>2706</v>
      </c>
      <c r="IG456" s="264" t="s">
        <v>2706</v>
      </c>
      <c r="II456" s="264" t="s">
        <v>2706</v>
      </c>
      <c r="IK456" s="264" t="s">
        <v>2706</v>
      </c>
      <c r="IM456" s="264" t="s">
        <v>2706</v>
      </c>
      <c r="IO456" s="264" t="s">
        <v>2706</v>
      </c>
      <c r="IQ456" s="264" t="s">
        <v>2706</v>
      </c>
      <c r="IS456" s="264" t="s">
        <v>2706</v>
      </c>
      <c r="IU456" s="264" t="s">
        <v>2706</v>
      </c>
      <c r="IW456" s="264" t="s">
        <v>2706</v>
      </c>
      <c r="IY456" s="264" t="s">
        <v>2706</v>
      </c>
      <c r="JA456" s="264" t="s">
        <v>2706</v>
      </c>
      <c r="JC456" s="264" t="s">
        <v>2706</v>
      </c>
    </row>
    <row r="457" spans="3:263">
      <c r="C457" s="384" t="s">
        <v>2710</v>
      </c>
      <c r="D457" s="404"/>
      <c r="E457" s="390" t="s">
        <v>2710</v>
      </c>
      <c r="F457" s="391"/>
      <c r="G457" s="390" t="s">
        <v>2710</v>
      </c>
      <c r="H457" s="391"/>
      <c r="I457" s="390" t="s">
        <v>2710</v>
      </c>
      <c r="J457" s="391"/>
      <c r="K457" s="390" t="s">
        <v>2710</v>
      </c>
      <c r="L457" s="391"/>
      <c r="M457" s="390" t="s">
        <v>2710</v>
      </c>
      <c r="N457" s="405"/>
      <c r="O457" s="394" t="s">
        <v>2711</v>
      </c>
      <c r="P457" s="406"/>
      <c r="Q457" s="264" t="s">
        <v>2710</v>
      </c>
      <c r="S457" s="264" t="s">
        <v>2710</v>
      </c>
      <c r="U457" s="265" t="s">
        <v>2712</v>
      </c>
      <c r="W457" s="265" t="s">
        <v>2712</v>
      </c>
      <c r="Y457" s="265" t="s">
        <v>2712</v>
      </c>
      <c r="Z457" s="256"/>
      <c r="AA457" s="264" t="s">
        <v>2710</v>
      </c>
      <c r="AB457" s="256"/>
      <c r="AC457" s="265" t="s">
        <v>2712</v>
      </c>
      <c r="AD457" s="258"/>
      <c r="AE457" s="265" t="s">
        <v>2712</v>
      </c>
      <c r="AF457" s="258"/>
      <c r="AG457" s="264" t="s">
        <v>2710</v>
      </c>
      <c r="AH457" s="16"/>
      <c r="AI457" s="264" t="s">
        <v>2710</v>
      </c>
      <c r="AK457" s="264" t="s">
        <v>2710</v>
      </c>
      <c r="AL457" s="256"/>
      <c r="AM457" s="264" t="s">
        <v>2710</v>
      </c>
      <c r="AN457" s="256"/>
      <c r="AO457" s="264" t="s">
        <v>2710</v>
      </c>
      <c r="AP457" s="256"/>
      <c r="AQ457" s="264" t="s">
        <v>2710</v>
      </c>
      <c r="AR457" s="256"/>
      <c r="AS457" s="264" t="s">
        <v>2711</v>
      </c>
      <c r="AT457" s="256"/>
      <c r="AU457" s="264" t="s">
        <v>2711</v>
      </c>
      <c r="AW457" s="264" t="s">
        <v>2711</v>
      </c>
      <c r="AX457" s="256"/>
      <c r="AY457" s="270" t="str">
        <f t="shared" si="16"/>
        <v>予 備 454</v>
      </c>
      <c r="AZ457" s="256"/>
      <c r="BA457" s="265" t="s">
        <v>2712</v>
      </c>
      <c r="BC457" s="265" t="s">
        <v>2712</v>
      </c>
      <c r="BE457" s="266" t="s">
        <v>2712</v>
      </c>
      <c r="BF457" s="258"/>
      <c r="BG457" s="266" t="s">
        <v>2712</v>
      </c>
      <c r="BI457" s="400" t="s">
        <v>2710</v>
      </c>
      <c r="BK457" s="400" t="s">
        <v>2710</v>
      </c>
      <c r="BM457" s="400" t="str">
        <f t="shared" si="17"/>
        <v>予備454</v>
      </c>
      <c r="BO457" s="401" t="s">
        <v>2710</v>
      </c>
      <c r="BP457" s="396"/>
      <c r="BQ457" s="401" t="s">
        <v>2710</v>
      </c>
      <c r="BR457" s="402"/>
      <c r="BS457" s="265" t="s">
        <v>2712</v>
      </c>
      <c r="BT457" s="402"/>
      <c r="BU457" s="402"/>
      <c r="BV457" s="402"/>
      <c r="BW457" s="402"/>
      <c r="BX457" s="402"/>
      <c r="BY457" s="402"/>
      <c r="BZ457" s="402"/>
      <c r="CA457" s="402"/>
      <c r="CB457" s="402"/>
      <c r="CC457" s="402"/>
      <c r="CE457" s="256"/>
      <c r="CG457" s="264" t="s">
        <v>2710</v>
      </c>
      <c r="CI457" s="264" t="s">
        <v>2710</v>
      </c>
      <c r="CK457" s="264" t="s">
        <v>2710</v>
      </c>
      <c r="CM457" s="264" t="s">
        <v>2710</v>
      </c>
      <c r="CO457" s="264" t="s">
        <v>2710</v>
      </c>
      <c r="CQ457" s="264" t="s">
        <v>2710</v>
      </c>
      <c r="CS457" s="264" t="s">
        <v>2710</v>
      </c>
      <c r="CU457" s="264" t="s">
        <v>2710</v>
      </c>
      <c r="CW457" s="264" t="s">
        <v>2710</v>
      </c>
      <c r="CY457" s="264" t="s">
        <v>2710</v>
      </c>
      <c r="DA457" s="264" t="s">
        <v>2710</v>
      </c>
      <c r="DC457" s="264" t="s">
        <v>2710</v>
      </c>
      <c r="DE457" s="264" t="s">
        <v>2710</v>
      </c>
      <c r="DG457" s="264" t="s">
        <v>2710</v>
      </c>
      <c r="DI457" s="264" t="s">
        <v>2710</v>
      </c>
      <c r="DK457" s="264" t="s">
        <v>2710</v>
      </c>
      <c r="EA457" s="264" t="s">
        <v>2710</v>
      </c>
      <c r="EC457" s="272" t="s">
        <v>2711</v>
      </c>
      <c r="ED457" s="268"/>
      <c r="EE457" s="272" t="s">
        <v>2711</v>
      </c>
      <c r="EF457" s="268"/>
      <c r="EG457" s="272" t="s">
        <v>2711</v>
      </c>
      <c r="EH457" s="268"/>
      <c r="EI457" s="272" t="s">
        <v>2711</v>
      </c>
      <c r="EY457" s="264" t="s">
        <v>2710</v>
      </c>
      <c r="FA457" s="264" t="s">
        <v>2710</v>
      </c>
      <c r="FC457" s="264" t="s">
        <v>2710</v>
      </c>
      <c r="FE457" s="264" t="s">
        <v>2710</v>
      </c>
      <c r="FG457" s="264" t="s">
        <v>2710</v>
      </c>
      <c r="FI457" s="264" t="s">
        <v>2710</v>
      </c>
      <c r="FK457" s="264" t="s">
        <v>2710</v>
      </c>
      <c r="FM457" s="264" t="s">
        <v>2710</v>
      </c>
      <c r="FO457" s="264" t="s">
        <v>2710</v>
      </c>
      <c r="FQ457" s="264" t="s">
        <v>2710</v>
      </c>
      <c r="FS457" s="264" t="s">
        <v>2710</v>
      </c>
      <c r="FU457" s="264" t="s">
        <v>2710</v>
      </c>
      <c r="FW457" s="264" t="s">
        <v>2710</v>
      </c>
      <c r="FY457" s="264" t="s">
        <v>2710</v>
      </c>
      <c r="GA457" s="264" t="s">
        <v>2710</v>
      </c>
      <c r="GC457" s="264" t="s">
        <v>2710</v>
      </c>
      <c r="GE457" s="264" t="s">
        <v>2710</v>
      </c>
      <c r="GG457" s="264" t="s">
        <v>2710</v>
      </c>
      <c r="GI457" s="264" t="s">
        <v>2710</v>
      </c>
      <c r="GK457" s="264" t="s">
        <v>2710</v>
      </c>
      <c r="GM457" s="264" t="s">
        <v>2710</v>
      </c>
      <c r="GO457" s="264" t="s">
        <v>2710</v>
      </c>
      <c r="GQ457" s="16"/>
      <c r="HE457" s="265" t="s">
        <v>2712</v>
      </c>
      <c r="HG457" s="265" t="s">
        <v>2712</v>
      </c>
      <c r="HI457" s="264" t="s">
        <v>2710</v>
      </c>
      <c r="HK457" s="264" t="s">
        <v>2710</v>
      </c>
      <c r="HM457" s="264" t="s">
        <v>2710</v>
      </c>
      <c r="HO457" s="264" t="s">
        <v>2710</v>
      </c>
      <c r="HQ457" s="264" t="s">
        <v>2710</v>
      </c>
      <c r="HS457" s="264" t="s">
        <v>2710</v>
      </c>
      <c r="HU457" s="264" t="s">
        <v>2710</v>
      </c>
      <c r="HW457" s="264" t="s">
        <v>2710</v>
      </c>
      <c r="HY457" s="264" t="s">
        <v>2710</v>
      </c>
      <c r="IA457" s="264" t="s">
        <v>2710</v>
      </c>
      <c r="IC457" s="264" t="s">
        <v>2710</v>
      </c>
      <c r="IE457" s="264" t="s">
        <v>2710</v>
      </c>
      <c r="IG457" s="264" t="s">
        <v>2710</v>
      </c>
      <c r="II457" s="264" t="s">
        <v>2710</v>
      </c>
      <c r="IK457" s="264" t="s">
        <v>2710</v>
      </c>
      <c r="IM457" s="264" t="s">
        <v>2710</v>
      </c>
      <c r="IO457" s="264" t="s">
        <v>2710</v>
      </c>
      <c r="IQ457" s="264" t="s">
        <v>2710</v>
      </c>
      <c r="IS457" s="264" t="s">
        <v>2710</v>
      </c>
      <c r="IU457" s="264" t="s">
        <v>2710</v>
      </c>
      <c r="IW457" s="264" t="s">
        <v>2710</v>
      </c>
      <c r="IY457" s="264" t="s">
        <v>2710</v>
      </c>
      <c r="JA457" s="264" t="s">
        <v>2710</v>
      </c>
      <c r="JC457" s="264" t="s">
        <v>2710</v>
      </c>
    </row>
    <row r="458" spans="3:263">
      <c r="C458" s="384" t="s">
        <v>2713</v>
      </c>
      <c r="D458" s="404"/>
      <c r="E458" s="390" t="s">
        <v>2713</v>
      </c>
      <c r="F458" s="391"/>
      <c r="G458" s="390" t="s">
        <v>2713</v>
      </c>
      <c r="H458" s="391"/>
      <c r="I458" s="390" t="s">
        <v>2713</v>
      </c>
      <c r="J458" s="391"/>
      <c r="K458" s="390" t="s">
        <v>2713</v>
      </c>
      <c r="L458" s="391"/>
      <c r="M458" s="390" t="s">
        <v>2713</v>
      </c>
      <c r="N458" s="405"/>
      <c r="O458" s="394" t="s">
        <v>2714</v>
      </c>
      <c r="P458" s="406"/>
      <c r="Q458" s="264" t="s">
        <v>2713</v>
      </c>
      <c r="S458" s="264" t="s">
        <v>2713</v>
      </c>
      <c r="U458" s="265" t="s">
        <v>2715</v>
      </c>
      <c r="W458" s="265" t="s">
        <v>2715</v>
      </c>
      <c r="Y458" s="265" t="s">
        <v>2715</v>
      </c>
      <c r="Z458" s="256"/>
      <c r="AA458" s="264" t="s">
        <v>2713</v>
      </c>
      <c r="AB458" s="256"/>
      <c r="AC458" s="265" t="s">
        <v>2715</v>
      </c>
      <c r="AD458" s="258"/>
      <c r="AE458" s="265" t="s">
        <v>2715</v>
      </c>
      <c r="AF458" s="258"/>
      <c r="AG458" s="264" t="s">
        <v>2713</v>
      </c>
      <c r="AH458" s="16"/>
      <c r="AI458" s="264" t="s">
        <v>2713</v>
      </c>
      <c r="AK458" s="264" t="s">
        <v>2713</v>
      </c>
      <c r="AL458" s="256"/>
      <c r="AM458" s="264" t="s">
        <v>2713</v>
      </c>
      <c r="AN458" s="256"/>
      <c r="AO458" s="264" t="s">
        <v>2713</v>
      </c>
      <c r="AP458" s="256"/>
      <c r="AQ458" s="264" t="s">
        <v>2713</v>
      </c>
      <c r="AR458" s="256"/>
      <c r="AS458" s="265" t="s">
        <v>2716</v>
      </c>
      <c r="AT458" s="256"/>
      <c r="AU458" s="265" t="s">
        <v>2716</v>
      </c>
      <c r="AW458" s="265" t="s">
        <v>2716</v>
      </c>
      <c r="AX458" s="256"/>
      <c r="AY458" s="270" t="str">
        <f t="shared" si="16"/>
        <v>予 備 455</v>
      </c>
      <c r="AZ458" s="256"/>
      <c r="BA458" s="265" t="s">
        <v>2715</v>
      </c>
      <c r="BC458" s="265" t="s">
        <v>2715</v>
      </c>
      <c r="BE458" s="266" t="s">
        <v>2715</v>
      </c>
      <c r="BF458" s="258"/>
      <c r="BG458" s="266" t="s">
        <v>2715</v>
      </c>
      <c r="BI458" s="400" t="s">
        <v>2713</v>
      </c>
      <c r="BK458" s="400" t="s">
        <v>2713</v>
      </c>
      <c r="BM458" s="400" t="str">
        <f t="shared" si="17"/>
        <v>予備455</v>
      </c>
      <c r="BO458" s="401" t="s">
        <v>2713</v>
      </c>
      <c r="BP458" s="396"/>
      <c r="BQ458" s="401" t="s">
        <v>2713</v>
      </c>
      <c r="BR458" s="402"/>
      <c r="BS458" s="265" t="s">
        <v>2715</v>
      </c>
      <c r="BT458" s="402"/>
      <c r="BU458" s="402"/>
      <c r="BV458" s="402"/>
      <c r="BW458" s="402"/>
      <c r="BX458" s="402"/>
      <c r="BY458" s="402"/>
      <c r="BZ458" s="402"/>
      <c r="CA458" s="402"/>
      <c r="CB458" s="402"/>
      <c r="CC458" s="402"/>
      <c r="CE458" s="256"/>
      <c r="CG458" s="264" t="s">
        <v>2713</v>
      </c>
      <c r="CI458" s="264" t="s">
        <v>2713</v>
      </c>
      <c r="CK458" s="264" t="s">
        <v>2713</v>
      </c>
      <c r="CM458" s="264" t="s">
        <v>2713</v>
      </c>
      <c r="CO458" s="264" t="s">
        <v>2713</v>
      </c>
      <c r="CQ458" s="264" t="s">
        <v>2713</v>
      </c>
      <c r="CS458" s="264" t="s">
        <v>2713</v>
      </c>
      <c r="CU458" s="264" t="s">
        <v>2713</v>
      </c>
      <c r="CW458" s="264" t="s">
        <v>2713</v>
      </c>
      <c r="CY458" s="264" t="s">
        <v>2713</v>
      </c>
      <c r="DA458" s="264" t="s">
        <v>2713</v>
      </c>
      <c r="DC458" s="264" t="s">
        <v>2713</v>
      </c>
      <c r="DE458" s="264" t="s">
        <v>2713</v>
      </c>
      <c r="DG458" s="264" t="s">
        <v>2713</v>
      </c>
      <c r="DI458" s="264" t="s">
        <v>2713</v>
      </c>
      <c r="DK458" s="264" t="s">
        <v>2713</v>
      </c>
      <c r="EA458" s="264" t="s">
        <v>2713</v>
      </c>
      <c r="EC458" s="272" t="s">
        <v>2714</v>
      </c>
      <c r="ED458" s="268"/>
      <c r="EE458" s="272" t="s">
        <v>2714</v>
      </c>
      <c r="EF458" s="268"/>
      <c r="EG458" s="272" t="s">
        <v>2714</v>
      </c>
      <c r="EH458" s="268"/>
      <c r="EI458" s="272" t="s">
        <v>2714</v>
      </c>
      <c r="EY458" s="264" t="s">
        <v>2713</v>
      </c>
      <c r="FA458" s="264" t="s">
        <v>2713</v>
      </c>
      <c r="FC458" s="264" t="s">
        <v>2713</v>
      </c>
      <c r="FE458" s="264" t="s">
        <v>2713</v>
      </c>
      <c r="FG458" s="264" t="s">
        <v>2713</v>
      </c>
      <c r="FI458" s="264" t="s">
        <v>2713</v>
      </c>
      <c r="FK458" s="264" t="s">
        <v>2713</v>
      </c>
      <c r="FM458" s="264" t="s">
        <v>2713</v>
      </c>
      <c r="FO458" s="264" t="s">
        <v>2713</v>
      </c>
      <c r="FQ458" s="264" t="s">
        <v>2713</v>
      </c>
      <c r="FS458" s="264" t="s">
        <v>2713</v>
      </c>
      <c r="FU458" s="264" t="s">
        <v>2713</v>
      </c>
      <c r="FW458" s="264" t="s">
        <v>2713</v>
      </c>
      <c r="FY458" s="264" t="s">
        <v>2713</v>
      </c>
      <c r="GA458" s="264" t="s">
        <v>2713</v>
      </c>
      <c r="GC458" s="264" t="s">
        <v>2713</v>
      </c>
      <c r="GE458" s="264" t="s">
        <v>2713</v>
      </c>
      <c r="GG458" s="264" t="s">
        <v>2713</v>
      </c>
      <c r="GI458" s="264" t="s">
        <v>2713</v>
      </c>
      <c r="GK458" s="264" t="s">
        <v>2713</v>
      </c>
      <c r="GM458" s="264" t="s">
        <v>2713</v>
      </c>
      <c r="GO458" s="264" t="s">
        <v>2713</v>
      </c>
      <c r="GQ458" s="16"/>
      <c r="HE458" s="265" t="s">
        <v>2715</v>
      </c>
      <c r="HG458" s="265" t="s">
        <v>2715</v>
      </c>
      <c r="HI458" s="264" t="s">
        <v>2713</v>
      </c>
      <c r="HK458" s="264" t="s">
        <v>2713</v>
      </c>
      <c r="HM458" s="264" t="s">
        <v>2713</v>
      </c>
      <c r="HO458" s="264" t="s">
        <v>2713</v>
      </c>
      <c r="HQ458" s="264" t="s">
        <v>2713</v>
      </c>
      <c r="HS458" s="264" t="s">
        <v>2713</v>
      </c>
      <c r="HU458" s="264" t="s">
        <v>2713</v>
      </c>
      <c r="HW458" s="264" t="s">
        <v>2713</v>
      </c>
      <c r="HY458" s="264" t="s">
        <v>2713</v>
      </c>
      <c r="IA458" s="264" t="s">
        <v>2713</v>
      </c>
      <c r="IC458" s="264" t="s">
        <v>2713</v>
      </c>
      <c r="IE458" s="264" t="s">
        <v>2713</v>
      </c>
      <c r="IG458" s="264" t="s">
        <v>2713</v>
      </c>
      <c r="II458" s="264" t="s">
        <v>2713</v>
      </c>
      <c r="IK458" s="264" t="s">
        <v>2713</v>
      </c>
      <c r="IM458" s="264" t="s">
        <v>2713</v>
      </c>
      <c r="IO458" s="264" t="s">
        <v>2713</v>
      </c>
      <c r="IQ458" s="264" t="s">
        <v>2713</v>
      </c>
      <c r="IS458" s="264" t="s">
        <v>2713</v>
      </c>
      <c r="IU458" s="264" t="s">
        <v>2713</v>
      </c>
      <c r="IW458" s="264" t="s">
        <v>2713</v>
      </c>
      <c r="IY458" s="264" t="s">
        <v>2713</v>
      </c>
      <c r="JA458" s="264" t="s">
        <v>2713</v>
      </c>
      <c r="JC458" s="264" t="s">
        <v>2713</v>
      </c>
    </row>
    <row r="459" spans="3:263">
      <c r="C459" s="384" t="s">
        <v>2717</v>
      </c>
      <c r="D459" s="404"/>
      <c r="E459" s="390" t="s">
        <v>2717</v>
      </c>
      <c r="F459" s="391"/>
      <c r="G459" s="390" t="s">
        <v>2717</v>
      </c>
      <c r="H459" s="391"/>
      <c r="I459" s="390" t="s">
        <v>2717</v>
      </c>
      <c r="J459" s="391"/>
      <c r="K459" s="390" t="s">
        <v>2717</v>
      </c>
      <c r="L459" s="391"/>
      <c r="M459" s="390" t="s">
        <v>2717</v>
      </c>
      <c r="N459" s="405"/>
      <c r="O459" s="394" t="s">
        <v>2718</v>
      </c>
      <c r="P459" s="406"/>
      <c r="Q459" s="264" t="s">
        <v>2717</v>
      </c>
      <c r="S459" s="264" t="s">
        <v>2717</v>
      </c>
      <c r="U459" s="265" t="s">
        <v>2719</v>
      </c>
      <c r="W459" s="265" t="s">
        <v>2719</v>
      </c>
      <c r="Y459" s="265" t="s">
        <v>2719</v>
      </c>
      <c r="Z459" s="256"/>
      <c r="AA459" s="264" t="s">
        <v>2717</v>
      </c>
      <c r="AB459" s="256"/>
      <c r="AC459" s="265" t="s">
        <v>2719</v>
      </c>
      <c r="AD459" s="258"/>
      <c r="AE459" s="265" t="s">
        <v>2719</v>
      </c>
      <c r="AF459" s="258"/>
      <c r="AG459" s="264" t="s">
        <v>2717</v>
      </c>
      <c r="AH459" s="16"/>
      <c r="AI459" s="264" t="s">
        <v>2717</v>
      </c>
      <c r="AK459" s="264" t="s">
        <v>2717</v>
      </c>
      <c r="AL459" s="256"/>
      <c r="AM459" s="264" t="s">
        <v>2717</v>
      </c>
      <c r="AN459" s="256"/>
      <c r="AO459" s="264" t="s">
        <v>2717</v>
      </c>
      <c r="AP459" s="256"/>
      <c r="AQ459" s="264" t="s">
        <v>2717</v>
      </c>
      <c r="AR459" s="256"/>
      <c r="AS459" s="264" t="s">
        <v>2718</v>
      </c>
      <c r="AT459" s="256"/>
      <c r="AU459" s="264" t="s">
        <v>2718</v>
      </c>
      <c r="AW459" s="264" t="s">
        <v>2718</v>
      </c>
      <c r="AX459" s="256"/>
      <c r="AY459" s="270" t="str">
        <f t="shared" si="16"/>
        <v>予 備 456</v>
      </c>
      <c r="AZ459" s="256"/>
      <c r="BA459" s="265" t="s">
        <v>2719</v>
      </c>
      <c r="BC459" s="265" t="s">
        <v>2719</v>
      </c>
      <c r="BE459" s="266" t="s">
        <v>2719</v>
      </c>
      <c r="BF459" s="258"/>
      <c r="BG459" s="266" t="s">
        <v>2719</v>
      </c>
      <c r="BI459" s="400" t="s">
        <v>2717</v>
      </c>
      <c r="BK459" s="400" t="s">
        <v>2717</v>
      </c>
      <c r="BM459" s="400" t="str">
        <f t="shared" si="17"/>
        <v>予備456</v>
      </c>
      <c r="BO459" s="401" t="s">
        <v>2717</v>
      </c>
      <c r="BP459" s="396"/>
      <c r="BQ459" s="401" t="s">
        <v>2717</v>
      </c>
      <c r="BR459" s="402"/>
      <c r="BS459" s="265" t="s">
        <v>2719</v>
      </c>
      <c r="BT459" s="402"/>
      <c r="BU459" s="402"/>
      <c r="BV459" s="402"/>
      <c r="BW459" s="402"/>
      <c r="BX459" s="402"/>
      <c r="BY459" s="402"/>
      <c r="BZ459" s="402"/>
      <c r="CA459" s="402"/>
      <c r="CB459" s="402"/>
      <c r="CC459" s="402"/>
      <c r="CE459" s="256"/>
      <c r="CG459" s="264" t="s">
        <v>2717</v>
      </c>
      <c r="CI459" s="264" t="s">
        <v>2717</v>
      </c>
      <c r="CK459" s="264" t="s">
        <v>2717</v>
      </c>
      <c r="CM459" s="264" t="s">
        <v>2717</v>
      </c>
      <c r="CO459" s="264" t="s">
        <v>2717</v>
      </c>
      <c r="CQ459" s="264" t="s">
        <v>2717</v>
      </c>
      <c r="CS459" s="264" t="s">
        <v>2717</v>
      </c>
      <c r="CU459" s="264" t="s">
        <v>2717</v>
      </c>
      <c r="CW459" s="264" t="s">
        <v>2717</v>
      </c>
      <c r="CY459" s="264" t="s">
        <v>2717</v>
      </c>
      <c r="DA459" s="264" t="s">
        <v>2717</v>
      </c>
      <c r="DC459" s="264" t="s">
        <v>2717</v>
      </c>
      <c r="DE459" s="264" t="s">
        <v>2717</v>
      </c>
      <c r="DG459" s="264" t="s">
        <v>2717</v>
      </c>
      <c r="DI459" s="264" t="s">
        <v>2717</v>
      </c>
      <c r="DK459" s="264" t="s">
        <v>2717</v>
      </c>
      <c r="EA459" s="264" t="s">
        <v>2717</v>
      </c>
      <c r="EC459" s="272" t="s">
        <v>2718</v>
      </c>
      <c r="ED459" s="268"/>
      <c r="EE459" s="272" t="s">
        <v>2718</v>
      </c>
      <c r="EF459" s="268"/>
      <c r="EG459" s="272" t="s">
        <v>2718</v>
      </c>
      <c r="EH459" s="268"/>
      <c r="EI459" s="272" t="s">
        <v>2718</v>
      </c>
      <c r="EY459" s="264" t="s">
        <v>2717</v>
      </c>
      <c r="FA459" s="264" t="s">
        <v>2717</v>
      </c>
      <c r="FC459" s="264" t="s">
        <v>2717</v>
      </c>
      <c r="FE459" s="264" t="s">
        <v>2717</v>
      </c>
      <c r="FG459" s="264" t="s">
        <v>2717</v>
      </c>
      <c r="FI459" s="264" t="s">
        <v>2717</v>
      </c>
      <c r="FK459" s="264" t="s">
        <v>2717</v>
      </c>
      <c r="FM459" s="264" t="s">
        <v>2717</v>
      </c>
      <c r="FO459" s="264" t="s">
        <v>2717</v>
      </c>
      <c r="FQ459" s="264" t="s">
        <v>2717</v>
      </c>
      <c r="FS459" s="264" t="s">
        <v>2717</v>
      </c>
      <c r="FU459" s="264" t="s">
        <v>2717</v>
      </c>
      <c r="FW459" s="264" t="s">
        <v>2717</v>
      </c>
      <c r="FY459" s="264" t="s">
        <v>2717</v>
      </c>
      <c r="GA459" s="264" t="s">
        <v>2717</v>
      </c>
      <c r="GC459" s="264" t="s">
        <v>2717</v>
      </c>
      <c r="GE459" s="264" t="s">
        <v>2717</v>
      </c>
      <c r="GG459" s="264" t="s">
        <v>2717</v>
      </c>
      <c r="GI459" s="264" t="s">
        <v>2717</v>
      </c>
      <c r="GK459" s="264" t="s">
        <v>2717</v>
      </c>
      <c r="GM459" s="264" t="s">
        <v>2717</v>
      </c>
      <c r="GO459" s="264" t="s">
        <v>2717</v>
      </c>
      <c r="GQ459" s="16"/>
      <c r="HE459" s="265" t="s">
        <v>2719</v>
      </c>
      <c r="HG459" s="265" t="s">
        <v>2719</v>
      </c>
      <c r="HI459" s="264" t="s">
        <v>2717</v>
      </c>
      <c r="HK459" s="264" t="s">
        <v>2717</v>
      </c>
      <c r="HM459" s="264" t="s">
        <v>2717</v>
      </c>
      <c r="HO459" s="264" t="s">
        <v>2717</v>
      </c>
      <c r="HQ459" s="264" t="s">
        <v>2717</v>
      </c>
      <c r="HS459" s="264" t="s">
        <v>2717</v>
      </c>
      <c r="HU459" s="264" t="s">
        <v>2717</v>
      </c>
      <c r="HW459" s="264" t="s">
        <v>2717</v>
      </c>
      <c r="HY459" s="264" t="s">
        <v>2717</v>
      </c>
      <c r="IA459" s="264" t="s">
        <v>2717</v>
      </c>
      <c r="IC459" s="264" t="s">
        <v>2717</v>
      </c>
      <c r="IE459" s="264" t="s">
        <v>2717</v>
      </c>
      <c r="IG459" s="264" t="s">
        <v>2717</v>
      </c>
      <c r="II459" s="264" t="s">
        <v>2717</v>
      </c>
      <c r="IK459" s="264" t="s">
        <v>2717</v>
      </c>
      <c r="IM459" s="264" t="s">
        <v>2717</v>
      </c>
      <c r="IO459" s="264" t="s">
        <v>2717</v>
      </c>
      <c r="IQ459" s="264" t="s">
        <v>2717</v>
      </c>
      <c r="IS459" s="264" t="s">
        <v>2717</v>
      </c>
      <c r="IU459" s="264" t="s">
        <v>2717</v>
      </c>
      <c r="IW459" s="264" t="s">
        <v>2717</v>
      </c>
      <c r="IY459" s="264" t="s">
        <v>2717</v>
      </c>
      <c r="JA459" s="264" t="s">
        <v>2717</v>
      </c>
      <c r="JC459" s="264" t="s">
        <v>2717</v>
      </c>
    </row>
    <row r="460" spans="3:263">
      <c r="C460" s="384" t="s">
        <v>2720</v>
      </c>
      <c r="D460" s="404"/>
      <c r="E460" s="390" t="s">
        <v>2720</v>
      </c>
      <c r="F460" s="391"/>
      <c r="G460" s="390" t="s">
        <v>2720</v>
      </c>
      <c r="H460" s="391"/>
      <c r="I460" s="390" t="s">
        <v>2720</v>
      </c>
      <c r="J460" s="391"/>
      <c r="K460" s="390" t="s">
        <v>2720</v>
      </c>
      <c r="L460" s="391"/>
      <c r="M460" s="390" t="s">
        <v>2720</v>
      </c>
      <c r="N460" s="405"/>
      <c r="O460" s="394" t="s">
        <v>2721</v>
      </c>
      <c r="P460" s="406"/>
      <c r="Q460" s="264" t="s">
        <v>2720</v>
      </c>
      <c r="S460" s="264" t="s">
        <v>2720</v>
      </c>
      <c r="U460" s="265" t="s">
        <v>2722</v>
      </c>
      <c r="W460" s="265" t="s">
        <v>2722</v>
      </c>
      <c r="Y460" s="265" t="s">
        <v>2722</v>
      </c>
      <c r="Z460" s="256"/>
      <c r="AA460" s="264" t="s">
        <v>2720</v>
      </c>
      <c r="AB460" s="256"/>
      <c r="AC460" s="265" t="s">
        <v>2722</v>
      </c>
      <c r="AD460" s="258"/>
      <c r="AE460" s="265" t="s">
        <v>2722</v>
      </c>
      <c r="AF460" s="258"/>
      <c r="AG460" s="264" t="s">
        <v>2720</v>
      </c>
      <c r="AH460" s="16"/>
      <c r="AI460" s="264" t="s">
        <v>2720</v>
      </c>
      <c r="AK460" s="264" t="s">
        <v>2720</v>
      </c>
      <c r="AL460" s="256"/>
      <c r="AM460" s="264" t="s">
        <v>2720</v>
      </c>
      <c r="AN460" s="256"/>
      <c r="AO460" s="264" t="s">
        <v>2720</v>
      </c>
      <c r="AP460" s="256"/>
      <c r="AQ460" s="264" t="s">
        <v>2720</v>
      </c>
      <c r="AR460" s="256"/>
      <c r="AS460" s="265" t="s">
        <v>2723</v>
      </c>
      <c r="AT460" s="256"/>
      <c r="AU460" s="265" t="s">
        <v>2723</v>
      </c>
      <c r="AW460" s="265" t="s">
        <v>2723</v>
      </c>
      <c r="AX460" s="256"/>
      <c r="AY460" s="270" t="str">
        <f t="shared" si="16"/>
        <v>予 備 457</v>
      </c>
      <c r="AZ460" s="256"/>
      <c r="BA460" s="265" t="s">
        <v>2722</v>
      </c>
      <c r="BC460" s="265" t="s">
        <v>2722</v>
      </c>
      <c r="BE460" s="266" t="s">
        <v>2722</v>
      </c>
      <c r="BF460" s="258"/>
      <c r="BG460" s="266" t="s">
        <v>2722</v>
      </c>
      <c r="BI460" s="400" t="s">
        <v>2720</v>
      </c>
      <c r="BK460" s="400" t="s">
        <v>2720</v>
      </c>
      <c r="BM460" s="400" t="str">
        <f t="shared" si="17"/>
        <v>予備457</v>
      </c>
      <c r="BO460" s="401" t="s">
        <v>2720</v>
      </c>
      <c r="BP460" s="396"/>
      <c r="BQ460" s="401" t="s">
        <v>2720</v>
      </c>
      <c r="BR460" s="402"/>
      <c r="BS460" s="265" t="s">
        <v>2722</v>
      </c>
      <c r="BT460" s="402"/>
      <c r="BU460" s="402"/>
      <c r="BV460" s="402"/>
      <c r="BW460" s="402"/>
      <c r="BX460" s="402"/>
      <c r="BY460" s="402"/>
      <c r="BZ460" s="402"/>
      <c r="CA460" s="402"/>
      <c r="CB460" s="402"/>
      <c r="CC460" s="402"/>
      <c r="CE460" s="256"/>
      <c r="CG460" s="264" t="s">
        <v>2720</v>
      </c>
      <c r="CI460" s="264" t="s">
        <v>2720</v>
      </c>
      <c r="CK460" s="264" t="s">
        <v>2720</v>
      </c>
      <c r="CM460" s="264" t="s">
        <v>2720</v>
      </c>
      <c r="CO460" s="264" t="s">
        <v>2720</v>
      </c>
      <c r="CQ460" s="264" t="s">
        <v>2720</v>
      </c>
      <c r="CS460" s="264" t="s">
        <v>2720</v>
      </c>
      <c r="CU460" s="264" t="s">
        <v>2720</v>
      </c>
      <c r="CW460" s="264" t="s">
        <v>2720</v>
      </c>
      <c r="CY460" s="264" t="s">
        <v>2720</v>
      </c>
      <c r="DA460" s="264" t="s">
        <v>2720</v>
      </c>
      <c r="DC460" s="264" t="s">
        <v>2720</v>
      </c>
      <c r="DE460" s="264" t="s">
        <v>2720</v>
      </c>
      <c r="DG460" s="264" t="s">
        <v>2720</v>
      </c>
      <c r="DI460" s="264" t="s">
        <v>2720</v>
      </c>
      <c r="DK460" s="264" t="s">
        <v>2720</v>
      </c>
      <c r="EA460" s="264" t="s">
        <v>2720</v>
      </c>
      <c r="EC460" s="272" t="s">
        <v>2721</v>
      </c>
      <c r="ED460" s="268"/>
      <c r="EE460" s="272" t="s">
        <v>2721</v>
      </c>
      <c r="EF460" s="268"/>
      <c r="EG460" s="272" t="s">
        <v>2721</v>
      </c>
      <c r="EH460" s="268"/>
      <c r="EI460" s="272" t="s">
        <v>2721</v>
      </c>
      <c r="EY460" s="264" t="s">
        <v>2720</v>
      </c>
      <c r="FA460" s="264" t="s">
        <v>2720</v>
      </c>
      <c r="FC460" s="264" t="s">
        <v>2720</v>
      </c>
      <c r="FE460" s="264" t="s">
        <v>2720</v>
      </c>
      <c r="FG460" s="264" t="s">
        <v>2720</v>
      </c>
      <c r="FI460" s="264" t="s">
        <v>2720</v>
      </c>
      <c r="FK460" s="264" t="s">
        <v>2720</v>
      </c>
      <c r="FM460" s="264" t="s">
        <v>2720</v>
      </c>
      <c r="FO460" s="264" t="s">
        <v>2720</v>
      </c>
      <c r="FQ460" s="264" t="s">
        <v>2720</v>
      </c>
      <c r="FS460" s="264" t="s">
        <v>2720</v>
      </c>
      <c r="FU460" s="264" t="s">
        <v>2720</v>
      </c>
      <c r="FW460" s="264" t="s">
        <v>2720</v>
      </c>
      <c r="FY460" s="264" t="s">
        <v>2720</v>
      </c>
      <c r="GA460" s="264" t="s">
        <v>2720</v>
      </c>
      <c r="GC460" s="264" t="s">
        <v>2720</v>
      </c>
      <c r="GE460" s="264" t="s">
        <v>2720</v>
      </c>
      <c r="GG460" s="264" t="s">
        <v>2720</v>
      </c>
      <c r="GI460" s="264" t="s">
        <v>2720</v>
      </c>
      <c r="GK460" s="264" t="s">
        <v>2720</v>
      </c>
      <c r="GM460" s="264" t="s">
        <v>2720</v>
      </c>
      <c r="GO460" s="264" t="s">
        <v>2720</v>
      </c>
      <c r="GQ460" s="16"/>
      <c r="HE460" s="265" t="s">
        <v>2722</v>
      </c>
      <c r="HG460" s="265" t="s">
        <v>2722</v>
      </c>
      <c r="HI460" s="264" t="s">
        <v>2720</v>
      </c>
      <c r="HK460" s="264" t="s">
        <v>2720</v>
      </c>
      <c r="HM460" s="264" t="s">
        <v>2720</v>
      </c>
      <c r="HO460" s="264" t="s">
        <v>2720</v>
      </c>
      <c r="HQ460" s="264" t="s">
        <v>2720</v>
      </c>
      <c r="HS460" s="264" t="s">
        <v>2720</v>
      </c>
      <c r="HU460" s="264" t="s">
        <v>2720</v>
      </c>
      <c r="HW460" s="264" t="s">
        <v>2720</v>
      </c>
      <c r="HY460" s="264" t="s">
        <v>2720</v>
      </c>
      <c r="IA460" s="264" t="s">
        <v>2720</v>
      </c>
      <c r="IC460" s="264" t="s">
        <v>2720</v>
      </c>
      <c r="IE460" s="264" t="s">
        <v>2720</v>
      </c>
      <c r="IG460" s="264" t="s">
        <v>2720</v>
      </c>
      <c r="II460" s="264" t="s">
        <v>2720</v>
      </c>
      <c r="IK460" s="264" t="s">
        <v>2720</v>
      </c>
      <c r="IM460" s="264" t="s">
        <v>2720</v>
      </c>
      <c r="IO460" s="264" t="s">
        <v>2720</v>
      </c>
      <c r="IQ460" s="264" t="s">
        <v>2720</v>
      </c>
      <c r="IS460" s="264" t="s">
        <v>2720</v>
      </c>
      <c r="IU460" s="264" t="s">
        <v>2720</v>
      </c>
      <c r="IW460" s="264" t="s">
        <v>2720</v>
      </c>
      <c r="IY460" s="264" t="s">
        <v>2720</v>
      </c>
      <c r="JA460" s="264" t="s">
        <v>2720</v>
      </c>
      <c r="JC460" s="264" t="s">
        <v>2720</v>
      </c>
    </row>
    <row r="461" spans="3:263">
      <c r="C461" s="384" t="s">
        <v>2724</v>
      </c>
      <c r="D461" s="404"/>
      <c r="E461" s="390" t="s">
        <v>2724</v>
      </c>
      <c r="F461" s="391"/>
      <c r="G461" s="390" t="s">
        <v>2724</v>
      </c>
      <c r="H461" s="391"/>
      <c r="I461" s="390" t="s">
        <v>2724</v>
      </c>
      <c r="J461" s="391"/>
      <c r="K461" s="390" t="s">
        <v>2724</v>
      </c>
      <c r="L461" s="391"/>
      <c r="M461" s="390" t="s">
        <v>2724</v>
      </c>
      <c r="N461" s="405"/>
      <c r="O461" s="394" t="s">
        <v>2725</v>
      </c>
      <c r="P461" s="406"/>
      <c r="Q461" s="264" t="s">
        <v>2724</v>
      </c>
      <c r="S461" s="264" t="s">
        <v>2724</v>
      </c>
      <c r="U461" s="265" t="s">
        <v>2726</v>
      </c>
      <c r="W461" s="265" t="s">
        <v>2726</v>
      </c>
      <c r="Y461" s="265" t="s">
        <v>2726</v>
      </c>
      <c r="Z461" s="256"/>
      <c r="AA461" s="264" t="s">
        <v>2724</v>
      </c>
      <c r="AB461" s="256"/>
      <c r="AC461" s="265" t="s">
        <v>2726</v>
      </c>
      <c r="AD461" s="258"/>
      <c r="AE461" s="265" t="s">
        <v>2726</v>
      </c>
      <c r="AF461" s="258"/>
      <c r="AG461" s="264" t="s">
        <v>2724</v>
      </c>
      <c r="AH461" s="16"/>
      <c r="AI461" s="264" t="s">
        <v>2724</v>
      </c>
      <c r="AK461" s="264" t="s">
        <v>2724</v>
      </c>
      <c r="AL461" s="256"/>
      <c r="AM461" s="264" t="s">
        <v>2724</v>
      </c>
      <c r="AN461" s="256"/>
      <c r="AO461" s="264" t="s">
        <v>2724</v>
      </c>
      <c r="AP461" s="256"/>
      <c r="AQ461" s="264" t="s">
        <v>2724</v>
      </c>
      <c r="AR461" s="256"/>
      <c r="AS461" s="264" t="s">
        <v>2725</v>
      </c>
      <c r="AT461" s="256"/>
      <c r="AU461" s="264" t="s">
        <v>2725</v>
      </c>
      <c r="AW461" s="264" t="s">
        <v>2725</v>
      </c>
      <c r="AX461" s="256"/>
      <c r="AY461" s="270" t="str">
        <f t="shared" si="16"/>
        <v>予 備 458</v>
      </c>
      <c r="AZ461" s="256"/>
      <c r="BA461" s="265" t="s">
        <v>2726</v>
      </c>
      <c r="BC461" s="265" t="s">
        <v>2726</v>
      </c>
      <c r="BE461" s="266" t="s">
        <v>2726</v>
      </c>
      <c r="BF461" s="258"/>
      <c r="BG461" s="266" t="s">
        <v>2726</v>
      </c>
      <c r="BI461" s="400" t="s">
        <v>2724</v>
      </c>
      <c r="BK461" s="400" t="s">
        <v>2724</v>
      </c>
      <c r="BM461" s="400" t="str">
        <f t="shared" si="17"/>
        <v>予備458</v>
      </c>
      <c r="BO461" s="401" t="s">
        <v>2724</v>
      </c>
      <c r="BP461" s="396"/>
      <c r="BQ461" s="401" t="s">
        <v>2724</v>
      </c>
      <c r="BR461" s="402"/>
      <c r="BS461" s="265" t="s">
        <v>2726</v>
      </c>
      <c r="BT461" s="402"/>
      <c r="BU461" s="402"/>
      <c r="BV461" s="402"/>
      <c r="BW461" s="402"/>
      <c r="BX461" s="402"/>
      <c r="BY461" s="402"/>
      <c r="BZ461" s="402"/>
      <c r="CA461" s="402"/>
      <c r="CB461" s="402"/>
      <c r="CC461" s="402"/>
      <c r="CE461" s="256"/>
      <c r="CG461" s="264" t="s">
        <v>2724</v>
      </c>
      <c r="CI461" s="264" t="s">
        <v>2724</v>
      </c>
      <c r="CK461" s="264" t="s">
        <v>2724</v>
      </c>
      <c r="CM461" s="264" t="s">
        <v>2724</v>
      </c>
      <c r="CO461" s="264" t="s">
        <v>2724</v>
      </c>
      <c r="CQ461" s="264" t="s">
        <v>2724</v>
      </c>
      <c r="CS461" s="264" t="s">
        <v>2724</v>
      </c>
      <c r="CU461" s="264" t="s">
        <v>2724</v>
      </c>
      <c r="CW461" s="264" t="s">
        <v>2724</v>
      </c>
      <c r="CY461" s="264" t="s">
        <v>2724</v>
      </c>
      <c r="DA461" s="264" t="s">
        <v>2724</v>
      </c>
      <c r="DC461" s="264" t="s">
        <v>2724</v>
      </c>
      <c r="DE461" s="264" t="s">
        <v>2724</v>
      </c>
      <c r="DG461" s="264" t="s">
        <v>2724</v>
      </c>
      <c r="DI461" s="264" t="s">
        <v>2724</v>
      </c>
      <c r="DK461" s="264" t="s">
        <v>2724</v>
      </c>
      <c r="EA461" s="264" t="s">
        <v>2724</v>
      </c>
      <c r="EC461" s="272" t="s">
        <v>2725</v>
      </c>
      <c r="ED461" s="268"/>
      <c r="EE461" s="272" t="s">
        <v>2725</v>
      </c>
      <c r="EF461" s="268"/>
      <c r="EG461" s="272" t="s">
        <v>2725</v>
      </c>
      <c r="EH461" s="268"/>
      <c r="EI461" s="272" t="s">
        <v>2725</v>
      </c>
      <c r="EY461" s="264" t="s">
        <v>2724</v>
      </c>
      <c r="FA461" s="264" t="s">
        <v>2724</v>
      </c>
      <c r="FC461" s="264" t="s">
        <v>2724</v>
      </c>
      <c r="FE461" s="264" t="s">
        <v>2724</v>
      </c>
      <c r="FG461" s="264" t="s">
        <v>2724</v>
      </c>
      <c r="FI461" s="264" t="s">
        <v>2724</v>
      </c>
      <c r="FK461" s="264" t="s">
        <v>2724</v>
      </c>
      <c r="FM461" s="264" t="s">
        <v>2724</v>
      </c>
      <c r="FO461" s="264" t="s">
        <v>2724</v>
      </c>
      <c r="FQ461" s="264" t="s">
        <v>2724</v>
      </c>
      <c r="FS461" s="264" t="s">
        <v>2724</v>
      </c>
      <c r="FU461" s="264" t="s">
        <v>2724</v>
      </c>
      <c r="FW461" s="264" t="s">
        <v>2724</v>
      </c>
      <c r="FY461" s="264" t="s">
        <v>2724</v>
      </c>
      <c r="GA461" s="264" t="s">
        <v>2724</v>
      </c>
      <c r="GC461" s="264" t="s">
        <v>2724</v>
      </c>
      <c r="GE461" s="264" t="s">
        <v>2724</v>
      </c>
      <c r="GG461" s="264" t="s">
        <v>2724</v>
      </c>
      <c r="GI461" s="264" t="s">
        <v>2724</v>
      </c>
      <c r="GK461" s="264" t="s">
        <v>2724</v>
      </c>
      <c r="GM461" s="264" t="s">
        <v>2724</v>
      </c>
      <c r="GO461" s="264" t="s">
        <v>2724</v>
      </c>
      <c r="GQ461" s="16"/>
      <c r="HE461" s="265" t="s">
        <v>2726</v>
      </c>
      <c r="HG461" s="265" t="s">
        <v>2726</v>
      </c>
      <c r="HI461" s="264" t="s">
        <v>2724</v>
      </c>
      <c r="HK461" s="264" t="s">
        <v>2724</v>
      </c>
      <c r="HM461" s="264" t="s">
        <v>2724</v>
      </c>
      <c r="HO461" s="264" t="s">
        <v>2724</v>
      </c>
      <c r="HQ461" s="264" t="s">
        <v>2724</v>
      </c>
      <c r="HS461" s="264" t="s">
        <v>2724</v>
      </c>
      <c r="HU461" s="264" t="s">
        <v>2724</v>
      </c>
      <c r="HW461" s="264" t="s">
        <v>2724</v>
      </c>
      <c r="HY461" s="264" t="s">
        <v>2724</v>
      </c>
      <c r="IA461" s="264" t="s">
        <v>2724</v>
      </c>
      <c r="IC461" s="264" t="s">
        <v>2724</v>
      </c>
      <c r="IE461" s="264" t="s">
        <v>2724</v>
      </c>
      <c r="IG461" s="264" t="s">
        <v>2724</v>
      </c>
      <c r="II461" s="264" t="s">
        <v>2724</v>
      </c>
      <c r="IK461" s="264" t="s">
        <v>2724</v>
      </c>
      <c r="IM461" s="264" t="s">
        <v>2724</v>
      </c>
      <c r="IO461" s="264" t="s">
        <v>2724</v>
      </c>
      <c r="IQ461" s="264" t="s">
        <v>2724</v>
      </c>
      <c r="IS461" s="264" t="s">
        <v>2724</v>
      </c>
      <c r="IU461" s="264" t="s">
        <v>2724</v>
      </c>
      <c r="IW461" s="264" t="s">
        <v>2724</v>
      </c>
      <c r="IY461" s="264" t="s">
        <v>2724</v>
      </c>
      <c r="JA461" s="264" t="s">
        <v>2724</v>
      </c>
      <c r="JC461" s="264" t="s">
        <v>2724</v>
      </c>
    </row>
    <row r="462" spans="3:263">
      <c r="C462" s="384" t="s">
        <v>2727</v>
      </c>
      <c r="D462" s="404"/>
      <c r="E462" s="390" t="s">
        <v>2727</v>
      </c>
      <c r="F462" s="391"/>
      <c r="G462" s="390" t="s">
        <v>2727</v>
      </c>
      <c r="H462" s="391"/>
      <c r="I462" s="390" t="s">
        <v>2727</v>
      </c>
      <c r="J462" s="391"/>
      <c r="K462" s="390" t="s">
        <v>2727</v>
      </c>
      <c r="L462" s="391"/>
      <c r="M462" s="390" t="s">
        <v>2727</v>
      </c>
      <c r="N462" s="405"/>
      <c r="O462" s="394" t="s">
        <v>2728</v>
      </c>
      <c r="P462" s="406"/>
      <c r="Q462" s="264" t="s">
        <v>2727</v>
      </c>
      <c r="S462" s="264" t="s">
        <v>2727</v>
      </c>
      <c r="U462" s="265" t="s">
        <v>2729</v>
      </c>
      <c r="W462" s="265" t="s">
        <v>2729</v>
      </c>
      <c r="Y462" s="265" t="s">
        <v>2729</v>
      </c>
      <c r="Z462" s="256"/>
      <c r="AA462" s="264" t="s">
        <v>2727</v>
      </c>
      <c r="AB462" s="256"/>
      <c r="AC462" s="265" t="s">
        <v>2729</v>
      </c>
      <c r="AD462" s="258"/>
      <c r="AE462" s="265" t="s">
        <v>2729</v>
      </c>
      <c r="AF462" s="258"/>
      <c r="AG462" s="264" t="s">
        <v>2727</v>
      </c>
      <c r="AH462" s="16"/>
      <c r="AI462" s="264" t="s">
        <v>2727</v>
      </c>
      <c r="AK462" s="264" t="s">
        <v>2727</v>
      </c>
      <c r="AL462" s="256"/>
      <c r="AM462" s="264" t="s">
        <v>2727</v>
      </c>
      <c r="AN462" s="256"/>
      <c r="AO462" s="264" t="s">
        <v>2727</v>
      </c>
      <c r="AP462" s="256"/>
      <c r="AQ462" s="264" t="s">
        <v>2727</v>
      </c>
      <c r="AR462" s="256"/>
      <c r="AS462" s="265" t="s">
        <v>2730</v>
      </c>
      <c r="AT462" s="256"/>
      <c r="AU462" s="265" t="s">
        <v>2730</v>
      </c>
      <c r="AW462" s="265" t="s">
        <v>2730</v>
      </c>
      <c r="AX462" s="256"/>
      <c r="AY462" s="270" t="str">
        <f t="shared" si="16"/>
        <v>予 備 459</v>
      </c>
      <c r="AZ462" s="256"/>
      <c r="BA462" s="265" t="s">
        <v>2729</v>
      </c>
      <c r="BC462" s="265" t="s">
        <v>2729</v>
      </c>
      <c r="BE462" s="266" t="s">
        <v>2729</v>
      </c>
      <c r="BF462" s="258"/>
      <c r="BG462" s="266" t="s">
        <v>2729</v>
      </c>
      <c r="BI462" s="400" t="s">
        <v>2727</v>
      </c>
      <c r="BK462" s="400" t="s">
        <v>2727</v>
      </c>
      <c r="BM462" s="400" t="str">
        <f t="shared" si="17"/>
        <v>予備459</v>
      </c>
      <c r="BO462" s="401" t="s">
        <v>2727</v>
      </c>
      <c r="BP462" s="396"/>
      <c r="BQ462" s="401" t="s">
        <v>2727</v>
      </c>
      <c r="BR462" s="402"/>
      <c r="BS462" s="265" t="s">
        <v>2729</v>
      </c>
      <c r="BT462" s="402"/>
      <c r="BU462" s="402"/>
      <c r="BV462" s="402"/>
      <c r="BW462" s="402"/>
      <c r="BX462" s="402"/>
      <c r="BY462" s="402"/>
      <c r="BZ462" s="402"/>
      <c r="CA462" s="402"/>
      <c r="CB462" s="402"/>
      <c r="CC462" s="402"/>
      <c r="CE462" s="256"/>
      <c r="CG462" s="264" t="s">
        <v>2727</v>
      </c>
      <c r="CI462" s="264" t="s">
        <v>2727</v>
      </c>
      <c r="CK462" s="264" t="s">
        <v>2727</v>
      </c>
      <c r="CM462" s="264" t="s">
        <v>2727</v>
      </c>
      <c r="CO462" s="264" t="s">
        <v>2727</v>
      </c>
      <c r="CQ462" s="264" t="s">
        <v>2727</v>
      </c>
      <c r="CS462" s="264" t="s">
        <v>2727</v>
      </c>
      <c r="CU462" s="264" t="s">
        <v>2727</v>
      </c>
      <c r="CW462" s="264" t="s">
        <v>2727</v>
      </c>
      <c r="CY462" s="264" t="s">
        <v>2727</v>
      </c>
      <c r="DA462" s="264" t="s">
        <v>2727</v>
      </c>
      <c r="DC462" s="264" t="s">
        <v>2727</v>
      </c>
      <c r="DE462" s="264" t="s">
        <v>2727</v>
      </c>
      <c r="DG462" s="264" t="s">
        <v>2727</v>
      </c>
      <c r="DI462" s="264" t="s">
        <v>2727</v>
      </c>
      <c r="DK462" s="264" t="s">
        <v>2727</v>
      </c>
      <c r="EA462" s="264" t="s">
        <v>2727</v>
      </c>
      <c r="EC462" s="272" t="s">
        <v>2728</v>
      </c>
      <c r="ED462" s="268"/>
      <c r="EE462" s="272" t="s">
        <v>2728</v>
      </c>
      <c r="EF462" s="268"/>
      <c r="EG462" s="272" t="s">
        <v>2728</v>
      </c>
      <c r="EH462" s="268"/>
      <c r="EI462" s="272" t="s">
        <v>2728</v>
      </c>
      <c r="EY462" s="264" t="s">
        <v>2727</v>
      </c>
      <c r="FA462" s="264" t="s">
        <v>2727</v>
      </c>
      <c r="FC462" s="264" t="s">
        <v>2727</v>
      </c>
      <c r="FE462" s="264" t="s">
        <v>2727</v>
      </c>
      <c r="FG462" s="264" t="s">
        <v>2727</v>
      </c>
      <c r="FI462" s="264" t="s">
        <v>2727</v>
      </c>
      <c r="FK462" s="264" t="s">
        <v>2727</v>
      </c>
      <c r="FM462" s="264" t="s">
        <v>2727</v>
      </c>
      <c r="FO462" s="264" t="s">
        <v>2727</v>
      </c>
      <c r="FQ462" s="264" t="s">
        <v>2727</v>
      </c>
      <c r="FS462" s="264" t="s">
        <v>2727</v>
      </c>
      <c r="FU462" s="264" t="s">
        <v>2727</v>
      </c>
      <c r="FW462" s="264" t="s">
        <v>2727</v>
      </c>
      <c r="FY462" s="264" t="s">
        <v>2727</v>
      </c>
      <c r="GA462" s="264" t="s">
        <v>2727</v>
      </c>
      <c r="GC462" s="264" t="s">
        <v>2727</v>
      </c>
      <c r="GE462" s="264" t="s">
        <v>2727</v>
      </c>
      <c r="GG462" s="264" t="s">
        <v>2727</v>
      </c>
      <c r="GI462" s="264" t="s">
        <v>2727</v>
      </c>
      <c r="GK462" s="264" t="s">
        <v>2727</v>
      </c>
      <c r="GM462" s="264" t="s">
        <v>2727</v>
      </c>
      <c r="GO462" s="264" t="s">
        <v>2727</v>
      </c>
      <c r="GQ462" s="16"/>
      <c r="HE462" s="265" t="s">
        <v>2729</v>
      </c>
      <c r="HG462" s="265" t="s">
        <v>2729</v>
      </c>
      <c r="HI462" s="264" t="s">
        <v>2727</v>
      </c>
      <c r="HK462" s="264" t="s">
        <v>2727</v>
      </c>
      <c r="HM462" s="264" t="s">
        <v>2727</v>
      </c>
      <c r="HO462" s="264" t="s">
        <v>2727</v>
      </c>
      <c r="HQ462" s="264" t="s">
        <v>2727</v>
      </c>
      <c r="HS462" s="264" t="s">
        <v>2727</v>
      </c>
      <c r="HU462" s="264" t="s">
        <v>2727</v>
      </c>
      <c r="HW462" s="264" t="s">
        <v>2727</v>
      </c>
      <c r="HY462" s="264" t="s">
        <v>2727</v>
      </c>
      <c r="IA462" s="264" t="s">
        <v>2727</v>
      </c>
      <c r="IC462" s="264" t="s">
        <v>2727</v>
      </c>
      <c r="IE462" s="264" t="s">
        <v>2727</v>
      </c>
      <c r="IG462" s="264" t="s">
        <v>2727</v>
      </c>
      <c r="II462" s="264" t="s">
        <v>2727</v>
      </c>
      <c r="IK462" s="264" t="s">
        <v>2727</v>
      </c>
      <c r="IM462" s="264" t="s">
        <v>2727</v>
      </c>
      <c r="IO462" s="264" t="s">
        <v>2727</v>
      </c>
      <c r="IQ462" s="264" t="s">
        <v>2727</v>
      </c>
      <c r="IS462" s="264" t="s">
        <v>2727</v>
      </c>
      <c r="IU462" s="264" t="s">
        <v>2727</v>
      </c>
      <c r="IW462" s="264" t="s">
        <v>2727</v>
      </c>
      <c r="IY462" s="264" t="s">
        <v>2727</v>
      </c>
      <c r="JA462" s="264" t="s">
        <v>2727</v>
      </c>
      <c r="JC462" s="264" t="s">
        <v>2727</v>
      </c>
    </row>
    <row r="463" spans="3:263">
      <c r="C463" s="384" t="s">
        <v>2731</v>
      </c>
      <c r="D463" s="404"/>
      <c r="E463" s="390" t="s">
        <v>2731</v>
      </c>
      <c r="F463" s="391"/>
      <c r="G463" s="390" t="s">
        <v>2731</v>
      </c>
      <c r="H463" s="391"/>
      <c r="I463" s="390" t="s">
        <v>2731</v>
      </c>
      <c r="J463" s="391"/>
      <c r="K463" s="390" t="s">
        <v>2731</v>
      </c>
      <c r="L463" s="391"/>
      <c r="M463" s="390" t="s">
        <v>2731</v>
      </c>
      <c r="N463" s="405"/>
      <c r="O463" s="394" t="s">
        <v>2732</v>
      </c>
      <c r="P463" s="406"/>
      <c r="Q463" s="264" t="s">
        <v>2731</v>
      </c>
      <c r="S463" s="264" t="s">
        <v>2731</v>
      </c>
      <c r="U463" s="265" t="s">
        <v>2733</v>
      </c>
      <c r="W463" s="265" t="s">
        <v>2733</v>
      </c>
      <c r="Y463" s="265" t="s">
        <v>2733</v>
      </c>
      <c r="Z463" s="256"/>
      <c r="AA463" s="264" t="s">
        <v>2731</v>
      </c>
      <c r="AB463" s="256"/>
      <c r="AC463" s="265" t="s">
        <v>2733</v>
      </c>
      <c r="AD463" s="258"/>
      <c r="AE463" s="265" t="s">
        <v>2733</v>
      </c>
      <c r="AF463" s="258"/>
      <c r="AG463" s="264" t="s">
        <v>2731</v>
      </c>
      <c r="AH463" s="16"/>
      <c r="AI463" s="264" t="s">
        <v>2731</v>
      </c>
      <c r="AK463" s="264" t="s">
        <v>2731</v>
      </c>
      <c r="AL463" s="256"/>
      <c r="AM463" s="264" t="s">
        <v>2731</v>
      </c>
      <c r="AN463" s="256"/>
      <c r="AO463" s="264" t="s">
        <v>2731</v>
      </c>
      <c r="AP463" s="256"/>
      <c r="AQ463" s="264" t="s">
        <v>2731</v>
      </c>
      <c r="AR463" s="256"/>
      <c r="AS463" s="264" t="s">
        <v>2732</v>
      </c>
      <c r="AT463" s="256"/>
      <c r="AU463" s="264" t="s">
        <v>2732</v>
      </c>
      <c r="AW463" s="264" t="s">
        <v>2732</v>
      </c>
      <c r="AX463" s="256"/>
      <c r="AY463" s="270" t="str">
        <f t="shared" si="16"/>
        <v>予 備 460</v>
      </c>
      <c r="AZ463" s="256"/>
      <c r="BA463" s="265" t="s">
        <v>2733</v>
      </c>
      <c r="BC463" s="265" t="s">
        <v>2733</v>
      </c>
      <c r="BE463" s="266" t="s">
        <v>2733</v>
      </c>
      <c r="BF463" s="258"/>
      <c r="BG463" s="266" t="s">
        <v>2733</v>
      </c>
      <c r="BI463" s="400" t="s">
        <v>2731</v>
      </c>
      <c r="BK463" s="400" t="s">
        <v>2731</v>
      </c>
      <c r="BM463" s="400" t="str">
        <f t="shared" si="17"/>
        <v>予備460</v>
      </c>
      <c r="BO463" s="401" t="s">
        <v>2731</v>
      </c>
      <c r="BP463" s="396"/>
      <c r="BQ463" s="401" t="s">
        <v>2731</v>
      </c>
      <c r="BR463" s="402"/>
      <c r="BS463" s="265" t="s">
        <v>2733</v>
      </c>
      <c r="BT463" s="402"/>
      <c r="BU463" s="402"/>
      <c r="BV463" s="402"/>
      <c r="BW463" s="402"/>
      <c r="BX463" s="402"/>
      <c r="BY463" s="402"/>
      <c r="BZ463" s="402"/>
      <c r="CA463" s="402"/>
      <c r="CB463" s="402"/>
      <c r="CC463" s="402"/>
      <c r="CE463" s="256"/>
      <c r="CG463" s="264" t="s">
        <v>2731</v>
      </c>
      <c r="CI463" s="264" t="s">
        <v>2731</v>
      </c>
      <c r="CK463" s="264" t="s">
        <v>2731</v>
      </c>
      <c r="CM463" s="264" t="s">
        <v>2731</v>
      </c>
      <c r="CO463" s="264" t="s">
        <v>2731</v>
      </c>
      <c r="CQ463" s="264" t="s">
        <v>2731</v>
      </c>
      <c r="CS463" s="264" t="s">
        <v>2731</v>
      </c>
      <c r="CU463" s="264" t="s">
        <v>2731</v>
      </c>
      <c r="CW463" s="264" t="s">
        <v>2731</v>
      </c>
      <c r="CY463" s="264" t="s">
        <v>2731</v>
      </c>
      <c r="DA463" s="264" t="s">
        <v>2731</v>
      </c>
      <c r="DC463" s="264" t="s">
        <v>2731</v>
      </c>
      <c r="DE463" s="264" t="s">
        <v>2731</v>
      </c>
      <c r="DG463" s="264" t="s">
        <v>2731</v>
      </c>
      <c r="DI463" s="264" t="s">
        <v>2731</v>
      </c>
      <c r="DK463" s="264" t="s">
        <v>2731</v>
      </c>
      <c r="EA463" s="264" t="s">
        <v>2731</v>
      </c>
      <c r="EC463" s="272" t="s">
        <v>2732</v>
      </c>
      <c r="ED463" s="268"/>
      <c r="EE463" s="272" t="s">
        <v>2732</v>
      </c>
      <c r="EF463" s="268"/>
      <c r="EG463" s="272" t="s">
        <v>2732</v>
      </c>
      <c r="EH463" s="268"/>
      <c r="EI463" s="272" t="s">
        <v>2732</v>
      </c>
      <c r="EY463" s="264" t="s">
        <v>2731</v>
      </c>
      <c r="FA463" s="264" t="s">
        <v>2731</v>
      </c>
      <c r="FC463" s="264" t="s">
        <v>2731</v>
      </c>
      <c r="FE463" s="264" t="s">
        <v>2731</v>
      </c>
      <c r="FG463" s="264" t="s">
        <v>2731</v>
      </c>
      <c r="FI463" s="264" t="s">
        <v>2731</v>
      </c>
      <c r="FK463" s="264" t="s">
        <v>2731</v>
      </c>
      <c r="FM463" s="264" t="s">
        <v>2731</v>
      </c>
      <c r="FO463" s="264" t="s">
        <v>2731</v>
      </c>
      <c r="FQ463" s="264" t="s">
        <v>2731</v>
      </c>
      <c r="FS463" s="264" t="s">
        <v>2731</v>
      </c>
      <c r="FU463" s="264" t="s">
        <v>2731</v>
      </c>
      <c r="FW463" s="264" t="s">
        <v>2731</v>
      </c>
      <c r="FY463" s="264" t="s">
        <v>2731</v>
      </c>
      <c r="GA463" s="264" t="s">
        <v>2731</v>
      </c>
      <c r="GC463" s="264" t="s">
        <v>2731</v>
      </c>
      <c r="GE463" s="264" t="s">
        <v>2731</v>
      </c>
      <c r="GG463" s="264" t="s">
        <v>2731</v>
      </c>
      <c r="GI463" s="264" t="s">
        <v>2731</v>
      </c>
      <c r="GK463" s="264" t="s">
        <v>2731</v>
      </c>
      <c r="GM463" s="264" t="s">
        <v>2731</v>
      </c>
      <c r="GO463" s="264" t="s">
        <v>2731</v>
      </c>
      <c r="GQ463" s="16"/>
      <c r="HE463" s="265" t="s">
        <v>2733</v>
      </c>
      <c r="HG463" s="265" t="s">
        <v>2733</v>
      </c>
      <c r="HI463" s="264" t="s">
        <v>2731</v>
      </c>
      <c r="HK463" s="264" t="s">
        <v>2731</v>
      </c>
      <c r="HM463" s="264" t="s">
        <v>2731</v>
      </c>
      <c r="HO463" s="264" t="s">
        <v>2731</v>
      </c>
      <c r="HQ463" s="264" t="s">
        <v>2731</v>
      </c>
      <c r="HS463" s="264" t="s">
        <v>2731</v>
      </c>
      <c r="HU463" s="264" t="s">
        <v>2731</v>
      </c>
      <c r="HW463" s="264" t="s">
        <v>2731</v>
      </c>
      <c r="HY463" s="264" t="s">
        <v>2731</v>
      </c>
      <c r="IA463" s="264" t="s">
        <v>2731</v>
      </c>
      <c r="IC463" s="264" t="s">
        <v>2731</v>
      </c>
      <c r="IE463" s="264" t="s">
        <v>2731</v>
      </c>
      <c r="IG463" s="264" t="s">
        <v>2731</v>
      </c>
      <c r="II463" s="264" t="s">
        <v>2731</v>
      </c>
      <c r="IK463" s="264" t="s">
        <v>2731</v>
      </c>
      <c r="IM463" s="264" t="s">
        <v>2731</v>
      </c>
      <c r="IO463" s="264" t="s">
        <v>2731</v>
      </c>
      <c r="IQ463" s="264" t="s">
        <v>2731</v>
      </c>
      <c r="IS463" s="264" t="s">
        <v>2731</v>
      </c>
      <c r="IU463" s="264" t="s">
        <v>2731</v>
      </c>
      <c r="IW463" s="264" t="s">
        <v>2731</v>
      </c>
      <c r="IY463" s="264" t="s">
        <v>2731</v>
      </c>
      <c r="JA463" s="264" t="s">
        <v>2731</v>
      </c>
      <c r="JC463" s="264" t="s">
        <v>2731</v>
      </c>
    </row>
    <row r="464" spans="3:263">
      <c r="C464" s="384" t="s">
        <v>2734</v>
      </c>
      <c r="D464" s="404"/>
      <c r="E464" s="390" t="s">
        <v>2734</v>
      </c>
      <c r="F464" s="391"/>
      <c r="G464" s="390" t="s">
        <v>2734</v>
      </c>
      <c r="H464" s="391"/>
      <c r="I464" s="390" t="s">
        <v>2734</v>
      </c>
      <c r="J464" s="391"/>
      <c r="K464" s="390" t="s">
        <v>2734</v>
      </c>
      <c r="L464" s="391"/>
      <c r="M464" s="390" t="s">
        <v>2734</v>
      </c>
      <c r="N464" s="405"/>
      <c r="O464" s="394" t="s">
        <v>2735</v>
      </c>
      <c r="P464" s="406"/>
      <c r="Q464" s="264" t="s">
        <v>2734</v>
      </c>
      <c r="S464" s="264" t="s">
        <v>2734</v>
      </c>
      <c r="U464" s="265" t="s">
        <v>2736</v>
      </c>
      <c r="W464" s="265" t="s">
        <v>2736</v>
      </c>
      <c r="Y464" s="265" t="s">
        <v>2736</v>
      </c>
      <c r="Z464" s="256"/>
      <c r="AA464" s="264" t="s">
        <v>2734</v>
      </c>
      <c r="AB464" s="256"/>
      <c r="AC464" s="265" t="s">
        <v>2736</v>
      </c>
      <c r="AD464" s="258"/>
      <c r="AE464" s="265" t="s">
        <v>2736</v>
      </c>
      <c r="AF464" s="258"/>
      <c r="AG464" s="264" t="s">
        <v>2734</v>
      </c>
      <c r="AH464" s="16"/>
      <c r="AI464" s="264" t="s">
        <v>2734</v>
      </c>
      <c r="AK464" s="264" t="s">
        <v>2734</v>
      </c>
      <c r="AL464" s="256"/>
      <c r="AM464" s="264" t="s">
        <v>2734</v>
      </c>
      <c r="AN464" s="256"/>
      <c r="AO464" s="264" t="s">
        <v>2734</v>
      </c>
      <c r="AP464" s="256"/>
      <c r="AQ464" s="264" t="s">
        <v>2734</v>
      </c>
      <c r="AR464" s="256"/>
      <c r="AS464" s="265" t="s">
        <v>2737</v>
      </c>
      <c r="AT464" s="256"/>
      <c r="AU464" s="265" t="s">
        <v>2737</v>
      </c>
      <c r="AW464" s="265" t="s">
        <v>2737</v>
      </c>
      <c r="AX464" s="256"/>
      <c r="AY464" s="270" t="str">
        <f t="shared" si="16"/>
        <v>予 備 461</v>
      </c>
      <c r="AZ464" s="256"/>
      <c r="BA464" s="265" t="s">
        <v>2736</v>
      </c>
      <c r="BC464" s="265" t="s">
        <v>2736</v>
      </c>
      <c r="BE464" s="266" t="s">
        <v>2736</v>
      </c>
      <c r="BF464" s="258"/>
      <c r="BG464" s="266" t="s">
        <v>2736</v>
      </c>
      <c r="BI464" s="400" t="s">
        <v>2734</v>
      </c>
      <c r="BK464" s="400" t="s">
        <v>2734</v>
      </c>
      <c r="BM464" s="400" t="str">
        <f t="shared" si="17"/>
        <v>予備461</v>
      </c>
      <c r="BO464" s="401" t="s">
        <v>2734</v>
      </c>
      <c r="BP464" s="396"/>
      <c r="BQ464" s="401" t="s">
        <v>2734</v>
      </c>
      <c r="BR464" s="402"/>
      <c r="BS464" s="265" t="s">
        <v>2736</v>
      </c>
      <c r="BT464" s="402"/>
      <c r="BU464" s="402"/>
      <c r="BV464" s="402"/>
      <c r="BW464" s="402"/>
      <c r="BX464" s="402"/>
      <c r="BY464" s="402"/>
      <c r="BZ464" s="402"/>
      <c r="CA464" s="402"/>
      <c r="CB464" s="402"/>
      <c r="CC464" s="402"/>
      <c r="CE464" s="256"/>
      <c r="CG464" s="264" t="s">
        <v>2734</v>
      </c>
      <c r="CI464" s="264" t="s">
        <v>2734</v>
      </c>
      <c r="CK464" s="264" t="s">
        <v>2734</v>
      </c>
      <c r="CM464" s="264" t="s">
        <v>2734</v>
      </c>
      <c r="CO464" s="264" t="s">
        <v>2734</v>
      </c>
      <c r="CQ464" s="264" t="s">
        <v>2734</v>
      </c>
      <c r="CS464" s="264" t="s">
        <v>2734</v>
      </c>
      <c r="CU464" s="264" t="s">
        <v>2734</v>
      </c>
      <c r="CW464" s="264" t="s">
        <v>2734</v>
      </c>
      <c r="CY464" s="264" t="s">
        <v>2734</v>
      </c>
      <c r="DA464" s="264" t="s">
        <v>2734</v>
      </c>
      <c r="DC464" s="264" t="s">
        <v>2734</v>
      </c>
      <c r="DE464" s="264" t="s">
        <v>2734</v>
      </c>
      <c r="DG464" s="264" t="s">
        <v>2734</v>
      </c>
      <c r="DI464" s="264" t="s">
        <v>2734</v>
      </c>
      <c r="DK464" s="264" t="s">
        <v>2734</v>
      </c>
      <c r="EA464" s="264" t="s">
        <v>2734</v>
      </c>
      <c r="EC464" s="272" t="s">
        <v>2735</v>
      </c>
      <c r="ED464" s="268"/>
      <c r="EE464" s="272" t="s">
        <v>2735</v>
      </c>
      <c r="EF464" s="268"/>
      <c r="EG464" s="272" t="s">
        <v>2735</v>
      </c>
      <c r="EH464" s="268"/>
      <c r="EI464" s="272" t="s">
        <v>2735</v>
      </c>
      <c r="EY464" s="264" t="s">
        <v>2734</v>
      </c>
      <c r="FA464" s="264" t="s">
        <v>2734</v>
      </c>
      <c r="FC464" s="264" t="s">
        <v>2734</v>
      </c>
      <c r="FE464" s="264" t="s">
        <v>2734</v>
      </c>
      <c r="FG464" s="264" t="s">
        <v>2734</v>
      </c>
      <c r="FI464" s="264" t="s">
        <v>2734</v>
      </c>
      <c r="FK464" s="264" t="s">
        <v>2734</v>
      </c>
      <c r="FM464" s="264" t="s">
        <v>2734</v>
      </c>
      <c r="FO464" s="264" t="s">
        <v>2734</v>
      </c>
      <c r="FQ464" s="264" t="s">
        <v>2734</v>
      </c>
      <c r="FS464" s="264" t="s">
        <v>2734</v>
      </c>
      <c r="FU464" s="264" t="s">
        <v>2734</v>
      </c>
      <c r="FW464" s="264" t="s">
        <v>2734</v>
      </c>
      <c r="FY464" s="264" t="s">
        <v>2734</v>
      </c>
      <c r="GA464" s="264" t="s">
        <v>2734</v>
      </c>
      <c r="GC464" s="264" t="s">
        <v>2734</v>
      </c>
      <c r="GE464" s="264" t="s">
        <v>2734</v>
      </c>
      <c r="GG464" s="264" t="s">
        <v>2734</v>
      </c>
      <c r="GI464" s="264" t="s">
        <v>2734</v>
      </c>
      <c r="GK464" s="264" t="s">
        <v>2734</v>
      </c>
      <c r="GM464" s="264" t="s">
        <v>2734</v>
      </c>
      <c r="GO464" s="264" t="s">
        <v>2734</v>
      </c>
      <c r="GQ464" s="16"/>
      <c r="HE464" s="265" t="s">
        <v>2736</v>
      </c>
      <c r="HG464" s="265" t="s">
        <v>2736</v>
      </c>
      <c r="HI464" s="264" t="s">
        <v>2734</v>
      </c>
      <c r="HK464" s="264" t="s">
        <v>2734</v>
      </c>
      <c r="HM464" s="264" t="s">
        <v>2734</v>
      </c>
      <c r="HO464" s="264" t="s">
        <v>2734</v>
      </c>
      <c r="HQ464" s="264" t="s">
        <v>2734</v>
      </c>
      <c r="HS464" s="264" t="s">
        <v>2734</v>
      </c>
      <c r="HU464" s="264" t="s">
        <v>2734</v>
      </c>
      <c r="HW464" s="264" t="s">
        <v>2734</v>
      </c>
      <c r="HY464" s="264" t="s">
        <v>2734</v>
      </c>
      <c r="IA464" s="264" t="s">
        <v>2734</v>
      </c>
      <c r="IC464" s="264" t="s">
        <v>2734</v>
      </c>
      <c r="IE464" s="264" t="s">
        <v>2734</v>
      </c>
      <c r="IG464" s="264" t="s">
        <v>2734</v>
      </c>
      <c r="II464" s="264" t="s">
        <v>2734</v>
      </c>
      <c r="IK464" s="264" t="s">
        <v>2734</v>
      </c>
      <c r="IM464" s="264" t="s">
        <v>2734</v>
      </c>
      <c r="IO464" s="264" t="s">
        <v>2734</v>
      </c>
      <c r="IQ464" s="264" t="s">
        <v>2734</v>
      </c>
      <c r="IS464" s="264" t="s">
        <v>2734</v>
      </c>
      <c r="IU464" s="264" t="s">
        <v>2734</v>
      </c>
      <c r="IW464" s="264" t="s">
        <v>2734</v>
      </c>
      <c r="IY464" s="264" t="s">
        <v>2734</v>
      </c>
      <c r="JA464" s="264" t="s">
        <v>2734</v>
      </c>
      <c r="JC464" s="264" t="s">
        <v>2734</v>
      </c>
    </row>
    <row r="465" spans="3:263">
      <c r="C465" s="384" t="s">
        <v>2738</v>
      </c>
      <c r="D465" s="404"/>
      <c r="E465" s="390" t="s">
        <v>2738</v>
      </c>
      <c r="F465" s="391"/>
      <c r="G465" s="390" t="s">
        <v>2738</v>
      </c>
      <c r="H465" s="391"/>
      <c r="I465" s="390" t="s">
        <v>2738</v>
      </c>
      <c r="J465" s="391"/>
      <c r="K465" s="390" t="s">
        <v>2738</v>
      </c>
      <c r="L465" s="391"/>
      <c r="M465" s="390" t="s">
        <v>2738</v>
      </c>
      <c r="N465" s="405"/>
      <c r="O465" s="394" t="s">
        <v>2739</v>
      </c>
      <c r="P465" s="406"/>
      <c r="Q465" s="264" t="s">
        <v>2738</v>
      </c>
      <c r="S465" s="264" t="s">
        <v>2738</v>
      </c>
      <c r="U465" s="265" t="s">
        <v>2740</v>
      </c>
      <c r="W465" s="265" t="s">
        <v>2740</v>
      </c>
      <c r="Y465" s="265" t="s">
        <v>2740</v>
      </c>
      <c r="Z465" s="256"/>
      <c r="AA465" s="264" t="s">
        <v>2738</v>
      </c>
      <c r="AB465" s="256"/>
      <c r="AC465" s="265" t="s">
        <v>2740</v>
      </c>
      <c r="AD465" s="258"/>
      <c r="AE465" s="265" t="s">
        <v>2740</v>
      </c>
      <c r="AF465" s="258"/>
      <c r="AG465" s="264" t="s">
        <v>2738</v>
      </c>
      <c r="AH465" s="16"/>
      <c r="AI465" s="264" t="s">
        <v>2738</v>
      </c>
      <c r="AK465" s="264" t="s">
        <v>2738</v>
      </c>
      <c r="AL465" s="256"/>
      <c r="AM465" s="264" t="s">
        <v>2738</v>
      </c>
      <c r="AN465" s="256"/>
      <c r="AO465" s="264" t="s">
        <v>2738</v>
      </c>
      <c r="AP465" s="256"/>
      <c r="AQ465" s="264" t="s">
        <v>2738</v>
      </c>
      <c r="AR465" s="256"/>
      <c r="AS465" s="264" t="s">
        <v>2739</v>
      </c>
      <c r="AT465" s="256"/>
      <c r="AU465" s="264" t="s">
        <v>2739</v>
      </c>
      <c r="AW465" s="264" t="s">
        <v>2739</v>
      </c>
      <c r="AX465" s="256"/>
      <c r="AY465" s="270" t="str">
        <f t="shared" si="16"/>
        <v>予 備 462</v>
      </c>
      <c r="AZ465" s="256"/>
      <c r="BA465" s="265" t="s">
        <v>2740</v>
      </c>
      <c r="BC465" s="265" t="s">
        <v>2740</v>
      </c>
      <c r="BE465" s="266" t="s">
        <v>2740</v>
      </c>
      <c r="BF465" s="258"/>
      <c r="BG465" s="266" t="s">
        <v>2740</v>
      </c>
      <c r="BI465" s="400" t="s">
        <v>2738</v>
      </c>
      <c r="BK465" s="400" t="s">
        <v>2738</v>
      </c>
      <c r="BM465" s="400" t="str">
        <f t="shared" si="17"/>
        <v>予備462</v>
      </c>
      <c r="BO465" s="401" t="s">
        <v>2738</v>
      </c>
      <c r="BP465" s="396"/>
      <c r="BQ465" s="401" t="s">
        <v>2738</v>
      </c>
      <c r="BR465" s="402"/>
      <c r="BS465" s="265" t="s">
        <v>2740</v>
      </c>
      <c r="BT465" s="402"/>
      <c r="BU465" s="402"/>
      <c r="BV465" s="402"/>
      <c r="BW465" s="402"/>
      <c r="BX465" s="402"/>
      <c r="BY465" s="402"/>
      <c r="BZ465" s="402"/>
      <c r="CA465" s="402"/>
      <c r="CB465" s="402"/>
      <c r="CC465" s="402"/>
      <c r="CE465" s="256"/>
      <c r="CG465" s="264" t="s">
        <v>2738</v>
      </c>
      <c r="CI465" s="264" t="s">
        <v>2738</v>
      </c>
      <c r="CK465" s="264" t="s">
        <v>2738</v>
      </c>
      <c r="CM465" s="264" t="s">
        <v>2738</v>
      </c>
      <c r="CO465" s="264" t="s">
        <v>2738</v>
      </c>
      <c r="CQ465" s="264" t="s">
        <v>2738</v>
      </c>
      <c r="CS465" s="264" t="s">
        <v>2738</v>
      </c>
      <c r="CU465" s="264" t="s">
        <v>2738</v>
      </c>
      <c r="CW465" s="264" t="s">
        <v>2738</v>
      </c>
      <c r="CY465" s="264" t="s">
        <v>2738</v>
      </c>
      <c r="DA465" s="264" t="s">
        <v>2738</v>
      </c>
      <c r="DC465" s="264" t="s">
        <v>2738</v>
      </c>
      <c r="DE465" s="264" t="s">
        <v>2738</v>
      </c>
      <c r="DG465" s="264" t="s">
        <v>2738</v>
      </c>
      <c r="DI465" s="264" t="s">
        <v>2738</v>
      </c>
      <c r="DK465" s="264" t="s">
        <v>2738</v>
      </c>
      <c r="EA465" s="264" t="s">
        <v>2738</v>
      </c>
      <c r="EC465" s="272" t="s">
        <v>2739</v>
      </c>
      <c r="ED465" s="268"/>
      <c r="EE465" s="272" t="s">
        <v>2739</v>
      </c>
      <c r="EF465" s="268"/>
      <c r="EG465" s="272" t="s">
        <v>2739</v>
      </c>
      <c r="EH465" s="268"/>
      <c r="EI465" s="272" t="s">
        <v>2739</v>
      </c>
      <c r="EY465" s="264" t="s">
        <v>2738</v>
      </c>
      <c r="FA465" s="264" t="s">
        <v>2738</v>
      </c>
      <c r="FC465" s="264" t="s">
        <v>2738</v>
      </c>
      <c r="FE465" s="264" t="s">
        <v>2738</v>
      </c>
      <c r="FG465" s="264" t="s">
        <v>2738</v>
      </c>
      <c r="FI465" s="264" t="s">
        <v>2738</v>
      </c>
      <c r="FK465" s="264" t="s">
        <v>2738</v>
      </c>
      <c r="FM465" s="264" t="s">
        <v>2738</v>
      </c>
      <c r="FO465" s="264" t="s">
        <v>2738</v>
      </c>
      <c r="FQ465" s="264" t="s">
        <v>2738</v>
      </c>
      <c r="FS465" s="264" t="s">
        <v>2738</v>
      </c>
      <c r="FU465" s="264" t="s">
        <v>2738</v>
      </c>
      <c r="FW465" s="264" t="s">
        <v>2738</v>
      </c>
      <c r="FY465" s="264" t="s">
        <v>2738</v>
      </c>
      <c r="GA465" s="264" t="s">
        <v>2738</v>
      </c>
      <c r="GC465" s="264" t="s">
        <v>2738</v>
      </c>
      <c r="GE465" s="264" t="s">
        <v>2738</v>
      </c>
      <c r="GG465" s="264" t="s">
        <v>2738</v>
      </c>
      <c r="GI465" s="264" t="s">
        <v>2738</v>
      </c>
      <c r="GK465" s="264" t="s">
        <v>2738</v>
      </c>
      <c r="GM465" s="264" t="s">
        <v>2738</v>
      </c>
      <c r="GO465" s="264" t="s">
        <v>2738</v>
      </c>
      <c r="GQ465" s="16"/>
      <c r="HE465" s="265" t="s">
        <v>2740</v>
      </c>
      <c r="HG465" s="265" t="s">
        <v>2740</v>
      </c>
      <c r="HI465" s="264" t="s">
        <v>2738</v>
      </c>
      <c r="HK465" s="264" t="s">
        <v>2738</v>
      </c>
      <c r="HM465" s="264" t="s">
        <v>2738</v>
      </c>
      <c r="HO465" s="264" t="s">
        <v>2738</v>
      </c>
      <c r="HQ465" s="264" t="s">
        <v>2738</v>
      </c>
      <c r="HS465" s="264" t="s">
        <v>2738</v>
      </c>
      <c r="HU465" s="264" t="s">
        <v>2738</v>
      </c>
      <c r="HW465" s="264" t="s">
        <v>2738</v>
      </c>
      <c r="HY465" s="264" t="s">
        <v>2738</v>
      </c>
      <c r="IA465" s="264" t="s">
        <v>2738</v>
      </c>
      <c r="IC465" s="264" t="s">
        <v>2738</v>
      </c>
      <c r="IE465" s="264" t="s">
        <v>2738</v>
      </c>
      <c r="IG465" s="264" t="s">
        <v>2738</v>
      </c>
      <c r="II465" s="264" t="s">
        <v>2738</v>
      </c>
      <c r="IK465" s="264" t="s">
        <v>2738</v>
      </c>
      <c r="IM465" s="264" t="s">
        <v>2738</v>
      </c>
      <c r="IO465" s="264" t="s">
        <v>2738</v>
      </c>
      <c r="IQ465" s="264" t="s">
        <v>2738</v>
      </c>
      <c r="IS465" s="264" t="s">
        <v>2738</v>
      </c>
      <c r="IU465" s="264" t="s">
        <v>2738</v>
      </c>
      <c r="IW465" s="264" t="s">
        <v>2738</v>
      </c>
      <c r="IY465" s="264" t="s">
        <v>2738</v>
      </c>
      <c r="JA465" s="264" t="s">
        <v>2738</v>
      </c>
      <c r="JC465" s="264" t="s">
        <v>2738</v>
      </c>
    </row>
    <row r="466" spans="3:263">
      <c r="C466" s="384" t="s">
        <v>2741</v>
      </c>
      <c r="D466" s="404"/>
      <c r="E466" s="390" t="s">
        <v>2741</v>
      </c>
      <c r="F466" s="391"/>
      <c r="G466" s="390" t="s">
        <v>2741</v>
      </c>
      <c r="H466" s="391"/>
      <c r="I466" s="390" t="s">
        <v>2741</v>
      </c>
      <c r="J466" s="391"/>
      <c r="K466" s="390" t="s">
        <v>2741</v>
      </c>
      <c r="L466" s="391"/>
      <c r="M466" s="390" t="s">
        <v>2741</v>
      </c>
      <c r="N466" s="405"/>
      <c r="O466" s="394" t="s">
        <v>2742</v>
      </c>
      <c r="P466" s="406"/>
      <c r="Q466" s="264" t="s">
        <v>2741</v>
      </c>
      <c r="S466" s="264" t="s">
        <v>2741</v>
      </c>
      <c r="U466" s="265" t="s">
        <v>2743</v>
      </c>
      <c r="W466" s="265" t="s">
        <v>2743</v>
      </c>
      <c r="Y466" s="265" t="s">
        <v>2743</v>
      </c>
      <c r="Z466" s="256"/>
      <c r="AA466" s="264" t="s">
        <v>2741</v>
      </c>
      <c r="AB466" s="256"/>
      <c r="AC466" s="265" t="s">
        <v>2743</v>
      </c>
      <c r="AD466" s="258"/>
      <c r="AE466" s="265" t="s">
        <v>2743</v>
      </c>
      <c r="AF466" s="258"/>
      <c r="AG466" s="264" t="s">
        <v>2741</v>
      </c>
      <c r="AH466" s="16"/>
      <c r="AI466" s="264" t="s">
        <v>2741</v>
      </c>
      <c r="AK466" s="264" t="s">
        <v>2741</v>
      </c>
      <c r="AL466" s="256"/>
      <c r="AM466" s="264" t="s">
        <v>2741</v>
      </c>
      <c r="AN466" s="256"/>
      <c r="AO466" s="264" t="s">
        <v>2741</v>
      </c>
      <c r="AP466" s="256"/>
      <c r="AQ466" s="264" t="s">
        <v>2741</v>
      </c>
      <c r="AR466" s="256"/>
      <c r="AS466" s="265" t="s">
        <v>2744</v>
      </c>
      <c r="AT466" s="256"/>
      <c r="AU466" s="265" t="s">
        <v>2744</v>
      </c>
      <c r="AW466" s="265" t="s">
        <v>2744</v>
      </c>
      <c r="AX466" s="256"/>
      <c r="AY466" s="270" t="str">
        <f t="shared" si="16"/>
        <v>予 備 463</v>
      </c>
      <c r="AZ466" s="256"/>
      <c r="BA466" s="265" t="s">
        <v>2743</v>
      </c>
      <c r="BC466" s="265" t="s">
        <v>2743</v>
      </c>
      <c r="BE466" s="266" t="s">
        <v>2743</v>
      </c>
      <c r="BF466" s="258"/>
      <c r="BG466" s="266" t="s">
        <v>2743</v>
      </c>
      <c r="BI466" s="400" t="s">
        <v>2741</v>
      </c>
      <c r="BK466" s="400" t="s">
        <v>2741</v>
      </c>
      <c r="BM466" s="400" t="str">
        <f t="shared" si="17"/>
        <v>予備463</v>
      </c>
      <c r="BO466" s="401" t="s">
        <v>2741</v>
      </c>
      <c r="BP466" s="396"/>
      <c r="BQ466" s="401" t="s">
        <v>2741</v>
      </c>
      <c r="BR466" s="402"/>
      <c r="BS466" s="265" t="s">
        <v>2743</v>
      </c>
      <c r="BT466" s="402"/>
      <c r="BU466" s="402"/>
      <c r="BV466" s="402"/>
      <c r="BW466" s="402"/>
      <c r="BX466" s="402"/>
      <c r="BY466" s="402"/>
      <c r="BZ466" s="402"/>
      <c r="CA466" s="402"/>
      <c r="CB466" s="402"/>
      <c r="CC466" s="402"/>
      <c r="CE466" s="256"/>
      <c r="CG466" s="264" t="s">
        <v>2741</v>
      </c>
      <c r="CI466" s="264" t="s">
        <v>2741</v>
      </c>
      <c r="CK466" s="264" t="s">
        <v>2741</v>
      </c>
      <c r="CM466" s="264" t="s">
        <v>2741</v>
      </c>
      <c r="CO466" s="264" t="s">
        <v>2741</v>
      </c>
      <c r="CQ466" s="264" t="s">
        <v>2741</v>
      </c>
      <c r="CS466" s="264" t="s">
        <v>2741</v>
      </c>
      <c r="CU466" s="264" t="s">
        <v>2741</v>
      </c>
      <c r="CW466" s="264" t="s">
        <v>2741</v>
      </c>
      <c r="CY466" s="264" t="s">
        <v>2741</v>
      </c>
      <c r="DA466" s="264" t="s">
        <v>2741</v>
      </c>
      <c r="DC466" s="264" t="s">
        <v>2741</v>
      </c>
      <c r="DE466" s="264" t="s">
        <v>2741</v>
      </c>
      <c r="DG466" s="264" t="s">
        <v>2741</v>
      </c>
      <c r="DI466" s="264" t="s">
        <v>2741</v>
      </c>
      <c r="DK466" s="264" t="s">
        <v>2741</v>
      </c>
      <c r="EA466" s="264" t="s">
        <v>2741</v>
      </c>
      <c r="EC466" s="272" t="s">
        <v>2742</v>
      </c>
      <c r="ED466" s="268"/>
      <c r="EE466" s="272" t="s">
        <v>2742</v>
      </c>
      <c r="EF466" s="268"/>
      <c r="EG466" s="272" t="s">
        <v>2742</v>
      </c>
      <c r="EH466" s="268"/>
      <c r="EI466" s="272" t="s">
        <v>2742</v>
      </c>
      <c r="EY466" s="264" t="s">
        <v>2741</v>
      </c>
      <c r="FA466" s="264" t="s">
        <v>2741</v>
      </c>
      <c r="FC466" s="264" t="s">
        <v>2741</v>
      </c>
      <c r="FE466" s="264" t="s">
        <v>2741</v>
      </c>
      <c r="FG466" s="264" t="s">
        <v>2741</v>
      </c>
      <c r="FI466" s="264" t="s">
        <v>2741</v>
      </c>
      <c r="FK466" s="264" t="s">
        <v>2741</v>
      </c>
      <c r="FM466" s="264" t="s">
        <v>2741</v>
      </c>
      <c r="FO466" s="264" t="s">
        <v>2741</v>
      </c>
      <c r="FQ466" s="264" t="s">
        <v>2741</v>
      </c>
      <c r="FS466" s="264" t="s">
        <v>2741</v>
      </c>
      <c r="FU466" s="264" t="s">
        <v>2741</v>
      </c>
      <c r="FW466" s="264" t="s">
        <v>2741</v>
      </c>
      <c r="FY466" s="264" t="s">
        <v>2741</v>
      </c>
      <c r="GA466" s="264" t="s">
        <v>2741</v>
      </c>
      <c r="GC466" s="264" t="s">
        <v>2741</v>
      </c>
      <c r="GE466" s="264" t="s">
        <v>2741</v>
      </c>
      <c r="GG466" s="264" t="s">
        <v>2741</v>
      </c>
      <c r="GI466" s="264" t="s">
        <v>2741</v>
      </c>
      <c r="GK466" s="264" t="s">
        <v>2741</v>
      </c>
      <c r="GM466" s="264" t="s">
        <v>2741</v>
      </c>
      <c r="GO466" s="264" t="s">
        <v>2741</v>
      </c>
      <c r="GQ466" s="16"/>
      <c r="HE466" s="265" t="s">
        <v>2743</v>
      </c>
      <c r="HG466" s="265" t="s">
        <v>2743</v>
      </c>
      <c r="HI466" s="264" t="s">
        <v>2741</v>
      </c>
      <c r="HK466" s="264" t="s">
        <v>2741</v>
      </c>
      <c r="HM466" s="264" t="s">
        <v>2741</v>
      </c>
      <c r="HO466" s="264" t="s">
        <v>2741</v>
      </c>
      <c r="HQ466" s="264" t="s">
        <v>2741</v>
      </c>
      <c r="HS466" s="264" t="s">
        <v>2741</v>
      </c>
      <c r="HU466" s="264" t="s">
        <v>2741</v>
      </c>
      <c r="HW466" s="264" t="s">
        <v>2741</v>
      </c>
      <c r="HY466" s="264" t="s">
        <v>2741</v>
      </c>
      <c r="IA466" s="264" t="s">
        <v>2741</v>
      </c>
      <c r="IC466" s="264" t="s">
        <v>2741</v>
      </c>
      <c r="IE466" s="264" t="s">
        <v>2741</v>
      </c>
      <c r="IG466" s="264" t="s">
        <v>2741</v>
      </c>
      <c r="II466" s="264" t="s">
        <v>2741</v>
      </c>
      <c r="IK466" s="264" t="s">
        <v>2741</v>
      </c>
      <c r="IM466" s="264" t="s">
        <v>2741</v>
      </c>
      <c r="IO466" s="264" t="s">
        <v>2741</v>
      </c>
      <c r="IQ466" s="264" t="s">
        <v>2741</v>
      </c>
      <c r="IS466" s="264" t="s">
        <v>2741</v>
      </c>
      <c r="IU466" s="264" t="s">
        <v>2741</v>
      </c>
      <c r="IW466" s="264" t="s">
        <v>2741</v>
      </c>
      <c r="IY466" s="264" t="s">
        <v>2741</v>
      </c>
      <c r="JA466" s="264" t="s">
        <v>2741</v>
      </c>
      <c r="JC466" s="264" t="s">
        <v>2741</v>
      </c>
    </row>
    <row r="467" spans="3:263">
      <c r="C467" s="384" t="s">
        <v>2745</v>
      </c>
      <c r="D467" s="404"/>
      <c r="E467" s="390" t="s">
        <v>2745</v>
      </c>
      <c r="F467" s="391"/>
      <c r="G467" s="390" t="s">
        <v>2745</v>
      </c>
      <c r="H467" s="391"/>
      <c r="I467" s="390" t="s">
        <v>2745</v>
      </c>
      <c r="J467" s="391"/>
      <c r="K467" s="390" t="s">
        <v>2745</v>
      </c>
      <c r="L467" s="391"/>
      <c r="M467" s="390" t="s">
        <v>2745</v>
      </c>
      <c r="N467" s="405"/>
      <c r="O467" s="394" t="s">
        <v>2746</v>
      </c>
      <c r="P467" s="406"/>
      <c r="Q467" s="264" t="s">
        <v>2745</v>
      </c>
      <c r="S467" s="264" t="s">
        <v>2745</v>
      </c>
      <c r="U467" s="265" t="s">
        <v>2747</v>
      </c>
      <c r="W467" s="265" t="s">
        <v>2747</v>
      </c>
      <c r="Y467" s="265" t="s">
        <v>2747</v>
      </c>
      <c r="Z467" s="256"/>
      <c r="AA467" s="264" t="s">
        <v>2745</v>
      </c>
      <c r="AB467" s="256"/>
      <c r="AC467" s="265" t="s">
        <v>2747</v>
      </c>
      <c r="AD467" s="258"/>
      <c r="AE467" s="265" t="s">
        <v>2747</v>
      </c>
      <c r="AF467" s="258"/>
      <c r="AG467" s="264" t="s">
        <v>2745</v>
      </c>
      <c r="AH467" s="16"/>
      <c r="AI467" s="264" t="s">
        <v>2745</v>
      </c>
      <c r="AK467" s="264" t="s">
        <v>2745</v>
      </c>
      <c r="AL467" s="256"/>
      <c r="AM467" s="264" t="s">
        <v>2745</v>
      </c>
      <c r="AN467" s="256"/>
      <c r="AO467" s="264" t="s">
        <v>2745</v>
      </c>
      <c r="AP467" s="256"/>
      <c r="AQ467" s="264" t="s">
        <v>2745</v>
      </c>
      <c r="AR467" s="256"/>
      <c r="AS467" s="264" t="s">
        <v>2746</v>
      </c>
      <c r="AT467" s="256"/>
      <c r="AU467" s="264" t="s">
        <v>2746</v>
      </c>
      <c r="AW467" s="264" t="s">
        <v>2746</v>
      </c>
      <c r="AX467" s="256"/>
      <c r="AY467" s="270" t="str">
        <f t="shared" si="16"/>
        <v>予 備 464</v>
      </c>
      <c r="AZ467" s="256"/>
      <c r="BA467" s="265" t="s">
        <v>2747</v>
      </c>
      <c r="BC467" s="265" t="s">
        <v>2747</v>
      </c>
      <c r="BE467" s="266" t="s">
        <v>2747</v>
      </c>
      <c r="BF467" s="258"/>
      <c r="BG467" s="266" t="s">
        <v>2747</v>
      </c>
      <c r="BI467" s="400" t="s">
        <v>2745</v>
      </c>
      <c r="BK467" s="400" t="s">
        <v>2745</v>
      </c>
      <c r="BM467" s="400" t="str">
        <f t="shared" si="17"/>
        <v>予備464</v>
      </c>
      <c r="BO467" s="401" t="s">
        <v>2745</v>
      </c>
      <c r="BP467" s="396"/>
      <c r="BQ467" s="401" t="s">
        <v>2745</v>
      </c>
      <c r="BR467" s="402"/>
      <c r="BS467" s="265" t="s">
        <v>2747</v>
      </c>
      <c r="BT467" s="402"/>
      <c r="BU467" s="402"/>
      <c r="BV467" s="402"/>
      <c r="BW467" s="402"/>
      <c r="BX467" s="402"/>
      <c r="BY467" s="402"/>
      <c r="BZ467" s="402"/>
      <c r="CA467" s="402"/>
      <c r="CB467" s="402"/>
      <c r="CC467" s="402"/>
      <c r="CE467" s="256"/>
      <c r="CG467" s="264" t="s">
        <v>2745</v>
      </c>
      <c r="CI467" s="264" t="s">
        <v>2745</v>
      </c>
      <c r="CK467" s="264" t="s">
        <v>2745</v>
      </c>
      <c r="CM467" s="264" t="s">
        <v>2745</v>
      </c>
      <c r="CO467" s="264" t="s">
        <v>2745</v>
      </c>
      <c r="CQ467" s="264" t="s">
        <v>2745</v>
      </c>
      <c r="CS467" s="264" t="s">
        <v>2745</v>
      </c>
      <c r="CU467" s="264" t="s">
        <v>2745</v>
      </c>
      <c r="CW467" s="264" t="s">
        <v>2745</v>
      </c>
      <c r="CY467" s="264" t="s">
        <v>2745</v>
      </c>
      <c r="DA467" s="264" t="s">
        <v>2745</v>
      </c>
      <c r="DC467" s="264" t="s">
        <v>2745</v>
      </c>
      <c r="DE467" s="264" t="s">
        <v>2745</v>
      </c>
      <c r="DG467" s="264" t="s">
        <v>2745</v>
      </c>
      <c r="DI467" s="264" t="s">
        <v>2745</v>
      </c>
      <c r="DK467" s="264" t="s">
        <v>2745</v>
      </c>
      <c r="EA467" s="264" t="s">
        <v>2745</v>
      </c>
      <c r="EC467" s="272" t="s">
        <v>2746</v>
      </c>
      <c r="ED467" s="268"/>
      <c r="EE467" s="272" t="s">
        <v>2746</v>
      </c>
      <c r="EF467" s="268"/>
      <c r="EG467" s="272" t="s">
        <v>2746</v>
      </c>
      <c r="EH467" s="268"/>
      <c r="EI467" s="272" t="s">
        <v>2746</v>
      </c>
      <c r="EY467" s="264" t="s">
        <v>2745</v>
      </c>
      <c r="FA467" s="264" t="s">
        <v>2745</v>
      </c>
      <c r="FC467" s="264" t="s">
        <v>2745</v>
      </c>
      <c r="FE467" s="264" t="s">
        <v>2745</v>
      </c>
      <c r="FG467" s="264" t="s">
        <v>2745</v>
      </c>
      <c r="FI467" s="264" t="s">
        <v>2745</v>
      </c>
      <c r="FK467" s="264" t="s">
        <v>2745</v>
      </c>
      <c r="FM467" s="264" t="s">
        <v>2745</v>
      </c>
      <c r="FO467" s="264" t="s">
        <v>2745</v>
      </c>
      <c r="FQ467" s="264" t="s">
        <v>2745</v>
      </c>
      <c r="FS467" s="264" t="s">
        <v>2745</v>
      </c>
      <c r="FU467" s="264" t="s">
        <v>2745</v>
      </c>
      <c r="FW467" s="264" t="s">
        <v>2745</v>
      </c>
      <c r="FY467" s="264" t="s">
        <v>2745</v>
      </c>
      <c r="GA467" s="264" t="s">
        <v>2745</v>
      </c>
      <c r="GC467" s="264" t="s">
        <v>2745</v>
      </c>
      <c r="GE467" s="264" t="s">
        <v>2745</v>
      </c>
      <c r="GG467" s="264" t="s">
        <v>2745</v>
      </c>
      <c r="GI467" s="264" t="s">
        <v>2745</v>
      </c>
      <c r="GK467" s="264" t="s">
        <v>2745</v>
      </c>
      <c r="GM467" s="264" t="s">
        <v>2745</v>
      </c>
      <c r="GO467" s="264" t="s">
        <v>2745</v>
      </c>
      <c r="GQ467" s="16"/>
      <c r="HE467" s="265" t="s">
        <v>2747</v>
      </c>
      <c r="HG467" s="265" t="s">
        <v>2747</v>
      </c>
      <c r="HI467" s="264" t="s">
        <v>2745</v>
      </c>
      <c r="HK467" s="264" t="s">
        <v>2745</v>
      </c>
      <c r="HM467" s="264" t="s">
        <v>2745</v>
      </c>
      <c r="HO467" s="264" t="s">
        <v>2745</v>
      </c>
      <c r="HQ467" s="264" t="s">
        <v>2745</v>
      </c>
      <c r="HS467" s="264" t="s">
        <v>2745</v>
      </c>
      <c r="HU467" s="264" t="s">
        <v>2745</v>
      </c>
      <c r="HW467" s="264" t="s">
        <v>2745</v>
      </c>
      <c r="HY467" s="264" t="s">
        <v>2745</v>
      </c>
      <c r="IA467" s="264" t="s">
        <v>2745</v>
      </c>
      <c r="IC467" s="264" t="s">
        <v>2745</v>
      </c>
      <c r="IE467" s="264" t="s">
        <v>2745</v>
      </c>
      <c r="IG467" s="264" t="s">
        <v>2745</v>
      </c>
      <c r="II467" s="264" t="s">
        <v>2745</v>
      </c>
      <c r="IK467" s="264" t="s">
        <v>2745</v>
      </c>
      <c r="IM467" s="264" t="s">
        <v>2745</v>
      </c>
      <c r="IO467" s="264" t="s">
        <v>2745</v>
      </c>
      <c r="IQ467" s="264" t="s">
        <v>2745</v>
      </c>
      <c r="IS467" s="264" t="s">
        <v>2745</v>
      </c>
      <c r="IU467" s="264" t="s">
        <v>2745</v>
      </c>
      <c r="IW467" s="264" t="s">
        <v>2745</v>
      </c>
      <c r="IY467" s="264" t="s">
        <v>2745</v>
      </c>
      <c r="JA467" s="264" t="s">
        <v>2745</v>
      </c>
      <c r="JC467" s="264" t="s">
        <v>2745</v>
      </c>
    </row>
    <row r="468" spans="3:263">
      <c r="C468" s="384" t="s">
        <v>2748</v>
      </c>
      <c r="D468" s="404"/>
      <c r="E468" s="390" t="s">
        <v>2748</v>
      </c>
      <c r="F468" s="391"/>
      <c r="G468" s="390" t="s">
        <v>2748</v>
      </c>
      <c r="H468" s="391"/>
      <c r="I468" s="390" t="s">
        <v>2748</v>
      </c>
      <c r="J468" s="391"/>
      <c r="K468" s="390" t="s">
        <v>2748</v>
      </c>
      <c r="L468" s="391"/>
      <c r="M468" s="390" t="s">
        <v>2748</v>
      </c>
      <c r="N468" s="405"/>
      <c r="O468" s="394" t="s">
        <v>2749</v>
      </c>
      <c r="P468" s="406"/>
      <c r="Q468" s="264" t="s">
        <v>2748</v>
      </c>
      <c r="S468" s="264" t="s">
        <v>2748</v>
      </c>
      <c r="U468" s="265" t="s">
        <v>2750</v>
      </c>
      <c r="W468" s="265" t="s">
        <v>2750</v>
      </c>
      <c r="Y468" s="265" t="s">
        <v>2750</v>
      </c>
      <c r="Z468" s="256"/>
      <c r="AA468" s="264" t="s">
        <v>2748</v>
      </c>
      <c r="AB468" s="256"/>
      <c r="AC468" s="265" t="s">
        <v>2750</v>
      </c>
      <c r="AD468" s="258"/>
      <c r="AE468" s="265" t="s">
        <v>2750</v>
      </c>
      <c r="AF468" s="258"/>
      <c r="AG468" s="264" t="s">
        <v>2748</v>
      </c>
      <c r="AH468" s="16"/>
      <c r="AI468" s="264" t="s">
        <v>2748</v>
      </c>
      <c r="AK468" s="264" t="s">
        <v>2748</v>
      </c>
      <c r="AL468" s="256"/>
      <c r="AM468" s="264" t="s">
        <v>2748</v>
      </c>
      <c r="AN468" s="256"/>
      <c r="AO468" s="264" t="s">
        <v>2748</v>
      </c>
      <c r="AP468" s="256"/>
      <c r="AQ468" s="264" t="s">
        <v>2748</v>
      </c>
      <c r="AR468" s="256"/>
      <c r="AS468" s="265" t="s">
        <v>2751</v>
      </c>
      <c r="AT468" s="256"/>
      <c r="AU468" s="265" t="s">
        <v>2751</v>
      </c>
      <c r="AW468" s="265" t="s">
        <v>2751</v>
      </c>
      <c r="AX468" s="256"/>
      <c r="AY468" s="270" t="str">
        <f t="shared" si="16"/>
        <v>予 備 465</v>
      </c>
      <c r="AZ468" s="256"/>
      <c r="BA468" s="265" t="s">
        <v>2750</v>
      </c>
      <c r="BC468" s="265" t="s">
        <v>2750</v>
      </c>
      <c r="BE468" s="266" t="s">
        <v>2750</v>
      </c>
      <c r="BF468" s="258"/>
      <c r="BG468" s="266" t="s">
        <v>2750</v>
      </c>
      <c r="BI468" s="400" t="s">
        <v>2748</v>
      </c>
      <c r="BK468" s="400" t="s">
        <v>2748</v>
      </c>
      <c r="BM468" s="400" t="str">
        <f t="shared" si="17"/>
        <v>予備465</v>
      </c>
      <c r="BO468" s="401" t="s">
        <v>2748</v>
      </c>
      <c r="BP468" s="396"/>
      <c r="BQ468" s="401" t="s">
        <v>2748</v>
      </c>
      <c r="BR468" s="402"/>
      <c r="BS468" s="265" t="s">
        <v>2750</v>
      </c>
      <c r="BT468" s="402"/>
      <c r="BU468" s="402"/>
      <c r="BV468" s="402"/>
      <c r="BW468" s="402"/>
      <c r="BX468" s="402"/>
      <c r="BY468" s="402"/>
      <c r="BZ468" s="402"/>
      <c r="CA468" s="402"/>
      <c r="CB468" s="402"/>
      <c r="CC468" s="402"/>
      <c r="CE468" s="256"/>
      <c r="CG468" s="264" t="s">
        <v>2748</v>
      </c>
      <c r="CI468" s="264" t="s">
        <v>2748</v>
      </c>
      <c r="CK468" s="264" t="s">
        <v>2748</v>
      </c>
      <c r="CM468" s="264" t="s">
        <v>2748</v>
      </c>
      <c r="CO468" s="264" t="s">
        <v>2748</v>
      </c>
      <c r="CQ468" s="264" t="s">
        <v>2748</v>
      </c>
      <c r="CS468" s="264" t="s">
        <v>2748</v>
      </c>
      <c r="CU468" s="264" t="s">
        <v>2748</v>
      </c>
      <c r="CW468" s="264" t="s">
        <v>2748</v>
      </c>
      <c r="CY468" s="264" t="s">
        <v>2748</v>
      </c>
      <c r="DA468" s="264" t="s">
        <v>2748</v>
      </c>
      <c r="DC468" s="264" t="s">
        <v>2748</v>
      </c>
      <c r="DE468" s="264" t="s">
        <v>2748</v>
      </c>
      <c r="DG468" s="264" t="s">
        <v>2748</v>
      </c>
      <c r="DI468" s="264" t="s">
        <v>2748</v>
      </c>
      <c r="DK468" s="264" t="s">
        <v>2748</v>
      </c>
      <c r="EA468" s="264" t="s">
        <v>2748</v>
      </c>
      <c r="EC468" s="272" t="s">
        <v>2749</v>
      </c>
      <c r="ED468" s="268"/>
      <c r="EE468" s="272" t="s">
        <v>2749</v>
      </c>
      <c r="EF468" s="268"/>
      <c r="EG468" s="272" t="s">
        <v>2749</v>
      </c>
      <c r="EH468" s="268"/>
      <c r="EI468" s="272" t="s">
        <v>2749</v>
      </c>
      <c r="EY468" s="264" t="s">
        <v>2748</v>
      </c>
      <c r="FA468" s="264" t="s">
        <v>2748</v>
      </c>
      <c r="FC468" s="264" t="s">
        <v>2748</v>
      </c>
      <c r="FE468" s="264" t="s">
        <v>2748</v>
      </c>
      <c r="FG468" s="264" t="s">
        <v>2748</v>
      </c>
      <c r="FI468" s="264" t="s">
        <v>2748</v>
      </c>
      <c r="FK468" s="264" t="s">
        <v>2748</v>
      </c>
      <c r="FM468" s="264" t="s">
        <v>2748</v>
      </c>
      <c r="FO468" s="264" t="s">
        <v>2748</v>
      </c>
      <c r="FQ468" s="264" t="s">
        <v>2748</v>
      </c>
      <c r="FS468" s="264" t="s">
        <v>2748</v>
      </c>
      <c r="FU468" s="264" t="s">
        <v>2748</v>
      </c>
      <c r="FW468" s="264" t="s">
        <v>2748</v>
      </c>
      <c r="FY468" s="264" t="s">
        <v>2748</v>
      </c>
      <c r="GA468" s="264" t="s">
        <v>2748</v>
      </c>
      <c r="GC468" s="264" t="s">
        <v>2748</v>
      </c>
      <c r="GE468" s="264" t="s">
        <v>2748</v>
      </c>
      <c r="GG468" s="264" t="s">
        <v>2748</v>
      </c>
      <c r="GI468" s="264" t="s">
        <v>2748</v>
      </c>
      <c r="GK468" s="264" t="s">
        <v>2748</v>
      </c>
      <c r="GM468" s="264" t="s">
        <v>2748</v>
      </c>
      <c r="GO468" s="264" t="s">
        <v>2748</v>
      </c>
      <c r="GQ468" s="16"/>
      <c r="HE468" s="265" t="s">
        <v>2750</v>
      </c>
      <c r="HG468" s="265" t="s">
        <v>2750</v>
      </c>
      <c r="HI468" s="264" t="s">
        <v>2748</v>
      </c>
      <c r="HK468" s="264" t="s">
        <v>2748</v>
      </c>
      <c r="HM468" s="264" t="s">
        <v>2748</v>
      </c>
      <c r="HO468" s="264" t="s">
        <v>2748</v>
      </c>
      <c r="HQ468" s="264" t="s">
        <v>2748</v>
      </c>
      <c r="HS468" s="264" t="s">
        <v>2748</v>
      </c>
      <c r="HU468" s="264" t="s">
        <v>2748</v>
      </c>
      <c r="HW468" s="264" t="s">
        <v>2748</v>
      </c>
      <c r="HY468" s="264" t="s">
        <v>2748</v>
      </c>
      <c r="IA468" s="264" t="s">
        <v>2748</v>
      </c>
      <c r="IC468" s="264" t="s">
        <v>2748</v>
      </c>
      <c r="IE468" s="264" t="s">
        <v>2748</v>
      </c>
      <c r="IG468" s="264" t="s">
        <v>2748</v>
      </c>
      <c r="II468" s="264" t="s">
        <v>2748</v>
      </c>
      <c r="IK468" s="264" t="s">
        <v>2748</v>
      </c>
      <c r="IM468" s="264" t="s">
        <v>2748</v>
      </c>
      <c r="IO468" s="264" t="s">
        <v>2748</v>
      </c>
      <c r="IQ468" s="264" t="s">
        <v>2748</v>
      </c>
      <c r="IS468" s="264" t="s">
        <v>2748</v>
      </c>
      <c r="IU468" s="264" t="s">
        <v>2748</v>
      </c>
      <c r="IW468" s="264" t="s">
        <v>2748</v>
      </c>
      <c r="IY468" s="264" t="s">
        <v>2748</v>
      </c>
      <c r="JA468" s="264" t="s">
        <v>2748</v>
      </c>
      <c r="JC468" s="264" t="s">
        <v>2748</v>
      </c>
    </row>
    <row r="469" spans="3:263">
      <c r="C469" s="384" t="s">
        <v>2752</v>
      </c>
      <c r="D469" s="404"/>
      <c r="E469" s="390" t="s">
        <v>2752</v>
      </c>
      <c r="F469" s="391"/>
      <c r="G469" s="390" t="s">
        <v>2752</v>
      </c>
      <c r="H469" s="391"/>
      <c r="I469" s="390" t="s">
        <v>2752</v>
      </c>
      <c r="J469" s="391"/>
      <c r="K469" s="390" t="s">
        <v>2752</v>
      </c>
      <c r="L469" s="391"/>
      <c r="M469" s="390" t="s">
        <v>2752</v>
      </c>
      <c r="N469" s="405"/>
      <c r="O469" s="394" t="s">
        <v>2753</v>
      </c>
      <c r="P469" s="406"/>
      <c r="Q469" s="264" t="s">
        <v>2752</v>
      </c>
      <c r="S469" s="264" t="s">
        <v>2752</v>
      </c>
      <c r="U469" s="265" t="s">
        <v>2754</v>
      </c>
      <c r="W469" s="265" t="s">
        <v>2754</v>
      </c>
      <c r="Y469" s="265" t="s">
        <v>2754</v>
      </c>
      <c r="Z469" s="256"/>
      <c r="AA469" s="264" t="s">
        <v>2752</v>
      </c>
      <c r="AB469" s="256"/>
      <c r="AC469" s="265" t="s">
        <v>2754</v>
      </c>
      <c r="AD469" s="258"/>
      <c r="AE469" s="265" t="s">
        <v>2754</v>
      </c>
      <c r="AF469" s="258"/>
      <c r="AG469" s="264" t="s">
        <v>2752</v>
      </c>
      <c r="AH469" s="16"/>
      <c r="AI469" s="264" t="s">
        <v>2752</v>
      </c>
      <c r="AK469" s="264" t="s">
        <v>2752</v>
      </c>
      <c r="AL469" s="256"/>
      <c r="AM469" s="264" t="s">
        <v>2752</v>
      </c>
      <c r="AN469" s="256"/>
      <c r="AO469" s="264" t="s">
        <v>2752</v>
      </c>
      <c r="AP469" s="256"/>
      <c r="AQ469" s="264" t="s">
        <v>2752</v>
      </c>
      <c r="AR469" s="256"/>
      <c r="AS469" s="264" t="s">
        <v>2753</v>
      </c>
      <c r="AT469" s="256"/>
      <c r="AU469" s="264" t="s">
        <v>2753</v>
      </c>
      <c r="AW469" s="264" t="s">
        <v>2753</v>
      </c>
      <c r="AX469" s="256"/>
      <c r="AY469" s="270" t="str">
        <f t="shared" si="16"/>
        <v>予 備 466</v>
      </c>
      <c r="AZ469" s="256"/>
      <c r="BA469" s="265" t="s">
        <v>2754</v>
      </c>
      <c r="BC469" s="265" t="s">
        <v>2754</v>
      </c>
      <c r="BE469" s="266" t="s">
        <v>2754</v>
      </c>
      <c r="BF469" s="258"/>
      <c r="BG469" s="266" t="s">
        <v>2754</v>
      </c>
      <c r="BI469" s="400" t="s">
        <v>2752</v>
      </c>
      <c r="BK469" s="400" t="s">
        <v>2752</v>
      </c>
      <c r="BM469" s="400" t="str">
        <f t="shared" si="17"/>
        <v>予備466</v>
      </c>
      <c r="BO469" s="401" t="s">
        <v>2752</v>
      </c>
      <c r="BP469" s="396"/>
      <c r="BQ469" s="401" t="s">
        <v>2752</v>
      </c>
      <c r="BR469" s="402"/>
      <c r="BS469" s="265" t="s">
        <v>2754</v>
      </c>
      <c r="BT469" s="402"/>
      <c r="BU469" s="402"/>
      <c r="BV469" s="402"/>
      <c r="BW469" s="402"/>
      <c r="BX469" s="402"/>
      <c r="BY469" s="402"/>
      <c r="BZ469" s="402"/>
      <c r="CA469" s="402"/>
      <c r="CB469" s="402"/>
      <c r="CC469" s="402"/>
      <c r="CE469" s="256"/>
      <c r="CG469" s="264" t="s">
        <v>2752</v>
      </c>
      <c r="CI469" s="264" t="s">
        <v>2752</v>
      </c>
      <c r="CK469" s="264" t="s">
        <v>2752</v>
      </c>
      <c r="CM469" s="264" t="s">
        <v>2752</v>
      </c>
      <c r="CO469" s="264" t="s">
        <v>2752</v>
      </c>
      <c r="CQ469" s="264" t="s">
        <v>2752</v>
      </c>
      <c r="CS469" s="264" t="s">
        <v>2752</v>
      </c>
      <c r="CU469" s="264" t="s">
        <v>2752</v>
      </c>
      <c r="CW469" s="264" t="s">
        <v>2752</v>
      </c>
      <c r="CY469" s="264" t="s">
        <v>2752</v>
      </c>
      <c r="DA469" s="264" t="s">
        <v>2752</v>
      </c>
      <c r="DC469" s="264" t="s">
        <v>2752</v>
      </c>
      <c r="DE469" s="264" t="s">
        <v>2752</v>
      </c>
      <c r="DG469" s="264" t="s">
        <v>2752</v>
      </c>
      <c r="DI469" s="264" t="s">
        <v>2752</v>
      </c>
      <c r="DK469" s="264" t="s">
        <v>2752</v>
      </c>
      <c r="EA469" s="264" t="s">
        <v>2752</v>
      </c>
      <c r="EC469" s="272" t="s">
        <v>2753</v>
      </c>
      <c r="ED469" s="268"/>
      <c r="EE469" s="272" t="s">
        <v>2753</v>
      </c>
      <c r="EF469" s="268"/>
      <c r="EG469" s="272" t="s">
        <v>2753</v>
      </c>
      <c r="EH469" s="268"/>
      <c r="EI469" s="272" t="s">
        <v>2753</v>
      </c>
      <c r="EY469" s="264" t="s">
        <v>2752</v>
      </c>
      <c r="FA469" s="264" t="s">
        <v>2752</v>
      </c>
      <c r="FC469" s="264" t="s">
        <v>2752</v>
      </c>
      <c r="FE469" s="264" t="s">
        <v>2752</v>
      </c>
      <c r="FG469" s="264" t="s">
        <v>2752</v>
      </c>
      <c r="FI469" s="264" t="s">
        <v>2752</v>
      </c>
      <c r="FK469" s="264" t="s">
        <v>2752</v>
      </c>
      <c r="FM469" s="264" t="s">
        <v>2752</v>
      </c>
      <c r="FO469" s="264" t="s">
        <v>2752</v>
      </c>
      <c r="FQ469" s="264" t="s">
        <v>2752</v>
      </c>
      <c r="FS469" s="264" t="s">
        <v>2752</v>
      </c>
      <c r="FU469" s="264" t="s">
        <v>2752</v>
      </c>
      <c r="FW469" s="264" t="s">
        <v>2752</v>
      </c>
      <c r="FY469" s="264" t="s">
        <v>2752</v>
      </c>
      <c r="GA469" s="264" t="s">
        <v>2752</v>
      </c>
      <c r="GC469" s="264" t="s">
        <v>2752</v>
      </c>
      <c r="GE469" s="264" t="s">
        <v>2752</v>
      </c>
      <c r="GG469" s="264" t="s">
        <v>2752</v>
      </c>
      <c r="GI469" s="264" t="s">
        <v>2752</v>
      </c>
      <c r="GK469" s="264" t="s">
        <v>2752</v>
      </c>
      <c r="GM469" s="264" t="s">
        <v>2752</v>
      </c>
      <c r="GO469" s="264" t="s">
        <v>2752</v>
      </c>
      <c r="GQ469" s="16"/>
      <c r="HE469" s="265" t="s">
        <v>2754</v>
      </c>
      <c r="HG469" s="265" t="s">
        <v>2754</v>
      </c>
      <c r="HI469" s="264" t="s">
        <v>2752</v>
      </c>
      <c r="HK469" s="264" t="s">
        <v>2752</v>
      </c>
      <c r="HM469" s="264" t="s">
        <v>2752</v>
      </c>
      <c r="HO469" s="264" t="s">
        <v>2752</v>
      </c>
      <c r="HQ469" s="264" t="s">
        <v>2752</v>
      </c>
      <c r="HS469" s="264" t="s">
        <v>2752</v>
      </c>
      <c r="HU469" s="264" t="s">
        <v>2752</v>
      </c>
      <c r="HW469" s="264" t="s">
        <v>2752</v>
      </c>
      <c r="HY469" s="264" t="s">
        <v>2752</v>
      </c>
      <c r="IA469" s="264" t="s">
        <v>2752</v>
      </c>
      <c r="IC469" s="264" t="s">
        <v>2752</v>
      </c>
      <c r="IE469" s="264" t="s">
        <v>2752</v>
      </c>
      <c r="IG469" s="264" t="s">
        <v>2752</v>
      </c>
      <c r="II469" s="264" t="s">
        <v>2752</v>
      </c>
      <c r="IK469" s="264" t="s">
        <v>2752</v>
      </c>
      <c r="IM469" s="264" t="s">
        <v>2752</v>
      </c>
      <c r="IO469" s="264" t="s">
        <v>2752</v>
      </c>
      <c r="IQ469" s="264" t="s">
        <v>2752</v>
      </c>
      <c r="IS469" s="264" t="s">
        <v>2752</v>
      </c>
      <c r="IU469" s="264" t="s">
        <v>2752</v>
      </c>
      <c r="IW469" s="264" t="s">
        <v>2752</v>
      </c>
      <c r="IY469" s="264" t="s">
        <v>2752</v>
      </c>
      <c r="JA469" s="264" t="s">
        <v>2752</v>
      </c>
      <c r="JC469" s="264" t="s">
        <v>2752</v>
      </c>
    </row>
    <row r="470" spans="3:263">
      <c r="C470" s="384" t="s">
        <v>2755</v>
      </c>
      <c r="D470" s="404"/>
      <c r="E470" s="390" t="s">
        <v>2755</v>
      </c>
      <c r="F470" s="391"/>
      <c r="G470" s="390" t="s">
        <v>2755</v>
      </c>
      <c r="H470" s="391"/>
      <c r="I470" s="390" t="s">
        <v>2755</v>
      </c>
      <c r="J470" s="391"/>
      <c r="K470" s="390" t="s">
        <v>2755</v>
      </c>
      <c r="L470" s="391"/>
      <c r="M470" s="390" t="s">
        <v>2755</v>
      </c>
      <c r="N470" s="405"/>
      <c r="O470" s="394" t="s">
        <v>2756</v>
      </c>
      <c r="P470" s="406"/>
      <c r="Q470" s="264" t="s">
        <v>2755</v>
      </c>
      <c r="S470" s="264" t="s">
        <v>2755</v>
      </c>
      <c r="U470" s="265" t="s">
        <v>2757</v>
      </c>
      <c r="W470" s="265" t="s">
        <v>2757</v>
      </c>
      <c r="Y470" s="265" t="s">
        <v>2757</v>
      </c>
      <c r="Z470" s="256"/>
      <c r="AA470" s="264" t="s">
        <v>2755</v>
      </c>
      <c r="AB470" s="256"/>
      <c r="AC470" s="265" t="s">
        <v>2757</v>
      </c>
      <c r="AD470" s="258"/>
      <c r="AE470" s="265" t="s">
        <v>2757</v>
      </c>
      <c r="AF470" s="258"/>
      <c r="AG470" s="264" t="s">
        <v>2755</v>
      </c>
      <c r="AH470" s="16"/>
      <c r="AI470" s="264" t="s">
        <v>2755</v>
      </c>
      <c r="AK470" s="264" t="s">
        <v>2755</v>
      </c>
      <c r="AL470" s="256"/>
      <c r="AM470" s="264" t="s">
        <v>2755</v>
      </c>
      <c r="AN470" s="256"/>
      <c r="AO470" s="264" t="s">
        <v>2755</v>
      </c>
      <c r="AP470" s="256"/>
      <c r="AQ470" s="264" t="s">
        <v>2755</v>
      </c>
      <c r="AR470" s="256"/>
      <c r="AS470" s="265" t="s">
        <v>2758</v>
      </c>
      <c r="AT470" s="256"/>
      <c r="AU470" s="265" t="s">
        <v>2758</v>
      </c>
      <c r="AW470" s="265" t="s">
        <v>2758</v>
      </c>
      <c r="AX470" s="256"/>
      <c r="AY470" s="270" t="str">
        <f t="shared" si="16"/>
        <v>予 備 467</v>
      </c>
      <c r="AZ470" s="256"/>
      <c r="BA470" s="265" t="s">
        <v>2757</v>
      </c>
      <c r="BC470" s="265" t="s">
        <v>2757</v>
      </c>
      <c r="BE470" s="266" t="s">
        <v>2757</v>
      </c>
      <c r="BF470" s="258"/>
      <c r="BG470" s="266" t="s">
        <v>2757</v>
      </c>
      <c r="BI470" s="400" t="s">
        <v>2755</v>
      </c>
      <c r="BK470" s="400" t="s">
        <v>2755</v>
      </c>
      <c r="BM470" s="400" t="str">
        <f t="shared" si="17"/>
        <v>予備467</v>
      </c>
      <c r="BO470" s="401" t="s">
        <v>2755</v>
      </c>
      <c r="BP470" s="396"/>
      <c r="BQ470" s="401" t="s">
        <v>2755</v>
      </c>
      <c r="BR470" s="402"/>
      <c r="BS470" s="265" t="s">
        <v>2757</v>
      </c>
      <c r="BT470" s="402"/>
      <c r="BU470" s="402"/>
      <c r="BV470" s="402"/>
      <c r="BW470" s="402"/>
      <c r="BX470" s="402"/>
      <c r="BY470" s="402"/>
      <c r="BZ470" s="402"/>
      <c r="CA470" s="402"/>
      <c r="CB470" s="402"/>
      <c r="CC470" s="402"/>
      <c r="CE470" s="256"/>
      <c r="CG470" s="264" t="s">
        <v>2755</v>
      </c>
      <c r="CI470" s="264" t="s">
        <v>2755</v>
      </c>
      <c r="CK470" s="264" t="s">
        <v>2755</v>
      </c>
      <c r="CM470" s="264" t="s">
        <v>2755</v>
      </c>
      <c r="CO470" s="264" t="s">
        <v>2755</v>
      </c>
      <c r="CQ470" s="264" t="s">
        <v>2755</v>
      </c>
      <c r="CS470" s="264" t="s">
        <v>2755</v>
      </c>
      <c r="CU470" s="264" t="s">
        <v>2755</v>
      </c>
      <c r="CW470" s="264" t="s">
        <v>2755</v>
      </c>
      <c r="CY470" s="264" t="s">
        <v>2755</v>
      </c>
      <c r="DA470" s="264" t="s">
        <v>2755</v>
      </c>
      <c r="DC470" s="264" t="s">
        <v>2755</v>
      </c>
      <c r="DE470" s="264" t="s">
        <v>2755</v>
      </c>
      <c r="DG470" s="264" t="s">
        <v>2755</v>
      </c>
      <c r="DI470" s="264" t="s">
        <v>2755</v>
      </c>
      <c r="DK470" s="264" t="s">
        <v>2755</v>
      </c>
      <c r="EA470" s="264" t="s">
        <v>2755</v>
      </c>
      <c r="EC470" s="272" t="s">
        <v>2756</v>
      </c>
      <c r="ED470" s="268"/>
      <c r="EE470" s="272" t="s">
        <v>2756</v>
      </c>
      <c r="EF470" s="268"/>
      <c r="EG470" s="272" t="s">
        <v>2756</v>
      </c>
      <c r="EH470" s="268"/>
      <c r="EI470" s="272" t="s">
        <v>2756</v>
      </c>
      <c r="EY470" s="264" t="s">
        <v>2755</v>
      </c>
      <c r="FA470" s="264" t="s">
        <v>2755</v>
      </c>
      <c r="FC470" s="264" t="s">
        <v>2755</v>
      </c>
      <c r="FE470" s="264" t="s">
        <v>2755</v>
      </c>
      <c r="FG470" s="264" t="s">
        <v>2755</v>
      </c>
      <c r="FI470" s="264" t="s">
        <v>2755</v>
      </c>
      <c r="FK470" s="264" t="s">
        <v>2755</v>
      </c>
      <c r="FM470" s="264" t="s">
        <v>2755</v>
      </c>
      <c r="FO470" s="264" t="s">
        <v>2755</v>
      </c>
      <c r="FQ470" s="264" t="s">
        <v>2755</v>
      </c>
      <c r="FS470" s="264" t="s">
        <v>2755</v>
      </c>
      <c r="FU470" s="264" t="s">
        <v>2755</v>
      </c>
      <c r="FW470" s="264" t="s">
        <v>2755</v>
      </c>
      <c r="FY470" s="264" t="s">
        <v>2755</v>
      </c>
      <c r="GA470" s="264" t="s">
        <v>2755</v>
      </c>
      <c r="GC470" s="264" t="s">
        <v>2755</v>
      </c>
      <c r="GE470" s="264" t="s">
        <v>2755</v>
      </c>
      <c r="GG470" s="264" t="s">
        <v>2755</v>
      </c>
      <c r="GI470" s="264" t="s">
        <v>2755</v>
      </c>
      <c r="GK470" s="264" t="s">
        <v>2755</v>
      </c>
      <c r="GM470" s="264" t="s">
        <v>2755</v>
      </c>
      <c r="GO470" s="264" t="s">
        <v>2755</v>
      </c>
      <c r="GQ470" s="16"/>
      <c r="HE470" s="265" t="s">
        <v>2757</v>
      </c>
      <c r="HG470" s="265" t="s">
        <v>2757</v>
      </c>
      <c r="HI470" s="264" t="s">
        <v>2755</v>
      </c>
      <c r="HK470" s="264" t="s">
        <v>2755</v>
      </c>
      <c r="HM470" s="264" t="s">
        <v>2755</v>
      </c>
      <c r="HO470" s="264" t="s">
        <v>2755</v>
      </c>
      <c r="HQ470" s="264" t="s">
        <v>2755</v>
      </c>
      <c r="HS470" s="264" t="s">
        <v>2755</v>
      </c>
      <c r="HU470" s="264" t="s">
        <v>2755</v>
      </c>
      <c r="HW470" s="264" t="s">
        <v>2755</v>
      </c>
      <c r="HY470" s="264" t="s">
        <v>2755</v>
      </c>
      <c r="IA470" s="264" t="s">
        <v>2755</v>
      </c>
      <c r="IC470" s="264" t="s">
        <v>2755</v>
      </c>
      <c r="IE470" s="264" t="s">
        <v>2755</v>
      </c>
      <c r="IG470" s="264" t="s">
        <v>2755</v>
      </c>
      <c r="II470" s="264" t="s">
        <v>2755</v>
      </c>
      <c r="IK470" s="264" t="s">
        <v>2755</v>
      </c>
      <c r="IM470" s="264" t="s">
        <v>2755</v>
      </c>
      <c r="IO470" s="264" t="s">
        <v>2755</v>
      </c>
      <c r="IQ470" s="264" t="s">
        <v>2755</v>
      </c>
      <c r="IS470" s="264" t="s">
        <v>2755</v>
      </c>
      <c r="IU470" s="264" t="s">
        <v>2755</v>
      </c>
      <c r="IW470" s="264" t="s">
        <v>2755</v>
      </c>
      <c r="IY470" s="264" t="s">
        <v>2755</v>
      </c>
      <c r="JA470" s="264" t="s">
        <v>2755</v>
      </c>
      <c r="JC470" s="264" t="s">
        <v>2755</v>
      </c>
    </row>
    <row r="471" spans="3:263">
      <c r="C471" s="384" t="s">
        <v>2759</v>
      </c>
      <c r="D471" s="404"/>
      <c r="E471" s="390" t="s">
        <v>2759</v>
      </c>
      <c r="F471" s="391"/>
      <c r="G471" s="390" t="s">
        <v>2759</v>
      </c>
      <c r="H471" s="391"/>
      <c r="I471" s="390" t="s">
        <v>2759</v>
      </c>
      <c r="J471" s="391"/>
      <c r="K471" s="390" t="s">
        <v>2759</v>
      </c>
      <c r="L471" s="391"/>
      <c r="M471" s="390" t="s">
        <v>2759</v>
      </c>
      <c r="N471" s="405"/>
      <c r="O471" s="394" t="s">
        <v>2760</v>
      </c>
      <c r="P471" s="406"/>
      <c r="Q471" s="264" t="s">
        <v>2759</v>
      </c>
      <c r="S471" s="264" t="s">
        <v>2759</v>
      </c>
      <c r="U471" s="265" t="s">
        <v>2761</v>
      </c>
      <c r="W471" s="265" t="s">
        <v>2761</v>
      </c>
      <c r="Y471" s="265" t="s">
        <v>2761</v>
      </c>
      <c r="Z471" s="256"/>
      <c r="AA471" s="264" t="s">
        <v>2759</v>
      </c>
      <c r="AB471" s="256"/>
      <c r="AC471" s="265" t="s">
        <v>2761</v>
      </c>
      <c r="AD471" s="258"/>
      <c r="AE471" s="265" t="s">
        <v>2761</v>
      </c>
      <c r="AF471" s="258"/>
      <c r="AG471" s="264" t="s">
        <v>2759</v>
      </c>
      <c r="AH471" s="16"/>
      <c r="AI471" s="264" t="s">
        <v>2759</v>
      </c>
      <c r="AK471" s="264" t="s">
        <v>2759</v>
      </c>
      <c r="AL471" s="256"/>
      <c r="AM471" s="264" t="s">
        <v>2759</v>
      </c>
      <c r="AN471" s="256"/>
      <c r="AO471" s="264" t="s">
        <v>2759</v>
      </c>
      <c r="AP471" s="256"/>
      <c r="AQ471" s="264" t="s">
        <v>2759</v>
      </c>
      <c r="AR471" s="256"/>
      <c r="AS471" s="264" t="s">
        <v>2760</v>
      </c>
      <c r="AT471" s="256"/>
      <c r="AU471" s="264" t="s">
        <v>2760</v>
      </c>
      <c r="AW471" s="264" t="s">
        <v>2760</v>
      </c>
      <c r="AX471" s="256"/>
      <c r="AY471" s="270" t="str">
        <f t="shared" si="16"/>
        <v>予 備 468</v>
      </c>
      <c r="AZ471" s="256"/>
      <c r="BA471" s="265" t="s">
        <v>2761</v>
      </c>
      <c r="BC471" s="265" t="s">
        <v>2761</v>
      </c>
      <c r="BE471" s="266" t="s">
        <v>2761</v>
      </c>
      <c r="BF471" s="258"/>
      <c r="BG471" s="266" t="s">
        <v>2761</v>
      </c>
      <c r="BI471" s="400" t="s">
        <v>2759</v>
      </c>
      <c r="BK471" s="400" t="s">
        <v>2759</v>
      </c>
      <c r="BM471" s="400" t="str">
        <f t="shared" si="17"/>
        <v>予備468</v>
      </c>
      <c r="BO471" s="401" t="s">
        <v>2759</v>
      </c>
      <c r="BP471" s="396"/>
      <c r="BQ471" s="401" t="s">
        <v>2759</v>
      </c>
      <c r="BR471" s="402"/>
      <c r="BS471" s="265" t="s">
        <v>2761</v>
      </c>
      <c r="BT471" s="402"/>
      <c r="BU471" s="402"/>
      <c r="BV471" s="402"/>
      <c r="BW471" s="402"/>
      <c r="BX471" s="402"/>
      <c r="BY471" s="402"/>
      <c r="BZ471" s="402"/>
      <c r="CA471" s="402"/>
      <c r="CB471" s="402"/>
      <c r="CC471" s="402"/>
      <c r="CE471" s="256"/>
      <c r="CG471" s="264" t="s">
        <v>2759</v>
      </c>
      <c r="CI471" s="264" t="s">
        <v>2759</v>
      </c>
      <c r="CK471" s="264" t="s">
        <v>2759</v>
      </c>
      <c r="CM471" s="264" t="s">
        <v>2759</v>
      </c>
      <c r="CO471" s="264" t="s">
        <v>2759</v>
      </c>
      <c r="CQ471" s="264" t="s">
        <v>2759</v>
      </c>
      <c r="CS471" s="264" t="s">
        <v>2759</v>
      </c>
      <c r="CU471" s="264" t="s">
        <v>2759</v>
      </c>
      <c r="CW471" s="264" t="s">
        <v>2759</v>
      </c>
      <c r="CY471" s="264" t="s">
        <v>2759</v>
      </c>
      <c r="DA471" s="264" t="s">
        <v>2759</v>
      </c>
      <c r="DC471" s="264" t="s">
        <v>2759</v>
      </c>
      <c r="DE471" s="264" t="s">
        <v>2759</v>
      </c>
      <c r="DG471" s="264" t="s">
        <v>2759</v>
      </c>
      <c r="DI471" s="264" t="s">
        <v>2759</v>
      </c>
      <c r="DK471" s="264" t="s">
        <v>2759</v>
      </c>
      <c r="EA471" s="264" t="s">
        <v>2759</v>
      </c>
      <c r="EC471" s="272" t="s">
        <v>2760</v>
      </c>
      <c r="ED471" s="268"/>
      <c r="EE471" s="272" t="s">
        <v>2760</v>
      </c>
      <c r="EF471" s="268"/>
      <c r="EG471" s="272" t="s">
        <v>2760</v>
      </c>
      <c r="EH471" s="268"/>
      <c r="EI471" s="272" t="s">
        <v>2760</v>
      </c>
      <c r="EY471" s="264" t="s">
        <v>2759</v>
      </c>
      <c r="FA471" s="264" t="s">
        <v>2759</v>
      </c>
      <c r="FC471" s="264" t="s">
        <v>2759</v>
      </c>
      <c r="FE471" s="264" t="s">
        <v>2759</v>
      </c>
      <c r="FG471" s="264" t="s">
        <v>2759</v>
      </c>
      <c r="FI471" s="264" t="s">
        <v>2759</v>
      </c>
      <c r="FK471" s="264" t="s">
        <v>2759</v>
      </c>
      <c r="FM471" s="264" t="s">
        <v>2759</v>
      </c>
      <c r="FO471" s="264" t="s">
        <v>2759</v>
      </c>
      <c r="FQ471" s="264" t="s">
        <v>2759</v>
      </c>
      <c r="FS471" s="264" t="s">
        <v>2759</v>
      </c>
      <c r="FU471" s="264" t="s">
        <v>2759</v>
      </c>
      <c r="FW471" s="264" t="s">
        <v>2759</v>
      </c>
      <c r="FY471" s="264" t="s">
        <v>2759</v>
      </c>
      <c r="GA471" s="264" t="s">
        <v>2759</v>
      </c>
      <c r="GC471" s="264" t="s">
        <v>2759</v>
      </c>
      <c r="GE471" s="264" t="s">
        <v>2759</v>
      </c>
      <c r="GG471" s="264" t="s">
        <v>2759</v>
      </c>
      <c r="GI471" s="264" t="s">
        <v>2759</v>
      </c>
      <c r="GK471" s="264" t="s">
        <v>2759</v>
      </c>
      <c r="GM471" s="264" t="s">
        <v>2759</v>
      </c>
      <c r="GO471" s="264" t="s">
        <v>2759</v>
      </c>
      <c r="GQ471" s="16"/>
      <c r="HE471" s="265" t="s">
        <v>2761</v>
      </c>
      <c r="HG471" s="265" t="s">
        <v>2761</v>
      </c>
      <c r="HI471" s="264" t="s">
        <v>2759</v>
      </c>
      <c r="HK471" s="264" t="s">
        <v>2759</v>
      </c>
      <c r="HM471" s="264" t="s">
        <v>2759</v>
      </c>
      <c r="HO471" s="264" t="s">
        <v>2759</v>
      </c>
      <c r="HQ471" s="264" t="s">
        <v>2759</v>
      </c>
      <c r="HS471" s="264" t="s">
        <v>2759</v>
      </c>
      <c r="HU471" s="264" t="s">
        <v>2759</v>
      </c>
      <c r="HW471" s="264" t="s">
        <v>2759</v>
      </c>
      <c r="HY471" s="264" t="s">
        <v>2759</v>
      </c>
      <c r="IA471" s="264" t="s">
        <v>2759</v>
      </c>
      <c r="IC471" s="264" t="s">
        <v>2759</v>
      </c>
      <c r="IE471" s="264" t="s">
        <v>2759</v>
      </c>
      <c r="IG471" s="264" t="s">
        <v>2759</v>
      </c>
      <c r="II471" s="264" t="s">
        <v>2759</v>
      </c>
      <c r="IK471" s="264" t="s">
        <v>2759</v>
      </c>
      <c r="IM471" s="264" t="s">
        <v>2759</v>
      </c>
      <c r="IO471" s="264" t="s">
        <v>2759</v>
      </c>
      <c r="IQ471" s="264" t="s">
        <v>2759</v>
      </c>
      <c r="IS471" s="264" t="s">
        <v>2759</v>
      </c>
      <c r="IU471" s="264" t="s">
        <v>2759</v>
      </c>
      <c r="IW471" s="264" t="s">
        <v>2759</v>
      </c>
      <c r="IY471" s="264" t="s">
        <v>2759</v>
      </c>
      <c r="JA471" s="264" t="s">
        <v>2759</v>
      </c>
      <c r="JC471" s="264" t="s">
        <v>2759</v>
      </c>
    </row>
    <row r="472" spans="3:263">
      <c r="C472" s="384" t="s">
        <v>2762</v>
      </c>
      <c r="D472" s="404"/>
      <c r="E472" s="390" t="s">
        <v>2762</v>
      </c>
      <c r="F472" s="391"/>
      <c r="G472" s="390" t="s">
        <v>2762</v>
      </c>
      <c r="H472" s="391"/>
      <c r="I472" s="390" t="s">
        <v>2762</v>
      </c>
      <c r="J472" s="391"/>
      <c r="K472" s="390" t="s">
        <v>2762</v>
      </c>
      <c r="L472" s="391"/>
      <c r="M472" s="390" t="s">
        <v>2762</v>
      </c>
      <c r="N472" s="405"/>
      <c r="O472" s="394" t="s">
        <v>2763</v>
      </c>
      <c r="P472" s="406"/>
      <c r="Q472" s="264" t="s">
        <v>2762</v>
      </c>
      <c r="S472" s="264" t="s">
        <v>2762</v>
      </c>
      <c r="U472" s="265" t="s">
        <v>2764</v>
      </c>
      <c r="W472" s="265" t="s">
        <v>2764</v>
      </c>
      <c r="Y472" s="265" t="s">
        <v>2764</v>
      </c>
      <c r="Z472" s="256"/>
      <c r="AA472" s="264" t="s">
        <v>2762</v>
      </c>
      <c r="AB472" s="256"/>
      <c r="AC472" s="265" t="s">
        <v>2764</v>
      </c>
      <c r="AD472" s="258"/>
      <c r="AE472" s="265" t="s">
        <v>2764</v>
      </c>
      <c r="AF472" s="258"/>
      <c r="AG472" s="264" t="s">
        <v>2762</v>
      </c>
      <c r="AH472" s="16"/>
      <c r="AI472" s="264" t="s">
        <v>2762</v>
      </c>
      <c r="AK472" s="264" t="s">
        <v>2762</v>
      </c>
      <c r="AL472" s="256"/>
      <c r="AM472" s="264" t="s">
        <v>2762</v>
      </c>
      <c r="AN472" s="256"/>
      <c r="AO472" s="264" t="s">
        <v>2762</v>
      </c>
      <c r="AP472" s="256"/>
      <c r="AQ472" s="264" t="s">
        <v>2762</v>
      </c>
      <c r="AR472" s="256"/>
      <c r="AS472" s="265" t="s">
        <v>2765</v>
      </c>
      <c r="AT472" s="256"/>
      <c r="AU472" s="265" t="s">
        <v>2765</v>
      </c>
      <c r="AW472" s="265" t="s">
        <v>2765</v>
      </c>
      <c r="AX472" s="256"/>
      <c r="AY472" s="270" t="str">
        <f t="shared" si="16"/>
        <v>予 備 469</v>
      </c>
      <c r="AZ472" s="256"/>
      <c r="BA472" s="265" t="s">
        <v>2764</v>
      </c>
      <c r="BC472" s="265" t="s">
        <v>2764</v>
      </c>
      <c r="BE472" s="266" t="s">
        <v>2764</v>
      </c>
      <c r="BF472" s="258"/>
      <c r="BG472" s="266" t="s">
        <v>2764</v>
      </c>
      <c r="BI472" s="400" t="s">
        <v>2762</v>
      </c>
      <c r="BK472" s="400" t="s">
        <v>2762</v>
      </c>
      <c r="BM472" s="400" t="str">
        <f t="shared" si="17"/>
        <v>予備469</v>
      </c>
      <c r="BO472" s="401" t="s">
        <v>2762</v>
      </c>
      <c r="BP472" s="396"/>
      <c r="BQ472" s="401" t="s">
        <v>2762</v>
      </c>
      <c r="BR472" s="402"/>
      <c r="BS472" s="265" t="s">
        <v>2764</v>
      </c>
      <c r="BT472" s="402"/>
      <c r="BU472" s="402"/>
      <c r="BV472" s="402"/>
      <c r="BW472" s="402"/>
      <c r="BX472" s="402"/>
      <c r="BY472" s="402"/>
      <c r="BZ472" s="402"/>
      <c r="CA472" s="402"/>
      <c r="CB472" s="402"/>
      <c r="CC472" s="402"/>
      <c r="CE472" s="256"/>
      <c r="CG472" s="264" t="s">
        <v>2762</v>
      </c>
      <c r="CI472" s="264" t="s">
        <v>2762</v>
      </c>
      <c r="CK472" s="264" t="s">
        <v>2762</v>
      </c>
      <c r="CM472" s="264" t="s">
        <v>2762</v>
      </c>
      <c r="CO472" s="264" t="s">
        <v>2762</v>
      </c>
      <c r="CQ472" s="264" t="s">
        <v>2762</v>
      </c>
      <c r="CS472" s="264" t="s">
        <v>2762</v>
      </c>
      <c r="CU472" s="264" t="s">
        <v>2762</v>
      </c>
      <c r="CW472" s="264" t="s">
        <v>2762</v>
      </c>
      <c r="CY472" s="264" t="s">
        <v>2762</v>
      </c>
      <c r="DA472" s="264" t="s">
        <v>2762</v>
      </c>
      <c r="DC472" s="264" t="s">
        <v>2762</v>
      </c>
      <c r="DE472" s="264" t="s">
        <v>2762</v>
      </c>
      <c r="DG472" s="264" t="s">
        <v>2762</v>
      </c>
      <c r="DI472" s="264" t="s">
        <v>2762</v>
      </c>
      <c r="DK472" s="264" t="s">
        <v>2762</v>
      </c>
      <c r="EA472" s="264" t="s">
        <v>2762</v>
      </c>
      <c r="EC472" s="272" t="s">
        <v>2763</v>
      </c>
      <c r="ED472" s="268"/>
      <c r="EE472" s="272" t="s">
        <v>2763</v>
      </c>
      <c r="EF472" s="268"/>
      <c r="EG472" s="272" t="s">
        <v>2763</v>
      </c>
      <c r="EH472" s="268"/>
      <c r="EI472" s="272" t="s">
        <v>2763</v>
      </c>
      <c r="EY472" s="264" t="s">
        <v>2762</v>
      </c>
      <c r="FA472" s="264" t="s">
        <v>2762</v>
      </c>
      <c r="FC472" s="264" t="s">
        <v>2762</v>
      </c>
      <c r="FE472" s="264" t="s">
        <v>2762</v>
      </c>
      <c r="FG472" s="264" t="s">
        <v>2762</v>
      </c>
      <c r="FI472" s="264" t="s">
        <v>2762</v>
      </c>
      <c r="FK472" s="264" t="s">
        <v>2762</v>
      </c>
      <c r="FM472" s="264" t="s">
        <v>2762</v>
      </c>
      <c r="FO472" s="264" t="s">
        <v>2762</v>
      </c>
      <c r="FQ472" s="264" t="s">
        <v>2762</v>
      </c>
      <c r="FS472" s="264" t="s">
        <v>2762</v>
      </c>
      <c r="FU472" s="264" t="s">
        <v>2762</v>
      </c>
      <c r="FW472" s="264" t="s">
        <v>2762</v>
      </c>
      <c r="FY472" s="264" t="s">
        <v>2762</v>
      </c>
      <c r="GA472" s="264" t="s">
        <v>2762</v>
      </c>
      <c r="GC472" s="264" t="s">
        <v>2762</v>
      </c>
      <c r="GE472" s="264" t="s">
        <v>2762</v>
      </c>
      <c r="GG472" s="264" t="s">
        <v>2762</v>
      </c>
      <c r="GI472" s="264" t="s">
        <v>2762</v>
      </c>
      <c r="GK472" s="264" t="s">
        <v>2762</v>
      </c>
      <c r="GM472" s="264" t="s">
        <v>2762</v>
      </c>
      <c r="GO472" s="264" t="s">
        <v>2762</v>
      </c>
      <c r="GQ472" s="16"/>
      <c r="HE472" s="265" t="s">
        <v>2764</v>
      </c>
      <c r="HG472" s="265" t="s">
        <v>2764</v>
      </c>
      <c r="HI472" s="264" t="s">
        <v>2762</v>
      </c>
      <c r="HK472" s="264" t="s">
        <v>2762</v>
      </c>
      <c r="HM472" s="264" t="s">
        <v>2762</v>
      </c>
      <c r="HO472" s="264" t="s">
        <v>2762</v>
      </c>
      <c r="HQ472" s="264" t="s">
        <v>2762</v>
      </c>
      <c r="HS472" s="264" t="s">
        <v>2762</v>
      </c>
      <c r="HU472" s="264" t="s">
        <v>2762</v>
      </c>
      <c r="HW472" s="264" t="s">
        <v>2762</v>
      </c>
      <c r="HY472" s="264" t="s">
        <v>2762</v>
      </c>
      <c r="IA472" s="264" t="s">
        <v>2762</v>
      </c>
      <c r="IC472" s="264" t="s">
        <v>2762</v>
      </c>
      <c r="IE472" s="264" t="s">
        <v>2762</v>
      </c>
      <c r="IG472" s="264" t="s">
        <v>2762</v>
      </c>
      <c r="II472" s="264" t="s">
        <v>2762</v>
      </c>
      <c r="IK472" s="264" t="s">
        <v>2762</v>
      </c>
      <c r="IM472" s="264" t="s">
        <v>2762</v>
      </c>
      <c r="IO472" s="264" t="s">
        <v>2762</v>
      </c>
      <c r="IQ472" s="264" t="s">
        <v>2762</v>
      </c>
      <c r="IS472" s="264" t="s">
        <v>2762</v>
      </c>
      <c r="IU472" s="264" t="s">
        <v>2762</v>
      </c>
      <c r="IW472" s="264" t="s">
        <v>2762</v>
      </c>
      <c r="IY472" s="264" t="s">
        <v>2762</v>
      </c>
      <c r="JA472" s="264" t="s">
        <v>2762</v>
      </c>
      <c r="JC472" s="264" t="s">
        <v>2762</v>
      </c>
    </row>
    <row r="473" spans="3:263">
      <c r="C473" s="384" t="s">
        <v>2766</v>
      </c>
      <c r="D473" s="404"/>
      <c r="E473" s="390" t="s">
        <v>2766</v>
      </c>
      <c r="F473" s="391"/>
      <c r="G473" s="390" t="s">
        <v>2766</v>
      </c>
      <c r="H473" s="391"/>
      <c r="I473" s="390" t="s">
        <v>2766</v>
      </c>
      <c r="J473" s="391"/>
      <c r="K473" s="390" t="s">
        <v>2766</v>
      </c>
      <c r="L473" s="391"/>
      <c r="M473" s="390" t="s">
        <v>2766</v>
      </c>
      <c r="N473" s="405"/>
      <c r="O473" s="394" t="s">
        <v>2767</v>
      </c>
      <c r="P473" s="406"/>
      <c r="Q473" s="264" t="s">
        <v>2766</v>
      </c>
      <c r="S473" s="264" t="s">
        <v>2766</v>
      </c>
      <c r="U473" s="265" t="s">
        <v>2768</v>
      </c>
      <c r="W473" s="265" t="s">
        <v>2768</v>
      </c>
      <c r="Y473" s="265" t="s">
        <v>2768</v>
      </c>
      <c r="Z473" s="256"/>
      <c r="AA473" s="264" t="s">
        <v>2766</v>
      </c>
      <c r="AB473" s="256"/>
      <c r="AC473" s="265" t="s">
        <v>2768</v>
      </c>
      <c r="AD473" s="258"/>
      <c r="AE473" s="265" t="s">
        <v>2768</v>
      </c>
      <c r="AF473" s="258"/>
      <c r="AG473" s="264" t="s">
        <v>2766</v>
      </c>
      <c r="AH473" s="16"/>
      <c r="AI473" s="264" t="s">
        <v>2766</v>
      </c>
      <c r="AK473" s="264" t="s">
        <v>2766</v>
      </c>
      <c r="AL473" s="256"/>
      <c r="AM473" s="264" t="s">
        <v>2766</v>
      </c>
      <c r="AN473" s="256"/>
      <c r="AO473" s="264" t="s">
        <v>2766</v>
      </c>
      <c r="AP473" s="256"/>
      <c r="AQ473" s="264" t="s">
        <v>2766</v>
      </c>
      <c r="AR473" s="256"/>
      <c r="AS473" s="264" t="s">
        <v>2767</v>
      </c>
      <c r="AT473" s="256"/>
      <c r="AU473" s="264" t="s">
        <v>2767</v>
      </c>
      <c r="AW473" s="264" t="s">
        <v>2767</v>
      </c>
      <c r="AX473" s="256"/>
      <c r="AY473" s="270" t="str">
        <f t="shared" si="16"/>
        <v>予 備 470</v>
      </c>
      <c r="AZ473" s="256"/>
      <c r="BA473" s="265" t="s">
        <v>2768</v>
      </c>
      <c r="BC473" s="265" t="s">
        <v>2768</v>
      </c>
      <c r="BE473" s="266" t="s">
        <v>2768</v>
      </c>
      <c r="BF473" s="258"/>
      <c r="BG473" s="266" t="s">
        <v>2768</v>
      </c>
      <c r="BI473" s="400" t="s">
        <v>2766</v>
      </c>
      <c r="BK473" s="400" t="s">
        <v>2766</v>
      </c>
      <c r="BM473" s="400" t="str">
        <f t="shared" si="17"/>
        <v>予備470</v>
      </c>
      <c r="BO473" s="401" t="s">
        <v>2766</v>
      </c>
      <c r="BP473" s="396"/>
      <c r="BQ473" s="401" t="s">
        <v>2766</v>
      </c>
      <c r="BR473" s="402"/>
      <c r="BS473" s="265" t="s">
        <v>2768</v>
      </c>
      <c r="BT473" s="402"/>
      <c r="BU473" s="402"/>
      <c r="BV473" s="402"/>
      <c r="BW473" s="402"/>
      <c r="BX473" s="402"/>
      <c r="BY473" s="402"/>
      <c r="BZ473" s="402"/>
      <c r="CA473" s="402"/>
      <c r="CB473" s="402"/>
      <c r="CC473" s="402"/>
      <c r="CE473" s="256"/>
      <c r="CG473" s="264" t="s">
        <v>2766</v>
      </c>
      <c r="CI473" s="264" t="s">
        <v>2766</v>
      </c>
      <c r="CK473" s="264" t="s">
        <v>2766</v>
      </c>
      <c r="CM473" s="264" t="s">
        <v>2766</v>
      </c>
      <c r="CO473" s="264" t="s">
        <v>2766</v>
      </c>
      <c r="CQ473" s="264" t="s">
        <v>2766</v>
      </c>
      <c r="CS473" s="264" t="s">
        <v>2766</v>
      </c>
      <c r="CU473" s="264" t="s">
        <v>2766</v>
      </c>
      <c r="CW473" s="264" t="s">
        <v>2766</v>
      </c>
      <c r="CY473" s="264" t="s">
        <v>2766</v>
      </c>
      <c r="DA473" s="264" t="s">
        <v>2766</v>
      </c>
      <c r="DC473" s="264" t="s">
        <v>2766</v>
      </c>
      <c r="DE473" s="264" t="s">
        <v>2766</v>
      </c>
      <c r="DG473" s="264" t="s">
        <v>2766</v>
      </c>
      <c r="DI473" s="264" t="s">
        <v>2766</v>
      </c>
      <c r="DK473" s="264" t="s">
        <v>2766</v>
      </c>
      <c r="EA473" s="264" t="s">
        <v>2766</v>
      </c>
      <c r="EC473" s="272" t="s">
        <v>2767</v>
      </c>
      <c r="ED473" s="268"/>
      <c r="EE473" s="272" t="s">
        <v>2767</v>
      </c>
      <c r="EF473" s="268"/>
      <c r="EG473" s="272" t="s">
        <v>2767</v>
      </c>
      <c r="EH473" s="268"/>
      <c r="EI473" s="272" t="s">
        <v>2767</v>
      </c>
      <c r="EY473" s="264" t="s">
        <v>2766</v>
      </c>
      <c r="FA473" s="264" t="s">
        <v>2766</v>
      </c>
      <c r="FC473" s="264" t="s">
        <v>2766</v>
      </c>
      <c r="FE473" s="264" t="s">
        <v>2766</v>
      </c>
      <c r="FG473" s="264" t="s">
        <v>2766</v>
      </c>
      <c r="FI473" s="264" t="s">
        <v>2766</v>
      </c>
      <c r="FK473" s="264" t="s">
        <v>2766</v>
      </c>
      <c r="FM473" s="264" t="s">
        <v>2766</v>
      </c>
      <c r="FO473" s="264" t="s">
        <v>2766</v>
      </c>
      <c r="FQ473" s="264" t="s">
        <v>2766</v>
      </c>
      <c r="FS473" s="264" t="s">
        <v>2766</v>
      </c>
      <c r="FU473" s="264" t="s">
        <v>2766</v>
      </c>
      <c r="FW473" s="264" t="s">
        <v>2766</v>
      </c>
      <c r="FY473" s="264" t="s">
        <v>2766</v>
      </c>
      <c r="GA473" s="264" t="s">
        <v>2766</v>
      </c>
      <c r="GC473" s="264" t="s">
        <v>2766</v>
      </c>
      <c r="GE473" s="264" t="s">
        <v>2766</v>
      </c>
      <c r="GG473" s="264" t="s">
        <v>2766</v>
      </c>
      <c r="GI473" s="264" t="s">
        <v>2766</v>
      </c>
      <c r="GK473" s="264" t="s">
        <v>2766</v>
      </c>
      <c r="GM473" s="264" t="s">
        <v>2766</v>
      </c>
      <c r="GO473" s="264" t="s">
        <v>2766</v>
      </c>
      <c r="GQ473" s="16"/>
      <c r="HE473" s="265" t="s">
        <v>2768</v>
      </c>
      <c r="HG473" s="265" t="s">
        <v>2768</v>
      </c>
      <c r="HI473" s="264" t="s">
        <v>2766</v>
      </c>
      <c r="HK473" s="264" t="s">
        <v>2766</v>
      </c>
      <c r="HM473" s="264" t="s">
        <v>2766</v>
      </c>
      <c r="HO473" s="264" t="s">
        <v>2766</v>
      </c>
      <c r="HQ473" s="264" t="s">
        <v>2766</v>
      </c>
      <c r="HS473" s="264" t="s">
        <v>2766</v>
      </c>
      <c r="HU473" s="264" t="s">
        <v>2766</v>
      </c>
      <c r="HW473" s="264" t="s">
        <v>2766</v>
      </c>
      <c r="HY473" s="264" t="s">
        <v>2766</v>
      </c>
      <c r="IA473" s="264" t="s">
        <v>2766</v>
      </c>
      <c r="IC473" s="264" t="s">
        <v>2766</v>
      </c>
      <c r="IE473" s="264" t="s">
        <v>2766</v>
      </c>
      <c r="IG473" s="264" t="s">
        <v>2766</v>
      </c>
      <c r="II473" s="264" t="s">
        <v>2766</v>
      </c>
      <c r="IK473" s="264" t="s">
        <v>2766</v>
      </c>
      <c r="IM473" s="264" t="s">
        <v>2766</v>
      </c>
      <c r="IO473" s="264" t="s">
        <v>2766</v>
      </c>
      <c r="IQ473" s="264" t="s">
        <v>2766</v>
      </c>
      <c r="IS473" s="264" t="s">
        <v>2766</v>
      </c>
      <c r="IU473" s="264" t="s">
        <v>2766</v>
      </c>
      <c r="IW473" s="264" t="s">
        <v>2766</v>
      </c>
      <c r="IY473" s="264" t="s">
        <v>2766</v>
      </c>
      <c r="JA473" s="264" t="s">
        <v>2766</v>
      </c>
      <c r="JC473" s="264" t="s">
        <v>2766</v>
      </c>
    </row>
    <row r="474" spans="3:263">
      <c r="C474" s="384" t="s">
        <v>2769</v>
      </c>
      <c r="D474" s="404"/>
      <c r="E474" s="390" t="s">
        <v>2769</v>
      </c>
      <c r="F474" s="391"/>
      <c r="G474" s="390" t="s">
        <v>2769</v>
      </c>
      <c r="H474" s="391"/>
      <c r="I474" s="390" t="s">
        <v>2769</v>
      </c>
      <c r="J474" s="391"/>
      <c r="K474" s="390" t="s">
        <v>2769</v>
      </c>
      <c r="L474" s="391"/>
      <c r="M474" s="390" t="s">
        <v>2769</v>
      </c>
      <c r="N474" s="405"/>
      <c r="O474" s="394" t="s">
        <v>2770</v>
      </c>
      <c r="P474" s="406"/>
      <c r="Q474" s="264" t="s">
        <v>2769</v>
      </c>
      <c r="S474" s="264" t="s">
        <v>2769</v>
      </c>
      <c r="U474" s="265" t="s">
        <v>2771</v>
      </c>
      <c r="W474" s="265" t="s">
        <v>2771</v>
      </c>
      <c r="Y474" s="265" t="s">
        <v>2771</v>
      </c>
      <c r="Z474" s="256"/>
      <c r="AA474" s="264" t="s">
        <v>2769</v>
      </c>
      <c r="AB474" s="256"/>
      <c r="AC474" s="265" t="s">
        <v>2771</v>
      </c>
      <c r="AD474" s="258"/>
      <c r="AE474" s="265" t="s">
        <v>2771</v>
      </c>
      <c r="AF474" s="258"/>
      <c r="AG474" s="264" t="s">
        <v>2769</v>
      </c>
      <c r="AH474" s="16"/>
      <c r="AI474" s="264" t="s">
        <v>2769</v>
      </c>
      <c r="AK474" s="264" t="s">
        <v>2769</v>
      </c>
      <c r="AL474" s="256"/>
      <c r="AM474" s="264" t="s">
        <v>2769</v>
      </c>
      <c r="AN474" s="256"/>
      <c r="AO474" s="264" t="s">
        <v>2769</v>
      </c>
      <c r="AP474" s="256"/>
      <c r="AQ474" s="264" t="s">
        <v>2769</v>
      </c>
      <c r="AR474" s="256"/>
      <c r="AS474" s="265" t="s">
        <v>2772</v>
      </c>
      <c r="AT474" s="256"/>
      <c r="AU474" s="265" t="s">
        <v>2772</v>
      </c>
      <c r="AW474" s="265" t="s">
        <v>2772</v>
      </c>
      <c r="AX474" s="256"/>
      <c r="AY474" s="270" t="str">
        <f t="shared" si="16"/>
        <v>予 備 471</v>
      </c>
      <c r="AZ474" s="256"/>
      <c r="BA474" s="265" t="s">
        <v>2771</v>
      </c>
      <c r="BC474" s="265" t="s">
        <v>2771</v>
      </c>
      <c r="BE474" s="266" t="s">
        <v>2771</v>
      </c>
      <c r="BF474" s="258"/>
      <c r="BG474" s="266" t="s">
        <v>2771</v>
      </c>
      <c r="BI474" s="400" t="s">
        <v>2769</v>
      </c>
      <c r="BK474" s="400" t="s">
        <v>2769</v>
      </c>
      <c r="BM474" s="400" t="str">
        <f t="shared" si="17"/>
        <v>予備471</v>
      </c>
      <c r="BO474" s="401" t="s">
        <v>2769</v>
      </c>
      <c r="BP474" s="396"/>
      <c r="BQ474" s="401" t="s">
        <v>2769</v>
      </c>
      <c r="BR474" s="402"/>
      <c r="BS474" s="265" t="s">
        <v>2771</v>
      </c>
      <c r="BT474" s="402"/>
      <c r="BU474" s="402"/>
      <c r="BV474" s="402"/>
      <c r="BW474" s="402"/>
      <c r="BX474" s="402"/>
      <c r="BY474" s="402"/>
      <c r="BZ474" s="402"/>
      <c r="CA474" s="402"/>
      <c r="CB474" s="402"/>
      <c r="CC474" s="402"/>
      <c r="CE474" s="256"/>
      <c r="CG474" s="264" t="s">
        <v>2769</v>
      </c>
      <c r="CI474" s="264" t="s">
        <v>2769</v>
      </c>
      <c r="CK474" s="264" t="s">
        <v>2769</v>
      </c>
      <c r="CM474" s="264" t="s">
        <v>2769</v>
      </c>
      <c r="CO474" s="264" t="s">
        <v>2769</v>
      </c>
      <c r="CQ474" s="264" t="s">
        <v>2769</v>
      </c>
      <c r="CS474" s="264" t="s">
        <v>2769</v>
      </c>
      <c r="CU474" s="264" t="s">
        <v>2769</v>
      </c>
      <c r="CW474" s="264" t="s">
        <v>2769</v>
      </c>
      <c r="CY474" s="264" t="s">
        <v>2769</v>
      </c>
      <c r="DA474" s="264" t="s">
        <v>2769</v>
      </c>
      <c r="DC474" s="264" t="s">
        <v>2769</v>
      </c>
      <c r="DE474" s="264" t="s">
        <v>2769</v>
      </c>
      <c r="DG474" s="264" t="s">
        <v>2769</v>
      </c>
      <c r="DI474" s="264" t="s">
        <v>2769</v>
      </c>
      <c r="DK474" s="264" t="s">
        <v>2769</v>
      </c>
      <c r="EA474" s="264" t="s">
        <v>2769</v>
      </c>
      <c r="EC474" s="272" t="s">
        <v>2770</v>
      </c>
      <c r="ED474" s="268"/>
      <c r="EE474" s="272" t="s">
        <v>2770</v>
      </c>
      <c r="EF474" s="268"/>
      <c r="EG474" s="272" t="s">
        <v>2770</v>
      </c>
      <c r="EH474" s="268"/>
      <c r="EI474" s="272" t="s">
        <v>2770</v>
      </c>
      <c r="EY474" s="264" t="s">
        <v>2769</v>
      </c>
      <c r="FA474" s="264" t="s">
        <v>2769</v>
      </c>
      <c r="FC474" s="264" t="s">
        <v>2769</v>
      </c>
      <c r="FE474" s="264" t="s">
        <v>2769</v>
      </c>
      <c r="FG474" s="264" t="s">
        <v>2769</v>
      </c>
      <c r="FI474" s="264" t="s">
        <v>2769</v>
      </c>
      <c r="FK474" s="264" t="s">
        <v>2769</v>
      </c>
      <c r="FM474" s="264" t="s">
        <v>2769</v>
      </c>
      <c r="FO474" s="264" t="s">
        <v>2769</v>
      </c>
      <c r="FQ474" s="264" t="s">
        <v>2769</v>
      </c>
      <c r="FS474" s="264" t="s">
        <v>2769</v>
      </c>
      <c r="FU474" s="264" t="s">
        <v>2769</v>
      </c>
      <c r="FW474" s="264" t="s">
        <v>2769</v>
      </c>
      <c r="FY474" s="264" t="s">
        <v>2769</v>
      </c>
      <c r="GA474" s="264" t="s">
        <v>2769</v>
      </c>
      <c r="GC474" s="264" t="s">
        <v>2769</v>
      </c>
      <c r="GE474" s="264" t="s">
        <v>2769</v>
      </c>
      <c r="GG474" s="264" t="s">
        <v>2769</v>
      </c>
      <c r="GI474" s="264" t="s">
        <v>2769</v>
      </c>
      <c r="GK474" s="264" t="s">
        <v>2769</v>
      </c>
      <c r="GM474" s="264" t="s">
        <v>2769</v>
      </c>
      <c r="GO474" s="264" t="s">
        <v>2769</v>
      </c>
      <c r="GQ474" s="16"/>
      <c r="HE474" s="265" t="s">
        <v>2771</v>
      </c>
      <c r="HG474" s="265" t="s">
        <v>2771</v>
      </c>
      <c r="HI474" s="264" t="s">
        <v>2769</v>
      </c>
      <c r="HK474" s="264" t="s">
        <v>2769</v>
      </c>
      <c r="HM474" s="264" t="s">
        <v>2769</v>
      </c>
      <c r="HO474" s="264" t="s">
        <v>2769</v>
      </c>
      <c r="HQ474" s="264" t="s">
        <v>2769</v>
      </c>
      <c r="HS474" s="264" t="s">
        <v>2769</v>
      </c>
      <c r="HU474" s="264" t="s">
        <v>2769</v>
      </c>
      <c r="HW474" s="264" t="s">
        <v>2769</v>
      </c>
      <c r="HY474" s="264" t="s">
        <v>2769</v>
      </c>
      <c r="IA474" s="264" t="s">
        <v>2769</v>
      </c>
      <c r="IC474" s="264" t="s">
        <v>2769</v>
      </c>
      <c r="IE474" s="264" t="s">
        <v>2769</v>
      </c>
      <c r="IG474" s="264" t="s">
        <v>2769</v>
      </c>
      <c r="II474" s="264" t="s">
        <v>2769</v>
      </c>
      <c r="IK474" s="264" t="s">
        <v>2769</v>
      </c>
      <c r="IM474" s="264" t="s">
        <v>2769</v>
      </c>
      <c r="IO474" s="264" t="s">
        <v>2769</v>
      </c>
      <c r="IQ474" s="264" t="s">
        <v>2769</v>
      </c>
      <c r="IS474" s="264" t="s">
        <v>2769</v>
      </c>
      <c r="IU474" s="264" t="s">
        <v>2769</v>
      </c>
      <c r="IW474" s="264" t="s">
        <v>2769</v>
      </c>
      <c r="IY474" s="264" t="s">
        <v>2769</v>
      </c>
      <c r="JA474" s="264" t="s">
        <v>2769</v>
      </c>
      <c r="JC474" s="264" t="s">
        <v>2769</v>
      </c>
    </row>
    <row r="475" spans="3:263">
      <c r="C475" s="384" t="s">
        <v>2773</v>
      </c>
      <c r="D475" s="404"/>
      <c r="E475" s="390" t="s">
        <v>2773</v>
      </c>
      <c r="F475" s="391"/>
      <c r="G475" s="390" t="s">
        <v>2773</v>
      </c>
      <c r="H475" s="391"/>
      <c r="I475" s="390" t="s">
        <v>2773</v>
      </c>
      <c r="J475" s="391"/>
      <c r="K475" s="390" t="s">
        <v>2773</v>
      </c>
      <c r="L475" s="391"/>
      <c r="M475" s="390" t="s">
        <v>2773</v>
      </c>
      <c r="N475" s="405"/>
      <c r="O475" s="394" t="s">
        <v>2774</v>
      </c>
      <c r="P475" s="406"/>
      <c r="Q475" s="264" t="s">
        <v>2773</v>
      </c>
      <c r="S475" s="264" t="s">
        <v>2773</v>
      </c>
      <c r="U475" s="265" t="s">
        <v>2775</v>
      </c>
      <c r="W475" s="265" t="s">
        <v>2775</v>
      </c>
      <c r="Y475" s="265" t="s">
        <v>2775</v>
      </c>
      <c r="Z475" s="256"/>
      <c r="AA475" s="264" t="s">
        <v>2773</v>
      </c>
      <c r="AB475" s="256"/>
      <c r="AC475" s="265" t="s">
        <v>2775</v>
      </c>
      <c r="AD475" s="258"/>
      <c r="AE475" s="265" t="s">
        <v>2775</v>
      </c>
      <c r="AF475" s="258"/>
      <c r="AG475" s="264" t="s">
        <v>2773</v>
      </c>
      <c r="AH475" s="16"/>
      <c r="AI475" s="264" t="s">
        <v>2773</v>
      </c>
      <c r="AK475" s="264" t="s">
        <v>2773</v>
      </c>
      <c r="AL475" s="256"/>
      <c r="AM475" s="264" t="s">
        <v>2773</v>
      </c>
      <c r="AN475" s="256"/>
      <c r="AO475" s="264" t="s">
        <v>2773</v>
      </c>
      <c r="AP475" s="256"/>
      <c r="AQ475" s="264" t="s">
        <v>2773</v>
      </c>
      <c r="AR475" s="256"/>
      <c r="AS475" s="264" t="s">
        <v>2774</v>
      </c>
      <c r="AT475" s="256"/>
      <c r="AU475" s="264" t="s">
        <v>2774</v>
      </c>
      <c r="AW475" s="264" t="s">
        <v>2774</v>
      </c>
      <c r="AX475" s="256"/>
      <c r="AY475" s="270" t="str">
        <f t="shared" si="16"/>
        <v>予 備 472</v>
      </c>
      <c r="AZ475" s="256"/>
      <c r="BA475" s="265" t="s">
        <v>2775</v>
      </c>
      <c r="BC475" s="265" t="s">
        <v>2775</v>
      </c>
      <c r="BE475" s="266" t="s">
        <v>2775</v>
      </c>
      <c r="BF475" s="258"/>
      <c r="BG475" s="266" t="s">
        <v>2775</v>
      </c>
      <c r="BI475" s="400" t="s">
        <v>2773</v>
      </c>
      <c r="BK475" s="400" t="s">
        <v>2773</v>
      </c>
      <c r="BM475" s="400" t="str">
        <f t="shared" si="17"/>
        <v>予備472</v>
      </c>
      <c r="BO475" s="401" t="s">
        <v>2773</v>
      </c>
      <c r="BP475" s="396"/>
      <c r="BQ475" s="401" t="s">
        <v>2773</v>
      </c>
      <c r="BR475" s="402"/>
      <c r="BS475" s="265" t="s">
        <v>2775</v>
      </c>
      <c r="BT475" s="402"/>
      <c r="BU475" s="402"/>
      <c r="BV475" s="402"/>
      <c r="BW475" s="402"/>
      <c r="BX475" s="402"/>
      <c r="BY475" s="402"/>
      <c r="BZ475" s="402"/>
      <c r="CA475" s="402"/>
      <c r="CB475" s="402"/>
      <c r="CC475" s="402"/>
      <c r="CE475" s="256"/>
      <c r="CG475" s="264" t="s">
        <v>2773</v>
      </c>
      <c r="CI475" s="264" t="s">
        <v>2773</v>
      </c>
      <c r="CK475" s="264" t="s">
        <v>2773</v>
      </c>
      <c r="CM475" s="264" t="s">
        <v>2773</v>
      </c>
      <c r="CO475" s="264" t="s">
        <v>2773</v>
      </c>
      <c r="CQ475" s="264" t="s">
        <v>2773</v>
      </c>
      <c r="CS475" s="264" t="s">
        <v>2773</v>
      </c>
      <c r="CU475" s="264" t="s">
        <v>2773</v>
      </c>
      <c r="CW475" s="264" t="s">
        <v>2773</v>
      </c>
      <c r="CY475" s="264" t="s">
        <v>2773</v>
      </c>
      <c r="DA475" s="264" t="s">
        <v>2773</v>
      </c>
      <c r="DC475" s="264" t="s">
        <v>2773</v>
      </c>
      <c r="DE475" s="264" t="s">
        <v>2773</v>
      </c>
      <c r="DG475" s="264" t="s">
        <v>2773</v>
      </c>
      <c r="DI475" s="264" t="s">
        <v>2773</v>
      </c>
      <c r="DK475" s="264" t="s">
        <v>2773</v>
      </c>
      <c r="EA475" s="264" t="s">
        <v>2773</v>
      </c>
      <c r="EC475" s="272" t="s">
        <v>2774</v>
      </c>
      <c r="ED475" s="268"/>
      <c r="EE475" s="272" t="s">
        <v>2774</v>
      </c>
      <c r="EF475" s="268"/>
      <c r="EG475" s="272" t="s">
        <v>2774</v>
      </c>
      <c r="EH475" s="268"/>
      <c r="EI475" s="272" t="s">
        <v>2774</v>
      </c>
      <c r="EY475" s="264" t="s">
        <v>2773</v>
      </c>
      <c r="FA475" s="264" t="s">
        <v>2773</v>
      </c>
      <c r="FC475" s="264" t="s">
        <v>2773</v>
      </c>
      <c r="FE475" s="264" t="s">
        <v>2773</v>
      </c>
      <c r="FG475" s="264" t="s">
        <v>2773</v>
      </c>
      <c r="FI475" s="264" t="s">
        <v>2773</v>
      </c>
      <c r="FK475" s="264" t="s">
        <v>2773</v>
      </c>
      <c r="FM475" s="264" t="s">
        <v>2773</v>
      </c>
      <c r="FO475" s="264" t="s">
        <v>2773</v>
      </c>
      <c r="FQ475" s="264" t="s">
        <v>2773</v>
      </c>
      <c r="FS475" s="264" t="s">
        <v>2773</v>
      </c>
      <c r="FU475" s="264" t="s">
        <v>2773</v>
      </c>
      <c r="FW475" s="264" t="s">
        <v>2773</v>
      </c>
      <c r="FY475" s="264" t="s">
        <v>2773</v>
      </c>
      <c r="GA475" s="264" t="s">
        <v>2773</v>
      </c>
      <c r="GC475" s="264" t="s">
        <v>2773</v>
      </c>
      <c r="GE475" s="264" t="s">
        <v>2773</v>
      </c>
      <c r="GG475" s="264" t="s">
        <v>2773</v>
      </c>
      <c r="GI475" s="264" t="s">
        <v>2773</v>
      </c>
      <c r="GK475" s="264" t="s">
        <v>2773</v>
      </c>
      <c r="GM475" s="264" t="s">
        <v>2773</v>
      </c>
      <c r="GO475" s="264" t="s">
        <v>2773</v>
      </c>
      <c r="GQ475" s="16"/>
      <c r="HE475" s="265" t="s">
        <v>2775</v>
      </c>
      <c r="HG475" s="265" t="s">
        <v>2775</v>
      </c>
      <c r="HI475" s="264" t="s">
        <v>2773</v>
      </c>
      <c r="HK475" s="264" t="s">
        <v>2773</v>
      </c>
      <c r="HM475" s="264" t="s">
        <v>2773</v>
      </c>
      <c r="HO475" s="264" t="s">
        <v>2773</v>
      </c>
      <c r="HQ475" s="264" t="s">
        <v>2773</v>
      </c>
      <c r="HS475" s="264" t="s">
        <v>2773</v>
      </c>
      <c r="HU475" s="264" t="s">
        <v>2773</v>
      </c>
      <c r="HW475" s="264" t="s">
        <v>2773</v>
      </c>
      <c r="HY475" s="264" t="s">
        <v>2773</v>
      </c>
      <c r="IA475" s="264" t="s">
        <v>2773</v>
      </c>
      <c r="IC475" s="264" t="s">
        <v>2773</v>
      </c>
      <c r="IE475" s="264" t="s">
        <v>2773</v>
      </c>
      <c r="IG475" s="264" t="s">
        <v>2773</v>
      </c>
      <c r="II475" s="264" t="s">
        <v>2773</v>
      </c>
      <c r="IK475" s="264" t="s">
        <v>2773</v>
      </c>
      <c r="IM475" s="264" t="s">
        <v>2773</v>
      </c>
      <c r="IO475" s="264" t="s">
        <v>2773</v>
      </c>
      <c r="IQ475" s="264" t="s">
        <v>2773</v>
      </c>
      <c r="IS475" s="264" t="s">
        <v>2773</v>
      </c>
      <c r="IU475" s="264" t="s">
        <v>2773</v>
      </c>
      <c r="IW475" s="264" t="s">
        <v>2773</v>
      </c>
      <c r="IY475" s="264" t="s">
        <v>2773</v>
      </c>
      <c r="JA475" s="264" t="s">
        <v>2773</v>
      </c>
      <c r="JC475" s="264" t="s">
        <v>2773</v>
      </c>
    </row>
    <row r="476" spans="3:263">
      <c r="C476" s="384" t="s">
        <v>2776</v>
      </c>
      <c r="D476" s="404"/>
      <c r="E476" s="390" t="s">
        <v>2776</v>
      </c>
      <c r="F476" s="391"/>
      <c r="G476" s="390" t="s">
        <v>2776</v>
      </c>
      <c r="H476" s="391"/>
      <c r="I476" s="390" t="s">
        <v>2776</v>
      </c>
      <c r="J476" s="391"/>
      <c r="K476" s="390" t="s">
        <v>2776</v>
      </c>
      <c r="L476" s="391"/>
      <c r="M476" s="390" t="s">
        <v>2776</v>
      </c>
      <c r="N476" s="405"/>
      <c r="O476" s="394" t="s">
        <v>2777</v>
      </c>
      <c r="P476" s="406"/>
      <c r="Q476" s="264" t="s">
        <v>2776</v>
      </c>
      <c r="S476" s="264" t="s">
        <v>2776</v>
      </c>
      <c r="U476" s="265" t="s">
        <v>2778</v>
      </c>
      <c r="W476" s="265" t="s">
        <v>2778</v>
      </c>
      <c r="Y476" s="265" t="s">
        <v>2778</v>
      </c>
      <c r="Z476" s="256"/>
      <c r="AA476" s="264" t="s">
        <v>2776</v>
      </c>
      <c r="AB476" s="256"/>
      <c r="AC476" s="265" t="s">
        <v>2778</v>
      </c>
      <c r="AD476" s="258"/>
      <c r="AE476" s="265" t="s">
        <v>2778</v>
      </c>
      <c r="AF476" s="258"/>
      <c r="AG476" s="264" t="s">
        <v>2776</v>
      </c>
      <c r="AH476" s="16"/>
      <c r="AI476" s="264" t="s">
        <v>2776</v>
      </c>
      <c r="AK476" s="264" t="s">
        <v>2776</v>
      </c>
      <c r="AL476" s="256"/>
      <c r="AM476" s="264" t="s">
        <v>2776</v>
      </c>
      <c r="AN476" s="256"/>
      <c r="AO476" s="264" t="s">
        <v>2776</v>
      </c>
      <c r="AP476" s="256"/>
      <c r="AQ476" s="264" t="s">
        <v>2776</v>
      </c>
      <c r="AR476" s="256"/>
      <c r="AS476" s="265" t="s">
        <v>2779</v>
      </c>
      <c r="AT476" s="256"/>
      <c r="AU476" s="265" t="s">
        <v>2779</v>
      </c>
      <c r="AW476" s="265" t="s">
        <v>2779</v>
      </c>
      <c r="AX476" s="256"/>
      <c r="AY476" s="270" t="str">
        <f t="shared" si="16"/>
        <v>予 備 473</v>
      </c>
      <c r="AZ476" s="256"/>
      <c r="BA476" s="265" t="s">
        <v>2778</v>
      </c>
      <c r="BC476" s="265" t="s">
        <v>2778</v>
      </c>
      <c r="BE476" s="266" t="s">
        <v>2778</v>
      </c>
      <c r="BF476" s="258"/>
      <c r="BG476" s="266" t="s">
        <v>2778</v>
      </c>
      <c r="BI476" s="400" t="s">
        <v>2776</v>
      </c>
      <c r="BK476" s="400" t="s">
        <v>2776</v>
      </c>
      <c r="BM476" s="400" t="str">
        <f t="shared" si="17"/>
        <v>予備473</v>
      </c>
      <c r="BO476" s="401" t="s">
        <v>2776</v>
      </c>
      <c r="BP476" s="396"/>
      <c r="BQ476" s="401" t="s">
        <v>2776</v>
      </c>
      <c r="BR476" s="402"/>
      <c r="BS476" s="265" t="s">
        <v>2778</v>
      </c>
      <c r="BT476" s="402"/>
      <c r="BU476" s="402"/>
      <c r="BV476" s="402"/>
      <c r="BW476" s="402"/>
      <c r="BX476" s="402"/>
      <c r="BY476" s="402"/>
      <c r="BZ476" s="402"/>
      <c r="CA476" s="402"/>
      <c r="CB476" s="402"/>
      <c r="CC476" s="402"/>
      <c r="CE476" s="256"/>
      <c r="CG476" s="264" t="s">
        <v>2776</v>
      </c>
      <c r="CI476" s="264" t="s">
        <v>2776</v>
      </c>
      <c r="CK476" s="264" t="s">
        <v>2776</v>
      </c>
      <c r="CM476" s="264" t="s">
        <v>2776</v>
      </c>
      <c r="CO476" s="264" t="s">
        <v>2776</v>
      </c>
      <c r="CQ476" s="264" t="s">
        <v>2776</v>
      </c>
      <c r="CS476" s="264" t="s">
        <v>2776</v>
      </c>
      <c r="CU476" s="264" t="s">
        <v>2776</v>
      </c>
      <c r="CW476" s="264" t="s">
        <v>2776</v>
      </c>
      <c r="CY476" s="264" t="s">
        <v>2776</v>
      </c>
      <c r="DA476" s="264" t="s">
        <v>2776</v>
      </c>
      <c r="DC476" s="264" t="s">
        <v>2776</v>
      </c>
      <c r="DE476" s="264" t="s">
        <v>2776</v>
      </c>
      <c r="DG476" s="264" t="s">
        <v>2776</v>
      </c>
      <c r="DI476" s="264" t="s">
        <v>2776</v>
      </c>
      <c r="DK476" s="264" t="s">
        <v>2776</v>
      </c>
      <c r="EA476" s="264" t="s">
        <v>2776</v>
      </c>
      <c r="EC476" s="272" t="s">
        <v>2777</v>
      </c>
      <c r="ED476" s="268"/>
      <c r="EE476" s="272" t="s">
        <v>2777</v>
      </c>
      <c r="EF476" s="268"/>
      <c r="EG476" s="272" t="s">
        <v>2777</v>
      </c>
      <c r="EH476" s="268"/>
      <c r="EI476" s="272" t="s">
        <v>2777</v>
      </c>
      <c r="EY476" s="264" t="s">
        <v>2776</v>
      </c>
      <c r="FA476" s="264" t="s">
        <v>2776</v>
      </c>
      <c r="FC476" s="264" t="s">
        <v>2776</v>
      </c>
      <c r="FE476" s="264" t="s">
        <v>2776</v>
      </c>
      <c r="FG476" s="264" t="s">
        <v>2776</v>
      </c>
      <c r="FI476" s="264" t="s">
        <v>2776</v>
      </c>
      <c r="FK476" s="264" t="s">
        <v>2776</v>
      </c>
      <c r="FM476" s="264" t="s">
        <v>2776</v>
      </c>
      <c r="FO476" s="264" t="s">
        <v>2776</v>
      </c>
      <c r="FQ476" s="264" t="s">
        <v>2776</v>
      </c>
      <c r="FS476" s="264" t="s">
        <v>2776</v>
      </c>
      <c r="FU476" s="264" t="s">
        <v>2776</v>
      </c>
      <c r="FW476" s="264" t="s">
        <v>2776</v>
      </c>
      <c r="FY476" s="264" t="s">
        <v>2776</v>
      </c>
      <c r="GA476" s="264" t="s">
        <v>2776</v>
      </c>
      <c r="GC476" s="264" t="s">
        <v>2776</v>
      </c>
      <c r="GE476" s="264" t="s">
        <v>2776</v>
      </c>
      <c r="GG476" s="264" t="s">
        <v>2776</v>
      </c>
      <c r="GI476" s="264" t="s">
        <v>2776</v>
      </c>
      <c r="GK476" s="264" t="s">
        <v>2776</v>
      </c>
      <c r="GM476" s="264" t="s">
        <v>2776</v>
      </c>
      <c r="GO476" s="264" t="s">
        <v>2776</v>
      </c>
      <c r="GQ476" s="16"/>
      <c r="HE476" s="265" t="s">
        <v>2778</v>
      </c>
      <c r="HG476" s="265" t="s">
        <v>2778</v>
      </c>
      <c r="HI476" s="264" t="s">
        <v>2776</v>
      </c>
      <c r="HK476" s="264" t="s">
        <v>2776</v>
      </c>
      <c r="HM476" s="264" t="s">
        <v>2776</v>
      </c>
      <c r="HO476" s="264" t="s">
        <v>2776</v>
      </c>
      <c r="HQ476" s="264" t="s">
        <v>2776</v>
      </c>
      <c r="HS476" s="264" t="s">
        <v>2776</v>
      </c>
      <c r="HU476" s="264" t="s">
        <v>2776</v>
      </c>
      <c r="HW476" s="264" t="s">
        <v>2776</v>
      </c>
      <c r="HY476" s="264" t="s">
        <v>2776</v>
      </c>
      <c r="IA476" s="264" t="s">
        <v>2776</v>
      </c>
      <c r="IC476" s="264" t="s">
        <v>2776</v>
      </c>
      <c r="IE476" s="264" t="s">
        <v>2776</v>
      </c>
      <c r="IG476" s="264" t="s">
        <v>2776</v>
      </c>
      <c r="II476" s="264" t="s">
        <v>2776</v>
      </c>
      <c r="IK476" s="264" t="s">
        <v>2776</v>
      </c>
      <c r="IM476" s="264" t="s">
        <v>2776</v>
      </c>
      <c r="IO476" s="264" t="s">
        <v>2776</v>
      </c>
      <c r="IQ476" s="264" t="s">
        <v>2776</v>
      </c>
      <c r="IS476" s="264" t="s">
        <v>2776</v>
      </c>
      <c r="IU476" s="264" t="s">
        <v>2776</v>
      </c>
      <c r="IW476" s="264" t="s">
        <v>2776</v>
      </c>
      <c r="IY476" s="264" t="s">
        <v>2776</v>
      </c>
      <c r="JA476" s="264" t="s">
        <v>2776</v>
      </c>
      <c r="JC476" s="264" t="s">
        <v>2776</v>
      </c>
    </row>
    <row r="477" spans="3:263">
      <c r="C477" s="384" t="s">
        <v>2780</v>
      </c>
      <c r="D477" s="404"/>
      <c r="E477" s="390" t="s">
        <v>2780</v>
      </c>
      <c r="F477" s="391"/>
      <c r="G477" s="390" t="s">
        <v>2780</v>
      </c>
      <c r="H477" s="391"/>
      <c r="I477" s="390" t="s">
        <v>2780</v>
      </c>
      <c r="J477" s="391"/>
      <c r="K477" s="390" t="s">
        <v>2780</v>
      </c>
      <c r="L477" s="391"/>
      <c r="M477" s="390" t="s">
        <v>2780</v>
      </c>
      <c r="N477" s="405"/>
      <c r="O477" s="394" t="s">
        <v>2781</v>
      </c>
      <c r="P477" s="406"/>
      <c r="Q477" s="264" t="s">
        <v>2780</v>
      </c>
      <c r="S477" s="264" t="s">
        <v>2780</v>
      </c>
      <c r="U477" s="265" t="s">
        <v>2782</v>
      </c>
      <c r="W477" s="265" t="s">
        <v>2782</v>
      </c>
      <c r="Y477" s="265" t="s">
        <v>2782</v>
      </c>
      <c r="Z477" s="256"/>
      <c r="AA477" s="264" t="s">
        <v>2780</v>
      </c>
      <c r="AB477" s="256"/>
      <c r="AC477" s="265" t="s">
        <v>2782</v>
      </c>
      <c r="AD477" s="258"/>
      <c r="AE477" s="265" t="s">
        <v>2782</v>
      </c>
      <c r="AF477" s="258"/>
      <c r="AG477" s="264" t="s">
        <v>2780</v>
      </c>
      <c r="AH477" s="16"/>
      <c r="AI477" s="264" t="s">
        <v>2780</v>
      </c>
      <c r="AK477" s="264" t="s">
        <v>2780</v>
      </c>
      <c r="AL477" s="256"/>
      <c r="AM477" s="264" t="s">
        <v>2780</v>
      </c>
      <c r="AN477" s="256"/>
      <c r="AO477" s="264" t="s">
        <v>2780</v>
      </c>
      <c r="AP477" s="256"/>
      <c r="AQ477" s="264" t="s">
        <v>2780</v>
      </c>
      <c r="AR477" s="256"/>
      <c r="AS477" s="264" t="s">
        <v>2781</v>
      </c>
      <c r="AT477" s="256"/>
      <c r="AU477" s="264" t="s">
        <v>2781</v>
      </c>
      <c r="AW477" s="264" t="s">
        <v>2781</v>
      </c>
      <c r="AX477" s="256"/>
      <c r="AY477" s="270" t="str">
        <f t="shared" si="16"/>
        <v>予 備 474</v>
      </c>
      <c r="AZ477" s="256"/>
      <c r="BA477" s="265" t="s">
        <v>2782</v>
      </c>
      <c r="BC477" s="265" t="s">
        <v>2782</v>
      </c>
      <c r="BE477" s="266" t="s">
        <v>2782</v>
      </c>
      <c r="BF477" s="258"/>
      <c r="BG477" s="266" t="s">
        <v>2782</v>
      </c>
      <c r="BI477" s="400" t="s">
        <v>2780</v>
      </c>
      <c r="BK477" s="400" t="s">
        <v>2780</v>
      </c>
      <c r="BM477" s="400" t="str">
        <f t="shared" si="17"/>
        <v>予備474</v>
      </c>
      <c r="BO477" s="401" t="s">
        <v>2780</v>
      </c>
      <c r="BP477" s="396"/>
      <c r="BQ477" s="401" t="s">
        <v>2780</v>
      </c>
      <c r="BR477" s="402"/>
      <c r="BS477" s="265" t="s">
        <v>2782</v>
      </c>
      <c r="BT477" s="402"/>
      <c r="BU477" s="402"/>
      <c r="BV477" s="402"/>
      <c r="BW477" s="402"/>
      <c r="BX477" s="402"/>
      <c r="BY477" s="402"/>
      <c r="BZ477" s="402"/>
      <c r="CA477" s="402"/>
      <c r="CB477" s="402"/>
      <c r="CC477" s="402"/>
      <c r="CE477" s="256"/>
      <c r="CG477" s="264" t="s">
        <v>2780</v>
      </c>
      <c r="CI477" s="264" t="s">
        <v>2780</v>
      </c>
      <c r="CK477" s="264" t="s">
        <v>2780</v>
      </c>
      <c r="CM477" s="264" t="s">
        <v>2780</v>
      </c>
      <c r="CO477" s="264" t="s">
        <v>2780</v>
      </c>
      <c r="CQ477" s="264" t="s">
        <v>2780</v>
      </c>
      <c r="CS477" s="264" t="s">
        <v>2780</v>
      </c>
      <c r="CU477" s="264" t="s">
        <v>2780</v>
      </c>
      <c r="CW477" s="264" t="s">
        <v>2780</v>
      </c>
      <c r="CY477" s="264" t="s">
        <v>2780</v>
      </c>
      <c r="DA477" s="264" t="s">
        <v>2780</v>
      </c>
      <c r="DC477" s="264" t="s">
        <v>2780</v>
      </c>
      <c r="DE477" s="264" t="s">
        <v>2780</v>
      </c>
      <c r="DG477" s="264" t="s">
        <v>2780</v>
      </c>
      <c r="DI477" s="264" t="s">
        <v>2780</v>
      </c>
      <c r="DK477" s="264" t="s">
        <v>2780</v>
      </c>
      <c r="EA477" s="264" t="s">
        <v>2780</v>
      </c>
      <c r="EC477" s="272" t="s">
        <v>2781</v>
      </c>
      <c r="ED477" s="268"/>
      <c r="EE477" s="272" t="s">
        <v>2781</v>
      </c>
      <c r="EF477" s="268"/>
      <c r="EG477" s="272" t="s">
        <v>2781</v>
      </c>
      <c r="EH477" s="268"/>
      <c r="EI477" s="272" t="s">
        <v>2781</v>
      </c>
      <c r="EY477" s="264" t="s">
        <v>2780</v>
      </c>
      <c r="FA477" s="264" t="s">
        <v>2780</v>
      </c>
      <c r="FC477" s="264" t="s">
        <v>2780</v>
      </c>
      <c r="FE477" s="264" t="s">
        <v>2780</v>
      </c>
      <c r="FG477" s="264" t="s">
        <v>2780</v>
      </c>
      <c r="FI477" s="264" t="s">
        <v>2780</v>
      </c>
      <c r="FK477" s="264" t="s">
        <v>2780</v>
      </c>
      <c r="FM477" s="264" t="s">
        <v>2780</v>
      </c>
      <c r="FO477" s="264" t="s">
        <v>2780</v>
      </c>
      <c r="FQ477" s="264" t="s">
        <v>2780</v>
      </c>
      <c r="FS477" s="264" t="s">
        <v>2780</v>
      </c>
      <c r="FU477" s="264" t="s">
        <v>2780</v>
      </c>
      <c r="FW477" s="264" t="s">
        <v>2780</v>
      </c>
      <c r="FY477" s="264" t="s">
        <v>2780</v>
      </c>
      <c r="GA477" s="264" t="s">
        <v>2780</v>
      </c>
      <c r="GC477" s="264" t="s">
        <v>2780</v>
      </c>
      <c r="GE477" s="264" t="s">
        <v>2780</v>
      </c>
      <c r="GG477" s="264" t="s">
        <v>2780</v>
      </c>
      <c r="GI477" s="264" t="s">
        <v>2780</v>
      </c>
      <c r="GK477" s="264" t="s">
        <v>2780</v>
      </c>
      <c r="GM477" s="264" t="s">
        <v>2780</v>
      </c>
      <c r="GO477" s="264" t="s">
        <v>2780</v>
      </c>
      <c r="GQ477" s="16"/>
      <c r="HE477" s="265" t="s">
        <v>2782</v>
      </c>
      <c r="HG477" s="265" t="s">
        <v>2782</v>
      </c>
      <c r="HI477" s="264" t="s">
        <v>2780</v>
      </c>
      <c r="HK477" s="264" t="s">
        <v>2780</v>
      </c>
      <c r="HM477" s="264" t="s">
        <v>2780</v>
      </c>
      <c r="HO477" s="264" t="s">
        <v>2780</v>
      </c>
      <c r="HQ477" s="264" t="s">
        <v>2780</v>
      </c>
      <c r="HS477" s="264" t="s">
        <v>2780</v>
      </c>
      <c r="HU477" s="264" t="s">
        <v>2780</v>
      </c>
      <c r="HW477" s="264" t="s">
        <v>2780</v>
      </c>
      <c r="HY477" s="264" t="s">
        <v>2780</v>
      </c>
      <c r="IA477" s="264" t="s">
        <v>2780</v>
      </c>
      <c r="IC477" s="264" t="s">
        <v>2780</v>
      </c>
      <c r="IE477" s="264" t="s">
        <v>2780</v>
      </c>
      <c r="IG477" s="264" t="s">
        <v>2780</v>
      </c>
      <c r="II477" s="264" t="s">
        <v>2780</v>
      </c>
      <c r="IK477" s="264" t="s">
        <v>2780</v>
      </c>
      <c r="IM477" s="264" t="s">
        <v>2780</v>
      </c>
      <c r="IO477" s="264" t="s">
        <v>2780</v>
      </c>
      <c r="IQ477" s="264" t="s">
        <v>2780</v>
      </c>
      <c r="IS477" s="264" t="s">
        <v>2780</v>
      </c>
      <c r="IU477" s="264" t="s">
        <v>2780</v>
      </c>
      <c r="IW477" s="264" t="s">
        <v>2780</v>
      </c>
      <c r="IY477" s="264" t="s">
        <v>2780</v>
      </c>
      <c r="JA477" s="264" t="s">
        <v>2780</v>
      </c>
      <c r="JC477" s="264" t="s">
        <v>2780</v>
      </c>
    </row>
    <row r="478" spans="3:263">
      <c r="C478" s="384" t="s">
        <v>2783</v>
      </c>
      <c r="D478" s="404"/>
      <c r="E478" s="390" t="s">
        <v>2783</v>
      </c>
      <c r="F478" s="391"/>
      <c r="G478" s="390" t="s">
        <v>2783</v>
      </c>
      <c r="H478" s="391"/>
      <c r="I478" s="390" t="s">
        <v>2783</v>
      </c>
      <c r="J478" s="391"/>
      <c r="K478" s="390" t="s">
        <v>2783</v>
      </c>
      <c r="L478" s="391"/>
      <c r="M478" s="390" t="s">
        <v>2783</v>
      </c>
      <c r="N478" s="405"/>
      <c r="O478" s="394" t="s">
        <v>2784</v>
      </c>
      <c r="P478" s="406"/>
      <c r="Q478" s="264" t="s">
        <v>2783</v>
      </c>
      <c r="S478" s="264" t="s">
        <v>2783</v>
      </c>
      <c r="U478" s="265" t="s">
        <v>2785</v>
      </c>
      <c r="W478" s="265" t="s">
        <v>2785</v>
      </c>
      <c r="Y478" s="265" t="s">
        <v>2785</v>
      </c>
      <c r="Z478" s="256"/>
      <c r="AA478" s="264" t="s">
        <v>2783</v>
      </c>
      <c r="AB478" s="256"/>
      <c r="AC478" s="265" t="s">
        <v>2785</v>
      </c>
      <c r="AD478" s="258"/>
      <c r="AE478" s="265" t="s">
        <v>2785</v>
      </c>
      <c r="AF478" s="258"/>
      <c r="AG478" s="264" t="s">
        <v>2783</v>
      </c>
      <c r="AH478" s="16"/>
      <c r="AI478" s="264" t="s">
        <v>2783</v>
      </c>
      <c r="AK478" s="264" t="s">
        <v>2783</v>
      </c>
      <c r="AL478" s="256"/>
      <c r="AM478" s="264" t="s">
        <v>2783</v>
      </c>
      <c r="AN478" s="256"/>
      <c r="AO478" s="264" t="s">
        <v>2783</v>
      </c>
      <c r="AP478" s="256"/>
      <c r="AQ478" s="264" t="s">
        <v>2783</v>
      </c>
      <c r="AR478" s="256"/>
      <c r="AS478" s="265" t="s">
        <v>2786</v>
      </c>
      <c r="AT478" s="256"/>
      <c r="AU478" s="265" t="s">
        <v>2786</v>
      </c>
      <c r="AW478" s="265" t="s">
        <v>2786</v>
      </c>
      <c r="AX478" s="256"/>
      <c r="AY478" s="270" t="str">
        <f t="shared" si="16"/>
        <v>予 備 475</v>
      </c>
      <c r="AZ478" s="256"/>
      <c r="BA478" s="265" t="s">
        <v>2785</v>
      </c>
      <c r="BC478" s="265" t="s">
        <v>2785</v>
      </c>
      <c r="BE478" s="266" t="s">
        <v>2785</v>
      </c>
      <c r="BF478" s="258"/>
      <c r="BG478" s="266" t="s">
        <v>2785</v>
      </c>
      <c r="BI478" s="400" t="s">
        <v>2783</v>
      </c>
      <c r="BK478" s="400" t="s">
        <v>2783</v>
      </c>
      <c r="BM478" s="400" t="str">
        <f t="shared" si="17"/>
        <v>予備475</v>
      </c>
      <c r="BO478" s="401" t="s">
        <v>2783</v>
      </c>
      <c r="BP478" s="396"/>
      <c r="BQ478" s="401" t="s">
        <v>2783</v>
      </c>
      <c r="BR478" s="402"/>
      <c r="BS478" s="265" t="s">
        <v>2785</v>
      </c>
      <c r="BT478" s="402"/>
      <c r="BU478" s="402"/>
      <c r="BV478" s="402"/>
      <c r="BW478" s="402"/>
      <c r="BX478" s="402"/>
      <c r="BY478" s="402"/>
      <c r="BZ478" s="402"/>
      <c r="CA478" s="402"/>
      <c r="CB478" s="402"/>
      <c r="CC478" s="402"/>
      <c r="CE478" s="256"/>
      <c r="CG478" s="264" t="s">
        <v>2783</v>
      </c>
      <c r="CI478" s="264" t="s">
        <v>2783</v>
      </c>
      <c r="CK478" s="264" t="s">
        <v>2783</v>
      </c>
      <c r="CM478" s="264" t="s">
        <v>2783</v>
      </c>
      <c r="CO478" s="264" t="s">
        <v>2783</v>
      </c>
      <c r="CQ478" s="264" t="s">
        <v>2783</v>
      </c>
      <c r="CS478" s="264" t="s">
        <v>2783</v>
      </c>
      <c r="CU478" s="264" t="s">
        <v>2783</v>
      </c>
      <c r="CW478" s="264" t="s">
        <v>2783</v>
      </c>
      <c r="CY478" s="264" t="s">
        <v>2783</v>
      </c>
      <c r="DA478" s="264" t="s">
        <v>2783</v>
      </c>
      <c r="DC478" s="264" t="s">
        <v>2783</v>
      </c>
      <c r="DE478" s="264" t="s">
        <v>2783</v>
      </c>
      <c r="DG478" s="264" t="s">
        <v>2783</v>
      </c>
      <c r="DI478" s="264" t="s">
        <v>2783</v>
      </c>
      <c r="DK478" s="264" t="s">
        <v>2783</v>
      </c>
      <c r="EA478" s="264" t="s">
        <v>2783</v>
      </c>
      <c r="EC478" s="272" t="s">
        <v>2784</v>
      </c>
      <c r="ED478" s="268"/>
      <c r="EE478" s="272" t="s">
        <v>2784</v>
      </c>
      <c r="EF478" s="268"/>
      <c r="EG478" s="272" t="s">
        <v>2784</v>
      </c>
      <c r="EH478" s="268"/>
      <c r="EI478" s="272" t="s">
        <v>2784</v>
      </c>
      <c r="EY478" s="264" t="s">
        <v>2783</v>
      </c>
      <c r="FA478" s="264" t="s">
        <v>2783</v>
      </c>
      <c r="FC478" s="264" t="s">
        <v>2783</v>
      </c>
      <c r="FE478" s="264" t="s">
        <v>2783</v>
      </c>
      <c r="FG478" s="264" t="s">
        <v>2783</v>
      </c>
      <c r="FI478" s="264" t="s">
        <v>2783</v>
      </c>
      <c r="FK478" s="264" t="s">
        <v>2783</v>
      </c>
      <c r="FM478" s="264" t="s">
        <v>2783</v>
      </c>
      <c r="FO478" s="264" t="s">
        <v>2783</v>
      </c>
      <c r="FQ478" s="264" t="s">
        <v>2783</v>
      </c>
      <c r="FS478" s="264" t="s">
        <v>2783</v>
      </c>
      <c r="FU478" s="264" t="s">
        <v>2783</v>
      </c>
      <c r="FW478" s="264" t="s">
        <v>2783</v>
      </c>
      <c r="FY478" s="264" t="s">
        <v>2783</v>
      </c>
      <c r="GA478" s="264" t="s">
        <v>2783</v>
      </c>
      <c r="GC478" s="264" t="s">
        <v>2783</v>
      </c>
      <c r="GE478" s="264" t="s">
        <v>2783</v>
      </c>
      <c r="GG478" s="264" t="s">
        <v>2783</v>
      </c>
      <c r="GI478" s="264" t="s">
        <v>2783</v>
      </c>
      <c r="GK478" s="264" t="s">
        <v>2783</v>
      </c>
      <c r="GM478" s="264" t="s">
        <v>2783</v>
      </c>
      <c r="GO478" s="264" t="s">
        <v>2783</v>
      </c>
      <c r="GQ478" s="16"/>
      <c r="HE478" s="265" t="s">
        <v>2785</v>
      </c>
      <c r="HG478" s="265" t="s">
        <v>2785</v>
      </c>
      <c r="HI478" s="264" t="s">
        <v>2783</v>
      </c>
      <c r="HK478" s="264" t="s">
        <v>2783</v>
      </c>
      <c r="HM478" s="264" t="s">
        <v>2783</v>
      </c>
      <c r="HO478" s="264" t="s">
        <v>2783</v>
      </c>
      <c r="HQ478" s="264" t="s">
        <v>2783</v>
      </c>
      <c r="HS478" s="264" t="s">
        <v>2783</v>
      </c>
      <c r="HU478" s="264" t="s">
        <v>2783</v>
      </c>
      <c r="HW478" s="264" t="s">
        <v>2783</v>
      </c>
      <c r="HY478" s="264" t="s">
        <v>2783</v>
      </c>
      <c r="IA478" s="264" t="s">
        <v>2783</v>
      </c>
      <c r="IC478" s="264" t="s">
        <v>2783</v>
      </c>
      <c r="IE478" s="264" t="s">
        <v>2783</v>
      </c>
      <c r="IG478" s="264" t="s">
        <v>2783</v>
      </c>
      <c r="II478" s="264" t="s">
        <v>2783</v>
      </c>
      <c r="IK478" s="264" t="s">
        <v>2783</v>
      </c>
      <c r="IM478" s="264" t="s">
        <v>2783</v>
      </c>
      <c r="IO478" s="264" t="s">
        <v>2783</v>
      </c>
      <c r="IQ478" s="264" t="s">
        <v>2783</v>
      </c>
      <c r="IS478" s="264" t="s">
        <v>2783</v>
      </c>
      <c r="IU478" s="264" t="s">
        <v>2783</v>
      </c>
      <c r="IW478" s="264" t="s">
        <v>2783</v>
      </c>
      <c r="IY478" s="264" t="s">
        <v>2783</v>
      </c>
      <c r="JA478" s="264" t="s">
        <v>2783</v>
      </c>
      <c r="JC478" s="264" t="s">
        <v>2783</v>
      </c>
    </row>
    <row r="479" spans="3:263">
      <c r="C479" s="384" t="s">
        <v>2787</v>
      </c>
      <c r="D479" s="404"/>
      <c r="E479" s="390" t="s">
        <v>2787</v>
      </c>
      <c r="F479" s="391"/>
      <c r="G479" s="390" t="s">
        <v>2787</v>
      </c>
      <c r="H479" s="391"/>
      <c r="I479" s="390" t="s">
        <v>2787</v>
      </c>
      <c r="J479" s="391"/>
      <c r="K479" s="390" t="s">
        <v>2787</v>
      </c>
      <c r="L479" s="391"/>
      <c r="M479" s="390" t="s">
        <v>2787</v>
      </c>
      <c r="N479" s="405"/>
      <c r="O479" s="394" t="s">
        <v>2788</v>
      </c>
      <c r="P479" s="406"/>
      <c r="Q479" s="264" t="s">
        <v>2787</v>
      </c>
      <c r="S479" s="264" t="s">
        <v>2787</v>
      </c>
      <c r="U479" s="265" t="s">
        <v>2789</v>
      </c>
      <c r="W479" s="265" t="s">
        <v>2789</v>
      </c>
      <c r="Y479" s="265" t="s">
        <v>2789</v>
      </c>
      <c r="Z479" s="256"/>
      <c r="AA479" s="264" t="s">
        <v>2787</v>
      </c>
      <c r="AB479" s="256"/>
      <c r="AC479" s="265" t="s">
        <v>2789</v>
      </c>
      <c r="AD479" s="258"/>
      <c r="AE479" s="265" t="s">
        <v>2789</v>
      </c>
      <c r="AF479" s="258"/>
      <c r="AG479" s="264" t="s">
        <v>2787</v>
      </c>
      <c r="AH479" s="16"/>
      <c r="AI479" s="264" t="s">
        <v>2787</v>
      </c>
      <c r="AK479" s="264" t="s">
        <v>2787</v>
      </c>
      <c r="AL479" s="256"/>
      <c r="AM479" s="264" t="s">
        <v>2787</v>
      </c>
      <c r="AN479" s="256"/>
      <c r="AO479" s="264" t="s">
        <v>2787</v>
      </c>
      <c r="AP479" s="256"/>
      <c r="AQ479" s="264" t="s">
        <v>2787</v>
      </c>
      <c r="AR479" s="256"/>
      <c r="AS479" s="264" t="s">
        <v>2788</v>
      </c>
      <c r="AT479" s="256"/>
      <c r="AU479" s="264" t="s">
        <v>2788</v>
      </c>
      <c r="AW479" s="264" t="s">
        <v>2788</v>
      </c>
      <c r="AX479" s="256"/>
      <c r="AY479" s="270" t="str">
        <f t="shared" si="16"/>
        <v>予 備 476</v>
      </c>
      <c r="AZ479" s="256"/>
      <c r="BA479" s="265" t="s">
        <v>2789</v>
      </c>
      <c r="BC479" s="265" t="s">
        <v>2789</v>
      </c>
      <c r="BE479" s="266" t="s">
        <v>2789</v>
      </c>
      <c r="BF479" s="258"/>
      <c r="BG479" s="266" t="s">
        <v>2789</v>
      </c>
      <c r="BI479" s="400" t="s">
        <v>2787</v>
      </c>
      <c r="BK479" s="400" t="s">
        <v>2787</v>
      </c>
      <c r="BM479" s="400" t="str">
        <f t="shared" si="17"/>
        <v>予備476</v>
      </c>
      <c r="BO479" s="401" t="s">
        <v>2787</v>
      </c>
      <c r="BP479" s="396"/>
      <c r="BQ479" s="401" t="s">
        <v>2787</v>
      </c>
      <c r="BR479" s="402"/>
      <c r="BS479" s="265" t="s">
        <v>2789</v>
      </c>
      <c r="BT479" s="402"/>
      <c r="BU479" s="402"/>
      <c r="BV479" s="402"/>
      <c r="BW479" s="402"/>
      <c r="BX479" s="402"/>
      <c r="BY479" s="402"/>
      <c r="BZ479" s="402"/>
      <c r="CA479" s="402"/>
      <c r="CB479" s="402"/>
      <c r="CC479" s="402"/>
      <c r="CE479" s="256"/>
      <c r="CG479" s="264" t="s">
        <v>2787</v>
      </c>
      <c r="CI479" s="264" t="s">
        <v>2787</v>
      </c>
      <c r="CK479" s="264" t="s">
        <v>2787</v>
      </c>
      <c r="CM479" s="264" t="s">
        <v>2787</v>
      </c>
      <c r="CO479" s="264" t="s">
        <v>2787</v>
      </c>
      <c r="CQ479" s="264" t="s">
        <v>2787</v>
      </c>
      <c r="CS479" s="264" t="s">
        <v>2787</v>
      </c>
      <c r="CU479" s="264" t="s">
        <v>2787</v>
      </c>
      <c r="CW479" s="264" t="s">
        <v>2787</v>
      </c>
      <c r="CY479" s="264" t="s">
        <v>2787</v>
      </c>
      <c r="DA479" s="264" t="s">
        <v>2787</v>
      </c>
      <c r="DC479" s="264" t="s">
        <v>2787</v>
      </c>
      <c r="DE479" s="264" t="s">
        <v>2787</v>
      </c>
      <c r="DG479" s="264" t="s">
        <v>2787</v>
      </c>
      <c r="DI479" s="264" t="s">
        <v>2787</v>
      </c>
      <c r="DK479" s="264" t="s">
        <v>2787</v>
      </c>
      <c r="EA479" s="264" t="s">
        <v>2787</v>
      </c>
      <c r="EC479" s="272" t="s">
        <v>2788</v>
      </c>
      <c r="ED479" s="268"/>
      <c r="EE479" s="272" t="s">
        <v>2788</v>
      </c>
      <c r="EF479" s="268"/>
      <c r="EG479" s="272" t="s">
        <v>2788</v>
      </c>
      <c r="EH479" s="268"/>
      <c r="EI479" s="272" t="s">
        <v>2788</v>
      </c>
      <c r="EY479" s="264" t="s">
        <v>2787</v>
      </c>
      <c r="FA479" s="264" t="s">
        <v>2787</v>
      </c>
      <c r="FC479" s="264" t="s">
        <v>2787</v>
      </c>
      <c r="FE479" s="264" t="s">
        <v>2787</v>
      </c>
      <c r="FG479" s="264" t="s">
        <v>2787</v>
      </c>
      <c r="FI479" s="264" t="s">
        <v>2787</v>
      </c>
      <c r="FK479" s="264" t="s">
        <v>2787</v>
      </c>
      <c r="FM479" s="264" t="s">
        <v>2787</v>
      </c>
      <c r="FO479" s="264" t="s">
        <v>2787</v>
      </c>
      <c r="FQ479" s="264" t="s">
        <v>2787</v>
      </c>
      <c r="FS479" s="264" t="s">
        <v>2787</v>
      </c>
      <c r="FU479" s="264" t="s">
        <v>2787</v>
      </c>
      <c r="FW479" s="264" t="s">
        <v>2787</v>
      </c>
      <c r="FY479" s="264" t="s">
        <v>2787</v>
      </c>
      <c r="GA479" s="264" t="s">
        <v>2787</v>
      </c>
      <c r="GC479" s="264" t="s">
        <v>2787</v>
      </c>
      <c r="GE479" s="264" t="s">
        <v>2787</v>
      </c>
      <c r="GG479" s="264" t="s">
        <v>2787</v>
      </c>
      <c r="GI479" s="264" t="s">
        <v>2787</v>
      </c>
      <c r="GK479" s="264" t="s">
        <v>2787</v>
      </c>
      <c r="GM479" s="264" t="s">
        <v>2787</v>
      </c>
      <c r="GO479" s="264" t="s">
        <v>2787</v>
      </c>
      <c r="GQ479" s="16"/>
      <c r="HE479" s="265" t="s">
        <v>2789</v>
      </c>
      <c r="HG479" s="265" t="s">
        <v>2789</v>
      </c>
      <c r="HI479" s="264" t="s">
        <v>2787</v>
      </c>
      <c r="HK479" s="264" t="s">
        <v>2787</v>
      </c>
      <c r="HM479" s="264" t="s">
        <v>2787</v>
      </c>
      <c r="HO479" s="264" t="s">
        <v>2787</v>
      </c>
      <c r="HQ479" s="264" t="s">
        <v>2787</v>
      </c>
      <c r="HS479" s="264" t="s">
        <v>2787</v>
      </c>
      <c r="HU479" s="264" t="s">
        <v>2787</v>
      </c>
      <c r="HW479" s="264" t="s">
        <v>2787</v>
      </c>
      <c r="HY479" s="264" t="s">
        <v>2787</v>
      </c>
      <c r="IA479" s="264" t="s">
        <v>2787</v>
      </c>
      <c r="IC479" s="264" t="s">
        <v>2787</v>
      </c>
      <c r="IE479" s="264" t="s">
        <v>2787</v>
      </c>
      <c r="IG479" s="264" t="s">
        <v>2787</v>
      </c>
      <c r="II479" s="264" t="s">
        <v>2787</v>
      </c>
      <c r="IK479" s="264" t="s">
        <v>2787</v>
      </c>
      <c r="IM479" s="264" t="s">
        <v>2787</v>
      </c>
      <c r="IO479" s="264" t="s">
        <v>2787</v>
      </c>
      <c r="IQ479" s="264" t="s">
        <v>2787</v>
      </c>
      <c r="IS479" s="264" t="s">
        <v>2787</v>
      </c>
      <c r="IU479" s="264" t="s">
        <v>2787</v>
      </c>
      <c r="IW479" s="264" t="s">
        <v>2787</v>
      </c>
      <c r="IY479" s="264" t="s">
        <v>2787</v>
      </c>
      <c r="JA479" s="264" t="s">
        <v>2787</v>
      </c>
      <c r="JC479" s="264" t="s">
        <v>2787</v>
      </c>
    </row>
    <row r="480" spans="3:263">
      <c r="C480" s="384" t="s">
        <v>2790</v>
      </c>
      <c r="D480" s="404"/>
      <c r="E480" s="390" t="s">
        <v>2790</v>
      </c>
      <c r="F480" s="391"/>
      <c r="G480" s="390" t="s">
        <v>2790</v>
      </c>
      <c r="H480" s="391"/>
      <c r="I480" s="390" t="s">
        <v>2790</v>
      </c>
      <c r="J480" s="391"/>
      <c r="K480" s="390" t="s">
        <v>2790</v>
      </c>
      <c r="L480" s="391"/>
      <c r="M480" s="390" t="s">
        <v>2790</v>
      </c>
      <c r="N480" s="405"/>
      <c r="O480" s="394" t="s">
        <v>2791</v>
      </c>
      <c r="P480" s="406"/>
      <c r="Q480" s="264" t="s">
        <v>2790</v>
      </c>
      <c r="S480" s="264" t="s">
        <v>2790</v>
      </c>
      <c r="U480" s="265" t="s">
        <v>2792</v>
      </c>
      <c r="W480" s="265" t="s">
        <v>2792</v>
      </c>
      <c r="Y480" s="265" t="s">
        <v>2792</v>
      </c>
      <c r="Z480" s="256"/>
      <c r="AA480" s="264" t="s">
        <v>2790</v>
      </c>
      <c r="AB480" s="256"/>
      <c r="AC480" s="265" t="s">
        <v>2792</v>
      </c>
      <c r="AD480" s="258"/>
      <c r="AE480" s="265" t="s">
        <v>2792</v>
      </c>
      <c r="AF480" s="258"/>
      <c r="AG480" s="264" t="s">
        <v>2790</v>
      </c>
      <c r="AH480" s="16"/>
      <c r="AI480" s="264" t="s">
        <v>2790</v>
      </c>
      <c r="AK480" s="264" t="s">
        <v>2790</v>
      </c>
      <c r="AL480" s="256"/>
      <c r="AM480" s="264" t="s">
        <v>2790</v>
      </c>
      <c r="AN480" s="256"/>
      <c r="AO480" s="264" t="s">
        <v>2790</v>
      </c>
      <c r="AP480" s="256"/>
      <c r="AQ480" s="264" t="s">
        <v>2790</v>
      </c>
      <c r="AR480" s="256"/>
      <c r="AS480" s="265" t="s">
        <v>2793</v>
      </c>
      <c r="AT480" s="256"/>
      <c r="AU480" s="265" t="s">
        <v>2793</v>
      </c>
      <c r="AW480" s="265" t="s">
        <v>2793</v>
      </c>
      <c r="AX480" s="256"/>
      <c r="AY480" s="270" t="str">
        <f t="shared" si="16"/>
        <v>予 備 477</v>
      </c>
      <c r="AZ480" s="256"/>
      <c r="BA480" s="265" t="s">
        <v>2792</v>
      </c>
      <c r="BC480" s="265" t="s">
        <v>2792</v>
      </c>
      <c r="BE480" s="266" t="s">
        <v>2792</v>
      </c>
      <c r="BF480" s="258"/>
      <c r="BG480" s="266" t="s">
        <v>2792</v>
      </c>
      <c r="BI480" s="400" t="s">
        <v>2790</v>
      </c>
      <c r="BK480" s="400" t="s">
        <v>2790</v>
      </c>
      <c r="BM480" s="400" t="str">
        <f t="shared" si="17"/>
        <v>予備477</v>
      </c>
      <c r="BO480" s="401" t="s">
        <v>2790</v>
      </c>
      <c r="BP480" s="396"/>
      <c r="BQ480" s="401" t="s">
        <v>2790</v>
      </c>
      <c r="BR480" s="402"/>
      <c r="BS480" s="265" t="s">
        <v>2792</v>
      </c>
      <c r="BT480" s="402"/>
      <c r="BU480" s="402"/>
      <c r="BV480" s="402"/>
      <c r="BW480" s="402"/>
      <c r="BX480" s="402"/>
      <c r="BY480" s="402"/>
      <c r="BZ480" s="402"/>
      <c r="CA480" s="402"/>
      <c r="CB480" s="402"/>
      <c r="CC480" s="402"/>
      <c r="CE480" s="256"/>
      <c r="CG480" s="264" t="s">
        <v>2790</v>
      </c>
      <c r="CI480" s="264" t="s">
        <v>2790</v>
      </c>
      <c r="CK480" s="264" t="s">
        <v>2790</v>
      </c>
      <c r="CM480" s="264" t="s">
        <v>2790</v>
      </c>
      <c r="CO480" s="264" t="s">
        <v>2790</v>
      </c>
      <c r="CQ480" s="264" t="s">
        <v>2790</v>
      </c>
      <c r="CS480" s="264" t="s">
        <v>2790</v>
      </c>
      <c r="CU480" s="264" t="s">
        <v>2790</v>
      </c>
      <c r="CW480" s="264" t="s">
        <v>2790</v>
      </c>
      <c r="CY480" s="264" t="s">
        <v>2790</v>
      </c>
      <c r="DA480" s="264" t="s">
        <v>2790</v>
      </c>
      <c r="DC480" s="264" t="s">
        <v>2790</v>
      </c>
      <c r="DE480" s="264" t="s">
        <v>2790</v>
      </c>
      <c r="DG480" s="264" t="s">
        <v>2790</v>
      </c>
      <c r="DI480" s="264" t="s">
        <v>2790</v>
      </c>
      <c r="DK480" s="264" t="s">
        <v>2790</v>
      </c>
      <c r="EA480" s="264" t="s">
        <v>2790</v>
      </c>
      <c r="EC480" s="272" t="s">
        <v>2791</v>
      </c>
      <c r="ED480" s="268"/>
      <c r="EE480" s="272" t="s">
        <v>2791</v>
      </c>
      <c r="EF480" s="268"/>
      <c r="EG480" s="272" t="s">
        <v>2791</v>
      </c>
      <c r="EH480" s="268"/>
      <c r="EI480" s="272" t="s">
        <v>2791</v>
      </c>
      <c r="EY480" s="264" t="s">
        <v>2790</v>
      </c>
      <c r="FA480" s="264" t="s">
        <v>2790</v>
      </c>
      <c r="FC480" s="264" t="s">
        <v>2790</v>
      </c>
      <c r="FE480" s="264" t="s">
        <v>2790</v>
      </c>
      <c r="FG480" s="264" t="s">
        <v>2790</v>
      </c>
      <c r="FI480" s="264" t="s">
        <v>2790</v>
      </c>
      <c r="FK480" s="264" t="s">
        <v>2790</v>
      </c>
      <c r="FM480" s="264" t="s">
        <v>2790</v>
      </c>
      <c r="FO480" s="264" t="s">
        <v>2790</v>
      </c>
      <c r="FQ480" s="264" t="s">
        <v>2790</v>
      </c>
      <c r="FS480" s="264" t="s">
        <v>2790</v>
      </c>
      <c r="FU480" s="264" t="s">
        <v>2790</v>
      </c>
      <c r="FW480" s="264" t="s">
        <v>2790</v>
      </c>
      <c r="FY480" s="264" t="s">
        <v>2790</v>
      </c>
      <c r="GA480" s="264" t="s">
        <v>2790</v>
      </c>
      <c r="GC480" s="264" t="s">
        <v>2790</v>
      </c>
      <c r="GE480" s="264" t="s">
        <v>2790</v>
      </c>
      <c r="GG480" s="264" t="s">
        <v>2790</v>
      </c>
      <c r="GI480" s="264" t="s">
        <v>2790</v>
      </c>
      <c r="GK480" s="264" t="s">
        <v>2790</v>
      </c>
      <c r="GM480" s="264" t="s">
        <v>2790</v>
      </c>
      <c r="GO480" s="264" t="s">
        <v>2790</v>
      </c>
      <c r="GQ480" s="16"/>
      <c r="HE480" s="265" t="s">
        <v>2792</v>
      </c>
      <c r="HG480" s="265" t="s">
        <v>2792</v>
      </c>
      <c r="HI480" s="264" t="s">
        <v>2790</v>
      </c>
      <c r="HK480" s="264" t="s">
        <v>2790</v>
      </c>
      <c r="HM480" s="264" t="s">
        <v>2790</v>
      </c>
      <c r="HO480" s="264" t="s">
        <v>2790</v>
      </c>
      <c r="HQ480" s="264" t="s">
        <v>2790</v>
      </c>
      <c r="HS480" s="264" t="s">
        <v>2790</v>
      </c>
      <c r="HU480" s="264" t="s">
        <v>2790</v>
      </c>
      <c r="HW480" s="264" t="s">
        <v>2790</v>
      </c>
      <c r="HY480" s="264" t="s">
        <v>2790</v>
      </c>
      <c r="IA480" s="264" t="s">
        <v>2790</v>
      </c>
      <c r="IC480" s="264" t="s">
        <v>2790</v>
      </c>
      <c r="IE480" s="264" t="s">
        <v>2790</v>
      </c>
      <c r="IG480" s="264" t="s">
        <v>2790</v>
      </c>
      <c r="II480" s="264" t="s">
        <v>2790</v>
      </c>
      <c r="IK480" s="264" t="s">
        <v>2790</v>
      </c>
      <c r="IM480" s="264" t="s">
        <v>2790</v>
      </c>
      <c r="IO480" s="264" t="s">
        <v>2790</v>
      </c>
      <c r="IQ480" s="264" t="s">
        <v>2790</v>
      </c>
      <c r="IS480" s="264" t="s">
        <v>2790</v>
      </c>
      <c r="IU480" s="264" t="s">
        <v>2790</v>
      </c>
      <c r="IW480" s="264" t="s">
        <v>2790</v>
      </c>
      <c r="IY480" s="264" t="s">
        <v>2790</v>
      </c>
      <c r="JA480" s="264" t="s">
        <v>2790</v>
      </c>
      <c r="JC480" s="264" t="s">
        <v>2790</v>
      </c>
    </row>
    <row r="481" spans="3:263">
      <c r="C481" s="384" t="s">
        <v>2794</v>
      </c>
      <c r="D481" s="404"/>
      <c r="E481" s="390" t="s">
        <v>2794</v>
      </c>
      <c r="F481" s="391"/>
      <c r="G481" s="390" t="s">
        <v>2794</v>
      </c>
      <c r="H481" s="391"/>
      <c r="I481" s="390" t="s">
        <v>2794</v>
      </c>
      <c r="J481" s="391"/>
      <c r="K481" s="390" t="s">
        <v>2794</v>
      </c>
      <c r="L481" s="391"/>
      <c r="M481" s="390" t="s">
        <v>2794</v>
      </c>
      <c r="N481" s="405"/>
      <c r="O481" s="394" t="s">
        <v>2795</v>
      </c>
      <c r="P481" s="406"/>
      <c r="Q481" s="264" t="s">
        <v>2794</v>
      </c>
      <c r="S481" s="264" t="s">
        <v>2794</v>
      </c>
      <c r="U481" s="265" t="s">
        <v>2796</v>
      </c>
      <c r="W481" s="265" t="s">
        <v>2796</v>
      </c>
      <c r="Y481" s="265" t="s">
        <v>2796</v>
      </c>
      <c r="Z481" s="256"/>
      <c r="AA481" s="264" t="s">
        <v>2794</v>
      </c>
      <c r="AB481" s="256"/>
      <c r="AC481" s="265" t="s">
        <v>2796</v>
      </c>
      <c r="AD481" s="258"/>
      <c r="AE481" s="265" t="s">
        <v>2796</v>
      </c>
      <c r="AF481" s="258"/>
      <c r="AG481" s="264" t="s">
        <v>2794</v>
      </c>
      <c r="AH481" s="16"/>
      <c r="AI481" s="264" t="s">
        <v>2794</v>
      </c>
      <c r="AK481" s="264" t="s">
        <v>2794</v>
      </c>
      <c r="AL481" s="256"/>
      <c r="AM481" s="264" t="s">
        <v>2794</v>
      </c>
      <c r="AN481" s="256"/>
      <c r="AO481" s="264" t="s">
        <v>2794</v>
      </c>
      <c r="AP481" s="256"/>
      <c r="AQ481" s="264" t="s">
        <v>2794</v>
      </c>
      <c r="AR481" s="256"/>
      <c r="AS481" s="264" t="s">
        <v>2795</v>
      </c>
      <c r="AT481" s="256"/>
      <c r="AU481" s="264" t="s">
        <v>2795</v>
      </c>
      <c r="AW481" s="264" t="s">
        <v>2795</v>
      </c>
      <c r="AX481" s="256"/>
      <c r="AY481" s="270" t="str">
        <f t="shared" si="16"/>
        <v>予 備 478</v>
      </c>
      <c r="AZ481" s="256"/>
      <c r="BA481" s="265" t="s">
        <v>2796</v>
      </c>
      <c r="BC481" s="265" t="s">
        <v>2796</v>
      </c>
      <c r="BE481" s="266" t="s">
        <v>2796</v>
      </c>
      <c r="BF481" s="258"/>
      <c r="BG481" s="266" t="s">
        <v>2796</v>
      </c>
      <c r="BI481" s="400" t="s">
        <v>2794</v>
      </c>
      <c r="BK481" s="400" t="s">
        <v>2794</v>
      </c>
      <c r="BM481" s="400" t="str">
        <f t="shared" si="17"/>
        <v>予備478</v>
      </c>
      <c r="BO481" s="401" t="s">
        <v>2794</v>
      </c>
      <c r="BP481" s="396"/>
      <c r="BQ481" s="401" t="s">
        <v>2794</v>
      </c>
      <c r="BR481" s="402"/>
      <c r="BS481" s="265" t="s">
        <v>2796</v>
      </c>
      <c r="BT481" s="402"/>
      <c r="BU481" s="402"/>
      <c r="BV481" s="402"/>
      <c r="BW481" s="402"/>
      <c r="BX481" s="402"/>
      <c r="BY481" s="402"/>
      <c r="BZ481" s="402"/>
      <c r="CA481" s="402"/>
      <c r="CB481" s="402"/>
      <c r="CC481" s="402"/>
      <c r="CE481" s="256"/>
      <c r="CG481" s="264" t="s">
        <v>2794</v>
      </c>
      <c r="CI481" s="264" t="s">
        <v>2794</v>
      </c>
      <c r="CK481" s="264" t="s">
        <v>2794</v>
      </c>
      <c r="CM481" s="264" t="s">
        <v>2794</v>
      </c>
      <c r="CO481" s="264" t="s">
        <v>2794</v>
      </c>
      <c r="CQ481" s="264" t="s">
        <v>2794</v>
      </c>
      <c r="CS481" s="264" t="s">
        <v>2794</v>
      </c>
      <c r="CU481" s="264" t="s">
        <v>2794</v>
      </c>
      <c r="CW481" s="264" t="s">
        <v>2794</v>
      </c>
      <c r="CY481" s="264" t="s">
        <v>2794</v>
      </c>
      <c r="DA481" s="264" t="s">
        <v>2794</v>
      </c>
      <c r="DC481" s="264" t="s">
        <v>2794</v>
      </c>
      <c r="DE481" s="264" t="s">
        <v>2794</v>
      </c>
      <c r="DG481" s="264" t="s">
        <v>2794</v>
      </c>
      <c r="DI481" s="264" t="s">
        <v>2794</v>
      </c>
      <c r="DK481" s="264" t="s">
        <v>2794</v>
      </c>
      <c r="EA481" s="264" t="s">
        <v>2794</v>
      </c>
      <c r="EC481" s="272" t="s">
        <v>2795</v>
      </c>
      <c r="ED481" s="268"/>
      <c r="EE481" s="272" t="s">
        <v>2795</v>
      </c>
      <c r="EF481" s="268"/>
      <c r="EG481" s="272" t="s">
        <v>2795</v>
      </c>
      <c r="EH481" s="268"/>
      <c r="EI481" s="272" t="s">
        <v>2795</v>
      </c>
      <c r="EY481" s="264" t="s">
        <v>2794</v>
      </c>
      <c r="FA481" s="264" t="s">
        <v>2794</v>
      </c>
      <c r="FC481" s="264" t="s">
        <v>2794</v>
      </c>
      <c r="FE481" s="264" t="s">
        <v>2794</v>
      </c>
      <c r="FG481" s="264" t="s">
        <v>2794</v>
      </c>
      <c r="FI481" s="264" t="s">
        <v>2794</v>
      </c>
      <c r="FK481" s="264" t="s">
        <v>2794</v>
      </c>
      <c r="FM481" s="264" t="s">
        <v>2794</v>
      </c>
      <c r="FO481" s="264" t="s">
        <v>2794</v>
      </c>
      <c r="FQ481" s="264" t="s">
        <v>2794</v>
      </c>
      <c r="FS481" s="264" t="s">
        <v>2794</v>
      </c>
      <c r="FU481" s="264" t="s">
        <v>2794</v>
      </c>
      <c r="FW481" s="264" t="s">
        <v>2794</v>
      </c>
      <c r="FY481" s="264" t="s">
        <v>2794</v>
      </c>
      <c r="GA481" s="264" t="s">
        <v>2794</v>
      </c>
      <c r="GC481" s="264" t="s">
        <v>2794</v>
      </c>
      <c r="GE481" s="264" t="s">
        <v>2794</v>
      </c>
      <c r="GG481" s="264" t="s">
        <v>2794</v>
      </c>
      <c r="GI481" s="264" t="s">
        <v>2794</v>
      </c>
      <c r="GK481" s="264" t="s">
        <v>2794</v>
      </c>
      <c r="GM481" s="264" t="s">
        <v>2794</v>
      </c>
      <c r="GO481" s="264" t="s">
        <v>2794</v>
      </c>
      <c r="GQ481" s="16"/>
      <c r="HE481" s="265" t="s">
        <v>2796</v>
      </c>
      <c r="HG481" s="265" t="s">
        <v>2796</v>
      </c>
      <c r="HI481" s="264" t="s">
        <v>2794</v>
      </c>
      <c r="HK481" s="264" t="s">
        <v>2794</v>
      </c>
      <c r="HM481" s="264" t="s">
        <v>2794</v>
      </c>
      <c r="HO481" s="264" t="s">
        <v>2794</v>
      </c>
      <c r="HQ481" s="264" t="s">
        <v>2794</v>
      </c>
      <c r="HS481" s="264" t="s">
        <v>2794</v>
      </c>
      <c r="HU481" s="264" t="s">
        <v>2794</v>
      </c>
      <c r="HW481" s="264" t="s">
        <v>2794</v>
      </c>
      <c r="HY481" s="264" t="s">
        <v>2794</v>
      </c>
      <c r="IA481" s="264" t="s">
        <v>2794</v>
      </c>
      <c r="IC481" s="264" t="s">
        <v>2794</v>
      </c>
      <c r="IE481" s="264" t="s">
        <v>2794</v>
      </c>
      <c r="IG481" s="264" t="s">
        <v>2794</v>
      </c>
      <c r="II481" s="264" t="s">
        <v>2794</v>
      </c>
      <c r="IK481" s="264" t="s">
        <v>2794</v>
      </c>
      <c r="IM481" s="264" t="s">
        <v>2794</v>
      </c>
      <c r="IO481" s="264" t="s">
        <v>2794</v>
      </c>
      <c r="IQ481" s="264" t="s">
        <v>2794</v>
      </c>
      <c r="IS481" s="264" t="s">
        <v>2794</v>
      </c>
      <c r="IU481" s="264" t="s">
        <v>2794</v>
      </c>
      <c r="IW481" s="264" t="s">
        <v>2794</v>
      </c>
      <c r="IY481" s="264" t="s">
        <v>2794</v>
      </c>
      <c r="JA481" s="264" t="s">
        <v>2794</v>
      </c>
      <c r="JC481" s="264" t="s">
        <v>2794</v>
      </c>
    </row>
    <row r="482" spans="3:263">
      <c r="C482" s="384" t="s">
        <v>2797</v>
      </c>
      <c r="D482" s="404"/>
      <c r="E482" s="390" t="s">
        <v>2797</v>
      </c>
      <c r="F482" s="391"/>
      <c r="G482" s="390" t="s">
        <v>2797</v>
      </c>
      <c r="H482" s="391"/>
      <c r="I482" s="390" t="s">
        <v>2797</v>
      </c>
      <c r="J482" s="391"/>
      <c r="K482" s="390" t="s">
        <v>2797</v>
      </c>
      <c r="L482" s="391"/>
      <c r="M482" s="390" t="s">
        <v>2797</v>
      </c>
      <c r="N482" s="405"/>
      <c r="O482" s="394" t="s">
        <v>2798</v>
      </c>
      <c r="P482" s="406"/>
      <c r="Q482" s="264" t="s">
        <v>2797</v>
      </c>
      <c r="S482" s="264" t="s">
        <v>2797</v>
      </c>
      <c r="U482" s="265" t="s">
        <v>2799</v>
      </c>
      <c r="W482" s="265" t="s">
        <v>2799</v>
      </c>
      <c r="Y482" s="265" t="s">
        <v>2799</v>
      </c>
      <c r="Z482" s="256"/>
      <c r="AA482" s="264" t="s">
        <v>2797</v>
      </c>
      <c r="AB482" s="256"/>
      <c r="AC482" s="265" t="s">
        <v>2799</v>
      </c>
      <c r="AD482" s="258"/>
      <c r="AE482" s="265" t="s">
        <v>2799</v>
      </c>
      <c r="AF482" s="258"/>
      <c r="AG482" s="264" t="s">
        <v>2797</v>
      </c>
      <c r="AH482" s="16"/>
      <c r="AI482" s="264" t="s">
        <v>2797</v>
      </c>
      <c r="AK482" s="264" t="s">
        <v>2797</v>
      </c>
      <c r="AL482" s="256"/>
      <c r="AM482" s="264" t="s">
        <v>2797</v>
      </c>
      <c r="AN482" s="256"/>
      <c r="AO482" s="264" t="s">
        <v>2797</v>
      </c>
      <c r="AP482" s="256"/>
      <c r="AQ482" s="264" t="s">
        <v>2797</v>
      </c>
      <c r="AR482" s="256"/>
      <c r="AS482" s="265" t="s">
        <v>2800</v>
      </c>
      <c r="AT482" s="256"/>
      <c r="AU482" s="265" t="s">
        <v>2800</v>
      </c>
      <c r="AW482" s="265" t="s">
        <v>2800</v>
      </c>
      <c r="AX482" s="256"/>
      <c r="AY482" s="270" t="str">
        <f t="shared" si="16"/>
        <v>予 備 479</v>
      </c>
      <c r="AZ482" s="256"/>
      <c r="BA482" s="265" t="s">
        <v>2799</v>
      </c>
      <c r="BC482" s="265" t="s">
        <v>2799</v>
      </c>
      <c r="BE482" s="266" t="s">
        <v>2799</v>
      </c>
      <c r="BF482" s="258"/>
      <c r="BG482" s="266" t="s">
        <v>2799</v>
      </c>
      <c r="BI482" s="400" t="s">
        <v>2797</v>
      </c>
      <c r="BK482" s="400" t="s">
        <v>2797</v>
      </c>
      <c r="BM482" s="400" t="str">
        <f t="shared" si="17"/>
        <v>予備479</v>
      </c>
      <c r="BO482" s="401" t="s">
        <v>2797</v>
      </c>
      <c r="BP482" s="396"/>
      <c r="BQ482" s="401" t="s">
        <v>2797</v>
      </c>
      <c r="BR482" s="402"/>
      <c r="BS482" s="265" t="s">
        <v>2799</v>
      </c>
      <c r="BT482" s="402"/>
      <c r="BU482" s="402"/>
      <c r="BV482" s="402"/>
      <c r="BW482" s="402"/>
      <c r="BX482" s="402"/>
      <c r="BY482" s="402"/>
      <c r="BZ482" s="402"/>
      <c r="CA482" s="402"/>
      <c r="CB482" s="402"/>
      <c r="CC482" s="402"/>
      <c r="CE482" s="256"/>
      <c r="CG482" s="264" t="s">
        <v>2797</v>
      </c>
      <c r="CI482" s="264" t="s">
        <v>2797</v>
      </c>
      <c r="CK482" s="264" t="s">
        <v>2797</v>
      </c>
      <c r="CM482" s="264" t="s">
        <v>2797</v>
      </c>
      <c r="CO482" s="264" t="s">
        <v>2797</v>
      </c>
      <c r="CQ482" s="264" t="s">
        <v>2797</v>
      </c>
      <c r="CS482" s="264" t="s">
        <v>2797</v>
      </c>
      <c r="CU482" s="264" t="s">
        <v>2797</v>
      </c>
      <c r="CW482" s="264" t="s">
        <v>2797</v>
      </c>
      <c r="CY482" s="264" t="s">
        <v>2797</v>
      </c>
      <c r="DA482" s="264" t="s">
        <v>2797</v>
      </c>
      <c r="DC482" s="264" t="s">
        <v>2797</v>
      </c>
      <c r="DE482" s="264" t="s">
        <v>2797</v>
      </c>
      <c r="DG482" s="264" t="s">
        <v>2797</v>
      </c>
      <c r="DI482" s="264" t="s">
        <v>2797</v>
      </c>
      <c r="DK482" s="264" t="s">
        <v>2797</v>
      </c>
      <c r="EA482" s="264" t="s">
        <v>2797</v>
      </c>
      <c r="EC482" s="272" t="s">
        <v>2798</v>
      </c>
      <c r="ED482" s="268"/>
      <c r="EE482" s="272" t="s">
        <v>2798</v>
      </c>
      <c r="EF482" s="268"/>
      <c r="EG482" s="272" t="s">
        <v>2798</v>
      </c>
      <c r="EH482" s="268"/>
      <c r="EI482" s="272" t="s">
        <v>2798</v>
      </c>
      <c r="EY482" s="264" t="s">
        <v>2797</v>
      </c>
      <c r="FA482" s="264" t="s">
        <v>2797</v>
      </c>
      <c r="FC482" s="264" t="s">
        <v>2797</v>
      </c>
      <c r="FE482" s="264" t="s">
        <v>2797</v>
      </c>
      <c r="FG482" s="264" t="s">
        <v>2797</v>
      </c>
      <c r="FI482" s="264" t="s">
        <v>2797</v>
      </c>
      <c r="FK482" s="264" t="s">
        <v>2797</v>
      </c>
      <c r="FM482" s="264" t="s">
        <v>2797</v>
      </c>
      <c r="FO482" s="264" t="s">
        <v>2797</v>
      </c>
      <c r="FQ482" s="264" t="s">
        <v>2797</v>
      </c>
      <c r="FS482" s="264" t="s">
        <v>2797</v>
      </c>
      <c r="FU482" s="264" t="s">
        <v>2797</v>
      </c>
      <c r="FW482" s="264" t="s">
        <v>2797</v>
      </c>
      <c r="FY482" s="264" t="s">
        <v>2797</v>
      </c>
      <c r="GA482" s="264" t="s">
        <v>2797</v>
      </c>
      <c r="GC482" s="264" t="s">
        <v>2797</v>
      </c>
      <c r="GE482" s="264" t="s">
        <v>2797</v>
      </c>
      <c r="GG482" s="264" t="s">
        <v>2797</v>
      </c>
      <c r="GI482" s="264" t="s">
        <v>2797</v>
      </c>
      <c r="GK482" s="264" t="s">
        <v>2797</v>
      </c>
      <c r="GM482" s="264" t="s">
        <v>2797</v>
      </c>
      <c r="GO482" s="264" t="s">
        <v>2797</v>
      </c>
      <c r="GQ482" s="16"/>
      <c r="HE482" s="265" t="s">
        <v>2799</v>
      </c>
      <c r="HG482" s="265" t="s">
        <v>2799</v>
      </c>
      <c r="HI482" s="264" t="s">
        <v>2797</v>
      </c>
      <c r="HK482" s="264" t="s">
        <v>2797</v>
      </c>
      <c r="HM482" s="264" t="s">
        <v>2797</v>
      </c>
      <c r="HO482" s="264" t="s">
        <v>2797</v>
      </c>
      <c r="HQ482" s="264" t="s">
        <v>2797</v>
      </c>
      <c r="HS482" s="264" t="s">
        <v>2797</v>
      </c>
      <c r="HU482" s="264" t="s">
        <v>2797</v>
      </c>
      <c r="HW482" s="264" t="s">
        <v>2797</v>
      </c>
      <c r="HY482" s="264" t="s">
        <v>2797</v>
      </c>
      <c r="IA482" s="264" t="s">
        <v>2797</v>
      </c>
      <c r="IC482" s="264" t="s">
        <v>2797</v>
      </c>
      <c r="IE482" s="264" t="s">
        <v>2797</v>
      </c>
      <c r="IG482" s="264" t="s">
        <v>2797</v>
      </c>
      <c r="II482" s="264" t="s">
        <v>2797</v>
      </c>
      <c r="IK482" s="264" t="s">
        <v>2797</v>
      </c>
      <c r="IM482" s="264" t="s">
        <v>2797</v>
      </c>
      <c r="IO482" s="264" t="s">
        <v>2797</v>
      </c>
      <c r="IQ482" s="264" t="s">
        <v>2797</v>
      </c>
      <c r="IS482" s="264" t="s">
        <v>2797</v>
      </c>
      <c r="IU482" s="264" t="s">
        <v>2797</v>
      </c>
      <c r="IW482" s="264" t="s">
        <v>2797</v>
      </c>
      <c r="IY482" s="264" t="s">
        <v>2797</v>
      </c>
      <c r="JA482" s="264" t="s">
        <v>2797</v>
      </c>
      <c r="JC482" s="264" t="s">
        <v>2797</v>
      </c>
    </row>
    <row r="483" spans="3:263">
      <c r="C483" s="384" t="s">
        <v>2801</v>
      </c>
      <c r="D483" s="404"/>
      <c r="E483" s="390" t="s">
        <v>2801</v>
      </c>
      <c r="F483" s="391"/>
      <c r="G483" s="390" t="s">
        <v>2801</v>
      </c>
      <c r="H483" s="391"/>
      <c r="I483" s="390" t="s">
        <v>2801</v>
      </c>
      <c r="J483" s="391"/>
      <c r="K483" s="390" t="s">
        <v>2801</v>
      </c>
      <c r="L483" s="391"/>
      <c r="M483" s="390" t="s">
        <v>2801</v>
      </c>
      <c r="N483" s="405"/>
      <c r="O483" s="394" t="s">
        <v>2802</v>
      </c>
      <c r="P483" s="406"/>
      <c r="Q483" s="264" t="s">
        <v>2801</v>
      </c>
      <c r="S483" s="264" t="s">
        <v>2801</v>
      </c>
      <c r="U483" s="265" t="s">
        <v>2803</v>
      </c>
      <c r="W483" s="265" t="s">
        <v>2803</v>
      </c>
      <c r="Y483" s="265" t="s">
        <v>2803</v>
      </c>
      <c r="Z483" s="256"/>
      <c r="AA483" s="264" t="s">
        <v>2801</v>
      </c>
      <c r="AB483" s="256"/>
      <c r="AC483" s="265" t="s">
        <v>2803</v>
      </c>
      <c r="AD483" s="258"/>
      <c r="AE483" s="265" t="s">
        <v>2803</v>
      </c>
      <c r="AF483" s="258"/>
      <c r="AG483" s="264" t="s">
        <v>2801</v>
      </c>
      <c r="AH483" s="16"/>
      <c r="AI483" s="264" t="s">
        <v>2801</v>
      </c>
      <c r="AK483" s="264" t="s">
        <v>2801</v>
      </c>
      <c r="AL483" s="256"/>
      <c r="AM483" s="264" t="s">
        <v>2801</v>
      </c>
      <c r="AN483" s="256"/>
      <c r="AO483" s="264" t="s">
        <v>2801</v>
      </c>
      <c r="AP483" s="256"/>
      <c r="AQ483" s="264" t="s">
        <v>2801</v>
      </c>
      <c r="AR483" s="256"/>
      <c r="AS483" s="264" t="s">
        <v>2802</v>
      </c>
      <c r="AT483" s="256"/>
      <c r="AU483" s="264" t="s">
        <v>2802</v>
      </c>
      <c r="AW483" s="264" t="s">
        <v>2802</v>
      </c>
      <c r="AX483" s="256"/>
      <c r="AY483" s="270" t="str">
        <f t="shared" si="16"/>
        <v>予 備 480</v>
      </c>
      <c r="AZ483" s="256"/>
      <c r="BA483" s="265" t="s">
        <v>2803</v>
      </c>
      <c r="BC483" s="265" t="s">
        <v>2803</v>
      </c>
      <c r="BE483" s="266" t="s">
        <v>2803</v>
      </c>
      <c r="BF483" s="258"/>
      <c r="BG483" s="266" t="s">
        <v>2803</v>
      </c>
      <c r="BI483" s="400" t="s">
        <v>2801</v>
      </c>
      <c r="BK483" s="400" t="s">
        <v>2801</v>
      </c>
      <c r="BM483" s="400" t="str">
        <f t="shared" si="17"/>
        <v>予備480</v>
      </c>
      <c r="BO483" s="401" t="s">
        <v>2801</v>
      </c>
      <c r="BP483" s="396"/>
      <c r="BQ483" s="401" t="s">
        <v>2801</v>
      </c>
      <c r="BR483" s="402"/>
      <c r="BS483" s="265" t="s">
        <v>2803</v>
      </c>
      <c r="BT483" s="402"/>
      <c r="BU483" s="402"/>
      <c r="BV483" s="402"/>
      <c r="BW483" s="402"/>
      <c r="BX483" s="402"/>
      <c r="BY483" s="402"/>
      <c r="BZ483" s="402"/>
      <c r="CA483" s="402"/>
      <c r="CB483" s="402"/>
      <c r="CC483" s="402"/>
      <c r="CE483" s="256"/>
      <c r="CG483" s="264" t="s">
        <v>2801</v>
      </c>
      <c r="CI483" s="264" t="s">
        <v>2801</v>
      </c>
      <c r="CK483" s="264" t="s">
        <v>2801</v>
      </c>
      <c r="CM483" s="264" t="s">
        <v>2801</v>
      </c>
      <c r="CO483" s="264" t="s">
        <v>2801</v>
      </c>
      <c r="CQ483" s="264" t="s">
        <v>2801</v>
      </c>
      <c r="CS483" s="264" t="s">
        <v>2801</v>
      </c>
      <c r="CU483" s="264" t="s">
        <v>2801</v>
      </c>
      <c r="CW483" s="264" t="s">
        <v>2801</v>
      </c>
      <c r="CY483" s="264" t="s">
        <v>2801</v>
      </c>
      <c r="DA483" s="264" t="s">
        <v>2801</v>
      </c>
      <c r="DC483" s="264" t="s">
        <v>2801</v>
      </c>
      <c r="DE483" s="264" t="s">
        <v>2801</v>
      </c>
      <c r="DG483" s="264" t="s">
        <v>2801</v>
      </c>
      <c r="DI483" s="264" t="s">
        <v>2801</v>
      </c>
      <c r="DK483" s="264" t="s">
        <v>2801</v>
      </c>
      <c r="EA483" s="264" t="s">
        <v>2801</v>
      </c>
      <c r="EC483" s="272" t="s">
        <v>2802</v>
      </c>
      <c r="ED483" s="268"/>
      <c r="EE483" s="272" t="s">
        <v>2802</v>
      </c>
      <c r="EF483" s="268"/>
      <c r="EG483" s="272" t="s">
        <v>2802</v>
      </c>
      <c r="EH483" s="268"/>
      <c r="EI483" s="272" t="s">
        <v>2802</v>
      </c>
      <c r="EY483" s="264" t="s">
        <v>2801</v>
      </c>
      <c r="FA483" s="264" t="s">
        <v>2801</v>
      </c>
      <c r="FC483" s="264" t="s">
        <v>2801</v>
      </c>
      <c r="FE483" s="264" t="s">
        <v>2801</v>
      </c>
      <c r="FG483" s="264" t="s">
        <v>2801</v>
      </c>
      <c r="FI483" s="264" t="s">
        <v>2801</v>
      </c>
      <c r="FK483" s="264" t="s">
        <v>2801</v>
      </c>
      <c r="FM483" s="264" t="s">
        <v>2801</v>
      </c>
      <c r="FO483" s="264" t="s">
        <v>2801</v>
      </c>
      <c r="FQ483" s="264" t="s">
        <v>2801</v>
      </c>
      <c r="FS483" s="264" t="s">
        <v>2801</v>
      </c>
      <c r="FU483" s="264" t="s">
        <v>2801</v>
      </c>
      <c r="FW483" s="264" t="s">
        <v>2801</v>
      </c>
      <c r="FY483" s="264" t="s">
        <v>2801</v>
      </c>
      <c r="GA483" s="264" t="s">
        <v>2801</v>
      </c>
      <c r="GC483" s="264" t="s">
        <v>2801</v>
      </c>
      <c r="GE483" s="264" t="s">
        <v>2801</v>
      </c>
      <c r="GG483" s="264" t="s">
        <v>2801</v>
      </c>
      <c r="GI483" s="264" t="s">
        <v>2801</v>
      </c>
      <c r="GK483" s="264" t="s">
        <v>2801</v>
      </c>
      <c r="GM483" s="264" t="s">
        <v>2801</v>
      </c>
      <c r="GO483" s="264" t="s">
        <v>2801</v>
      </c>
      <c r="GQ483" s="16"/>
      <c r="HE483" s="265" t="s">
        <v>2803</v>
      </c>
      <c r="HG483" s="265" t="s">
        <v>2803</v>
      </c>
      <c r="HI483" s="264" t="s">
        <v>2801</v>
      </c>
      <c r="HK483" s="264" t="s">
        <v>2801</v>
      </c>
      <c r="HM483" s="264" t="s">
        <v>2801</v>
      </c>
      <c r="HO483" s="264" t="s">
        <v>2801</v>
      </c>
      <c r="HQ483" s="264" t="s">
        <v>2801</v>
      </c>
      <c r="HS483" s="264" t="s">
        <v>2801</v>
      </c>
      <c r="HU483" s="264" t="s">
        <v>2801</v>
      </c>
      <c r="HW483" s="264" t="s">
        <v>2801</v>
      </c>
      <c r="HY483" s="264" t="s">
        <v>2801</v>
      </c>
      <c r="IA483" s="264" t="s">
        <v>2801</v>
      </c>
      <c r="IC483" s="264" t="s">
        <v>2801</v>
      </c>
      <c r="IE483" s="264" t="s">
        <v>2801</v>
      </c>
      <c r="IG483" s="264" t="s">
        <v>2801</v>
      </c>
      <c r="II483" s="264" t="s">
        <v>2801</v>
      </c>
      <c r="IK483" s="264" t="s">
        <v>2801</v>
      </c>
      <c r="IM483" s="264" t="s">
        <v>2801</v>
      </c>
      <c r="IO483" s="264" t="s">
        <v>2801</v>
      </c>
      <c r="IQ483" s="264" t="s">
        <v>2801</v>
      </c>
      <c r="IS483" s="264" t="s">
        <v>2801</v>
      </c>
      <c r="IU483" s="264" t="s">
        <v>2801</v>
      </c>
      <c r="IW483" s="264" t="s">
        <v>2801</v>
      </c>
      <c r="IY483" s="264" t="s">
        <v>2801</v>
      </c>
      <c r="JA483" s="264" t="s">
        <v>2801</v>
      </c>
      <c r="JC483" s="264" t="s">
        <v>2801</v>
      </c>
    </row>
    <row r="484" spans="3:263">
      <c r="C484" s="384" t="s">
        <v>2804</v>
      </c>
      <c r="D484" s="404"/>
      <c r="E484" s="390" t="s">
        <v>2804</v>
      </c>
      <c r="F484" s="391"/>
      <c r="G484" s="390" t="s">
        <v>2804</v>
      </c>
      <c r="H484" s="391"/>
      <c r="I484" s="390" t="s">
        <v>2804</v>
      </c>
      <c r="J484" s="391"/>
      <c r="K484" s="390" t="s">
        <v>2804</v>
      </c>
      <c r="L484" s="391"/>
      <c r="M484" s="390" t="s">
        <v>2804</v>
      </c>
      <c r="N484" s="405"/>
      <c r="O484" s="394" t="s">
        <v>2805</v>
      </c>
      <c r="P484" s="406"/>
      <c r="Q484" s="264" t="s">
        <v>2804</v>
      </c>
      <c r="S484" s="264" t="s">
        <v>2804</v>
      </c>
      <c r="U484" s="265" t="s">
        <v>2806</v>
      </c>
      <c r="W484" s="265" t="s">
        <v>2806</v>
      </c>
      <c r="Y484" s="265" t="s">
        <v>2806</v>
      </c>
      <c r="Z484" s="256"/>
      <c r="AA484" s="264" t="s">
        <v>2804</v>
      </c>
      <c r="AB484" s="256"/>
      <c r="AC484" s="265" t="s">
        <v>2806</v>
      </c>
      <c r="AD484" s="258"/>
      <c r="AE484" s="265" t="s">
        <v>2806</v>
      </c>
      <c r="AF484" s="258"/>
      <c r="AG484" s="264" t="s">
        <v>2804</v>
      </c>
      <c r="AH484" s="16"/>
      <c r="AI484" s="264" t="s">
        <v>2804</v>
      </c>
      <c r="AK484" s="264" t="s">
        <v>2804</v>
      </c>
      <c r="AL484" s="256"/>
      <c r="AM484" s="264" t="s">
        <v>2804</v>
      </c>
      <c r="AN484" s="256"/>
      <c r="AO484" s="264" t="s">
        <v>2804</v>
      </c>
      <c r="AP484" s="256"/>
      <c r="AQ484" s="264" t="s">
        <v>2804</v>
      </c>
      <c r="AR484" s="256"/>
      <c r="AS484" s="265" t="s">
        <v>2807</v>
      </c>
      <c r="AT484" s="256"/>
      <c r="AU484" s="265" t="s">
        <v>2807</v>
      </c>
      <c r="AW484" s="265" t="s">
        <v>2807</v>
      </c>
      <c r="AX484" s="256"/>
      <c r="AY484" s="270" t="str">
        <f t="shared" si="16"/>
        <v>予 備 481</v>
      </c>
      <c r="AZ484" s="256"/>
      <c r="BA484" s="265" t="s">
        <v>2806</v>
      </c>
      <c r="BC484" s="265" t="s">
        <v>2806</v>
      </c>
      <c r="BE484" s="266" t="s">
        <v>2806</v>
      </c>
      <c r="BF484" s="258"/>
      <c r="BG484" s="266" t="s">
        <v>2806</v>
      </c>
      <c r="BI484" s="400" t="s">
        <v>2804</v>
      </c>
      <c r="BK484" s="400" t="s">
        <v>2804</v>
      </c>
      <c r="BM484" s="400" t="str">
        <f t="shared" si="17"/>
        <v>予備481</v>
      </c>
      <c r="BO484" s="401" t="s">
        <v>2804</v>
      </c>
      <c r="BP484" s="396"/>
      <c r="BQ484" s="401" t="s">
        <v>2804</v>
      </c>
      <c r="BR484" s="402"/>
      <c r="BS484" s="265" t="s">
        <v>2806</v>
      </c>
      <c r="BT484" s="402"/>
      <c r="BU484" s="402"/>
      <c r="BV484" s="402"/>
      <c r="BW484" s="402"/>
      <c r="BX484" s="402"/>
      <c r="BY484" s="402"/>
      <c r="BZ484" s="402"/>
      <c r="CA484" s="402"/>
      <c r="CB484" s="402"/>
      <c r="CC484" s="402"/>
      <c r="CE484" s="256"/>
      <c r="CG484" s="264" t="s">
        <v>2804</v>
      </c>
      <c r="CI484" s="264" t="s">
        <v>2804</v>
      </c>
      <c r="CK484" s="264" t="s">
        <v>2804</v>
      </c>
      <c r="CM484" s="264" t="s">
        <v>2804</v>
      </c>
      <c r="CO484" s="264" t="s">
        <v>2804</v>
      </c>
      <c r="CQ484" s="264" t="s">
        <v>2804</v>
      </c>
      <c r="CS484" s="264" t="s">
        <v>2804</v>
      </c>
      <c r="CU484" s="264" t="s">
        <v>2804</v>
      </c>
      <c r="CW484" s="264" t="s">
        <v>2804</v>
      </c>
      <c r="CY484" s="264" t="s">
        <v>2804</v>
      </c>
      <c r="DA484" s="264" t="s">
        <v>2804</v>
      </c>
      <c r="DC484" s="264" t="s">
        <v>2804</v>
      </c>
      <c r="DE484" s="264" t="s">
        <v>2804</v>
      </c>
      <c r="DG484" s="264" t="s">
        <v>2804</v>
      </c>
      <c r="DI484" s="264" t="s">
        <v>2804</v>
      </c>
      <c r="DK484" s="264" t="s">
        <v>2804</v>
      </c>
      <c r="EA484" s="264" t="s">
        <v>2804</v>
      </c>
      <c r="EC484" s="272" t="s">
        <v>2805</v>
      </c>
      <c r="ED484" s="268"/>
      <c r="EE484" s="272" t="s">
        <v>2805</v>
      </c>
      <c r="EF484" s="268"/>
      <c r="EG484" s="272" t="s">
        <v>2805</v>
      </c>
      <c r="EH484" s="268"/>
      <c r="EI484" s="272" t="s">
        <v>2805</v>
      </c>
      <c r="EY484" s="264" t="s">
        <v>2804</v>
      </c>
      <c r="FA484" s="264" t="s">
        <v>2804</v>
      </c>
      <c r="FC484" s="264" t="s">
        <v>2804</v>
      </c>
      <c r="FE484" s="264" t="s">
        <v>2804</v>
      </c>
      <c r="FG484" s="264" t="s">
        <v>2804</v>
      </c>
      <c r="FI484" s="264" t="s">
        <v>2804</v>
      </c>
      <c r="FK484" s="264" t="s">
        <v>2804</v>
      </c>
      <c r="FM484" s="264" t="s">
        <v>2804</v>
      </c>
      <c r="FO484" s="264" t="s">
        <v>2804</v>
      </c>
      <c r="FQ484" s="264" t="s">
        <v>2804</v>
      </c>
      <c r="FS484" s="264" t="s">
        <v>2804</v>
      </c>
      <c r="FU484" s="264" t="s">
        <v>2804</v>
      </c>
      <c r="FW484" s="264" t="s">
        <v>2804</v>
      </c>
      <c r="FY484" s="264" t="s">
        <v>2804</v>
      </c>
      <c r="GA484" s="264" t="s">
        <v>2804</v>
      </c>
      <c r="GC484" s="264" t="s">
        <v>2804</v>
      </c>
      <c r="GE484" s="264" t="s">
        <v>2804</v>
      </c>
      <c r="GG484" s="264" t="s">
        <v>2804</v>
      </c>
      <c r="GI484" s="264" t="s">
        <v>2804</v>
      </c>
      <c r="GK484" s="264" t="s">
        <v>2804</v>
      </c>
      <c r="GM484" s="264" t="s">
        <v>2804</v>
      </c>
      <c r="GO484" s="264" t="s">
        <v>2804</v>
      </c>
      <c r="GQ484" s="16"/>
      <c r="HE484" s="265" t="s">
        <v>2806</v>
      </c>
      <c r="HG484" s="265" t="s">
        <v>2806</v>
      </c>
      <c r="HI484" s="264" t="s">
        <v>2804</v>
      </c>
      <c r="HK484" s="264" t="s">
        <v>2804</v>
      </c>
      <c r="HM484" s="264" t="s">
        <v>2804</v>
      </c>
      <c r="HO484" s="264" t="s">
        <v>2804</v>
      </c>
      <c r="HQ484" s="264" t="s">
        <v>2804</v>
      </c>
      <c r="HS484" s="264" t="s">
        <v>2804</v>
      </c>
      <c r="HU484" s="264" t="s">
        <v>2804</v>
      </c>
      <c r="HW484" s="264" t="s">
        <v>2804</v>
      </c>
      <c r="HY484" s="264" t="s">
        <v>2804</v>
      </c>
      <c r="IA484" s="264" t="s">
        <v>2804</v>
      </c>
      <c r="IC484" s="264" t="s">
        <v>2804</v>
      </c>
      <c r="IE484" s="264" t="s">
        <v>2804</v>
      </c>
      <c r="IG484" s="264" t="s">
        <v>2804</v>
      </c>
      <c r="II484" s="264" t="s">
        <v>2804</v>
      </c>
      <c r="IK484" s="264" t="s">
        <v>2804</v>
      </c>
      <c r="IM484" s="264" t="s">
        <v>2804</v>
      </c>
      <c r="IO484" s="264" t="s">
        <v>2804</v>
      </c>
      <c r="IQ484" s="264" t="s">
        <v>2804</v>
      </c>
      <c r="IS484" s="264" t="s">
        <v>2804</v>
      </c>
      <c r="IU484" s="264" t="s">
        <v>2804</v>
      </c>
      <c r="IW484" s="264" t="s">
        <v>2804</v>
      </c>
      <c r="IY484" s="264" t="s">
        <v>2804</v>
      </c>
      <c r="JA484" s="264" t="s">
        <v>2804</v>
      </c>
      <c r="JC484" s="264" t="s">
        <v>2804</v>
      </c>
    </row>
    <row r="485" spans="3:263">
      <c r="C485" s="384" t="s">
        <v>2808</v>
      </c>
      <c r="D485" s="404"/>
      <c r="E485" s="390" t="s">
        <v>2808</v>
      </c>
      <c r="F485" s="391"/>
      <c r="G485" s="390" t="s">
        <v>2808</v>
      </c>
      <c r="H485" s="391"/>
      <c r="I485" s="390" t="s">
        <v>2808</v>
      </c>
      <c r="J485" s="391"/>
      <c r="K485" s="390" t="s">
        <v>2808</v>
      </c>
      <c r="L485" s="391"/>
      <c r="M485" s="390" t="s">
        <v>2808</v>
      </c>
      <c r="N485" s="405"/>
      <c r="O485" s="394" t="s">
        <v>2809</v>
      </c>
      <c r="P485" s="406"/>
      <c r="Q485" s="264" t="s">
        <v>2808</v>
      </c>
      <c r="S485" s="264" t="s">
        <v>2808</v>
      </c>
      <c r="U485" s="265" t="s">
        <v>2810</v>
      </c>
      <c r="W485" s="265" t="s">
        <v>2810</v>
      </c>
      <c r="Y485" s="265" t="s">
        <v>2810</v>
      </c>
      <c r="Z485" s="256"/>
      <c r="AA485" s="264" t="s">
        <v>2808</v>
      </c>
      <c r="AB485" s="256"/>
      <c r="AC485" s="265" t="s">
        <v>2810</v>
      </c>
      <c r="AD485" s="258"/>
      <c r="AE485" s="265" t="s">
        <v>2810</v>
      </c>
      <c r="AF485" s="258"/>
      <c r="AG485" s="264" t="s">
        <v>2808</v>
      </c>
      <c r="AH485" s="16"/>
      <c r="AI485" s="264" t="s">
        <v>2808</v>
      </c>
      <c r="AK485" s="264" t="s">
        <v>2808</v>
      </c>
      <c r="AL485" s="256"/>
      <c r="AM485" s="264" t="s">
        <v>2808</v>
      </c>
      <c r="AN485" s="256"/>
      <c r="AO485" s="264" t="s">
        <v>2808</v>
      </c>
      <c r="AP485" s="256"/>
      <c r="AQ485" s="264" t="s">
        <v>2808</v>
      </c>
      <c r="AR485" s="256"/>
      <c r="AS485" s="264" t="s">
        <v>2809</v>
      </c>
      <c r="AT485" s="256"/>
      <c r="AU485" s="264" t="s">
        <v>2809</v>
      </c>
      <c r="AW485" s="264" t="s">
        <v>2809</v>
      </c>
      <c r="AX485" s="256"/>
      <c r="AY485" s="270" t="str">
        <f t="shared" si="16"/>
        <v>予 備 482</v>
      </c>
      <c r="AZ485" s="256"/>
      <c r="BA485" s="265" t="s">
        <v>2810</v>
      </c>
      <c r="BC485" s="265" t="s">
        <v>2810</v>
      </c>
      <c r="BE485" s="266" t="s">
        <v>2810</v>
      </c>
      <c r="BF485" s="258"/>
      <c r="BG485" s="266" t="s">
        <v>2810</v>
      </c>
      <c r="BI485" s="400" t="s">
        <v>2808</v>
      </c>
      <c r="BK485" s="400" t="s">
        <v>2808</v>
      </c>
      <c r="BM485" s="400" t="str">
        <f t="shared" si="17"/>
        <v>予備482</v>
      </c>
      <c r="BO485" s="401" t="s">
        <v>2808</v>
      </c>
      <c r="BP485" s="396"/>
      <c r="BQ485" s="401" t="s">
        <v>2808</v>
      </c>
      <c r="BR485" s="402"/>
      <c r="BS485" s="265" t="s">
        <v>2810</v>
      </c>
      <c r="BT485" s="402"/>
      <c r="BU485" s="402"/>
      <c r="BV485" s="402"/>
      <c r="BW485" s="402"/>
      <c r="BX485" s="402"/>
      <c r="BY485" s="402"/>
      <c r="BZ485" s="402"/>
      <c r="CA485" s="402"/>
      <c r="CB485" s="402"/>
      <c r="CC485" s="402"/>
      <c r="CE485" s="256"/>
      <c r="CG485" s="264" t="s">
        <v>2808</v>
      </c>
      <c r="CI485" s="264" t="s">
        <v>2808</v>
      </c>
      <c r="CK485" s="264" t="s">
        <v>2808</v>
      </c>
      <c r="CM485" s="264" t="s">
        <v>2808</v>
      </c>
      <c r="CO485" s="264" t="s">
        <v>2808</v>
      </c>
      <c r="CQ485" s="264" t="s">
        <v>2808</v>
      </c>
      <c r="CS485" s="264" t="s">
        <v>2808</v>
      </c>
      <c r="CU485" s="264" t="s">
        <v>2808</v>
      </c>
      <c r="CW485" s="264" t="s">
        <v>2808</v>
      </c>
      <c r="CY485" s="264" t="s">
        <v>2808</v>
      </c>
      <c r="DA485" s="264" t="s">
        <v>2808</v>
      </c>
      <c r="DC485" s="264" t="s">
        <v>2808</v>
      </c>
      <c r="DE485" s="264" t="s">
        <v>2808</v>
      </c>
      <c r="DG485" s="264" t="s">
        <v>2808</v>
      </c>
      <c r="DI485" s="264" t="s">
        <v>2808</v>
      </c>
      <c r="DK485" s="264" t="s">
        <v>2808</v>
      </c>
      <c r="EA485" s="264" t="s">
        <v>2808</v>
      </c>
      <c r="EC485" s="272" t="s">
        <v>2809</v>
      </c>
      <c r="ED485" s="268"/>
      <c r="EE485" s="272" t="s">
        <v>2809</v>
      </c>
      <c r="EF485" s="268"/>
      <c r="EG485" s="272" t="s">
        <v>2809</v>
      </c>
      <c r="EH485" s="268"/>
      <c r="EI485" s="272" t="s">
        <v>2809</v>
      </c>
      <c r="EY485" s="264" t="s">
        <v>2808</v>
      </c>
      <c r="FA485" s="264" t="s">
        <v>2808</v>
      </c>
      <c r="FC485" s="264" t="s">
        <v>2808</v>
      </c>
      <c r="FE485" s="264" t="s">
        <v>2808</v>
      </c>
      <c r="FG485" s="264" t="s">
        <v>2808</v>
      </c>
      <c r="FI485" s="264" t="s">
        <v>2808</v>
      </c>
      <c r="FK485" s="264" t="s">
        <v>2808</v>
      </c>
      <c r="FM485" s="264" t="s">
        <v>2808</v>
      </c>
      <c r="FO485" s="264" t="s">
        <v>2808</v>
      </c>
      <c r="FQ485" s="264" t="s">
        <v>2808</v>
      </c>
      <c r="FS485" s="264" t="s">
        <v>2808</v>
      </c>
      <c r="FU485" s="264" t="s">
        <v>2808</v>
      </c>
      <c r="FW485" s="264" t="s">
        <v>2808</v>
      </c>
      <c r="FY485" s="264" t="s">
        <v>2808</v>
      </c>
      <c r="GA485" s="264" t="s">
        <v>2808</v>
      </c>
      <c r="GC485" s="264" t="s">
        <v>2808</v>
      </c>
      <c r="GE485" s="264" t="s">
        <v>2808</v>
      </c>
      <c r="GG485" s="264" t="s">
        <v>2808</v>
      </c>
      <c r="GI485" s="264" t="s">
        <v>2808</v>
      </c>
      <c r="GK485" s="264" t="s">
        <v>2808</v>
      </c>
      <c r="GM485" s="264" t="s">
        <v>2808</v>
      </c>
      <c r="GO485" s="264" t="s">
        <v>2808</v>
      </c>
      <c r="GQ485" s="16"/>
      <c r="HE485" s="265" t="s">
        <v>2810</v>
      </c>
      <c r="HG485" s="265" t="s">
        <v>2810</v>
      </c>
      <c r="HI485" s="264" t="s">
        <v>2808</v>
      </c>
      <c r="HK485" s="264" t="s">
        <v>2808</v>
      </c>
      <c r="HM485" s="264" t="s">
        <v>2808</v>
      </c>
      <c r="HO485" s="264" t="s">
        <v>2808</v>
      </c>
      <c r="HQ485" s="264" t="s">
        <v>2808</v>
      </c>
      <c r="HS485" s="264" t="s">
        <v>2808</v>
      </c>
      <c r="HU485" s="264" t="s">
        <v>2808</v>
      </c>
      <c r="HW485" s="264" t="s">
        <v>2808</v>
      </c>
      <c r="HY485" s="264" t="s">
        <v>2808</v>
      </c>
      <c r="IA485" s="264" t="s">
        <v>2808</v>
      </c>
      <c r="IC485" s="264" t="s">
        <v>2808</v>
      </c>
      <c r="IE485" s="264" t="s">
        <v>2808</v>
      </c>
      <c r="IG485" s="264" t="s">
        <v>2808</v>
      </c>
      <c r="II485" s="264" t="s">
        <v>2808</v>
      </c>
      <c r="IK485" s="264" t="s">
        <v>2808</v>
      </c>
      <c r="IM485" s="264" t="s">
        <v>2808</v>
      </c>
      <c r="IO485" s="264" t="s">
        <v>2808</v>
      </c>
      <c r="IQ485" s="264" t="s">
        <v>2808</v>
      </c>
      <c r="IS485" s="264" t="s">
        <v>2808</v>
      </c>
      <c r="IU485" s="264" t="s">
        <v>2808</v>
      </c>
      <c r="IW485" s="264" t="s">
        <v>2808</v>
      </c>
      <c r="IY485" s="264" t="s">
        <v>2808</v>
      </c>
      <c r="JA485" s="264" t="s">
        <v>2808</v>
      </c>
      <c r="JC485" s="264" t="s">
        <v>2808</v>
      </c>
    </row>
    <row r="486" spans="3:263">
      <c r="C486" s="384" t="s">
        <v>2811</v>
      </c>
      <c r="D486" s="404"/>
      <c r="E486" s="390" t="s">
        <v>2811</v>
      </c>
      <c r="F486" s="391"/>
      <c r="G486" s="390" t="s">
        <v>2811</v>
      </c>
      <c r="H486" s="391"/>
      <c r="I486" s="390" t="s">
        <v>2811</v>
      </c>
      <c r="J486" s="391"/>
      <c r="K486" s="390" t="s">
        <v>2811</v>
      </c>
      <c r="L486" s="391"/>
      <c r="M486" s="390" t="s">
        <v>2811</v>
      </c>
      <c r="N486" s="405"/>
      <c r="O486" s="394" t="s">
        <v>2812</v>
      </c>
      <c r="P486" s="406"/>
      <c r="Q486" s="264" t="s">
        <v>2811</v>
      </c>
      <c r="S486" s="264" t="s">
        <v>2811</v>
      </c>
      <c r="U486" s="265" t="s">
        <v>2813</v>
      </c>
      <c r="W486" s="265" t="s">
        <v>2813</v>
      </c>
      <c r="Y486" s="265" t="s">
        <v>2813</v>
      </c>
      <c r="Z486" s="256"/>
      <c r="AA486" s="264" t="s">
        <v>2811</v>
      </c>
      <c r="AB486" s="256"/>
      <c r="AC486" s="265" t="s">
        <v>2813</v>
      </c>
      <c r="AD486" s="258"/>
      <c r="AE486" s="265" t="s">
        <v>2813</v>
      </c>
      <c r="AF486" s="258"/>
      <c r="AG486" s="264" t="s">
        <v>2811</v>
      </c>
      <c r="AH486" s="16"/>
      <c r="AI486" s="264" t="s">
        <v>2811</v>
      </c>
      <c r="AK486" s="264" t="s">
        <v>2811</v>
      </c>
      <c r="AL486" s="256"/>
      <c r="AM486" s="264" t="s">
        <v>2811</v>
      </c>
      <c r="AN486" s="256"/>
      <c r="AO486" s="264" t="s">
        <v>2811</v>
      </c>
      <c r="AP486" s="256"/>
      <c r="AQ486" s="264" t="s">
        <v>2811</v>
      </c>
      <c r="AR486" s="256"/>
      <c r="AS486" s="265" t="s">
        <v>2814</v>
      </c>
      <c r="AT486" s="256"/>
      <c r="AU486" s="265" t="s">
        <v>2814</v>
      </c>
      <c r="AW486" s="265" t="s">
        <v>2814</v>
      </c>
      <c r="AX486" s="256"/>
      <c r="AY486" s="270" t="str">
        <f t="shared" si="16"/>
        <v>予 備 483</v>
      </c>
      <c r="AZ486" s="256"/>
      <c r="BA486" s="265" t="s">
        <v>2813</v>
      </c>
      <c r="BC486" s="265" t="s">
        <v>2813</v>
      </c>
      <c r="BE486" s="266" t="s">
        <v>2813</v>
      </c>
      <c r="BF486" s="258"/>
      <c r="BG486" s="266" t="s">
        <v>2813</v>
      </c>
      <c r="BI486" s="400" t="s">
        <v>2811</v>
      </c>
      <c r="BK486" s="400" t="s">
        <v>2811</v>
      </c>
      <c r="BM486" s="400" t="str">
        <f t="shared" si="17"/>
        <v>予備483</v>
      </c>
      <c r="BO486" s="401" t="s">
        <v>2811</v>
      </c>
      <c r="BP486" s="396"/>
      <c r="BQ486" s="401" t="s">
        <v>2811</v>
      </c>
      <c r="BR486" s="402"/>
      <c r="BS486" s="265" t="s">
        <v>2813</v>
      </c>
      <c r="BT486" s="402"/>
      <c r="BU486" s="402"/>
      <c r="BV486" s="402"/>
      <c r="BW486" s="402"/>
      <c r="BX486" s="402"/>
      <c r="BY486" s="402"/>
      <c r="BZ486" s="402"/>
      <c r="CA486" s="402"/>
      <c r="CB486" s="402"/>
      <c r="CC486" s="402"/>
      <c r="CE486" s="256"/>
      <c r="CG486" s="264" t="s">
        <v>2811</v>
      </c>
      <c r="CI486" s="264" t="s">
        <v>2811</v>
      </c>
      <c r="CK486" s="264" t="s">
        <v>2811</v>
      </c>
      <c r="CM486" s="264" t="s">
        <v>2811</v>
      </c>
      <c r="CO486" s="264" t="s">
        <v>2811</v>
      </c>
      <c r="CQ486" s="264" t="s">
        <v>2811</v>
      </c>
      <c r="CS486" s="264" t="s">
        <v>2811</v>
      </c>
      <c r="CU486" s="264" t="s">
        <v>2811</v>
      </c>
      <c r="CW486" s="264" t="s">
        <v>2811</v>
      </c>
      <c r="CY486" s="264" t="s">
        <v>2811</v>
      </c>
      <c r="DA486" s="264" t="s">
        <v>2811</v>
      </c>
      <c r="DC486" s="264" t="s">
        <v>2811</v>
      </c>
      <c r="DE486" s="264" t="s">
        <v>2811</v>
      </c>
      <c r="DG486" s="264" t="s">
        <v>2811</v>
      </c>
      <c r="DI486" s="264" t="s">
        <v>2811</v>
      </c>
      <c r="DK486" s="264" t="s">
        <v>2811</v>
      </c>
      <c r="EA486" s="264" t="s">
        <v>2811</v>
      </c>
      <c r="EC486" s="272" t="s">
        <v>2812</v>
      </c>
      <c r="ED486" s="268"/>
      <c r="EE486" s="272" t="s">
        <v>2812</v>
      </c>
      <c r="EF486" s="268"/>
      <c r="EG486" s="272" t="s">
        <v>2812</v>
      </c>
      <c r="EH486" s="268"/>
      <c r="EI486" s="272" t="s">
        <v>2812</v>
      </c>
      <c r="EY486" s="264" t="s">
        <v>2811</v>
      </c>
      <c r="FA486" s="264" t="s">
        <v>2811</v>
      </c>
      <c r="FC486" s="264" t="s">
        <v>2811</v>
      </c>
      <c r="FE486" s="264" t="s">
        <v>2811</v>
      </c>
      <c r="FG486" s="264" t="s">
        <v>2811</v>
      </c>
      <c r="FI486" s="264" t="s">
        <v>2811</v>
      </c>
      <c r="FK486" s="264" t="s">
        <v>2811</v>
      </c>
      <c r="FM486" s="264" t="s">
        <v>2811</v>
      </c>
      <c r="FO486" s="264" t="s">
        <v>2811</v>
      </c>
      <c r="FQ486" s="264" t="s">
        <v>2811</v>
      </c>
      <c r="FS486" s="264" t="s">
        <v>2811</v>
      </c>
      <c r="FU486" s="264" t="s">
        <v>2811</v>
      </c>
      <c r="FW486" s="264" t="s">
        <v>2811</v>
      </c>
      <c r="FY486" s="264" t="s">
        <v>2811</v>
      </c>
      <c r="GA486" s="264" t="s">
        <v>2811</v>
      </c>
      <c r="GC486" s="264" t="s">
        <v>2811</v>
      </c>
      <c r="GE486" s="264" t="s">
        <v>2811</v>
      </c>
      <c r="GG486" s="264" t="s">
        <v>2811</v>
      </c>
      <c r="GI486" s="264" t="s">
        <v>2811</v>
      </c>
      <c r="GK486" s="264" t="s">
        <v>2811</v>
      </c>
      <c r="GM486" s="264" t="s">
        <v>2811</v>
      </c>
      <c r="GO486" s="264" t="s">
        <v>2811</v>
      </c>
      <c r="GQ486" s="16"/>
      <c r="HE486" s="265" t="s">
        <v>2813</v>
      </c>
      <c r="HG486" s="265" t="s">
        <v>2813</v>
      </c>
      <c r="HI486" s="264" t="s">
        <v>2811</v>
      </c>
      <c r="HK486" s="264" t="s">
        <v>2811</v>
      </c>
      <c r="HM486" s="264" t="s">
        <v>2811</v>
      </c>
      <c r="HO486" s="264" t="s">
        <v>2811</v>
      </c>
      <c r="HQ486" s="264" t="s">
        <v>2811</v>
      </c>
      <c r="HS486" s="264" t="s">
        <v>2811</v>
      </c>
      <c r="HU486" s="264" t="s">
        <v>2811</v>
      </c>
      <c r="HW486" s="264" t="s">
        <v>2811</v>
      </c>
      <c r="HY486" s="264" t="s">
        <v>2811</v>
      </c>
      <c r="IA486" s="264" t="s">
        <v>2811</v>
      </c>
      <c r="IC486" s="264" t="s">
        <v>2811</v>
      </c>
      <c r="IE486" s="264" t="s">
        <v>2811</v>
      </c>
      <c r="IG486" s="264" t="s">
        <v>2811</v>
      </c>
      <c r="II486" s="264" t="s">
        <v>2811</v>
      </c>
      <c r="IK486" s="264" t="s">
        <v>2811</v>
      </c>
      <c r="IM486" s="264" t="s">
        <v>2811</v>
      </c>
      <c r="IO486" s="264" t="s">
        <v>2811</v>
      </c>
      <c r="IQ486" s="264" t="s">
        <v>2811</v>
      </c>
      <c r="IS486" s="264" t="s">
        <v>2811</v>
      </c>
      <c r="IU486" s="264" t="s">
        <v>2811</v>
      </c>
      <c r="IW486" s="264" t="s">
        <v>2811</v>
      </c>
      <c r="IY486" s="264" t="s">
        <v>2811</v>
      </c>
      <c r="JA486" s="264" t="s">
        <v>2811</v>
      </c>
      <c r="JC486" s="264" t="s">
        <v>2811</v>
      </c>
    </row>
    <row r="487" spans="3:263">
      <c r="C487" s="384" t="s">
        <v>2815</v>
      </c>
      <c r="D487" s="404"/>
      <c r="E487" s="390" t="s">
        <v>2815</v>
      </c>
      <c r="F487" s="391"/>
      <c r="G487" s="390" t="s">
        <v>2815</v>
      </c>
      <c r="H487" s="391"/>
      <c r="I487" s="390" t="s">
        <v>2815</v>
      </c>
      <c r="J487" s="391"/>
      <c r="K487" s="390" t="s">
        <v>2815</v>
      </c>
      <c r="L487" s="391"/>
      <c r="M487" s="390" t="s">
        <v>2815</v>
      </c>
      <c r="N487" s="405"/>
      <c r="O487" s="394" t="s">
        <v>2816</v>
      </c>
      <c r="P487" s="406"/>
      <c r="Q487" s="264" t="s">
        <v>2815</v>
      </c>
      <c r="S487" s="264" t="s">
        <v>2815</v>
      </c>
      <c r="U487" s="265" t="s">
        <v>2817</v>
      </c>
      <c r="W487" s="265" t="s">
        <v>2817</v>
      </c>
      <c r="Y487" s="265" t="s">
        <v>2817</v>
      </c>
      <c r="Z487" s="256"/>
      <c r="AA487" s="264" t="s">
        <v>2815</v>
      </c>
      <c r="AB487" s="256"/>
      <c r="AC487" s="265" t="s">
        <v>2817</v>
      </c>
      <c r="AD487" s="258"/>
      <c r="AE487" s="265" t="s">
        <v>2817</v>
      </c>
      <c r="AF487" s="258"/>
      <c r="AG487" s="264" t="s">
        <v>2815</v>
      </c>
      <c r="AH487" s="16"/>
      <c r="AI487" s="264" t="s">
        <v>2815</v>
      </c>
      <c r="AK487" s="264" t="s">
        <v>2815</v>
      </c>
      <c r="AL487" s="256"/>
      <c r="AM487" s="264" t="s">
        <v>2815</v>
      </c>
      <c r="AN487" s="256"/>
      <c r="AO487" s="264" t="s">
        <v>2815</v>
      </c>
      <c r="AP487" s="256"/>
      <c r="AQ487" s="264" t="s">
        <v>2815</v>
      </c>
      <c r="AR487" s="256"/>
      <c r="AS487" s="264" t="s">
        <v>2816</v>
      </c>
      <c r="AT487" s="256"/>
      <c r="AU487" s="264" t="s">
        <v>2816</v>
      </c>
      <c r="AW487" s="264" t="s">
        <v>2816</v>
      </c>
      <c r="AX487" s="256"/>
      <c r="AY487" s="270" t="str">
        <f t="shared" si="16"/>
        <v>予 備 484</v>
      </c>
      <c r="AZ487" s="256"/>
      <c r="BA487" s="265" t="s">
        <v>2817</v>
      </c>
      <c r="BC487" s="265" t="s">
        <v>2817</v>
      </c>
      <c r="BE487" s="266" t="s">
        <v>2817</v>
      </c>
      <c r="BF487" s="258"/>
      <c r="BG487" s="266" t="s">
        <v>2817</v>
      </c>
      <c r="BI487" s="400" t="s">
        <v>2815</v>
      </c>
      <c r="BK487" s="400" t="s">
        <v>2815</v>
      </c>
      <c r="BM487" s="400" t="str">
        <f t="shared" si="17"/>
        <v>予備484</v>
      </c>
      <c r="BO487" s="401" t="s">
        <v>2815</v>
      </c>
      <c r="BP487" s="396"/>
      <c r="BQ487" s="401" t="s">
        <v>2815</v>
      </c>
      <c r="BR487" s="402"/>
      <c r="BS487" s="265" t="s">
        <v>2817</v>
      </c>
      <c r="BT487" s="402"/>
      <c r="BU487" s="402"/>
      <c r="BV487" s="402"/>
      <c r="BW487" s="402"/>
      <c r="BX487" s="402"/>
      <c r="BY487" s="402"/>
      <c r="BZ487" s="402"/>
      <c r="CA487" s="402"/>
      <c r="CB487" s="402"/>
      <c r="CC487" s="402"/>
      <c r="CE487" s="256"/>
      <c r="CG487" s="264" t="s">
        <v>2815</v>
      </c>
      <c r="CI487" s="264" t="s">
        <v>2815</v>
      </c>
      <c r="CK487" s="264" t="s">
        <v>2815</v>
      </c>
      <c r="CM487" s="264" t="s">
        <v>2815</v>
      </c>
      <c r="CO487" s="264" t="s">
        <v>2815</v>
      </c>
      <c r="CQ487" s="264" t="s">
        <v>2815</v>
      </c>
      <c r="CS487" s="264" t="s">
        <v>2815</v>
      </c>
      <c r="CU487" s="264" t="s">
        <v>2815</v>
      </c>
      <c r="CW487" s="264" t="s">
        <v>2815</v>
      </c>
      <c r="CY487" s="264" t="s">
        <v>2815</v>
      </c>
      <c r="DA487" s="264" t="s">
        <v>2815</v>
      </c>
      <c r="DC487" s="264" t="s">
        <v>2815</v>
      </c>
      <c r="DE487" s="264" t="s">
        <v>2815</v>
      </c>
      <c r="DG487" s="264" t="s">
        <v>2815</v>
      </c>
      <c r="DI487" s="264" t="s">
        <v>2815</v>
      </c>
      <c r="DK487" s="264" t="s">
        <v>2815</v>
      </c>
      <c r="EA487" s="264" t="s">
        <v>2815</v>
      </c>
      <c r="EC487" s="272" t="s">
        <v>2816</v>
      </c>
      <c r="ED487" s="268"/>
      <c r="EE487" s="272" t="s">
        <v>2816</v>
      </c>
      <c r="EF487" s="268"/>
      <c r="EG487" s="272" t="s">
        <v>2816</v>
      </c>
      <c r="EH487" s="268"/>
      <c r="EI487" s="272" t="s">
        <v>2816</v>
      </c>
      <c r="EY487" s="264" t="s">
        <v>2815</v>
      </c>
      <c r="FA487" s="264" t="s">
        <v>2815</v>
      </c>
      <c r="FC487" s="264" t="s">
        <v>2815</v>
      </c>
      <c r="FE487" s="264" t="s">
        <v>2815</v>
      </c>
      <c r="FG487" s="264" t="s">
        <v>2815</v>
      </c>
      <c r="FI487" s="264" t="s">
        <v>2815</v>
      </c>
      <c r="FK487" s="264" t="s">
        <v>2815</v>
      </c>
      <c r="FM487" s="264" t="s">
        <v>2815</v>
      </c>
      <c r="FO487" s="264" t="s">
        <v>2815</v>
      </c>
      <c r="FQ487" s="264" t="s">
        <v>2815</v>
      </c>
      <c r="FS487" s="264" t="s">
        <v>2815</v>
      </c>
      <c r="FU487" s="264" t="s">
        <v>2815</v>
      </c>
      <c r="FW487" s="264" t="s">
        <v>2815</v>
      </c>
      <c r="FY487" s="264" t="s">
        <v>2815</v>
      </c>
      <c r="GA487" s="264" t="s">
        <v>2815</v>
      </c>
      <c r="GC487" s="264" t="s">
        <v>2815</v>
      </c>
      <c r="GE487" s="264" t="s">
        <v>2815</v>
      </c>
      <c r="GG487" s="264" t="s">
        <v>2815</v>
      </c>
      <c r="GI487" s="264" t="s">
        <v>2815</v>
      </c>
      <c r="GK487" s="264" t="s">
        <v>2815</v>
      </c>
      <c r="GM487" s="264" t="s">
        <v>2815</v>
      </c>
      <c r="GO487" s="264" t="s">
        <v>2815</v>
      </c>
      <c r="GQ487" s="16"/>
      <c r="HE487" s="265" t="s">
        <v>2817</v>
      </c>
      <c r="HG487" s="265" t="s">
        <v>2817</v>
      </c>
      <c r="HI487" s="264" t="s">
        <v>2815</v>
      </c>
      <c r="HK487" s="264" t="s">
        <v>2815</v>
      </c>
      <c r="HM487" s="264" t="s">
        <v>2815</v>
      </c>
      <c r="HO487" s="264" t="s">
        <v>2815</v>
      </c>
      <c r="HQ487" s="264" t="s">
        <v>2815</v>
      </c>
      <c r="HS487" s="264" t="s">
        <v>2815</v>
      </c>
      <c r="HU487" s="264" t="s">
        <v>2815</v>
      </c>
      <c r="HW487" s="264" t="s">
        <v>2815</v>
      </c>
      <c r="HY487" s="264" t="s">
        <v>2815</v>
      </c>
      <c r="IA487" s="264" t="s">
        <v>2815</v>
      </c>
      <c r="IC487" s="264" t="s">
        <v>2815</v>
      </c>
      <c r="IE487" s="264" t="s">
        <v>2815</v>
      </c>
      <c r="IG487" s="264" t="s">
        <v>2815</v>
      </c>
      <c r="II487" s="264" t="s">
        <v>2815</v>
      </c>
      <c r="IK487" s="264" t="s">
        <v>2815</v>
      </c>
      <c r="IM487" s="264" t="s">
        <v>2815</v>
      </c>
      <c r="IO487" s="264" t="s">
        <v>2815</v>
      </c>
      <c r="IQ487" s="264" t="s">
        <v>2815</v>
      </c>
      <c r="IS487" s="264" t="s">
        <v>2815</v>
      </c>
      <c r="IU487" s="264" t="s">
        <v>2815</v>
      </c>
      <c r="IW487" s="264" t="s">
        <v>2815</v>
      </c>
      <c r="IY487" s="264" t="s">
        <v>2815</v>
      </c>
      <c r="JA487" s="264" t="s">
        <v>2815</v>
      </c>
      <c r="JC487" s="264" t="s">
        <v>2815</v>
      </c>
    </row>
    <row r="488" spans="3:263">
      <c r="C488" s="384" t="s">
        <v>2818</v>
      </c>
      <c r="D488" s="404"/>
      <c r="E488" s="390" t="s">
        <v>2818</v>
      </c>
      <c r="F488" s="391"/>
      <c r="G488" s="390" t="s">
        <v>2818</v>
      </c>
      <c r="H488" s="391"/>
      <c r="I488" s="390" t="s">
        <v>2818</v>
      </c>
      <c r="J488" s="391"/>
      <c r="K488" s="390" t="s">
        <v>2818</v>
      </c>
      <c r="L488" s="391"/>
      <c r="M488" s="390" t="s">
        <v>2818</v>
      </c>
      <c r="N488" s="405"/>
      <c r="O488" s="394" t="s">
        <v>2819</v>
      </c>
      <c r="P488" s="406"/>
      <c r="Q488" s="264" t="s">
        <v>2818</v>
      </c>
      <c r="S488" s="264" t="s">
        <v>2818</v>
      </c>
      <c r="U488" s="265" t="s">
        <v>2820</v>
      </c>
      <c r="W488" s="265" t="s">
        <v>2820</v>
      </c>
      <c r="Y488" s="265" t="s">
        <v>2820</v>
      </c>
      <c r="Z488" s="256"/>
      <c r="AA488" s="264" t="s">
        <v>2818</v>
      </c>
      <c r="AB488" s="256"/>
      <c r="AC488" s="265" t="s">
        <v>2820</v>
      </c>
      <c r="AD488" s="258"/>
      <c r="AE488" s="265" t="s">
        <v>2820</v>
      </c>
      <c r="AF488" s="258"/>
      <c r="AG488" s="264" t="s">
        <v>2818</v>
      </c>
      <c r="AH488" s="16"/>
      <c r="AI488" s="264" t="s">
        <v>2818</v>
      </c>
      <c r="AK488" s="264" t="s">
        <v>2818</v>
      </c>
      <c r="AL488" s="256"/>
      <c r="AM488" s="264" t="s">
        <v>2818</v>
      </c>
      <c r="AN488" s="256"/>
      <c r="AO488" s="264" t="s">
        <v>2818</v>
      </c>
      <c r="AP488" s="256"/>
      <c r="AQ488" s="264" t="s">
        <v>2818</v>
      </c>
      <c r="AR488" s="256"/>
      <c r="AS488" s="265" t="s">
        <v>2821</v>
      </c>
      <c r="AT488" s="256"/>
      <c r="AU488" s="265" t="s">
        <v>2821</v>
      </c>
      <c r="AW488" s="265" t="s">
        <v>2821</v>
      </c>
      <c r="AX488" s="256"/>
      <c r="AY488" s="270" t="str">
        <f t="shared" si="16"/>
        <v>予 備 485</v>
      </c>
      <c r="AZ488" s="256"/>
      <c r="BA488" s="265" t="s">
        <v>2820</v>
      </c>
      <c r="BC488" s="265" t="s">
        <v>2820</v>
      </c>
      <c r="BE488" s="266" t="s">
        <v>2820</v>
      </c>
      <c r="BF488" s="258"/>
      <c r="BG488" s="266" t="s">
        <v>2820</v>
      </c>
      <c r="BI488" s="400" t="s">
        <v>2818</v>
      </c>
      <c r="BK488" s="400" t="s">
        <v>2818</v>
      </c>
      <c r="BM488" s="400" t="str">
        <f t="shared" si="17"/>
        <v>予備485</v>
      </c>
      <c r="BO488" s="401" t="s">
        <v>2818</v>
      </c>
      <c r="BP488" s="396"/>
      <c r="BQ488" s="401" t="s">
        <v>2818</v>
      </c>
      <c r="BR488" s="402"/>
      <c r="BS488" s="265" t="s">
        <v>2820</v>
      </c>
      <c r="BT488" s="402"/>
      <c r="BU488" s="402"/>
      <c r="BV488" s="402"/>
      <c r="BW488" s="402"/>
      <c r="BX488" s="402"/>
      <c r="BY488" s="402"/>
      <c r="BZ488" s="402"/>
      <c r="CA488" s="402"/>
      <c r="CB488" s="402"/>
      <c r="CC488" s="402"/>
      <c r="CE488" s="256"/>
      <c r="CG488" s="264" t="s">
        <v>2818</v>
      </c>
      <c r="CI488" s="264" t="s">
        <v>2818</v>
      </c>
      <c r="CK488" s="264" t="s">
        <v>2818</v>
      </c>
      <c r="CM488" s="264" t="s">
        <v>2818</v>
      </c>
      <c r="CO488" s="264" t="s">
        <v>2818</v>
      </c>
      <c r="CQ488" s="264" t="s">
        <v>2818</v>
      </c>
      <c r="CS488" s="264" t="s">
        <v>2818</v>
      </c>
      <c r="CU488" s="264" t="s">
        <v>2818</v>
      </c>
      <c r="CW488" s="264" t="s">
        <v>2818</v>
      </c>
      <c r="CY488" s="264" t="s">
        <v>2818</v>
      </c>
      <c r="DA488" s="264" t="s">
        <v>2818</v>
      </c>
      <c r="DC488" s="264" t="s">
        <v>2818</v>
      </c>
      <c r="DE488" s="264" t="s">
        <v>2818</v>
      </c>
      <c r="DG488" s="264" t="s">
        <v>2818</v>
      </c>
      <c r="DI488" s="264" t="s">
        <v>2818</v>
      </c>
      <c r="DK488" s="264" t="s">
        <v>2818</v>
      </c>
      <c r="EA488" s="264" t="s">
        <v>2818</v>
      </c>
      <c r="EC488" s="272" t="s">
        <v>2819</v>
      </c>
      <c r="ED488" s="268"/>
      <c r="EE488" s="272" t="s">
        <v>2819</v>
      </c>
      <c r="EF488" s="268"/>
      <c r="EG488" s="272" t="s">
        <v>2819</v>
      </c>
      <c r="EH488" s="268"/>
      <c r="EI488" s="272" t="s">
        <v>2819</v>
      </c>
      <c r="EY488" s="264" t="s">
        <v>2818</v>
      </c>
      <c r="FA488" s="264" t="s">
        <v>2818</v>
      </c>
      <c r="FC488" s="264" t="s">
        <v>2818</v>
      </c>
      <c r="FE488" s="264" t="s">
        <v>2818</v>
      </c>
      <c r="FG488" s="264" t="s">
        <v>2818</v>
      </c>
      <c r="FI488" s="264" t="s">
        <v>2818</v>
      </c>
      <c r="FK488" s="264" t="s">
        <v>2818</v>
      </c>
      <c r="FM488" s="264" t="s">
        <v>2818</v>
      </c>
      <c r="FO488" s="264" t="s">
        <v>2818</v>
      </c>
      <c r="FQ488" s="264" t="s">
        <v>2818</v>
      </c>
      <c r="FS488" s="264" t="s">
        <v>2818</v>
      </c>
      <c r="FU488" s="264" t="s">
        <v>2818</v>
      </c>
      <c r="FW488" s="264" t="s">
        <v>2818</v>
      </c>
      <c r="FY488" s="264" t="s">
        <v>2818</v>
      </c>
      <c r="GA488" s="264" t="s">
        <v>2818</v>
      </c>
      <c r="GC488" s="264" t="s">
        <v>2818</v>
      </c>
      <c r="GE488" s="264" t="s">
        <v>2818</v>
      </c>
      <c r="GG488" s="264" t="s">
        <v>2818</v>
      </c>
      <c r="GI488" s="264" t="s">
        <v>2818</v>
      </c>
      <c r="GK488" s="264" t="s">
        <v>2818</v>
      </c>
      <c r="GM488" s="264" t="s">
        <v>2818</v>
      </c>
      <c r="GO488" s="264" t="s">
        <v>2818</v>
      </c>
      <c r="GQ488" s="16"/>
      <c r="HE488" s="265" t="s">
        <v>2820</v>
      </c>
      <c r="HG488" s="265" t="s">
        <v>2820</v>
      </c>
      <c r="HI488" s="264" t="s">
        <v>2818</v>
      </c>
      <c r="HK488" s="264" t="s">
        <v>2818</v>
      </c>
      <c r="HM488" s="264" t="s">
        <v>2818</v>
      </c>
      <c r="HO488" s="264" t="s">
        <v>2818</v>
      </c>
      <c r="HQ488" s="264" t="s">
        <v>2818</v>
      </c>
      <c r="HS488" s="264" t="s">
        <v>2818</v>
      </c>
      <c r="HU488" s="264" t="s">
        <v>2818</v>
      </c>
      <c r="HW488" s="264" t="s">
        <v>2818</v>
      </c>
      <c r="HY488" s="264" t="s">
        <v>2818</v>
      </c>
      <c r="IA488" s="264" t="s">
        <v>2818</v>
      </c>
      <c r="IC488" s="264" t="s">
        <v>2818</v>
      </c>
      <c r="IE488" s="264" t="s">
        <v>2818</v>
      </c>
      <c r="IG488" s="264" t="s">
        <v>2818</v>
      </c>
      <c r="II488" s="264" t="s">
        <v>2818</v>
      </c>
      <c r="IK488" s="264" t="s">
        <v>2818</v>
      </c>
      <c r="IM488" s="264" t="s">
        <v>2818</v>
      </c>
      <c r="IO488" s="264" t="s">
        <v>2818</v>
      </c>
      <c r="IQ488" s="264" t="s">
        <v>2818</v>
      </c>
      <c r="IS488" s="264" t="s">
        <v>2818</v>
      </c>
      <c r="IU488" s="264" t="s">
        <v>2818</v>
      </c>
      <c r="IW488" s="264" t="s">
        <v>2818</v>
      </c>
      <c r="IY488" s="264" t="s">
        <v>2818</v>
      </c>
      <c r="JA488" s="264" t="s">
        <v>2818</v>
      </c>
      <c r="JC488" s="264" t="s">
        <v>2818</v>
      </c>
    </row>
    <row r="489" spans="3:263">
      <c r="C489" s="384" t="s">
        <v>2822</v>
      </c>
      <c r="D489" s="404"/>
      <c r="E489" s="390" t="s">
        <v>2822</v>
      </c>
      <c r="F489" s="391"/>
      <c r="G489" s="390" t="s">
        <v>2822</v>
      </c>
      <c r="H489" s="391"/>
      <c r="I489" s="390" t="s">
        <v>2822</v>
      </c>
      <c r="J489" s="391"/>
      <c r="K489" s="390" t="s">
        <v>2822</v>
      </c>
      <c r="L489" s="391"/>
      <c r="M489" s="390" t="s">
        <v>2822</v>
      </c>
      <c r="N489" s="405"/>
      <c r="O489" s="394" t="s">
        <v>2823</v>
      </c>
      <c r="P489" s="406"/>
      <c r="Q489" s="264" t="s">
        <v>2822</v>
      </c>
      <c r="S489" s="264" t="s">
        <v>2822</v>
      </c>
      <c r="U489" s="265" t="s">
        <v>2824</v>
      </c>
      <c r="W489" s="265" t="s">
        <v>2824</v>
      </c>
      <c r="Y489" s="265" t="s">
        <v>2824</v>
      </c>
      <c r="Z489" s="256"/>
      <c r="AA489" s="264" t="s">
        <v>2822</v>
      </c>
      <c r="AB489" s="256"/>
      <c r="AC489" s="265" t="s">
        <v>2824</v>
      </c>
      <c r="AD489" s="258"/>
      <c r="AE489" s="265" t="s">
        <v>2824</v>
      </c>
      <c r="AF489" s="258"/>
      <c r="AG489" s="264" t="s">
        <v>2822</v>
      </c>
      <c r="AH489" s="16"/>
      <c r="AI489" s="264" t="s">
        <v>2822</v>
      </c>
      <c r="AK489" s="264" t="s">
        <v>2822</v>
      </c>
      <c r="AL489" s="256"/>
      <c r="AM489" s="264" t="s">
        <v>2822</v>
      </c>
      <c r="AN489" s="256"/>
      <c r="AO489" s="264" t="s">
        <v>2822</v>
      </c>
      <c r="AP489" s="256"/>
      <c r="AQ489" s="264" t="s">
        <v>2822</v>
      </c>
      <c r="AR489" s="256"/>
      <c r="AS489" s="264" t="s">
        <v>2823</v>
      </c>
      <c r="AT489" s="256"/>
      <c r="AU489" s="264" t="s">
        <v>2823</v>
      </c>
      <c r="AW489" s="264" t="s">
        <v>2823</v>
      </c>
      <c r="AX489" s="256"/>
      <c r="AY489" s="270" t="str">
        <f t="shared" ref="AY489:AY552" si="18">MID(BA489,1,1)&amp;" "&amp;MID(BA489,2,1)&amp;" "&amp;MID(BA489,3,LEN(BA489))</f>
        <v>予 備 486</v>
      </c>
      <c r="AZ489" s="256"/>
      <c r="BA489" s="265" t="s">
        <v>2824</v>
      </c>
      <c r="BC489" s="265" t="s">
        <v>2824</v>
      </c>
      <c r="BE489" s="266" t="s">
        <v>2824</v>
      </c>
      <c r="BF489" s="258"/>
      <c r="BG489" s="266" t="s">
        <v>2824</v>
      </c>
      <c r="BI489" s="400" t="s">
        <v>2822</v>
      </c>
      <c r="BK489" s="400" t="s">
        <v>2822</v>
      </c>
      <c r="BM489" s="400" t="str">
        <f t="shared" si="17"/>
        <v>予備486</v>
      </c>
      <c r="BO489" s="401" t="s">
        <v>2822</v>
      </c>
      <c r="BP489" s="396"/>
      <c r="BQ489" s="401" t="s">
        <v>2822</v>
      </c>
      <c r="BR489" s="402"/>
      <c r="BS489" s="265" t="s">
        <v>2824</v>
      </c>
      <c r="BT489" s="402"/>
      <c r="BU489" s="402"/>
      <c r="BV489" s="402"/>
      <c r="BW489" s="402"/>
      <c r="BX489" s="402"/>
      <c r="BY489" s="402"/>
      <c r="BZ489" s="402"/>
      <c r="CA489" s="402"/>
      <c r="CB489" s="402"/>
      <c r="CC489" s="402"/>
      <c r="CE489" s="256"/>
      <c r="CG489" s="264" t="s">
        <v>2822</v>
      </c>
      <c r="CI489" s="264" t="s">
        <v>2822</v>
      </c>
      <c r="CK489" s="264" t="s">
        <v>2822</v>
      </c>
      <c r="CM489" s="264" t="s">
        <v>2822</v>
      </c>
      <c r="CO489" s="264" t="s">
        <v>2822</v>
      </c>
      <c r="CQ489" s="264" t="s">
        <v>2822</v>
      </c>
      <c r="CS489" s="264" t="s">
        <v>2822</v>
      </c>
      <c r="CU489" s="264" t="s">
        <v>2822</v>
      </c>
      <c r="CW489" s="264" t="s">
        <v>2822</v>
      </c>
      <c r="CY489" s="264" t="s">
        <v>2822</v>
      </c>
      <c r="DA489" s="264" t="s">
        <v>2822</v>
      </c>
      <c r="DC489" s="264" t="s">
        <v>2822</v>
      </c>
      <c r="DE489" s="264" t="s">
        <v>2822</v>
      </c>
      <c r="DG489" s="264" t="s">
        <v>2822</v>
      </c>
      <c r="DI489" s="264" t="s">
        <v>2822</v>
      </c>
      <c r="DK489" s="264" t="s">
        <v>2822</v>
      </c>
      <c r="EA489" s="264" t="s">
        <v>2822</v>
      </c>
      <c r="EC489" s="272" t="s">
        <v>2823</v>
      </c>
      <c r="ED489" s="268"/>
      <c r="EE489" s="272" t="s">
        <v>2823</v>
      </c>
      <c r="EF489" s="268"/>
      <c r="EG489" s="272" t="s">
        <v>2823</v>
      </c>
      <c r="EH489" s="268"/>
      <c r="EI489" s="272" t="s">
        <v>2823</v>
      </c>
      <c r="EY489" s="264" t="s">
        <v>2822</v>
      </c>
      <c r="FA489" s="264" t="s">
        <v>2822</v>
      </c>
      <c r="FC489" s="264" t="s">
        <v>2822</v>
      </c>
      <c r="FE489" s="264" t="s">
        <v>2822</v>
      </c>
      <c r="FG489" s="264" t="s">
        <v>2822</v>
      </c>
      <c r="FI489" s="264" t="s">
        <v>2822</v>
      </c>
      <c r="FK489" s="264" t="s">
        <v>2822</v>
      </c>
      <c r="FM489" s="264" t="s">
        <v>2822</v>
      </c>
      <c r="FO489" s="264" t="s">
        <v>2822</v>
      </c>
      <c r="FQ489" s="264" t="s">
        <v>2822</v>
      </c>
      <c r="FS489" s="264" t="s">
        <v>2822</v>
      </c>
      <c r="FU489" s="264" t="s">
        <v>2822</v>
      </c>
      <c r="FW489" s="264" t="s">
        <v>2822</v>
      </c>
      <c r="FY489" s="264" t="s">
        <v>2822</v>
      </c>
      <c r="GA489" s="264" t="s">
        <v>2822</v>
      </c>
      <c r="GC489" s="264" t="s">
        <v>2822</v>
      </c>
      <c r="GE489" s="264" t="s">
        <v>2822</v>
      </c>
      <c r="GG489" s="264" t="s">
        <v>2822</v>
      </c>
      <c r="GI489" s="264" t="s">
        <v>2822</v>
      </c>
      <c r="GK489" s="264" t="s">
        <v>2822</v>
      </c>
      <c r="GM489" s="264" t="s">
        <v>2822</v>
      </c>
      <c r="GO489" s="264" t="s">
        <v>2822</v>
      </c>
      <c r="GQ489" s="16"/>
      <c r="HE489" s="265" t="s">
        <v>2824</v>
      </c>
      <c r="HG489" s="265" t="s">
        <v>2824</v>
      </c>
      <c r="HI489" s="264" t="s">
        <v>2822</v>
      </c>
      <c r="HK489" s="264" t="s">
        <v>2822</v>
      </c>
      <c r="HM489" s="264" t="s">
        <v>2822</v>
      </c>
      <c r="HO489" s="264" t="s">
        <v>2822</v>
      </c>
      <c r="HQ489" s="264" t="s">
        <v>2822</v>
      </c>
      <c r="HS489" s="264" t="s">
        <v>2822</v>
      </c>
      <c r="HU489" s="264" t="s">
        <v>2822</v>
      </c>
      <c r="HW489" s="264" t="s">
        <v>2822</v>
      </c>
      <c r="HY489" s="264" t="s">
        <v>2822</v>
      </c>
      <c r="IA489" s="264" t="s">
        <v>2822</v>
      </c>
      <c r="IC489" s="264" t="s">
        <v>2822</v>
      </c>
      <c r="IE489" s="264" t="s">
        <v>2822</v>
      </c>
      <c r="IG489" s="264" t="s">
        <v>2822</v>
      </c>
      <c r="II489" s="264" t="s">
        <v>2822</v>
      </c>
      <c r="IK489" s="264" t="s">
        <v>2822</v>
      </c>
      <c r="IM489" s="264" t="s">
        <v>2822</v>
      </c>
      <c r="IO489" s="264" t="s">
        <v>2822</v>
      </c>
      <c r="IQ489" s="264" t="s">
        <v>2822</v>
      </c>
      <c r="IS489" s="264" t="s">
        <v>2822</v>
      </c>
      <c r="IU489" s="264" t="s">
        <v>2822</v>
      </c>
      <c r="IW489" s="264" t="s">
        <v>2822</v>
      </c>
      <c r="IY489" s="264" t="s">
        <v>2822</v>
      </c>
      <c r="JA489" s="264" t="s">
        <v>2822</v>
      </c>
      <c r="JC489" s="264" t="s">
        <v>2822</v>
      </c>
    </row>
    <row r="490" spans="3:263">
      <c r="C490" s="384" t="s">
        <v>2825</v>
      </c>
      <c r="D490" s="404"/>
      <c r="E490" s="390" t="s">
        <v>2825</v>
      </c>
      <c r="F490" s="391"/>
      <c r="G490" s="390" t="s">
        <v>2825</v>
      </c>
      <c r="H490" s="391"/>
      <c r="I490" s="390" t="s">
        <v>2825</v>
      </c>
      <c r="J490" s="391"/>
      <c r="K490" s="390" t="s">
        <v>2825</v>
      </c>
      <c r="L490" s="391"/>
      <c r="M490" s="390" t="s">
        <v>2825</v>
      </c>
      <c r="N490" s="405"/>
      <c r="O490" s="394" t="s">
        <v>2826</v>
      </c>
      <c r="P490" s="406"/>
      <c r="Q490" s="264" t="s">
        <v>2825</v>
      </c>
      <c r="S490" s="264" t="s">
        <v>2825</v>
      </c>
      <c r="U490" s="265" t="s">
        <v>2827</v>
      </c>
      <c r="W490" s="265" t="s">
        <v>2827</v>
      </c>
      <c r="Y490" s="265" t="s">
        <v>2827</v>
      </c>
      <c r="Z490" s="256"/>
      <c r="AA490" s="264" t="s">
        <v>2825</v>
      </c>
      <c r="AB490" s="256"/>
      <c r="AC490" s="265" t="s">
        <v>2827</v>
      </c>
      <c r="AD490" s="258"/>
      <c r="AE490" s="265" t="s">
        <v>2827</v>
      </c>
      <c r="AF490" s="258"/>
      <c r="AG490" s="264" t="s">
        <v>2825</v>
      </c>
      <c r="AH490" s="16"/>
      <c r="AI490" s="264" t="s">
        <v>2825</v>
      </c>
      <c r="AK490" s="264" t="s">
        <v>2825</v>
      </c>
      <c r="AL490" s="256"/>
      <c r="AM490" s="264" t="s">
        <v>2825</v>
      </c>
      <c r="AN490" s="256"/>
      <c r="AO490" s="264" t="s">
        <v>2825</v>
      </c>
      <c r="AP490" s="256"/>
      <c r="AQ490" s="264" t="s">
        <v>2825</v>
      </c>
      <c r="AR490" s="256"/>
      <c r="AS490" s="265" t="s">
        <v>2828</v>
      </c>
      <c r="AT490" s="256"/>
      <c r="AU490" s="265" t="s">
        <v>2828</v>
      </c>
      <c r="AW490" s="265" t="s">
        <v>2828</v>
      </c>
      <c r="AX490" s="256"/>
      <c r="AY490" s="270" t="str">
        <f t="shared" si="18"/>
        <v>予 備 487</v>
      </c>
      <c r="AZ490" s="256"/>
      <c r="BA490" s="265" t="s">
        <v>2827</v>
      </c>
      <c r="BC490" s="265" t="s">
        <v>2827</v>
      </c>
      <c r="BE490" s="266" t="s">
        <v>2827</v>
      </c>
      <c r="BF490" s="258"/>
      <c r="BG490" s="266" t="s">
        <v>2827</v>
      </c>
      <c r="BI490" s="400" t="s">
        <v>2825</v>
      </c>
      <c r="BK490" s="400" t="s">
        <v>2825</v>
      </c>
      <c r="BM490" s="400" t="str">
        <f t="shared" si="17"/>
        <v>予備487</v>
      </c>
      <c r="BO490" s="401" t="s">
        <v>2825</v>
      </c>
      <c r="BP490" s="396"/>
      <c r="BQ490" s="401" t="s">
        <v>2825</v>
      </c>
      <c r="BR490" s="402"/>
      <c r="BS490" s="265" t="s">
        <v>2827</v>
      </c>
      <c r="BT490" s="402"/>
      <c r="BU490" s="402"/>
      <c r="BV490" s="402"/>
      <c r="BW490" s="402"/>
      <c r="BX490" s="402"/>
      <c r="BY490" s="402"/>
      <c r="BZ490" s="402"/>
      <c r="CA490" s="402"/>
      <c r="CB490" s="402"/>
      <c r="CC490" s="402"/>
      <c r="CE490" s="256"/>
      <c r="CG490" s="264" t="s">
        <v>2825</v>
      </c>
      <c r="CI490" s="264" t="s">
        <v>2825</v>
      </c>
      <c r="CK490" s="264" t="s">
        <v>2825</v>
      </c>
      <c r="CM490" s="264" t="s">
        <v>2825</v>
      </c>
      <c r="CO490" s="264" t="s">
        <v>2825</v>
      </c>
      <c r="CQ490" s="264" t="s">
        <v>2825</v>
      </c>
      <c r="CS490" s="264" t="s">
        <v>2825</v>
      </c>
      <c r="CU490" s="264" t="s">
        <v>2825</v>
      </c>
      <c r="CW490" s="264" t="s">
        <v>2825</v>
      </c>
      <c r="CY490" s="264" t="s">
        <v>2825</v>
      </c>
      <c r="DA490" s="264" t="s">
        <v>2825</v>
      </c>
      <c r="DC490" s="264" t="s">
        <v>2825</v>
      </c>
      <c r="DE490" s="264" t="s">
        <v>2825</v>
      </c>
      <c r="DG490" s="264" t="s">
        <v>2825</v>
      </c>
      <c r="DI490" s="264" t="s">
        <v>2825</v>
      </c>
      <c r="DK490" s="264" t="s">
        <v>2825</v>
      </c>
      <c r="EA490" s="264" t="s">
        <v>2825</v>
      </c>
      <c r="EC490" s="272" t="s">
        <v>2826</v>
      </c>
      <c r="ED490" s="268"/>
      <c r="EE490" s="272" t="s">
        <v>2826</v>
      </c>
      <c r="EF490" s="268"/>
      <c r="EG490" s="272" t="s">
        <v>2826</v>
      </c>
      <c r="EH490" s="268"/>
      <c r="EI490" s="272" t="s">
        <v>2826</v>
      </c>
      <c r="EY490" s="264" t="s">
        <v>2825</v>
      </c>
      <c r="FA490" s="264" t="s">
        <v>2825</v>
      </c>
      <c r="FC490" s="264" t="s">
        <v>2825</v>
      </c>
      <c r="FE490" s="264" t="s">
        <v>2825</v>
      </c>
      <c r="FG490" s="264" t="s">
        <v>2825</v>
      </c>
      <c r="FI490" s="264" t="s">
        <v>2825</v>
      </c>
      <c r="FK490" s="264" t="s">
        <v>2825</v>
      </c>
      <c r="FM490" s="264" t="s">
        <v>2825</v>
      </c>
      <c r="FO490" s="264" t="s">
        <v>2825</v>
      </c>
      <c r="FQ490" s="264" t="s">
        <v>2825</v>
      </c>
      <c r="FS490" s="264" t="s">
        <v>2825</v>
      </c>
      <c r="FU490" s="264" t="s">
        <v>2825</v>
      </c>
      <c r="FW490" s="264" t="s">
        <v>2825</v>
      </c>
      <c r="FY490" s="264" t="s">
        <v>2825</v>
      </c>
      <c r="GA490" s="264" t="s">
        <v>2825</v>
      </c>
      <c r="GC490" s="264" t="s">
        <v>2825</v>
      </c>
      <c r="GE490" s="264" t="s">
        <v>2825</v>
      </c>
      <c r="GG490" s="264" t="s">
        <v>2825</v>
      </c>
      <c r="GI490" s="264" t="s">
        <v>2825</v>
      </c>
      <c r="GK490" s="264" t="s">
        <v>2825</v>
      </c>
      <c r="GM490" s="264" t="s">
        <v>2825</v>
      </c>
      <c r="GO490" s="264" t="s">
        <v>2825</v>
      </c>
      <c r="GQ490" s="16"/>
      <c r="HE490" s="265" t="s">
        <v>2827</v>
      </c>
      <c r="HG490" s="265" t="s">
        <v>2827</v>
      </c>
      <c r="HI490" s="264" t="s">
        <v>2825</v>
      </c>
      <c r="HK490" s="264" t="s">
        <v>2825</v>
      </c>
      <c r="HM490" s="264" t="s">
        <v>2825</v>
      </c>
      <c r="HO490" s="264" t="s">
        <v>2825</v>
      </c>
      <c r="HQ490" s="264" t="s">
        <v>2825</v>
      </c>
      <c r="HS490" s="264" t="s">
        <v>2825</v>
      </c>
      <c r="HU490" s="264" t="s">
        <v>2825</v>
      </c>
      <c r="HW490" s="264" t="s">
        <v>2825</v>
      </c>
      <c r="HY490" s="264" t="s">
        <v>2825</v>
      </c>
      <c r="IA490" s="264" t="s">
        <v>2825</v>
      </c>
      <c r="IC490" s="264" t="s">
        <v>2825</v>
      </c>
      <c r="IE490" s="264" t="s">
        <v>2825</v>
      </c>
      <c r="IG490" s="264" t="s">
        <v>2825</v>
      </c>
      <c r="II490" s="264" t="s">
        <v>2825</v>
      </c>
      <c r="IK490" s="264" t="s">
        <v>2825</v>
      </c>
      <c r="IM490" s="264" t="s">
        <v>2825</v>
      </c>
      <c r="IO490" s="264" t="s">
        <v>2825</v>
      </c>
      <c r="IQ490" s="264" t="s">
        <v>2825</v>
      </c>
      <c r="IS490" s="264" t="s">
        <v>2825</v>
      </c>
      <c r="IU490" s="264" t="s">
        <v>2825</v>
      </c>
      <c r="IW490" s="264" t="s">
        <v>2825</v>
      </c>
      <c r="IY490" s="264" t="s">
        <v>2825</v>
      </c>
      <c r="JA490" s="264" t="s">
        <v>2825</v>
      </c>
      <c r="JC490" s="264" t="s">
        <v>2825</v>
      </c>
    </row>
    <row r="491" spans="3:263">
      <c r="C491" s="384" t="s">
        <v>2829</v>
      </c>
      <c r="D491" s="404"/>
      <c r="E491" s="390" t="s">
        <v>2829</v>
      </c>
      <c r="F491" s="391"/>
      <c r="G491" s="390" t="s">
        <v>2829</v>
      </c>
      <c r="H491" s="391"/>
      <c r="I491" s="390" t="s">
        <v>2829</v>
      </c>
      <c r="J491" s="391"/>
      <c r="K491" s="390" t="s">
        <v>2829</v>
      </c>
      <c r="L491" s="391"/>
      <c r="M491" s="390" t="s">
        <v>2829</v>
      </c>
      <c r="N491" s="405"/>
      <c r="O491" s="394" t="s">
        <v>2830</v>
      </c>
      <c r="P491" s="406"/>
      <c r="Q491" s="264" t="s">
        <v>2829</v>
      </c>
      <c r="S491" s="264" t="s">
        <v>2829</v>
      </c>
      <c r="U491" s="265" t="s">
        <v>2831</v>
      </c>
      <c r="W491" s="265" t="s">
        <v>2831</v>
      </c>
      <c r="Y491" s="265" t="s">
        <v>2831</v>
      </c>
      <c r="Z491" s="256"/>
      <c r="AA491" s="264" t="s">
        <v>2829</v>
      </c>
      <c r="AB491" s="256"/>
      <c r="AC491" s="265" t="s">
        <v>2831</v>
      </c>
      <c r="AD491" s="258"/>
      <c r="AE491" s="265" t="s">
        <v>2831</v>
      </c>
      <c r="AF491" s="258"/>
      <c r="AG491" s="264" t="s">
        <v>2829</v>
      </c>
      <c r="AH491" s="16"/>
      <c r="AI491" s="264" t="s">
        <v>2829</v>
      </c>
      <c r="AK491" s="264" t="s">
        <v>2829</v>
      </c>
      <c r="AL491" s="256"/>
      <c r="AM491" s="264" t="s">
        <v>2829</v>
      </c>
      <c r="AN491" s="256"/>
      <c r="AO491" s="264" t="s">
        <v>2829</v>
      </c>
      <c r="AP491" s="256"/>
      <c r="AQ491" s="264" t="s">
        <v>2829</v>
      </c>
      <c r="AR491" s="256"/>
      <c r="AS491" s="264" t="s">
        <v>2830</v>
      </c>
      <c r="AT491" s="256"/>
      <c r="AU491" s="264" t="s">
        <v>2830</v>
      </c>
      <c r="AW491" s="264" t="s">
        <v>2830</v>
      </c>
      <c r="AX491" s="256"/>
      <c r="AY491" s="270" t="str">
        <f t="shared" si="18"/>
        <v>予 備 488</v>
      </c>
      <c r="AZ491" s="256"/>
      <c r="BA491" s="265" t="s">
        <v>2831</v>
      </c>
      <c r="BC491" s="265" t="s">
        <v>2831</v>
      </c>
      <c r="BE491" s="266" t="s">
        <v>2831</v>
      </c>
      <c r="BF491" s="258"/>
      <c r="BG491" s="266" t="s">
        <v>2831</v>
      </c>
      <c r="BI491" s="400" t="s">
        <v>2829</v>
      </c>
      <c r="BK491" s="400" t="s">
        <v>2829</v>
      </c>
      <c r="BM491" s="400" t="str">
        <f t="shared" si="17"/>
        <v>予備488</v>
      </c>
      <c r="BO491" s="401" t="s">
        <v>2829</v>
      </c>
      <c r="BP491" s="396"/>
      <c r="BQ491" s="401" t="s">
        <v>2829</v>
      </c>
      <c r="BR491" s="402"/>
      <c r="BS491" s="265" t="s">
        <v>2831</v>
      </c>
      <c r="BT491" s="402"/>
      <c r="BU491" s="402"/>
      <c r="BV491" s="402"/>
      <c r="BW491" s="402"/>
      <c r="BX491" s="402"/>
      <c r="BY491" s="402"/>
      <c r="BZ491" s="402"/>
      <c r="CA491" s="402"/>
      <c r="CB491" s="402"/>
      <c r="CC491" s="402"/>
      <c r="CE491" s="256"/>
      <c r="CG491" s="264" t="s">
        <v>2829</v>
      </c>
      <c r="CI491" s="264" t="s">
        <v>2829</v>
      </c>
      <c r="CK491" s="264" t="s">
        <v>2829</v>
      </c>
      <c r="CM491" s="264" t="s">
        <v>2829</v>
      </c>
      <c r="CO491" s="264" t="s">
        <v>2829</v>
      </c>
      <c r="CQ491" s="264" t="s">
        <v>2829</v>
      </c>
      <c r="CS491" s="264" t="s">
        <v>2829</v>
      </c>
      <c r="CU491" s="264" t="s">
        <v>2829</v>
      </c>
      <c r="CW491" s="264" t="s">
        <v>2829</v>
      </c>
      <c r="CY491" s="264" t="s">
        <v>2829</v>
      </c>
      <c r="DA491" s="264" t="s">
        <v>2829</v>
      </c>
      <c r="DC491" s="264" t="s">
        <v>2829</v>
      </c>
      <c r="DE491" s="264" t="s">
        <v>2829</v>
      </c>
      <c r="DG491" s="264" t="s">
        <v>2829</v>
      </c>
      <c r="DI491" s="264" t="s">
        <v>2829</v>
      </c>
      <c r="DK491" s="264" t="s">
        <v>2829</v>
      </c>
      <c r="EA491" s="264" t="s">
        <v>2829</v>
      </c>
      <c r="EC491" s="272" t="s">
        <v>2830</v>
      </c>
      <c r="ED491" s="268"/>
      <c r="EE491" s="272" t="s">
        <v>2830</v>
      </c>
      <c r="EF491" s="268"/>
      <c r="EG491" s="272" t="s">
        <v>2830</v>
      </c>
      <c r="EH491" s="268"/>
      <c r="EI491" s="272" t="s">
        <v>2830</v>
      </c>
      <c r="EY491" s="264" t="s">
        <v>2829</v>
      </c>
      <c r="FA491" s="264" t="s">
        <v>2829</v>
      </c>
      <c r="FC491" s="264" t="s">
        <v>2829</v>
      </c>
      <c r="FE491" s="264" t="s">
        <v>2829</v>
      </c>
      <c r="FG491" s="264" t="s">
        <v>2829</v>
      </c>
      <c r="FI491" s="264" t="s">
        <v>2829</v>
      </c>
      <c r="FK491" s="264" t="s">
        <v>2829</v>
      </c>
      <c r="FM491" s="264" t="s">
        <v>2829</v>
      </c>
      <c r="FO491" s="264" t="s">
        <v>2829</v>
      </c>
      <c r="FQ491" s="264" t="s">
        <v>2829</v>
      </c>
      <c r="FS491" s="264" t="s">
        <v>2829</v>
      </c>
      <c r="FU491" s="264" t="s">
        <v>2829</v>
      </c>
      <c r="FW491" s="264" t="s">
        <v>2829</v>
      </c>
      <c r="FY491" s="264" t="s">
        <v>2829</v>
      </c>
      <c r="GA491" s="264" t="s">
        <v>2829</v>
      </c>
      <c r="GC491" s="264" t="s">
        <v>2829</v>
      </c>
      <c r="GE491" s="264" t="s">
        <v>2829</v>
      </c>
      <c r="GG491" s="264" t="s">
        <v>2829</v>
      </c>
      <c r="GI491" s="264" t="s">
        <v>2829</v>
      </c>
      <c r="GK491" s="264" t="s">
        <v>2829</v>
      </c>
      <c r="GM491" s="264" t="s">
        <v>2829</v>
      </c>
      <c r="GO491" s="264" t="s">
        <v>2829</v>
      </c>
      <c r="GQ491" s="16"/>
      <c r="HE491" s="265" t="s">
        <v>2831</v>
      </c>
      <c r="HG491" s="265" t="s">
        <v>2831</v>
      </c>
      <c r="HI491" s="264" t="s">
        <v>2829</v>
      </c>
      <c r="HK491" s="264" t="s">
        <v>2829</v>
      </c>
      <c r="HM491" s="264" t="s">
        <v>2829</v>
      </c>
      <c r="HO491" s="264" t="s">
        <v>2829</v>
      </c>
      <c r="HQ491" s="264" t="s">
        <v>2829</v>
      </c>
      <c r="HS491" s="264" t="s">
        <v>2829</v>
      </c>
      <c r="HU491" s="264" t="s">
        <v>2829</v>
      </c>
      <c r="HW491" s="264" t="s">
        <v>2829</v>
      </c>
      <c r="HY491" s="264" t="s">
        <v>2829</v>
      </c>
      <c r="IA491" s="264" t="s">
        <v>2829</v>
      </c>
      <c r="IC491" s="264" t="s">
        <v>2829</v>
      </c>
      <c r="IE491" s="264" t="s">
        <v>2829</v>
      </c>
      <c r="IG491" s="264" t="s">
        <v>2829</v>
      </c>
      <c r="II491" s="264" t="s">
        <v>2829</v>
      </c>
      <c r="IK491" s="264" t="s">
        <v>2829</v>
      </c>
      <c r="IM491" s="264" t="s">
        <v>2829</v>
      </c>
      <c r="IO491" s="264" t="s">
        <v>2829</v>
      </c>
      <c r="IQ491" s="264" t="s">
        <v>2829</v>
      </c>
      <c r="IS491" s="264" t="s">
        <v>2829</v>
      </c>
      <c r="IU491" s="264" t="s">
        <v>2829</v>
      </c>
      <c r="IW491" s="264" t="s">
        <v>2829</v>
      </c>
      <c r="IY491" s="264" t="s">
        <v>2829</v>
      </c>
      <c r="JA491" s="264" t="s">
        <v>2829</v>
      </c>
      <c r="JC491" s="264" t="s">
        <v>2829</v>
      </c>
    </row>
    <row r="492" spans="3:263">
      <c r="C492" s="384" t="s">
        <v>2832</v>
      </c>
      <c r="D492" s="404"/>
      <c r="E492" s="390" t="s">
        <v>2832</v>
      </c>
      <c r="F492" s="391"/>
      <c r="G492" s="390" t="s">
        <v>2832</v>
      </c>
      <c r="H492" s="391"/>
      <c r="I492" s="390" t="s">
        <v>2832</v>
      </c>
      <c r="J492" s="391"/>
      <c r="K492" s="390" t="s">
        <v>2832</v>
      </c>
      <c r="L492" s="391"/>
      <c r="M492" s="390" t="s">
        <v>2832</v>
      </c>
      <c r="N492" s="405"/>
      <c r="O492" s="394" t="s">
        <v>2833</v>
      </c>
      <c r="P492" s="406"/>
      <c r="Q492" s="264" t="s">
        <v>2832</v>
      </c>
      <c r="S492" s="264" t="s">
        <v>2832</v>
      </c>
      <c r="U492" s="265" t="s">
        <v>2834</v>
      </c>
      <c r="W492" s="265" t="s">
        <v>2834</v>
      </c>
      <c r="Y492" s="265" t="s">
        <v>2834</v>
      </c>
      <c r="Z492" s="256"/>
      <c r="AA492" s="264" t="s">
        <v>2832</v>
      </c>
      <c r="AB492" s="256"/>
      <c r="AC492" s="265" t="s">
        <v>2834</v>
      </c>
      <c r="AD492" s="258"/>
      <c r="AE492" s="265" t="s">
        <v>2834</v>
      </c>
      <c r="AF492" s="258"/>
      <c r="AG492" s="264" t="s">
        <v>2832</v>
      </c>
      <c r="AH492" s="16"/>
      <c r="AI492" s="264" t="s">
        <v>2832</v>
      </c>
      <c r="AK492" s="264" t="s">
        <v>2832</v>
      </c>
      <c r="AL492" s="256"/>
      <c r="AM492" s="264" t="s">
        <v>2832</v>
      </c>
      <c r="AN492" s="256"/>
      <c r="AO492" s="264" t="s">
        <v>2832</v>
      </c>
      <c r="AP492" s="256"/>
      <c r="AQ492" s="264" t="s">
        <v>2832</v>
      </c>
      <c r="AR492" s="256"/>
      <c r="AS492" s="265" t="s">
        <v>2835</v>
      </c>
      <c r="AT492" s="256"/>
      <c r="AU492" s="265" t="s">
        <v>2835</v>
      </c>
      <c r="AW492" s="265" t="s">
        <v>2835</v>
      </c>
      <c r="AX492" s="256"/>
      <c r="AY492" s="270" t="str">
        <f t="shared" si="18"/>
        <v>予 備 489</v>
      </c>
      <c r="AZ492" s="256"/>
      <c r="BA492" s="265" t="s">
        <v>2834</v>
      </c>
      <c r="BC492" s="265" t="s">
        <v>2834</v>
      </c>
      <c r="BE492" s="266" t="s">
        <v>2834</v>
      </c>
      <c r="BF492" s="258"/>
      <c r="BG492" s="266" t="s">
        <v>2834</v>
      </c>
      <c r="BI492" s="400" t="s">
        <v>2832</v>
      </c>
      <c r="BK492" s="400" t="s">
        <v>2832</v>
      </c>
      <c r="BM492" s="400" t="str">
        <f t="shared" si="17"/>
        <v>予備489</v>
      </c>
      <c r="BO492" s="401" t="s">
        <v>2832</v>
      </c>
      <c r="BP492" s="396"/>
      <c r="BQ492" s="401" t="s">
        <v>2832</v>
      </c>
      <c r="BR492" s="402"/>
      <c r="BS492" s="265" t="s">
        <v>2834</v>
      </c>
      <c r="BT492" s="402"/>
      <c r="BU492" s="402"/>
      <c r="BV492" s="402"/>
      <c r="BW492" s="402"/>
      <c r="BX492" s="402"/>
      <c r="BY492" s="402"/>
      <c r="BZ492" s="402"/>
      <c r="CA492" s="402"/>
      <c r="CB492" s="402"/>
      <c r="CC492" s="402"/>
      <c r="CE492" s="256"/>
      <c r="CG492" s="264" t="s">
        <v>2832</v>
      </c>
      <c r="CI492" s="264" t="s">
        <v>2832</v>
      </c>
      <c r="CK492" s="264" t="s">
        <v>2832</v>
      </c>
      <c r="CM492" s="264" t="s">
        <v>2832</v>
      </c>
      <c r="CO492" s="264" t="s">
        <v>2832</v>
      </c>
      <c r="CQ492" s="264" t="s">
        <v>2832</v>
      </c>
      <c r="CS492" s="264" t="s">
        <v>2832</v>
      </c>
      <c r="CU492" s="264" t="s">
        <v>2832</v>
      </c>
      <c r="CW492" s="264" t="s">
        <v>2832</v>
      </c>
      <c r="CY492" s="264" t="s">
        <v>2832</v>
      </c>
      <c r="DA492" s="264" t="s">
        <v>2832</v>
      </c>
      <c r="DC492" s="264" t="s">
        <v>2832</v>
      </c>
      <c r="DE492" s="264" t="s">
        <v>2832</v>
      </c>
      <c r="DG492" s="264" t="s">
        <v>2832</v>
      </c>
      <c r="DI492" s="264" t="s">
        <v>2832</v>
      </c>
      <c r="DK492" s="264" t="s">
        <v>2832</v>
      </c>
      <c r="EA492" s="264" t="s">
        <v>2832</v>
      </c>
      <c r="EC492" s="272" t="s">
        <v>2833</v>
      </c>
      <c r="ED492" s="268"/>
      <c r="EE492" s="272" t="s">
        <v>2833</v>
      </c>
      <c r="EF492" s="268"/>
      <c r="EG492" s="272" t="s">
        <v>2833</v>
      </c>
      <c r="EH492" s="268"/>
      <c r="EI492" s="272" t="s">
        <v>2833</v>
      </c>
      <c r="EY492" s="264" t="s">
        <v>2832</v>
      </c>
      <c r="FA492" s="264" t="s">
        <v>2832</v>
      </c>
      <c r="FC492" s="264" t="s">
        <v>2832</v>
      </c>
      <c r="FE492" s="264" t="s">
        <v>2832</v>
      </c>
      <c r="FG492" s="264" t="s">
        <v>2832</v>
      </c>
      <c r="FI492" s="264" t="s">
        <v>2832</v>
      </c>
      <c r="FK492" s="264" t="s">
        <v>2832</v>
      </c>
      <c r="FM492" s="264" t="s">
        <v>2832</v>
      </c>
      <c r="FO492" s="264" t="s">
        <v>2832</v>
      </c>
      <c r="FQ492" s="264" t="s">
        <v>2832</v>
      </c>
      <c r="FS492" s="264" t="s">
        <v>2832</v>
      </c>
      <c r="FU492" s="264" t="s">
        <v>2832</v>
      </c>
      <c r="FW492" s="264" t="s">
        <v>2832</v>
      </c>
      <c r="FY492" s="264" t="s">
        <v>2832</v>
      </c>
      <c r="GA492" s="264" t="s">
        <v>2832</v>
      </c>
      <c r="GC492" s="264" t="s">
        <v>2832</v>
      </c>
      <c r="GE492" s="264" t="s">
        <v>2832</v>
      </c>
      <c r="GG492" s="264" t="s">
        <v>2832</v>
      </c>
      <c r="GI492" s="264" t="s">
        <v>2832</v>
      </c>
      <c r="GK492" s="264" t="s">
        <v>2832</v>
      </c>
      <c r="GM492" s="264" t="s">
        <v>2832</v>
      </c>
      <c r="GO492" s="264" t="s">
        <v>2832</v>
      </c>
      <c r="GQ492" s="16"/>
      <c r="HE492" s="265" t="s">
        <v>2834</v>
      </c>
      <c r="HG492" s="265" t="s">
        <v>2834</v>
      </c>
      <c r="HI492" s="264" t="s">
        <v>2832</v>
      </c>
      <c r="HK492" s="264" t="s">
        <v>2832</v>
      </c>
      <c r="HM492" s="264" t="s">
        <v>2832</v>
      </c>
      <c r="HO492" s="264" t="s">
        <v>2832</v>
      </c>
      <c r="HQ492" s="264" t="s">
        <v>2832</v>
      </c>
      <c r="HS492" s="264" t="s">
        <v>2832</v>
      </c>
      <c r="HU492" s="264" t="s">
        <v>2832</v>
      </c>
      <c r="HW492" s="264" t="s">
        <v>2832</v>
      </c>
      <c r="HY492" s="264" t="s">
        <v>2832</v>
      </c>
      <c r="IA492" s="264" t="s">
        <v>2832</v>
      </c>
      <c r="IC492" s="264" t="s">
        <v>2832</v>
      </c>
      <c r="IE492" s="264" t="s">
        <v>2832</v>
      </c>
      <c r="IG492" s="264" t="s">
        <v>2832</v>
      </c>
      <c r="II492" s="264" t="s">
        <v>2832</v>
      </c>
      <c r="IK492" s="264" t="s">
        <v>2832</v>
      </c>
      <c r="IM492" s="264" t="s">
        <v>2832</v>
      </c>
      <c r="IO492" s="264" t="s">
        <v>2832</v>
      </c>
      <c r="IQ492" s="264" t="s">
        <v>2832</v>
      </c>
      <c r="IS492" s="264" t="s">
        <v>2832</v>
      </c>
      <c r="IU492" s="264" t="s">
        <v>2832</v>
      </c>
      <c r="IW492" s="264" t="s">
        <v>2832</v>
      </c>
      <c r="IY492" s="264" t="s">
        <v>2832</v>
      </c>
      <c r="JA492" s="264" t="s">
        <v>2832</v>
      </c>
      <c r="JC492" s="264" t="s">
        <v>2832</v>
      </c>
    </row>
    <row r="493" spans="3:263">
      <c r="C493" s="384" t="s">
        <v>2836</v>
      </c>
      <c r="D493" s="404"/>
      <c r="E493" s="390" t="s">
        <v>2836</v>
      </c>
      <c r="F493" s="391"/>
      <c r="G493" s="390" t="s">
        <v>2836</v>
      </c>
      <c r="H493" s="391"/>
      <c r="I493" s="390" t="s">
        <v>2836</v>
      </c>
      <c r="J493" s="391"/>
      <c r="K493" s="390" t="s">
        <v>2836</v>
      </c>
      <c r="L493" s="391"/>
      <c r="M493" s="390" t="s">
        <v>2836</v>
      </c>
      <c r="N493" s="405"/>
      <c r="O493" s="394" t="s">
        <v>2837</v>
      </c>
      <c r="P493" s="406"/>
      <c r="Q493" s="264" t="s">
        <v>2836</v>
      </c>
      <c r="S493" s="264" t="s">
        <v>2836</v>
      </c>
      <c r="U493" s="265" t="s">
        <v>2838</v>
      </c>
      <c r="W493" s="265" t="s">
        <v>2838</v>
      </c>
      <c r="Y493" s="265" t="s">
        <v>2838</v>
      </c>
      <c r="Z493" s="256"/>
      <c r="AA493" s="264" t="s">
        <v>2836</v>
      </c>
      <c r="AB493" s="256"/>
      <c r="AC493" s="265" t="s">
        <v>2838</v>
      </c>
      <c r="AD493" s="258"/>
      <c r="AE493" s="265" t="s">
        <v>2838</v>
      </c>
      <c r="AF493" s="258"/>
      <c r="AG493" s="264" t="s">
        <v>2836</v>
      </c>
      <c r="AH493" s="16"/>
      <c r="AI493" s="264" t="s">
        <v>2836</v>
      </c>
      <c r="AK493" s="264" t="s">
        <v>2836</v>
      </c>
      <c r="AL493" s="256"/>
      <c r="AM493" s="264" t="s">
        <v>2836</v>
      </c>
      <c r="AN493" s="256"/>
      <c r="AO493" s="264" t="s">
        <v>2836</v>
      </c>
      <c r="AP493" s="256"/>
      <c r="AQ493" s="264" t="s">
        <v>2836</v>
      </c>
      <c r="AR493" s="256"/>
      <c r="AS493" s="264" t="s">
        <v>2837</v>
      </c>
      <c r="AT493" s="256"/>
      <c r="AU493" s="264" t="s">
        <v>2837</v>
      </c>
      <c r="AW493" s="264" t="s">
        <v>2837</v>
      </c>
      <c r="AX493" s="256"/>
      <c r="AY493" s="270" t="str">
        <f t="shared" si="18"/>
        <v>予 備 490</v>
      </c>
      <c r="AZ493" s="256"/>
      <c r="BA493" s="265" t="s">
        <v>2838</v>
      </c>
      <c r="BC493" s="265" t="s">
        <v>2838</v>
      </c>
      <c r="BE493" s="266" t="s">
        <v>2838</v>
      </c>
      <c r="BF493" s="258"/>
      <c r="BG493" s="266" t="s">
        <v>2838</v>
      </c>
      <c r="BI493" s="400" t="s">
        <v>2836</v>
      </c>
      <c r="BK493" s="400" t="s">
        <v>2836</v>
      </c>
      <c r="BM493" s="400" t="str">
        <f t="shared" si="17"/>
        <v>予備490</v>
      </c>
      <c r="BO493" s="401" t="s">
        <v>2836</v>
      </c>
      <c r="BP493" s="396"/>
      <c r="BQ493" s="401" t="s">
        <v>2836</v>
      </c>
      <c r="BR493" s="402"/>
      <c r="BS493" s="265" t="s">
        <v>2838</v>
      </c>
      <c r="BT493" s="402"/>
      <c r="BU493" s="402"/>
      <c r="BV493" s="402"/>
      <c r="BW493" s="402"/>
      <c r="BX493" s="402"/>
      <c r="BY493" s="402"/>
      <c r="BZ493" s="402"/>
      <c r="CA493" s="402"/>
      <c r="CB493" s="402"/>
      <c r="CC493" s="402"/>
      <c r="CE493" s="256"/>
      <c r="CG493" s="264" t="s">
        <v>2836</v>
      </c>
      <c r="CI493" s="264" t="s">
        <v>2836</v>
      </c>
      <c r="CK493" s="264" t="s">
        <v>2836</v>
      </c>
      <c r="CM493" s="264" t="s">
        <v>2836</v>
      </c>
      <c r="CO493" s="264" t="s">
        <v>2836</v>
      </c>
      <c r="CQ493" s="264" t="s">
        <v>2836</v>
      </c>
      <c r="CS493" s="264" t="s">
        <v>2836</v>
      </c>
      <c r="CU493" s="264" t="s">
        <v>2836</v>
      </c>
      <c r="CW493" s="264" t="s">
        <v>2836</v>
      </c>
      <c r="CY493" s="264" t="s">
        <v>2836</v>
      </c>
      <c r="DA493" s="264" t="s">
        <v>2836</v>
      </c>
      <c r="DC493" s="264" t="s">
        <v>2836</v>
      </c>
      <c r="DE493" s="264" t="s">
        <v>2836</v>
      </c>
      <c r="DG493" s="264" t="s">
        <v>2836</v>
      </c>
      <c r="DI493" s="264" t="s">
        <v>2836</v>
      </c>
      <c r="DK493" s="264" t="s">
        <v>2836</v>
      </c>
      <c r="EA493" s="264" t="s">
        <v>2836</v>
      </c>
      <c r="EC493" s="272" t="s">
        <v>2837</v>
      </c>
      <c r="ED493" s="268"/>
      <c r="EE493" s="272" t="s">
        <v>2837</v>
      </c>
      <c r="EF493" s="268"/>
      <c r="EG493" s="272" t="s">
        <v>2837</v>
      </c>
      <c r="EH493" s="268"/>
      <c r="EI493" s="272" t="s">
        <v>2837</v>
      </c>
      <c r="EY493" s="264" t="s">
        <v>2836</v>
      </c>
      <c r="FA493" s="264" t="s">
        <v>2836</v>
      </c>
      <c r="FC493" s="264" t="s">
        <v>2836</v>
      </c>
      <c r="FE493" s="264" t="s">
        <v>2836</v>
      </c>
      <c r="FG493" s="264" t="s">
        <v>2836</v>
      </c>
      <c r="FI493" s="264" t="s">
        <v>2836</v>
      </c>
      <c r="FK493" s="264" t="s">
        <v>2836</v>
      </c>
      <c r="FM493" s="264" t="s">
        <v>2836</v>
      </c>
      <c r="FO493" s="264" t="s">
        <v>2836</v>
      </c>
      <c r="FQ493" s="264" t="s">
        <v>2836</v>
      </c>
      <c r="FS493" s="264" t="s">
        <v>2836</v>
      </c>
      <c r="FU493" s="264" t="s">
        <v>2836</v>
      </c>
      <c r="FW493" s="264" t="s">
        <v>2836</v>
      </c>
      <c r="FY493" s="264" t="s">
        <v>2836</v>
      </c>
      <c r="GA493" s="264" t="s">
        <v>2836</v>
      </c>
      <c r="GC493" s="264" t="s">
        <v>2836</v>
      </c>
      <c r="GE493" s="264" t="s">
        <v>2836</v>
      </c>
      <c r="GG493" s="264" t="s">
        <v>2836</v>
      </c>
      <c r="GI493" s="264" t="s">
        <v>2836</v>
      </c>
      <c r="GK493" s="264" t="s">
        <v>2836</v>
      </c>
      <c r="GM493" s="264" t="s">
        <v>2836</v>
      </c>
      <c r="GO493" s="264" t="s">
        <v>2836</v>
      </c>
      <c r="GQ493" s="16"/>
      <c r="HE493" s="265" t="s">
        <v>2838</v>
      </c>
      <c r="HG493" s="265" t="s">
        <v>2838</v>
      </c>
      <c r="HI493" s="264" t="s">
        <v>2836</v>
      </c>
      <c r="HK493" s="264" t="s">
        <v>2836</v>
      </c>
      <c r="HM493" s="264" t="s">
        <v>2836</v>
      </c>
      <c r="HO493" s="264" t="s">
        <v>2836</v>
      </c>
      <c r="HQ493" s="264" t="s">
        <v>2836</v>
      </c>
      <c r="HS493" s="264" t="s">
        <v>2836</v>
      </c>
      <c r="HU493" s="264" t="s">
        <v>2836</v>
      </c>
      <c r="HW493" s="264" t="s">
        <v>2836</v>
      </c>
      <c r="HY493" s="264" t="s">
        <v>2836</v>
      </c>
      <c r="IA493" s="264" t="s">
        <v>2836</v>
      </c>
      <c r="IC493" s="264" t="s">
        <v>2836</v>
      </c>
      <c r="IE493" s="264" t="s">
        <v>2836</v>
      </c>
      <c r="IG493" s="264" t="s">
        <v>2836</v>
      </c>
      <c r="II493" s="264" t="s">
        <v>2836</v>
      </c>
      <c r="IK493" s="264" t="s">
        <v>2836</v>
      </c>
      <c r="IM493" s="264" t="s">
        <v>2836</v>
      </c>
      <c r="IO493" s="264" t="s">
        <v>2836</v>
      </c>
      <c r="IQ493" s="264" t="s">
        <v>2836</v>
      </c>
      <c r="IS493" s="264" t="s">
        <v>2836</v>
      </c>
      <c r="IU493" s="264" t="s">
        <v>2836</v>
      </c>
      <c r="IW493" s="264" t="s">
        <v>2836</v>
      </c>
      <c r="IY493" s="264" t="s">
        <v>2836</v>
      </c>
      <c r="JA493" s="264" t="s">
        <v>2836</v>
      </c>
      <c r="JC493" s="264" t="s">
        <v>2836</v>
      </c>
    </row>
    <row r="494" spans="3:263">
      <c r="C494" s="384" t="s">
        <v>2839</v>
      </c>
      <c r="D494" s="404"/>
      <c r="E494" s="390" t="s">
        <v>2839</v>
      </c>
      <c r="F494" s="391"/>
      <c r="G494" s="390" t="s">
        <v>2839</v>
      </c>
      <c r="H494" s="391"/>
      <c r="I494" s="390" t="s">
        <v>2839</v>
      </c>
      <c r="J494" s="391"/>
      <c r="K494" s="390" t="s">
        <v>2839</v>
      </c>
      <c r="L494" s="391"/>
      <c r="M494" s="390" t="s">
        <v>2839</v>
      </c>
      <c r="N494" s="405"/>
      <c r="O494" s="394" t="s">
        <v>2840</v>
      </c>
      <c r="P494" s="406"/>
      <c r="Q494" s="264" t="s">
        <v>2839</v>
      </c>
      <c r="S494" s="264" t="s">
        <v>2839</v>
      </c>
      <c r="U494" s="265" t="s">
        <v>2841</v>
      </c>
      <c r="W494" s="265" t="s">
        <v>2841</v>
      </c>
      <c r="Y494" s="265" t="s">
        <v>2841</v>
      </c>
      <c r="Z494" s="256"/>
      <c r="AA494" s="264" t="s">
        <v>2839</v>
      </c>
      <c r="AB494" s="256"/>
      <c r="AC494" s="265" t="s">
        <v>2841</v>
      </c>
      <c r="AD494" s="258"/>
      <c r="AE494" s="265" t="s">
        <v>2841</v>
      </c>
      <c r="AF494" s="258"/>
      <c r="AG494" s="264" t="s">
        <v>2839</v>
      </c>
      <c r="AH494" s="16"/>
      <c r="AI494" s="264" t="s">
        <v>2839</v>
      </c>
      <c r="AK494" s="264" t="s">
        <v>2839</v>
      </c>
      <c r="AL494" s="256"/>
      <c r="AM494" s="264" t="s">
        <v>2839</v>
      </c>
      <c r="AN494" s="256"/>
      <c r="AO494" s="264" t="s">
        <v>2839</v>
      </c>
      <c r="AP494" s="256"/>
      <c r="AQ494" s="264" t="s">
        <v>2839</v>
      </c>
      <c r="AR494" s="256"/>
      <c r="AS494" s="265" t="s">
        <v>2842</v>
      </c>
      <c r="AT494" s="256"/>
      <c r="AU494" s="265" t="s">
        <v>2842</v>
      </c>
      <c r="AW494" s="265" t="s">
        <v>2842</v>
      </c>
      <c r="AX494" s="256"/>
      <c r="AY494" s="270" t="str">
        <f t="shared" si="18"/>
        <v>予 備 491</v>
      </c>
      <c r="AZ494" s="256"/>
      <c r="BA494" s="265" t="s">
        <v>2841</v>
      </c>
      <c r="BC494" s="265" t="s">
        <v>2841</v>
      </c>
      <c r="BE494" s="266" t="s">
        <v>2841</v>
      </c>
      <c r="BF494" s="258"/>
      <c r="BG494" s="266" t="s">
        <v>2841</v>
      </c>
      <c r="BI494" s="400" t="s">
        <v>2839</v>
      </c>
      <c r="BK494" s="400" t="s">
        <v>2839</v>
      </c>
      <c r="BM494" s="400" t="str">
        <f t="shared" si="17"/>
        <v>予備491</v>
      </c>
      <c r="BO494" s="401" t="s">
        <v>2839</v>
      </c>
      <c r="BP494" s="396"/>
      <c r="BQ494" s="401" t="s">
        <v>2839</v>
      </c>
      <c r="BR494" s="402"/>
      <c r="BS494" s="265" t="s">
        <v>2841</v>
      </c>
      <c r="BT494" s="402"/>
      <c r="BU494" s="402"/>
      <c r="BV494" s="402"/>
      <c r="BW494" s="402"/>
      <c r="BX494" s="402"/>
      <c r="BY494" s="402"/>
      <c r="BZ494" s="402"/>
      <c r="CA494" s="402"/>
      <c r="CB494" s="402"/>
      <c r="CC494" s="402"/>
      <c r="CE494" s="256"/>
      <c r="CG494" s="264" t="s">
        <v>2839</v>
      </c>
      <c r="CI494" s="264" t="s">
        <v>2839</v>
      </c>
      <c r="CK494" s="264" t="s">
        <v>2839</v>
      </c>
      <c r="CM494" s="264" t="s">
        <v>2839</v>
      </c>
      <c r="CO494" s="264" t="s">
        <v>2839</v>
      </c>
      <c r="CQ494" s="264" t="s">
        <v>2839</v>
      </c>
      <c r="CS494" s="264" t="s">
        <v>2839</v>
      </c>
      <c r="CU494" s="264" t="s">
        <v>2839</v>
      </c>
      <c r="CW494" s="264" t="s">
        <v>2839</v>
      </c>
      <c r="CY494" s="264" t="s">
        <v>2839</v>
      </c>
      <c r="DA494" s="264" t="s">
        <v>2839</v>
      </c>
      <c r="DC494" s="264" t="s">
        <v>2839</v>
      </c>
      <c r="DE494" s="264" t="s">
        <v>2839</v>
      </c>
      <c r="DG494" s="264" t="s">
        <v>2839</v>
      </c>
      <c r="DI494" s="264" t="s">
        <v>2839</v>
      </c>
      <c r="DK494" s="264" t="s">
        <v>2839</v>
      </c>
      <c r="EA494" s="264" t="s">
        <v>2839</v>
      </c>
      <c r="EC494" s="272" t="s">
        <v>2840</v>
      </c>
      <c r="ED494" s="268"/>
      <c r="EE494" s="272" t="s">
        <v>2840</v>
      </c>
      <c r="EF494" s="268"/>
      <c r="EG494" s="272" t="s">
        <v>2840</v>
      </c>
      <c r="EH494" s="268"/>
      <c r="EI494" s="272" t="s">
        <v>2840</v>
      </c>
      <c r="EY494" s="264" t="s">
        <v>2839</v>
      </c>
      <c r="FA494" s="264" t="s">
        <v>2839</v>
      </c>
      <c r="FC494" s="264" t="s">
        <v>2839</v>
      </c>
      <c r="FE494" s="264" t="s">
        <v>2839</v>
      </c>
      <c r="FG494" s="264" t="s">
        <v>2839</v>
      </c>
      <c r="FI494" s="264" t="s">
        <v>2839</v>
      </c>
      <c r="FK494" s="264" t="s">
        <v>2839</v>
      </c>
      <c r="FM494" s="264" t="s">
        <v>2839</v>
      </c>
      <c r="FO494" s="264" t="s">
        <v>2839</v>
      </c>
      <c r="FQ494" s="264" t="s">
        <v>2839</v>
      </c>
      <c r="FS494" s="264" t="s">
        <v>2839</v>
      </c>
      <c r="FU494" s="264" t="s">
        <v>2839</v>
      </c>
      <c r="FW494" s="264" t="s">
        <v>2839</v>
      </c>
      <c r="FY494" s="264" t="s">
        <v>2839</v>
      </c>
      <c r="GA494" s="264" t="s">
        <v>2839</v>
      </c>
      <c r="GC494" s="264" t="s">
        <v>2839</v>
      </c>
      <c r="GE494" s="264" t="s">
        <v>2839</v>
      </c>
      <c r="GG494" s="264" t="s">
        <v>2839</v>
      </c>
      <c r="GI494" s="264" t="s">
        <v>2839</v>
      </c>
      <c r="GK494" s="264" t="s">
        <v>2839</v>
      </c>
      <c r="GM494" s="264" t="s">
        <v>2839</v>
      </c>
      <c r="GO494" s="264" t="s">
        <v>2839</v>
      </c>
      <c r="GQ494" s="16"/>
      <c r="HE494" s="265" t="s">
        <v>2841</v>
      </c>
      <c r="HG494" s="265" t="s">
        <v>2841</v>
      </c>
      <c r="HI494" s="264" t="s">
        <v>2839</v>
      </c>
      <c r="HK494" s="264" t="s">
        <v>2839</v>
      </c>
      <c r="HM494" s="264" t="s">
        <v>2839</v>
      </c>
      <c r="HO494" s="264" t="s">
        <v>2839</v>
      </c>
      <c r="HQ494" s="264" t="s">
        <v>2839</v>
      </c>
      <c r="HS494" s="264" t="s">
        <v>2839</v>
      </c>
      <c r="HU494" s="264" t="s">
        <v>2839</v>
      </c>
      <c r="HW494" s="264" t="s">
        <v>2839</v>
      </c>
      <c r="HY494" s="264" t="s">
        <v>2839</v>
      </c>
      <c r="IA494" s="264" t="s">
        <v>2839</v>
      </c>
      <c r="IC494" s="264" t="s">
        <v>2839</v>
      </c>
      <c r="IE494" s="264" t="s">
        <v>2839</v>
      </c>
      <c r="IG494" s="264" t="s">
        <v>2839</v>
      </c>
      <c r="II494" s="264" t="s">
        <v>2839</v>
      </c>
      <c r="IK494" s="264" t="s">
        <v>2839</v>
      </c>
      <c r="IM494" s="264" t="s">
        <v>2839</v>
      </c>
      <c r="IO494" s="264" t="s">
        <v>2839</v>
      </c>
      <c r="IQ494" s="264" t="s">
        <v>2839</v>
      </c>
      <c r="IS494" s="264" t="s">
        <v>2839</v>
      </c>
      <c r="IU494" s="264" t="s">
        <v>2839</v>
      </c>
      <c r="IW494" s="264" t="s">
        <v>2839</v>
      </c>
      <c r="IY494" s="264" t="s">
        <v>2839</v>
      </c>
      <c r="JA494" s="264" t="s">
        <v>2839</v>
      </c>
      <c r="JC494" s="264" t="s">
        <v>2839</v>
      </c>
    </row>
    <row r="495" spans="3:263">
      <c r="C495" s="384" t="s">
        <v>2843</v>
      </c>
      <c r="D495" s="404"/>
      <c r="E495" s="390" t="s">
        <v>2843</v>
      </c>
      <c r="F495" s="391"/>
      <c r="G495" s="390" t="s">
        <v>2843</v>
      </c>
      <c r="H495" s="391"/>
      <c r="I495" s="390" t="s">
        <v>2843</v>
      </c>
      <c r="J495" s="391"/>
      <c r="K495" s="390" t="s">
        <v>2843</v>
      </c>
      <c r="L495" s="391"/>
      <c r="M495" s="390" t="s">
        <v>2843</v>
      </c>
      <c r="N495" s="405"/>
      <c r="O495" s="394" t="s">
        <v>2844</v>
      </c>
      <c r="P495" s="406"/>
      <c r="Q495" s="264" t="s">
        <v>2843</v>
      </c>
      <c r="S495" s="264" t="s">
        <v>2843</v>
      </c>
      <c r="U495" s="265" t="s">
        <v>2845</v>
      </c>
      <c r="W495" s="265" t="s">
        <v>2845</v>
      </c>
      <c r="Y495" s="265" t="s">
        <v>2845</v>
      </c>
      <c r="Z495" s="256"/>
      <c r="AA495" s="264" t="s">
        <v>2843</v>
      </c>
      <c r="AB495" s="256"/>
      <c r="AC495" s="265" t="s">
        <v>2845</v>
      </c>
      <c r="AD495" s="258"/>
      <c r="AE495" s="265" t="s">
        <v>2845</v>
      </c>
      <c r="AF495" s="258"/>
      <c r="AG495" s="264" t="s">
        <v>2843</v>
      </c>
      <c r="AH495" s="16"/>
      <c r="AI495" s="264" t="s">
        <v>2843</v>
      </c>
      <c r="AK495" s="264" t="s">
        <v>2843</v>
      </c>
      <c r="AL495" s="256"/>
      <c r="AM495" s="264" t="s">
        <v>2843</v>
      </c>
      <c r="AN495" s="256"/>
      <c r="AO495" s="264" t="s">
        <v>2843</v>
      </c>
      <c r="AP495" s="256"/>
      <c r="AQ495" s="264" t="s">
        <v>2843</v>
      </c>
      <c r="AR495" s="256"/>
      <c r="AS495" s="264" t="s">
        <v>2844</v>
      </c>
      <c r="AT495" s="256"/>
      <c r="AU495" s="264" t="s">
        <v>2844</v>
      </c>
      <c r="AW495" s="264" t="s">
        <v>2844</v>
      </c>
      <c r="AX495" s="256"/>
      <c r="AY495" s="270" t="str">
        <f t="shared" si="18"/>
        <v>予 備 492</v>
      </c>
      <c r="AZ495" s="256"/>
      <c r="BA495" s="265" t="s">
        <v>2845</v>
      </c>
      <c r="BC495" s="265" t="s">
        <v>2845</v>
      </c>
      <c r="BE495" s="266" t="s">
        <v>2845</v>
      </c>
      <c r="BF495" s="258"/>
      <c r="BG495" s="266" t="s">
        <v>2845</v>
      </c>
      <c r="BI495" s="400" t="s">
        <v>2843</v>
      </c>
      <c r="BK495" s="400" t="s">
        <v>2843</v>
      </c>
      <c r="BM495" s="400" t="str">
        <f t="shared" si="17"/>
        <v>予備492</v>
      </c>
      <c r="BO495" s="401" t="s">
        <v>2843</v>
      </c>
      <c r="BP495" s="396"/>
      <c r="BQ495" s="401" t="s">
        <v>2843</v>
      </c>
      <c r="BR495" s="402"/>
      <c r="BS495" s="265" t="s">
        <v>2845</v>
      </c>
      <c r="BT495" s="402"/>
      <c r="BU495" s="402"/>
      <c r="BV495" s="402"/>
      <c r="BW495" s="402"/>
      <c r="BX495" s="402"/>
      <c r="BY495" s="402"/>
      <c r="BZ495" s="402"/>
      <c r="CA495" s="402"/>
      <c r="CB495" s="402"/>
      <c r="CC495" s="402"/>
      <c r="CE495" s="256"/>
      <c r="CG495" s="264" t="s">
        <v>2843</v>
      </c>
      <c r="CI495" s="264" t="s">
        <v>2843</v>
      </c>
      <c r="CK495" s="264" t="s">
        <v>2843</v>
      </c>
      <c r="CM495" s="264" t="s">
        <v>2843</v>
      </c>
      <c r="CO495" s="264" t="s">
        <v>2843</v>
      </c>
      <c r="CQ495" s="264" t="s">
        <v>2843</v>
      </c>
      <c r="CS495" s="264" t="s">
        <v>2843</v>
      </c>
      <c r="CU495" s="264" t="s">
        <v>2843</v>
      </c>
      <c r="CW495" s="264" t="s">
        <v>2843</v>
      </c>
      <c r="CY495" s="264" t="s">
        <v>2843</v>
      </c>
      <c r="DA495" s="264" t="s">
        <v>2843</v>
      </c>
      <c r="DC495" s="264" t="s">
        <v>2843</v>
      </c>
      <c r="DE495" s="264" t="s">
        <v>2843</v>
      </c>
      <c r="DG495" s="264" t="s">
        <v>2843</v>
      </c>
      <c r="DI495" s="264" t="s">
        <v>2843</v>
      </c>
      <c r="DK495" s="264" t="s">
        <v>2843</v>
      </c>
      <c r="EA495" s="264" t="s">
        <v>2843</v>
      </c>
      <c r="EC495" s="272" t="s">
        <v>2844</v>
      </c>
      <c r="ED495" s="268"/>
      <c r="EE495" s="272" t="s">
        <v>2844</v>
      </c>
      <c r="EF495" s="268"/>
      <c r="EG495" s="272" t="s">
        <v>2844</v>
      </c>
      <c r="EH495" s="268"/>
      <c r="EI495" s="272" t="s">
        <v>2844</v>
      </c>
      <c r="EY495" s="264" t="s">
        <v>2843</v>
      </c>
      <c r="FA495" s="264" t="s">
        <v>2843</v>
      </c>
      <c r="FC495" s="264" t="s">
        <v>2843</v>
      </c>
      <c r="FE495" s="264" t="s">
        <v>2843</v>
      </c>
      <c r="FG495" s="264" t="s">
        <v>2843</v>
      </c>
      <c r="FI495" s="264" t="s">
        <v>2843</v>
      </c>
      <c r="FK495" s="264" t="s">
        <v>2843</v>
      </c>
      <c r="FM495" s="264" t="s">
        <v>2843</v>
      </c>
      <c r="FO495" s="264" t="s">
        <v>2843</v>
      </c>
      <c r="FQ495" s="264" t="s">
        <v>2843</v>
      </c>
      <c r="FS495" s="264" t="s">
        <v>2843</v>
      </c>
      <c r="FU495" s="264" t="s">
        <v>2843</v>
      </c>
      <c r="FW495" s="264" t="s">
        <v>2843</v>
      </c>
      <c r="FY495" s="264" t="s">
        <v>2843</v>
      </c>
      <c r="GA495" s="264" t="s">
        <v>2843</v>
      </c>
      <c r="GC495" s="264" t="s">
        <v>2843</v>
      </c>
      <c r="GE495" s="264" t="s">
        <v>2843</v>
      </c>
      <c r="GG495" s="264" t="s">
        <v>2843</v>
      </c>
      <c r="GI495" s="264" t="s">
        <v>2843</v>
      </c>
      <c r="GK495" s="264" t="s">
        <v>2843</v>
      </c>
      <c r="GM495" s="264" t="s">
        <v>2843</v>
      </c>
      <c r="GO495" s="264" t="s">
        <v>2843</v>
      </c>
      <c r="GQ495" s="16"/>
      <c r="HE495" s="265" t="s">
        <v>2845</v>
      </c>
      <c r="HG495" s="265" t="s">
        <v>2845</v>
      </c>
      <c r="HI495" s="264" t="s">
        <v>2843</v>
      </c>
      <c r="HK495" s="264" t="s">
        <v>2843</v>
      </c>
      <c r="HM495" s="264" t="s">
        <v>2843</v>
      </c>
      <c r="HO495" s="264" t="s">
        <v>2843</v>
      </c>
      <c r="HQ495" s="264" t="s">
        <v>2843</v>
      </c>
      <c r="HS495" s="264" t="s">
        <v>2843</v>
      </c>
      <c r="HU495" s="264" t="s">
        <v>2843</v>
      </c>
      <c r="HW495" s="264" t="s">
        <v>2843</v>
      </c>
      <c r="HY495" s="264" t="s">
        <v>2843</v>
      </c>
      <c r="IA495" s="264" t="s">
        <v>2843</v>
      </c>
      <c r="IC495" s="264" t="s">
        <v>2843</v>
      </c>
      <c r="IE495" s="264" t="s">
        <v>2843</v>
      </c>
      <c r="IG495" s="264" t="s">
        <v>2843</v>
      </c>
      <c r="II495" s="264" t="s">
        <v>2843</v>
      </c>
      <c r="IK495" s="264" t="s">
        <v>2843</v>
      </c>
      <c r="IM495" s="264" t="s">
        <v>2843</v>
      </c>
      <c r="IO495" s="264" t="s">
        <v>2843</v>
      </c>
      <c r="IQ495" s="264" t="s">
        <v>2843</v>
      </c>
      <c r="IS495" s="264" t="s">
        <v>2843</v>
      </c>
      <c r="IU495" s="264" t="s">
        <v>2843</v>
      </c>
      <c r="IW495" s="264" t="s">
        <v>2843</v>
      </c>
      <c r="IY495" s="264" t="s">
        <v>2843</v>
      </c>
      <c r="JA495" s="264" t="s">
        <v>2843</v>
      </c>
      <c r="JC495" s="264" t="s">
        <v>2843</v>
      </c>
    </row>
    <row r="496" spans="3:263">
      <c r="C496" s="384" t="s">
        <v>2846</v>
      </c>
      <c r="D496" s="404"/>
      <c r="E496" s="390" t="s">
        <v>2846</v>
      </c>
      <c r="F496" s="391"/>
      <c r="G496" s="390" t="s">
        <v>2846</v>
      </c>
      <c r="H496" s="391"/>
      <c r="I496" s="390" t="s">
        <v>2846</v>
      </c>
      <c r="J496" s="391"/>
      <c r="K496" s="390" t="s">
        <v>2846</v>
      </c>
      <c r="L496" s="391"/>
      <c r="M496" s="390" t="s">
        <v>2846</v>
      </c>
      <c r="N496" s="405"/>
      <c r="O496" s="394" t="s">
        <v>2847</v>
      </c>
      <c r="P496" s="406"/>
      <c r="Q496" s="264" t="s">
        <v>2846</v>
      </c>
      <c r="S496" s="264" t="s">
        <v>2846</v>
      </c>
      <c r="U496" s="265" t="s">
        <v>2848</v>
      </c>
      <c r="W496" s="265" t="s">
        <v>2848</v>
      </c>
      <c r="Y496" s="265" t="s">
        <v>2848</v>
      </c>
      <c r="Z496" s="256"/>
      <c r="AA496" s="264" t="s">
        <v>2846</v>
      </c>
      <c r="AB496" s="256"/>
      <c r="AC496" s="265" t="s">
        <v>2848</v>
      </c>
      <c r="AD496" s="258"/>
      <c r="AE496" s="265" t="s">
        <v>2848</v>
      </c>
      <c r="AF496" s="258"/>
      <c r="AG496" s="264" t="s">
        <v>2846</v>
      </c>
      <c r="AH496" s="16"/>
      <c r="AI496" s="264" t="s">
        <v>2846</v>
      </c>
      <c r="AK496" s="264" t="s">
        <v>2846</v>
      </c>
      <c r="AL496" s="256"/>
      <c r="AM496" s="264" t="s">
        <v>2846</v>
      </c>
      <c r="AN496" s="256"/>
      <c r="AO496" s="264" t="s">
        <v>2846</v>
      </c>
      <c r="AP496" s="256"/>
      <c r="AQ496" s="264" t="s">
        <v>2846</v>
      </c>
      <c r="AR496" s="256"/>
      <c r="AS496" s="265" t="s">
        <v>2849</v>
      </c>
      <c r="AT496" s="256"/>
      <c r="AU496" s="265" t="s">
        <v>2849</v>
      </c>
      <c r="AW496" s="265" t="s">
        <v>2849</v>
      </c>
      <c r="AX496" s="256"/>
      <c r="AY496" s="270" t="str">
        <f t="shared" si="18"/>
        <v>予 備 493</v>
      </c>
      <c r="AZ496" s="256"/>
      <c r="BA496" s="265" t="s">
        <v>2848</v>
      </c>
      <c r="BC496" s="265" t="s">
        <v>2848</v>
      </c>
      <c r="BE496" s="266" t="s">
        <v>2848</v>
      </c>
      <c r="BF496" s="258"/>
      <c r="BG496" s="266" t="s">
        <v>2848</v>
      </c>
      <c r="BI496" s="400" t="s">
        <v>2846</v>
      </c>
      <c r="BK496" s="400" t="s">
        <v>2846</v>
      </c>
      <c r="BM496" s="400" t="str">
        <f t="shared" si="17"/>
        <v>予備493</v>
      </c>
      <c r="BO496" s="401" t="s">
        <v>2846</v>
      </c>
      <c r="BP496" s="396"/>
      <c r="BQ496" s="401" t="s">
        <v>2846</v>
      </c>
      <c r="BR496" s="402"/>
      <c r="BS496" s="265" t="s">
        <v>2848</v>
      </c>
      <c r="BT496" s="402"/>
      <c r="BU496" s="402"/>
      <c r="BV496" s="402"/>
      <c r="BW496" s="402"/>
      <c r="BX496" s="402"/>
      <c r="BY496" s="402"/>
      <c r="BZ496" s="402"/>
      <c r="CA496" s="402"/>
      <c r="CB496" s="402"/>
      <c r="CC496" s="402"/>
      <c r="CE496" s="256"/>
      <c r="CG496" s="264" t="s">
        <v>2846</v>
      </c>
      <c r="CI496" s="264" t="s">
        <v>2846</v>
      </c>
      <c r="CK496" s="264" t="s">
        <v>2846</v>
      </c>
      <c r="CM496" s="264" t="s">
        <v>2846</v>
      </c>
      <c r="CO496" s="264" t="s">
        <v>2846</v>
      </c>
      <c r="CQ496" s="264" t="s">
        <v>2846</v>
      </c>
      <c r="CS496" s="264" t="s">
        <v>2846</v>
      </c>
      <c r="CU496" s="264" t="s">
        <v>2846</v>
      </c>
      <c r="CW496" s="264" t="s">
        <v>2846</v>
      </c>
      <c r="CY496" s="264" t="s">
        <v>2846</v>
      </c>
      <c r="DA496" s="264" t="s">
        <v>2846</v>
      </c>
      <c r="DC496" s="264" t="s">
        <v>2846</v>
      </c>
      <c r="DE496" s="264" t="s">
        <v>2846</v>
      </c>
      <c r="DG496" s="264" t="s">
        <v>2846</v>
      </c>
      <c r="DI496" s="264" t="s">
        <v>2846</v>
      </c>
      <c r="DK496" s="264" t="s">
        <v>2846</v>
      </c>
      <c r="EA496" s="264" t="s">
        <v>2846</v>
      </c>
      <c r="EC496" s="272" t="s">
        <v>2847</v>
      </c>
      <c r="ED496" s="268"/>
      <c r="EE496" s="272" t="s">
        <v>2847</v>
      </c>
      <c r="EF496" s="268"/>
      <c r="EG496" s="272" t="s">
        <v>2847</v>
      </c>
      <c r="EH496" s="268"/>
      <c r="EI496" s="272" t="s">
        <v>2847</v>
      </c>
      <c r="EY496" s="264" t="s">
        <v>2846</v>
      </c>
      <c r="FA496" s="264" t="s">
        <v>2846</v>
      </c>
      <c r="FC496" s="264" t="s">
        <v>2846</v>
      </c>
      <c r="FE496" s="264" t="s">
        <v>2846</v>
      </c>
      <c r="FG496" s="264" t="s">
        <v>2846</v>
      </c>
      <c r="FI496" s="264" t="s">
        <v>2846</v>
      </c>
      <c r="FK496" s="264" t="s">
        <v>2846</v>
      </c>
      <c r="FM496" s="264" t="s">
        <v>2846</v>
      </c>
      <c r="FO496" s="264" t="s">
        <v>2846</v>
      </c>
      <c r="FQ496" s="264" t="s">
        <v>2846</v>
      </c>
      <c r="FS496" s="264" t="s">
        <v>2846</v>
      </c>
      <c r="FU496" s="264" t="s">
        <v>2846</v>
      </c>
      <c r="FW496" s="264" t="s">
        <v>2846</v>
      </c>
      <c r="FY496" s="264" t="s">
        <v>2846</v>
      </c>
      <c r="GA496" s="264" t="s">
        <v>2846</v>
      </c>
      <c r="GC496" s="264" t="s">
        <v>2846</v>
      </c>
      <c r="GE496" s="264" t="s">
        <v>2846</v>
      </c>
      <c r="GG496" s="264" t="s">
        <v>2846</v>
      </c>
      <c r="GI496" s="264" t="s">
        <v>2846</v>
      </c>
      <c r="GK496" s="264" t="s">
        <v>2846</v>
      </c>
      <c r="GM496" s="264" t="s">
        <v>2846</v>
      </c>
      <c r="GO496" s="264" t="s">
        <v>2846</v>
      </c>
      <c r="GQ496" s="16"/>
      <c r="HE496" s="265" t="s">
        <v>2848</v>
      </c>
      <c r="HG496" s="265" t="s">
        <v>2848</v>
      </c>
      <c r="HI496" s="264" t="s">
        <v>2846</v>
      </c>
      <c r="HK496" s="264" t="s">
        <v>2846</v>
      </c>
      <c r="HM496" s="264" t="s">
        <v>2846</v>
      </c>
      <c r="HO496" s="264" t="s">
        <v>2846</v>
      </c>
      <c r="HQ496" s="264" t="s">
        <v>2846</v>
      </c>
      <c r="HS496" s="264" t="s">
        <v>2846</v>
      </c>
      <c r="HU496" s="264" t="s">
        <v>2846</v>
      </c>
      <c r="HW496" s="264" t="s">
        <v>2846</v>
      </c>
      <c r="HY496" s="264" t="s">
        <v>2846</v>
      </c>
      <c r="IA496" s="264" t="s">
        <v>2846</v>
      </c>
      <c r="IC496" s="264" t="s">
        <v>2846</v>
      </c>
      <c r="IE496" s="264" t="s">
        <v>2846</v>
      </c>
      <c r="IG496" s="264" t="s">
        <v>2846</v>
      </c>
      <c r="II496" s="264" t="s">
        <v>2846</v>
      </c>
      <c r="IK496" s="264" t="s">
        <v>2846</v>
      </c>
      <c r="IM496" s="264" t="s">
        <v>2846</v>
      </c>
      <c r="IO496" s="264" t="s">
        <v>2846</v>
      </c>
      <c r="IQ496" s="264" t="s">
        <v>2846</v>
      </c>
      <c r="IS496" s="264" t="s">
        <v>2846</v>
      </c>
      <c r="IU496" s="264" t="s">
        <v>2846</v>
      </c>
      <c r="IW496" s="264" t="s">
        <v>2846</v>
      </c>
      <c r="IY496" s="264" t="s">
        <v>2846</v>
      </c>
      <c r="JA496" s="264" t="s">
        <v>2846</v>
      </c>
      <c r="JC496" s="264" t="s">
        <v>2846</v>
      </c>
    </row>
    <row r="497" spans="3:263">
      <c r="C497" s="384" t="s">
        <v>2850</v>
      </c>
      <c r="D497" s="404"/>
      <c r="E497" s="390" t="s">
        <v>2850</v>
      </c>
      <c r="F497" s="391"/>
      <c r="G497" s="390" t="s">
        <v>2850</v>
      </c>
      <c r="H497" s="391"/>
      <c r="I497" s="390" t="s">
        <v>2850</v>
      </c>
      <c r="J497" s="391"/>
      <c r="K497" s="390" t="s">
        <v>2850</v>
      </c>
      <c r="L497" s="391"/>
      <c r="M497" s="390" t="s">
        <v>2850</v>
      </c>
      <c r="N497" s="405"/>
      <c r="O497" s="394" t="s">
        <v>2851</v>
      </c>
      <c r="P497" s="406"/>
      <c r="Q497" s="264" t="s">
        <v>2850</v>
      </c>
      <c r="S497" s="264" t="s">
        <v>2850</v>
      </c>
      <c r="U497" s="265" t="s">
        <v>2852</v>
      </c>
      <c r="W497" s="265" t="s">
        <v>2852</v>
      </c>
      <c r="Y497" s="265" t="s">
        <v>2852</v>
      </c>
      <c r="Z497" s="256"/>
      <c r="AA497" s="264" t="s">
        <v>2850</v>
      </c>
      <c r="AB497" s="256"/>
      <c r="AC497" s="265" t="s">
        <v>2852</v>
      </c>
      <c r="AD497" s="258"/>
      <c r="AE497" s="265" t="s">
        <v>2852</v>
      </c>
      <c r="AF497" s="258"/>
      <c r="AG497" s="264" t="s">
        <v>2850</v>
      </c>
      <c r="AH497" s="16"/>
      <c r="AI497" s="264" t="s">
        <v>2850</v>
      </c>
      <c r="AK497" s="264" t="s">
        <v>2850</v>
      </c>
      <c r="AL497" s="256"/>
      <c r="AM497" s="264" t="s">
        <v>2850</v>
      </c>
      <c r="AN497" s="256"/>
      <c r="AO497" s="264" t="s">
        <v>2850</v>
      </c>
      <c r="AP497" s="256"/>
      <c r="AQ497" s="264" t="s">
        <v>2850</v>
      </c>
      <c r="AR497" s="256"/>
      <c r="AS497" s="264" t="s">
        <v>2851</v>
      </c>
      <c r="AT497" s="256"/>
      <c r="AU497" s="264" t="s">
        <v>2851</v>
      </c>
      <c r="AW497" s="264" t="s">
        <v>2851</v>
      </c>
      <c r="AX497" s="256"/>
      <c r="AY497" s="270" t="str">
        <f t="shared" si="18"/>
        <v>予 備 494</v>
      </c>
      <c r="AZ497" s="256"/>
      <c r="BA497" s="265" t="s">
        <v>2852</v>
      </c>
      <c r="BC497" s="265" t="s">
        <v>2852</v>
      </c>
      <c r="BE497" s="266" t="s">
        <v>2852</v>
      </c>
      <c r="BF497" s="258"/>
      <c r="BG497" s="266" t="s">
        <v>2852</v>
      </c>
      <c r="BI497" s="400" t="s">
        <v>2850</v>
      </c>
      <c r="BK497" s="400" t="s">
        <v>2850</v>
      </c>
      <c r="BM497" s="400" t="str">
        <f t="shared" si="17"/>
        <v>予備494</v>
      </c>
      <c r="BO497" s="401" t="s">
        <v>2850</v>
      </c>
      <c r="BP497" s="396"/>
      <c r="BQ497" s="401" t="s">
        <v>2850</v>
      </c>
      <c r="BR497" s="402"/>
      <c r="BS497" s="265" t="s">
        <v>2852</v>
      </c>
      <c r="BT497" s="402"/>
      <c r="BU497" s="402"/>
      <c r="BV497" s="402"/>
      <c r="BW497" s="402"/>
      <c r="BX497" s="402"/>
      <c r="BY497" s="402"/>
      <c r="BZ497" s="402"/>
      <c r="CA497" s="402"/>
      <c r="CB497" s="402"/>
      <c r="CC497" s="402"/>
      <c r="CE497" s="256"/>
      <c r="CG497" s="264" t="s">
        <v>2850</v>
      </c>
      <c r="CI497" s="264" t="s">
        <v>2850</v>
      </c>
      <c r="CK497" s="264" t="s">
        <v>2850</v>
      </c>
      <c r="CM497" s="264" t="s">
        <v>2850</v>
      </c>
      <c r="CO497" s="264" t="s">
        <v>2850</v>
      </c>
      <c r="CQ497" s="264" t="s">
        <v>2850</v>
      </c>
      <c r="CS497" s="264" t="s">
        <v>2850</v>
      </c>
      <c r="CU497" s="264" t="s">
        <v>2850</v>
      </c>
      <c r="CW497" s="264" t="s">
        <v>2850</v>
      </c>
      <c r="CY497" s="264" t="s">
        <v>2850</v>
      </c>
      <c r="DA497" s="264" t="s">
        <v>2850</v>
      </c>
      <c r="DC497" s="264" t="s">
        <v>2850</v>
      </c>
      <c r="DE497" s="264" t="s">
        <v>2850</v>
      </c>
      <c r="DG497" s="264" t="s">
        <v>2850</v>
      </c>
      <c r="DI497" s="264" t="s">
        <v>2850</v>
      </c>
      <c r="DK497" s="264" t="s">
        <v>2850</v>
      </c>
      <c r="EA497" s="264" t="s">
        <v>2850</v>
      </c>
      <c r="EC497" s="272" t="s">
        <v>2851</v>
      </c>
      <c r="ED497" s="268"/>
      <c r="EE497" s="272" t="s">
        <v>2851</v>
      </c>
      <c r="EF497" s="268"/>
      <c r="EG497" s="272" t="s">
        <v>2851</v>
      </c>
      <c r="EH497" s="268"/>
      <c r="EI497" s="272" t="s">
        <v>2851</v>
      </c>
      <c r="EY497" s="264" t="s">
        <v>2850</v>
      </c>
      <c r="FA497" s="264" t="s">
        <v>2850</v>
      </c>
      <c r="FC497" s="264" t="s">
        <v>2850</v>
      </c>
      <c r="FE497" s="264" t="s">
        <v>2850</v>
      </c>
      <c r="FG497" s="264" t="s">
        <v>2850</v>
      </c>
      <c r="FI497" s="264" t="s">
        <v>2850</v>
      </c>
      <c r="FK497" s="264" t="s">
        <v>2850</v>
      </c>
      <c r="FM497" s="264" t="s">
        <v>2850</v>
      </c>
      <c r="FO497" s="264" t="s">
        <v>2850</v>
      </c>
      <c r="FQ497" s="264" t="s">
        <v>2850</v>
      </c>
      <c r="FS497" s="264" t="s">
        <v>2850</v>
      </c>
      <c r="FU497" s="264" t="s">
        <v>2850</v>
      </c>
      <c r="FW497" s="264" t="s">
        <v>2850</v>
      </c>
      <c r="FY497" s="264" t="s">
        <v>2850</v>
      </c>
      <c r="GA497" s="264" t="s">
        <v>2850</v>
      </c>
      <c r="GC497" s="264" t="s">
        <v>2850</v>
      </c>
      <c r="GE497" s="264" t="s">
        <v>2850</v>
      </c>
      <c r="GG497" s="264" t="s">
        <v>2850</v>
      </c>
      <c r="GI497" s="264" t="s">
        <v>2850</v>
      </c>
      <c r="GK497" s="264" t="s">
        <v>2850</v>
      </c>
      <c r="GM497" s="264" t="s">
        <v>2850</v>
      </c>
      <c r="GO497" s="264" t="s">
        <v>2850</v>
      </c>
      <c r="GQ497" s="16"/>
      <c r="HE497" s="265" t="s">
        <v>2852</v>
      </c>
      <c r="HG497" s="265" t="s">
        <v>2852</v>
      </c>
      <c r="HI497" s="264" t="s">
        <v>2850</v>
      </c>
      <c r="HK497" s="264" t="s">
        <v>2850</v>
      </c>
      <c r="HM497" s="264" t="s">
        <v>2850</v>
      </c>
      <c r="HO497" s="264" t="s">
        <v>2850</v>
      </c>
      <c r="HQ497" s="264" t="s">
        <v>2850</v>
      </c>
      <c r="HS497" s="264" t="s">
        <v>2850</v>
      </c>
      <c r="HU497" s="264" t="s">
        <v>2850</v>
      </c>
      <c r="HW497" s="264" t="s">
        <v>2850</v>
      </c>
      <c r="HY497" s="264" t="s">
        <v>2850</v>
      </c>
      <c r="IA497" s="264" t="s">
        <v>2850</v>
      </c>
      <c r="IC497" s="264" t="s">
        <v>2850</v>
      </c>
      <c r="IE497" s="264" t="s">
        <v>2850</v>
      </c>
      <c r="IG497" s="264" t="s">
        <v>2850</v>
      </c>
      <c r="II497" s="264" t="s">
        <v>2850</v>
      </c>
      <c r="IK497" s="264" t="s">
        <v>2850</v>
      </c>
      <c r="IM497" s="264" t="s">
        <v>2850</v>
      </c>
      <c r="IO497" s="264" t="s">
        <v>2850</v>
      </c>
      <c r="IQ497" s="264" t="s">
        <v>2850</v>
      </c>
      <c r="IS497" s="264" t="s">
        <v>2850</v>
      </c>
      <c r="IU497" s="264" t="s">
        <v>2850</v>
      </c>
      <c r="IW497" s="264" t="s">
        <v>2850</v>
      </c>
      <c r="IY497" s="264" t="s">
        <v>2850</v>
      </c>
      <c r="JA497" s="264" t="s">
        <v>2850</v>
      </c>
      <c r="JC497" s="264" t="s">
        <v>2850</v>
      </c>
    </row>
    <row r="498" spans="3:263">
      <c r="C498" s="384" t="s">
        <v>2853</v>
      </c>
      <c r="D498" s="404"/>
      <c r="E498" s="390" t="s">
        <v>2853</v>
      </c>
      <c r="F498" s="391"/>
      <c r="G498" s="390" t="s">
        <v>2853</v>
      </c>
      <c r="H498" s="391"/>
      <c r="I498" s="390" t="s">
        <v>2853</v>
      </c>
      <c r="J498" s="391"/>
      <c r="K498" s="390" t="s">
        <v>2853</v>
      </c>
      <c r="L498" s="391"/>
      <c r="M498" s="390" t="s">
        <v>2853</v>
      </c>
      <c r="N498" s="405"/>
      <c r="O498" s="394" t="s">
        <v>2854</v>
      </c>
      <c r="P498" s="406"/>
      <c r="Q498" s="264" t="s">
        <v>2853</v>
      </c>
      <c r="S498" s="264" t="s">
        <v>2853</v>
      </c>
      <c r="U498" s="265" t="s">
        <v>2855</v>
      </c>
      <c r="W498" s="265" t="s">
        <v>2855</v>
      </c>
      <c r="Y498" s="265" t="s">
        <v>2855</v>
      </c>
      <c r="Z498" s="256"/>
      <c r="AA498" s="264" t="s">
        <v>2853</v>
      </c>
      <c r="AB498" s="256"/>
      <c r="AC498" s="265" t="s">
        <v>2855</v>
      </c>
      <c r="AD498" s="258"/>
      <c r="AE498" s="265" t="s">
        <v>2855</v>
      </c>
      <c r="AF498" s="258"/>
      <c r="AG498" s="264" t="s">
        <v>2853</v>
      </c>
      <c r="AH498" s="16"/>
      <c r="AI498" s="264" t="s">
        <v>2853</v>
      </c>
      <c r="AK498" s="264" t="s">
        <v>2853</v>
      </c>
      <c r="AL498" s="256"/>
      <c r="AM498" s="264" t="s">
        <v>2853</v>
      </c>
      <c r="AN498" s="256"/>
      <c r="AO498" s="264" t="s">
        <v>2853</v>
      </c>
      <c r="AP498" s="256"/>
      <c r="AQ498" s="264" t="s">
        <v>2853</v>
      </c>
      <c r="AR498" s="256"/>
      <c r="AS498" s="265" t="s">
        <v>2856</v>
      </c>
      <c r="AT498" s="256"/>
      <c r="AU498" s="265" t="s">
        <v>2856</v>
      </c>
      <c r="AW498" s="265" t="s">
        <v>2856</v>
      </c>
      <c r="AX498" s="256"/>
      <c r="AY498" s="270" t="str">
        <f t="shared" si="18"/>
        <v>予 備 495</v>
      </c>
      <c r="AZ498" s="256"/>
      <c r="BA498" s="265" t="s">
        <v>2855</v>
      </c>
      <c r="BC498" s="265" t="s">
        <v>2855</v>
      </c>
      <c r="BE498" s="266" t="s">
        <v>2855</v>
      </c>
      <c r="BF498" s="258"/>
      <c r="BG498" s="266" t="s">
        <v>2855</v>
      </c>
      <c r="BI498" s="400" t="s">
        <v>2853</v>
      </c>
      <c r="BK498" s="400" t="s">
        <v>2853</v>
      </c>
      <c r="BM498" s="400" t="str">
        <f t="shared" si="17"/>
        <v>予備495</v>
      </c>
      <c r="BO498" s="401" t="s">
        <v>2853</v>
      </c>
      <c r="BP498" s="396"/>
      <c r="BQ498" s="401" t="s">
        <v>2853</v>
      </c>
      <c r="BR498" s="402"/>
      <c r="BS498" s="265" t="s">
        <v>2855</v>
      </c>
      <c r="BT498" s="402"/>
      <c r="BU498" s="402"/>
      <c r="BV498" s="402"/>
      <c r="BW498" s="402"/>
      <c r="BX498" s="402"/>
      <c r="BY498" s="402"/>
      <c r="BZ498" s="402"/>
      <c r="CA498" s="402"/>
      <c r="CB498" s="402"/>
      <c r="CC498" s="402"/>
      <c r="CE498" s="256"/>
      <c r="CG498" s="264" t="s">
        <v>2853</v>
      </c>
      <c r="CI498" s="264" t="s">
        <v>2853</v>
      </c>
      <c r="CK498" s="264" t="s">
        <v>2853</v>
      </c>
      <c r="CM498" s="264" t="s">
        <v>2853</v>
      </c>
      <c r="CO498" s="264" t="s">
        <v>2853</v>
      </c>
      <c r="CQ498" s="264" t="s">
        <v>2853</v>
      </c>
      <c r="CS498" s="264" t="s">
        <v>2853</v>
      </c>
      <c r="CU498" s="264" t="s">
        <v>2853</v>
      </c>
      <c r="CW498" s="264" t="s">
        <v>2853</v>
      </c>
      <c r="CY498" s="264" t="s">
        <v>2853</v>
      </c>
      <c r="DA498" s="264" t="s">
        <v>2853</v>
      </c>
      <c r="DC498" s="264" t="s">
        <v>2853</v>
      </c>
      <c r="DE498" s="264" t="s">
        <v>2853</v>
      </c>
      <c r="DG498" s="264" t="s">
        <v>2853</v>
      </c>
      <c r="DI498" s="264" t="s">
        <v>2853</v>
      </c>
      <c r="DK498" s="264" t="s">
        <v>2853</v>
      </c>
      <c r="EA498" s="264" t="s">
        <v>2853</v>
      </c>
      <c r="EC498" s="272" t="s">
        <v>2854</v>
      </c>
      <c r="ED498" s="268"/>
      <c r="EE498" s="272" t="s">
        <v>2854</v>
      </c>
      <c r="EF498" s="268"/>
      <c r="EG498" s="272" t="s">
        <v>2854</v>
      </c>
      <c r="EH498" s="268"/>
      <c r="EI498" s="272" t="s">
        <v>2854</v>
      </c>
      <c r="EY498" s="264" t="s">
        <v>2853</v>
      </c>
      <c r="FA498" s="264" t="s">
        <v>2853</v>
      </c>
      <c r="FC498" s="264" t="s">
        <v>2853</v>
      </c>
      <c r="FE498" s="264" t="s">
        <v>2853</v>
      </c>
      <c r="FG498" s="264" t="s">
        <v>2853</v>
      </c>
      <c r="FI498" s="264" t="s">
        <v>2853</v>
      </c>
      <c r="FK498" s="264" t="s">
        <v>2853</v>
      </c>
      <c r="FM498" s="264" t="s">
        <v>2853</v>
      </c>
      <c r="FO498" s="264" t="s">
        <v>2853</v>
      </c>
      <c r="FQ498" s="264" t="s">
        <v>2853</v>
      </c>
      <c r="FS498" s="264" t="s">
        <v>2853</v>
      </c>
      <c r="FU498" s="264" t="s">
        <v>2853</v>
      </c>
      <c r="FW498" s="264" t="s">
        <v>2853</v>
      </c>
      <c r="FY498" s="264" t="s">
        <v>2853</v>
      </c>
      <c r="GA498" s="264" t="s">
        <v>2853</v>
      </c>
      <c r="GC498" s="264" t="s">
        <v>2853</v>
      </c>
      <c r="GE498" s="264" t="s">
        <v>2853</v>
      </c>
      <c r="GG498" s="264" t="s">
        <v>2853</v>
      </c>
      <c r="GI498" s="264" t="s">
        <v>2853</v>
      </c>
      <c r="GK498" s="264" t="s">
        <v>2853</v>
      </c>
      <c r="GM498" s="264" t="s">
        <v>2853</v>
      </c>
      <c r="GO498" s="264" t="s">
        <v>2853</v>
      </c>
      <c r="GQ498" s="16"/>
      <c r="HE498" s="265" t="s">
        <v>2855</v>
      </c>
      <c r="HG498" s="265" t="s">
        <v>2855</v>
      </c>
      <c r="HI498" s="264" t="s">
        <v>2853</v>
      </c>
      <c r="HK498" s="264" t="s">
        <v>2853</v>
      </c>
      <c r="HM498" s="264" t="s">
        <v>2853</v>
      </c>
      <c r="HO498" s="264" t="s">
        <v>2853</v>
      </c>
      <c r="HQ498" s="264" t="s">
        <v>2853</v>
      </c>
      <c r="HS498" s="264" t="s">
        <v>2853</v>
      </c>
      <c r="HU498" s="264" t="s">
        <v>2853</v>
      </c>
      <c r="HW498" s="264" t="s">
        <v>2853</v>
      </c>
      <c r="HY498" s="264" t="s">
        <v>2853</v>
      </c>
      <c r="IA498" s="264" t="s">
        <v>2853</v>
      </c>
      <c r="IC498" s="264" t="s">
        <v>2853</v>
      </c>
      <c r="IE498" s="264" t="s">
        <v>2853</v>
      </c>
      <c r="IG498" s="264" t="s">
        <v>2853</v>
      </c>
      <c r="II498" s="264" t="s">
        <v>2853</v>
      </c>
      <c r="IK498" s="264" t="s">
        <v>2853</v>
      </c>
      <c r="IM498" s="264" t="s">
        <v>2853</v>
      </c>
      <c r="IO498" s="264" t="s">
        <v>2853</v>
      </c>
      <c r="IQ498" s="264" t="s">
        <v>2853</v>
      </c>
      <c r="IS498" s="264" t="s">
        <v>2853</v>
      </c>
      <c r="IU498" s="264" t="s">
        <v>2853</v>
      </c>
      <c r="IW498" s="264" t="s">
        <v>2853</v>
      </c>
      <c r="IY498" s="264" t="s">
        <v>2853</v>
      </c>
      <c r="JA498" s="264" t="s">
        <v>2853</v>
      </c>
      <c r="JC498" s="264" t="s">
        <v>2853</v>
      </c>
    </row>
    <row r="499" spans="3:263">
      <c r="C499" s="384" t="s">
        <v>2857</v>
      </c>
      <c r="D499" s="404"/>
      <c r="E499" s="390" t="s">
        <v>2857</v>
      </c>
      <c r="F499" s="391"/>
      <c r="G499" s="390" t="s">
        <v>2857</v>
      </c>
      <c r="H499" s="391"/>
      <c r="I499" s="390" t="s">
        <v>2857</v>
      </c>
      <c r="J499" s="391"/>
      <c r="K499" s="390" t="s">
        <v>2857</v>
      </c>
      <c r="L499" s="391"/>
      <c r="M499" s="390" t="s">
        <v>2857</v>
      </c>
      <c r="N499" s="405"/>
      <c r="O499" s="394" t="s">
        <v>2858</v>
      </c>
      <c r="P499" s="406"/>
      <c r="Q499" s="264" t="s">
        <v>2857</v>
      </c>
      <c r="S499" s="264" t="s">
        <v>2857</v>
      </c>
      <c r="U499" s="265" t="s">
        <v>2859</v>
      </c>
      <c r="W499" s="265" t="s">
        <v>2859</v>
      </c>
      <c r="Y499" s="265" t="s">
        <v>2859</v>
      </c>
      <c r="Z499" s="256"/>
      <c r="AA499" s="264" t="s">
        <v>2857</v>
      </c>
      <c r="AB499" s="256"/>
      <c r="AC499" s="265" t="s">
        <v>2859</v>
      </c>
      <c r="AD499" s="258"/>
      <c r="AE499" s="265" t="s">
        <v>2859</v>
      </c>
      <c r="AF499" s="258"/>
      <c r="AG499" s="264" t="s">
        <v>2857</v>
      </c>
      <c r="AH499" s="16"/>
      <c r="AI499" s="264" t="s">
        <v>2857</v>
      </c>
      <c r="AK499" s="264" t="s">
        <v>2857</v>
      </c>
      <c r="AL499" s="256"/>
      <c r="AM499" s="264" t="s">
        <v>2857</v>
      </c>
      <c r="AN499" s="256"/>
      <c r="AO499" s="264" t="s">
        <v>2857</v>
      </c>
      <c r="AP499" s="256"/>
      <c r="AQ499" s="264" t="s">
        <v>2857</v>
      </c>
      <c r="AR499" s="256"/>
      <c r="AS499" s="264" t="s">
        <v>2858</v>
      </c>
      <c r="AT499" s="256"/>
      <c r="AU499" s="264" t="s">
        <v>2858</v>
      </c>
      <c r="AW499" s="264" t="s">
        <v>2858</v>
      </c>
      <c r="AX499" s="256"/>
      <c r="AY499" s="270" t="str">
        <f t="shared" si="18"/>
        <v>予 備 496</v>
      </c>
      <c r="AZ499" s="256"/>
      <c r="BA499" s="265" t="s">
        <v>2859</v>
      </c>
      <c r="BC499" s="265" t="s">
        <v>2859</v>
      </c>
      <c r="BE499" s="266" t="s">
        <v>2859</v>
      </c>
      <c r="BF499" s="258"/>
      <c r="BG499" s="266" t="s">
        <v>2859</v>
      </c>
      <c r="BI499" s="400" t="s">
        <v>2857</v>
      </c>
      <c r="BK499" s="400" t="s">
        <v>2857</v>
      </c>
      <c r="BM499" s="400" t="str">
        <f t="shared" si="17"/>
        <v>予備496</v>
      </c>
      <c r="BO499" s="401" t="s">
        <v>2857</v>
      </c>
      <c r="BP499" s="396"/>
      <c r="BQ499" s="401" t="s">
        <v>2857</v>
      </c>
      <c r="BR499" s="402"/>
      <c r="BS499" s="265" t="s">
        <v>2859</v>
      </c>
      <c r="BT499" s="402"/>
      <c r="BU499" s="402"/>
      <c r="BV499" s="402"/>
      <c r="BW499" s="402"/>
      <c r="BX499" s="402"/>
      <c r="BY499" s="402"/>
      <c r="BZ499" s="402"/>
      <c r="CA499" s="402"/>
      <c r="CB499" s="402"/>
      <c r="CC499" s="402"/>
      <c r="CE499" s="256"/>
      <c r="CG499" s="264" t="s">
        <v>2857</v>
      </c>
      <c r="CI499" s="264" t="s">
        <v>2857</v>
      </c>
      <c r="CK499" s="264" t="s">
        <v>2857</v>
      </c>
      <c r="CM499" s="264" t="s">
        <v>2857</v>
      </c>
      <c r="CO499" s="264" t="s">
        <v>2857</v>
      </c>
      <c r="CQ499" s="264" t="s">
        <v>2857</v>
      </c>
      <c r="CS499" s="264" t="s">
        <v>2857</v>
      </c>
      <c r="CU499" s="264" t="s">
        <v>2857</v>
      </c>
      <c r="CW499" s="264" t="s">
        <v>2857</v>
      </c>
      <c r="CY499" s="264" t="s">
        <v>2857</v>
      </c>
      <c r="DA499" s="264" t="s">
        <v>2857</v>
      </c>
      <c r="DC499" s="264" t="s">
        <v>2857</v>
      </c>
      <c r="DE499" s="264" t="s">
        <v>2857</v>
      </c>
      <c r="DG499" s="264" t="s">
        <v>2857</v>
      </c>
      <c r="DI499" s="264" t="s">
        <v>2857</v>
      </c>
      <c r="DK499" s="264" t="s">
        <v>2857</v>
      </c>
      <c r="EA499" s="264" t="s">
        <v>2857</v>
      </c>
      <c r="EC499" s="272" t="s">
        <v>2858</v>
      </c>
      <c r="ED499" s="268"/>
      <c r="EE499" s="272" t="s">
        <v>2858</v>
      </c>
      <c r="EF499" s="268"/>
      <c r="EG499" s="272" t="s">
        <v>2858</v>
      </c>
      <c r="EH499" s="268"/>
      <c r="EI499" s="272" t="s">
        <v>2858</v>
      </c>
      <c r="EY499" s="264" t="s">
        <v>2857</v>
      </c>
      <c r="FA499" s="264" t="s">
        <v>2857</v>
      </c>
      <c r="FC499" s="264" t="s">
        <v>2857</v>
      </c>
      <c r="FE499" s="264" t="s">
        <v>2857</v>
      </c>
      <c r="FG499" s="264" t="s">
        <v>2857</v>
      </c>
      <c r="FI499" s="264" t="s">
        <v>2857</v>
      </c>
      <c r="FK499" s="264" t="s">
        <v>2857</v>
      </c>
      <c r="FM499" s="264" t="s">
        <v>2857</v>
      </c>
      <c r="FO499" s="264" t="s">
        <v>2857</v>
      </c>
      <c r="FQ499" s="264" t="s">
        <v>2857</v>
      </c>
      <c r="FS499" s="264" t="s">
        <v>2857</v>
      </c>
      <c r="FU499" s="264" t="s">
        <v>2857</v>
      </c>
      <c r="FW499" s="264" t="s">
        <v>2857</v>
      </c>
      <c r="FY499" s="264" t="s">
        <v>2857</v>
      </c>
      <c r="GA499" s="264" t="s">
        <v>2857</v>
      </c>
      <c r="GC499" s="264" t="s">
        <v>2857</v>
      </c>
      <c r="GE499" s="264" t="s">
        <v>2857</v>
      </c>
      <c r="GG499" s="264" t="s">
        <v>2857</v>
      </c>
      <c r="GI499" s="264" t="s">
        <v>2857</v>
      </c>
      <c r="GK499" s="264" t="s">
        <v>2857</v>
      </c>
      <c r="GM499" s="264" t="s">
        <v>2857</v>
      </c>
      <c r="GO499" s="264" t="s">
        <v>2857</v>
      </c>
      <c r="GQ499" s="16"/>
      <c r="HE499" s="265" t="s">
        <v>2859</v>
      </c>
      <c r="HG499" s="265" t="s">
        <v>2859</v>
      </c>
      <c r="HI499" s="264" t="s">
        <v>2857</v>
      </c>
      <c r="HK499" s="264" t="s">
        <v>2857</v>
      </c>
      <c r="HM499" s="264" t="s">
        <v>2857</v>
      </c>
      <c r="HO499" s="264" t="s">
        <v>2857</v>
      </c>
      <c r="HQ499" s="264" t="s">
        <v>2857</v>
      </c>
      <c r="HS499" s="264" t="s">
        <v>2857</v>
      </c>
      <c r="HU499" s="264" t="s">
        <v>2857</v>
      </c>
      <c r="HW499" s="264" t="s">
        <v>2857</v>
      </c>
      <c r="HY499" s="264" t="s">
        <v>2857</v>
      </c>
      <c r="IA499" s="264" t="s">
        <v>2857</v>
      </c>
      <c r="IC499" s="264" t="s">
        <v>2857</v>
      </c>
      <c r="IE499" s="264" t="s">
        <v>2857</v>
      </c>
      <c r="IG499" s="264" t="s">
        <v>2857</v>
      </c>
      <c r="II499" s="264" t="s">
        <v>2857</v>
      </c>
      <c r="IK499" s="264" t="s">
        <v>2857</v>
      </c>
      <c r="IM499" s="264" t="s">
        <v>2857</v>
      </c>
      <c r="IO499" s="264" t="s">
        <v>2857</v>
      </c>
      <c r="IQ499" s="264" t="s">
        <v>2857</v>
      </c>
      <c r="IS499" s="264" t="s">
        <v>2857</v>
      </c>
      <c r="IU499" s="264" t="s">
        <v>2857</v>
      </c>
      <c r="IW499" s="264" t="s">
        <v>2857</v>
      </c>
      <c r="IY499" s="264" t="s">
        <v>2857</v>
      </c>
      <c r="JA499" s="264" t="s">
        <v>2857</v>
      </c>
      <c r="JC499" s="264" t="s">
        <v>2857</v>
      </c>
    </row>
    <row r="500" spans="3:263">
      <c r="C500" s="384" t="s">
        <v>2860</v>
      </c>
      <c r="D500" s="404"/>
      <c r="E500" s="390" t="s">
        <v>2860</v>
      </c>
      <c r="F500" s="391"/>
      <c r="G500" s="390" t="s">
        <v>2860</v>
      </c>
      <c r="H500" s="391"/>
      <c r="I500" s="390" t="s">
        <v>2860</v>
      </c>
      <c r="J500" s="391"/>
      <c r="K500" s="390" t="s">
        <v>2860</v>
      </c>
      <c r="L500" s="391"/>
      <c r="M500" s="390" t="s">
        <v>2860</v>
      </c>
      <c r="N500" s="405"/>
      <c r="O500" s="394" t="s">
        <v>2861</v>
      </c>
      <c r="P500" s="406"/>
      <c r="Q500" s="264" t="s">
        <v>2860</v>
      </c>
      <c r="S500" s="264" t="s">
        <v>2860</v>
      </c>
      <c r="U500" s="265" t="s">
        <v>2862</v>
      </c>
      <c r="W500" s="265" t="s">
        <v>2862</v>
      </c>
      <c r="Y500" s="265" t="s">
        <v>2862</v>
      </c>
      <c r="Z500" s="256"/>
      <c r="AA500" s="264" t="s">
        <v>2860</v>
      </c>
      <c r="AB500" s="256"/>
      <c r="AC500" s="265" t="s">
        <v>2862</v>
      </c>
      <c r="AD500" s="258"/>
      <c r="AE500" s="265" t="s">
        <v>2862</v>
      </c>
      <c r="AF500" s="258"/>
      <c r="AG500" s="264" t="s">
        <v>2860</v>
      </c>
      <c r="AH500" s="16"/>
      <c r="AI500" s="264" t="s">
        <v>2860</v>
      </c>
      <c r="AK500" s="264" t="s">
        <v>2860</v>
      </c>
      <c r="AL500" s="256"/>
      <c r="AM500" s="264" t="s">
        <v>2860</v>
      </c>
      <c r="AN500" s="256"/>
      <c r="AO500" s="264" t="s">
        <v>2860</v>
      </c>
      <c r="AP500" s="256"/>
      <c r="AQ500" s="264" t="s">
        <v>2860</v>
      </c>
      <c r="AR500" s="256"/>
      <c r="AS500" s="265" t="s">
        <v>2863</v>
      </c>
      <c r="AT500" s="256"/>
      <c r="AU500" s="265" t="s">
        <v>2863</v>
      </c>
      <c r="AW500" s="265" t="s">
        <v>2863</v>
      </c>
      <c r="AX500" s="256"/>
      <c r="AY500" s="270" t="str">
        <f t="shared" si="18"/>
        <v>予 備 497</v>
      </c>
      <c r="AZ500" s="256"/>
      <c r="BA500" s="265" t="s">
        <v>2862</v>
      </c>
      <c r="BC500" s="265" t="s">
        <v>2862</v>
      </c>
      <c r="BE500" s="266" t="s">
        <v>2862</v>
      </c>
      <c r="BF500" s="258"/>
      <c r="BG500" s="266" t="s">
        <v>2862</v>
      </c>
      <c r="BI500" s="400" t="s">
        <v>2860</v>
      </c>
      <c r="BK500" s="400" t="s">
        <v>2860</v>
      </c>
      <c r="BM500" s="400" t="str">
        <f t="shared" si="17"/>
        <v>予備497</v>
      </c>
      <c r="BO500" s="401" t="s">
        <v>2860</v>
      </c>
      <c r="BP500" s="396"/>
      <c r="BQ500" s="401" t="s">
        <v>2860</v>
      </c>
      <c r="BR500" s="402"/>
      <c r="BS500" s="265" t="s">
        <v>2862</v>
      </c>
      <c r="BT500" s="402"/>
      <c r="BU500" s="402"/>
      <c r="BV500" s="402"/>
      <c r="BW500" s="402"/>
      <c r="BX500" s="402"/>
      <c r="BY500" s="402"/>
      <c r="BZ500" s="402"/>
      <c r="CA500" s="402"/>
      <c r="CB500" s="402"/>
      <c r="CC500" s="402"/>
      <c r="CE500" s="256"/>
      <c r="CG500" s="264" t="s">
        <v>2860</v>
      </c>
      <c r="CI500" s="264" t="s">
        <v>2860</v>
      </c>
      <c r="CK500" s="264" t="s">
        <v>2860</v>
      </c>
      <c r="CM500" s="264" t="s">
        <v>2860</v>
      </c>
      <c r="CO500" s="264" t="s">
        <v>2860</v>
      </c>
      <c r="CQ500" s="264" t="s">
        <v>2860</v>
      </c>
      <c r="CS500" s="264" t="s">
        <v>2860</v>
      </c>
      <c r="CU500" s="264" t="s">
        <v>2860</v>
      </c>
      <c r="CW500" s="264" t="s">
        <v>2860</v>
      </c>
      <c r="CY500" s="264" t="s">
        <v>2860</v>
      </c>
      <c r="DA500" s="264" t="s">
        <v>2860</v>
      </c>
      <c r="DC500" s="264" t="s">
        <v>2860</v>
      </c>
      <c r="DE500" s="264" t="s">
        <v>2860</v>
      </c>
      <c r="DG500" s="264" t="s">
        <v>2860</v>
      </c>
      <c r="DI500" s="264" t="s">
        <v>2860</v>
      </c>
      <c r="DK500" s="264" t="s">
        <v>2860</v>
      </c>
      <c r="EA500" s="264" t="s">
        <v>2860</v>
      </c>
      <c r="EC500" s="272" t="s">
        <v>2861</v>
      </c>
      <c r="ED500" s="268"/>
      <c r="EE500" s="272" t="s">
        <v>2861</v>
      </c>
      <c r="EF500" s="268"/>
      <c r="EG500" s="272" t="s">
        <v>2861</v>
      </c>
      <c r="EH500" s="268"/>
      <c r="EI500" s="272" t="s">
        <v>2861</v>
      </c>
      <c r="EY500" s="264" t="s">
        <v>2860</v>
      </c>
      <c r="FA500" s="264" t="s">
        <v>2860</v>
      </c>
      <c r="FC500" s="264" t="s">
        <v>2860</v>
      </c>
      <c r="FE500" s="264" t="s">
        <v>2860</v>
      </c>
      <c r="FG500" s="264" t="s">
        <v>2860</v>
      </c>
      <c r="FI500" s="264" t="s">
        <v>2860</v>
      </c>
      <c r="FK500" s="264" t="s">
        <v>2860</v>
      </c>
      <c r="FM500" s="264" t="s">
        <v>2860</v>
      </c>
      <c r="FO500" s="264" t="s">
        <v>2860</v>
      </c>
      <c r="FQ500" s="264" t="s">
        <v>2860</v>
      </c>
      <c r="FS500" s="264" t="s">
        <v>2860</v>
      </c>
      <c r="FU500" s="264" t="s">
        <v>2860</v>
      </c>
      <c r="FW500" s="264" t="s">
        <v>2860</v>
      </c>
      <c r="FY500" s="264" t="s">
        <v>2860</v>
      </c>
      <c r="GA500" s="264" t="s">
        <v>2860</v>
      </c>
      <c r="GC500" s="264" t="s">
        <v>2860</v>
      </c>
      <c r="GE500" s="264" t="s">
        <v>2860</v>
      </c>
      <c r="GG500" s="264" t="s">
        <v>2860</v>
      </c>
      <c r="GI500" s="264" t="s">
        <v>2860</v>
      </c>
      <c r="GK500" s="264" t="s">
        <v>2860</v>
      </c>
      <c r="GM500" s="264" t="s">
        <v>2860</v>
      </c>
      <c r="GO500" s="264" t="s">
        <v>2860</v>
      </c>
      <c r="GQ500" s="16"/>
      <c r="HE500" s="265" t="s">
        <v>2862</v>
      </c>
      <c r="HG500" s="265" t="s">
        <v>2862</v>
      </c>
      <c r="HI500" s="264" t="s">
        <v>2860</v>
      </c>
      <c r="HK500" s="264" t="s">
        <v>2860</v>
      </c>
      <c r="HM500" s="264" t="s">
        <v>2860</v>
      </c>
      <c r="HO500" s="264" t="s">
        <v>2860</v>
      </c>
      <c r="HQ500" s="264" t="s">
        <v>2860</v>
      </c>
      <c r="HS500" s="264" t="s">
        <v>2860</v>
      </c>
      <c r="HU500" s="264" t="s">
        <v>2860</v>
      </c>
      <c r="HW500" s="264" t="s">
        <v>2860</v>
      </c>
      <c r="HY500" s="264" t="s">
        <v>2860</v>
      </c>
      <c r="IA500" s="264" t="s">
        <v>2860</v>
      </c>
      <c r="IC500" s="264" t="s">
        <v>2860</v>
      </c>
      <c r="IE500" s="264" t="s">
        <v>2860</v>
      </c>
      <c r="IG500" s="264" t="s">
        <v>2860</v>
      </c>
      <c r="II500" s="264" t="s">
        <v>2860</v>
      </c>
      <c r="IK500" s="264" t="s">
        <v>2860</v>
      </c>
      <c r="IM500" s="264" t="s">
        <v>2860</v>
      </c>
      <c r="IO500" s="264" t="s">
        <v>2860</v>
      </c>
      <c r="IQ500" s="264" t="s">
        <v>2860</v>
      </c>
      <c r="IS500" s="264" t="s">
        <v>2860</v>
      </c>
      <c r="IU500" s="264" t="s">
        <v>2860</v>
      </c>
      <c r="IW500" s="264" t="s">
        <v>2860</v>
      </c>
      <c r="IY500" s="264" t="s">
        <v>2860</v>
      </c>
      <c r="JA500" s="264" t="s">
        <v>2860</v>
      </c>
      <c r="JC500" s="264" t="s">
        <v>2860</v>
      </c>
    </row>
    <row r="501" spans="3:263">
      <c r="C501" s="384" t="s">
        <v>2864</v>
      </c>
      <c r="D501" s="404"/>
      <c r="E501" s="390" t="s">
        <v>2864</v>
      </c>
      <c r="F501" s="391"/>
      <c r="G501" s="390" t="s">
        <v>2864</v>
      </c>
      <c r="H501" s="391"/>
      <c r="I501" s="390" t="s">
        <v>2864</v>
      </c>
      <c r="J501" s="391"/>
      <c r="K501" s="390" t="s">
        <v>2864</v>
      </c>
      <c r="L501" s="391"/>
      <c r="M501" s="390" t="s">
        <v>2864</v>
      </c>
      <c r="N501" s="405"/>
      <c r="O501" s="394" t="s">
        <v>2865</v>
      </c>
      <c r="P501" s="406"/>
      <c r="Q501" s="264" t="s">
        <v>2864</v>
      </c>
      <c r="S501" s="264" t="s">
        <v>2864</v>
      </c>
      <c r="U501" s="265" t="s">
        <v>2866</v>
      </c>
      <c r="W501" s="265" t="s">
        <v>2866</v>
      </c>
      <c r="Y501" s="265" t="s">
        <v>2866</v>
      </c>
      <c r="Z501" s="256"/>
      <c r="AA501" s="264" t="s">
        <v>2864</v>
      </c>
      <c r="AB501" s="256"/>
      <c r="AC501" s="265" t="s">
        <v>2866</v>
      </c>
      <c r="AD501" s="258"/>
      <c r="AE501" s="265" t="s">
        <v>2866</v>
      </c>
      <c r="AF501" s="258"/>
      <c r="AG501" s="264" t="s">
        <v>2864</v>
      </c>
      <c r="AH501" s="16"/>
      <c r="AI501" s="264" t="s">
        <v>2864</v>
      </c>
      <c r="AK501" s="264" t="s">
        <v>2864</v>
      </c>
      <c r="AL501" s="256"/>
      <c r="AM501" s="264" t="s">
        <v>2864</v>
      </c>
      <c r="AN501" s="256"/>
      <c r="AO501" s="264" t="s">
        <v>2864</v>
      </c>
      <c r="AP501" s="256"/>
      <c r="AQ501" s="264" t="s">
        <v>2864</v>
      </c>
      <c r="AR501" s="256"/>
      <c r="AS501" s="264" t="s">
        <v>2865</v>
      </c>
      <c r="AT501" s="256"/>
      <c r="AU501" s="264" t="s">
        <v>2865</v>
      </c>
      <c r="AW501" s="264" t="s">
        <v>2865</v>
      </c>
      <c r="AX501" s="256"/>
      <c r="AY501" s="270" t="str">
        <f t="shared" si="18"/>
        <v>予 備 498</v>
      </c>
      <c r="AZ501" s="256"/>
      <c r="BA501" s="265" t="s">
        <v>2866</v>
      </c>
      <c r="BC501" s="265" t="s">
        <v>2866</v>
      </c>
      <c r="BE501" s="266" t="s">
        <v>2866</v>
      </c>
      <c r="BF501" s="258"/>
      <c r="BG501" s="266" t="s">
        <v>2866</v>
      </c>
      <c r="BI501" s="400" t="s">
        <v>2864</v>
      </c>
      <c r="BK501" s="400" t="s">
        <v>2864</v>
      </c>
      <c r="BM501" s="400" t="str">
        <f t="shared" si="17"/>
        <v>予備498</v>
      </c>
      <c r="BO501" s="401" t="s">
        <v>2864</v>
      </c>
      <c r="BP501" s="396"/>
      <c r="BQ501" s="401" t="s">
        <v>2864</v>
      </c>
      <c r="BR501" s="402"/>
      <c r="BS501" s="265" t="s">
        <v>2866</v>
      </c>
      <c r="BT501" s="402"/>
      <c r="BU501" s="402"/>
      <c r="BV501" s="402"/>
      <c r="BW501" s="402"/>
      <c r="BX501" s="402"/>
      <c r="BY501" s="402"/>
      <c r="BZ501" s="402"/>
      <c r="CA501" s="402"/>
      <c r="CB501" s="402"/>
      <c r="CC501" s="402"/>
      <c r="CE501" s="256"/>
      <c r="CG501" s="264" t="s">
        <v>2864</v>
      </c>
      <c r="CI501" s="264" t="s">
        <v>2864</v>
      </c>
      <c r="CK501" s="264" t="s">
        <v>2864</v>
      </c>
      <c r="CM501" s="264" t="s">
        <v>2864</v>
      </c>
      <c r="CO501" s="264" t="s">
        <v>2864</v>
      </c>
      <c r="CQ501" s="264" t="s">
        <v>2864</v>
      </c>
      <c r="CS501" s="264" t="s">
        <v>2864</v>
      </c>
      <c r="CU501" s="264" t="s">
        <v>2864</v>
      </c>
      <c r="CW501" s="264" t="s">
        <v>2864</v>
      </c>
      <c r="CY501" s="264" t="s">
        <v>2864</v>
      </c>
      <c r="DA501" s="264" t="s">
        <v>2864</v>
      </c>
      <c r="DC501" s="264" t="s">
        <v>2864</v>
      </c>
      <c r="DE501" s="264" t="s">
        <v>2864</v>
      </c>
      <c r="DG501" s="264" t="s">
        <v>2864</v>
      </c>
      <c r="DI501" s="264" t="s">
        <v>2864</v>
      </c>
      <c r="DK501" s="264" t="s">
        <v>2864</v>
      </c>
      <c r="EA501" s="264" t="s">
        <v>2864</v>
      </c>
      <c r="EC501" s="272" t="s">
        <v>2865</v>
      </c>
      <c r="ED501" s="268"/>
      <c r="EE501" s="272" t="s">
        <v>2865</v>
      </c>
      <c r="EF501" s="268"/>
      <c r="EG501" s="272" t="s">
        <v>2865</v>
      </c>
      <c r="EH501" s="268"/>
      <c r="EI501" s="272" t="s">
        <v>2865</v>
      </c>
      <c r="EY501" s="264" t="s">
        <v>2864</v>
      </c>
      <c r="FA501" s="264" t="s">
        <v>2864</v>
      </c>
      <c r="FC501" s="264" t="s">
        <v>2864</v>
      </c>
      <c r="FE501" s="264" t="s">
        <v>2864</v>
      </c>
      <c r="FG501" s="264" t="s">
        <v>2864</v>
      </c>
      <c r="FI501" s="264" t="s">
        <v>2864</v>
      </c>
      <c r="FK501" s="264" t="s">
        <v>2864</v>
      </c>
      <c r="FM501" s="264" t="s">
        <v>2864</v>
      </c>
      <c r="FO501" s="264" t="s">
        <v>2864</v>
      </c>
      <c r="FQ501" s="264" t="s">
        <v>2864</v>
      </c>
      <c r="FS501" s="264" t="s">
        <v>2864</v>
      </c>
      <c r="FU501" s="264" t="s">
        <v>2864</v>
      </c>
      <c r="FW501" s="264" t="s">
        <v>2864</v>
      </c>
      <c r="FY501" s="264" t="s">
        <v>2864</v>
      </c>
      <c r="GA501" s="264" t="s">
        <v>2864</v>
      </c>
      <c r="GC501" s="264" t="s">
        <v>2864</v>
      </c>
      <c r="GE501" s="264" t="s">
        <v>2864</v>
      </c>
      <c r="GG501" s="264" t="s">
        <v>2864</v>
      </c>
      <c r="GI501" s="264" t="s">
        <v>2864</v>
      </c>
      <c r="GK501" s="264" t="s">
        <v>2864</v>
      </c>
      <c r="GM501" s="264" t="s">
        <v>2864</v>
      </c>
      <c r="GO501" s="264" t="s">
        <v>2864</v>
      </c>
      <c r="GQ501" s="16"/>
      <c r="HE501" s="265" t="s">
        <v>2866</v>
      </c>
      <c r="HG501" s="265" t="s">
        <v>2866</v>
      </c>
      <c r="HI501" s="264" t="s">
        <v>2864</v>
      </c>
      <c r="HK501" s="264" t="s">
        <v>2864</v>
      </c>
      <c r="HM501" s="264" t="s">
        <v>2864</v>
      </c>
      <c r="HO501" s="264" t="s">
        <v>2864</v>
      </c>
      <c r="HQ501" s="264" t="s">
        <v>2864</v>
      </c>
      <c r="HS501" s="264" t="s">
        <v>2864</v>
      </c>
      <c r="HU501" s="264" t="s">
        <v>2864</v>
      </c>
      <c r="HW501" s="264" t="s">
        <v>2864</v>
      </c>
      <c r="HY501" s="264" t="s">
        <v>2864</v>
      </c>
      <c r="IA501" s="264" t="s">
        <v>2864</v>
      </c>
      <c r="IC501" s="264" t="s">
        <v>2864</v>
      </c>
      <c r="IE501" s="264" t="s">
        <v>2864</v>
      </c>
      <c r="IG501" s="264" t="s">
        <v>2864</v>
      </c>
      <c r="II501" s="264" t="s">
        <v>2864</v>
      </c>
      <c r="IK501" s="264" t="s">
        <v>2864</v>
      </c>
      <c r="IM501" s="264" t="s">
        <v>2864</v>
      </c>
      <c r="IO501" s="264" t="s">
        <v>2864</v>
      </c>
      <c r="IQ501" s="264" t="s">
        <v>2864</v>
      </c>
      <c r="IS501" s="264" t="s">
        <v>2864</v>
      </c>
      <c r="IU501" s="264" t="s">
        <v>2864</v>
      </c>
      <c r="IW501" s="264" t="s">
        <v>2864</v>
      </c>
      <c r="IY501" s="264" t="s">
        <v>2864</v>
      </c>
      <c r="JA501" s="264" t="s">
        <v>2864</v>
      </c>
      <c r="JC501" s="264" t="s">
        <v>2864</v>
      </c>
    </row>
    <row r="502" spans="3:263">
      <c r="C502" s="384" t="s">
        <v>2867</v>
      </c>
      <c r="D502" s="404"/>
      <c r="E502" s="390" t="s">
        <v>2867</v>
      </c>
      <c r="F502" s="391"/>
      <c r="G502" s="390" t="s">
        <v>2867</v>
      </c>
      <c r="H502" s="391"/>
      <c r="I502" s="390" t="s">
        <v>2867</v>
      </c>
      <c r="J502" s="391"/>
      <c r="K502" s="390" t="s">
        <v>2867</v>
      </c>
      <c r="L502" s="391"/>
      <c r="M502" s="390" t="s">
        <v>2867</v>
      </c>
      <c r="N502" s="405"/>
      <c r="O502" s="394" t="s">
        <v>2868</v>
      </c>
      <c r="P502" s="406"/>
      <c r="Q502" s="264" t="s">
        <v>2867</v>
      </c>
      <c r="S502" s="264" t="s">
        <v>2867</v>
      </c>
      <c r="U502" s="265" t="s">
        <v>2869</v>
      </c>
      <c r="W502" s="265" t="s">
        <v>2869</v>
      </c>
      <c r="Y502" s="265" t="s">
        <v>2869</v>
      </c>
      <c r="Z502" s="256"/>
      <c r="AA502" s="264" t="s">
        <v>2867</v>
      </c>
      <c r="AB502" s="256"/>
      <c r="AC502" s="265" t="s">
        <v>2869</v>
      </c>
      <c r="AD502" s="258"/>
      <c r="AE502" s="265" t="s">
        <v>2869</v>
      </c>
      <c r="AF502" s="258"/>
      <c r="AG502" s="264" t="s">
        <v>2867</v>
      </c>
      <c r="AH502" s="16"/>
      <c r="AI502" s="264" t="s">
        <v>2867</v>
      </c>
      <c r="AK502" s="264" t="s">
        <v>2867</v>
      </c>
      <c r="AL502" s="256"/>
      <c r="AM502" s="264" t="s">
        <v>2867</v>
      </c>
      <c r="AN502" s="256"/>
      <c r="AO502" s="264" t="s">
        <v>2867</v>
      </c>
      <c r="AP502" s="256"/>
      <c r="AQ502" s="264" t="s">
        <v>2867</v>
      </c>
      <c r="AR502" s="256"/>
      <c r="AS502" s="265" t="s">
        <v>2870</v>
      </c>
      <c r="AT502" s="256"/>
      <c r="AU502" s="265" t="s">
        <v>2870</v>
      </c>
      <c r="AW502" s="265" t="s">
        <v>2870</v>
      </c>
      <c r="AX502" s="256"/>
      <c r="AY502" s="270" t="str">
        <f t="shared" si="18"/>
        <v>予 備 499</v>
      </c>
      <c r="AZ502" s="256"/>
      <c r="BA502" s="265" t="s">
        <v>2869</v>
      </c>
      <c r="BC502" s="265" t="s">
        <v>2869</v>
      </c>
      <c r="BE502" s="266" t="s">
        <v>2869</v>
      </c>
      <c r="BF502" s="258"/>
      <c r="BG502" s="266" t="s">
        <v>2869</v>
      </c>
      <c r="BI502" s="400" t="s">
        <v>2867</v>
      </c>
      <c r="BK502" s="400" t="s">
        <v>2867</v>
      </c>
      <c r="BM502" s="400" t="str">
        <f t="shared" si="17"/>
        <v>予備499</v>
      </c>
      <c r="BO502" s="401" t="s">
        <v>2867</v>
      </c>
      <c r="BP502" s="396"/>
      <c r="BQ502" s="401" t="s">
        <v>2867</v>
      </c>
      <c r="BR502" s="402"/>
      <c r="BS502" s="265" t="s">
        <v>2869</v>
      </c>
      <c r="BT502" s="402"/>
      <c r="BU502" s="402"/>
      <c r="BV502" s="402"/>
      <c r="BW502" s="402"/>
      <c r="BX502" s="402"/>
      <c r="BY502" s="402"/>
      <c r="BZ502" s="402"/>
      <c r="CA502" s="402"/>
      <c r="CB502" s="402"/>
      <c r="CC502" s="402"/>
      <c r="CE502" s="256"/>
      <c r="CG502" s="264" t="s">
        <v>2867</v>
      </c>
      <c r="CI502" s="264" t="s">
        <v>2867</v>
      </c>
      <c r="CK502" s="264" t="s">
        <v>2867</v>
      </c>
      <c r="CM502" s="264" t="s">
        <v>2867</v>
      </c>
      <c r="CO502" s="264" t="s">
        <v>2867</v>
      </c>
      <c r="CQ502" s="264" t="s">
        <v>2867</v>
      </c>
      <c r="CS502" s="264" t="s">
        <v>2867</v>
      </c>
      <c r="CU502" s="264" t="s">
        <v>2867</v>
      </c>
      <c r="CW502" s="264" t="s">
        <v>2867</v>
      </c>
      <c r="CY502" s="264" t="s">
        <v>2867</v>
      </c>
      <c r="DA502" s="264" t="s">
        <v>2867</v>
      </c>
      <c r="DC502" s="264" t="s">
        <v>2867</v>
      </c>
      <c r="DE502" s="264" t="s">
        <v>2867</v>
      </c>
      <c r="DG502" s="264" t="s">
        <v>2867</v>
      </c>
      <c r="DI502" s="264" t="s">
        <v>2867</v>
      </c>
      <c r="DK502" s="264" t="s">
        <v>2867</v>
      </c>
      <c r="EA502" s="264" t="s">
        <v>2867</v>
      </c>
      <c r="EC502" s="272" t="s">
        <v>2868</v>
      </c>
      <c r="ED502" s="268"/>
      <c r="EE502" s="272" t="s">
        <v>2868</v>
      </c>
      <c r="EF502" s="268"/>
      <c r="EG502" s="272" t="s">
        <v>2868</v>
      </c>
      <c r="EH502" s="268"/>
      <c r="EI502" s="272" t="s">
        <v>2868</v>
      </c>
      <c r="EY502" s="264" t="s">
        <v>2867</v>
      </c>
      <c r="FA502" s="264" t="s">
        <v>2867</v>
      </c>
      <c r="FC502" s="264" t="s">
        <v>2867</v>
      </c>
      <c r="FE502" s="264" t="s">
        <v>2867</v>
      </c>
      <c r="FG502" s="264" t="s">
        <v>2867</v>
      </c>
      <c r="FI502" s="264" t="s">
        <v>2867</v>
      </c>
      <c r="FK502" s="264" t="s">
        <v>2867</v>
      </c>
      <c r="FM502" s="264" t="s">
        <v>2867</v>
      </c>
      <c r="FO502" s="264" t="s">
        <v>2867</v>
      </c>
      <c r="FQ502" s="264" t="s">
        <v>2867</v>
      </c>
      <c r="FS502" s="264" t="s">
        <v>2867</v>
      </c>
      <c r="FU502" s="264" t="s">
        <v>2867</v>
      </c>
      <c r="FW502" s="264" t="s">
        <v>2867</v>
      </c>
      <c r="FY502" s="264" t="s">
        <v>2867</v>
      </c>
      <c r="GA502" s="264" t="s">
        <v>2867</v>
      </c>
      <c r="GC502" s="264" t="s">
        <v>2867</v>
      </c>
      <c r="GE502" s="264" t="s">
        <v>2867</v>
      </c>
      <c r="GG502" s="264" t="s">
        <v>2867</v>
      </c>
      <c r="GI502" s="264" t="s">
        <v>2867</v>
      </c>
      <c r="GK502" s="264" t="s">
        <v>2867</v>
      </c>
      <c r="GM502" s="264" t="s">
        <v>2867</v>
      </c>
      <c r="GO502" s="264" t="s">
        <v>2867</v>
      </c>
      <c r="GQ502" s="16"/>
      <c r="HE502" s="265" t="s">
        <v>2869</v>
      </c>
      <c r="HG502" s="265" t="s">
        <v>2869</v>
      </c>
      <c r="HI502" s="264" t="s">
        <v>2867</v>
      </c>
      <c r="HK502" s="264" t="s">
        <v>2867</v>
      </c>
      <c r="HM502" s="264" t="s">
        <v>2867</v>
      </c>
      <c r="HO502" s="264" t="s">
        <v>2867</v>
      </c>
      <c r="HQ502" s="264" t="s">
        <v>2867</v>
      </c>
      <c r="HS502" s="264" t="s">
        <v>2867</v>
      </c>
      <c r="HU502" s="264" t="s">
        <v>2867</v>
      </c>
      <c r="HW502" s="264" t="s">
        <v>2867</v>
      </c>
      <c r="HY502" s="264" t="s">
        <v>2867</v>
      </c>
      <c r="IA502" s="264" t="s">
        <v>2867</v>
      </c>
      <c r="IC502" s="264" t="s">
        <v>2867</v>
      </c>
      <c r="IE502" s="264" t="s">
        <v>2867</v>
      </c>
      <c r="IG502" s="264" t="s">
        <v>2867</v>
      </c>
      <c r="II502" s="264" t="s">
        <v>2867</v>
      </c>
      <c r="IK502" s="264" t="s">
        <v>2867</v>
      </c>
      <c r="IM502" s="264" t="s">
        <v>2867</v>
      </c>
      <c r="IO502" s="264" t="s">
        <v>2867</v>
      </c>
      <c r="IQ502" s="264" t="s">
        <v>2867</v>
      </c>
      <c r="IS502" s="264" t="s">
        <v>2867</v>
      </c>
      <c r="IU502" s="264" t="s">
        <v>2867</v>
      </c>
      <c r="IW502" s="264" t="s">
        <v>2867</v>
      </c>
      <c r="IY502" s="264" t="s">
        <v>2867</v>
      </c>
      <c r="JA502" s="264" t="s">
        <v>2867</v>
      </c>
      <c r="JC502" s="264" t="s">
        <v>2867</v>
      </c>
    </row>
    <row r="503" spans="3:263">
      <c r="C503" s="384" t="s">
        <v>2871</v>
      </c>
      <c r="D503" s="404"/>
      <c r="E503" s="390" t="s">
        <v>2871</v>
      </c>
      <c r="F503" s="391"/>
      <c r="G503" s="390" t="s">
        <v>2871</v>
      </c>
      <c r="H503" s="391"/>
      <c r="I503" s="390" t="s">
        <v>2871</v>
      </c>
      <c r="J503" s="391"/>
      <c r="K503" s="390" t="s">
        <v>2871</v>
      </c>
      <c r="L503" s="391"/>
      <c r="M503" s="390" t="s">
        <v>2871</v>
      </c>
      <c r="N503" s="405"/>
      <c r="O503" s="394" t="s">
        <v>2872</v>
      </c>
      <c r="P503" s="406"/>
      <c r="Q503" s="264" t="s">
        <v>2871</v>
      </c>
      <c r="S503" s="264" t="s">
        <v>2871</v>
      </c>
      <c r="U503" s="265" t="s">
        <v>2873</v>
      </c>
      <c r="W503" s="265" t="s">
        <v>2873</v>
      </c>
      <c r="Y503" s="265" t="s">
        <v>2873</v>
      </c>
      <c r="Z503" s="256"/>
      <c r="AA503" s="264" t="s">
        <v>2871</v>
      </c>
      <c r="AB503" s="256"/>
      <c r="AC503" s="265" t="s">
        <v>2873</v>
      </c>
      <c r="AD503" s="258"/>
      <c r="AE503" s="265" t="s">
        <v>2873</v>
      </c>
      <c r="AF503" s="258"/>
      <c r="AG503" s="264" t="s">
        <v>2871</v>
      </c>
      <c r="AH503" s="16"/>
      <c r="AI503" s="264" t="s">
        <v>2871</v>
      </c>
      <c r="AK503" s="264" t="s">
        <v>2871</v>
      </c>
      <c r="AL503" s="256"/>
      <c r="AM503" s="264" t="s">
        <v>2871</v>
      </c>
      <c r="AN503" s="256"/>
      <c r="AO503" s="264" t="s">
        <v>2871</v>
      </c>
      <c r="AP503" s="256"/>
      <c r="AQ503" s="264" t="s">
        <v>2871</v>
      </c>
      <c r="AR503" s="256"/>
      <c r="AS503" s="264" t="s">
        <v>2872</v>
      </c>
      <c r="AT503" s="256"/>
      <c r="AU503" s="264" t="s">
        <v>2872</v>
      </c>
      <c r="AW503" s="264" t="s">
        <v>2872</v>
      </c>
      <c r="AX503" s="256"/>
      <c r="AY503" s="270" t="str">
        <f t="shared" si="18"/>
        <v>予 備 500</v>
      </c>
      <c r="AZ503" s="256"/>
      <c r="BA503" s="265" t="s">
        <v>2873</v>
      </c>
      <c r="BC503" s="265" t="s">
        <v>2873</v>
      </c>
      <c r="BE503" s="266" t="s">
        <v>2873</v>
      </c>
      <c r="BF503" s="258"/>
      <c r="BG503" s="266" t="s">
        <v>2873</v>
      </c>
      <c r="BI503" s="400" t="s">
        <v>2871</v>
      </c>
      <c r="BK503" s="400" t="s">
        <v>2871</v>
      </c>
      <c r="BM503" s="400" t="str">
        <f t="shared" si="17"/>
        <v>予備500</v>
      </c>
      <c r="BO503" s="401" t="s">
        <v>2871</v>
      </c>
      <c r="BP503" s="396"/>
      <c r="BQ503" s="401" t="s">
        <v>2871</v>
      </c>
      <c r="BR503" s="402"/>
      <c r="BS503" s="265" t="s">
        <v>2873</v>
      </c>
      <c r="BT503" s="402"/>
      <c r="BU503" s="402"/>
      <c r="BV503" s="402"/>
      <c r="BW503" s="402"/>
      <c r="BX503" s="402"/>
      <c r="BY503" s="402"/>
      <c r="BZ503" s="402"/>
      <c r="CA503" s="402"/>
      <c r="CB503" s="402"/>
      <c r="CC503" s="402"/>
      <c r="CE503" s="256"/>
      <c r="CG503" s="264" t="s">
        <v>2871</v>
      </c>
      <c r="CI503" s="264" t="s">
        <v>2871</v>
      </c>
      <c r="CK503" s="264" t="s">
        <v>2871</v>
      </c>
      <c r="CM503" s="264" t="s">
        <v>2871</v>
      </c>
      <c r="CO503" s="264" t="s">
        <v>2871</v>
      </c>
      <c r="CQ503" s="264" t="s">
        <v>2871</v>
      </c>
      <c r="CS503" s="264" t="s">
        <v>2871</v>
      </c>
      <c r="CU503" s="264" t="s">
        <v>2871</v>
      </c>
      <c r="CW503" s="264" t="s">
        <v>2871</v>
      </c>
      <c r="CY503" s="264" t="s">
        <v>2871</v>
      </c>
      <c r="DA503" s="264" t="s">
        <v>2871</v>
      </c>
      <c r="DC503" s="264" t="s">
        <v>2871</v>
      </c>
      <c r="DE503" s="264" t="s">
        <v>2871</v>
      </c>
      <c r="DG503" s="264" t="s">
        <v>2871</v>
      </c>
      <c r="DI503" s="264" t="s">
        <v>2871</v>
      </c>
      <c r="DK503" s="264" t="s">
        <v>2871</v>
      </c>
      <c r="EA503" s="264" t="s">
        <v>2871</v>
      </c>
      <c r="EC503" s="272" t="s">
        <v>2872</v>
      </c>
      <c r="ED503" s="268"/>
      <c r="EE503" s="272" t="s">
        <v>2872</v>
      </c>
      <c r="EF503" s="268"/>
      <c r="EG503" s="272" t="s">
        <v>2872</v>
      </c>
      <c r="EH503" s="268"/>
      <c r="EI503" s="272" t="s">
        <v>2872</v>
      </c>
      <c r="EY503" s="264" t="s">
        <v>2871</v>
      </c>
      <c r="FA503" s="264" t="s">
        <v>2871</v>
      </c>
      <c r="FC503" s="264" t="s">
        <v>2871</v>
      </c>
      <c r="FE503" s="264" t="s">
        <v>2871</v>
      </c>
      <c r="FG503" s="264" t="s">
        <v>2871</v>
      </c>
      <c r="FI503" s="264" t="s">
        <v>2871</v>
      </c>
      <c r="FK503" s="264" t="s">
        <v>2871</v>
      </c>
      <c r="FM503" s="264" t="s">
        <v>2871</v>
      </c>
      <c r="FO503" s="264" t="s">
        <v>2871</v>
      </c>
      <c r="FQ503" s="264" t="s">
        <v>2871</v>
      </c>
      <c r="FS503" s="264" t="s">
        <v>2871</v>
      </c>
      <c r="FU503" s="264" t="s">
        <v>2871</v>
      </c>
      <c r="FW503" s="264" t="s">
        <v>2871</v>
      </c>
      <c r="FY503" s="264" t="s">
        <v>2871</v>
      </c>
      <c r="GA503" s="264" t="s">
        <v>2871</v>
      </c>
      <c r="GC503" s="264" t="s">
        <v>2871</v>
      </c>
      <c r="GE503" s="264" t="s">
        <v>2871</v>
      </c>
      <c r="GG503" s="264" t="s">
        <v>2871</v>
      </c>
      <c r="GI503" s="264" t="s">
        <v>2871</v>
      </c>
      <c r="GK503" s="264" t="s">
        <v>2871</v>
      </c>
      <c r="GM503" s="264" t="s">
        <v>2871</v>
      </c>
      <c r="GO503" s="264" t="s">
        <v>2871</v>
      </c>
      <c r="GQ503" s="16"/>
      <c r="HE503" s="265" t="s">
        <v>2873</v>
      </c>
      <c r="HG503" s="265" t="s">
        <v>2873</v>
      </c>
      <c r="HI503" s="264" t="s">
        <v>2871</v>
      </c>
      <c r="HK503" s="264" t="s">
        <v>2871</v>
      </c>
      <c r="HM503" s="264" t="s">
        <v>2871</v>
      </c>
      <c r="HO503" s="264" t="s">
        <v>2871</v>
      </c>
      <c r="HQ503" s="264" t="s">
        <v>2871</v>
      </c>
      <c r="HS503" s="264" t="s">
        <v>2871</v>
      </c>
      <c r="HU503" s="264" t="s">
        <v>2871</v>
      </c>
      <c r="HW503" s="264" t="s">
        <v>2871</v>
      </c>
      <c r="HY503" s="264" t="s">
        <v>2871</v>
      </c>
      <c r="IA503" s="264" t="s">
        <v>2871</v>
      </c>
      <c r="IC503" s="264" t="s">
        <v>2871</v>
      </c>
      <c r="IE503" s="264" t="s">
        <v>2871</v>
      </c>
      <c r="IG503" s="264" t="s">
        <v>2871</v>
      </c>
      <c r="II503" s="264" t="s">
        <v>2871</v>
      </c>
      <c r="IK503" s="264" t="s">
        <v>2871</v>
      </c>
      <c r="IM503" s="264" t="s">
        <v>2871</v>
      </c>
      <c r="IO503" s="264" t="s">
        <v>2871</v>
      </c>
      <c r="IQ503" s="264" t="s">
        <v>2871</v>
      </c>
      <c r="IS503" s="264" t="s">
        <v>2871</v>
      </c>
      <c r="IU503" s="264" t="s">
        <v>2871</v>
      </c>
      <c r="IW503" s="264" t="s">
        <v>2871</v>
      </c>
      <c r="IY503" s="264" t="s">
        <v>2871</v>
      </c>
      <c r="JA503" s="264" t="s">
        <v>2871</v>
      </c>
      <c r="JC503" s="264" t="s">
        <v>2871</v>
      </c>
    </row>
    <row r="504" spans="3:263">
      <c r="C504" s="384" t="s">
        <v>2874</v>
      </c>
      <c r="D504" s="404"/>
      <c r="E504" s="390" t="s">
        <v>2874</v>
      </c>
      <c r="F504" s="391"/>
      <c r="G504" s="390" t="s">
        <v>2874</v>
      </c>
      <c r="H504" s="391"/>
      <c r="I504" s="390" t="s">
        <v>2874</v>
      </c>
      <c r="J504" s="391"/>
      <c r="K504" s="390" t="s">
        <v>2874</v>
      </c>
      <c r="L504" s="391"/>
      <c r="M504" s="390" t="s">
        <v>2874</v>
      </c>
      <c r="N504" s="405"/>
      <c r="O504" s="394" t="s">
        <v>2875</v>
      </c>
      <c r="P504" s="406"/>
      <c r="Q504" s="264" t="s">
        <v>2874</v>
      </c>
      <c r="S504" s="264" t="s">
        <v>2874</v>
      </c>
      <c r="U504" s="265" t="s">
        <v>2876</v>
      </c>
      <c r="W504" s="265" t="s">
        <v>2876</v>
      </c>
      <c r="Y504" s="265" t="s">
        <v>2876</v>
      </c>
      <c r="Z504" s="256"/>
      <c r="AA504" s="264" t="s">
        <v>2874</v>
      </c>
      <c r="AB504" s="256"/>
      <c r="AC504" s="265" t="s">
        <v>2876</v>
      </c>
      <c r="AD504" s="258"/>
      <c r="AE504" s="265" t="s">
        <v>2876</v>
      </c>
      <c r="AF504" s="258"/>
      <c r="AG504" s="264" t="s">
        <v>2874</v>
      </c>
      <c r="AH504" s="16"/>
      <c r="AI504" s="264" t="s">
        <v>2874</v>
      </c>
      <c r="AK504" s="264" t="s">
        <v>2874</v>
      </c>
      <c r="AL504" s="256"/>
      <c r="AM504" s="264" t="s">
        <v>2874</v>
      </c>
      <c r="AN504" s="256"/>
      <c r="AO504" s="264" t="s">
        <v>2874</v>
      </c>
      <c r="AP504" s="256"/>
      <c r="AQ504" s="264" t="s">
        <v>2874</v>
      </c>
      <c r="AR504" s="256"/>
      <c r="AS504" s="265" t="s">
        <v>2877</v>
      </c>
      <c r="AT504" s="256"/>
      <c r="AU504" s="265" t="s">
        <v>2877</v>
      </c>
      <c r="AW504" s="265" t="s">
        <v>2877</v>
      </c>
      <c r="AX504" s="256"/>
      <c r="AY504" s="270" t="str">
        <f t="shared" si="18"/>
        <v>予 備 501</v>
      </c>
      <c r="AZ504" s="256"/>
      <c r="BA504" s="265" t="s">
        <v>2876</v>
      </c>
      <c r="BC504" s="265" t="s">
        <v>2876</v>
      </c>
      <c r="BE504" s="266" t="s">
        <v>2876</v>
      </c>
      <c r="BF504" s="258"/>
      <c r="BG504" s="266" t="s">
        <v>2876</v>
      </c>
      <c r="BI504" s="400" t="s">
        <v>2874</v>
      </c>
      <c r="BK504" s="400" t="s">
        <v>2874</v>
      </c>
      <c r="BM504" s="400" t="str">
        <f t="shared" si="17"/>
        <v>予備501</v>
      </c>
      <c r="BO504" s="401" t="s">
        <v>2874</v>
      </c>
      <c r="BP504" s="396"/>
      <c r="BQ504" s="401" t="s">
        <v>2874</v>
      </c>
      <c r="BR504" s="402"/>
      <c r="BS504" s="265" t="s">
        <v>2876</v>
      </c>
      <c r="BT504" s="402"/>
      <c r="BU504" s="402"/>
      <c r="BV504" s="402"/>
      <c r="BW504" s="402"/>
      <c r="BX504" s="402"/>
      <c r="BY504" s="402"/>
      <c r="BZ504" s="402"/>
      <c r="CA504" s="402"/>
      <c r="CB504" s="402"/>
      <c r="CC504" s="402"/>
      <c r="CE504" s="256"/>
      <c r="CG504" s="264" t="s">
        <v>2874</v>
      </c>
      <c r="CI504" s="264" t="s">
        <v>2874</v>
      </c>
      <c r="CK504" s="264" t="s">
        <v>2874</v>
      </c>
      <c r="CM504" s="264" t="s">
        <v>2874</v>
      </c>
      <c r="CO504" s="264" t="s">
        <v>2874</v>
      </c>
      <c r="CQ504" s="264" t="s">
        <v>2874</v>
      </c>
      <c r="CS504" s="264" t="s">
        <v>2874</v>
      </c>
      <c r="CU504" s="264" t="s">
        <v>2874</v>
      </c>
      <c r="CW504" s="264" t="s">
        <v>2874</v>
      </c>
      <c r="CY504" s="264" t="s">
        <v>2874</v>
      </c>
      <c r="DA504" s="264" t="s">
        <v>2874</v>
      </c>
      <c r="DC504" s="264" t="s">
        <v>2874</v>
      </c>
      <c r="DE504" s="264" t="s">
        <v>2874</v>
      </c>
      <c r="DG504" s="264" t="s">
        <v>2874</v>
      </c>
      <c r="DI504" s="264" t="s">
        <v>2874</v>
      </c>
      <c r="DK504" s="264" t="s">
        <v>2874</v>
      </c>
      <c r="EA504" s="264" t="s">
        <v>2874</v>
      </c>
      <c r="EC504" s="272" t="s">
        <v>2875</v>
      </c>
      <c r="ED504" s="268"/>
      <c r="EE504" s="272" t="s">
        <v>2875</v>
      </c>
      <c r="EF504" s="268"/>
      <c r="EG504" s="272" t="s">
        <v>2875</v>
      </c>
      <c r="EH504" s="268"/>
      <c r="EI504" s="272" t="s">
        <v>2875</v>
      </c>
      <c r="EY504" s="264" t="s">
        <v>2874</v>
      </c>
      <c r="FA504" s="264" t="s">
        <v>2874</v>
      </c>
      <c r="FC504" s="264" t="s">
        <v>2874</v>
      </c>
      <c r="FE504" s="264" t="s">
        <v>2874</v>
      </c>
      <c r="FG504" s="264" t="s">
        <v>2874</v>
      </c>
      <c r="FI504" s="264" t="s">
        <v>2874</v>
      </c>
      <c r="FK504" s="264" t="s">
        <v>2874</v>
      </c>
      <c r="FM504" s="264" t="s">
        <v>2874</v>
      </c>
      <c r="FO504" s="264" t="s">
        <v>2874</v>
      </c>
      <c r="FQ504" s="264" t="s">
        <v>2874</v>
      </c>
      <c r="FS504" s="264" t="s">
        <v>2874</v>
      </c>
      <c r="FU504" s="264" t="s">
        <v>2874</v>
      </c>
      <c r="FW504" s="264" t="s">
        <v>2874</v>
      </c>
      <c r="FY504" s="264" t="s">
        <v>2874</v>
      </c>
      <c r="GA504" s="264" t="s">
        <v>2874</v>
      </c>
      <c r="GC504" s="264" t="s">
        <v>2874</v>
      </c>
      <c r="GE504" s="264" t="s">
        <v>2874</v>
      </c>
      <c r="GG504" s="264" t="s">
        <v>2874</v>
      </c>
      <c r="GI504" s="264" t="s">
        <v>2874</v>
      </c>
      <c r="GK504" s="264" t="s">
        <v>2874</v>
      </c>
      <c r="GM504" s="264" t="s">
        <v>2874</v>
      </c>
      <c r="GO504" s="264" t="s">
        <v>2874</v>
      </c>
      <c r="GQ504" s="16"/>
      <c r="HE504" s="265" t="s">
        <v>2876</v>
      </c>
      <c r="HG504" s="265" t="s">
        <v>2876</v>
      </c>
      <c r="HI504" s="264" t="s">
        <v>2874</v>
      </c>
      <c r="HK504" s="264" t="s">
        <v>2874</v>
      </c>
      <c r="HM504" s="264" t="s">
        <v>2874</v>
      </c>
      <c r="HO504" s="264" t="s">
        <v>2874</v>
      </c>
      <c r="HQ504" s="264" t="s">
        <v>2874</v>
      </c>
      <c r="HS504" s="264" t="s">
        <v>2874</v>
      </c>
      <c r="HU504" s="264" t="s">
        <v>2874</v>
      </c>
      <c r="HW504" s="264" t="s">
        <v>2874</v>
      </c>
      <c r="HY504" s="264" t="s">
        <v>2874</v>
      </c>
      <c r="IA504" s="264" t="s">
        <v>2874</v>
      </c>
      <c r="IC504" s="264" t="s">
        <v>2874</v>
      </c>
      <c r="IE504" s="264" t="s">
        <v>2874</v>
      </c>
      <c r="IG504" s="264" t="s">
        <v>2874</v>
      </c>
      <c r="II504" s="264" t="s">
        <v>2874</v>
      </c>
      <c r="IK504" s="264" t="s">
        <v>2874</v>
      </c>
      <c r="IM504" s="264" t="s">
        <v>2874</v>
      </c>
      <c r="IO504" s="264" t="s">
        <v>2874</v>
      </c>
      <c r="IQ504" s="264" t="s">
        <v>2874</v>
      </c>
      <c r="IS504" s="264" t="s">
        <v>2874</v>
      </c>
      <c r="IU504" s="264" t="s">
        <v>2874</v>
      </c>
      <c r="IW504" s="264" t="s">
        <v>2874</v>
      </c>
      <c r="IY504" s="264" t="s">
        <v>2874</v>
      </c>
      <c r="JA504" s="264" t="s">
        <v>2874</v>
      </c>
      <c r="JC504" s="264" t="s">
        <v>2874</v>
      </c>
    </row>
    <row r="505" spans="3:263">
      <c r="C505" s="384" t="s">
        <v>2878</v>
      </c>
      <c r="D505" s="404"/>
      <c r="E505" s="390" t="s">
        <v>2878</v>
      </c>
      <c r="F505" s="391"/>
      <c r="G505" s="390" t="s">
        <v>2878</v>
      </c>
      <c r="H505" s="391"/>
      <c r="I505" s="390" t="s">
        <v>2878</v>
      </c>
      <c r="J505" s="391"/>
      <c r="K505" s="390" t="s">
        <v>2878</v>
      </c>
      <c r="L505" s="391"/>
      <c r="M505" s="390" t="s">
        <v>2878</v>
      </c>
      <c r="N505" s="405"/>
      <c r="O505" s="394" t="s">
        <v>2879</v>
      </c>
      <c r="P505" s="406"/>
      <c r="Q505" s="264" t="s">
        <v>2878</v>
      </c>
      <c r="S505" s="264" t="s">
        <v>2878</v>
      </c>
      <c r="U505" s="265" t="s">
        <v>2880</v>
      </c>
      <c r="W505" s="265" t="s">
        <v>2880</v>
      </c>
      <c r="Y505" s="265" t="s">
        <v>2880</v>
      </c>
      <c r="Z505" s="256"/>
      <c r="AA505" s="264" t="s">
        <v>2878</v>
      </c>
      <c r="AB505" s="256"/>
      <c r="AC505" s="265" t="s">
        <v>2880</v>
      </c>
      <c r="AD505" s="258"/>
      <c r="AE505" s="265" t="s">
        <v>2880</v>
      </c>
      <c r="AF505" s="258"/>
      <c r="AG505" s="264" t="s">
        <v>2878</v>
      </c>
      <c r="AH505" s="16"/>
      <c r="AI505" s="264" t="s">
        <v>2878</v>
      </c>
      <c r="AK505" s="264" t="s">
        <v>2878</v>
      </c>
      <c r="AL505" s="256"/>
      <c r="AM505" s="264" t="s">
        <v>2878</v>
      </c>
      <c r="AN505" s="256"/>
      <c r="AO505" s="264" t="s">
        <v>2878</v>
      </c>
      <c r="AP505" s="256"/>
      <c r="AQ505" s="264" t="s">
        <v>2878</v>
      </c>
      <c r="AR505" s="256"/>
      <c r="AS505" s="264" t="s">
        <v>2879</v>
      </c>
      <c r="AT505" s="256"/>
      <c r="AU505" s="264" t="s">
        <v>2879</v>
      </c>
      <c r="AW505" s="264" t="s">
        <v>2879</v>
      </c>
      <c r="AX505" s="256"/>
      <c r="AY505" s="270" t="str">
        <f t="shared" si="18"/>
        <v>予 備 502</v>
      </c>
      <c r="AZ505" s="256"/>
      <c r="BA505" s="265" t="s">
        <v>2880</v>
      </c>
      <c r="BC505" s="265" t="s">
        <v>2880</v>
      </c>
      <c r="BE505" s="266" t="s">
        <v>2880</v>
      </c>
      <c r="BF505" s="258"/>
      <c r="BG505" s="266" t="s">
        <v>2880</v>
      </c>
      <c r="BI505" s="400" t="s">
        <v>2878</v>
      </c>
      <c r="BK505" s="400" t="s">
        <v>2878</v>
      </c>
      <c r="BM505" s="400" t="str">
        <f t="shared" si="17"/>
        <v>予備502</v>
      </c>
      <c r="BO505" s="401" t="s">
        <v>2878</v>
      </c>
      <c r="BP505" s="396"/>
      <c r="BQ505" s="401" t="s">
        <v>2878</v>
      </c>
      <c r="BR505" s="402"/>
      <c r="BS505" s="265" t="s">
        <v>2880</v>
      </c>
      <c r="BT505" s="402"/>
      <c r="BU505" s="402"/>
      <c r="BV505" s="402"/>
      <c r="BW505" s="402"/>
      <c r="BX505" s="402"/>
      <c r="BY505" s="402"/>
      <c r="BZ505" s="402"/>
      <c r="CA505" s="402"/>
      <c r="CB505" s="402"/>
      <c r="CC505" s="402"/>
      <c r="CE505" s="256"/>
      <c r="CG505" s="264" t="s">
        <v>2878</v>
      </c>
      <c r="CI505" s="264" t="s">
        <v>2878</v>
      </c>
      <c r="CK505" s="264" t="s">
        <v>2878</v>
      </c>
      <c r="CM505" s="264" t="s">
        <v>2878</v>
      </c>
      <c r="CO505" s="264" t="s">
        <v>2878</v>
      </c>
      <c r="CQ505" s="264" t="s">
        <v>2878</v>
      </c>
      <c r="CS505" s="264" t="s">
        <v>2878</v>
      </c>
      <c r="CU505" s="264" t="s">
        <v>2878</v>
      </c>
      <c r="CW505" s="264" t="s">
        <v>2878</v>
      </c>
      <c r="CY505" s="264" t="s">
        <v>2878</v>
      </c>
      <c r="DA505" s="264" t="s">
        <v>2878</v>
      </c>
      <c r="DC505" s="264" t="s">
        <v>2878</v>
      </c>
      <c r="DE505" s="264" t="s">
        <v>2878</v>
      </c>
      <c r="DG505" s="264" t="s">
        <v>2878</v>
      </c>
      <c r="DI505" s="264" t="s">
        <v>2878</v>
      </c>
      <c r="DK505" s="264" t="s">
        <v>2878</v>
      </c>
      <c r="EA505" s="264" t="s">
        <v>2878</v>
      </c>
      <c r="EC505" s="272" t="s">
        <v>2879</v>
      </c>
      <c r="ED505" s="268"/>
      <c r="EE505" s="272" t="s">
        <v>2879</v>
      </c>
      <c r="EF505" s="268"/>
      <c r="EG505" s="272" t="s">
        <v>2879</v>
      </c>
      <c r="EH505" s="268"/>
      <c r="EI505" s="272" t="s">
        <v>2879</v>
      </c>
      <c r="EY505" s="264" t="s">
        <v>2878</v>
      </c>
      <c r="FA505" s="264" t="s">
        <v>2878</v>
      </c>
      <c r="FC505" s="264" t="s">
        <v>2878</v>
      </c>
      <c r="FE505" s="264" t="s">
        <v>2878</v>
      </c>
      <c r="FG505" s="264" t="s">
        <v>2878</v>
      </c>
      <c r="FI505" s="264" t="s">
        <v>2878</v>
      </c>
      <c r="FK505" s="264" t="s">
        <v>2878</v>
      </c>
      <c r="FM505" s="264" t="s">
        <v>2878</v>
      </c>
      <c r="FO505" s="264" t="s">
        <v>2878</v>
      </c>
      <c r="FQ505" s="264" t="s">
        <v>2878</v>
      </c>
      <c r="FS505" s="264" t="s">
        <v>2878</v>
      </c>
      <c r="FU505" s="264" t="s">
        <v>2878</v>
      </c>
      <c r="FW505" s="264" t="s">
        <v>2878</v>
      </c>
      <c r="FY505" s="264" t="s">
        <v>2878</v>
      </c>
      <c r="GA505" s="264" t="s">
        <v>2878</v>
      </c>
      <c r="GC505" s="264" t="s">
        <v>2878</v>
      </c>
      <c r="GE505" s="264" t="s">
        <v>2878</v>
      </c>
      <c r="GG505" s="264" t="s">
        <v>2878</v>
      </c>
      <c r="GI505" s="264" t="s">
        <v>2878</v>
      </c>
      <c r="GK505" s="264" t="s">
        <v>2878</v>
      </c>
      <c r="GM505" s="264" t="s">
        <v>2878</v>
      </c>
      <c r="GO505" s="264" t="s">
        <v>2878</v>
      </c>
      <c r="GQ505" s="16"/>
      <c r="HE505" s="265" t="s">
        <v>2880</v>
      </c>
      <c r="HG505" s="265" t="s">
        <v>2880</v>
      </c>
      <c r="HI505" s="264" t="s">
        <v>2878</v>
      </c>
      <c r="HK505" s="264" t="s">
        <v>2878</v>
      </c>
      <c r="HM505" s="264" t="s">
        <v>2878</v>
      </c>
      <c r="HO505" s="264" t="s">
        <v>2878</v>
      </c>
      <c r="HQ505" s="264" t="s">
        <v>2878</v>
      </c>
      <c r="HS505" s="264" t="s">
        <v>2878</v>
      </c>
      <c r="HU505" s="264" t="s">
        <v>2878</v>
      </c>
      <c r="HW505" s="264" t="s">
        <v>2878</v>
      </c>
      <c r="HY505" s="264" t="s">
        <v>2878</v>
      </c>
      <c r="IA505" s="264" t="s">
        <v>2878</v>
      </c>
      <c r="IC505" s="264" t="s">
        <v>2878</v>
      </c>
      <c r="IE505" s="264" t="s">
        <v>2878</v>
      </c>
      <c r="IG505" s="264" t="s">
        <v>2878</v>
      </c>
      <c r="II505" s="264" t="s">
        <v>2878</v>
      </c>
      <c r="IK505" s="264" t="s">
        <v>2878</v>
      </c>
      <c r="IM505" s="264" t="s">
        <v>2878</v>
      </c>
      <c r="IO505" s="264" t="s">
        <v>2878</v>
      </c>
      <c r="IQ505" s="264" t="s">
        <v>2878</v>
      </c>
      <c r="IS505" s="264" t="s">
        <v>2878</v>
      </c>
      <c r="IU505" s="264" t="s">
        <v>2878</v>
      </c>
      <c r="IW505" s="264" t="s">
        <v>2878</v>
      </c>
      <c r="IY505" s="264" t="s">
        <v>2878</v>
      </c>
      <c r="JA505" s="264" t="s">
        <v>2878</v>
      </c>
      <c r="JC505" s="264" t="s">
        <v>2878</v>
      </c>
    </row>
    <row r="506" spans="3:263">
      <c r="C506" s="384" t="s">
        <v>2881</v>
      </c>
      <c r="D506" s="404"/>
      <c r="E506" s="390" t="s">
        <v>2881</v>
      </c>
      <c r="F506" s="391"/>
      <c r="G506" s="390" t="s">
        <v>2881</v>
      </c>
      <c r="H506" s="391"/>
      <c r="I506" s="390" t="s">
        <v>2881</v>
      </c>
      <c r="J506" s="391"/>
      <c r="K506" s="390" t="s">
        <v>2881</v>
      </c>
      <c r="L506" s="391"/>
      <c r="M506" s="390" t="s">
        <v>2881</v>
      </c>
      <c r="N506" s="405"/>
      <c r="O506" s="394" t="s">
        <v>2882</v>
      </c>
      <c r="P506" s="406"/>
      <c r="Q506" s="264" t="s">
        <v>2881</v>
      </c>
      <c r="S506" s="264" t="s">
        <v>2881</v>
      </c>
      <c r="U506" s="265" t="s">
        <v>2883</v>
      </c>
      <c r="W506" s="265" t="s">
        <v>2883</v>
      </c>
      <c r="Y506" s="265" t="s">
        <v>2883</v>
      </c>
      <c r="Z506" s="256"/>
      <c r="AA506" s="264" t="s">
        <v>2881</v>
      </c>
      <c r="AB506" s="256"/>
      <c r="AC506" s="265" t="s">
        <v>2883</v>
      </c>
      <c r="AD506" s="258"/>
      <c r="AE506" s="265" t="s">
        <v>2883</v>
      </c>
      <c r="AF506" s="258"/>
      <c r="AG506" s="264" t="s">
        <v>2881</v>
      </c>
      <c r="AH506" s="16"/>
      <c r="AI506" s="264" t="s">
        <v>2881</v>
      </c>
      <c r="AK506" s="264" t="s">
        <v>2881</v>
      </c>
      <c r="AL506" s="256"/>
      <c r="AM506" s="264" t="s">
        <v>2881</v>
      </c>
      <c r="AN506" s="256"/>
      <c r="AO506" s="264" t="s">
        <v>2881</v>
      </c>
      <c r="AP506" s="256"/>
      <c r="AQ506" s="264" t="s">
        <v>2881</v>
      </c>
      <c r="AR506" s="256"/>
      <c r="AS506" s="265" t="s">
        <v>2884</v>
      </c>
      <c r="AT506" s="256"/>
      <c r="AU506" s="265" t="s">
        <v>2884</v>
      </c>
      <c r="AW506" s="265" t="s">
        <v>2884</v>
      </c>
      <c r="AX506" s="256"/>
      <c r="AY506" s="270" t="str">
        <f t="shared" si="18"/>
        <v>予 備 503</v>
      </c>
      <c r="AZ506" s="256"/>
      <c r="BA506" s="265" t="s">
        <v>2883</v>
      </c>
      <c r="BC506" s="265" t="s">
        <v>2883</v>
      </c>
      <c r="BE506" s="266" t="s">
        <v>2883</v>
      </c>
      <c r="BF506" s="258"/>
      <c r="BG506" s="266" t="s">
        <v>2883</v>
      </c>
      <c r="BI506" s="400" t="s">
        <v>2881</v>
      </c>
      <c r="BK506" s="400" t="s">
        <v>2881</v>
      </c>
      <c r="BM506" s="400" t="str">
        <f t="shared" si="17"/>
        <v>予備503</v>
      </c>
      <c r="BO506" s="401" t="s">
        <v>2881</v>
      </c>
      <c r="BP506" s="396"/>
      <c r="BQ506" s="401" t="s">
        <v>2881</v>
      </c>
      <c r="BR506" s="402"/>
      <c r="BS506" s="265" t="s">
        <v>2883</v>
      </c>
      <c r="BT506" s="402"/>
      <c r="BU506" s="402"/>
      <c r="BV506" s="402"/>
      <c r="BW506" s="402"/>
      <c r="BX506" s="402"/>
      <c r="BY506" s="402"/>
      <c r="BZ506" s="402"/>
      <c r="CA506" s="402"/>
      <c r="CB506" s="402"/>
      <c r="CC506" s="402"/>
      <c r="CE506" s="256"/>
      <c r="CG506" s="264" t="s">
        <v>2881</v>
      </c>
      <c r="CI506" s="264" t="s">
        <v>2881</v>
      </c>
      <c r="CK506" s="264" t="s">
        <v>2881</v>
      </c>
      <c r="CM506" s="264" t="s">
        <v>2881</v>
      </c>
      <c r="CO506" s="264" t="s">
        <v>2881</v>
      </c>
      <c r="CQ506" s="264" t="s">
        <v>2881</v>
      </c>
      <c r="CS506" s="264" t="s">
        <v>2881</v>
      </c>
      <c r="CU506" s="264" t="s">
        <v>2881</v>
      </c>
      <c r="CW506" s="264" t="s">
        <v>2881</v>
      </c>
      <c r="CY506" s="264" t="s">
        <v>2881</v>
      </c>
      <c r="DA506" s="264" t="s">
        <v>2881</v>
      </c>
      <c r="DC506" s="264" t="s">
        <v>2881</v>
      </c>
      <c r="DE506" s="264" t="s">
        <v>2881</v>
      </c>
      <c r="DG506" s="264" t="s">
        <v>2881</v>
      </c>
      <c r="DI506" s="264" t="s">
        <v>2881</v>
      </c>
      <c r="DK506" s="264" t="s">
        <v>2881</v>
      </c>
      <c r="EA506" s="264" t="s">
        <v>2881</v>
      </c>
      <c r="EC506" s="272" t="s">
        <v>2882</v>
      </c>
      <c r="ED506" s="268"/>
      <c r="EE506" s="272" t="s">
        <v>2882</v>
      </c>
      <c r="EF506" s="268"/>
      <c r="EG506" s="272" t="s">
        <v>2882</v>
      </c>
      <c r="EH506" s="268"/>
      <c r="EI506" s="272" t="s">
        <v>2882</v>
      </c>
      <c r="EY506" s="264" t="s">
        <v>2881</v>
      </c>
      <c r="FA506" s="264" t="s">
        <v>2881</v>
      </c>
      <c r="FC506" s="264" t="s">
        <v>2881</v>
      </c>
      <c r="FE506" s="264" t="s">
        <v>2881</v>
      </c>
      <c r="FG506" s="264" t="s">
        <v>2881</v>
      </c>
      <c r="FI506" s="264" t="s">
        <v>2881</v>
      </c>
      <c r="FK506" s="264" t="s">
        <v>2881</v>
      </c>
      <c r="FM506" s="264" t="s">
        <v>2881</v>
      </c>
      <c r="FO506" s="264" t="s">
        <v>2881</v>
      </c>
      <c r="FQ506" s="264" t="s">
        <v>2881</v>
      </c>
      <c r="FS506" s="264" t="s">
        <v>2881</v>
      </c>
      <c r="FU506" s="264" t="s">
        <v>2881</v>
      </c>
      <c r="FW506" s="264" t="s">
        <v>2881</v>
      </c>
      <c r="FY506" s="264" t="s">
        <v>2881</v>
      </c>
      <c r="GA506" s="264" t="s">
        <v>2881</v>
      </c>
      <c r="GC506" s="264" t="s">
        <v>2881</v>
      </c>
      <c r="GE506" s="264" t="s">
        <v>2881</v>
      </c>
      <c r="GG506" s="264" t="s">
        <v>2881</v>
      </c>
      <c r="GI506" s="264" t="s">
        <v>2881</v>
      </c>
      <c r="GK506" s="264" t="s">
        <v>2881</v>
      </c>
      <c r="GM506" s="264" t="s">
        <v>2881</v>
      </c>
      <c r="GO506" s="264" t="s">
        <v>2881</v>
      </c>
      <c r="GQ506" s="16"/>
      <c r="HE506" s="265" t="s">
        <v>2883</v>
      </c>
      <c r="HG506" s="265" t="s">
        <v>2883</v>
      </c>
      <c r="HI506" s="264" t="s">
        <v>2881</v>
      </c>
      <c r="HK506" s="264" t="s">
        <v>2881</v>
      </c>
      <c r="HM506" s="264" t="s">
        <v>2881</v>
      </c>
      <c r="HO506" s="264" t="s">
        <v>2881</v>
      </c>
      <c r="HQ506" s="264" t="s">
        <v>2881</v>
      </c>
      <c r="HS506" s="264" t="s">
        <v>2881</v>
      </c>
      <c r="HU506" s="264" t="s">
        <v>2881</v>
      </c>
      <c r="HW506" s="264" t="s">
        <v>2881</v>
      </c>
      <c r="HY506" s="264" t="s">
        <v>2881</v>
      </c>
      <c r="IA506" s="264" t="s">
        <v>2881</v>
      </c>
      <c r="IC506" s="264" t="s">
        <v>2881</v>
      </c>
      <c r="IE506" s="264" t="s">
        <v>2881</v>
      </c>
      <c r="IG506" s="264" t="s">
        <v>2881</v>
      </c>
      <c r="II506" s="264" t="s">
        <v>2881</v>
      </c>
      <c r="IK506" s="264" t="s">
        <v>2881</v>
      </c>
      <c r="IM506" s="264" t="s">
        <v>2881</v>
      </c>
      <c r="IO506" s="264" t="s">
        <v>2881</v>
      </c>
      <c r="IQ506" s="264" t="s">
        <v>2881</v>
      </c>
      <c r="IS506" s="264" t="s">
        <v>2881</v>
      </c>
      <c r="IU506" s="264" t="s">
        <v>2881</v>
      </c>
      <c r="IW506" s="264" t="s">
        <v>2881</v>
      </c>
      <c r="IY506" s="264" t="s">
        <v>2881</v>
      </c>
      <c r="JA506" s="264" t="s">
        <v>2881</v>
      </c>
      <c r="JC506" s="264" t="s">
        <v>2881</v>
      </c>
    </row>
    <row r="507" spans="3:263">
      <c r="C507" s="384" t="s">
        <v>2885</v>
      </c>
      <c r="D507" s="404"/>
      <c r="E507" s="390" t="s">
        <v>2885</v>
      </c>
      <c r="F507" s="391"/>
      <c r="G507" s="390" t="s">
        <v>2885</v>
      </c>
      <c r="H507" s="391"/>
      <c r="I507" s="390" t="s">
        <v>2885</v>
      </c>
      <c r="J507" s="391"/>
      <c r="K507" s="390" t="s">
        <v>2885</v>
      </c>
      <c r="L507" s="391"/>
      <c r="M507" s="390" t="s">
        <v>2885</v>
      </c>
      <c r="N507" s="405"/>
      <c r="O507" s="394" t="s">
        <v>2886</v>
      </c>
      <c r="P507" s="406"/>
      <c r="Q507" s="264" t="s">
        <v>2885</v>
      </c>
      <c r="S507" s="264" t="s">
        <v>2885</v>
      </c>
      <c r="U507" s="265" t="s">
        <v>2887</v>
      </c>
      <c r="W507" s="265" t="s">
        <v>2887</v>
      </c>
      <c r="Y507" s="265" t="s">
        <v>2887</v>
      </c>
      <c r="Z507" s="256"/>
      <c r="AA507" s="264" t="s">
        <v>2885</v>
      </c>
      <c r="AB507" s="256"/>
      <c r="AC507" s="265" t="s">
        <v>2887</v>
      </c>
      <c r="AD507" s="258"/>
      <c r="AE507" s="265" t="s">
        <v>2887</v>
      </c>
      <c r="AF507" s="258"/>
      <c r="AG507" s="264" t="s">
        <v>2885</v>
      </c>
      <c r="AH507" s="16"/>
      <c r="AI507" s="264" t="s">
        <v>2885</v>
      </c>
      <c r="AK507" s="264" t="s">
        <v>2885</v>
      </c>
      <c r="AL507" s="256"/>
      <c r="AM507" s="264" t="s">
        <v>2885</v>
      </c>
      <c r="AN507" s="256"/>
      <c r="AO507" s="264" t="s">
        <v>2885</v>
      </c>
      <c r="AP507" s="256"/>
      <c r="AQ507" s="264" t="s">
        <v>2885</v>
      </c>
      <c r="AR507" s="256"/>
      <c r="AS507" s="264" t="s">
        <v>2886</v>
      </c>
      <c r="AT507" s="256"/>
      <c r="AU507" s="264" t="s">
        <v>2886</v>
      </c>
      <c r="AW507" s="264" t="s">
        <v>2886</v>
      </c>
      <c r="AX507" s="256"/>
      <c r="AY507" s="270" t="str">
        <f t="shared" si="18"/>
        <v>予 備 504</v>
      </c>
      <c r="AZ507" s="256"/>
      <c r="BA507" s="265" t="s">
        <v>2887</v>
      </c>
      <c r="BC507" s="265" t="s">
        <v>2887</v>
      </c>
      <c r="BE507" s="266" t="s">
        <v>2887</v>
      </c>
      <c r="BF507" s="258"/>
      <c r="BG507" s="266" t="s">
        <v>2887</v>
      </c>
      <c r="BI507" s="400" t="s">
        <v>2885</v>
      </c>
      <c r="BK507" s="400" t="s">
        <v>2885</v>
      </c>
      <c r="BM507" s="400" t="str">
        <f t="shared" ref="BM507:BM570" si="19">AM507</f>
        <v>予備504</v>
      </c>
      <c r="BO507" s="401" t="s">
        <v>2885</v>
      </c>
      <c r="BP507" s="396"/>
      <c r="BQ507" s="401" t="s">
        <v>2885</v>
      </c>
      <c r="BR507" s="402"/>
      <c r="BS507" s="265" t="s">
        <v>2887</v>
      </c>
      <c r="BT507" s="402"/>
      <c r="BU507" s="402"/>
      <c r="BV507" s="402"/>
      <c r="BW507" s="402"/>
      <c r="BX507" s="402"/>
      <c r="BY507" s="402"/>
      <c r="BZ507" s="402"/>
      <c r="CA507" s="402"/>
      <c r="CB507" s="402"/>
      <c r="CC507" s="402"/>
      <c r="CE507" s="256"/>
      <c r="CG507" s="264" t="s">
        <v>2885</v>
      </c>
      <c r="CI507" s="264" t="s">
        <v>2885</v>
      </c>
      <c r="CK507" s="264" t="s">
        <v>2885</v>
      </c>
      <c r="CM507" s="264" t="s">
        <v>2885</v>
      </c>
      <c r="CO507" s="264" t="s">
        <v>2885</v>
      </c>
      <c r="CQ507" s="264" t="s">
        <v>2885</v>
      </c>
      <c r="CS507" s="264" t="s">
        <v>2885</v>
      </c>
      <c r="CU507" s="264" t="s">
        <v>2885</v>
      </c>
      <c r="CW507" s="264" t="s">
        <v>2885</v>
      </c>
      <c r="CY507" s="264" t="s">
        <v>2885</v>
      </c>
      <c r="DA507" s="264" t="s">
        <v>2885</v>
      </c>
      <c r="DC507" s="264" t="s">
        <v>2885</v>
      </c>
      <c r="DE507" s="264" t="s">
        <v>2885</v>
      </c>
      <c r="DG507" s="264" t="s">
        <v>2885</v>
      </c>
      <c r="DI507" s="264" t="s">
        <v>2885</v>
      </c>
      <c r="DK507" s="264" t="s">
        <v>2885</v>
      </c>
      <c r="EA507" s="264" t="s">
        <v>2885</v>
      </c>
      <c r="EC507" s="272" t="s">
        <v>2886</v>
      </c>
      <c r="ED507" s="268"/>
      <c r="EE507" s="272" t="s">
        <v>2886</v>
      </c>
      <c r="EF507" s="268"/>
      <c r="EG507" s="272" t="s">
        <v>2886</v>
      </c>
      <c r="EH507" s="268"/>
      <c r="EI507" s="272" t="s">
        <v>2886</v>
      </c>
      <c r="EY507" s="264" t="s">
        <v>2885</v>
      </c>
      <c r="FA507" s="264" t="s">
        <v>2885</v>
      </c>
      <c r="FC507" s="264" t="s">
        <v>2885</v>
      </c>
      <c r="FE507" s="264" t="s">
        <v>2885</v>
      </c>
      <c r="FG507" s="264" t="s">
        <v>2885</v>
      </c>
      <c r="FI507" s="264" t="s">
        <v>2885</v>
      </c>
      <c r="FK507" s="264" t="s">
        <v>2885</v>
      </c>
      <c r="FM507" s="264" t="s">
        <v>2885</v>
      </c>
      <c r="FO507" s="264" t="s">
        <v>2885</v>
      </c>
      <c r="FQ507" s="264" t="s">
        <v>2885</v>
      </c>
      <c r="FS507" s="264" t="s">
        <v>2885</v>
      </c>
      <c r="FU507" s="264" t="s">
        <v>2885</v>
      </c>
      <c r="FW507" s="264" t="s">
        <v>2885</v>
      </c>
      <c r="FY507" s="264" t="s">
        <v>2885</v>
      </c>
      <c r="GA507" s="264" t="s">
        <v>2885</v>
      </c>
      <c r="GC507" s="264" t="s">
        <v>2885</v>
      </c>
      <c r="GE507" s="264" t="s">
        <v>2885</v>
      </c>
      <c r="GG507" s="264" t="s">
        <v>2885</v>
      </c>
      <c r="GI507" s="264" t="s">
        <v>2885</v>
      </c>
      <c r="GK507" s="264" t="s">
        <v>2885</v>
      </c>
      <c r="GM507" s="264" t="s">
        <v>2885</v>
      </c>
      <c r="GO507" s="264" t="s">
        <v>2885</v>
      </c>
      <c r="GQ507" s="16"/>
      <c r="HE507" s="265" t="s">
        <v>2887</v>
      </c>
      <c r="HG507" s="265" t="s">
        <v>2887</v>
      </c>
      <c r="HI507" s="264" t="s">
        <v>2885</v>
      </c>
      <c r="HK507" s="264" t="s">
        <v>2885</v>
      </c>
      <c r="HM507" s="264" t="s">
        <v>2885</v>
      </c>
      <c r="HO507" s="264" t="s">
        <v>2885</v>
      </c>
      <c r="HQ507" s="264" t="s">
        <v>2885</v>
      </c>
      <c r="HS507" s="264" t="s">
        <v>2885</v>
      </c>
      <c r="HU507" s="264" t="s">
        <v>2885</v>
      </c>
      <c r="HW507" s="264" t="s">
        <v>2885</v>
      </c>
      <c r="HY507" s="264" t="s">
        <v>2885</v>
      </c>
      <c r="IA507" s="264" t="s">
        <v>2885</v>
      </c>
      <c r="IC507" s="264" t="s">
        <v>2885</v>
      </c>
      <c r="IE507" s="264" t="s">
        <v>2885</v>
      </c>
      <c r="IG507" s="264" t="s">
        <v>2885</v>
      </c>
      <c r="II507" s="264" t="s">
        <v>2885</v>
      </c>
      <c r="IK507" s="264" t="s">
        <v>2885</v>
      </c>
      <c r="IM507" s="264" t="s">
        <v>2885</v>
      </c>
      <c r="IO507" s="264" t="s">
        <v>2885</v>
      </c>
      <c r="IQ507" s="264" t="s">
        <v>2885</v>
      </c>
      <c r="IS507" s="264" t="s">
        <v>2885</v>
      </c>
      <c r="IU507" s="264" t="s">
        <v>2885</v>
      </c>
      <c r="IW507" s="264" t="s">
        <v>2885</v>
      </c>
      <c r="IY507" s="264" t="s">
        <v>2885</v>
      </c>
      <c r="JA507" s="264" t="s">
        <v>2885</v>
      </c>
      <c r="JC507" s="264" t="s">
        <v>2885</v>
      </c>
    </row>
    <row r="508" spans="3:263">
      <c r="C508" s="384" t="s">
        <v>2888</v>
      </c>
      <c r="D508" s="404"/>
      <c r="E508" s="390" t="s">
        <v>2888</v>
      </c>
      <c r="F508" s="391"/>
      <c r="G508" s="390" t="s">
        <v>2888</v>
      </c>
      <c r="H508" s="391"/>
      <c r="I508" s="390" t="s">
        <v>2888</v>
      </c>
      <c r="J508" s="391"/>
      <c r="K508" s="390" t="s">
        <v>2888</v>
      </c>
      <c r="L508" s="391"/>
      <c r="M508" s="390" t="s">
        <v>2888</v>
      </c>
      <c r="N508" s="405"/>
      <c r="O508" s="394" t="s">
        <v>2889</v>
      </c>
      <c r="P508" s="406"/>
      <c r="Q508" s="264" t="s">
        <v>2888</v>
      </c>
      <c r="S508" s="264" t="s">
        <v>2888</v>
      </c>
      <c r="U508" s="265" t="s">
        <v>2890</v>
      </c>
      <c r="W508" s="265" t="s">
        <v>2890</v>
      </c>
      <c r="Y508" s="265" t="s">
        <v>2890</v>
      </c>
      <c r="Z508" s="256"/>
      <c r="AA508" s="264" t="s">
        <v>2888</v>
      </c>
      <c r="AB508" s="256"/>
      <c r="AC508" s="265" t="s">
        <v>2890</v>
      </c>
      <c r="AD508" s="258"/>
      <c r="AE508" s="265" t="s">
        <v>2890</v>
      </c>
      <c r="AF508" s="258"/>
      <c r="AG508" s="264" t="s">
        <v>2888</v>
      </c>
      <c r="AH508" s="16"/>
      <c r="AI508" s="264" t="s">
        <v>2888</v>
      </c>
      <c r="AK508" s="264" t="s">
        <v>2888</v>
      </c>
      <c r="AL508" s="256"/>
      <c r="AM508" s="264" t="s">
        <v>2888</v>
      </c>
      <c r="AN508" s="256"/>
      <c r="AO508" s="264" t="s">
        <v>2888</v>
      </c>
      <c r="AP508" s="256"/>
      <c r="AQ508" s="264" t="s">
        <v>2888</v>
      </c>
      <c r="AR508" s="256"/>
      <c r="AS508" s="265" t="s">
        <v>2891</v>
      </c>
      <c r="AT508" s="256"/>
      <c r="AU508" s="265" t="s">
        <v>2891</v>
      </c>
      <c r="AW508" s="265" t="s">
        <v>2891</v>
      </c>
      <c r="AX508" s="256"/>
      <c r="AY508" s="270" t="str">
        <f t="shared" si="18"/>
        <v>予 備 505</v>
      </c>
      <c r="AZ508" s="256"/>
      <c r="BA508" s="265" t="s">
        <v>2890</v>
      </c>
      <c r="BC508" s="265" t="s">
        <v>2890</v>
      </c>
      <c r="BE508" s="266" t="s">
        <v>2890</v>
      </c>
      <c r="BF508" s="258"/>
      <c r="BG508" s="266" t="s">
        <v>2890</v>
      </c>
      <c r="BI508" s="400" t="s">
        <v>2888</v>
      </c>
      <c r="BK508" s="400" t="s">
        <v>2888</v>
      </c>
      <c r="BM508" s="400" t="str">
        <f t="shared" si="19"/>
        <v>予備505</v>
      </c>
      <c r="BO508" s="401" t="s">
        <v>2888</v>
      </c>
      <c r="BP508" s="396"/>
      <c r="BQ508" s="401" t="s">
        <v>2888</v>
      </c>
      <c r="BR508" s="402"/>
      <c r="BS508" s="265" t="s">
        <v>2890</v>
      </c>
      <c r="BT508" s="402"/>
      <c r="BU508" s="402"/>
      <c r="BV508" s="402"/>
      <c r="BW508" s="402"/>
      <c r="BX508" s="402"/>
      <c r="BY508" s="402"/>
      <c r="BZ508" s="402"/>
      <c r="CA508" s="402"/>
      <c r="CB508" s="402"/>
      <c r="CC508" s="402"/>
      <c r="CE508" s="256"/>
      <c r="CG508" s="264" t="s">
        <v>2888</v>
      </c>
      <c r="CI508" s="264" t="s">
        <v>2888</v>
      </c>
      <c r="CK508" s="264" t="s">
        <v>2888</v>
      </c>
      <c r="CM508" s="264" t="s">
        <v>2888</v>
      </c>
      <c r="CO508" s="264" t="s">
        <v>2888</v>
      </c>
      <c r="CQ508" s="264" t="s">
        <v>2888</v>
      </c>
      <c r="CS508" s="264" t="s">
        <v>2888</v>
      </c>
      <c r="CU508" s="264" t="s">
        <v>2888</v>
      </c>
      <c r="CW508" s="264" t="s">
        <v>2888</v>
      </c>
      <c r="CY508" s="264" t="s">
        <v>2888</v>
      </c>
      <c r="DA508" s="264" t="s">
        <v>2888</v>
      </c>
      <c r="DC508" s="264" t="s">
        <v>2888</v>
      </c>
      <c r="DE508" s="264" t="s">
        <v>2888</v>
      </c>
      <c r="DG508" s="264" t="s">
        <v>2888</v>
      </c>
      <c r="DI508" s="264" t="s">
        <v>2888</v>
      </c>
      <c r="DK508" s="264" t="s">
        <v>2888</v>
      </c>
      <c r="EA508" s="264" t="s">
        <v>2888</v>
      </c>
      <c r="EC508" s="272" t="s">
        <v>2889</v>
      </c>
      <c r="ED508" s="268"/>
      <c r="EE508" s="272" t="s">
        <v>2889</v>
      </c>
      <c r="EF508" s="268"/>
      <c r="EG508" s="272" t="s">
        <v>2889</v>
      </c>
      <c r="EH508" s="268"/>
      <c r="EI508" s="272" t="s">
        <v>2889</v>
      </c>
      <c r="EY508" s="264" t="s">
        <v>2888</v>
      </c>
      <c r="FA508" s="264" t="s">
        <v>2888</v>
      </c>
      <c r="FC508" s="264" t="s">
        <v>2888</v>
      </c>
      <c r="FE508" s="264" t="s">
        <v>2888</v>
      </c>
      <c r="FG508" s="264" t="s">
        <v>2888</v>
      </c>
      <c r="FI508" s="264" t="s">
        <v>2888</v>
      </c>
      <c r="FK508" s="264" t="s">
        <v>2888</v>
      </c>
      <c r="FM508" s="264" t="s">
        <v>2888</v>
      </c>
      <c r="FO508" s="264" t="s">
        <v>2888</v>
      </c>
      <c r="FQ508" s="264" t="s">
        <v>2888</v>
      </c>
      <c r="FS508" s="264" t="s">
        <v>2888</v>
      </c>
      <c r="FU508" s="264" t="s">
        <v>2888</v>
      </c>
      <c r="FW508" s="264" t="s">
        <v>2888</v>
      </c>
      <c r="FY508" s="264" t="s">
        <v>2888</v>
      </c>
      <c r="GA508" s="264" t="s">
        <v>2888</v>
      </c>
      <c r="GC508" s="264" t="s">
        <v>2888</v>
      </c>
      <c r="GE508" s="264" t="s">
        <v>2888</v>
      </c>
      <c r="GG508" s="264" t="s">
        <v>2888</v>
      </c>
      <c r="GI508" s="264" t="s">
        <v>2888</v>
      </c>
      <c r="GK508" s="264" t="s">
        <v>2888</v>
      </c>
      <c r="GM508" s="264" t="s">
        <v>2888</v>
      </c>
      <c r="GO508" s="264" t="s">
        <v>2888</v>
      </c>
      <c r="GQ508" s="16"/>
      <c r="HE508" s="265" t="s">
        <v>2890</v>
      </c>
      <c r="HG508" s="265" t="s">
        <v>2890</v>
      </c>
      <c r="HI508" s="264" t="s">
        <v>2888</v>
      </c>
      <c r="HK508" s="264" t="s">
        <v>2888</v>
      </c>
      <c r="HM508" s="264" t="s">
        <v>2888</v>
      </c>
      <c r="HO508" s="264" t="s">
        <v>2888</v>
      </c>
      <c r="HQ508" s="264" t="s">
        <v>2888</v>
      </c>
      <c r="HS508" s="264" t="s">
        <v>2888</v>
      </c>
      <c r="HU508" s="264" t="s">
        <v>2888</v>
      </c>
      <c r="HW508" s="264" t="s">
        <v>2888</v>
      </c>
      <c r="HY508" s="264" t="s">
        <v>2888</v>
      </c>
      <c r="IA508" s="264" t="s">
        <v>2888</v>
      </c>
      <c r="IC508" s="264" t="s">
        <v>2888</v>
      </c>
      <c r="IE508" s="264" t="s">
        <v>2888</v>
      </c>
      <c r="IG508" s="264" t="s">
        <v>2888</v>
      </c>
      <c r="II508" s="264" t="s">
        <v>2888</v>
      </c>
      <c r="IK508" s="264" t="s">
        <v>2888</v>
      </c>
      <c r="IM508" s="264" t="s">
        <v>2888</v>
      </c>
      <c r="IO508" s="264" t="s">
        <v>2888</v>
      </c>
      <c r="IQ508" s="264" t="s">
        <v>2888</v>
      </c>
      <c r="IS508" s="264" t="s">
        <v>2888</v>
      </c>
      <c r="IU508" s="264" t="s">
        <v>2888</v>
      </c>
      <c r="IW508" s="264" t="s">
        <v>2888</v>
      </c>
      <c r="IY508" s="264" t="s">
        <v>2888</v>
      </c>
      <c r="JA508" s="264" t="s">
        <v>2888</v>
      </c>
      <c r="JC508" s="264" t="s">
        <v>2888</v>
      </c>
    </row>
    <row r="509" spans="3:263">
      <c r="C509" s="384" t="s">
        <v>2892</v>
      </c>
      <c r="D509" s="404"/>
      <c r="E509" s="390" t="s">
        <v>2892</v>
      </c>
      <c r="F509" s="391"/>
      <c r="G509" s="390" t="s">
        <v>2892</v>
      </c>
      <c r="H509" s="391"/>
      <c r="I509" s="390" t="s">
        <v>2892</v>
      </c>
      <c r="J509" s="391"/>
      <c r="K509" s="390" t="s">
        <v>2892</v>
      </c>
      <c r="L509" s="391"/>
      <c r="M509" s="390" t="s">
        <v>2892</v>
      </c>
      <c r="N509" s="405"/>
      <c r="O509" s="394" t="s">
        <v>2893</v>
      </c>
      <c r="P509" s="406"/>
      <c r="Q509" s="264" t="s">
        <v>2892</v>
      </c>
      <c r="S509" s="264" t="s">
        <v>2892</v>
      </c>
      <c r="U509" s="265" t="s">
        <v>2894</v>
      </c>
      <c r="W509" s="265" t="s">
        <v>2894</v>
      </c>
      <c r="Y509" s="265" t="s">
        <v>2894</v>
      </c>
      <c r="Z509" s="256"/>
      <c r="AA509" s="264" t="s">
        <v>2892</v>
      </c>
      <c r="AB509" s="256"/>
      <c r="AC509" s="265" t="s">
        <v>2894</v>
      </c>
      <c r="AD509" s="258"/>
      <c r="AE509" s="265" t="s">
        <v>2894</v>
      </c>
      <c r="AF509" s="258"/>
      <c r="AG509" s="264" t="s">
        <v>2892</v>
      </c>
      <c r="AH509" s="16"/>
      <c r="AI509" s="264" t="s">
        <v>2892</v>
      </c>
      <c r="AK509" s="264" t="s">
        <v>2892</v>
      </c>
      <c r="AL509" s="256"/>
      <c r="AM509" s="264" t="s">
        <v>2892</v>
      </c>
      <c r="AN509" s="256"/>
      <c r="AO509" s="264" t="s">
        <v>2892</v>
      </c>
      <c r="AP509" s="256"/>
      <c r="AQ509" s="264" t="s">
        <v>2892</v>
      </c>
      <c r="AR509" s="256"/>
      <c r="AS509" s="264" t="s">
        <v>2893</v>
      </c>
      <c r="AT509" s="256"/>
      <c r="AU509" s="264" t="s">
        <v>2893</v>
      </c>
      <c r="AW509" s="264" t="s">
        <v>2893</v>
      </c>
      <c r="AX509" s="256"/>
      <c r="AY509" s="270" t="str">
        <f t="shared" si="18"/>
        <v>予 備 506</v>
      </c>
      <c r="AZ509" s="256"/>
      <c r="BA509" s="265" t="s">
        <v>2894</v>
      </c>
      <c r="BC509" s="265" t="s">
        <v>2894</v>
      </c>
      <c r="BE509" s="266" t="s">
        <v>2894</v>
      </c>
      <c r="BF509" s="258"/>
      <c r="BG509" s="266" t="s">
        <v>2894</v>
      </c>
      <c r="BI509" s="400" t="s">
        <v>2892</v>
      </c>
      <c r="BK509" s="400" t="s">
        <v>2892</v>
      </c>
      <c r="BM509" s="400" t="str">
        <f t="shared" si="19"/>
        <v>予備506</v>
      </c>
      <c r="BO509" s="401" t="s">
        <v>2892</v>
      </c>
      <c r="BP509" s="396"/>
      <c r="BQ509" s="401" t="s">
        <v>2892</v>
      </c>
      <c r="BR509" s="402"/>
      <c r="BS509" s="265" t="s">
        <v>2894</v>
      </c>
      <c r="BT509" s="402"/>
      <c r="BU509" s="402"/>
      <c r="BV509" s="402"/>
      <c r="BW509" s="402"/>
      <c r="BX509" s="402"/>
      <c r="BY509" s="402"/>
      <c r="BZ509" s="402"/>
      <c r="CA509" s="402"/>
      <c r="CB509" s="402"/>
      <c r="CC509" s="402"/>
      <c r="CE509" s="256"/>
      <c r="CG509" s="264" t="s">
        <v>2892</v>
      </c>
      <c r="CI509" s="264" t="s">
        <v>2892</v>
      </c>
      <c r="CK509" s="264" t="s">
        <v>2892</v>
      </c>
      <c r="CM509" s="264" t="s">
        <v>2892</v>
      </c>
      <c r="CO509" s="264" t="s">
        <v>2892</v>
      </c>
      <c r="CQ509" s="264" t="s">
        <v>2892</v>
      </c>
      <c r="CS509" s="264" t="s">
        <v>2892</v>
      </c>
      <c r="CU509" s="264" t="s">
        <v>2892</v>
      </c>
      <c r="CW509" s="264" t="s">
        <v>2892</v>
      </c>
      <c r="CY509" s="264" t="s">
        <v>2892</v>
      </c>
      <c r="DA509" s="264" t="s">
        <v>2892</v>
      </c>
      <c r="DC509" s="264" t="s">
        <v>2892</v>
      </c>
      <c r="DE509" s="264" t="s">
        <v>2892</v>
      </c>
      <c r="DG509" s="264" t="s">
        <v>2892</v>
      </c>
      <c r="DI509" s="264" t="s">
        <v>2892</v>
      </c>
      <c r="DK509" s="264" t="s">
        <v>2892</v>
      </c>
      <c r="EA509" s="264" t="s">
        <v>2892</v>
      </c>
      <c r="EC509" s="272" t="s">
        <v>2893</v>
      </c>
      <c r="ED509" s="268"/>
      <c r="EE509" s="272" t="s">
        <v>2893</v>
      </c>
      <c r="EF509" s="268"/>
      <c r="EG509" s="272" t="s">
        <v>2893</v>
      </c>
      <c r="EH509" s="268"/>
      <c r="EI509" s="272" t="s">
        <v>2893</v>
      </c>
      <c r="EY509" s="264" t="s">
        <v>2892</v>
      </c>
      <c r="FA509" s="264" t="s">
        <v>2892</v>
      </c>
      <c r="FC509" s="264" t="s">
        <v>2892</v>
      </c>
      <c r="FE509" s="264" t="s">
        <v>2892</v>
      </c>
      <c r="FG509" s="264" t="s">
        <v>2892</v>
      </c>
      <c r="FI509" s="264" t="s">
        <v>2892</v>
      </c>
      <c r="FK509" s="264" t="s">
        <v>2892</v>
      </c>
      <c r="FM509" s="264" t="s">
        <v>2892</v>
      </c>
      <c r="FO509" s="264" t="s">
        <v>2892</v>
      </c>
      <c r="FQ509" s="264" t="s">
        <v>2892</v>
      </c>
      <c r="FS509" s="264" t="s">
        <v>2892</v>
      </c>
      <c r="FU509" s="264" t="s">
        <v>2892</v>
      </c>
      <c r="FW509" s="264" t="s">
        <v>2892</v>
      </c>
      <c r="FY509" s="264" t="s">
        <v>2892</v>
      </c>
      <c r="GA509" s="264" t="s">
        <v>2892</v>
      </c>
      <c r="GC509" s="264" t="s">
        <v>2892</v>
      </c>
      <c r="GE509" s="264" t="s">
        <v>2892</v>
      </c>
      <c r="GG509" s="264" t="s">
        <v>2892</v>
      </c>
      <c r="GI509" s="264" t="s">
        <v>2892</v>
      </c>
      <c r="GK509" s="264" t="s">
        <v>2892</v>
      </c>
      <c r="GM509" s="264" t="s">
        <v>2892</v>
      </c>
      <c r="GO509" s="264" t="s">
        <v>2892</v>
      </c>
      <c r="GQ509" s="16"/>
      <c r="HE509" s="265" t="s">
        <v>2894</v>
      </c>
      <c r="HG509" s="265" t="s">
        <v>2894</v>
      </c>
      <c r="HI509" s="264" t="s">
        <v>2892</v>
      </c>
      <c r="HK509" s="264" t="s">
        <v>2892</v>
      </c>
      <c r="HM509" s="264" t="s">
        <v>2892</v>
      </c>
      <c r="HO509" s="264" t="s">
        <v>2892</v>
      </c>
      <c r="HQ509" s="264" t="s">
        <v>2892</v>
      </c>
      <c r="HS509" s="264" t="s">
        <v>2892</v>
      </c>
      <c r="HU509" s="264" t="s">
        <v>2892</v>
      </c>
      <c r="HW509" s="264" t="s">
        <v>2892</v>
      </c>
      <c r="HY509" s="264" t="s">
        <v>2892</v>
      </c>
      <c r="IA509" s="264" t="s">
        <v>2892</v>
      </c>
      <c r="IC509" s="264" t="s">
        <v>2892</v>
      </c>
      <c r="IE509" s="264" t="s">
        <v>2892</v>
      </c>
      <c r="IG509" s="264" t="s">
        <v>2892</v>
      </c>
      <c r="II509" s="264" t="s">
        <v>2892</v>
      </c>
      <c r="IK509" s="264" t="s">
        <v>2892</v>
      </c>
      <c r="IM509" s="264" t="s">
        <v>2892</v>
      </c>
      <c r="IO509" s="264" t="s">
        <v>2892</v>
      </c>
      <c r="IQ509" s="264" t="s">
        <v>2892</v>
      </c>
      <c r="IS509" s="264" t="s">
        <v>2892</v>
      </c>
      <c r="IU509" s="264" t="s">
        <v>2892</v>
      </c>
      <c r="IW509" s="264" t="s">
        <v>2892</v>
      </c>
      <c r="IY509" s="264" t="s">
        <v>2892</v>
      </c>
      <c r="JA509" s="264" t="s">
        <v>2892</v>
      </c>
      <c r="JC509" s="264" t="s">
        <v>2892</v>
      </c>
    </row>
    <row r="510" spans="3:263">
      <c r="C510" s="384" t="s">
        <v>2895</v>
      </c>
      <c r="D510" s="404"/>
      <c r="E510" s="390" t="s">
        <v>2895</v>
      </c>
      <c r="F510" s="391"/>
      <c r="G510" s="390" t="s">
        <v>2895</v>
      </c>
      <c r="H510" s="391"/>
      <c r="I510" s="390" t="s">
        <v>2895</v>
      </c>
      <c r="J510" s="391"/>
      <c r="K510" s="390" t="s">
        <v>2895</v>
      </c>
      <c r="L510" s="391"/>
      <c r="M510" s="390" t="s">
        <v>2895</v>
      </c>
      <c r="N510" s="405"/>
      <c r="O510" s="394" t="s">
        <v>2896</v>
      </c>
      <c r="P510" s="406"/>
      <c r="Q510" s="264" t="s">
        <v>2895</v>
      </c>
      <c r="S510" s="264" t="s">
        <v>2895</v>
      </c>
      <c r="U510" s="265" t="s">
        <v>2897</v>
      </c>
      <c r="W510" s="265" t="s">
        <v>2897</v>
      </c>
      <c r="Y510" s="265" t="s">
        <v>2897</v>
      </c>
      <c r="Z510" s="256"/>
      <c r="AA510" s="264" t="s">
        <v>2895</v>
      </c>
      <c r="AB510" s="256"/>
      <c r="AC510" s="265" t="s">
        <v>2897</v>
      </c>
      <c r="AD510" s="258"/>
      <c r="AE510" s="265" t="s">
        <v>2897</v>
      </c>
      <c r="AF510" s="258"/>
      <c r="AG510" s="264" t="s">
        <v>2895</v>
      </c>
      <c r="AH510" s="16"/>
      <c r="AI510" s="264" t="s">
        <v>2895</v>
      </c>
      <c r="AK510" s="264" t="s">
        <v>2895</v>
      </c>
      <c r="AL510" s="256"/>
      <c r="AM510" s="264" t="s">
        <v>2895</v>
      </c>
      <c r="AN510" s="256"/>
      <c r="AO510" s="264" t="s">
        <v>2895</v>
      </c>
      <c r="AP510" s="256"/>
      <c r="AQ510" s="264" t="s">
        <v>2895</v>
      </c>
      <c r="AR510" s="256"/>
      <c r="AS510" s="265" t="s">
        <v>2898</v>
      </c>
      <c r="AT510" s="256"/>
      <c r="AU510" s="265" t="s">
        <v>2898</v>
      </c>
      <c r="AW510" s="265" t="s">
        <v>2898</v>
      </c>
      <c r="AX510" s="256"/>
      <c r="AY510" s="270" t="str">
        <f t="shared" si="18"/>
        <v>予 備 507</v>
      </c>
      <c r="AZ510" s="256"/>
      <c r="BA510" s="265" t="s">
        <v>2897</v>
      </c>
      <c r="BC510" s="265" t="s">
        <v>2897</v>
      </c>
      <c r="BE510" s="266" t="s">
        <v>2897</v>
      </c>
      <c r="BF510" s="258"/>
      <c r="BG510" s="266" t="s">
        <v>2897</v>
      </c>
      <c r="BI510" s="400" t="s">
        <v>2895</v>
      </c>
      <c r="BK510" s="400" t="s">
        <v>2895</v>
      </c>
      <c r="BM510" s="400" t="str">
        <f t="shared" si="19"/>
        <v>予備507</v>
      </c>
      <c r="BO510" s="401" t="s">
        <v>2895</v>
      </c>
      <c r="BP510" s="396"/>
      <c r="BQ510" s="401" t="s">
        <v>2895</v>
      </c>
      <c r="BR510" s="402"/>
      <c r="BS510" s="265" t="s">
        <v>2897</v>
      </c>
      <c r="BT510" s="402"/>
      <c r="BU510" s="402"/>
      <c r="BV510" s="402"/>
      <c r="BW510" s="402"/>
      <c r="BX510" s="402"/>
      <c r="BY510" s="402"/>
      <c r="BZ510" s="402"/>
      <c r="CA510" s="402"/>
      <c r="CB510" s="402"/>
      <c r="CC510" s="402"/>
      <c r="CE510" s="256"/>
      <c r="CG510" s="264" t="s">
        <v>2895</v>
      </c>
      <c r="CI510" s="264" t="s">
        <v>2895</v>
      </c>
      <c r="CK510" s="264" t="s">
        <v>2895</v>
      </c>
      <c r="CM510" s="264" t="s">
        <v>2895</v>
      </c>
      <c r="CO510" s="264" t="s">
        <v>2895</v>
      </c>
      <c r="CQ510" s="264" t="s">
        <v>2895</v>
      </c>
      <c r="CS510" s="264" t="s">
        <v>2895</v>
      </c>
      <c r="CU510" s="264" t="s">
        <v>2895</v>
      </c>
      <c r="CW510" s="264" t="s">
        <v>2895</v>
      </c>
      <c r="CY510" s="264" t="s">
        <v>2895</v>
      </c>
      <c r="DA510" s="264" t="s">
        <v>2895</v>
      </c>
      <c r="DC510" s="264" t="s">
        <v>2895</v>
      </c>
      <c r="DE510" s="264" t="s">
        <v>2895</v>
      </c>
      <c r="DG510" s="264" t="s">
        <v>2895</v>
      </c>
      <c r="DI510" s="264" t="s">
        <v>2895</v>
      </c>
      <c r="DK510" s="264" t="s">
        <v>2895</v>
      </c>
      <c r="EA510" s="264" t="s">
        <v>2895</v>
      </c>
      <c r="EC510" s="272" t="s">
        <v>2896</v>
      </c>
      <c r="ED510" s="268"/>
      <c r="EE510" s="272" t="s">
        <v>2896</v>
      </c>
      <c r="EF510" s="268"/>
      <c r="EG510" s="272" t="s">
        <v>2896</v>
      </c>
      <c r="EH510" s="268"/>
      <c r="EI510" s="272" t="s">
        <v>2896</v>
      </c>
      <c r="EY510" s="264" t="s">
        <v>2895</v>
      </c>
      <c r="FA510" s="264" t="s">
        <v>2895</v>
      </c>
      <c r="FC510" s="264" t="s">
        <v>2895</v>
      </c>
      <c r="FE510" s="264" t="s">
        <v>2895</v>
      </c>
      <c r="FG510" s="264" t="s">
        <v>2895</v>
      </c>
      <c r="FI510" s="264" t="s">
        <v>2895</v>
      </c>
      <c r="FK510" s="264" t="s">
        <v>2895</v>
      </c>
      <c r="FM510" s="264" t="s">
        <v>2895</v>
      </c>
      <c r="FO510" s="264" t="s">
        <v>2895</v>
      </c>
      <c r="FQ510" s="264" t="s">
        <v>2895</v>
      </c>
      <c r="FS510" s="264" t="s">
        <v>2895</v>
      </c>
      <c r="FU510" s="264" t="s">
        <v>2895</v>
      </c>
      <c r="FW510" s="264" t="s">
        <v>2895</v>
      </c>
      <c r="FY510" s="264" t="s">
        <v>2895</v>
      </c>
      <c r="GA510" s="264" t="s">
        <v>2895</v>
      </c>
      <c r="GC510" s="264" t="s">
        <v>2895</v>
      </c>
      <c r="GE510" s="264" t="s">
        <v>2895</v>
      </c>
      <c r="GG510" s="264" t="s">
        <v>2895</v>
      </c>
      <c r="GI510" s="264" t="s">
        <v>2895</v>
      </c>
      <c r="GK510" s="264" t="s">
        <v>2895</v>
      </c>
      <c r="GM510" s="264" t="s">
        <v>2895</v>
      </c>
      <c r="GO510" s="264" t="s">
        <v>2895</v>
      </c>
      <c r="GQ510" s="16"/>
      <c r="HE510" s="265" t="s">
        <v>2897</v>
      </c>
      <c r="HG510" s="265" t="s">
        <v>2897</v>
      </c>
      <c r="HI510" s="264" t="s">
        <v>2895</v>
      </c>
      <c r="HK510" s="264" t="s">
        <v>2895</v>
      </c>
      <c r="HM510" s="264" t="s">
        <v>2895</v>
      </c>
      <c r="HO510" s="264" t="s">
        <v>2895</v>
      </c>
      <c r="HQ510" s="264" t="s">
        <v>2895</v>
      </c>
      <c r="HS510" s="264" t="s">
        <v>2895</v>
      </c>
      <c r="HU510" s="264" t="s">
        <v>2895</v>
      </c>
      <c r="HW510" s="264" t="s">
        <v>2895</v>
      </c>
      <c r="HY510" s="264" t="s">
        <v>2895</v>
      </c>
      <c r="IA510" s="264" t="s">
        <v>2895</v>
      </c>
      <c r="IC510" s="264" t="s">
        <v>2895</v>
      </c>
      <c r="IE510" s="264" t="s">
        <v>2895</v>
      </c>
      <c r="IG510" s="264" t="s">
        <v>2895</v>
      </c>
      <c r="II510" s="264" t="s">
        <v>2895</v>
      </c>
      <c r="IK510" s="264" t="s">
        <v>2895</v>
      </c>
      <c r="IM510" s="264" t="s">
        <v>2895</v>
      </c>
      <c r="IO510" s="264" t="s">
        <v>2895</v>
      </c>
      <c r="IQ510" s="264" t="s">
        <v>2895</v>
      </c>
      <c r="IS510" s="264" t="s">
        <v>2895</v>
      </c>
      <c r="IU510" s="264" t="s">
        <v>2895</v>
      </c>
      <c r="IW510" s="264" t="s">
        <v>2895</v>
      </c>
      <c r="IY510" s="264" t="s">
        <v>2895</v>
      </c>
      <c r="JA510" s="264" t="s">
        <v>2895</v>
      </c>
      <c r="JC510" s="264" t="s">
        <v>2895</v>
      </c>
    </row>
    <row r="511" spans="3:263">
      <c r="C511" s="384" t="s">
        <v>2899</v>
      </c>
      <c r="D511" s="404"/>
      <c r="E511" s="390" t="s">
        <v>2899</v>
      </c>
      <c r="F511" s="391"/>
      <c r="G511" s="390" t="s">
        <v>2899</v>
      </c>
      <c r="H511" s="391"/>
      <c r="I511" s="390" t="s">
        <v>2899</v>
      </c>
      <c r="J511" s="391"/>
      <c r="K511" s="390" t="s">
        <v>2899</v>
      </c>
      <c r="L511" s="391"/>
      <c r="M511" s="390" t="s">
        <v>2899</v>
      </c>
      <c r="N511" s="405"/>
      <c r="O511" s="394" t="s">
        <v>2900</v>
      </c>
      <c r="P511" s="406"/>
      <c r="Q511" s="264" t="s">
        <v>2899</v>
      </c>
      <c r="S511" s="264" t="s">
        <v>2899</v>
      </c>
      <c r="U511" s="265" t="s">
        <v>2901</v>
      </c>
      <c r="W511" s="265" t="s">
        <v>2901</v>
      </c>
      <c r="Y511" s="265" t="s">
        <v>2901</v>
      </c>
      <c r="Z511" s="256"/>
      <c r="AA511" s="264" t="s">
        <v>2899</v>
      </c>
      <c r="AB511" s="256"/>
      <c r="AC511" s="265" t="s">
        <v>2901</v>
      </c>
      <c r="AD511" s="258"/>
      <c r="AE511" s="265" t="s">
        <v>2901</v>
      </c>
      <c r="AF511" s="258"/>
      <c r="AG511" s="264" t="s">
        <v>2899</v>
      </c>
      <c r="AH511" s="16"/>
      <c r="AI511" s="264" t="s">
        <v>2899</v>
      </c>
      <c r="AK511" s="264" t="s">
        <v>2899</v>
      </c>
      <c r="AL511" s="256"/>
      <c r="AM511" s="264" t="s">
        <v>2899</v>
      </c>
      <c r="AN511" s="256"/>
      <c r="AO511" s="264" t="s">
        <v>2899</v>
      </c>
      <c r="AP511" s="256"/>
      <c r="AQ511" s="264" t="s">
        <v>2899</v>
      </c>
      <c r="AR511" s="256"/>
      <c r="AS511" s="264" t="s">
        <v>2900</v>
      </c>
      <c r="AT511" s="256"/>
      <c r="AU511" s="264" t="s">
        <v>2900</v>
      </c>
      <c r="AW511" s="264" t="s">
        <v>2900</v>
      </c>
      <c r="AX511" s="256"/>
      <c r="AY511" s="270" t="str">
        <f t="shared" si="18"/>
        <v>予 備 508</v>
      </c>
      <c r="AZ511" s="256"/>
      <c r="BA511" s="265" t="s">
        <v>2901</v>
      </c>
      <c r="BC511" s="265" t="s">
        <v>2901</v>
      </c>
      <c r="BE511" s="266" t="s">
        <v>2901</v>
      </c>
      <c r="BF511" s="258"/>
      <c r="BG511" s="266" t="s">
        <v>2901</v>
      </c>
      <c r="BI511" s="400" t="s">
        <v>2899</v>
      </c>
      <c r="BK511" s="400" t="s">
        <v>2899</v>
      </c>
      <c r="BM511" s="400" t="str">
        <f t="shared" si="19"/>
        <v>予備508</v>
      </c>
      <c r="BO511" s="401" t="s">
        <v>2899</v>
      </c>
      <c r="BP511" s="396"/>
      <c r="BQ511" s="401" t="s">
        <v>2899</v>
      </c>
      <c r="BR511" s="402"/>
      <c r="BS511" s="265" t="s">
        <v>2901</v>
      </c>
      <c r="BT511" s="402"/>
      <c r="BU511" s="402"/>
      <c r="BV511" s="402"/>
      <c r="BW511" s="402"/>
      <c r="BX511" s="402"/>
      <c r="BY511" s="402"/>
      <c r="BZ511" s="402"/>
      <c r="CA511" s="402"/>
      <c r="CB511" s="402"/>
      <c r="CC511" s="402"/>
      <c r="CE511" s="256"/>
      <c r="CG511" s="264" t="s">
        <v>2899</v>
      </c>
      <c r="CI511" s="264" t="s">
        <v>2899</v>
      </c>
      <c r="CK511" s="264" t="s">
        <v>2899</v>
      </c>
      <c r="CM511" s="264" t="s">
        <v>2899</v>
      </c>
      <c r="CO511" s="264" t="s">
        <v>2899</v>
      </c>
      <c r="CQ511" s="264" t="s">
        <v>2899</v>
      </c>
      <c r="CS511" s="264" t="s">
        <v>2899</v>
      </c>
      <c r="CU511" s="264" t="s">
        <v>2899</v>
      </c>
      <c r="CW511" s="264" t="s">
        <v>2899</v>
      </c>
      <c r="CY511" s="264" t="s">
        <v>2899</v>
      </c>
      <c r="DA511" s="264" t="s">
        <v>2899</v>
      </c>
      <c r="DC511" s="264" t="s">
        <v>2899</v>
      </c>
      <c r="DE511" s="264" t="s">
        <v>2899</v>
      </c>
      <c r="DG511" s="264" t="s">
        <v>2899</v>
      </c>
      <c r="DI511" s="264" t="s">
        <v>2899</v>
      </c>
      <c r="DK511" s="264" t="s">
        <v>2899</v>
      </c>
      <c r="EA511" s="264" t="s">
        <v>2899</v>
      </c>
      <c r="EC511" s="272" t="s">
        <v>2900</v>
      </c>
      <c r="ED511" s="268"/>
      <c r="EE511" s="272" t="s">
        <v>2900</v>
      </c>
      <c r="EF511" s="268"/>
      <c r="EG511" s="272" t="s">
        <v>2900</v>
      </c>
      <c r="EH511" s="268"/>
      <c r="EI511" s="272" t="s">
        <v>2900</v>
      </c>
      <c r="EY511" s="264" t="s">
        <v>2899</v>
      </c>
      <c r="FA511" s="264" t="s">
        <v>2899</v>
      </c>
      <c r="FC511" s="264" t="s">
        <v>2899</v>
      </c>
      <c r="FE511" s="264" t="s">
        <v>2899</v>
      </c>
      <c r="FG511" s="264" t="s">
        <v>2899</v>
      </c>
      <c r="FI511" s="264" t="s">
        <v>2899</v>
      </c>
      <c r="FK511" s="264" t="s">
        <v>2899</v>
      </c>
      <c r="FM511" s="264" t="s">
        <v>2899</v>
      </c>
      <c r="FO511" s="264" t="s">
        <v>2899</v>
      </c>
      <c r="FQ511" s="264" t="s">
        <v>2899</v>
      </c>
      <c r="FS511" s="264" t="s">
        <v>2899</v>
      </c>
      <c r="FU511" s="264" t="s">
        <v>2899</v>
      </c>
      <c r="FW511" s="264" t="s">
        <v>2899</v>
      </c>
      <c r="FY511" s="264" t="s">
        <v>2899</v>
      </c>
      <c r="GA511" s="264" t="s">
        <v>2899</v>
      </c>
      <c r="GC511" s="264" t="s">
        <v>2899</v>
      </c>
      <c r="GE511" s="264" t="s">
        <v>2899</v>
      </c>
      <c r="GG511" s="264" t="s">
        <v>2899</v>
      </c>
      <c r="GI511" s="264" t="s">
        <v>2899</v>
      </c>
      <c r="GK511" s="264" t="s">
        <v>2899</v>
      </c>
      <c r="GM511" s="264" t="s">
        <v>2899</v>
      </c>
      <c r="GO511" s="264" t="s">
        <v>2899</v>
      </c>
      <c r="GQ511" s="16"/>
      <c r="HE511" s="265" t="s">
        <v>2901</v>
      </c>
      <c r="HG511" s="265" t="s">
        <v>2901</v>
      </c>
      <c r="HI511" s="264" t="s">
        <v>2899</v>
      </c>
      <c r="HK511" s="264" t="s">
        <v>2899</v>
      </c>
      <c r="HM511" s="264" t="s">
        <v>2899</v>
      </c>
      <c r="HO511" s="264" t="s">
        <v>2899</v>
      </c>
      <c r="HQ511" s="264" t="s">
        <v>2899</v>
      </c>
      <c r="HS511" s="264" t="s">
        <v>2899</v>
      </c>
      <c r="HU511" s="264" t="s">
        <v>2899</v>
      </c>
      <c r="HW511" s="264" t="s">
        <v>2899</v>
      </c>
      <c r="HY511" s="264" t="s">
        <v>2899</v>
      </c>
      <c r="IA511" s="264" t="s">
        <v>2899</v>
      </c>
      <c r="IC511" s="264" t="s">
        <v>2899</v>
      </c>
      <c r="IE511" s="264" t="s">
        <v>2899</v>
      </c>
      <c r="IG511" s="264" t="s">
        <v>2899</v>
      </c>
      <c r="II511" s="264" t="s">
        <v>2899</v>
      </c>
      <c r="IK511" s="264" t="s">
        <v>2899</v>
      </c>
      <c r="IM511" s="264" t="s">
        <v>2899</v>
      </c>
      <c r="IO511" s="264" t="s">
        <v>2899</v>
      </c>
      <c r="IQ511" s="264" t="s">
        <v>2899</v>
      </c>
      <c r="IS511" s="264" t="s">
        <v>2899</v>
      </c>
      <c r="IU511" s="264" t="s">
        <v>2899</v>
      </c>
      <c r="IW511" s="264" t="s">
        <v>2899</v>
      </c>
      <c r="IY511" s="264" t="s">
        <v>2899</v>
      </c>
      <c r="JA511" s="264" t="s">
        <v>2899</v>
      </c>
      <c r="JC511" s="264" t="s">
        <v>2899</v>
      </c>
    </row>
    <row r="512" spans="3:263">
      <c r="C512" s="384" t="s">
        <v>2902</v>
      </c>
      <c r="D512" s="404"/>
      <c r="E512" s="390" t="s">
        <v>2902</v>
      </c>
      <c r="F512" s="391"/>
      <c r="G512" s="390" t="s">
        <v>2902</v>
      </c>
      <c r="H512" s="391"/>
      <c r="I512" s="390" t="s">
        <v>2902</v>
      </c>
      <c r="J512" s="391"/>
      <c r="K512" s="390" t="s">
        <v>2902</v>
      </c>
      <c r="L512" s="391"/>
      <c r="M512" s="390" t="s">
        <v>2902</v>
      </c>
      <c r="N512" s="405"/>
      <c r="O512" s="394" t="s">
        <v>2903</v>
      </c>
      <c r="P512" s="406"/>
      <c r="Q512" s="264" t="s">
        <v>2902</v>
      </c>
      <c r="S512" s="264" t="s">
        <v>2902</v>
      </c>
      <c r="U512" s="265" t="s">
        <v>2904</v>
      </c>
      <c r="W512" s="265" t="s">
        <v>2904</v>
      </c>
      <c r="Y512" s="265" t="s">
        <v>2904</v>
      </c>
      <c r="Z512" s="256"/>
      <c r="AA512" s="264" t="s">
        <v>2902</v>
      </c>
      <c r="AB512" s="256"/>
      <c r="AC512" s="265" t="s">
        <v>2904</v>
      </c>
      <c r="AD512" s="258"/>
      <c r="AE512" s="265" t="s">
        <v>2904</v>
      </c>
      <c r="AF512" s="258"/>
      <c r="AG512" s="264" t="s">
        <v>2902</v>
      </c>
      <c r="AH512" s="16"/>
      <c r="AI512" s="264" t="s">
        <v>2902</v>
      </c>
      <c r="AK512" s="264" t="s">
        <v>2902</v>
      </c>
      <c r="AL512" s="256"/>
      <c r="AM512" s="264" t="s">
        <v>2902</v>
      </c>
      <c r="AN512" s="256"/>
      <c r="AO512" s="264" t="s">
        <v>2902</v>
      </c>
      <c r="AP512" s="256"/>
      <c r="AQ512" s="264" t="s">
        <v>2902</v>
      </c>
      <c r="AR512" s="256"/>
      <c r="AS512" s="265" t="s">
        <v>2905</v>
      </c>
      <c r="AT512" s="256"/>
      <c r="AU512" s="265" t="s">
        <v>2905</v>
      </c>
      <c r="AW512" s="265" t="s">
        <v>2905</v>
      </c>
      <c r="AX512" s="256"/>
      <c r="AY512" s="270" t="str">
        <f t="shared" si="18"/>
        <v>予 備 509</v>
      </c>
      <c r="AZ512" s="256"/>
      <c r="BA512" s="265" t="s">
        <v>2904</v>
      </c>
      <c r="BC512" s="265" t="s">
        <v>2904</v>
      </c>
      <c r="BE512" s="266" t="s">
        <v>2904</v>
      </c>
      <c r="BF512" s="258"/>
      <c r="BG512" s="266" t="s">
        <v>2904</v>
      </c>
      <c r="BI512" s="400" t="s">
        <v>2902</v>
      </c>
      <c r="BK512" s="400" t="s">
        <v>2902</v>
      </c>
      <c r="BM512" s="400" t="str">
        <f t="shared" si="19"/>
        <v>予備509</v>
      </c>
      <c r="BO512" s="401" t="s">
        <v>2902</v>
      </c>
      <c r="BP512" s="396"/>
      <c r="BQ512" s="401" t="s">
        <v>2902</v>
      </c>
      <c r="BR512" s="402"/>
      <c r="BS512" s="265" t="s">
        <v>2904</v>
      </c>
      <c r="BT512" s="402"/>
      <c r="BU512" s="402"/>
      <c r="BV512" s="402"/>
      <c r="BW512" s="402"/>
      <c r="BX512" s="402"/>
      <c r="BY512" s="402"/>
      <c r="BZ512" s="402"/>
      <c r="CA512" s="402"/>
      <c r="CB512" s="402"/>
      <c r="CC512" s="402"/>
      <c r="CE512" s="256"/>
      <c r="CG512" s="264" t="s">
        <v>2902</v>
      </c>
      <c r="CI512" s="264" t="s">
        <v>2902</v>
      </c>
      <c r="CK512" s="264" t="s">
        <v>2902</v>
      </c>
      <c r="CM512" s="264" t="s">
        <v>2902</v>
      </c>
      <c r="CO512" s="264" t="s">
        <v>2902</v>
      </c>
      <c r="CQ512" s="264" t="s">
        <v>2902</v>
      </c>
      <c r="CS512" s="264" t="s">
        <v>2902</v>
      </c>
      <c r="CU512" s="264" t="s">
        <v>2902</v>
      </c>
      <c r="CW512" s="264" t="s">
        <v>2902</v>
      </c>
      <c r="CY512" s="264" t="s">
        <v>2902</v>
      </c>
      <c r="DA512" s="264" t="s">
        <v>2902</v>
      </c>
      <c r="DC512" s="264" t="s">
        <v>2902</v>
      </c>
      <c r="DE512" s="264" t="s">
        <v>2902</v>
      </c>
      <c r="DG512" s="264" t="s">
        <v>2902</v>
      </c>
      <c r="DI512" s="264" t="s">
        <v>2902</v>
      </c>
      <c r="DK512" s="264" t="s">
        <v>2902</v>
      </c>
      <c r="EA512" s="264" t="s">
        <v>2902</v>
      </c>
      <c r="EC512" s="272" t="s">
        <v>2903</v>
      </c>
      <c r="ED512" s="268"/>
      <c r="EE512" s="272" t="s">
        <v>2903</v>
      </c>
      <c r="EF512" s="268"/>
      <c r="EG512" s="272" t="s">
        <v>2903</v>
      </c>
      <c r="EH512" s="268"/>
      <c r="EI512" s="272" t="s">
        <v>2903</v>
      </c>
      <c r="EY512" s="264" t="s">
        <v>2902</v>
      </c>
      <c r="FA512" s="264" t="s">
        <v>2902</v>
      </c>
      <c r="FC512" s="264" t="s">
        <v>2902</v>
      </c>
      <c r="FE512" s="264" t="s">
        <v>2902</v>
      </c>
      <c r="FG512" s="264" t="s">
        <v>2902</v>
      </c>
      <c r="FI512" s="264" t="s">
        <v>2902</v>
      </c>
      <c r="FK512" s="264" t="s">
        <v>2902</v>
      </c>
      <c r="FM512" s="264" t="s">
        <v>2902</v>
      </c>
      <c r="FO512" s="264" t="s">
        <v>2902</v>
      </c>
      <c r="FQ512" s="264" t="s">
        <v>2902</v>
      </c>
      <c r="FS512" s="264" t="s">
        <v>2902</v>
      </c>
      <c r="FU512" s="264" t="s">
        <v>2902</v>
      </c>
      <c r="FW512" s="264" t="s">
        <v>2902</v>
      </c>
      <c r="FY512" s="264" t="s">
        <v>2902</v>
      </c>
      <c r="GA512" s="264" t="s">
        <v>2902</v>
      </c>
      <c r="GC512" s="264" t="s">
        <v>2902</v>
      </c>
      <c r="GE512" s="264" t="s">
        <v>2902</v>
      </c>
      <c r="GG512" s="264" t="s">
        <v>2902</v>
      </c>
      <c r="GI512" s="264" t="s">
        <v>2902</v>
      </c>
      <c r="GK512" s="264" t="s">
        <v>2902</v>
      </c>
      <c r="GM512" s="264" t="s">
        <v>2902</v>
      </c>
      <c r="GO512" s="264" t="s">
        <v>2902</v>
      </c>
      <c r="GQ512" s="16"/>
      <c r="HE512" s="265" t="s">
        <v>2904</v>
      </c>
      <c r="HG512" s="265" t="s">
        <v>2904</v>
      </c>
      <c r="HI512" s="264" t="s">
        <v>2902</v>
      </c>
      <c r="HK512" s="264" t="s">
        <v>2902</v>
      </c>
      <c r="HM512" s="264" t="s">
        <v>2902</v>
      </c>
      <c r="HO512" s="264" t="s">
        <v>2902</v>
      </c>
      <c r="HQ512" s="264" t="s">
        <v>2902</v>
      </c>
      <c r="HS512" s="264" t="s">
        <v>2902</v>
      </c>
      <c r="HU512" s="264" t="s">
        <v>2902</v>
      </c>
      <c r="HW512" s="264" t="s">
        <v>2902</v>
      </c>
      <c r="HY512" s="264" t="s">
        <v>2902</v>
      </c>
      <c r="IA512" s="264" t="s">
        <v>2902</v>
      </c>
      <c r="IC512" s="264" t="s">
        <v>2902</v>
      </c>
      <c r="IE512" s="264" t="s">
        <v>2902</v>
      </c>
      <c r="IG512" s="264" t="s">
        <v>2902</v>
      </c>
      <c r="II512" s="264" t="s">
        <v>2902</v>
      </c>
      <c r="IK512" s="264" t="s">
        <v>2902</v>
      </c>
      <c r="IM512" s="264" t="s">
        <v>2902</v>
      </c>
      <c r="IO512" s="264" t="s">
        <v>2902</v>
      </c>
      <c r="IQ512" s="264" t="s">
        <v>2902</v>
      </c>
      <c r="IS512" s="264" t="s">
        <v>2902</v>
      </c>
      <c r="IU512" s="264" t="s">
        <v>2902</v>
      </c>
      <c r="IW512" s="264" t="s">
        <v>2902</v>
      </c>
      <c r="IY512" s="264" t="s">
        <v>2902</v>
      </c>
      <c r="JA512" s="264" t="s">
        <v>2902</v>
      </c>
      <c r="JC512" s="264" t="s">
        <v>2902</v>
      </c>
    </row>
    <row r="513" spans="3:263">
      <c r="C513" s="384" t="s">
        <v>2906</v>
      </c>
      <c r="D513" s="404"/>
      <c r="E513" s="390" t="s">
        <v>2906</v>
      </c>
      <c r="F513" s="391"/>
      <c r="G513" s="390" t="s">
        <v>2906</v>
      </c>
      <c r="H513" s="391"/>
      <c r="I513" s="390" t="s">
        <v>2906</v>
      </c>
      <c r="J513" s="391"/>
      <c r="K513" s="390" t="s">
        <v>2906</v>
      </c>
      <c r="L513" s="391"/>
      <c r="M513" s="390" t="s">
        <v>2906</v>
      </c>
      <c r="N513" s="405"/>
      <c r="O513" s="394" t="s">
        <v>2907</v>
      </c>
      <c r="P513" s="406"/>
      <c r="Q513" s="264" t="s">
        <v>2906</v>
      </c>
      <c r="S513" s="264" t="s">
        <v>2906</v>
      </c>
      <c r="U513" s="265" t="s">
        <v>2908</v>
      </c>
      <c r="W513" s="265" t="s">
        <v>2908</v>
      </c>
      <c r="Y513" s="265" t="s">
        <v>2908</v>
      </c>
      <c r="Z513" s="256"/>
      <c r="AA513" s="264" t="s">
        <v>2906</v>
      </c>
      <c r="AB513" s="256"/>
      <c r="AC513" s="265" t="s">
        <v>2908</v>
      </c>
      <c r="AD513" s="258"/>
      <c r="AE513" s="265" t="s">
        <v>2908</v>
      </c>
      <c r="AF513" s="258"/>
      <c r="AG513" s="264" t="s">
        <v>2906</v>
      </c>
      <c r="AH513" s="16"/>
      <c r="AI513" s="264" t="s">
        <v>2906</v>
      </c>
      <c r="AK513" s="264" t="s">
        <v>2906</v>
      </c>
      <c r="AL513" s="256"/>
      <c r="AM513" s="264" t="s">
        <v>2906</v>
      </c>
      <c r="AN513" s="256"/>
      <c r="AO513" s="264" t="s">
        <v>2906</v>
      </c>
      <c r="AP513" s="256"/>
      <c r="AQ513" s="264" t="s">
        <v>2906</v>
      </c>
      <c r="AR513" s="256"/>
      <c r="AS513" s="264" t="s">
        <v>2907</v>
      </c>
      <c r="AT513" s="256"/>
      <c r="AU513" s="264" t="s">
        <v>2907</v>
      </c>
      <c r="AW513" s="264" t="s">
        <v>2907</v>
      </c>
      <c r="AX513" s="256"/>
      <c r="AY513" s="270" t="str">
        <f t="shared" si="18"/>
        <v>予 備 510</v>
      </c>
      <c r="AZ513" s="256"/>
      <c r="BA513" s="265" t="s">
        <v>2908</v>
      </c>
      <c r="BC513" s="265" t="s">
        <v>2908</v>
      </c>
      <c r="BE513" s="266" t="s">
        <v>2908</v>
      </c>
      <c r="BF513" s="258"/>
      <c r="BG513" s="266" t="s">
        <v>2908</v>
      </c>
      <c r="BI513" s="400" t="s">
        <v>2906</v>
      </c>
      <c r="BK513" s="400" t="s">
        <v>2906</v>
      </c>
      <c r="BM513" s="400" t="str">
        <f t="shared" si="19"/>
        <v>予備510</v>
      </c>
      <c r="BO513" s="401" t="s">
        <v>2906</v>
      </c>
      <c r="BP513" s="396"/>
      <c r="BQ513" s="401" t="s">
        <v>2906</v>
      </c>
      <c r="BR513" s="402"/>
      <c r="BS513" s="265" t="s">
        <v>2908</v>
      </c>
      <c r="BT513" s="402"/>
      <c r="BU513" s="402"/>
      <c r="BV513" s="402"/>
      <c r="BW513" s="402"/>
      <c r="BX513" s="402"/>
      <c r="BY513" s="402"/>
      <c r="BZ513" s="402"/>
      <c r="CA513" s="402"/>
      <c r="CB513" s="402"/>
      <c r="CC513" s="402"/>
      <c r="CE513" s="256"/>
      <c r="CG513" s="264" t="s">
        <v>2906</v>
      </c>
      <c r="CI513" s="264" t="s">
        <v>2906</v>
      </c>
      <c r="CK513" s="264" t="s">
        <v>2906</v>
      </c>
      <c r="CM513" s="264" t="s">
        <v>2906</v>
      </c>
      <c r="CO513" s="264" t="s">
        <v>2906</v>
      </c>
      <c r="CQ513" s="264" t="s">
        <v>2906</v>
      </c>
      <c r="CS513" s="264" t="s">
        <v>2906</v>
      </c>
      <c r="CU513" s="264" t="s">
        <v>2906</v>
      </c>
      <c r="CW513" s="264" t="s">
        <v>2906</v>
      </c>
      <c r="CY513" s="264" t="s">
        <v>2906</v>
      </c>
      <c r="DA513" s="264" t="s">
        <v>2906</v>
      </c>
      <c r="DC513" s="264" t="s">
        <v>2906</v>
      </c>
      <c r="DE513" s="264" t="s">
        <v>2906</v>
      </c>
      <c r="DG513" s="264" t="s">
        <v>2906</v>
      </c>
      <c r="DI513" s="264" t="s">
        <v>2906</v>
      </c>
      <c r="DK513" s="264" t="s">
        <v>2906</v>
      </c>
      <c r="EA513" s="264" t="s">
        <v>2906</v>
      </c>
      <c r="EC513" s="272" t="s">
        <v>2907</v>
      </c>
      <c r="ED513" s="268"/>
      <c r="EE513" s="272" t="s">
        <v>2907</v>
      </c>
      <c r="EF513" s="268"/>
      <c r="EG513" s="272" t="s">
        <v>2907</v>
      </c>
      <c r="EH513" s="268"/>
      <c r="EI513" s="272" t="s">
        <v>2907</v>
      </c>
      <c r="EY513" s="264" t="s">
        <v>2906</v>
      </c>
      <c r="FA513" s="264" t="s">
        <v>2906</v>
      </c>
      <c r="FC513" s="264" t="s">
        <v>2906</v>
      </c>
      <c r="FE513" s="264" t="s">
        <v>2906</v>
      </c>
      <c r="FG513" s="264" t="s">
        <v>2906</v>
      </c>
      <c r="FI513" s="264" t="s">
        <v>2906</v>
      </c>
      <c r="FK513" s="264" t="s">
        <v>2906</v>
      </c>
      <c r="FM513" s="264" t="s">
        <v>2906</v>
      </c>
      <c r="FO513" s="264" t="s">
        <v>2906</v>
      </c>
      <c r="FQ513" s="264" t="s">
        <v>2906</v>
      </c>
      <c r="FS513" s="264" t="s">
        <v>2906</v>
      </c>
      <c r="FU513" s="264" t="s">
        <v>2906</v>
      </c>
      <c r="FW513" s="264" t="s">
        <v>2906</v>
      </c>
      <c r="FY513" s="264" t="s">
        <v>2906</v>
      </c>
      <c r="GA513" s="264" t="s">
        <v>2906</v>
      </c>
      <c r="GC513" s="264" t="s">
        <v>2906</v>
      </c>
      <c r="GE513" s="264" t="s">
        <v>2906</v>
      </c>
      <c r="GG513" s="264" t="s">
        <v>2906</v>
      </c>
      <c r="GI513" s="264" t="s">
        <v>2906</v>
      </c>
      <c r="GK513" s="264" t="s">
        <v>2906</v>
      </c>
      <c r="GM513" s="264" t="s">
        <v>2906</v>
      </c>
      <c r="GO513" s="264" t="s">
        <v>2906</v>
      </c>
      <c r="GQ513" s="16"/>
      <c r="HE513" s="265" t="s">
        <v>2908</v>
      </c>
      <c r="HG513" s="265" t="s">
        <v>2908</v>
      </c>
      <c r="HI513" s="264" t="s">
        <v>2906</v>
      </c>
      <c r="HK513" s="264" t="s">
        <v>2906</v>
      </c>
      <c r="HM513" s="264" t="s">
        <v>2906</v>
      </c>
      <c r="HO513" s="264" t="s">
        <v>2906</v>
      </c>
      <c r="HQ513" s="264" t="s">
        <v>2906</v>
      </c>
      <c r="HS513" s="264" t="s">
        <v>2906</v>
      </c>
      <c r="HU513" s="264" t="s">
        <v>2906</v>
      </c>
      <c r="HW513" s="264" t="s">
        <v>2906</v>
      </c>
      <c r="HY513" s="264" t="s">
        <v>2906</v>
      </c>
      <c r="IA513" s="264" t="s">
        <v>2906</v>
      </c>
      <c r="IC513" s="264" t="s">
        <v>2906</v>
      </c>
      <c r="IE513" s="264" t="s">
        <v>2906</v>
      </c>
      <c r="IG513" s="264" t="s">
        <v>2906</v>
      </c>
      <c r="II513" s="264" t="s">
        <v>2906</v>
      </c>
      <c r="IK513" s="264" t="s">
        <v>2906</v>
      </c>
      <c r="IM513" s="264" t="s">
        <v>2906</v>
      </c>
      <c r="IO513" s="264" t="s">
        <v>2906</v>
      </c>
      <c r="IQ513" s="264" t="s">
        <v>2906</v>
      </c>
      <c r="IS513" s="264" t="s">
        <v>2906</v>
      </c>
      <c r="IU513" s="264" t="s">
        <v>2906</v>
      </c>
      <c r="IW513" s="264" t="s">
        <v>2906</v>
      </c>
      <c r="IY513" s="264" t="s">
        <v>2906</v>
      </c>
      <c r="JA513" s="264" t="s">
        <v>2906</v>
      </c>
      <c r="JC513" s="264" t="s">
        <v>2906</v>
      </c>
    </row>
    <row r="514" spans="3:263">
      <c r="C514" s="384" t="s">
        <v>2909</v>
      </c>
      <c r="D514" s="404"/>
      <c r="E514" s="390" t="s">
        <v>2909</v>
      </c>
      <c r="F514" s="391"/>
      <c r="G514" s="390" t="s">
        <v>2909</v>
      </c>
      <c r="H514" s="391"/>
      <c r="I514" s="390" t="s">
        <v>2909</v>
      </c>
      <c r="J514" s="391"/>
      <c r="K514" s="390" t="s">
        <v>2909</v>
      </c>
      <c r="L514" s="391"/>
      <c r="M514" s="390" t="s">
        <v>2909</v>
      </c>
      <c r="N514" s="405"/>
      <c r="O514" s="394" t="s">
        <v>2910</v>
      </c>
      <c r="P514" s="406"/>
      <c r="Q514" s="264" t="s">
        <v>2909</v>
      </c>
      <c r="S514" s="264" t="s">
        <v>2909</v>
      </c>
      <c r="U514" s="265" t="s">
        <v>2911</v>
      </c>
      <c r="W514" s="265" t="s">
        <v>2911</v>
      </c>
      <c r="Y514" s="265" t="s">
        <v>2911</v>
      </c>
      <c r="Z514" s="256"/>
      <c r="AA514" s="264" t="s">
        <v>2909</v>
      </c>
      <c r="AB514" s="256"/>
      <c r="AC514" s="265" t="s">
        <v>2911</v>
      </c>
      <c r="AD514" s="258"/>
      <c r="AE514" s="265" t="s">
        <v>2911</v>
      </c>
      <c r="AF514" s="258"/>
      <c r="AG514" s="264" t="s">
        <v>2909</v>
      </c>
      <c r="AH514" s="16"/>
      <c r="AI514" s="264" t="s">
        <v>2909</v>
      </c>
      <c r="AK514" s="264" t="s">
        <v>2909</v>
      </c>
      <c r="AL514" s="256"/>
      <c r="AM514" s="264" t="s">
        <v>2909</v>
      </c>
      <c r="AN514" s="256"/>
      <c r="AO514" s="264" t="s">
        <v>2909</v>
      </c>
      <c r="AP514" s="256"/>
      <c r="AQ514" s="264" t="s">
        <v>2909</v>
      </c>
      <c r="AR514" s="256"/>
      <c r="AS514" s="265" t="s">
        <v>2912</v>
      </c>
      <c r="AT514" s="256"/>
      <c r="AU514" s="265" t="s">
        <v>2912</v>
      </c>
      <c r="AW514" s="265" t="s">
        <v>2912</v>
      </c>
      <c r="AX514" s="256"/>
      <c r="AY514" s="270" t="str">
        <f t="shared" si="18"/>
        <v>予 備 511</v>
      </c>
      <c r="AZ514" s="256"/>
      <c r="BA514" s="265" t="s">
        <v>2911</v>
      </c>
      <c r="BC514" s="265" t="s">
        <v>2911</v>
      </c>
      <c r="BE514" s="266" t="s">
        <v>2911</v>
      </c>
      <c r="BF514" s="258"/>
      <c r="BG514" s="266" t="s">
        <v>2911</v>
      </c>
      <c r="BI514" s="400" t="s">
        <v>2909</v>
      </c>
      <c r="BK514" s="400" t="s">
        <v>2909</v>
      </c>
      <c r="BM514" s="400" t="str">
        <f t="shared" si="19"/>
        <v>予備511</v>
      </c>
      <c r="BO514" s="401" t="s">
        <v>2909</v>
      </c>
      <c r="BP514" s="396"/>
      <c r="BQ514" s="401" t="s">
        <v>2909</v>
      </c>
      <c r="BR514" s="402"/>
      <c r="BS514" s="265" t="s">
        <v>2911</v>
      </c>
      <c r="BT514" s="402"/>
      <c r="BU514" s="402"/>
      <c r="BV514" s="402"/>
      <c r="BW514" s="402"/>
      <c r="BX514" s="402"/>
      <c r="BY514" s="402"/>
      <c r="BZ514" s="402"/>
      <c r="CA514" s="402"/>
      <c r="CB514" s="402"/>
      <c r="CC514" s="402"/>
      <c r="CE514" s="256"/>
      <c r="CG514" s="264" t="s">
        <v>2909</v>
      </c>
      <c r="CI514" s="264" t="s">
        <v>2909</v>
      </c>
      <c r="CK514" s="264" t="s">
        <v>2909</v>
      </c>
      <c r="CM514" s="264" t="s">
        <v>2909</v>
      </c>
      <c r="CO514" s="264" t="s">
        <v>2909</v>
      </c>
      <c r="CQ514" s="264" t="s">
        <v>2909</v>
      </c>
      <c r="CS514" s="264" t="s">
        <v>2909</v>
      </c>
      <c r="CU514" s="264" t="s">
        <v>2909</v>
      </c>
      <c r="CW514" s="264" t="s">
        <v>2909</v>
      </c>
      <c r="CY514" s="264" t="s">
        <v>2909</v>
      </c>
      <c r="DA514" s="264" t="s">
        <v>2909</v>
      </c>
      <c r="DC514" s="264" t="s">
        <v>2909</v>
      </c>
      <c r="DE514" s="264" t="s">
        <v>2909</v>
      </c>
      <c r="DG514" s="264" t="s">
        <v>2909</v>
      </c>
      <c r="DI514" s="264" t="s">
        <v>2909</v>
      </c>
      <c r="DK514" s="264" t="s">
        <v>2909</v>
      </c>
      <c r="EA514" s="264" t="s">
        <v>2909</v>
      </c>
      <c r="EC514" s="272" t="s">
        <v>2910</v>
      </c>
      <c r="ED514" s="268"/>
      <c r="EE514" s="272" t="s">
        <v>2910</v>
      </c>
      <c r="EF514" s="268"/>
      <c r="EG514" s="272" t="s">
        <v>2910</v>
      </c>
      <c r="EH514" s="268"/>
      <c r="EI514" s="272" t="s">
        <v>2910</v>
      </c>
      <c r="EY514" s="264" t="s">
        <v>2909</v>
      </c>
      <c r="FA514" s="264" t="s">
        <v>2909</v>
      </c>
      <c r="FC514" s="264" t="s">
        <v>2909</v>
      </c>
      <c r="FE514" s="264" t="s">
        <v>2909</v>
      </c>
      <c r="FG514" s="264" t="s">
        <v>2909</v>
      </c>
      <c r="FI514" s="264" t="s">
        <v>2909</v>
      </c>
      <c r="FK514" s="264" t="s">
        <v>2909</v>
      </c>
      <c r="FM514" s="264" t="s">
        <v>2909</v>
      </c>
      <c r="FO514" s="264" t="s">
        <v>2909</v>
      </c>
      <c r="FQ514" s="264" t="s">
        <v>2909</v>
      </c>
      <c r="FS514" s="264" t="s">
        <v>2909</v>
      </c>
      <c r="FU514" s="264" t="s">
        <v>2909</v>
      </c>
      <c r="FW514" s="264" t="s">
        <v>2909</v>
      </c>
      <c r="FY514" s="264" t="s">
        <v>2909</v>
      </c>
      <c r="GA514" s="264" t="s">
        <v>2909</v>
      </c>
      <c r="GC514" s="264" t="s">
        <v>2909</v>
      </c>
      <c r="GE514" s="264" t="s">
        <v>2909</v>
      </c>
      <c r="GG514" s="264" t="s">
        <v>2909</v>
      </c>
      <c r="GI514" s="264" t="s">
        <v>2909</v>
      </c>
      <c r="GK514" s="264" t="s">
        <v>2909</v>
      </c>
      <c r="GM514" s="264" t="s">
        <v>2909</v>
      </c>
      <c r="GO514" s="264" t="s">
        <v>2909</v>
      </c>
      <c r="GQ514" s="16"/>
      <c r="HE514" s="265" t="s">
        <v>2911</v>
      </c>
      <c r="HG514" s="265" t="s">
        <v>2911</v>
      </c>
      <c r="HI514" s="264" t="s">
        <v>2909</v>
      </c>
      <c r="HK514" s="264" t="s">
        <v>2909</v>
      </c>
      <c r="HM514" s="264" t="s">
        <v>2909</v>
      </c>
      <c r="HO514" s="264" t="s">
        <v>2909</v>
      </c>
      <c r="HQ514" s="264" t="s">
        <v>2909</v>
      </c>
      <c r="HS514" s="264" t="s">
        <v>2909</v>
      </c>
      <c r="HU514" s="264" t="s">
        <v>2909</v>
      </c>
      <c r="HW514" s="264" t="s">
        <v>2909</v>
      </c>
      <c r="HY514" s="264" t="s">
        <v>2909</v>
      </c>
      <c r="IA514" s="264" t="s">
        <v>2909</v>
      </c>
      <c r="IC514" s="264" t="s">
        <v>2909</v>
      </c>
      <c r="IE514" s="264" t="s">
        <v>2909</v>
      </c>
      <c r="IG514" s="264" t="s">
        <v>2909</v>
      </c>
      <c r="II514" s="264" t="s">
        <v>2909</v>
      </c>
      <c r="IK514" s="264" t="s">
        <v>2909</v>
      </c>
      <c r="IM514" s="264" t="s">
        <v>2909</v>
      </c>
      <c r="IO514" s="264" t="s">
        <v>2909</v>
      </c>
      <c r="IQ514" s="264" t="s">
        <v>2909</v>
      </c>
      <c r="IS514" s="264" t="s">
        <v>2909</v>
      </c>
      <c r="IU514" s="264" t="s">
        <v>2909</v>
      </c>
      <c r="IW514" s="264" t="s">
        <v>2909</v>
      </c>
      <c r="IY514" s="264" t="s">
        <v>2909</v>
      </c>
      <c r="JA514" s="264" t="s">
        <v>2909</v>
      </c>
      <c r="JC514" s="264" t="s">
        <v>2909</v>
      </c>
    </row>
    <row r="515" spans="3:263">
      <c r="C515" s="384" t="s">
        <v>2913</v>
      </c>
      <c r="D515" s="404"/>
      <c r="E515" s="390" t="s">
        <v>2913</v>
      </c>
      <c r="F515" s="391"/>
      <c r="G515" s="390" t="s">
        <v>2913</v>
      </c>
      <c r="H515" s="391"/>
      <c r="I515" s="390" t="s">
        <v>2913</v>
      </c>
      <c r="J515" s="391"/>
      <c r="K515" s="390" t="s">
        <v>2913</v>
      </c>
      <c r="L515" s="391"/>
      <c r="M515" s="390" t="s">
        <v>2913</v>
      </c>
      <c r="N515" s="405"/>
      <c r="O515" s="394" t="s">
        <v>2914</v>
      </c>
      <c r="P515" s="406"/>
      <c r="Q515" s="264" t="s">
        <v>2913</v>
      </c>
      <c r="S515" s="264" t="s">
        <v>2913</v>
      </c>
      <c r="U515" s="265" t="s">
        <v>2915</v>
      </c>
      <c r="W515" s="265" t="s">
        <v>2915</v>
      </c>
      <c r="Y515" s="265" t="s">
        <v>2915</v>
      </c>
      <c r="Z515" s="256"/>
      <c r="AA515" s="264" t="s">
        <v>2913</v>
      </c>
      <c r="AB515" s="256"/>
      <c r="AC515" s="265" t="s">
        <v>2915</v>
      </c>
      <c r="AD515" s="258"/>
      <c r="AE515" s="265" t="s">
        <v>2915</v>
      </c>
      <c r="AF515" s="258"/>
      <c r="AG515" s="264" t="s">
        <v>2913</v>
      </c>
      <c r="AH515" s="16"/>
      <c r="AI515" s="264" t="s">
        <v>2913</v>
      </c>
      <c r="AK515" s="264" t="s">
        <v>2913</v>
      </c>
      <c r="AL515" s="256"/>
      <c r="AM515" s="264" t="s">
        <v>2913</v>
      </c>
      <c r="AN515" s="256"/>
      <c r="AO515" s="264" t="s">
        <v>2913</v>
      </c>
      <c r="AP515" s="256"/>
      <c r="AQ515" s="264" t="s">
        <v>2913</v>
      </c>
      <c r="AR515" s="256"/>
      <c r="AS515" s="264" t="s">
        <v>2914</v>
      </c>
      <c r="AT515" s="256"/>
      <c r="AU515" s="264" t="s">
        <v>2914</v>
      </c>
      <c r="AW515" s="264" t="s">
        <v>2914</v>
      </c>
      <c r="AX515" s="256"/>
      <c r="AY515" s="270" t="str">
        <f t="shared" si="18"/>
        <v>予 備 512</v>
      </c>
      <c r="AZ515" s="256"/>
      <c r="BA515" s="265" t="s">
        <v>2915</v>
      </c>
      <c r="BC515" s="265" t="s">
        <v>2915</v>
      </c>
      <c r="BE515" s="266" t="s">
        <v>2915</v>
      </c>
      <c r="BF515" s="258"/>
      <c r="BG515" s="266" t="s">
        <v>2915</v>
      </c>
      <c r="BI515" s="400" t="s">
        <v>2913</v>
      </c>
      <c r="BK515" s="400" t="s">
        <v>2913</v>
      </c>
      <c r="BM515" s="400" t="str">
        <f t="shared" si="19"/>
        <v>予備512</v>
      </c>
      <c r="BO515" s="401" t="s">
        <v>2913</v>
      </c>
      <c r="BP515" s="396"/>
      <c r="BQ515" s="401" t="s">
        <v>2913</v>
      </c>
      <c r="BR515" s="402"/>
      <c r="BS515" s="265" t="s">
        <v>2915</v>
      </c>
      <c r="BT515" s="402"/>
      <c r="BU515" s="402"/>
      <c r="BV515" s="402"/>
      <c r="BW515" s="402"/>
      <c r="BX515" s="402"/>
      <c r="BY515" s="402"/>
      <c r="BZ515" s="402"/>
      <c r="CA515" s="402"/>
      <c r="CB515" s="402"/>
      <c r="CC515" s="402"/>
      <c r="CE515" s="256"/>
      <c r="CG515" s="264" t="s">
        <v>2913</v>
      </c>
      <c r="CI515" s="264" t="s">
        <v>2913</v>
      </c>
      <c r="CK515" s="264" t="s">
        <v>2913</v>
      </c>
      <c r="CM515" s="264" t="s">
        <v>2913</v>
      </c>
      <c r="CO515" s="264" t="s">
        <v>2913</v>
      </c>
      <c r="CQ515" s="264" t="s">
        <v>2913</v>
      </c>
      <c r="CS515" s="264" t="s">
        <v>2913</v>
      </c>
      <c r="CU515" s="264" t="s">
        <v>2913</v>
      </c>
      <c r="CW515" s="264" t="s">
        <v>2913</v>
      </c>
      <c r="CY515" s="264" t="s">
        <v>2913</v>
      </c>
      <c r="DA515" s="264" t="s">
        <v>2913</v>
      </c>
      <c r="DC515" s="264" t="s">
        <v>2913</v>
      </c>
      <c r="DE515" s="264" t="s">
        <v>2913</v>
      </c>
      <c r="DG515" s="264" t="s">
        <v>2913</v>
      </c>
      <c r="DI515" s="264" t="s">
        <v>2913</v>
      </c>
      <c r="DK515" s="264" t="s">
        <v>2913</v>
      </c>
      <c r="EA515" s="264" t="s">
        <v>2913</v>
      </c>
      <c r="EC515" s="272" t="s">
        <v>2914</v>
      </c>
      <c r="ED515" s="268"/>
      <c r="EE515" s="272" t="s">
        <v>2914</v>
      </c>
      <c r="EF515" s="268"/>
      <c r="EG515" s="272" t="s">
        <v>2914</v>
      </c>
      <c r="EH515" s="268"/>
      <c r="EI515" s="272" t="s">
        <v>2914</v>
      </c>
      <c r="EY515" s="264" t="s">
        <v>2913</v>
      </c>
      <c r="FA515" s="264" t="s">
        <v>2913</v>
      </c>
      <c r="FC515" s="264" t="s">
        <v>2913</v>
      </c>
      <c r="FE515" s="264" t="s">
        <v>2913</v>
      </c>
      <c r="FG515" s="264" t="s">
        <v>2913</v>
      </c>
      <c r="FI515" s="264" t="s">
        <v>2913</v>
      </c>
      <c r="FK515" s="264" t="s">
        <v>2913</v>
      </c>
      <c r="FM515" s="264" t="s">
        <v>2913</v>
      </c>
      <c r="FO515" s="264" t="s">
        <v>2913</v>
      </c>
      <c r="FQ515" s="264" t="s">
        <v>2913</v>
      </c>
      <c r="FS515" s="264" t="s">
        <v>2913</v>
      </c>
      <c r="FU515" s="264" t="s">
        <v>2913</v>
      </c>
      <c r="FW515" s="264" t="s">
        <v>2913</v>
      </c>
      <c r="FY515" s="264" t="s">
        <v>2913</v>
      </c>
      <c r="GA515" s="264" t="s">
        <v>2913</v>
      </c>
      <c r="GC515" s="264" t="s">
        <v>2913</v>
      </c>
      <c r="GE515" s="264" t="s">
        <v>2913</v>
      </c>
      <c r="GG515" s="264" t="s">
        <v>2913</v>
      </c>
      <c r="GI515" s="264" t="s">
        <v>2913</v>
      </c>
      <c r="GK515" s="264" t="s">
        <v>2913</v>
      </c>
      <c r="GM515" s="264" t="s">
        <v>2913</v>
      </c>
      <c r="GO515" s="264" t="s">
        <v>2913</v>
      </c>
      <c r="GQ515" s="16"/>
      <c r="HE515" s="265" t="s">
        <v>2915</v>
      </c>
      <c r="HG515" s="265" t="s">
        <v>2915</v>
      </c>
      <c r="HI515" s="264" t="s">
        <v>2913</v>
      </c>
      <c r="HK515" s="264" t="s">
        <v>2913</v>
      </c>
      <c r="HM515" s="264" t="s">
        <v>2913</v>
      </c>
      <c r="HO515" s="264" t="s">
        <v>2913</v>
      </c>
      <c r="HQ515" s="264" t="s">
        <v>2913</v>
      </c>
      <c r="HS515" s="264" t="s">
        <v>2913</v>
      </c>
      <c r="HU515" s="264" t="s">
        <v>2913</v>
      </c>
      <c r="HW515" s="264" t="s">
        <v>2913</v>
      </c>
      <c r="HY515" s="264" t="s">
        <v>2913</v>
      </c>
      <c r="IA515" s="264" t="s">
        <v>2913</v>
      </c>
      <c r="IC515" s="264" t="s">
        <v>2913</v>
      </c>
      <c r="IE515" s="264" t="s">
        <v>2913</v>
      </c>
      <c r="IG515" s="264" t="s">
        <v>2913</v>
      </c>
      <c r="II515" s="264" t="s">
        <v>2913</v>
      </c>
      <c r="IK515" s="264" t="s">
        <v>2913</v>
      </c>
      <c r="IM515" s="264" t="s">
        <v>2913</v>
      </c>
      <c r="IO515" s="264" t="s">
        <v>2913</v>
      </c>
      <c r="IQ515" s="264" t="s">
        <v>2913</v>
      </c>
      <c r="IS515" s="264" t="s">
        <v>2913</v>
      </c>
      <c r="IU515" s="264" t="s">
        <v>2913</v>
      </c>
      <c r="IW515" s="264" t="s">
        <v>2913</v>
      </c>
      <c r="IY515" s="264" t="s">
        <v>2913</v>
      </c>
      <c r="JA515" s="264" t="s">
        <v>2913</v>
      </c>
      <c r="JC515" s="264" t="s">
        <v>2913</v>
      </c>
    </row>
    <row r="516" spans="3:263">
      <c r="C516" s="384" t="s">
        <v>2916</v>
      </c>
      <c r="D516" s="404"/>
      <c r="E516" s="390" t="s">
        <v>2916</v>
      </c>
      <c r="F516" s="391"/>
      <c r="G516" s="390" t="s">
        <v>2916</v>
      </c>
      <c r="H516" s="391"/>
      <c r="I516" s="390" t="s">
        <v>2916</v>
      </c>
      <c r="J516" s="391"/>
      <c r="K516" s="390" t="s">
        <v>2916</v>
      </c>
      <c r="L516" s="391"/>
      <c r="M516" s="390" t="s">
        <v>2916</v>
      </c>
      <c r="N516" s="405"/>
      <c r="O516" s="394" t="s">
        <v>2917</v>
      </c>
      <c r="P516" s="406"/>
      <c r="Q516" s="264" t="s">
        <v>2916</v>
      </c>
      <c r="S516" s="264" t="s">
        <v>2916</v>
      </c>
      <c r="U516" s="265" t="s">
        <v>2918</v>
      </c>
      <c r="W516" s="265" t="s">
        <v>2918</v>
      </c>
      <c r="Y516" s="265" t="s">
        <v>2918</v>
      </c>
      <c r="Z516" s="256"/>
      <c r="AA516" s="264" t="s">
        <v>2916</v>
      </c>
      <c r="AB516" s="256"/>
      <c r="AC516" s="265" t="s">
        <v>2918</v>
      </c>
      <c r="AD516" s="258"/>
      <c r="AE516" s="265" t="s">
        <v>2918</v>
      </c>
      <c r="AF516" s="258"/>
      <c r="AG516" s="264" t="s">
        <v>2916</v>
      </c>
      <c r="AH516" s="16"/>
      <c r="AI516" s="264" t="s">
        <v>2916</v>
      </c>
      <c r="AK516" s="264" t="s">
        <v>2916</v>
      </c>
      <c r="AL516" s="256"/>
      <c r="AM516" s="264" t="s">
        <v>2916</v>
      </c>
      <c r="AN516" s="256"/>
      <c r="AO516" s="264" t="s">
        <v>2916</v>
      </c>
      <c r="AP516" s="256"/>
      <c r="AQ516" s="264" t="s">
        <v>2916</v>
      </c>
      <c r="AR516" s="256"/>
      <c r="AS516" s="265" t="s">
        <v>2919</v>
      </c>
      <c r="AT516" s="256"/>
      <c r="AU516" s="265" t="s">
        <v>2919</v>
      </c>
      <c r="AW516" s="265" t="s">
        <v>2919</v>
      </c>
      <c r="AX516" s="256"/>
      <c r="AY516" s="270" t="str">
        <f t="shared" si="18"/>
        <v>予 備 513</v>
      </c>
      <c r="AZ516" s="256"/>
      <c r="BA516" s="265" t="s">
        <v>2918</v>
      </c>
      <c r="BC516" s="265" t="s">
        <v>2918</v>
      </c>
      <c r="BE516" s="266" t="s">
        <v>2918</v>
      </c>
      <c r="BF516" s="258"/>
      <c r="BG516" s="266" t="s">
        <v>2918</v>
      </c>
      <c r="BI516" s="400" t="s">
        <v>2916</v>
      </c>
      <c r="BK516" s="400" t="s">
        <v>2916</v>
      </c>
      <c r="BM516" s="400" t="str">
        <f t="shared" si="19"/>
        <v>予備513</v>
      </c>
      <c r="BO516" s="401" t="s">
        <v>2916</v>
      </c>
      <c r="BP516" s="396"/>
      <c r="BQ516" s="401" t="s">
        <v>2916</v>
      </c>
      <c r="BR516" s="402"/>
      <c r="BS516" s="265" t="s">
        <v>2918</v>
      </c>
      <c r="BT516" s="402"/>
      <c r="BU516" s="402"/>
      <c r="BV516" s="402"/>
      <c r="BW516" s="402"/>
      <c r="BX516" s="402"/>
      <c r="BY516" s="402"/>
      <c r="BZ516" s="402"/>
      <c r="CA516" s="402"/>
      <c r="CB516" s="402"/>
      <c r="CC516" s="402"/>
      <c r="CE516" s="256"/>
      <c r="CG516" s="264" t="s">
        <v>2916</v>
      </c>
      <c r="CI516" s="264" t="s">
        <v>2916</v>
      </c>
      <c r="CK516" s="264" t="s">
        <v>2916</v>
      </c>
      <c r="CM516" s="264" t="s">
        <v>2916</v>
      </c>
      <c r="CO516" s="264" t="s">
        <v>2916</v>
      </c>
      <c r="CQ516" s="264" t="s">
        <v>2916</v>
      </c>
      <c r="CS516" s="264" t="s">
        <v>2916</v>
      </c>
      <c r="CU516" s="264" t="s">
        <v>2916</v>
      </c>
      <c r="CW516" s="264" t="s">
        <v>2916</v>
      </c>
      <c r="CY516" s="264" t="s">
        <v>2916</v>
      </c>
      <c r="DA516" s="264" t="s">
        <v>2916</v>
      </c>
      <c r="DC516" s="264" t="s">
        <v>2916</v>
      </c>
      <c r="DE516" s="264" t="s">
        <v>2916</v>
      </c>
      <c r="DG516" s="264" t="s">
        <v>2916</v>
      </c>
      <c r="DI516" s="264" t="s">
        <v>2916</v>
      </c>
      <c r="DK516" s="264" t="s">
        <v>2916</v>
      </c>
      <c r="EA516" s="264" t="s">
        <v>2916</v>
      </c>
      <c r="EC516" s="272" t="s">
        <v>2917</v>
      </c>
      <c r="ED516" s="268"/>
      <c r="EE516" s="272" t="s">
        <v>2917</v>
      </c>
      <c r="EF516" s="268"/>
      <c r="EG516" s="272" t="s">
        <v>2917</v>
      </c>
      <c r="EH516" s="268"/>
      <c r="EI516" s="272" t="s">
        <v>2917</v>
      </c>
      <c r="EY516" s="264" t="s">
        <v>2916</v>
      </c>
      <c r="FA516" s="264" t="s">
        <v>2916</v>
      </c>
      <c r="FC516" s="264" t="s">
        <v>2916</v>
      </c>
      <c r="FE516" s="264" t="s">
        <v>2916</v>
      </c>
      <c r="FG516" s="264" t="s">
        <v>2916</v>
      </c>
      <c r="FI516" s="264" t="s">
        <v>2916</v>
      </c>
      <c r="FK516" s="264" t="s">
        <v>2916</v>
      </c>
      <c r="FM516" s="264" t="s">
        <v>2916</v>
      </c>
      <c r="FO516" s="264" t="s">
        <v>2916</v>
      </c>
      <c r="FQ516" s="264" t="s">
        <v>2916</v>
      </c>
      <c r="FS516" s="264" t="s">
        <v>2916</v>
      </c>
      <c r="FU516" s="264" t="s">
        <v>2916</v>
      </c>
      <c r="FW516" s="264" t="s">
        <v>2916</v>
      </c>
      <c r="FY516" s="264" t="s">
        <v>2916</v>
      </c>
      <c r="GA516" s="264" t="s">
        <v>2916</v>
      </c>
      <c r="GC516" s="264" t="s">
        <v>2916</v>
      </c>
      <c r="GE516" s="264" t="s">
        <v>2916</v>
      </c>
      <c r="GG516" s="264" t="s">
        <v>2916</v>
      </c>
      <c r="GI516" s="264" t="s">
        <v>2916</v>
      </c>
      <c r="GK516" s="264" t="s">
        <v>2916</v>
      </c>
      <c r="GM516" s="264" t="s">
        <v>2916</v>
      </c>
      <c r="GO516" s="264" t="s">
        <v>2916</v>
      </c>
      <c r="GQ516" s="16"/>
      <c r="HE516" s="265" t="s">
        <v>2918</v>
      </c>
      <c r="HG516" s="265" t="s">
        <v>2918</v>
      </c>
      <c r="HI516" s="264" t="s">
        <v>2916</v>
      </c>
      <c r="HK516" s="264" t="s">
        <v>2916</v>
      </c>
      <c r="HM516" s="264" t="s">
        <v>2916</v>
      </c>
      <c r="HO516" s="264" t="s">
        <v>2916</v>
      </c>
      <c r="HQ516" s="264" t="s">
        <v>2916</v>
      </c>
      <c r="HS516" s="264" t="s">
        <v>2916</v>
      </c>
      <c r="HU516" s="264" t="s">
        <v>2916</v>
      </c>
      <c r="HW516" s="264" t="s">
        <v>2916</v>
      </c>
      <c r="HY516" s="264" t="s">
        <v>2916</v>
      </c>
      <c r="IA516" s="264" t="s">
        <v>2916</v>
      </c>
      <c r="IC516" s="264" t="s">
        <v>2916</v>
      </c>
      <c r="IE516" s="264" t="s">
        <v>2916</v>
      </c>
      <c r="IG516" s="264" t="s">
        <v>2916</v>
      </c>
      <c r="II516" s="264" t="s">
        <v>2916</v>
      </c>
      <c r="IK516" s="264" t="s">
        <v>2916</v>
      </c>
      <c r="IM516" s="264" t="s">
        <v>2916</v>
      </c>
      <c r="IO516" s="264" t="s">
        <v>2916</v>
      </c>
      <c r="IQ516" s="264" t="s">
        <v>2916</v>
      </c>
      <c r="IS516" s="264" t="s">
        <v>2916</v>
      </c>
      <c r="IU516" s="264" t="s">
        <v>2916</v>
      </c>
      <c r="IW516" s="264" t="s">
        <v>2916</v>
      </c>
      <c r="IY516" s="264" t="s">
        <v>2916</v>
      </c>
      <c r="JA516" s="264" t="s">
        <v>2916</v>
      </c>
      <c r="JC516" s="264" t="s">
        <v>2916</v>
      </c>
    </row>
    <row r="517" spans="3:263">
      <c r="C517" s="384" t="s">
        <v>2920</v>
      </c>
      <c r="D517" s="404"/>
      <c r="E517" s="390" t="s">
        <v>2920</v>
      </c>
      <c r="F517" s="391"/>
      <c r="G517" s="390" t="s">
        <v>2920</v>
      </c>
      <c r="H517" s="391"/>
      <c r="I517" s="390" t="s">
        <v>2920</v>
      </c>
      <c r="J517" s="391"/>
      <c r="K517" s="390" t="s">
        <v>2920</v>
      </c>
      <c r="L517" s="391"/>
      <c r="M517" s="390" t="s">
        <v>2920</v>
      </c>
      <c r="N517" s="405"/>
      <c r="O517" s="394" t="s">
        <v>2921</v>
      </c>
      <c r="P517" s="406"/>
      <c r="Q517" s="264" t="s">
        <v>2920</v>
      </c>
      <c r="S517" s="264" t="s">
        <v>2920</v>
      </c>
      <c r="U517" s="265" t="s">
        <v>2922</v>
      </c>
      <c r="W517" s="265" t="s">
        <v>2922</v>
      </c>
      <c r="Y517" s="265" t="s">
        <v>2922</v>
      </c>
      <c r="Z517" s="256"/>
      <c r="AA517" s="264" t="s">
        <v>2920</v>
      </c>
      <c r="AB517" s="256"/>
      <c r="AC517" s="265" t="s">
        <v>2922</v>
      </c>
      <c r="AD517" s="258"/>
      <c r="AE517" s="265" t="s">
        <v>2922</v>
      </c>
      <c r="AF517" s="258"/>
      <c r="AG517" s="264" t="s">
        <v>2920</v>
      </c>
      <c r="AH517" s="16"/>
      <c r="AI517" s="264" t="s">
        <v>2920</v>
      </c>
      <c r="AK517" s="264" t="s">
        <v>2920</v>
      </c>
      <c r="AL517" s="256"/>
      <c r="AM517" s="264" t="s">
        <v>2920</v>
      </c>
      <c r="AN517" s="256"/>
      <c r="AO517" s="264" t="s">
        <v>2920</v>
      </c>
      <c r="AP517" s="256"/>
      <c r="AQ517" s="264" t="s">
        <v>2920</v>
      </c>
      <c r="AR517" s="256"/>
      <c r="AS517" s="264" t="s">
        <v>2921</v>
      </c>
      <c r="AT517" s="256"/>
      <c r="AU517" s="264" t="s">
        <v>2921</v>
      </c>
      <c r="AW517" s="264" t="s">
        <v>2921</v>
      </c>
      <c r="AX517" s="256"/>
      <c r="AY517" s="270" t="str">
        <f t="shared" si="18"/>
        <v>予 備 514</v>
      </c>
      <c r="AZ517" s="256"/>
      <c r="BA517" s="265" t="s">
        <v>2922</v>
      </c>
      <c r="BC517" s="265" t="s">
        <v>2922</v>
      </c>
      <c r="BE517" s="266" t="s">
        <v>2922</v>
      </c>
      <c r="BF517" s="258"/>
      <c r="BG517" s="266" t="s">
        <v>2922</v>
      </c>
      <c r="BI517" s="400" t="s">
        <v>2920</v>
      </c>
      <c r="BK517" s="400" t="s">
        <v>2920</v>
      </c>
      <c r="BM517" s="400" t="str">
        <f t="shared" si="19"/>
        <v>予備514</v>
      </c>
      <c r="BO517" s="401" t="s">
        <v>2920</v>
      </c>
      <c r="BP517" s="396"/>
      <c r="BQ517" s="401" t="s">
        <v>2920</v>
      </c>
      <c r="BR517" s="402"/>
      <c r="BS517" s="265" t="s">
        <v>2922</v>
      </c>
      <c r="BT517" s="402"/>
      <c r="BU517" s="402"/>
      <c r="BV517" s="402"/>
      <c r="BW517" s="402"/>
      <c r="BX517" s="402"/>
      <c r="BY517" s="402"/>
      <c r="BZ517" s="402"/>
      <c r="CA517" s="402"/>
      <c r="CB517" s="402"/>
      <c r="CC517" s="402"/>
      <c r="CE517" s="256"/>
      <c r="CG517" s="264" t="s">
        <v>2920</v>
      </c>
      <c r="CI517" s="264" t="s">
        <v>2920</v>
      </c>
      <c r="CK517" s="264" t="s">
        <v>2920</v>
      </c>
      <c r="CM517" s="264" t="s">
        <v>2920</v>
      </c>
      <c r="CO517" s="264" t="s">
        <v>2920</v>
      </c>
      <c r="CQ517" s="264" t="s">
        <v>2920</v>
      </c>
      <c r="CS517" s="264" t="s">
        <v>2920</v>
      </c>
      <c r="CU517" s="264" t="s">
        <v>2920</v>
      </c>
      <c r="CW517" s="264" t="s">
        <v>2920</v>
      </c>
      <c r="CY517" s="264" t="s">
        <v>2920</v>
      </c>
      <c r="DA517" s="264" t="s">
        <v>2920</v>
      </c>
      <c r="DC517" s="264" t="s">
        <v>2920</v>
      </c>
      <c r="DE517" s="264" t="s">
        <v>2920</v>
      </c>
      <c r="DG517" s="264" t="s">
        <v>2920</v>
      </c>
      <c r="DI517" s="264" t="s">
        <v>2920</v>
      </c>
      <c r="DK517" s="264" t="s">
        <v>2920</v>
      </c>
      <c r="EA517" s="264" t="s">
        <v>2920</v>
      </c>
      <c r="EC517" s="272" t="s">
        <v>2921</v>
      </c>
      <c r="ED517" s="268"/>
      <c r="EE517" s="272" t="s">
        <v>2921</v>
      </c>
      <c r="EF517" s="268"/>
      <c r="EG517" s="272" t="s">
        <v>2921</v>
      </c>
      <c r="EH517" s="268"/>
      <c r="EI517" s="272" t="s">
        <v>2921</v>
      </c>
      <c r="EY517" s="264" t="s">
        <v>2920</v>
      </c>
      <c r="FA517" s="264" t="s">
        <v>2920</v>
      </c>
      <c r="FC517" s="264" t="s">
        <v>2920</v>
      </c>
      <c r="FE517" s="264" t="s">
        <v>2920</v>
      </c>
      <c r="FG517" s="264" t="s">
        <v>2920</v>
      </c>
      <c r="FI517" s="264" t="s">
        <v>2920</v>
      </c>
      <c r="FK517" s="264" t="s">
        <v>2920</v>
      </c>
      <c r="FM517" s="264" t="s">
        <v>2920</v>
      </c>
      <c r="FO517" s="264" t="s">
        <v>2920</v>
      </c>
      <c r="FQ517" s="264" t="s">
        <v>2920</v>
      </c>
      <c r="FS517" s="264" t="s">
        <v>2920</v>
      </c>
      <c r="FU517" s="264" t="s">
        <v>2920</v>
      </c>
      <c r="FW517" s="264" t="s">
        <v>2920</v>
      </c>
      <c r="FY517" s="264" t="s">
        <v>2920</v>
      </c>
      <c r="GA517" s="264" t="s">
        <v>2920</v>
      </c>
      <c r="GC517" s="264" t="s">
        <v>2920</v>
      </c>
      <c r="GE517" s="264" t="s">
        <v>2920</v>
      </c>
      <c r="GG517" s="264" t="s">
        <v>2920</v>
      </c>
      <c r="GI517" s="264" t="s">
        <v>2920</v>
      </c>
      <c r="GK517" s="264" t="s">
        <v>2920</v>
      </c>
      <c r="GM517" s="264" t="s">
        <v>2920</v>
      </c>
      <c r="GO517" s="264" t="s">
        <v>2920</v>
      </c>
      <c r="GQ517" s="16"/>
      <c r="HE517" s="265" t="s">
        <v>2922</v>
      </c>
      <c r="HG517" s="265" t="s">
        <v>2922</v>
      </c>
      <c r="HI517" s="264" t="s">
        <v>2920</v>
      </c>
      <c r="HK517" s="264" t="s">
        <v>2920</v>
      </c>
      <c r="HM517" s="264" t="s">
        <v>2920</v>
      </c>
      <c r="HO517" s="264" t="s">
        <v>2920</v>
      </c>
      <c r="HQ517" s="264" t="s">
        <v>2920</v>
      </c>
      <c r="HS517" s="264" t="s">
        <v>2920</v>
      </c>
      <c r="HU517" s="264" t="s">
        <v>2920</v>
      </c>
      <c r="HW517" s="264" t="s">
        <v>2920</v>
      </c>
      <c r="HY517" s="264" t="s">
        <v>2920</v>
      </c>
      <c r="IA517" s="264" t="s">
        <v>2920</v>
      </c>
      <c r="IC517" s="264" t="s">
        <v>2920</v>
      </c>
      <c r="IE517" s="264" t="s">
        <v>2920</v>
      </c>
      <c r="IG517" s="264" t="s">
        <v>2920</v>
      </c>
      <c r="II517" s="264" t="s">
        <v>2920</v>
      </c>
      <c r="IK517" s="264" t="s">
        <v>2920</v>
      </c>
      <c r="IM517" s="264" t="s">
        <v>2920</v>
      </c>
      <c r="IO517" s="264" t="s">
        <v>2920</v>
      </c>
      <c r="IQ517" s="264" t="s">
        <v>2920</v>
      </c>
      <c r="IS517" s="264" t="s">
        <v>2920</v>
      </c>
      <c r="IU517" s="264" t="s">
        <v>2920</v>
      </c>
      <c r="IW517" s="264" t="s">
        <v>2920</v>
      </c>
      <c r="IY517" s="264" t="s">
        <v>2920</v>
      </c>
      <c r="JA517" s="264" t="s">
        <v>2920</v>
      </c>
      <c r="JC517" s="264" t="s">
        <v>2920</v>
      </c>
    </row>
    <row r="518" spans="3:263">
      <c r="C518" s="384" t="s">
        <v>2923</v>
      </c>
      <c r="D518" s="404"/>
      <c r="E518" s="390" t="s">
        <v>2923</v>
      </c>
      <c r="F518" s="391"/>
      <c r="G518" s="390" t="s">
        <v>2923</v>
      </c>
      <c r="H518" s="391"/>
      <c r="I518" s="390" t="s">
        <v>2923</v>
      </c>
      <c r="J518" s="391"/>
      <c r="K518" s="390" t="s">
        <v>2923</v>
      </c>
      <c r="L518" s="391"/>
      <c r="M518" s="390" t="s">
        <v>2923</v>
      </c>
      <c r="N518" s="405"/>
      <c r="O518" s="394" t="s">
        <v>2924</v>
      </c>
      <c r="P518" s="406"/>
      <c r="Q518" s="264" t="s">
        <v>2923</v>
      </c>
      <c r="S518" s="264" t="s">
        <v>2923</v>
      </c>
      <c r="U518" s="265" t="s">
        <v>2925</v>
      </c>
      <c r="W518" s="265" t="s">
        <v>2925</v>
      </c>
      <c r="Y518" s="265" t="s">
        <v>2925</v>
      </c>
      <c r="Z518" s="256"/>
      <c r="AA518" s="264" t="s">
        <v>2923</v>
      </c>
      <c r="AB518" s="256"/>
      <c r="AC518" s="265" t="s">
        <v>2925</v>
      </c>
      <c r="AD518" s="258"/>
      <c r="AE518" s="265" t="s">
        <v>2925</v>
      </c>
      <c r="AF518" s="258"/>
      <c r="AG518" s="264" t="s">
        <v>2923</v>
      </c>
      <c r="AH518" s="16"/>
      <c r="AI518" s="264" t="s">
        <v>2923</v>
      </c>
      <c r="AK518" s="264" t="s">
        <v>2923</v>
      </c>
      <c r="AL518" s="256"/>
      <c r="AM518" s="264" t="s">
        <v>2923</v>
      </c>
      <c r="AN518" s="256"/>
      <c r="AO518" s="264" t="s">
        <v>2923</v>
      </c>
      <c r="AP518" s="256"/>
      <c r="AQ518" s="264" t="s">
        <v>2923</v>
      </c>
      <c r="AR518" s="256"/>
      <c r="AS518" s="265" t="s">
        <v>2926</v>
      </c>
      <c r="AT518" s="256"/>
      <c r="AU518" s="265" t="s">
        <v>2926</v>
      </c>
      <c r="AW518" s="265" t="s">
        <v>2926</v>
      </c>
      <c r="AX518" s="256"/>
      <c r="AY518" s="270" t="str">
        <f t="shared" si="18"/>
        <v>予 備 515</v>
      </c>
      <c r="AZ518" s="256"/>
      <c r="BA518" s="265" t="s">
        <v>2925</v>
      </c>
      <c r="BC518" s="265" t="s">
        <v>2925</v>
      </c>
      <c r="BE518" s="266" t="s">
        <v>2925</v>
      </c>
      <c r="BF518" s="258"/>
      <c r="BG518" s="266" t="s">
        <v>2925</v>
      </c>
      <c r="BI518" s="400" t="s">
        <v>2923</v>
      </c>
      <c r="BK518" s="400" t="s">
        <v>2923</v>
      </c>
      <c r="BM518" s="400" t="str">
        <f t="shared" si="19"/>
        <v>予備515</v>
      </c>
      <c r="BO518" s="401" t="s">
        <v>2923</v>
      </c>
      <c r="BP518" s="396"/>
      <c r="BQ518" s="401" t="s">
        <v>2923</v>
      </c>
      <c r="BR518" s="402"/>
      <c r="BS518" s="265" t="s">
        <v>2925</v>
      </c>
      <c r="BT518" s="402"/>
      <c r="BU518" s="402"/>
      <c r="BV518" s="402"/>
      <c r="BW518" s="402"/>
      <c r="BX518" s="402"/>
      <c r="BY518" s="402"/>
      <c r="BZ518" s="402"/>
      <c r="CA518" s="402"/>
      <c r="CB518" s="402"/>
      <c r="CC518" s="402"/>
      <c r="CE518" s="256"/>
      <c r="CG518" s="264" t="s">
        <v>2923</v>
      </c>
      <c r="CI518" s="264" t="s">
        <v>2923</v>
      </c>
      <c r="CK518" s="264" t="s">
        <v>2923</v>
      </c>
      <c r="CM518" s="264" t="s">
        <v>2923</v>
      </c>
      <c r="CO518" s="264" t="s">
        <v>2923</v>
      </c>
      <c r="CQ518" s="264" t="s">
        <v>2923</v>
      </c>
      <c r="CS518" s="264" t="s">
        <v>2923</v>
      </c>
      <c r="CU518" s="264" t="s">
        <v>2923</v>
      </c>
      <c r="CW518" s="264" t="s">
        <v>2923</v>
      </c>
      <c r="CY518" s="264" t="s">
        <v>2923</v>
      </c>
      <c r="DA518" s="264" t="s">
        <v>2923</v>
      </c>
      <c r="DC518" s="264" t="s">
        <v>2923</v>
      </c>
      <c r="DE518" s="264" t="s">
        <v>2923</v>
      </c>
      <c r="DG518" s="264" t="s">
        <v>2923</v>
      </c>
      <c r="DI518" s="264" t="s">
        <v>2923</v>
      </c>
      <c r="DK518" s="264" t="s">
        <v>2923</v>
      </c>
      <c r="EA518" s="264" t="s">
        <v>2923</v>
      </c>
      <c r="EC518" s="272" t="s">
        <v>2924</v>
      </c>
      <c r="ED518" s="268"/>
      <c r="EE518" s="272" t="s">
        <v>2924</v>
      </c>
      <c r="EF518" s="268"/>
      <c r="EG518" s="272" t="s">
        <v>2924</v>
      </c>
      <c r="EH518" s="268"/>
      <c r="EI518" s="272" t="s">
        <v>2924</v>
      </c>
      <c r="EY518" s="264" t="s">
        <v>2923</v>
      </c>
      <c r="FA518" s="264" t="s">
        <v>2923</v>
      </c>
      <c r="FC518" s="264" t="s">
        <v>2923</v>
      </c>
      <c r="FE518" s="264" t="s">
        <v>2923</v>
      </c>
      <c r="FG518" s="264" t="s">
        <v>2923</v>
      </c>
      <c r="FI518" s="264" t="s">
        <v>2923</v>
      </c>
      <c r="FK518" s="264" t="s">
        <v>2923</v>
      </c>
      <c r="FM518" s="264" t="s">
        <v>2923</v>
      </c>
      <c r="FO518" s="264" t="s">
        <v>2923</v>
      </c>
      <c r="FQ518" s="264" t="s">
        <v>2923</v>
      </c>
      <c r="FS518" s="264" t="s">
        <v>2923</v>
      </c>
      <c r="FU518" s="264" t="s">
        <v>2923</v>
      </c>
      <c r="FW518" s="264" t="s">
        <v>2923</v>
      </c>
      <c r="FY518" s="264" t="s">
        <v>2923</v>
      </c>
      <c r="GA518" s="264" t="s">
        <v>2923</v>
      </c>
      <c r="GC518" s="264" t="s">
        <v>2923</v>
      </c>
      <c r="GE518" s="264" t="s">
        <v>2923</v>
      </c>
      <c r="GG518" s="264" t="s">
        <v>2923</v>
      </c>
      <c r="GI518" s="264" t="s">
        <v>2923</v>
      </c>
      <c r="GK518" s="264" t="s">
        <v>2923</v>
      </c>
      <c r="GM518" s="264" t="s">
        <v>2923</v>
      </c>
      <c r="GO518" s="264" t="s">
        <v>2923</v>
      </c>
      <c r="GQ518" s="16"/>
      <c r="HE518" s="265" t="s">
        <v>2925</v>
      </c>
      <c r="HG518" s="265" t="s">
        <v>2925</v>
      </c>
      <c r="HI518" s="264" t="s">
        <v>2923</v>
      </c>
      <c r="HK518" s="264" t="s">
        <v>2923</v>
      </c>
      <c r="HM518" s="264" t="s">
        <v>2923</v>
      </c>
      <c r="HO518" s="264" t="s">
        <v>2923</v>
      </c>
      <c r="HQ518" s="264" t="s">
        <v>2923</v>
      </c>
      <c r="HS518" s="264" t="s">
        <v>2923</v>
      </c>
      <c r="HU518" s="264" t="s">
        <v>2923</v>
      </c>
      <c r="HW518" s="264" t="s">
        <v>2923</v>
      </c>
      <c r="HY518" s="264" t="s">
        <v>2923</v>
      </c>
      <c r="IA518" s="264" t="s">
        <v>2923</v>
      </c>
      <c r="IC518" s="264" t="s">
        <v>2923</v>
      </c>
      <c r="IE518" s="264" t="s">
        <v>2923</v>
      </c>
      <c r="IG518" s="264" t="s">
        <v>2923</v>
      </c>
      <c r="II518" s="264" t="s">
        <v>2923</v>
      </c>
      <c r="IK518" s="264" t="s">
        <v>2923</v>
      </c>
      <c r="IM518" s="264" t="s">
        <v>2923</v>
      </c>
      <c r="IO518" s="264" t="s">
        <v>2923</v>
      </c>
      <c r="IQ518" s="264" t="s">
        <v>2923</v>
      </c>
      <c r="IS518" s="264" t="s">
        <v>2923</v>
      </c>
      <c r="IU518" s="264" t="s">
        <v>2923</v>
      </c>
      <c r="IW518" s="264" t="s">
        <v>2923</v>
      </c>
      <c r="IY518" s="264" t="s">
        <v>2923</v>
      </c>
      <c r="JA518" s="264" t="s">
        <v>2923</v>
      </c>
      <c r="JC518" s="264" t="s">
        <v>2923</v>
      </c>
    </row>
    <row r="519" spans="3:263">
      <c r="C519" s="384" t="s">
        <v>2927</v>
      </c>
      <c r="D519" s="404"/>
      <c r="E519" s="390" t="s">
        <v>2927</v>
      </c>
      <c r="F519" s="391"/>
      <c r="G519" s="390" t="s">
        <v>2927</v>
      </c>
      <c r="H519" s="391"/>
      <c r="I519" s="390" t="s">
        <v>2927</v>
      </c>
      <c r="J519" s="391"/>
      <c r="K519" s="390" t="s">
        <v>2927</v>
      </c>
      <c r="L519" s="391"/>
      <c r="M519" s="390" t="s">
        <v>2927</v>
      </c>
      <c r="N519" s="405"/>
      <c r="O519" s="394" t="s">
        <v>2928</v>
      </c>
      <c r="P519" s="406"/>
      <c r="Q519" s="264" t="s">
        <v>2927</v>
      </c>
      <c r="S519" s="264" t="s">
        <v>2927</v>
      </c>
      <c r="U519" s="265" t="s">
        <v>2929</v>
      </c>
      <c r="W519" s="265" t="s">
        <v>2929</v>
      </c>
      <c r="Y519" s="265" t="s">
        <v>2929</v>
      </c>
      <c r="Z519" s="256"/>
      <c r="AA519" s="264" t="s">
        <v>2927</v>
      </c>
      <c r="AB519" s="256"/>
      <c r="AC519" s="265" t="s">
        <v>2929</v>
      </c>
      <c r="AD519" s="258"/>
      <c r="AE519" s="265" t="s">
        <v>2929</v>
      </c>
      <c r="AF519" s="258"/>
      <c r="AG519" s="264" t="s">
        <v>2927</v>
      </c>
      <c r="AH519" s="16"/>
      <c r="AI519" s="264" t="s">
        <v>2927</v>
      </c>
      <c r="AK519" s="264" t="s">
        <v>2927</v>
      </c>
      <c r="AL519" s="256"/>
      <c r="AM519" s="264" t="s">
        <v>2927</v>
      </c>
      <c r="AN519" s="256"/>
      <c r="AO519" s="264" t="s">
        <v>2927</v>
      </c>
      <c r="AP519" s="256"/>
      <c r="AQ519" s="264" t="s">
        <v>2927</v>
      </c>
      <c r="AR519" s="256"/>
      <c r="AS519" s="264" t="s">
        <v>2928</v>
      </c>
      <c r="AT519" s="256"/>
      <c r="AU519" s="264" t="s">
        <v>2928</v>
      </c>
      <c r="AW519" s="264" t="s">
        <v>2928</v>
      </c>
      <c r="AX519" s="256"/>
      <c r="AY519" s="270" t="str">
        <f t="shared" si="18"/>
        <v>予 備 516</v>
      </c>
      <c r="AZ519" s="256"/>
      <c r="BA519" s="265" t="s">
        <v>2929</v>
      </c>
      <c r="BC519" s="265" t="s">
        <v>2929</v>
      </c>
      <c r="BE519" s="266" t="s">
        <v>2929</v>
      </c>
      <c r="BF519" s="258"/>
      <c r="BG519" s="266" t="s">
        <v>2929</v>
      </c>
      <c r="BI519" s="400" t="s">
        <v>2927</v>
      </c>
      <c r="BK519" s="400" t="s">
        <v>2927</v>
      </c>
      <c r="BM519" s="400" t="str">
        <f t="shared" si="19"/>
        <v>予備516</v>
      </c>
      <c r="BO519" s="401" t="s">
        <v>2927</v>
      </c>
      <c r="BP519" s="396"/>
      <c r="BQ519" s="401" t="s">
        <v>2927</v>
      </c>
      <c r="BR519" s="402"/>
      <c r="BS519" s="265" t="s">
        <v>2929</v>
      </c>
      <c r="BT519" s="402"/>
      <c r="BU519" s="402"/>
      <c r="BV519" s="402"/>
      <c r="BW519" s="402"/>
      <c r="BX519" s="402"/>
      <c r="BY519" s="402"/>
      <c r="BZ519" s="402"/>
      <c r="CA519" s="402"/>
      <c r="CB519" s="402"/>
      <c r="CC519" s="402"/>
      <c r="CE519" s="256"/>
      <c r="CG519" s="264" t="s">
        <v>2927</v>
      </c>
      <c r="CI519" s="264" t="s">
        <v>2927</v>
      </c>
      <c r="CK519" s="264" t="s">
        <v>2927</v>
      </c>
      <c r="CM519" s="264" t="s">
        <v>2927</v>
      </c>
      <c r="CO519" s="264" t="s">
        <v>2927</v>
      </c>
      <c r="CQ519" s="264" t="s">
        <v>2927</v>
      </c>
      <c r="CS519" s="264" t="s">
        <v>2927</v>
      </c>
      <c r="CU519" s="264" t="s">
        <v>2927</v>
      </c>
      <c r="CW519" s="264" t="s">
        <v>2927</v>
      </c>
      <c r="CY519" s="264" t="s">
        <v>2927</v>
      </c>
      <c r="DA519" s="264" t="s">
        <v>2927</v>
      </c>
      <c r="DC519" s="264" t="s">
        <v>2927</v>
      </c>
      <c r="DE519" s="264" t="s">
        <v>2927</v>
      </c>
      <c r="DG519" s="264" t="s">
        <v>2927</v>
      </c>
      <c r="DI519" s="264" t="s">
        <v>2927</v>
      </c>
      <c r="DK519" s="264" t="s">
        <v>2927</v>
      </c>
      <c r="EA519" s="264" t="s">
        <v>2927</v>
      </c>
      <c r="EC519" s="272" t="s">
        <v>2928</v>
      </c>
      <c r="ED519" s="268"/>
      <c r="EE519" s="272" t="s">
        <v>2928</v>
      </c>
      <c r="EF519" s="268"/>
      <c r="EG519" s="272" t="s">
        <v>2928</v>
      </c>
      <c r="EH519" s="268"/>
      <c r="EI519" s="272" t="s">
        <v>2928</v>
      </c>
      <c r="EY519" s="264" t="s">
        <v>2927</v>
      </c>
      <c r="FA519" s="264" t="s">
        <v>2927</v>
      </c>
      <c r="FC519" s="264" t="s">
        <v>2927</v>
      </c>
      <c r="FE519" s="264" t="s">
        <v>2927</v>
      </c>
      <c r="FG519" s="264" t="s">
        <v>2927</v>
      </c>
      <c r="FI519" s="264" t="s">
        <v>2927</v>
      </c>
      <c r="FK519" s="264" t="s">
        <v>2927</v>
      </c>
      <c r="FM519" s="264" t="s">
        <v>2927</v>
      </c>
      <c r="FO519" s="264" t="s">
        <v>2927</v>
      </c>
      <c r="FQ519" s="264" t="s">
        <v>2927</v>
      </c>
      <c r="FS519" s="264" t="s">
        <v>2927</v>
      </c>
      <c r="FU519" s="264" t="s">
        <v>2927</v>
      </c>
      <c r="FW519" s="264" t="s">
        <v>2927</v>
      </c>
      <c r="FY519" s="264" t="s">
        <v>2927</v>
      </c>
      <c r="GA519" s="264" t="s">
        <v>2927</v>
      </c>
      <c r="GC519" s="264" t="s">
        <v>2927</v>
      </c>
      <c r="GE519" s="264" t="s">
        <v>2927</v>
      </c>
      <c r="GG519" s="264" t="s">
        <v>2927</v>
      </c>
      <c r="GI519" s="264" t="s">
        <v>2927</v>
      </c>
      <c r="GK519" s="264" t="s">
        <v>2927</v>
      </c>
      <c r="GM519" s="264" t="s">
        <v>2927</v>
      </c>
      <c r="GO519" s="264" t="s">
        <v>2927</v>
      </c>
      <c r="GQ519" s="16"/>
      <c r="HE519" s="265" t="s">
        <v>2929</v>
      </c>
      <c r="HG519" s="265" t="s">
        <v>2929</v>
      </c>
      <c r="HI519" s="264" t="s">
        <v>2927</v>
      </c>
      <c r="HK519" s="264" t="s">
        <v>2927</v>
      </c>
      <c r="HM519" s="264" t="s">
        <v>2927</v>
      </c>
      <c r="HO519" s="264" t="s">
        <v>2927</v>
      </c>
      <c r="HQ519" s="264" t="s">
        <v>2927</v>
      </c>
      <c r="HS519" s="264" t="s">
        <v>2927</v>
      </c>
      <c r="HU519" s="264" t="s">
        <v>2927</v>
      </c>
      <c r="HW519" s="264" t="s">
        <v>2927</v>
      </c>
      <c r="HY519" s="264" t="s">
        <v>2927</v>
      </c>
      <c r="IA519" s="264" t="s">
        <v>2927</v>
      </c>
      <c r="IC519" s="264" t="s">
        <v>2927</v>
      </c>
      <c r="IE519" s="264" t="s">
        <v>2927</v>
      </c>
      <c r="IG519" s="264" t="s">
        <v>2927</v>
      </c>
      <c r="II519" s="264" t="s">
        <v>2927</v>
      </c>
      <c r="IK519" s="264" t="s">
        <v>2927</v>
      </c>
      <c r="IM519" s="264" t="s">
        <v>2927</v>
      </c>
      <c r="IO519" s="264" t="s">
        <v>2927</v>
      </c>
      <c r="IQ519" s="264" t="s">
        <v>2927</v>
      </c>
      <c r="IS519" s="264" t="s">
        <v>2927</v>
      </c>
      <c r="IU519" s="264" t="s">
        <v>2927</v>
      </c>
      <c r="IW519" s="264" t="s">
        <v>2927</v>
      </c>
      <c r="IY519" s="264" t="s">
        <v>2927</v>
      </c>
      <c r="JA519" s="264" t="s">
        <v>2927</v>
      </c>
      <c r="JC519" s="264" t="s">
        <v>2927</v>
      </c>
    </row>
    <row r="520" spans="3:263">
      <c r="C520" s="384" t="s">
        <v>2930</v>
      </c>
      <c r="D520" s="404"/>
      <c r="E520" s="390" t="s">
        <v>2930</v>
      </c>
      <c r="F520" s="391"/>
      <c r="G520" s="390" t="s">
        <v>2930</v>
      </c>
      <c r="H520" s="391"/>
      <c r="I520" s="390" t="s">
        <v>2930</v>
      </c>
      <c r="J520" s="391"/>
      <c r="K520" s="390" t="s">
        <v>2930</v>
      </c>
      <c r="L520" s="391"/>
      <c r="M520" s="390" t="s">
        <v>2930</v>
      </c>
      <c r="N520" s="405"/>
      <c r="O520" s="394" t="s">
        <v>2931</v>
      </c>
      <c r="P520" s="406"/>
      <c r="Q520" s="264" t="s">
        <v>2930</v>
      </c>
      <c r="S520" s="264" t="s">
        <v>2930</v>
      </c>
      <c r="U520" s="265" t="s">
        <v>2932</v>
      </c>
      <c r="W520" s="265" t="s">
        <v>2932</v>
      </c>
      <c r="Y520" s="265" t="s">
        <v>2932</v>
      </c>
      <c r="Z520" s="256"/>
      <c r="AA520" s="264" t="s">
        <v>2930</v>
      </c>
      <c r="AB520" s="256"/>
      <c r="AC520" s="265" t="s">
        <v>2932</v>
      </c>
      <c r="AD520" s="258"/>
      <c r="AE520" s="265" t="s">
        <v>2932</v>
      </c>
      <c r="AF520" s="258"/>
      <c r="AG520" s="264" t="s">
        <v>2930</v>
      </c>
      <c r="AH520" s="16"/>
      <c r="AI520" s="264" t="s">
        <v>2930</v>
      </c>
      <c r="AK520" s="264" t="s">
        <v>2930</v>
      </c>
      <c r="AL520" s="256"/>
      <c r="AM520" s="264" t="s">
        <v>2930</v>
      </c>
      <c r="AN520" s="256"/>
      <c r="AO520" s="264" t="s">
        <v>2930</v>
      </c>
      <c r="AP520" s="256"/>
      <c r="AQ520" s="264" t="s">
        <v>2930</v>
      </c>
      <c r="AR520" s="256"/>
      <c r="AS520" s="265" t="s">
        <v>2933</v>
      </c>
      <c r="AT520" s="256"/>
      <c r="AU520" s="265" t="s">
        <v>2933</v>
      </c>
      <c r="AW520" s="265" t="s">
        <v>2933</v>
      </c>
      <c r="AX520" s="256"/>
      <c r="AY520" s="270" t="str">
        <f t="shared" si="18"/>
        <v>予 備 517</v>
      </c>
      <c r="AZ520" s="256"/>
      <c r="BA520" s="265" t="s">
        <v>2932</v>
      </c>
      <c r="BC520" s="265" t="s">
        <v>2932</v>
      </c>
      <c r="BE520" s="266" t="s">
        <v>2932</v>
      </c>
      <c r="BF520" s="258"/>
      <c r="BG520" s="266" t="s">
        <v>2932</v>
      </c>
      <c r="BI520" s="400" t="s">
        <v>2930</v>
      </c>
      <c r="BK520" s="400" t="s">
        <v>2930</v>
      </c>
      <c r="BM520" s="400" t="str">
        <f t="shared" si="19"/>
        <v>予備517</v>
      </c>
      <c r="BO520" s="401" t="s">
        <v>2930</v>
      </c>
      <c r="BP520" s="396"/>
      <c r="BQ520" s="401" t="s">
        <v>2930</v>
      </c>
      <c r="BR520" s="402"/>
      <c r="BS520" s="265" t="s">
        <v>2932</v>
      </c>
      <c r="BT520" s="402"/>
      <c r="BU520" s="402"/>
      <c r="BV520" s="402"/>
      <c r="BW520" s="402"/>
      <c r="BX520" s="402"/>
      <c r="BY520" s="402"/>
      <c r="BZ520" s="402"/>
      <c r="CA520" s="402"/>
      <c r="CB520" s="402"/>
      <c r="CC520" s="402"/>
      <c r="CE520" s="256"/>
      <c r="CG520" s="264" t="s">
        <v>2930</v>
      </c>
      <c r="CI520" s="264" t="s">
        <v>2930</v>
      </c>
      <c r="CK520" s="264" t="s">
        <v>2930</v>
      </c>
      <c r="CM520" s="264" t="s">
        <v>2930</v>
      </c>
      <c r="CO520" s="264" t="s">
        <v>2930</v>
      </c>
      <c r="CQ520" s="264" t="s">
        <v>2930</v>
      </c>
      <c r="CS520" s="264" t="s">
        <v>2930</v>
      </c>
      <c r="CU520" s="264" t="s">
        <v>2930</v>
      </c>
      <c r="CW520" s="264" t="s">
        <v>2930</v>
      </c>
      <c r="CY520" s="264" t="s">
        <v>2930</v>
      </c>
      <c r="DA520" s="264" t="s">
        <v>2930</v>
      </c>
      <c r="DC520" s="264" t="s">
        <v>2930</v>
      </c>
      <c r="DE520" s="264" t="s">
        <v>2930</v>
      </c>
      <c r="DG520" s="264" t="s">
        <v>2930</v>
      </c>
      <c r="DI520" s="264" t="s">
        <v>2930</v>
      </c>
      <c r="DK520" s="264" t="s">
        <v>2930</v>
      </c>
      <c r="EA520" s="264" t="s">
        <v>2930</v>
      </c>
      <c r="EC520" s="272" t="s">
        <v>2931</v>
      </c>
      <c r="ED520" s="268"/>
      <c r="EE520" s="272" t="s">
        <v>2931</v>
      </c>
      <c r="EF520" s="268"/>
      <c r="EG520" s="272" t="s">
        <v>2931</v>
      </c>
      <c r="EH520" s="268"/>
      <c r="EI520" s="272" t="s">
        <v>2931</v>
      </c>
      <c r="EY520" s="264" t="s">
        <v>2930</v>
      </c>
      <c r="FA520" s="264" t="s">
        <v>2930</v>
      </c>
      <c r="FC520" s="264" t="s">
        <v>2930</v>
      </c>
      <c r="FE520" s="264" t="s">
        <v>2930</v>
      </c>
      <c r="FG520" s="264" t="s">
        <v>2930</v>
      </c>
      <c r="FI520" s="264" t="s">
        <v>2930</v>
      </c>
      <c r="FK520" s="264" t="s">
        <v>2930</v>
      </c>
      <c r="FM520" s="264" t="s">
        <v>2930</v>
      </c>
      <c r="FO520" s="264" t="s">
        <v>2930</v>
      </c>
      <c r="FQ520" s="264" t="s">
        <v>2930</v>
      </c>
      <c r="FS520" s="264" t="s">
        <v>2930</v>
      </c>
      <c r="FU520" s="264" t="s">
        <v>2930</v>
      </c>
      <c r="FW520" s="264" t="s">
        <v>2930</v>
      </c>
      <c r="FY520" s="264" t="s">
        <v>2930</v>
      </c>
      <c r="GA520" s="264" t="s">
        <v>2930</v>
      </c>
      <c r="GC520" s="264" t="s">
        <v>2930</v>
      </c>
      <c r="GE520" s="264" t="s">
        <v>2930</v>
      </c>
      <c r="GG520" s="264" t="s">
        <v>2930</v>
      </c>
      <c r="GI520" s="264" t="s">
        <v>2930</v>
      </c>
      <c r="GK520" s="264" t="s">
        <v>2930</v>
      </c>
      <c r="GM520" s="264" t="s">
        <v>2930</v>
      </c>
      <c r="GO520" s="264" t="s">
        <v>2930</v>
      </c>
      <c r="GQ520" s="16"/>
      <c r="HE520" s="265" t="s">
        <v>2932</v>
      </c>
      <c r="HG520" s="265" t="s">
        <v>2932</v>
      </c>
      <c r="HI520" s="264" t="s">
        <v>2930</v>
      </c>
      <c r="HK520" s="264" t="s">
        <v>2930</v>
      </c>
      <c r="HM520" s="264" t="s">
        <v>2930</v>
      </c>
      <c r="HO520" s="264" t="s">
        <v>2930</v>
      </c>
      <c r="HQ520" s="264" t="s">
        <v>2930</v>
      </c>
      <c r="HS520" s="264" t="s">
        <v>2930</v>
      </c>
      <c r="HU520" s="264" t="s">
        <v>2930</v>
      </c>
      <c r="HW520" s="264" t="s">
        <v>2930</v>
      </c>
      <c r="HY520" s="264" t="s">
        <v>2930</v>
      </c>
      <c r="IA520" s="264" t="s">
        <v>2930</v>
      </c>
      <c r="IC520" s="264" t="s">
        <v>2930</v>
      </c>
      <c r="IE520" s="264" t="s">
        <v>2930</v>
      </c>
      <c r="IG520" s="264" t="s">
        <v>2930</v>
      </c>
      <c r="II520" s="264" t="s">
        <v>2930</v>
      </c>
      <c r="IK520" s="264" t="s">
        <v>2930</v>
      </c>
      <c r="IM520" s="264" t="s">
        <v>2930</v>
      </c>
      <c r="IO520" s="264" t="s">
        <v>2930</v>
      </c>
      <c r="IQ520" s="264" t="s">
        <v>2930</v>
      </c>
      <c r="IS520" s="264" t="s">
        <v>2930</v>
      </c>
      <c r="IU520" s="264" t="s">
        <v>2930</v>
      </c>
      <c r="IW520" s="264" t="s">
        <v>2930</v>
      </c>
      <c r="IY520" s="264" t="s">
        <v>2930</v>
      </c>
      <c r="JA520" s="264" t="s">
        <v>2930</v>
      </c>
      <c r="JC520" s="264" t="s">
        <v>2930</v>
      </c>
    </row>
    <row r="521" spans="3:263">
      <c r="C521" s="384" t="s">
        <v>2934</v>
      </c>
      <c r="D521" s="404"/>
      <c r="E521" s="390" t="s">
        <v>2934</v>
      </c>
      <c r="F521" s="391"/>
      <c r="G521" s="390" t="s">
        <v>2934</v>
      </c>
      <c r="H521" s="391"/>
      <c r="I521" s="390" t="s">
        <v>2934</v>
      </c>
      <c r="J521" s="391"/>
      <c r="K521" s="390" t="s">
        <v>2934</v>
      </c>
      <c r="L521" s="391"/>
      <c r="M521" s="390" t="s">
        <v>2934</v>
      </c>
      <c r="N521" s="405"/>
      <c r="O521" s="394" t="s">
        <v>2935</v>
      </c>
      <c r="P521" s="406"/>
      <c r="Q521" s="264" t="s">
        <v>2934</v>
      </c>
      <c r="S521" s="264" t="s">
        <v>2934</v>
      </c>
      <c r="U521" s="265" t="s">
        <v>2936</v>
      </c>
      <c r="W521" s="265" t="s">
        <v>2936</v>
      </c>
      <c r="Y521" s="265" t="s">
        <v>2936</v>
      </c>
      <c r="Z521" s="256"/>
      <c r="AA521" s="264" t="s">
        <v>2934</v>
      </c>
      <c r="AB521" s="256"/>
      <c r="AC521" s="265" t="s">
        <v>2936</v>
      </c>
      <c r="AD521" s="258"/>
      <c r="AE521" s="265" t="s">
        <v>2936</v>
      </c>
      <c r="AF521" s="258"/>
      <c r="AG521" s="264" t="s">
        <v>2934</v>
      </c>
      <c r="AH521" s="16"/>
      <c r="AI521" s="264" t="s">
        <v>2934</v>
      </c>
      <c r="AK521" s="264" t="s">
        <v>2934</v>
      </c>
      <c r="AL521" s="256"/>
      <c r="AM521" s="264" t="s">
        <v>2934</v>
      </c>
      <c r="AN521" s="256"/>
      <c r="AO521" s="264" t="s">
        <v>2934</v>
      </c>
      <c r="AP521" s="256"/>
      <c r="AQ521" s="264" t="s">
        <v>2934</v>
      </c>
      <c r="AR521" s="256"/>
      <c r="AS521" s="264" t="s">
        <v>2935</v>
      </c>
      <c r="AT521" s="256"/>
      <c r="AU521" s="264" t="s">
        <v>2935</v>
      </c>
      <c r="AW521" s="264" t="s">
        <v>2935</v>
      </c>
      <c r="AX521" s="256"/>
      <c r="AY521" s="270" t="str">
        <f t="shared" si="18"/>
        <v>予 備 518</v>
      </c>
      <c r="AZ521" s="256"/>
      <c r="BA521" s="265" t="s">
        <v>2936</v>
      </c>
      <c r="BC521" s="265" t="s">
        <v>2936</v>
      </c>
      <c r="BE521" s="266" t="s">
        <v>2936</v>
      </c>
      <c r="BF521" s="258"/>
      <c r="BG521" s="266" t="s">
        <v>2936</v>
      </c>
      <c r="BI521" s="400" t="s">
        <v>2934</v>
      </c>
      <c r="BK521" s="400" t="s">
        <v>2934</v>
      </c>
      <c r="BM521" s="400" t="str">
        <f t="shared" si="19"/>
        <v>予備518</v>
      </c>
      <c r="BO521" s="401" t="s">
        <v>2934</v>
      </c>
      <c r="BP521" s="396"/>
      <c r="BQ521" s="401" t="s">
        <v>2934</v>
      </c>
      <c r="BR521" s="402"/>
      <c r="BS521" s="265" t="s">
        <v>2936</v>
      </c>
      <c r="BT521" s="402"/>
      <c r="BU521" s="402"/>
      <c r="BV521" s="402"/>
      <c r="BW521" s="402"/>
      <c r="BX521" s="402"/>
      <c r="BY521" s="402"/>
      <c r="BZ521" s="402"/>
      <c r="CA521" s="402"/>
      <c r="CB521" s="402"/>
      <c r="CC521" s="402"/>
      <c r="CE521" s="256"/>
      <c r="CG521" s="264" t="s">
        <v>2934</v>
      </c>
      <c r="CI521" s="264" t="s">
        <v>2934</v>
      </c>
      <c r="CK521" s="264" t="s">
        <v>2934</v>
      </c>
      <c r="CM521" s="264" t="s">
        <v>2934</v>
      </c>
      <c r="CO521" s="264" t="s">
        <v>2934</v>
      </c>
      <c r="CQ521" s="264" t="s">
        <v>2934</v>
      </c>
      <c r="CS521" s="264" t="s">
        <v>2934</v>
      </c>
      <c r="CU521" s="264" t="s">
        <v>2934</v>
      </c>
      <c r="CW521" s="264" t="s">
        <v>2934</v>
      </c>
      <c r="CY521" s="264" t="s">
        <v>2934</v>
      </c>
      <c r="DA521" s="264" t="s">
        <v>2934</v>
      </c>
      <c r="DC521" s="264" t="s">
        <v>2934</v>
      </c>
      <c r="DE521" s="264" t="s">
        <v>2934</v>
      </c>
      <c r="DG521" s="264" t="s">
        <v>2934</v>
      </c>
      <c r="DI521" s="264" t="s">
        <v>2934</v>
      </c>
      <c r="DK521" s="264" t="s">
        <v>2934</v>
      </c>
      <c r="EA521" s="264" t="s">
        <v>2934</v>
      </c>
      <c r="EC521" s="272" t="s">
        <v>2935</v>
      </c>
      <c r="ED521" s="268"/>
      <c r="EE521" s="272" t="s">
        <v>2935</v>
      </c>
      <c r="EF521" s="268"/>
      <c r="EG521" s="272" t="s">
        <v>2935</v>
      </c>
      <c r="EH521" s="268"/>
      <c r="EI521" s="272" t="s">
        <v>2935</v>
      </c>
      <c r="EY521" s="264" t="s">
        <v>2934</v>
      </c>
      <c r="FA521" s="264" t="s">
        <v>2934</v>
      </c>
      <c r="FC521" s="264" t="s">
        <v>2934</v>
      </c>
      <c r="FE521" s="264" t="s">
        <v>2934</v>
      </c>
      <c r="FG521" s="264" t="s">
        <v>2934</v>
      </c>
      <c r="FI521" s="264" t="s">
        <v>2934</v>
      </c>
      <c r="FK521" s="264" t="s">
        <v>2934</v>
      </c>
      <c r="FM521" s="264" t="s">
        <v>2934</v>
      </c>
      <c r="FO521" s="264" t="s">
        <v>2934</v>
      </c>
      <c r="FQ521" s="264" t="s">
        <v>2934</v>
      </c>
      <c r="FS521" s="264" t="s">
        <v>2934</v>
      </c>
      <c r="FU521" s="264" t="s">
        <v>2934</v>
      </c>
      <c r="FW521" s="264" t="s">
        <v>2934</v>
      </c>
      <c r="FY521" s="264" t="s">
        <v>2934</v>
      </c>
      <c r="GA521" s="264" t="s">
        <v>2934</v>
      </c>
      <c r="GC521" s="264" t="s">
        <v>2934</v>
      </c>
      <c r="GE521" s="264" t="s">
        <v>2934</v>
      </c>
      <c r="GG521" s="264" t="s">
        <v>2934</v>
      </c>
      <c r="GI521" s="264" t="s">
        <v>2934</v>
      </c>
      <c r="GK521" s="264" t="s">
        <v>2934</v>
      </c>
      <c r="GM521" s="264" t="s">
        <v>2934</v>
      </c>
      <c r="GO521" s="264" t="s">
        <v>2934</v>
      </c>
      <c r="GQ521" s="16"/>
      <c r="HE521" s="265" t="s">
        <v>2936</v>
      </c>
      <c r="HG521" s="265" t="s">
        <v>2936</v>
      </c>
      <c r="HI521" s="264" t="s">
        <v>2934</v>
      </c>
      <c r="HK521" s="264" t="s">
        <v>2934</v>
      </c>
      <c r="HM521" s="264" t="s">
        <v>2934</v>
      </c>
      <c r="HO521" s="264" t="s">
        <v>2934</v>
      </c>
      <c r="HQ521" s="264" t="s">
        <v>2934</v>
      </c>
      <c r="HS521" s="264" t="s">
        <v>2934</v>
      </c>
      <c r="HU521" s="264" t="s">
        <v>2934</v>
      </c>
      <c r="HW521" s="264" t="s">
        <v>2934</v>
      </c>
      <c r="HY521" s="264" t="s">
        <v>2934</v>
      </c>
      <c r="IA521" s="264" t="s">
        <v>2934</v>
      </c>
      <c r="IC521" s="264" t="s">
        <v>2934</v>
      </c>
      <c r="IE521" s="264" t="s">
        <v>2934</v>
      </c>
      <c r="IG521" s="264" t="s">
        <v>2934</v>
      </c>
      <c r="II521" s="264" t="s">
        <v>2934</v>
      </c>
      <c r="IK521" s="264" t="s">
        <v>2934</v>
      </c>
      <c r="IM521" s="264" t="s">
        <v>2934</v>
      </c>
      <c r="IO521" s="264" t="s">
        <v>2934</v>
      </c>
      <c r="IQ521" s="264" t="s">
        <v>2934</v>
      </c>
      <c r="IS521" s="264" t="s">
        <v>2934</v>
      </c>
      <c r="IU521" s="264" t="s">
        <v>2934</v>
      </c>
      <c r="IW521" s="264" t="s">
        <v>2934</v>
      </c>
      <c r="IY521" s="264" t="s">
        <v>2934</v>
      </c>
      <c r="JA521" s="264" t="s">
        <v>2934</v>
      </c>
      <c r="JC521" s="264" t="s">
        <v>2934</v>
      </c>
    </row>
    <row r="522" spans="3:263">
      <c r="C522" s="384" t="s">
        <v>2937</v>
      </c>
      <c r="D522" s="404"/>
      <c r="E522" s="390" t="s">
        <v>2937</v>
      </c>
      <c r="F522" s="391"/>
      <c r="G522" s="390" t="s">
        <v>2937</v>
      </c>
      <c r="H522" s="391"/>
      <c r="I522" s="390" t="s">
        <v>2937</v>
      </c>
      <c r="J522" s="391"/>
      <c r="K522" s="390" t="s">
        <v>2937</v>
      </c>
      <c r="L522" s="391"/>
      <c r="M522" s="390" t="s">
        <v>2937</v>
      </c>
      <c r="N522" s="405"/>
      <c r="O522" s="394" t="s">
        <v>2938</v>
      </c>
      <c r="P522" s="406"/>
      <c r="Q522" s="264" t="s">
        <v>2937</v>
      </c>
      <c r="S522" s="264" t="s">
        <v>2937</v>
      </c>
      <c r="U522" s="265" t="s">
        <v>2939</v>
      </c>
      <c r="W522" s="265" t="s">
        <v>2939</v>
      </c>
      <c r="Y522" s="265" t="s">
        <v>2939</v>
      </c>
      <c r="Z522" s="256"/>
      <c r="AA522" s="264" t="s">
        <v>2937</v>
      </c>
      <c r="AB522" s="256"/>
      <c r="AC522" s="265" t="s">
        <v>2939</v>
      </c>
      <c r="AD522" s="258"/>
      <c r="AE522" s="265" t="s">
        <v>2939</v>
      </c>
      <c r="AF522" s="258"/>
      <c r="AG522" s="264" t="s">
        <v>2937</v>
      </c>
      <c r="AH522" s="16"/>
      <c r="AI522" s="264" t="s">
        <v>2937</v>
      </c>
      <c r="AK522" s="264" t="s">
        <v>2937</v>
      </c>
      <c r="AL522" s="256"/>
      <c r="AM522" s="264" t="s">
        <v>2937</v>
      </c>
      <c r="AN522" s="256"/>
      <c r="AO522" s="264" t="s">
        <v>2937</v>
      </c>
      <c r="AP522" s="256"/>
      <c r="AQ522" s="264" t="s">
        <v>2937</v>
      </c>
      <c r="AR522" s="256"/>
      <c r="AS522" s="265" t="s">
        <v>2940</v>
      </c>
      <c r="AT522" s="256"/>
      <c r="AU522" s="265" t="s">
        <v>2940</v>
      </c>
      <c r="AW522" s="265" t="s">
        <v>2940</v>
      </c>
      <c r="AX522" s="256"/>
      <c r="AY522" s="270" t="str">
        <f t="shared" si="18"/>
        <v>予 備 519</v>
      </c>
      <c r="AZ522" s="256"/>
      <c r="BA522" s="265" t="s">
        <v>2939</v>
      </c>
      <c r="BC522" s="265" t="s">
        <v>2939</v>
      </c>
      <c r="BE522" s="266" t="s">
        <v>2939</v>
      </c>
      <c r="BF522" s="258"/>
      <c r="BG522" s="266" t="s">
        <v>2939</v>
      </c>
      <c r="BI522" s="400" t="s">
        <v>2937</v>
      </c>
      <c r="BK522" s="400" t="s">
        <v>2937</v>
      </c>
      <c r="BM522" s="400" t="str">
        <f t="shared" si="19"/>
        <v>予備519</v>
      </c>
      <c r="BO522" s="401" t="s">
        <v>2937</v>
      </c>
      <c r="BP522" s="396"/>
      <c r="BQ522" s="401" t="s">
        <v>2937</v>
      </c>
      <c r="BR522" s="402"/>
      <c r="BS522" s="265" t="s">
        <v>2939</v>
      </c>
      <c r="BT522" s="402"/>
      <c r="BU522" s="402"/>
      <c r="BV522" s="402"/>
      <c r="BW522" s="402"/>
      <c r="BX522" s="402"/>
      <c r="BY522" s="402"/>
      <c r="BZ522" s="402"/>
      <c r="CA522" s="402"/>
      <c r="CB522" s="402"/>
      <c r="CC522" s="402"/>
      <c r="CE522" s="256"/>
      <c r="CG522" s="264" t="s">
        <v>2937</v>
      </c>
      <c r="CI522" s="264" t="s">
        <v>2937</v>
      </c>
      <c r="CK522" s="264" t="s">
        <v>2937</v>
      </c>
      <c r="CM522" s="264" t="s">
        <v>2937</v>
      </c>
      <c r="CO522" s="264" t="s">
        <v>2937</v>
      </c>
      <c r="CQ522" s="264" t="s">
        <v>2937</v>
      </c>
      <c r="CS522" s="264" t="s">
        <v>2937</v>
      </c>
      <c r="CU522" s="264" t="s">
        <v>2937</v>
      </c>
      <c r="CW522" s="264" t="s">
        <v>2937</v>
      </c>
      <c r="CY522" s="264" t="s">
        <v>2937</v>
      </c>
      <c r="DA522" s="264" t="s">
        <v>2937</v>
      </c>
      <c r="DC522" s="264" t="s">
        <v>2937</v>
      </c>
      <c r="DE522" s="264" t="s">
        <v>2937</v>
      </c>
      <c r="DG522" s="264" t="s">
        <v>2937</v>
      </c>
      <c r="DI522" s="264" t="s">
        <v>2937</v>
      </c>
      <c r="DK522" s="264" t="s">
        <v>2937</v>
      </c>
      <c r="EA522" s="264" t="s">
        <v>2937</v>
      </c>
      <c r="EC522" s="272" t="s">
        <v>2938</v>
      </c>
      <c r="ED522" s="268"/>
      <c r="EE522" s="272" t="s">
        <v>2938</v>
      </c>
      <c r="EF522" s="268"/>
      <c r="EG522" s="272" t="s">
        <v>2938</v>
      </c>
      <c r="EH522" s="268"/>
      <c r="EI522" s="272" t="s">
        <v>2938</v>
      </c>
      <c r="EY522" s="264" t="s">
        <v>2937</v>
      </c>
      <c r="FA522" s="264" t="s">
        <v>2937</v>
      </c>
      <c r="FC522" s="264" t="s">
        <v>2937</v>
      </c>
      <c r="FE522" s="264" t="s">
        <v>2937</v>
      </c>
      <c r="FG522" s="264" t="s">
        <v>2937</v>
      </c>
      <c r="FI522" s="264" t="s">
        <v>2937</v>
      </c>
      <c r="FK522" s="264" t="s">
        <v>2937</v>
      </c>
      <c r="FM522" s="264" t="s">
        <v>2937</v>
      </c>
      <c r="FO522" s="264" t="s">
        <v>2937</v>
      </c>
      <c r="FQ522" s="264" t="s">
        <v>2937</v>
      </c>
      <c r="FS522" s="264" t="s">
        <v>2937</v>
      </c>
      <c r="FU522" s="264" t="s">
        <v>2937</v>
      </c>
      <c r="FW522" s="264" t="s">
        <v>2937</v>
      </c>
      <c r="FY522" s="264" t="s">
        <v>2937</v>
      </c>
      <c r="GA522" s="264" t="s">
        <v>2937</v>
      </c>
      <c r="GC522" s="264" t="s">
        <v>2937</v>
      </c>
      <c r="GE522" s="264" t="s">
        <v>2937</v>
      </c>
      <c r="GG522" s="264" t="s">
        <v>2937</v>
      </c>
      <c r="GI522" s="264" t="s">
        <v>2937</v>
      </c>
      <c r="GK522" s="264" t="s">
        <v>2937</v>
      </c>
      <c r="GM522" s="264" t="s">
        <v>2937</v>
      </c>
      <c r="GO522" s="264" t="s">
        <v>2937</v>
      </c>
      <c r="GQ522" s="16"/>
      <c r="HE522" s="265" t="s">
        <v>2939</v>
      </c>
      <c r="HG522" s="265" t="s">
        <v>2939</v>
      </c>
      <c r="HI522" s="264" t="s">
        <v>2937</v>
      </c>
      <c r="HK522" s="264" t="s">
        <v>2937</v>
      </c>
      <c r="HM522" s="264" t="s">
        <v>2937</v>
      </c>
      <c r="HO522" s="264" t="s">
        <v>2937</v>
      </c>
      <c r="HQ522" s="264" t="s">
        <v>2937</v>
      </c>
      <c r="HS522" s="264" t="s">
        <v>2937</v>
      </c>
      <c r="HU522" s="264" t="s">
        <v>2937</v>
      </c>
      <c r="HW522" s="264" t="s">
        <v>2937</v>
      </c>
      <c r="HY522" s="264" t="s">
        <v>2937</v>
      </c>
      <c r="IA522" s="264" t="s">
        <v>2937</v>
      </c>
      <c r="IC522" s="264" t="s">
        <v>2937</v>
      </c>
      <c r="IE522" s="264" t="s">
        <v>2937</v>
      </c>
      <c r="IG522" s="264" t="s">
        <v>2937</v>
      </c>
      <c r="II522" s="264" t="s">
        <v>2937</v>
      </c>
      <c r="IK522" s="264" t="s">
        <v>2937</v>
      </c>
      <c r="IM522" s="264" t="s">
        <v>2937</v>
      </c>
      <c r="IO522" s="264" t="s">
        <v>2937</v>
      </c>
      <c r="IQ522" s="264" t="s">
        <v>2937</v>
      </c>
      <c r="IS522" s="264" t="s">
        <v>2937</v>
      </c>
      <c r="IU522" s="264" t="s">
        <v>2937</v>
      </c>
      <c r="IW522" s="264" t="s">
        <v>2937</v>
      </c>
      <c r="IY522" s="264" t="s">
        <v>2937</v>
      </c>
      <c r="JA522" s="264" t="s">
        <v>2937</v>
      </c>
      <c r="JC522" s="264" t="s">
        <v>2937</v>
      </c>
    </row>
    <row r="523" spans="3:263">
      <c r="C523" s="384" t="s">
        <v>2941</v>
      </c>
      <c r="D523" s="404"/>
      <c r="E523" s="390" t="s">
        <v>2941</v>
      </c>
      <c r="F523" s="391"/>
      <c r="G523" s="390" t="s">
        <v>2941</v>
      </c>
      <c r="H523" s="391"/>
      <c r="I523" s="390" t="s">
        <v>2941</v>
      </c>
      <c r="J523" s="391"/>
      <c r="K523" s="390" t="s">
        <v>2941</v>
      </c>
      <c r="L523" s="391"/>
      <c r="M523" s="390" t="s">
        <v>2941</v>
      </c>
      <c r="N523" s="405"/>
      <c r="O523" s="394" t="s">
        <v>2942</v>
      </c>
      <c r="P523" s="406"/>
      <c r="Q523" s="264" t="s">
        <v>2941</v>
      </c>
      <c r="S523" s="264" t="s">
        <v>2941</v>
      </c>
      <c r="U523" s="265" t="s">
        <v>2943</v>
      </c>
      <c r="W523" s="265" t="s">
        <v>2943</v>
      </c>
      <c r="Y523" s="265" t="s">
        <v>2943</v>
      </c>
      <c r="Z523" s="256"/>
      <c r="AA523" s="264" t="s">
        <v>2941</v>
      </c>
      <c r="AB523" s="256"/>
      <c r="AC523" s="265" t="s">
        <v>2943</v>
      </c>
      <c r="AD523" s="258"/>
      <c r="AE523" s="265" t="s">
        <v>2943</v>
      </c>
      <c r="AF523" s="258"/>
      <c r="AG523" s="264" t="s">
        <v>2941</v>
      </c>
      <c r="AH523" s="16"/>
      <c r="AI523" s="264" t="s">
        <v>2941</v>
      </c>
      <c r="AK523" s="264" t="s">
        <v>2941</v>
      </c>
      <c r="AL523" s="256"/>
      <c r="AM523" s="264" t="s">
        <v>2941</v>
      </c>
      <c r="AN523" s="256"/>
      <c r="AO523" s="264" t="s">
        <v>2941</v>
      </c>
      <c r="AP523" s="256"/>
      <c r="AQ523" s="264" t="s">
        <v>2941</v>
      </c>
      <c r="AR523" s="256"/>
      <c r="AS523" s="264" t="s">
        <v>2942</v>
      </c>
      <c r="AT523" s="256"/>
      <c r="AU523" s="264" t="s">
        <v>2942</v>
      </c>
      <c r="AW523" s="264" t="s">
        <v>2942</v>
      </c>
      <c r="AX523" s="256"/>
      <c r="AY523" s="270" t="str">
        <f t="shared" si="18"/>
        <v>予 備 520</v>
      </c>
      <c r="AZ523" s="256"/>
      <c r="BA523" s="265" t="s">
        <v>2943</v>
      </c>
      <c r="BC523" s="265" t="s">
        <v>2943</v>
      </c>
      <c r="BE523" s="266" t="s">
        <v>2943</v>
      </c>
      <c r="BF523" s="258"/>
      <c r="BG523" s="266" t="s">
        <v>2943</v>
      </c>
      <c r="BI523" s="400" t="s">
        <v>2941</v>
      </c>
      <c r="BK523" s="400" t="s">
        <v>2941</v>
      </c>
      <c r="BM523" s="400" t="str">
        <f t="shared" si="19"/>
        <v>予備520</v>
      </c>
      <c r="BO523" s="401" t="s">
        <v>2941</v>
      </c>
      <c r="BP523" s="396"/>
      <c r="BQ523" s="401" t="s">
        <v>2941</v>
      </c>
      <c r="BR523" s="402"/>
      <c r="BS523" s="265" t="s">
        <v>2943</v>
      </c>
      <c r="BT523" s="402"/>
      <c r="BU523" s="402"/>
      <c r="BV523" s="402"/>
      <c r="BW523" s="402"/>
      <c r="BX523" s="402"/>
      <c r="BY523" s="402"/>
      <c r="BZ523" s="402"/>
      <c r="CA523" s="402"/>
      <c r="CB523" s="402"/>
      <c r="CC523" s="402"/>
      <c r="CE523" s="256"/>
      <c r="CG523" s="264" t="s">
        <v>2941</v>
      </c>
      <c r="CI523" s="264" t="s">
        <v>2941</v>
      </c>
      <c r="CK523" s="264" t="s">
        <v>2941</v>
      </c>
      <c r="CM523" s="264" t="s">
        <v>2941</v>
      </c>
      <c r="CO523" s="264" t="s">
        <v>2941</v>
      </c>
      <c r="CQ523" s="264" t="s">
        <v>2941</v>
      </c>
      <c r="CS523" s="264" t="s">
        <v>2941</v>
      </c>
      <c r="CU523" s="264" t="s">
        <v>2941</v>
      </c>
      <c r="CW523" s="264" t="s">
        <v>2941</v>
      </c>
      <c r="CY523" s="264" t="s">
        <v>2941</v>
      </c>
      <c r="DA523" s="264" t="s">
        <v>2941</v>
      </c>
      <c r="DC523" s="264" t="s">
        <v>2941</v>
      </c>
      <c r="DE523" s="264" t="s">
        <v>2941</v>
      </c>
      <c r="DG523" s="264" t="s">
        <v>2941</v>
      </c>
      <c r="DI523" s="264" t="s">
        <v>2941</v>
      </c>
      <c r="DK523" s="264" t="s">
        <v>2941</v>
      </c>
      <c r="EA523" s="264" t="s">
        <v>2941</v>
      </c>
      <c r="EC523" s="272" t="s">
        <v>2942</v>
      </c>
      <c r="ED523" s="268"/>
      <c r="EE523" s="272" t="s">
        <v>2942</v>
      </c>
      <c r="EF523" s="268"/>
      <c r="EG523" s="272" t="s">
        <v>2942</v>
      </c>
      <c r="EH523" s="268"/>
      <c r="EI523" s="272" t="s">
        <v>2942</v>
      </c>
      <c r="EY523" s="264" t="s">
        <v>2941</v>
      </c>
      <c r="FA523" s="264" t="s">
        <v>2941</v>
      </c>
      <c r="FC523" s="264" t="s">
        <v>2941</v>
      </c>
      <c r="FE523" s="264" t="s">
        <v>2941</v>
      </c>
      <c r="FG523" s="264" t="s">
        <v>2941</v>
      </c>
      <c r="FI523" s="264" t="s">
        <v>2941</v>
      </c>
      <c r="FK523" s="264" t="s">
        <v>2941</v>
      </c>
      <c r="FM523" s="264" t="s">
        <v>2941</v>
      </c>
      <c r="FO523" s="264" t="s">
        <v>2941</v>
      </c>
      <c r="FQ523" s="264" t="s">
        <v>2941</v>
      </c>
      <c r="FS523" s="264" t="s">
        <v>2941</v>
      </c>
      <c r="FU523" s="264" t="s">
        <v>2941</v>
      </c>
      <c r="FW523" s="264" t="s">
        <v>2941</v>
      </c>
      <c r="FY523" s="264" t="s">
        <v>2941</v>
      </c>
      <c r="GA523" s="264" t="s">
        <v>2941</v>
      </c>
      <c r="GC523" s="264" t="s">
        <v>2941</v>
      </c>
      <c r="GE523" s="264" t="s">
        <v>2941</v>
      </c>
      <c r="GG523" s="264" t="s">
        <v>2941</v>
      </c>
      <c r="GI523" s="264" t="s">
        <v>2941</v>
      </c>
      <c r="GK523" s="264" t="s">
        <v>2941</v>
      </c>
      <c r="GM523" s="264" t="s">
        <v>2941</v>
      </c>
      <c r="GO523" s="264" t="s">
        <v>2941</v>
      </c>
      <c r="GQ523" s="16"/>
      <c r="HE523" s="265" t="s">
        <v>2943</v>
      </c>
      <c r="HG523" s="265" t="s">
        <v>2943</v>
      </c>
      <c r="HI523" s="264" t="s">
        <v>2941</v>
      </c>
      <c r="HK523" s="264" t="s">
        <v>2941</v>
      </c>
      <c r="HM523" s="264" t="s">
        <v>2941</v>
      </c>
      <c r="HO523" s="264" t="s">
        <v>2941</v>
      </c>
      <c r="HQ523" s="264" t="s">
        <v>2941</v>
      </c>
      <c r="HS523" s="264" t="s">
        <v>2941</v>
      </c>
      <c r="HU523" s="264" t="s">
        <v>2941</v>
      </c>
      <c r="HW523" s="264" t="s">
        <v>2941</v>
      </c>
      <c r="HY523" s="264" t="s">
        <v>2941</v>
      </c>
      <c r="IA523" s="264" t="s">
        <v>2941</v>
      </c>
      <c r="IC523" s="264" t="s">
        <v>2941</v>
      </c>
      <c r="IE523" s="264" t="s">
        <v>2941</v>
      </c>
      <c r="IG523" s="264" t="s">
        <v>2941</v>
      </c>
      <c r="II523" s="264" t="s">
        <v>2941</v>
      </c>
      <c r="IK523" s="264" t="s">
        <v>2941</v>
      </c>
      <c r="IM523" s="264" t="s">
        <v>2941</v>
      </c>
      <c r="IO523" s="264" t="s">
        <v>2941</v>
      </c>
      <c r="IQ523" s="264" t="s">
        <v>2941</v>
      </c>
      <c r="IS523" s="264" t="s">
        <v>2941</v>
      </c>
      <c r="IU523" s="264" t="s">
        <v>2941</v>
      </c>
      <c r="IW523" s="264" t="s">
        <v>2941</v>
      </c>
      <c r="IY523" s="264" t="s">
        <v>2941</v>
      </c>
      <c r="JA523" s="264" t="s">
        <v>2941</v>
      </c>
      <c r="JC523" s="264" t="s">
        <v>2941</v>
      </c>
    </row>
    <row r="524" spans="3:263">
      <c r="C524" s="384" t="s">
        <v>2944</v>
      </c>
      <c r="D524" s="404"/>
      <c r="E524" s="390" t="s">
        <v>2944</v>
      </c>
      <c r="F524" s="391"/>
      <c r="G524" s="390" t="s">
        <v>2944</v>
      </c>
      <c r="H524" s="391"/>
      <c r="I524" s="390" t="s">
        <v>2944</v>
      </c>
      <c r="J524" s="391"/>
      <c r="K524" s="390" t="s">
        <v>2944</v>
      </c>
      <c r="L524" s="391"/>
      <c r="M524" s="390" t="s">
        <v>2944</v>
      </c>
      <c r="N524" s="405"/>
      <c r="O524" s="394" t="s">
        <v>2945</v>
      </c>
      <c r="P524" s="406"/>
      <c r="Q524" s="264" t="s">
        <v>2944</v>
      </c>
      <c r="S524" s="264" t="s">
        <v>2944</v>
      </c>
      <c r="U524" s="265" t="s">
        <v>2946</v>
      </c>
      <c r="W524" s="265" t="s">
        <v>2946</v>
      </c>
      <c r="Y524" s="265" t="s">
        <v>2946</v>
      </c>
      <c r="Z524" s="256"/>
      <c r="AA524" s="264" t="s">
        <v>2944</v>
      </c>
      <c r="AB524" s="256"/>
      <c r="AC524" s="265" t="s">
        <v>2946</v>
      </c>
      <c r="AD524" s="258"/>
      <c r="AE524" s="265" t="s">
        <v>2946</v>
      </c>
      <c r="AF524" s="258"/>
      <c r="AG524" s="264" t="s">
        <v>2944</v>
      </c>
      <c r="AH524" s="16"/>
      <c r="AI524" s="264" t="s">
        <v>2944</v>
      </c>
      <c r="AK524" s="264" t="s">
        <v>2944</v>
      </c>
      <c r="AL524" s="256"/>
      <c r="AM524" s="264" t="s">
        <v>2944</v>
      </c>
      <c r="AN524" s="256"/>
      <c r="AO524" s="264" t="s">
        <v>2944</v>
      </c>
      <c r="AP524" s="256"/>
      <c r="AQ524" s="264" t="s">
        <v>2944</v>
      </c>
      <c r="AR524" s="256"/>
      <c r="AS524" s="265" t="s">
        <v>2947</v>
      </c>
      <c r="AT524" s="256"/>
      <c r="AU524" s="265" t="s">
        <v>2947</v>
      </c>
      <c r="AW524" s="265" t="s">
        <v>2947</v>
      </c>
      <c r="AX524" s="256"/>
      <c r="AY524" s="270" t="str">
        <f t="shared" si="18"/>
        <v>予 備 521</v>
      </c>
      <c r="AZ524" s="256"/>
      <c r="BA524" s="265" t="s">
        <v>2946</v>
      </c>
      <c r="BC524" s="265" t="s">
        <v>2946</v>
      </c>
      <c r="BE524" s="266" t="s">
        <v>2946</v>
      </c>
      <c r="BF524" s="258"/>
      <c r="BG524" s="266" t="s">
        <v>2946</v>
      </c>
      <c r="BI524" s="400" t="s">
        <v>2944</v>
      </c>
      <c r="BK524" s="400" t="s">
        <v>2944</v>
      </c>
      <c r="BM524" s="400" t="str">
        <f t="shared" si="19"/>
        <v>予備521</v>
      </c>
      <c r="BO524" s="401" t="s">
        <v>2944</v>
      </c>
      <c r="BP524" s="396"/>
      <c r="BQ524" s="401" t="s">
        <v>2944</v>
      </c>
      <c r="BR524" s="402"/>
      <c r="BS524" s="265" t="s">
        <v>2946</v>
      </c>
      <c r="BT524" s="402"/>
      <c r="BU524" s="402"/>
      <c r="BV524" s="402"/>
      <c r="BW524" s="402"/>
      <c r="BX524" s="402"/>
      <c r="BY524" s="402"/>
      <c r="BZ524" s="402"/>
      <c r="CA524" s="402"/>
      <c r="CB524" s="402"/>
      <c r="CC524" s="402"/>
      <c r="CE524" s="256"/>
      <c r="CG524" s="264" t="s">
        <v>2944</v>
      </c>
      <c r="CI524" s="264" t="s">
        <v>2944</v>
      </c>
      <c r="CK524" s="264" t="s">
        <v>2944</v>
      </c>
      <c r="CM524" s="264" t="s">
        <v>2944</v>
      </c>
      <c r="CO524" s="264" t="s">
        <v>2944</v>
      </c>
      <c r="CQ524" s="264" t="s">
        <v>2944</v>
      </c>
      <c r="CS524" s="264" t="s">
        <v>2944</v>
      </c>
      <c r="CU524" s="264" t="s">
        <v>2944</v>
      </c>
      <c r="CW524" s="264" t="s">
        <v>2944</v>
      </c>
      <c r="CY524" s="264" t="s">
        <v>2944</v>
      </c>
      <c r="DA524" s="264" t="s">
        <v>2944</v>
      </c>
      <c r="DC524" s="264" t="s">
        <v>2944</v>
      </c>
      <c r="DE524" s="264" t="s">
        <v>2944</v>
      </c>
      <c r="DG524" s="264" t="s">
        <v>2944</v>
      </c>
      <c r="DI524" s="264" t="s">
        <v>2944</v>
      </c>
      <c r="DK524" s="264" t="s">
        <v>2944</v>
      </c>
      <c r="EA524" s="264" t="s">
        <v>2944</v>
      </c>
      <c r="EC524" s="272" t="s">
        <v>2945</v>
      </c>
      <c r="ED524" s="268"/>
      <c r="EE524" s="272" t="s">
        <v>2945</v>
      </c>
      <c r="EF524" s="268"/>
      <c r="EG524" s="272" t="s">
        <v>2945</v>
      </c>
      <c r="EH524" s="268"/>
      <c r="EI524" s="272" t="s">
        <v>2945</v>
      </c>
      <c r="EY524" s="264" t="s">
        <v>2944</v>
      </c>
      <c r="FA524" s="264" t="s">
        <v>2944</v>
      </c>
      <c r="FC524" s="264" t="s">
        <v>2944</v>
      </c>
      <c r="FE524" s="264" t="s">
        <v>2944</v>
      </c>
      <c r="FG524" s="264" t="s">
        <v>2944</v>
      </c>
      <c r="FI524" s="264" t="s">
        <v>2944</v>
      </c>
      <c r="FK524" s="264" t="s">
        <v>2944</v>
      </c>
      <c r="FM524" s="264" t="s">
        <v>2944</v>
      </c>
      <c r="FO524" s="264" t="s">
        <v>2944</v>
      </c>
      <c r="FQ524" s="264" t="s">
        <v>2944</v>
      </c>
      <c r="FS524" s="264" t="s">
        <v>2944</v>
      </c>
      <c r="FU524" s="264" t="s">
        <v>2944</v>
      </c>
      <c r="FW524" s="264" t="s">
        <v>2944</v>
      </c>
      <c r="FY524" s="264" t="s">
        <v>2944</v>
      </c>
      <c r="GA524" s="264" t="s">
        <v>2944</v>
      </c>
      <c r="GC524" s="264" t="s">
        <v>2944</v>
      </c>
      <c r="GE524" s="264" t="s">
        <v>2944</v>
      </c>
      <c r="GG524" s="264" t="s">
        <v>2944</v>
      </c>
      <c r="GI524" s="264" t="s">
        <v>2944</v>
      </c>
      <c r="GK524" s="264" t="s">
        <v>2944</v>
      </c>
      <c r="GM524" s="264" t="s">
        <v>2944</v>
      </c>
      <c r="GO524" s="264" t="s">
        <v>2944</v>
      </c>
      <c r="GQ524" s="16"/>
      <c r="HE524" s="265" t="s">
        <v>2946</v>
      </c>
      <c r="HG524" s="265" t="s">
        <v>2946</v>
      </c>
      <c r="HI524" s="264" t="s">
        <v>2944</v>
      </c>
      <c r="HK524" s="264" t="s">
        <v>2944</v>
      </c>
      <c r="HM524" s="264" t="s">
        <v>2944</v>
      </c>
      <c r="HO524" s="264" t="s">
        <v>2944</v>
      </c>
      <c r="HQ524" s="264" t="s">
        <v>2944</v>
      </c>
      <c r="HS524" s="264" t="s">
        <v>2944</v>
      </c>
      <c r="HU524" s="264" t="s">
        <v>2944</v>
      </c>
      <c r="HW524" s="264" t="s">
        <v>2944</v>
      </c>
      <c r="HY524" s="264" t="s">
        <v>2944</v>
      </c>
      <c r="IA524" s="264" t="s">
        <v>2944</v>
      </c>
      <c r="IC524" s="264" t="s">
        <v>2944</v>
      </c>
      <c r="IE524" s="264" t="s">
        <v>2944</v>
      </c>
      <c r="IG524" s="264" t="s">
        <v>2944</v>
      </c>
      <c r="II524" s="264" t="s">
        <v>2944</v>
      </c>
      <c r="IK524" s="264" t="s">
        <v>2944</v>
      </c>
      <c r="IM524" s="264" t="s">
        <v>2944</v>
      </c>
      <c r="IO524" s="264" t="s">
        <v>2944</v>
      </c>
      <c r="IQ524" s="264" t="s">
        <v>2944</v>
      </c>
      <c r="IS524" s="264" t="s">
        <v>2944</v>
      </c>
      <c r="IU524" s="264" t="s">
        <v>2944</v>
      </c>
      <c r="IW524" s="264" t="s">
        <v>2944</v>
      </c>
      <c r="IY524" s="264" t="s">
        <v>2944</v>
      </c>
      <c r="JA524" s="264" t="s">
        <v>2944</v>
      </c>
      <c r="JC524" s="264" t="s">
        <v>2944</v>
      </c>
    </row>
    <row r="525" spans="3:263">
      <c r="C525" s="384" t="s">
        <v>2948</v>
      </c>
      <c r="D525" s="404"/>
      <c r="E525" s="390" t="s">
        <v>2948</v>
      </c>
      <c r="F525" s="391"/>
      <c r="G525" s="390" t="s">
        <v>2948</v>
      </c>
      <c r="H525" s="391"/>
      <c r="I525" s="390" t="s">
        <v>2948</v>
      </c>
      <c r="J525" s="391"/>
      <c r="K525" s="390" t="s">
        <v>2948</v>
      </c>
      <c r="L525" s="391"/>
      <c r="M525" s="390" t="s">
        <v>2948</v>
      </c>
      <c r="N525" s="405"/>
      <c r="O525" s="394" t="s">
        <v>2949</v>
      </c>
      <c r="P525" s="406"/>
      <c r="Q525" s="264" t="s">
        <v>2948</v>
      </c>
      <c r="S525" s="264" t="s">
        <v>2948</v>
      </c>
      <c r="U525" s="265" t="s">
        <v>2950</v>
      </c>
      <c r="W525" s="265" t="s">
        <v>2950</v>
      </c>
      <c r="Y525" s="265" t="s">
        <v>2950</v>
      </c>
      <c r="Z525" s="256"/>
      <c r="AA525" s="264" t="s">
        <v>2948</v>
      </c>
      <c r="AB525" s="256"/>
      <c r="AC525" s="265" t="s">
        <v>2950</v>
      </c>
      <c r="AD525" s="258"/>
      <c r="AE525" s="265" t="s">
        <v>2950</v>
      </c>
      <c r="AF525" s="258"/>
      <c r="AG525" s="264" t="s">
        <v>2948</v>
      </c>
      <c r="AH525" s="16"/>
      <c r="AI525" s="264" t="s">
        <v>2948</v>
      </c>
      <c r="AK525" s="264" t="s">
        <v>2948</v>
      </c>
      <c r="AL525" s="256"/>
      <c r="AM525" s="264" t="s">
        <v>2948</v>
      </c>
      <c r="AN525" s="256"/>
      <c r="AO525" s="264" t="s">
        <v>2948</v>
      </c>
      <c r="AP525" s="256"/>
      <c r="AQ525" s="264" t="s">
        <v>2948</v>
      </c>
      <c r="AR525" s="256"/>
      <c r="AS525" s="264" t="s">
        <v>2949</v>
      </c>
      <c r="AT525" s="256"/>
      <c r="AU525" s="264" t="s">
        <v>2949</v>
      </c>
      <c r="AW525" s="264" t="s">
        <v>2949</v>
      </c>
      <c r="AX525" s="256"/>
      <c r="AY525" s="270" t="str">
        <f t="shared" si="18"/>
        <v>予 備 522</v>
      </c>
      <c r="AZ525" s="256"/>
      <c r="BA525" s="265" t="s">
        <v>2950</v>
      </c>
      <c r="BC525" s="265" t="s">
        <v>2950</v>
      </c>
      <c r="BE525" s="266" t="s">
        <v>2950</v>
      </c>
      <c r="BF525" s="258"/>
      <c r="BG525" s="266" t="s">
        <v>2950</v>
      </c>
      <c r="BI525" s="400" t="s">
        <v>2948</v>
      </c>
      <c r="BK525" s="400" t="s">
        <v>2948</v>
      </c>
      <c r="BM525" s="400" t="str">
        <f t="shared" si="19"/>
        <v>予備522</v>
      </c>
      <c r="BO525" s="401" t="s">
        <v>2948</v>
      </c>
      <c r="BP525" s="396"/>
      <c r="BQ525" s="401" t="s">
        <v>2948</v>
      </c>
      <c r="BR525" s="402"/>
      <c r="BS525" s="265" t="s">
        <v>2950</v>
      </c>
      <c r="BT525" s="402"/>
      <c r="BU525" s="402"/>
      <c r="BV525" s="402"/>
      <c r="BW525" s="402"/>
      <c r="BX525" s="402"/>
      <c r="BY525" s="402"/>
      <c r="BZ525" s="402"/>
      <c r="CA525" s="402"/>
      <c r="CB525" s="402"/>
      <c r="CC525" s="402"/>
      <c r="CE525" s="256"/>
      <c r="CG525" s="264" t="s">
        <v>2948</v>
      </c>
      <c r="CI525" s="264" t="s">
        <v>2948</v>
      </c>
      <c r="CK525" s="264" t="s">
        <v>2948</v>
      </c>
      <c r="CM525" s="264" t="s">
        <v>2948</v>
      </c>
      <c r="CO525" s="264" t="s">
        <v>2948</v>
      </c>
      <c r="CQ525" s="264" t="s">
        <v>2948</v>
      </c>
      <c r="CS525" s="264" t="s">
        <v>2948</v>
      </c>
      <c r="CU525" s="264" t="s">
        <v>2948</v>
      </c>
      <c r="CW525" s="264" t="s">
        <v>2948</v>
      </c>
      <c r="CY525" s="264" t="s">
        <v>2948</v>
      </c>
      <c r="DA525" s="264" t="s">
        <v>2948</v>
      </c>
      <c r="DC525" s="264" t="s">
        <v>2948</v>
      </c>
      <c r="DE525" s="264" t="s">
        <v>2948</v>
      </c>
      <c r="DG525" s="264" t="s">
        <v>2948</v>
      </c>
      <c r="DI525" s="264" t="s">
        <v>2948</v>
      </c>
      <c r="DK525" s="264" t="s">
        <v>2948</v>
      </c>
      <c r="EA525" s="264" t="s">
        <v>2948</v>
      </c>
      <c r="EC525" s="272" t="s">
        <v>2949</v>
      </c>
      <c r="ED525" s="268"/>
      <c r="EE525" s="272" t="s">
        <v>2949</v>
      </c>
      <c r="EF525" s="268"/>
      <c r="EG525" s="272" t="s">
        <v>2949</v>
      </c>
      <c r="EH525" s="268"/>
      <c r="EI525" s="272" t="s">
        <v>2949</v>
      </c>
      <c r="EY525" s="264" t="s">
        <v>2948</v>
      </c>
      <c r="FA525" s="264" t="s">
        <v>2948</v>
      </c>
      <c r="FC525" s="264" t="s">
        <v>2948</v>
      </c>
      <c r="FE525" s="264" t="s">
        <v>2948</v>
      </c>
      <c r="FG525" s="264" t="s">
        <v>2948</v>
      </c>
      <c r="FI525" s="264" t="s">
        <v>2948</v>
      </c>
      <c r="FK525" s="264" t="s">
        <v>2948</v>
      </c>
      <c r="FM525" s="264" t="s">
        <v>2948</v>
      </c>
      <c r="FO525" s="264" t="s">
        <v>2948</v>
      </c>
      <c r="FQ525" s="264" t="s">
        <v>2948</v>
      </c>
      <c r="FS525" s="264" t="s">
        <v>2948</v>
      </c>
      <c r="FU525" s="264" t="s">
        <v>2948</v>
      </c>
      <c r="FW525" s="264" t="s">
        <v>2948</v>
      </c>
      <c r="FY525" s="264" t="s">
        <v>2948</v>
      </c>
      <c r="GA525" s="264" t="s">
        <v>2948</v>
      </c>
      <c r="GC525" s="264" t="s">
        <v>2948</v>
      </c>
      <c r="GE525" s="264" t="s">
        <v>2948</v>
      </c>
      <c r="GG525" s="264" t="s">
        <v>2948</v>
      </c>
      <c r="GI525" s="264" t="s">
        <v>2948</v>
      </c>
      <c r="GK525" s="264" t="s">
        <v>2948</v>
      </c>
      <c r="GM525" s="264" t="s">
        <v>2948</v>
      </c>
      <c r="GO525" s="264" t="s">
        <v>2948</v>
      </c>
      <c r="GQ525" s="16"/>
      <c r="HE525" s="265" t="s">
        <v>2950</v>
      </c>
      <c r="HG525" s="265" t="s">
        <v>2950</v>
      </c>
      <c r="HI525" s="264" t="s">
        <v>2948</v>
      </c>
      <c r="HK525" s="264" t="s">
        <v>2948</v>
      </c>
      <c r="HM525" s="264" t="s">
        <v>2948</v>
      </c>
      <c r="HO525" s="264" t="s">
        <v>2948</v>
      </c>
      <c r="HQ525" s="264" t="s">
        <v>2948</v>
      </c>
      <c r="HS525" s="264" t="s">
        <v>2948</v>
      </c>
      <c r="HU525" s="264" t="s">
        <v>2948</v>
      </c>
      <c r="HW525" s="264" t="s">
        <v>2948</v>
      </c>
      <c r="HY525" s="264" t="s">
        <v>2948</v>
      </c>
      <c r="IA525" s="264" t="s">
        <v>2948</v>
      </c>
      <c r="IC525" s="264" t="s">
        <v>2948</v>
      </c>
      <c r="IE525" s="264" t="s">
        <v>2948</v>
      </c>
      <c r="IG525" s="264" t="s">
        <v>2948</v>
      </c>
      <c r="II525" s="264" t="s">
        <v>2948</v>
      </c>
      <c r="IK525" s="264" t="s">
        <v>2948</v>
      </c>
      <c r="IM525" s="264" t="s">
        <v>2948</v>
      </c>
      <c r="IO525" s="264" t="s">
        <v>2948</v>
      </c>
      <c r="IQ525" s="264" t="s">
        <v>2948</v>
      </c>
      <c r="IS525" s="264" t="s">
        <v>2948</v>
      </c>
      <c r="IU525" s="264" t="s">
        <v>2948</v>
      </c>
      <c r="IW525" s="264" t="s">
        <v>2948</v>
      </c>
      <c r="IY525" s="264" t="s">
        <v>2948</v>
      </c>
      <c r="JA525" s="264" t="s">
        <v>2948</v>
      </c>
      <c r="JC525" s="264" t="s">
        <v>2948</v>
      </c>
    </row>
    <row r="526" spans="3:263">
      <c r="C526" s="384" t="s">
        <v>2951</v>
      </c>
      <c r="D526" s="404"/>
      <c r="E526" s="390" t="s">
        <v>2951</v>
      </c>
      <c r="F526" s="391"/>
      <c r="G526" s="390" t="s">
        <v>2951</v>
      </c>
      <c r="H526" s="391"/>
      <c r="I526" s="390" t="s">
        <v>2951</v>
      </c>
      <c r="J526" s="391"/>
      <c r="K526" s="390" t="s">
        <v>2951</v>
      </c>
      <c r="L526" s="391"/>
      <c r="M526" s="390" t="s">
        <v>2951</v>
      </c>
      <c r="N526" s="405"/>
      <c r="O526" s="394" t="s">
        <v>2952</v>
      </c>
      <c r="P526" s="406"/>
      <c r="Q526" s="264" t="s">
        <v>2951</v>
      </c>
      <c r="S526" s="264" t="s">
        <v>2951</v>
      </c>
      <c r="U526" s="265" t="s">
        <v>2953</v>
      </c>
      <c r="W526" s="265" t="s">
        <v>2953</v>
      </c>
      <c r="Y526" s="265" t="s">
        <v>2953</v>
      </c>
      <c r="Z526" s="256"/>
      <c r="AA526" s="264" t="s">
        <v>2951</v>
      </c>
      <c r="AB526" s="256"/>
      <c r="AC526" s="265" t="s">
        <v>2953</v>
      </c>
      <c r="AD526" s="258"/>
      <c r="AE526" s="265" t="s">
        <v>2953</v>
      </c>
      <c r="AF526" s="258"/>
      <c r="AG526" s="264" t="s">
        <v>2951</v>
      </c>
      <c r="AH526" s="16"/>
      <c r="AI526" s="264" t="s">
        <v>2951</v>
      </c>
      <c r="AK526" s="264" t="s">
        <v>2951</v>
      </c>
      <c r="AL526" s="256"/>
      <c r="AM526" s="264" t="s">
        <v>2951</v>
      </c>
      <c r="AN526" s="256"/>
      <c r="AO526" s="264" t="s">
        <v>2951</v>
      </c>
      <c r="AP526" s="256"/>
      <c r="AQ526" s="264" t="s">
        <v>2951</v>
      </c>
      <c r="AR526" s="256"/>
      <c r="AS526" s="265" t="s">
        <v>2954</v>
      </c>
      <c r="AT526" s="256"/>
      <c r="AU526" s="265" t="s">
        <v>2954</v>
      </c>
      <c r="AW526" s="265" t="s">
        <v>2954</v>
      </c>
      <c r="AX526" s="256"/>
      <c r="AY526" s="270" t="str">
        <f t="shared" si="18"/>
        <v>予 備 523</v>
      </c>
      <c r="AZ526" s="256"/>
      <c r="BA526" s="265" t="s">
        <v>2953</v>
      </c>
      <c r="BC526" s="265" t="s">
        <v>2953</v>
      </c>
      <c r="BE526" s="266" t="s">
        <v>2953</v>
      </c>
      <c r="BF526" s="258"/>
      <c r="BG526" s="266" t="s">
        <v>2953</v>
      </c>
      <c r="BI526" s="400" t="s">
        <v>2951</v>
      </c>
      <c r="BK526" s="400" t="s">
        <v>2951</v>
      </c>
      <c r="BM526" s="400" t="str">
        <f t="shared" si="19"/>
        <v>予備523</v>
      </c>
      <c r="BO526" s="401" t="s">
        <v>2951</v>
      </c>
      <c r="BP526" s="396"/>
      <c r="BQ526" s="401" t="s">
        <v>2951</v>
      </c>
      <c r="BR526" s="402"/>
      <c r="BS526" s="265" t="s">
        <v>2953</v>
      </c>
      <c r="BT526" s="402"/>
      <c r="BU526" s="402"/>
      <c r="BV526" s="402"/>
      <c r="BW526" s="402"/>
      <c r="BX526" s="402"/>
      <c r="BY526" s="402"/>
      <c r="BZ526" s="402"/>
      <c r="CA526" s="402"/>
      <c r="CB526" s="402"/>
      <c r="CC526" s="402"/>
      <c r="CE526" s="256"/>
      <c r="CG526" s="264" t="s">
        <v>2951</v>
      </c>
      <c r="CI526" s="264" t="s">
        <v>2951</v>
      </c>
      <c r="CK526" s="264" t="s">
        <v>2951</v>
      </c>
      <c r="CM526" s="264" t="s">
        <v>2951</v>
      </c>
      <c r="CO526" s="264" t="s">
        <v>2951</v>
      </c>
      <c r="CQ526" s="264" t="s">
        <v>2951</v>
      </c>
      <c r="CS526" s="264" t="s">
        <v>2951</v>
      </c>
      <c r="CU526" s="264" t="s">
        <v>2951</v>
      </c>
      <c r="CW526" s="264" t="s">
        <v>2951</v>
      </c>
      <c r="CY526" s="264" t="s">
        <v>2951</v>
      </c>
      <c r="DA526" s="264" t="s">
        <v>2951</v>
      </c>
      <c r="DC526" s="264" t="s">
        <v>2951</v>
      </c>
      <c r="DE526" s="264" t="s">
        <v>2951</v>
      </c>
      <c r="DG526" s="264" t="s">
        <v>2951</v>
      </c>
      <c r="DI526" s="264" t="s">
        <v>2951</v>
      </c>
      <c r="DK526" s="264" t="s">
        <v>2951</v>
      </c>
      <c r="EA526" s="264" t="s">
        <v>2951</v>
      </c>
      <c r="EC526" s="272" t="s">
        <v>2952</v>
      </c>
      <c r="ED526" s="268"/>
      <c r="EE526" s="272" t="s">
        <v>2952</v>
      </c>
      <c r="EF526" s="268"/>
      <c r="EG526" s="272" t="s">
        <v>2952</v>
      </c>
      <c r="EH526" s="268"/>
      <c r="EI526" s="272" t="s">
        <v>2952</v>
      </c>
      <c r="EY526" s="264" t="s">
        <v>2951</v>
      </c>
      <c r="FA526" s="264" t="s">
        <v>2951</v>
      </c>
      <c r="FC526" s="264" t="s">
        <v>2951</v>
      </c>
      <c r="FE526" s="264" t="s">
        <v>2951</v>
      </c>
      <c r="FG526" s="264" t="s">
        <v>2951</v>
      </c>
      <c r="FI526" s="264" t="s">
        <v>2951</v>
      </c>
      <c r="FK526" s="264" t="s">
        <v>2951</v>
      </c>
      <c r="FM526" s="264" t="s">
        <v>2951</v>
      </c>
      <c r="FO526" s="264" t="s">
        <v>2951</v>
      </c>
      <c r="FQ526" s="264" t="s">
        <v>2951</v>
      </c>
      <c r="FS526" s="264" t="s">
        <v>2951</v>
      </c>
      <c r="FU526" s="264" t="s">
        <v>2951</v>
      </c>
      <c r="FW526" s="264" t="s">
        <v>2951</v>
      </c>
      <c r="FY526" s="264" t="s">
        <v>2951</v>
      </c>
      <c r="GA526" s="264" t="s">
        <v>2951</v>
      </c>
      <c r="GC526" s="264" t="s">
        <v>2951</v>
      </c>
      <c r="GE526" s="264" t="s">
        <v>2951</v>
      </c>
      <c r="GG526" s="264" t="s">
        <v>2951</v>
      </c>
      <c r="GI526" s="264" t="s">
        <v>2951</v>
      </c>
      <c r="GK526" s="264" t="s">
        <v>2951</v>
      </c>
      <c r="GM526" s="264" t="s">
        <v>2951</v>
      </c>
      <c r="GO526" s="264" t="s">
        <v>2951</v>
      </c>
      <c r="GQ526" s="16"/>
      <c r="HE526" s="265" t="s">
        <v>2953</v>
      </c>
      <c r="HG526" s="265" t="s">
        <v>2953</v>
      </c>
      <c r="HI526" s="264" t="s">
        <v>2951</v>
      </c>
      <c r="HK526" s="264" t="s">
        <v>2951</v>
      </c>
      <c r="HM526" s="264" t="s">
        <v>2951</v>
      </c>
      <c r="HO526" s="264" t="s">
        <v>2951</v>
      </c>
      <c r="HQ526" s="264" t="s">
        <v>2951</v>
      </c>
      <c r="HS526" s="264" t="s">
        <v>2951</v>
      </c>
      <c r="HU526" s="264" t="s">
        <v>2951</v>
      </c>
      <c r="HW526" s="264" t="s">
        <v>2951</v>
      </c>
      <c r="HY526" s="264" t="s">
        <v>2951</v>
      </c>
      <c r="IA526" s="264" t="s">
        <v>2951</v>
      </c>
      <c r="IC526" s="264" t="s">
        <v>2951</v>
      </c>
      <c r="IE526" s="264" t="s">
        <v>2951</v>
      </c>
      <c r="IG526" s="264" t="s">
        <v>2951</v>
      </c>
      <c r="II526" s="264" t="s">
        <v>2951</v>
      </c>
      <c r="IK526" s="264" t="s">
        <v>2951</v>
      </c>
      <c r="IM526" s="264" t="s">
        <v>2951</v>
      </c>
      <c r="IO526" s="264" t="s">
        <v>2951</v>
      </c>
      <c r="IQ526" s="264" t="s">
        <v>2951</v>
      </c>
      <c r="IS526" s="264" t="s">
        <v>2951</v>
      </c>
      <c r="IU526" s="264" t="s">
        <v>2951</v>
      </c>
      <c r="IW526" s="264" t="s">
        <v>2951</v>
      </c>
      <c r="IY526" s="264" t="s">
        <v>2951</v>
      </c>
      <c r="JA526" s="264" t="s">
        <v>2951</v>
      </c>
      <c r="JC526" s="264" t="s">
        <v>2951</v>
      </c>
    </row>
    <row r="527" spans="3:263">
      <c r="C527" s="384" t="s">
        <v>2955</v>
      </c>
      <c r="D527" s="404"/>
      <c r="E527" s="390" t="s">
        <v>2955</v>
      </c>
      <c r="F527" s="391"/>
      <c r="G527" s="390" t="s">
        <v>2955</v>
      </c>
      <c r="H527" s="391"/>
      <c r="I527" s="390" t="s">
        <v>2955</v>
      </c>
      <c r="J527" s="391"/>
      <c r="K527" s="390" t="s">
        <v>2955</v>
      </c>
      <c r="L527" s="391"/>
      <c r="M527" s="390" t="s">
        <v>2955</v>
      </c>
      <c r="N527" s="405"/>
      <c r="O527" s="394" t="s">
        <v>2956</v>
      </c>
      <c r="P527" s="406"/>
      <c r="Q527" s="264" t="s">
        <v>2955</v>
      </c>
      <c r="S527" s="264" t="s">
        <v>2955</v>
      </c>
      <c r="U527" s="265" t="s">
        <v>2957</v>
      </c>
      <c r="W527" s="265" t="s">
        <v>2957</v>
      </c>
      <c r="Y527" s="265" t="s">
        <v>2957</v>
      </c>
      <c r="Z527" s="256"/>
      <c r="AA527" s="264" t="s">
        <v>2955</v>
      </c>
      <c r="AB527" s="256"/>
      <c r="AC527" s="265" t="s">
        <v>2957</v>
      </c>
      <c r="AD527" s="258"/>
      <c r="AE527" s="265" t="s">
        <v>2957</v>
      </c>
      <c r="AF527" s="258"/>
      <c r="AG527" s="264" t="s">
        <v>2955</v>
      </c>
      <c r="AH527" s="16"/>
      <c r="AI527" s="264" t="s">
        <v>2955</v>
      </c>
      <c r="AK527" s="264" t="s">
        <v>2955</v>
      </c>
      <c r="AL527" s="256"/>
      <c r="AM527" s="264" t="s">
        <v>2955</v>
      </c>
      <c r="AN527" s="256"/>
      <c r="AO527" s="264" t="s">
        <v>2955</v>
      </c>
      <c r="AP527" s="256"/>
      <c r="AQ527" s="264" t="s">
        <v>2955</v>
      </c>
      <c r="AR527" s="256"/>
      <c r="AS527" s="264" t="s">
        <v>2956</v>
      </c>
      <c r="AT527" s="256"/>
      <c r="AU527" s="264" t="s">
        <v>2956</v>
      </c>
      <c r="AW527" s="264" t="s">
        <v>2956</v>
      </c>
      <c r="AX527" s="256"/>
      <c r="AY527" s="270" t="str">
        <f t="shared" si="18"/>
        <v>予 備 524</v>
      </c>
      <c r="AZ527" s="256"/>
      <c r="BA527" s="265" t="s">
        <v>2957</v>
      </c>
      <c r="BC527" s="265" t="s">
        <v>2957</v>
      </c>
      <c r="BE527" s="266" t="s">
        <v>2957</v>
      </c>
      <c r="BF527" s="258"/>
      <c r="BG527" s="266" t="s">
        <v>2957</v>
      </c>
      <c r="BI527" s="400" t="s">
        <v>2955</v>
      </c>
      <c r="BK527" s="400" t="s">
        <v>2955</v>
      </c>
      <c r="BM527" s="400" t="str">
        <f t="shared" si="19"/>
        <v>予備524</v>
      </c>
      <c r="BO527" s="401" t="s">
        <v>2955</v>
      </c>
      <c r="BP527" s="396"/>
      <c r="BQ527" s="401" t="s">
        <v>2955</v>
      </c>
      <c r="BR527" s="402"/>
      <c r="BS527" s="265" t="s">
        <v>2957</v>
      </c>
      <c r="BT527" s="402"/>
      <c r="BU527" s="402"/>
      <c r="BV527" s="402"/>
      <c r="BW527" s="402"/>
      <c r="BX527" s="402"/>
      <c r="BY527" s="402"/>
      <c r="BZ527" s="402"/>
      <c r="CA527" s="402"/>
      <c r="CB527" s="402"/>
      <c r="CC527" s="402"/>
      <c r="CE527" s="256"/>
      <c r="CG527" s="264" t="s">
        <v>2955</v>
      </c>
      <c r="CI527" s="264" t="s">
        <v>2955</v>
      </c>
      <c r="CK527" s="264" t="s">
        <v>2955</v>
      </c>
      <c r="CM527" s="264" t="s">
        <v>2955</v>
      </c>
      <c r="CO527" s="264" t="s">
        <v>2955</v>
      </c>
      <c r="CQ527" s="264" t="s">
        <v>2955</v>
      </c>
      <c r="CS527" s="264" t="s">
        <v>2955</v>
      </c>
      <c r="CU527" s="264" t="s">
        <v>2955</v>
      </c>
      <c r="CW527" s="264" t="s">
        <v>2955</v>
      </c>
      <c r="CY527" s="264" t="s">
        <v>2955</v>
      </c>
      <c r="DA527" s="264" t="s">
        <v>2955</v>
      </c>
      <c r="DC527" s="264" t="s">
        <v>2955</v>
      </c>
      <c r="DE527" s="264" t="s">
        <v>2955</v>
      </c>
      <c r="DG527" s="264" t="s">
        <v>2955</v>
      </c>
      <c r="DI527" s="264" t="s">
        <v>2955</v>
      </c>
      <c r="DK527" s="264" t="s">
        <v>2955</v>
      </c>
      <c r="EA527" s="264" t="s">
        <v>2955</v>
      </c>
      <c r="EC527" s="272" t="s">
        <v>2956</v>
      </c>
      <c r="ED527" s="268"/>
      <c r="EE527" s="272" t="s">
        <v>2956</v>
      </c>
      <c r="EF527" s="268"/>
      <c r="EG527" s="272" t="s">
        <v>2956</v>
      </c>
      <c r="EH527" s="268"/>
      <c r="EI527" s="272" t="s">
        <v>2956</v>
      </c>
      <c r="EY527" s="264" t="s">
        <v>2955</v>
      </c>
      <c r="FA527" s="264" t="s">
        <v>2955</v>
      </c>
      <c r="FC527" s="264" t="s">
        <v>2955</v>
      </c>
      <c r="FE527" s="264" t="s">
        <v>2955</v>
      </c>
      <c r="FG527" s="264" t="s">
        <v>2955</v>
      </c>
      <c r="FI527" s="264" t="s">
        <v>2955</v>
      </c>
      <c r="FK527" s="264" t="s">
        <v>2955</v>
      </c>
      <c r="FM527" s="264" t="s">
        <v>2955</v>
      </c>
      <c r="FO527" s="264" t="s">
        <v>2955</v>
      </c>
      <c r="FQ527" s="264" t="s">
        <v>2955</v>
      </c>
      <c r="FS527" s="264" t="s">
        <v>2955</v>
      </c>
      <c r="FU527" s="264" t="s">
        <v>2955</v>
      </c>
      <c r="FW527" s="264" t="s">
        <v>2955</v>
      </c>
      <c r="FY527" s="264" t="s">
        <v>2955</v>
      </c>
      <c r="GA527" s="264" t="s">
        <v>2955</v>
      </c>
      <c r="GC527" s="264" t="s">
        <v>2955</v>
      </c>
      <c r="GE527" s="264" t="s">
        <v>2955</v>
      </c>
      <c r="GG527" s="264" t="s">
        <v>2955</v>
      </c>
      <c r="GI527" s="264" t="s">
        <v>2955</v>
      </c>
      <c r="GK527" s="264" t="s">
        <v>2955</v>
      </c>
      <c r="GM527" s="264" t="s">
        <v>2955</v>
      </c>
      <c r="GO527" s="264" t="s">
        <v>2955</v>
      </c>
      <c r="GQ527" s="16"/>
      <c r="HE527" s="265" t="s">
        <v>2957</v>
      </c>
      <c r="HG527" s="265" t="s">
        <v>2957</v>
      </c>
      <c r="HI527" s="264" t="s">
        <v>2955</v>
      </c>
      <c r="HK527" s="264" t="s">
        <v>2955</v>
      </c>
      <c r="HM527" s="264" t="s">
        <v>2955</v>
      </c>
      <c r="HO527" s="264" t="s">
        <v>2955</v>
      </c>
      <c r="HQ527" s="264" t="s">
        <v>2955</v>
      </c>
      <c r="HS527" s="264" t="s">
        <v>2955</v>
      </c>
      <c r="HU527" s="264" t="s">
        <v>2955</v>
      </c>
      <c r="HW527" s="264" t="s">
        <v>2955</v>
      </c>
      <c r="HY527" s="264" t="s">
        <v>2955</v>
      </c>
      <c r="IA527" s="264" t="s">
        <v>2955</v>
      </c>
      <c r="IC527" s="264" t="s">
        <v>2955</v>
      </c>
      <c r="IE527" s="264" t="s">
        <v>2955</v>
      </c>
      <c r="IG527" s="264" t="s">
        <v>2955</v>
      </c>
      <c r="II527" s="264" t="s">
        <v>2955</v>
      </c>
      <c r="IK527" s="264" t="s">
        <v>2955</v>
      </c>
      <c r="IM527" s="264" t="s">
        <v>2955</v>
      </c>
      <c r="IO527" s="264" t="s">
        <v>2955</v>
      </c>
      <c r="IQ527" s="264" t="s">
        <v>2955</v>
      </c>
      <c r="IS527" s="264" t="s">
        <v>2955</v>
      </c>
      <c r="IU527" s="264" t="s">
        <v>2955</v>
      </c>
      <c r="IW527" s="264" t="s">
        <v>2955</v>
      </c>
      <c r="IY527" s="264" t="s">
        <v>2955</v>
      </c>
      <c r="JA527" s="264" t="s">
        <v>2955</v>
      </c>
      <c r="JC527" s="264" t="s">
        <v>2955</v>
      </c>
    </row>
    <row r="528" spans="3:263">
      <c r="C528" s="384" t="s">
        <v>2958</v>
      </c>
      <c r="D528" s="404"/>
      <c r="E528" s="390" t="s">
        <v>2958</v>
      </c>
      <c r="F528" s="391"/>
      <c r="G528" s="390" t="s">
        <v>2958</v>
      </c>
      <c r="H528" s="391"/>
      <c r="I528" s="390" t="s">
        <v>2958</v>
      </c>
      <c r="J528" s="391"/>
      <c r="K528" s="390" t="s">
        <v>2958</v>
      </c>
      <c r="L528" s="391"/>
      <c r="M528" s="390" t="s">
        <v>2958</v>
      </c>
      <c r="N528" s="405"/>
      <c r="O528" s="394" t="s">
        <v>2959</v>
      </c>
      <c r="P528" s="406"/>
      <c r="Q528" s="264" t="s">
        <v>2958</v>
      </c>
      <c r="S528" s="264" t="s">
        <v>2958</v>
      </c>
      <c r="U528" s="265" t="s">
        <v>2960</v>
      </c>
      <c r="W528" s="265" t="s">
        <v>2960</v>
      </c>
      <c r="Y528" s="265" t="s">
        <v>2960</v>
      </c>
      <c r="Z528" s="256"/>
      <c r="AA528" s="264" t="s">
        <v>2958</v>
      </c>
      <c r="AB528" s="256"/>
      <c r="AC528" s="265" t="s">
        <v>2960</v>
      </c>
      <c r="AD528" s="258"/>
      <c r="AE528" s="265" t="s">
        <v>2960</v>
      </c>
      <c r="AF528" s="258"/>
      <c r="AG528" s="264" t="s">
        <v>2958</v>
      </c>
      <c r="AH528" s="16"/>
      <c r="AI528" s="264" t="s">
        <v>2958</v>
      </c>
      <c r="AK528" s="264" t="s">
        <v>2958</v>
      </c>
      <c r="AL528" s="256"/>
      <c r="AM528" s="264" t="s">
        <v>2958</v>
      </c>
      <c r="AN528" s="256"/>
      <c r="AO528" s="264" t="s">
        <v>2958</v>
      </c>
      <c r="AP528" s="256"/>
      <c r="AQ528" s="264" t="s">
        <v>2958</v>
      </c>
      <c r="AR528" s="256"/>
      <c r="AS528" s="265" t="s">
        <v>2961</v>
      </c>
      <c r="AT528" s="256"/>
      <c r="AU528" s="265" t="s">
        <v>2961</v>
      </c>
      <c r="AW528" s="265" t="s">
        <v>2961</v>
      </c>
      <c r="AX528" s="256"/>
      <c r="AY528" s="270" t="str">
        <f t="shared" si="18"/>
        <v>予 備 525</v>
      </c>
      <c r="AZ528" s="256"/>
      <c r="BA528" s="265" t="s">
        <v>2960</v>
      </c>
      <c r="BC528" s="265" t="s">
        <v>2960</v>
      </c>
      <c r="BE528" s="266" t="s">
        <v>2960</v>
      </c>
      <c r="BF528" s="258"/>
      <c r="BG528" s="266" t="s">
        <v>2960</v>
      </c>
      <c r="BI528" s="400" t="s">
        <v>2958</v>
      </c>
      <c r="BK528" s="400" t="s">
        <v>2958</v>
      </c>
      <c r="BM528" s="400" t="str">
        <f t="shared" si="19"/>
        <v>予備525</v>
      </c>
      <c r="BO528" s="401" t="s">
        <v>2958</v>
      </c>
      <c r="BP528" s="396"/>
      <c r="BQ528" s="401" t="s">
        <v>2958</v>
      </c>
      <c r="BR528" s="402"/>
      <c r="BS528" s="265" t="s">
        <v>2960</v>
      </c>
      <c r="BT528" s="402"/>
      <c r="BU528" s="402"/>
      <c r="BV528" s="402"/>
      <c r="BW528" s="402"/>
      <c r="BX528" s="402"/>
      <c r="BY528" s="402"/>
      <c r="BZ528" s="402"/>
      <c r="CA528" s="402"/>
      <c r="CB528" s="402"/>
      <c r="CC528" s="402"/>
      <c r="CE528" s="256"/>
      <c r="CG528" s="264" t="s">
        <v>2958</v>
      </c>
      <c r="CI528" s="264" t="s">
        <v>2958</v>
      </c>
      <c r="CK528" s="264" t="s">
        <v>2958</v>
      </c>
      <c r="CM528" s="264" t="s">
        <v>2958</v>
      </c>
      <c r="CO528" s="264" t="s">
        <v>2958</v>
      </c>
      <c r="CQ528" s="264" t="s">
        <v>2958</v>
      </c>
      <c r="CS528" s="264" t="s">
        <v>2958</v>
      </c>
      <c r="CU528" s="264" t="s">
        <v>2958</v>
      </c>
      <c r="CW528" s="264" t="s">
        <v>2958</v>
      </c>
      <c r="CY528" s="264" t="s">
        <v>2958</v>
      </c>
      <c r="DA528" s="264" t="s">
        <v>2958</v>
      </c>
      <c r="DC528" s="264" t="s">
        <v>2958</v>
      </c>
      <c r="DE528" s="264" t="s">
        <v>2958</v>
      </c>
      <c r="DG528" s="264" t="s">
        <v>2958</v>
      </c>
      <c r="DI528" s="264" t="s">
        <v>2958</v>
      </c>
      <c r="DK528" s="264" t="s">
        <v>2958</v>
      </c>
      <c r="EA528" s="264" t="s">
        <v>2958</v>
      </c>
      <c r="EC528" s="272" t="s">
        <v>2959</v>
      </c>
      <c r="ED528" s="268"/>
      <c r="EE528" s="272" t="s">
        <v>2959</v>
      </c>
      <c r="EF528" s="268"/>
      <c r="EG528" s="272" t="s">
        <v>2959</v>
      </c>
      <c r="EH528" s="268"/>
      <c r="EI528" s="272" t="s">
        <v>2959</v>
      </c>
      <c r="EY528" s="264" t="s">
        <v>2958</v>
      </c>
      <c r="FA528" s="264" t="s">
        <v>2958</v>
      </c>
      <c r="FC528" s="264" t="s">
        <v>2958</v>
      </c>
      <c r="FE528" s="264" t="s">
        <v>2958</v>
      </c>
      <c r="FG528" s="264" t="s">
        <v>2958</v>
      </c>
      <c r="FI528" s="264" t="s">
        <v>2958</v>
      </c>
      <c r="FK528" s="264" t="s">
        <v>2958</v>
      </c>
      <c r="FM528" s="264" t="s">
        <v>2958</v>
      </c>
      <c r="FO528" s="264" t="s">
        <v>2958</v>
      </c>
      <c r="FQ528" s="264" t="s">
        <v>2958</v>
      </c>
      <c r="FS528" s="264" t="s">
        <v>2958</v>
      </c>
      <c r="FU528" s="264" t="s">
        <v>2958</v>
      </c>
      <c r="FW528" s="264" t="s">
        <v>2958</v>
      </c>
      <c r="FY528" s="264" t="s">
        <v>2958</v>
      </c>
      <c r="GA528" s="264" t="s">
        <v>2958</v>
      </c>
      <c r="GC528" s="264" t="s">
        <v>2958</v>
      </c>
      <c r="GE528" s="264" t="s">
        <v>2958</v>
      </c>
      <c r="GG528" s="264" t="s">
        <v>2958</v>
      </c>
      <c r="GI528" s="264" t="s">
        <v>2958</v>
      </c>
      <c r="GK528" s="264" t="s">
        <v>2958</v>
      </c>
      <c r="GM528" s="264" t="s">
        <v>2958</v>
      </c>
      <c r="GO528" s="264" t="s">
        <v>2958</v>
      </c>
      <c r="GQ528" s="16"/>
      <c r="HE528" s="265" t="s">
        <v>2960</v>
      </c>
      <c r="HG528" s="265" t="s">
        <v>2960</v>
      </c>
      <c r="HI528" s="264" t="s">
        <v>2958</v>
      </c>
      <c r="HK528" s="264" t="s">
        <v>2958</v>
      </c>
      <c r="HM528" s="264" t="s">
        <v>2958</v>
      </c>
      <c r="HO528" s="264" t="s">
        <v>2958</v>
      </c>
      <c r="HQ528" s="264" t="s">
        <v>2958</v>
      </c>
      <c r="HS528" s="264" t="s">
        <v>2958</v>
      </c>
      <c r="HU528" s="264" t="s">
        <v>2958</v>
      </c>
      <c r="HW528" s="264" t="s">
        <v>2958</v>
      </c>
      <c r="HY528" s="264" t="s">
        <v>2958</v>
      </c>
      <c r="IA528" s="264" t="s">
        <v>2958</v>
      </c>
      <c r="IC528" s="264" t="s">
        <v>2958</v>
      </c>
      <c r="IE528" s="264" t="s">
        <v>2958</v>
      </c>
      <c r="IG528" s="264" t="s">
        <v>2958</v>
      </c>
      <c r="II528" s="264" t="s">
        <v>2958</v>
      </c>
      <c r="IK528" s="264" t="s">
        <v>2958</v>
      </c>
      <c r="IM528" s="264" t="s">
        <v>2958</v>
      </c>
      <c r="IO528" s="264" t="s">
        <v>2958</v>
      </c>
      <c r="IQ528" s="264" t="s">
        <v>2958</v>
      </c>
      <c r="IS528" s="264" t="s">
        <v>2958</v>
      </c>
      <c r="IU528" s="264" t="s">
        <v>2958</v>
      </c>
      <c r="IW528" s="264" t="s">
        <v>2958</v>
      </c>
      <c r="IY528" s="264" t="s">
        <v>2958</v>
      </c>
      <c r="JA528" s="264" t="s">
        <v>2958</v>
      </c>
      <c r="JC528" s="264" t="s">
        <v>2958</v>
      </c>
    </row>
    <row r="529" spans="3:263">
      <c r="C529" s="384" t="s">
        <v>2962</v>
      </c>
      <c r="D529" s="404"/>
      <c r="E529" s="390" t="s">
        <v>2962</v>
      </c>
      <c r="F529" s="391"/>
      <c r="G529" s="390" t="s">
        <v>2962</v>
      </c>
      <c r="H529" s="391"/>
      <c r="I529" s="390" t="s">
        <v>2962</v>
      </c>
      <c r="J529" s="391"/>
      <c r="K529" s="390" t="s">
        <v>2962</v>
      </c>
      <c r="L529" s="391"/>
      <c r="M529" s="390" t="s">
        <v>2962</v>
      </c>
      <c r="N529" s="405"/>
      <c r="O529" s="394" t="s">
        <v>2963</v>
      </c>
      <c r="P529" s="406"/>
      <c r="Q529" s="264" t="s">
        <v>2962</v>
      </c>
      <c r="S529" s="264" t="s">
        <v>2962</v>
      </c>
      <c r="U529" s="265" t="s">
        <v>2964</v>
      </c>
      <c r="W529" s="265" t="s">
        <v>2964</v>
      </c>
      <c r="Y529" s="265" t="s">
        <v>2964</v>
      </c>
      <c r="Z529" s="256"/>
      <c r="AA529" s="264" t="s">
        <v>2962</v>
      </c>
      <c r="AB529" s="256"/>
      <c r="AC529" s="265" t="s">
        <v>2964</v>
      </c>
      <c r="AD529" s="258"/>
      <c r="AE529" s="265" t="s">
        <v>2964</v>
      </c>
      <c r="AF529" s="258"/>
      <c r="AG529" s="264" t="s">
        <v>2962</v>
      </c>
      <c r="AH529" s="16"/>
      <c r="AI529" s="264" t="s">
        <v>2962</v>
      </c>
      <c r="AK529" s="264" t="s">
        <v>2962</v>
      </c>
      <c r="AL529" s="256"/>
      <c r="AM529" s="264" t="s">
        <v>2962</v>
      </c>
      <c r="AN529" s="256"/>
      <c r="AO529" s="264" t="s">
        <v>2962</v>
      </c>
      <c r="AP529" s="256"/>
      <c r="AQ529" s="264" t="s">
        <v>2962</v>
      </c>
      <c r="AR529" s="256"/>
      <c r="AS529" s="264" t="s">
        <v>2963</v>
      </c>
      <c r="AT529" s="256"/>
      <c r="AU529" s="264" t="s">
        <v>2963</v>
      </c>
      <c r="AW529" s="264" t="s">
        <v>2963</v>
      </c>
      <c r="AX529" s="256"/>
      <c r="AY529" s="270" t="str">
        <f t="shared" si="18"/>
        <v>予 備 526</v>
      </c>
      <c r="AZ529" s="256"/>
      <c r="BA529" s="265" t="s">
        <v>2964</v>
      </c>
      <c r="BC529" s="265" t="s">
        <v>2964</v>
      </c>
      <c r="BE529" s="266" t="s">
        <v>2964</v>
      </c>
      <c r="BF529" s="258"/>
      <c r="BG529" s="266" t="s">
        <v>2964</v>
      </c>
      <c r="BI529" s="400" t="s">
        <v>2962</v>
      </c>
      <c r="BK529" s="400" t="s">
        <v>2962</v>
      </c>
      <c r="BM529" s="400" t="str">
        <f t="shared" si="19"/>
        <v>予備526</v>
      </c>
      <c r="BO529" s="401" t="s">
        <v>2962</v>
      </c>
      <c r="BP529" s="396"/>
      <c r="BQ529" s="401" t="s">
        <v>2962</v>
      </c>
      <c r="BR529" s="402"/>
      <c r="BS529" s="265" t="s">
        <v>2964</v>
      </c>
      <c r="BT529" s="402"/>
      <c r="BU529" s="402"/>
      <c r="BV529" s="402"/>
      <c r="BW529" s="402"/>
      <c r="BX529" s="402"/>
      <c r="BY529" s="402"/>
      <c r="BZ529" s="402"/>
      <c r="CA529" s="402"/>
      <c r="CB529" s="402"/>
      <c r="CC529" s="402"/>
      <c r="CE529" s="256"/>
      <c r="CG529" s="264" t="s">
        <v>2962</v>
      </c>
      <c r="CI529" s="264" t="s">
        <v>2962</v>
      </c>
      <c r="CK529" s="264" t="s">
        <v>2962</v>
      </c>
      <c r="CM529" s="264" t="s">
        <v>2962</v>
      </c>
      <c r="CO529" s="264" t="s">
        <v>2962</v>
      </c>
      <c r="CQ529" s="264" t="s">
        <v>2962</v>
      </c>
      <c r="CS529" s="264" t="s">
        <v>2962</v>
      </c>
      <c r="CU529" s="264" t="s">
        <v>2962</v>
      </c>
      <c r="CW529" s="264" t="s">
        <v>2962</v>
      </c>
      <c r="CY529" s="264" t="s">
        <v>2962</v>
      </c>
      <c r="DA529" s="264" t="s">
        <v>2962</v>
      </c>
      <c r="DC529" s="264" t="s">
        <v>2962</v>
      </c>
      <c r="DE529" s="264" t="s">
        <v>2962</v>
      </c>
      <c r="DG529" s="264" t="s">
        <v>2962</v>
      </c>
      <c r="DI529" s="264" t="s">
        <v>2962</v>
      </c>
      <c r="DK529" s="264" t="s">
        <v>2962</v>
      </c>
      <c r="EA529" s="264" t="s">
        <v>2962</v>
      </c>
      <c r="EC529" s="272" t="s">
        <v>2963</v>
      </c>
      <c r="ED529" s="268"/>
      <c r="EE529" s="272" t="s">
        <v>2963</v>
      </c>
      <c r="EF529" s="268"/>
      <c r="EG529" s="272" t="s">
        <v>2963</v>
      </c>
      <c r="EH529" s="268"/>
      <c r="EI529" s="272" t="s">
        <v>2963</v>
      </c>
      <c r="EY529" s="264" t="s">
        <v>2962</v>
      </c>
      <c r="FA529" s="264" t="s">
        <v>2962</v>
      </c>
      <c r="FC529" s="264" t="s">
        <v>2962</v>
      </c>
      <c r="FE529" s="264" t="s">
        <v>2962</v>
      </c>
      <c r="FG529" s="264" t="s">
        <v>2962</v>
      </c>
      <c r="FI529" s="264" t="s">
        <v>2962</v>
      </c>
      <c r="FK529" s="264" t="s">
        <v>2962</v>
      </c>
      <c r="FM529" s="264" t="s">
        <v>2962</v>
      </c>
      <c r="FO529" s="264" t="s">
        <v>2962</v>
      </c>
      <c r="FQ529" s="264" t="s">
        <v>2962</v>
      </c>
      <c r="FS529" s="264" t="s">
        <v>2962</v>
      </c>
      <c r="FU529" s="264" t="s">
        <v>2962</v>
      </c>
      <c r="FW529" s="264" t="s">
        <v>2962</v>
      </c>
      <c r="FY529" s="264" t="s">
        <v>2962</v>
      </c>
      <c r="GA529" s="264" t="s">
        <v>2962</v>
      </c>
      <c r="GC529" s="264" t="s">
        <v>2962</v>
      </c>
      <c r="GE529" s="264" t="s">
        <v>2962</v>
      </c>
      <c r="GG529" s="264" t="s">
        <v>2962</v>
      </c>
      <c r="GI529" s="264" t="s">
        <v>2962</v>
      </c>
      <c r="GK529" s="264" t="s">
        <v>2962</v>
      </c>
      <c r="GM529" s="264" t="s">
        <v>2962</v>
      </c>
      <c r="GO529" s="264" t="s">
        <v>2962</v>
      </c>
      <c r="GQ529" s="16"/>
      <c r="HE529" s="265" t="s">
        <v>2964</v>
      </c>
      <c r="HG529" s="265" t="s">
        <v>2964</v>
      </c>
      <c r="HI529" s="264" t="s">
        <v>2962</v>
      </c>
      <c r="HK529" s="264" t="s">
        <v>2962</v>
      </c>
      <c r="HM529" s="264" t="s">
        <v>2962</v>
      </c>
      <c r="HO529" s="264" t="s">
        <v>2962</v>
      </c>
      <c r="HQ529" s="264" t="s">
        <v>2962</v>
      </c>
      <c r="HS529" s="264" t="s">
        <v>2962</v>
      </c>
      <c r="HU529" s="264" t="s">
        <v>2962</v>
      </c>
      <c r="HW529" s="264" t="s">
        <v>2962</v>
      </c>
      <c r="HY529" s="264" t="s">
        <v>2962</v>
      </c>
      <c r="IA529" s="264" t="s">
        <v>2962</v>
      </c>
      <c r="IC529" s="264" t="s">
        <v>2962</v>
      </c>
      <c r="IE529" s="264" t="s">
        <v>2962</v>
      </c>
      <c r="IG529" s="264" t="s">
        <v>2962</v>
      </c>
      <c r="II529" s="264" t="s">
        <v>2962</v>
      </c>
      <c r="IK529" s="264" t="s">
        <v>2962</v>
      </c>
      <c r="IM529" s="264" t="s">
        <v>2962</v>
      </c>
      <c r="IO529" s="264" t="s">
        <v>2962</v>
      </c>
      <c r="IQ529" s="264" t="s">
        <v>2962</v>
      </c>
      <c r="IS529" s="264" t="s">
        <v>2962</v>
      </c>
      <c r="IU529" s="264" t="s">
        <v>2962</v>
      </c>
      <c r="IW529" s="264" t="s">
        <v>2962</v>
      </c>
      <c r="IY529" s="264" t="s">
        <v>2962</v>
      </c>
      <c r="JA529" s="264" t="s">
        <v>2962</v>
      </c>
      <c r="JC529" s="264" t="s">
        <v>2962</v>
      </c>
    </row>
    <row r="530" spans="3:263">
      <c r="C530" s="384" t="s">
        <v>2965</v>
      </c>
      <c r="D530" s="404"/>
      <c r="E530" s="390" t="s">
        <v>2965</v>
      </c>
      <c r="F530" s="391"/>
      <c r="G530" s="390" t="s">
        <v>2965</v>
      </c>
      <c r="H530" s="391"/>
      <c r="I530" s="390" t="s">
        <v>2965</v>
      </c>
      <c r="J530" s="391"/>
      <c r="K530" s="390" t="s">
        <v>2965</v>
      </c>
      <c r="L530" s="391"/>
      <c r="M530" s="390" t="s">
        <v>2965</v>
      </c>
      <c r="N530" s="405"/>
      <c r="O530" s="394" t="s">
        <v>2966</v>
      </c>
      <c r="P530" s="406"/>
      <c r="Q530" s="264" t="s">
        <v>2965</v>
      </c>
      <c r="S530" s="264" t="s">
        <v>2965</v>
      </c>
      <c r="U530" s="265" t="s">
        <v>2967</v>
      </c>
      <c r="W530" s="265" t="s">
        <v>2967</v>
      </c>
      <c r="Y530" s="265" t="s">
        <v>2967</v>
      </c>
      <c r="Z530" s="256"/>
      <c r="AA530" s="264" t="s">
        <v>2965</v>
      </c>
      <c r="AB530" s="256"/>
      <c r="AC530" s="265" t="s">
        <v>2967</v>
      </c>
      <c r="AD530" s="258"/>
      <c r="AE530" s="265" t="s">
        <v>2967</v>
      </c>
      <c r="AF530" s="258"/>
      <c r="AG530" s="264" t="s">
        <v>2965</v>
      </c>
      <c r="AH530" s="16"/>
      <c r="AI530" s="264" t="s">
        <v>2965</v>
      </c>
      <c r="AK530" s="264" t="s">
        <v>2965</v>
      </c>
      <c r="AL530" s="256"/>
      <c r="AM530" s="264" t="s">
        <v>2965</v>
      </c>
      <c r="AN530" s="256"/>
      <c r="AO530" s="264" t="s">
        <v>2965</v>
      </c>
      <c r="AP530" s="256"/>
      <c r="AQ530" s="264" t="s">
        <v>2965</v>
      </c>
      <c r="AR530" s="256"/>
      <c r="AS530" s="265" t="s">
        <v>2968</v>
      </c>
      <c r="AT530" s="256"/>
      <c r="AU530" s="265" t="s">
        <v>2968</v>
      </c>
      <c r="AW530" s="265" t="s">
        <v>2968</v>
      </c>
      <c r="AX530" s="256"/>
      <c r="AY530" s="270" t="str">
        <f t="shared" si="18"/>
        <v>予 備 527</v>
      </c>
      <c r="AZ530" s="256"/>
      <c r="BA530" s="265" t="s">
        <v>2967</v>
      </c>
      <c r="BC530" s="265" t="s">
        <v>2967</v>
      </c>
      <c r="BE530" s="266" t="s">
        <v>2967</v>
      </c>
      <c r="BF530" s="258"/>
      <c r="BG530" s="266" t="s">
        <v>2967</v>
      </c>
      <c r="BI530" s="400" t="s">
        <v>2965</v>
      </c>
      <c r="BK530" s="400" t="s">
        <v>2965</v>
      </c>
      <c r="BM530" s="400" t="str">
        <f t="shared" si="19"/>
        <v>予備527</v>
      </c>
      <c r="BO530" s="401" t="s">
        <v>2965</v>
      </c>
      <c r="BP530" s="396"/>
      <c r="BQ530" s="401" t="s">
        <v>2965</v>
      </c>
      <c r="BR530" s="402"/>
      <c r="BS530" s="265" t="s">
        <v>2967</v>
      </c>
      <c r="BT530" s="402"/>
      <c r="BU530" s="402"/>
      <c r="BV530" s="402"/>
      <c r="BW530" s="402"/>
      <c r="BX530" s="402"/>
      <c r="BY530" s="402"/>
      <c r="BZ530" s="402"/>
      <c r="CA530" s="402"/>
      <c r="CB530" s="402"/>
      <c r="CC530" s="402"/>
      <c r="CE530" s="256"/>
      <c r="CG530" s="264" t="s">
        <v>2965</v>
      </c>
      <c r="CI530" s="264" t="s">
        <v>2965</v>
      </c>
      <c r="CK530" s="264" t="s">
        <v>2965</v>
      </c>
      <c r="CM530" s="264" t="s">
        <v>2965</v>
      </c>
      <c r="CO530" s="264" t="s">
        <v>2965</v>
      </c>
      <c r="CQ530" s="264" t="s">
        <v>2965</v>
      </c>
      <c r="CS530" s="264" t="s">
        <v>2965</v>
      </c>
      <c r="CU530" s="264" t="s">
        <v>2965</v>
      </c>
      <c r="CW530" s="264" t="s">
        <v>2965</v>
      </c>
      <c r="CY530" s="264" t="s">
        <v>2965</v>
      </c>
      <c r="DA530" s="264" t="s">
        <v>2965</v>
      </c>
      <c r="DC530" s="264" t="s">
        <v>2965</v>
      </c>
      <c r="DE530" s="264" t="s">
        <v>2965</v>
      </c>
      <c r="DG530" s="264" t="s">
        <v>2965</v>
      </c>
      <c r="DI530" s="264" t="s">
        <v>2965</v>
      </c>
      <c r="DK530" s="264" t="s">
        <v>2965</v>
      </c>
      <c r="EA530" s="264" t="s">
        <v>2965</v>
      </c>
      <c r="EC530" s="272" t="s">
        <v>2966</v>
      </c>
      <c r="ED530" s="268"/>
      <c r="EE530" s="272" t="s">
        <v>2966</v>
      </c>
      <c r="EF530" s="268"/>
      <c r="EG530" s="272" t="s">
        <v>2966</v>
      </c>
      <c r="EH530" s="268"/>
      <c r="EI530" s="272" t="s">
        <v>2966</v>
      </c>
      <c r="EY530" s="264" t="s">
        <v>2965</v>
      </c>
      <c r="FA530" s="264" t="s">
        <v>2965</v>
      </c>
      <c r="FC530" s="264" t="s">
        <v>2965</v>
      </c>
      <c r="FE530" s="264" t="s">
        <v>2965</v>
      </c>
      <c r="FG530" s="264" t="s">
        <v>2965</v>
      </c>
      <c r="FI530" s="264" t="s">
        <v>2965</v>
      </c>
      <c r="FK530" s="264" t="s">
        <v>2965</v>
      </c>
      <c r="FM530" s="264" t="s">
        <v>2965</v>
      </c>
      <c r="FO530" s="264" t="s">
        <v>2965</v>
      </c>
      <c r="FQ530" s="264" t="s">
        <v>2965</v>
      </c>
      <c r="FS530" s="264" t="s">
        <v>2965</v>
      </c>
      <c r="FU530" s="264" t="s">
        <v>2965</v>
      </c>
      <c r="FW530" s="264" t="s">
        <v>2965</v>
      </c>
      <c r="FY530" s="264" t="s">
        <v>2965</v>
      </c>
      <c r="GA530" s="264" t="s">
        <v>2965</v>
      </c>
      <c r="GC530" s="264" t="s">
        <v>2965</v>
      </c>
      <c r="GE530" s="264" t="s">
        <v>2965</v>
      </c>
      <c r="GG530" s="264" t="s">
        <v>2965</v>
      </c>
      <c r="GI530" s="264" t="s">
        <v>2965</v>
      </c>
      <c r="GK530" s="264" t="s">
        <v>2965</v>
      </c>
      <c r="GM530" s="264" t="s">
        <v>2965</v>
      </c>
      <c r="GO530" s="264" t="s">
        <v>2965</v>
      </c>
      <c r="GQ530" s="16"/>
      <c r="HE530" s="265" t="s">
        <v>2967</v>
      </c>
      <c r="HG530" s="265" t="s">
        <v>2967</v>
      </c>
      <c r="HI530" s="264" t="s">
        <v>2965</v>
      </c>
      <c r="HK530" s="264" t="s">
        <v>2965</v>
      </c>
      <c r="HM530" s="264" t="s">
        <v>2965</v>
      </c>
      <c r="HO530" s="264" t="s">
        <v>2965</v>
      </c>
      <c r="HQ530" s="264" t="s">
        <v>2965</v>
      </c>
      <c r="HS530" s="264" t="s">
        <v>2965</v>
      </c>
      <c r="HU530" s="264" t="s">
        <v>2965</v>
      </c>
      <c r="HW530" s="264" t="s">
        <v>2965</v>
      </c>
      <c r="HY530" s="264" t="s">
        <v>2965</v>
      </c>
      <c r="IA530" s="264" t="s">
        <v>2965</v>
      </c>
      <c r="IC530" s="264" t="s">
        <v>2965</v>
      </c>
      <c r="IE530" s="264" t="s">
        <v>2965</v>
      </c>
      <c r="IG530" s="264" t="s">
        <v>2965</v>
      </c>
      <c r="II530" s="264" t="s">
        <v>2965</v>
      </c>
      <c r="IK530" s="264" t="s">
        <v>2965</v>
      </c>
      <c r="IM530" s="264" t="s">
        <v>2965</v>
      </c>
      <c r="IO530" s="264" t="s">
        <v>2965</v>
      </c>
      <c r="IQ530" s="264" t="s">
        <v>2965</v>
      </c>
      <c r="IS530" s="264" t="s">
        <v>2965</v>
      </c>
      <c r="IU530" s="264" t="s">
        <v>2965</v>
      </c>
      <c r="IW530" s="264" t="s">
        <v>2965</v>
      </c>
      <c r="IY530" s="264" t="s">
        <v>2965</v>
      </c>
      <c r="JA530" s="264" t="s">
        <v>2965</v>
      </c>
      <c r="JC530" s="264" t="s">
        <v>2965</v>
      </c>
    </row>
    <row r="531" spans="3:263">
      <c r="C531" s="384" t="s">
        <v>2969</v>
      </c>
      <c r="D531" s="404"/>
      <c r="E531" s="390" t="s">
        <v>2969</v>
      </c>
      <c r="F531" s="391"/>
      <c r="G531" s="390" t="s">
        <v>2969</v>
      </c>
      <c r="H531" s="391"/>
      <c r="I531" s="390" t="s">
        <v>2969</v>
      </c>
      <c r="J531" s="391"/>
      <c r="K531" s="390" t="s">
        <v>2969</v>
      </c>
      <c r="L531" s="391"/>
      <c r="M531" s="390" t="s">
        <v>2969</v>
      </c>
      <c r="N531" s="405"/>
      <c r="O531" s="394" t="s">
        <v>2970</v>
      </c>
      <c r="P531" s="406"/>
      <c r="Q531" s="264" t="s">
        <v>2969</v>
      </c>
      <c r="S531" s="264" t="s">
        <v>2969</v>
      </c>
      <c r="U531" s="265" t="s">
        <v>2971</v>
      </c>
      <c r="W531" s="265" t="s">
        <v>2971</v>
      </c>
      <c r="Y531" s="265" t="s">
        <v>2971</v>
      </c>
      <c r="Z531" s="256"/>
      <c r="AA531" s="264" t="s">
        <v>2969</v>
      </c>
      <c r="AB531" s="256"/>
      <c r="AC531" s="265" t="s">
        <v>2971</v>
      </c>
      <c r="AD531" s="258"/>
      <c r="AE531" s="265" t="s">
        <v>2971</v>
      </c>
      <c r="AF531" s="258"/>
      <c r="AG531" s="264" t="s">
        <v>2969</v>
      </c>
      <c r="AH531" s="16"/>
      <c r="AI531" s="264" t="s">
        <v>2969</v>
      </c>
      <c r="AK531" s="264" t="s">
        <v>2969</v>
      </c>
      <c r="AL531" s="256"/>
      <c r="AM531" s="264" t="s">
        <v>2969</v>
      </c>
      <c r="AN531" s="256"/>
      <c r="AO531" s="264" t="s">
        <v>2969</v>
      </c>
      <c r="AP531" s="256"/>
      <c r="AQ531" s="264" t="s">
        <v>2969</v>
      </c>
      <c r="AR531" s="256"/>
      <c r="AS531" s="264" t="s">
        <v>2970</v>
      </c>
      <c r="AT531" s="256"/>
      <c r="AU531" s="264" t="s">
        <v>2970</v>
      </c>
      <c r="AW531" s="264" t="s">
        <v>2970</v>
      </c>
      <c r="AX531" s="256"/>
      <c r="AY531" s="270" t="str">
        <f t="shared" si="18"/>
        <v>予 備 528</v>
      </c>
      <c r="AZ531" s="256"/>
      <c r="BA531" s="265" t="s">
        <v>2971</v>
      </c>
      <c r="BC531" s="265" t="s">
        <v>2971</v>
      </c>
      <c r="BE531" s="266" t="s">
        <v>2971</v>
      </c>
      <c r="BF531" s="258"/>
      <c r="BG531" s="266" t="s">
        <v>2971</v>
      </c>
      <c r="BI531" s="400" t="s">
        <v>2969</v>
      </c>
      <c r="BK531" s="400" t="s">
        <v>2969</v>
      </c>
      <c r="BM531" s="400" t="str">
        <f t="shared" si="19"/>
        <v>予備528</v>
      </c>
      <c r="BO531" s="401" t="s">
        <v>2969</v>
      </c>
      <c r="BP531" s="396"/>
      <c r="BQ531" s="401" t="s">
        <v>2969</v>
      </c>
      <c r="BR531" s="402"/>
      <c r="BS531" s="265" t="s">
        <v>2971</v>
      </c>
      <c r="BT531" s="402"/>
      <c r="BU531" s="402"/>
      <c r="BV531" s="402"/>
      <c r="BW531" s="402"/>
      <c r="BX531" s="402"/>
      <c r="BY531" s="402"/>
      <c r="BZ531" s="402"/>
      <c r="CA531" s="402"/>
      <c r="CB531" s="402"/>
      <c r="CC531" s="402"/>
      <c r="CE531" s="256"/>
      <c r="CG531" s="264" t="s">
        <v>2969</v>
      </c>
      <c r="CI531" s="264" t="s">
        <v>2969</v>
      </c>
      <c r="CK531" s="264" t="s">
        <v>2969</v>
      </c>
      <c r="CM531" s="264" t="s">
        <v>2969</v>
      </c>
      <c r="CO531" s="264" t="s">
        <v>2969</v>
      </c>
      <c r="CQ531" s="264" t="s">
        <v>2969</v>
      </c>
      <c r="CS531" s="264" t="s">
        <v>2969</v>
      </c>
      <c r="CU531" s="264" t="s">
        <v>2969</v>
      </c>
      <c r="CW531" s="264" t="s">
        <v>2969</v>
      </c>
      <c r="CY531" s="264" t="s">
        <v>2969</v>
      </c>
      <c r="DA531" s="264" t="s">
        <v>2969</v>
      </c>
      <c r="DC531" s="264" t="s">
        <v>2969</v>
      </c>
      <c r="DE531" s="264" t="s">
        <v>2969</v>
      </c>
      <c r="DG531" s="264" t="s">
        <v>2969</v>
      </c>
      <c r="DI531" s="264" t="s">
        <v>2969</v>
      </c>
      <c r="DK531" s="264" t="s">
        <v>2969</v>
      </c>
      <c r="EA531" s="264" t="s">
        <v>2969</v>
      </c>
      <c r="EC531" s="272" t="s">
        <v>2970</v>
      </c>
      <c r="ED531" s="268"/>
      <c r="EE531" s="272" t="s">
        <v>2970</v>
      </c>
      <c r="EF531" s="268"/>
      <c r="EG531" s="272" t="s">
        <v>2970</v>
      </c>
      <c r="EH531" s="268"/>
      <c r="EI531" s="272" t="s">
        <v>2970</v>
      </c>
      <c r="EY531" s="264" t="s">
        <v>2969</v>
      </c>
      <c r="FA531" s="264" t="s">
        <v>2969</v>
      </c>
      <c r="FC531" s="264" t="s">
        <v>2969</v>
      </c>
      <c r="FE531" s="264" t="s">
        <v>2969</v>
      </c>
      <c r="FG531" s="264" t="s">
        <v>2969</v>
      </c>
      <c r="FI531" s="264" t="s">
        <v>2969</v>
      </c>
      <c r="FK531" s="264" t="s">
        <v>2969</v>
      </c>
      <c r="FM531" s="264" t="s">
        <v>2969</v>
      </c>
      <c r="FO531" s="264" t="s">
        <v>2969</v>
      </c>
      <c r="FQ531" s="264" t="s">
        <v>2969</v>
      </c>
      <c r="FS531" s="264" t="s">
        <v>2969</v>
      </c>
      <c r="FU531" s="264" t="s">
        <v>2969</v>
      </c>
      <c r="FW531" s="264" t="s">
        <v>2969</v>
      </c>
      <c r="FY531" s="264" t="s">
        <v>2969</v>
      </c>
      <c r="GA531" s="264" t="s">
        <v>2969</v>
      </c>
      <c r="GC531" s="264" t="s">
        <v>2969</v>
      </c>
      <c r="GE531" s="264" t="s">
        <v>2969</v>
      </c>
      <c r="GG531" s="264" t="s">
        <v>2969</v>
      </c>
      <c r="GI531" s="264" t="s">
        <v>2969</v>
      </c>
      <c r="GK531" s="264" t="s">
        <v>2969</v>
      </c>
      <c r="GM531" s="264" t="s">
        <v>2969</v>
      </c>
      <c r="GO531" s="264" t="s">
        <v>2969</v>
      </c>
      <c r="GQ531" s="16"/>
      <c r="HE531" s="265" t="s">
        <v>2971</v>
      </c>
      <c r="HG531" s="265" t="s">
        <v>2971</v>
      </c>
      <c r="HI531" s="264" t="s">
        <v>2969</v>
      </c>
      <c r="HK531" s="264" t="s">
        <v>2969</v>
      </c>
      <c r="HM531" s="264" t="s">
        <v>2969</v>
      </c>
      <c r="HO531" s="264" t="s">
        <v>2969</v>
      </c>
      <c r="HQ531" s="264" t="s">
        <v>2969</v>
      </c>
      <c r="HS531" s="264" t="s">
        <v>2969</v>
      </c>
      <c r="HU531" s="264" t="s">
        <v>2969</v>
      </c>
      <c r="HW531" s="264" t="s">
        <v>2969</v>
      </c>
      <c r="HY531" s="264" t="s">
        <v>2969</v>
      </c>
      <c r="IA531" s="264" t="s">
        <v>2969</v>
      </c>
      <c r="IC531" s="264" t="s">
        <v>2969</v>
      </c>
      <c r="IE531" s="264" t="s">
        <v>2969</v>
      </c>
      <c r="IG531" s="264" t="s">
        <v>2969</v>
      </c>
      <c r="II531" s="264" t="s">
        <v>2969</v>
      </c>
      <c r="IK531" s="264" t="s">
        <v>2969</v>
      </c>
      <c r="IM531" s="264" t="s">
        <v>2969</v>
      </c>
      <c r="IO531" s="264" t="s">
        <v>2969</v>
      </c>
      <c r="IQ531" s="264" t="s">
        <v>2969</v>
      </c>
      <c r="IS531" s="264" t="s">
        <v>2969</v>
      </c>
      <c r="IU531" s="264" t="s">
        <v>2969</v>
      </c>
      <c r="IW531" s="264" t="s">
        <v>2969</v>
      </c>
      <c r="IY531" s="264" t="s">
        <v>2969</v>
      </c>
      <c r="JA531" s="264" t="s">
        <v>2969</v>
      </c>
      <c r="JC531" s="264" t="s">
        <v>2969</v>
      </c>
    </row>
    <row r="532" spans="3:263">
      <c r="C532" s="384" t="s">
        <v>2972</v>
      </c>
      <c r="D532" s="404"/>
      <c r="E532" s="390" t="s">
        <v>2972</v>
      </c>
      <c r="F532" s="391"/>
      <c r="G532" s="390" t="s">
        <v>2972</v>
      </c>
      <c r="H532" s="391"/>
      <c r="I532" s="390" t="s">
        <v>2972</v>
      </c>
      <c r="J532" s="391"/>
      <c r="K532" s="390" t="s">
        <v>2972</v>
      </c>
      <c r="L532" s="391"/>
      <c r="M532" s="390" t="s">
        <v>2972</v>
      </c>
      <c r="N532" s="405"/>
      <c r="O532" s="394" t="s">
        <v>2973</v>
      </c>
      <c r="P532" s="406"/>
      <c r="Q532" s="264" t="s">
        <v>2972</v>
      </c>
      <c r="S532" s="264" t="s">
        <v>2972</v>
      </c>
      <c r="U532" s="265" t="s">
        <v>2974</v>
      </c>
      <c r="W532" s="265" t="s">
        <v>2974</v>
      </c>
      <c r="Y532" s="265" t="s">
        <v>2974</v>
      </c>
      <c r="Z532" s="256"/>
      <c r="AA532" s="264" t="s">
        <v>2972</v>
      </c>
      <c r="AB532" s="256"/>
      <c r="AC532" s="265" t="s">
        <v>2974</v>
      </c>
      <c r="AD532" s="258"/>
      <c r="AE532" s="265" t="s">
        <v>2974</v>
      </c>
      <c r="AF532" s="258"/>
      <c r="AG532" s="264" t="s">
        <v>2972</v>
      </c>
      <c r="AH532" s="16"/>
      <c r="AI532" s="264" t="s">
        <v>2972</v>
      </c>
      <c r="AK532" s="264" t="s">
        <v>2972</v>
      </c>
      <c r="AL532" s="256"/>
      <c r="AM532" s="264" t="s">
        <v>2972</v>
      </c>
      <c r="AN532" s="256"/>
      <c r="AO532" s="264" t="s">
        <v>2972</v>
      </c>
      <c r="AP532" s="256"/>
      <c r="AQ532" s="264" t="s">
        <v>2972</v>
      </c>
      <c r="AR532" s="256"/>
      <c r="AS532" s="265" t="s">
        <v>2975</v>
      </c>
      <c r="AT532" s="256"/>
      <c r="AU532" s="265" t="s">
        <v>2975</v>
      </c>
      <c r="AW532" s="265" t="s">
        <v>2975</v>
      </c>
      <c r="AX532" s="256"/>
      <c r="AY532" s="270" t="str">
        <f t="shared" si="18"/>
        <v>予 備 529</v>
      </c>
      <c r="AZ532" s="256"/>
      <c r="BA532" s="265" t="s">
        <v>2974</v>
      </c>
      <c r="BC532" s="265" t="s">
        <v>2974</v>
      </c>
      <c r="BE532" s="266" t="s">
        <v>2974</v>
      </c>
      <c r="BF532" s="258"/>
      <c r="BG532" s="266" t="s">
        <v>2974</v>
      </c>
      <c r="BI532" s="400" t="s">
        <v>2972</v>
      </c>
      <c r="BK532" s="400" t="s">
        <v>2972</v>
      </c>
      <c r="BM532" s="400" t="str">
        <f t="shared" si="19"/>
        <v>予備529</v>
      </c>
      <c r="BO532" s="401" t="s">
        <v>2972</v>
      </c>
      <c r="BP532" s="396"/>
      <c r="BQ532" s="401" t="s">
        <v>2972</v>
      </c>
      <c r="BR532" s="402"/>
      <c r="BS532" s="265" t="s">
        <v>2974</v>
      </c>
      <c r="BT532" s="402"/>
      <c r="BU532" s="402"/>
      <c r="BV532" s="402"/>
      <c r="BW532" s="402"/>
      <c r="BX532" s="402"/>
      <c r="BY532" s="402"/>
      <c r="BZ532" s="402"/>
      <c r="CA532" s="402"/>
      <c r="CB532" s="402"/>
      <c r="CC532" s="402"/>
      <c r="CE532" s="256"/>
      <c r="CG532" s="264" t="s">
        <v>2972</v>
      </c>
      <c r="CI532" s="264" t="s">
        <v>2972</v>
      </c>
      <c r="CK532" s="264" t="s">
        <v>2972</v>
      </c>
      <c r="CM532" s="264" t="s">
        <v>2972</v>
      </c>
      <c r="CO532" s="264" t="s">
        <v>2972</v>
      </c>
      <c r="CQ532" s="264" t="s">
        <v>2972</v>
      </c>
      <c r="CS532" s="264" t="s">
        <v>2972</v>
      </c>
      <c r="CU532" s="264" t="s">
        <v>2972</v>
      </c>
      <c r="CW532" s="264" t="s">
        <v>2972</v>
      </c>
      <c r="CY532" s="264" t="s">
        <v>2972</v>
      </c>
      <c r="DA532" s="264" t="s">
        <v>2972</v>
      </c>
      <c r="DC532" s="264" t="s">
        <v>2972</v>
      </c>
      <c r="DE532" s="264" t="s">
        <v>2972</v>
      </c>
      <c r="DG532" s="264" t="s">
        <v>2972</v>
      </c>
      <c r="DI532" s="264" t="s">
        <v>2972</v>
      </c>
      <c r="DK532" s="264" t="s">
        <v>2972</v>
      </c>
      <c r="EA532" s="264" t="s">
        <v>2972</v>
      </c>
      <c r="EC532" s="272" t="s">
        <v>2973</v>
      </c>
      <c r="ED532" s="268"/>
      <c r="EE532" s="272" t="s">
        <v>2973</v>
      </c>
      <c r="EF532" s="268"/>
      <c r="EG532" s="272" t="s">
        <v>2973</v>
      </c>
      <c r="EH532" s="268"/>
      <c r="EI532" s="272" t="s">
        <v>2973</v>
      </c>
      <c r="EY532" s="264" t="s">
        <v>2972</v>
      </c>
      <c r="FA532" s="264" t="s">
        <v>2972</v>
      </c>
      <c r="FC532" s="264" t="s">
        <v>2972</v>
      </c>
      <c r="FE532" s="264" t="s">
        <v>2972</v>
      </c>
      <c r="FG532" s="264" t="s">
        <v>2972</v>
      </c>
      <c r="FI532" s="264" t="s">
        <v>2972</v>
      </c>
      <c r="FK532" s="264" t="s">
        <v>2972</v>
      </c>
      <c r="FM532" s="264" t="s">
        <v>2972</v>
      </c>
      <c r="FO532" s="264" t="s">
        <v>2972</v>
      </c>
      <c r="FQ532" s="264" t="s">
        <v>2972</v>
      </c>
      <c r="FS532" s="264" t="s">
        <v>2972</v>
      </c>
      <c r="FU532" s="264" t="s">
        <v>2972</v>
      </c>
      <c r="FW532" s="264" t="s">
        <v>2972</v>
      </c>
      <c r="FY532" s="264" t="s">
        <v>2972</v>
      </c>
      <c r="GA532" s="264" t="s">
        <v>2972</v>
      </c>
      <c r="GC532" s="264" t="s">
        <v>2972</v>
      </c>
      <c r="GE532" s="264" t="s">
        <v>2972</v>
      </c>
      <c r="GG532" s="264" t="s">
        <v>2972</v>
      </c>
      <c r="GI532" s="264" t="s">
        <v>2972</v>
      </c>
      <c r="GK532" s="264" t="s">
        <v>2972</v>
      </c>
      <c r="GM532" s="264" t="s">
        <v>2972</v>
      </c>
      <c r="GO532" s="264" t="s">
        <v>2972</v>
      </c>
      <c r="GQ532" s="16"/>
      <c r="HE532" s="265" t="s">
        <v>2974</v>
      </c>
      <c r="HG532" s="265" t="s">
        <v>2974</v>
      </c>
      <c r="HI532" s="264" t="s">
        <v>2972</v>
      </c>
      <c r="HK532" s="264" t="s">
        <v>2972</v>
      </c>
      <c r="HM532" s="264" t="s">
        <v>2972</v>
      </c>
      <c r="HO532" s="264" t="s">
        <v>2972</v>
      </c>
      <c r="HQ532" s="264" t="s">
        <v>2972</v>
      </c>
      <c r="HS532" s="264" t="s">
        <v>2972</v>
      </c>
      <c r="HU532" s="264" t="s">
        <v>2972</v>
      </c>
      <c r="HW532" s="264" t="s">
        <v>2972</v>
      </c>
      <c r="HY532" s="264" t="s">
        <v>2972</v>
      </c>
      <c r="IA532" s="264" t="s">
        <v>2972</v>
      </c>
      <c r="IC532" s="264" t="s">
        <v>2972</v>
      </c>
      <c r="IE532" s="264" t="s">
        <v>2972</v>
      </c>
      <c r="IG532" s="264" t="s">
        <v>2972</v>
      </c>
      <c r="II532" s="264" t="s">
        <v>2972</v>
      </c>
      <c r="IK532" s="264" t="s">
        <v>2972</v>
      </c>
      <c r="IM532" s="264" t="s">
        <v>2972</v>
      </c>
      <c r="IO532" s="264" t="s">
        <v>2972</v>
      </c>
      <c r="IQ532" s="264" t="s">
        <v>2972</v>
      </c>
      <c r="IS532" s="264" t="s">
        <v>2972</v>
      </c>
      <c r="IU532" s="264" t="s">
        <v>2972</v>
      </c>
      <c r="IW532" s="264" t="s">
        <v>2972</v>
      </c>
      <c r="IY532" s="264" t="s">
        <v>2972</v>
      </c>
      <c r="JA532" s="264" t="s">
        <v>2972</v>
      </c>
      <c r="JC532" s="264" t="s">
        <v>2972</v>
      </c>
    </row>
    <row r="533" spans="3:263">
      <c r="C533" s="384" t="s">
        <v>2976</v>
      </c>
      <c r="D533" s="404"/>
      <c r="E533" s="390" t="s">
        <v>2976</v>
      </c>
      <c r="F533" s="391"/>
      <c r="G533" s="390" t="s">
        <v>2976</v>
      </c>
      <c r="H533" s="391"/>
      <c r="I533" s="390" t="s">
        <v>2976</v>
      </c>
      <c r="J533" s="391"/>
      <c r="K533" s="390" t="s">
        <v>2976</v>
      </c>
      <c r="L533" s="391"/>
      <c r="M533" s="390" t="s">
        <v>2976</v>
      </c>
      <c r="N533" s="405"/>
      <c r="O533" s="394" t="s">
        <v>2977</v>
      </c>
      <c r="P533" s="406"/>
      <c r="Q533" s="264" t="s">
        <v>2976</v>
      </c>
      <c r="S533" s="264" t="s">
        <v>2976</v>
      </c>
      <c r="U533" s="265" t="s">
        <v>2978</v>
      </c>
      <c r="W533" s="265" t="s">
        <v>2978</v>
      </c>
      <c r="Y533" s="265" t="s">
        <v>2978</v>
      </c>
      <c r="Z533" s="256"/>
      <c r="AA533" s="264" t="s">
        <v>2976</v>
      </c>
      <c r="AB533" s="256"/>
      <c r="AC533" s="265" t="s">
        <v>2978</v>
      </c>
      <c r="AD533" s="258"/>
      <c r="AE533" s="265" t="s">
        <v>2978</v>
      </c>
      <c r="AF533" s="258"/>
      <c r="AG533" s="264" t="s">
        <v>2976</v>
      </c>
      <c r="AH533" s="16"/>
      <c r="AI533" s="264" t="s">
        <v>2976</v>
      </c>
      <c r="AK533" s="264" t="s">
        <v>2976</v>
      </c>
      <c r="AL533" s="256"/>
      <c r="AM533" s="264" t="s">
        <v>2976</v>
      </c>
      <c r="AN533" s="256"/>
      <c r="AO533" s="264" t="s">
        <v>2976</v>
      </c>
      <c r="AP533" s="256"/>
      <c r="AQ533" s="264" t="s">
        <v>2976</v>
      </c>
      <c r="AR533" s="256"/>
      <c r="AS533" s="264" t="s">
        <v>2977</v>
      </c>
      <c r="AT533" s="256"/>
      <c r="AU533" s="264" t="s">
        <v>2977</v>
      </c>
      <c r="AW533" s="264" t="s">
        <v>2977</v>
      </c>
      <c r="AX533" s="256"/>
      <c r="AY533" s="270" t="str">
        <f t="shared" si="18"/>
        <v>予 備 530</v>
      </c>
      <c r="AZ533" s="256"/>
      <c r="BA533" s="265" t="s">
        <v>2978</v>
      </c>
      <c r="BC533" s="265" t="s">
        <v>2978</v>
      </c>
      <c r="BE533" s="266" t="s">
        <v>2978</v>
      </c>
      <c r="BF533" s="258"/>
      <c r="BG533" s="266" t="s">
        <v>2978</v>
      </c>
      <c r="BI533" s="400" t="s">
        <v>2976</v>
      </c>
      <c r="BK533" s="400" t="s">
        <v>2976</v>
      </c>
      <c r="BM533" s="400" t="str">
        <f t="shared" si="19"/>
        <v>予備530</v>
      </c>
      <c r="BO533" s="401" t="s">
        <v>2976</v>
      </c>
      <c r="BP533" s="396"/>
      <c r="BQ533" s="401" t="s">
        <v>2976</v>
      </c>
      <c r="BR533" s="402"/>
      <c r="BS533" s="265" t="s">
        <v>2978</v>
      </c>
      <c r="BT533" s="402"/>
      <c r="BU533" s="402"/>
      <c r="BV533" s="402"/>
      <c r="BW533" s="402"/>
      <c r="BX533" s="402"/>
      <c r="BY533" s="402"/>
      <c r="BZ533" s="402"/>
      <c r="CA533" s="402"/>
      <c r="CB533" s="402"/>
      <c r="CC533" s="402"/>
      <c r="CE533" s="256"/>
      <c r="CG533" s="264" t="s">
        <v>2976</v>
      </c>
      <c r="CI533" s="264" t="s">
        <v>2976</v>
      </c>
      <c r="CK533" s="264" t="s">
        <v>2976</v>
      </c>
      <c r="CM533" s="264" t="s">
        <v>2976</v>
      </c>
      <c r="CO533" s="264" t="s">
        <v>2976</v>
      </c>
      <c r="CQ533" s="264" t="s">
        <v>2976</v>
      </c>
      <c r="CS533" s="264" t="s">
        <v>2976</v>
      </c>
      <c r="CU533" s="264" t="s">
        <v>2976</v>
      </c>
      <c r="CW533" s="264" t="s">
        <v>2976</v>
      </c>
      <c r="CY533" s="264" t="s">
        <v>2976</v>
      </c>
      <c r="DA533" s="264" t="s">
        <v>2976</v>
      </c>
      <c r="DC533" s="264" t="s">
        <v>2976</v>
      </c>
      <c r="DE533" s="264" t="s">
        <v>2976</v>
      </c>
      <c r="DG533" s="264" t="s">
        <v>2976</v>
      </c>
      <c r="DI533" s="264" t="s">
        <v>2976</v>
      </c>
      <c r="DK533" s="264" t="s">
        <v>2976</v>
      </c>
      <c r="EA533" s="264" t="s">
        <v>2976</v>
      </c>
      <c r="EC533" s="272" t="s">
        <v>2977</v>
      </c>
      <c r="ED533" s="268"/>
      <c r="EE533" s="272" t="s">
        <v>2977</v>
      </c>
      <c r="EF533" s="268"/>
      <c r="EG533" s="272" t="s">
        <v>2977</v>
      </c>
      <c r="EH533" s="268"/>
      <c r="EI533" s="272" t="s">
        <v>2977</v>
      </c>
      <c r="EY533" s="264" t="s">
        <v>2976</v>
      </c>
      <c r="FA533" s="264" t="s">
        <v>2976</v>
      </c>
      <c r="FC533" s="264" t="s">
        <v>2976</v>
      </c>
      <c r="FE533" s="264" t="s">
        <v>2976</v>
      </c>
      <c r="FG533" s="264" t="s">
        <v>2976</v>
      </c>
      <c r="FI533" s="264" t="s">
        <v>2976</v>
      </c>
      <c r="FK533" s="264" t="s">
        <v>2976</v>
      </c>
      <c r="FM533" s="264" t="s">
        <v>2976</v>
      </c>
      <c r="FO533" s="264" t="s">
        <v>2976</v>
      </c>
      <c r="FQ533" s="264" t="s">
        <v>2976</v>
      </c>
      <c r="FS533" s="264" t="s">
        <v>2976</v>
      </c>
      <c r="FU533" s="264" t="s">
        <v>2976</v>
      </c>
      <c r="FW533" s="264" t="s">
        <v>2976</v>
      </c>
      <c r="FY533" s="264" t="s">
        <v>2976</v>
      </c>
      <c r="GA533" s="264" t="s">
        <v>2976</v>
      </c>
      <c r="GC533" s="264" t="s">
        <v>2976</v>
      </c>
      <c r="GE533" s="264" t="s">
        <v>2976</v>
      </c>
      <c r="GG533" s="264" t="s">
        <v>2976</v>
      </c>
      <c r="GI533" s="264" t="s">
        <v>2976</v>
      </c>
      <c r="GK533" s="264" t="s">
        <v>2976</v>
      </c>
      <c r="GM533" s="264" t="s">
        <v>2976</v>
      </c>
      <c r="GO533" s="264" t="s">
        <v>2976</v>
      </c>
      <c r="GQ533" s="16"/>
      <c r="HE533" s="265" t="s">
        <v>2978</v>
      </c>
      <c r="HG533" s="265" t="s">
        <v>2978</v>
      </c>
      <c r="HI533" s="264" t="s">
        <v>2976</v>
      </c>
      <c r="HK533" s="264" t="s">
        <v>2976</v>
      </c>
      <c r="HM533" s="264" t="s">
        <v>2976</v>
      </c>
      <c r="HO533" s="264" t="s">
        <v>2976</v>
      </c>
      <c r="HQ533" s="264" t="s">
        <v>2976</v>
      </c>
      <c r="HS533" s="264" t="s">
        <v>2976</v>
      </c>
      <c r="HU533" s="264" t="s">
        <v>2976</v>
      </c>
      <c r="HW533" s="264" t="s">
        <v>2976</v>
      </c>
      <c r="HY533" s="264" t="s">
        <v>2976</v>
      </c>
      <c r="IA533" s="264" t="s">
        <v>2976</v>
      </c>
      <c r="IC533" s="264" t="s">
        <v>2976</v>
      </c>
      <c r="IE533" s="264" t="s">
        <v>2976</v>
      </c>
      <c r="IG533" s="264" t="s">
        <v>2976</v>
      </c>
      <c r="II533" s="264" t="s">
        <v>2976</v>
      </c>
      <c r="IK533" s="264" t="s">
        <v>2976</v>
      </c>
      <c r="IM533" s="264" t="s">
        <v>2976</v>
      </c>
      <c r="IO533" s="264" t="s">
        <v>2976</v>
      </c>
      <c r="IQ533" s="264" t="s">
        <v>2976</v>
      </c>
      <c r="IS533" s="264" t="s">
        <v>2976</v>
      </c>
      <c r="IU533" s="264" t="s">
        <v>2976</v>
      </c>
      <c r="IW533" s="264" t="s">
        <v>2976</v>
      </c>
      <c r="IY533" s="264" t="s">
        <v>2976</v>
      </c>
      <c r="JA533" s="264" t="s">
        <v>2976</v>
      </c>
      <c r="JC533" s="264" t="s">
        <v>2976</v>
      </c>
    </row>
    <row r="534" spans="3:263">
      <c r="C534" s="384" t="s">
        <v>2979</v>
      </c>
      <c r="D534" s="404"/>
      <c r="E534" s="390" t="s">
        <v>2979</v>
      </c>
      <c r="F534" s="391"/>
      <c r="G534" s="390" t="s">
        <v>2979</v>
      </c>
      <c r="H534" s="391"/>
      <c r="I534" s="390" t="s">
        <v>2979</v>
      </c>
      <c r="J534" s="391"/>
      <c r="K534" s="390" t="s">
        <v>2979</v>
      </c>
      <c r="L534" s="391"/>
      <c r="M534" s="390" t="s">
        <v>2979</v>
      </c>
      <c r="N534" s="405"/>
      <c r="O534" s="394" t="s">
        <v>2980</v>
      </c>
      <c r="P534" s="406"/>
      <c r="Q534" s="264" t="s">
        <v>2979</v>
      </c>
      <c r="S534" s="264" t="s">
        <v>2979</v>
      </c>
      <c r="U534" s="265" t="s">
        <v>2981</v>
      </c>
      <c r="W534" s="265" t="s">
        <v>2981</v>
      </c>
      <c r="Y534" s="265" t="s">
        <v>2981</v>
      </c>
      <c r="Z534" s="256"/>
      <c r="AA534" s="264" t="s">
        <v>2979</v>
      </c>
      <c r="AB534" s="256"/>
      <c r="AC534" s="265" t="s">
        <v>2981</v>
      </c>
      <c r="AD534" s="258"/>
      <c r="AE534" s="265" t="s">
        <v>2981</v>
      </c>
      <c r="AF534" s="258"/>
      <c r="AG534" s="264" t="s">
        <v>2979</v>
      </c>
      <c r="AH534" s="16"/>
      <c r="AI534" s="264" t="s">
        <v>2979</v>
      </c>
      <c r="AK534" s="264" t="s">
        <v>2979</v>
      </c>
      <c r="AL534" s="256"/>
      <c r="AM534" s="264" t="s">
        <v>2979</v>
      </c>
      <c r="AN534" s="256"/>
      <c r="AO534" s="264" t="s">
        <v>2979</v>
      </c>
      <c r="AP534" s="256"/>
      <c r="AQ534" s="264" t="s">
        <v>2979</v>
      </c>
      <c r="AR534" s="256"/>
      <c r="AS534" s="265" t="s">
        <v>2982</v>
      </c>
      <c r="AT534" s="256"/>
      <c r="AU534" s="265" t="s">
        <v>2982</v>
      </c>
      <c r="AW534" s="265" t="s">
        <v>2982</v>
      </c>
      <c r="AX534" s="256"/>
      <c r="AY534" s="270" t="str">
        <f t="shared" si="18"/>
        <v>予 備 531</v>
      </c>
      <c r="AZ534" s="256"/>
      <c r="BA534" s="265" t="s">
        <v>2981</v>
      </c>
      <c r="BC534" s="265" t="s">
        <v>2981</v>
      </c>
      <c r="BE534" s="266" t="s">
        <v>2981</v>
      </c>
      <c r="BF534" s="258"/>
      <c r="BG534" s="266" t="s">
        <v>2981</v>
      </c>
      <c r="BI534" s="400" t="s">
        <v>2979</v>
      </c>
      <c r="BK534" s="400" t="s">
        <v>2979</v>
      </c>
      <c r="BM534" s="400" t="str">
        <f t="shared" si="19"/>
        <v>予備531</v>
      </c>
      <c r="BO534" s="401" t="s">
        <v>2979</v>
      </c>
      <c r="BP534" s="396"/>
      <c r="BQ534" s="401" t="s">
        <v>2979</v>
      </c>
      <c r="BR534" s="402"/>
      <c r="BS534" s="265" t="s">
        <v>2981</v>
      </c>
      <c r="BT534" s="402"/>
      <c r="BU534" s="402"/>
      <c r="BV534" s="402"/>
      <c r="BW534" s="402"/>
      <c r="BX534" s="402"/>
      <c r="BY534" s="402"/>
      <c r="BZ534" s="402"/>
      <c r="CA534" s="402"/>
      <c r="CB534" s="402"/>
      <c r="CC534" s="402"/>
      <c r="CE534" s="256"/>
      <c r="CG534" s="264" t="s">
        <v>2979</v>
      </c>
      <c r="CI534" s="264" t="s">
        <v>2979</v>
      </c>
      <c r="CK534" s="264" t="s">
        <v>2979</v>
      </c>
      <c r="CM534" s="264" t="s">
        <v>2979</v>
      </c>
      <c r="CO534" s="264" t="s">
        <v>2979</v>
      </c>
      <c r="CQ534" s="264" t="s">
        <v>2979</v>
      </c>
      <c r="CS534" s="264" t="s">
        <v>2979</v>
      </c>
      <c r="CU534" s="264" t="s">
        <v>2979</v>
      </c>
      <c r="CW534" s="264" t="s">
        <v>2979</v>
      </c>
      <c r="CY534" s="264" t="s">
        <v>2979</v>
      </c>
      <c r="DA534" s="264" t="s">
        <v>2979</v>
      </c>
      <c r="DC534" s="264" t="s">
        <v>2979</v>
      </c>
      <c r="DE534" s="264" t="s">
        <v>2979</v>
      </c>
      <c r="DG534" s="264" t="s">
        <v>2979</v>
      </c>
      <c r="DI534" s="264" t="s">
        <v>2979</v>
      </c>
      <c r="DK534" s="264" t="s">
        <v>2979</v>
      </c>
      <c r="EA534" s="264" t="s">
        <v>2979</v>
      </c>
      <c r="EC534" s="272" t="s">
        <v>2980</v>
      </c>
      <c r="ED534" s="268"/>
      <c r="EE534" s="272" t="s">
        <v>2980</v>
      </c>
      <c r="EF534" s="268"/>
      <c r="EG534" s="272" t="s">
        <v>2980</v>
      </c>
      <c r="EH534" s="268"/>
      <c r="EI534" s="272" t="s">
        <v>2980</v>
      </c>
      <c r="EY534" s="264" t="s">
        <v>2979</v>
      </c>
      <c r="FA534" s="264" t="s">
        <v>2979</v>
      </c>
      <c r="FC534" s="264" t="s">
        <v>2979</v>
      </c>
      <c r="FE534" s="264" t="s">
        <v>2979</v>
      </c>
      <c r="FG534" s="264" t="s">
        <v>2979</v>
      </c>
      <c r="FI534" s="264" t="s">
        <v>2979</v>
      </c>
      <c r="FK534" s="264" t="s">
        <v>2979</v>
      </c>
      <c r="FM534" s="264" t="s">
        <v>2979</v>
      </c>
      <c r="FO534" s="264" t="s">
        <v>2979</v>
      </c>
      <c r="FQ534" s="264" t="s">
        <v>2979</v>
      </c>
      <c r="FS534" s="264" t="s">
        <v>2979</v>
      </c>
      <c r="FU534" s="264" t="s">
        <v>2979</v>
      </c>
      <c r="FW534" s="264" t="s">
        <v>2979</v>
      </c>
      <c r="FY534" s="264" t="s">
        <v>2979</v>
      </c>
      <c r="GA534" s="264" t="s">
        <v>2979</v>
      </c>
      <c r="GC534" s="264" t="s">
        <v>2979</v>
      </c>
      <c r="GE534" s="264" t="s">
        <v>2979</v>
      </c>
      <c r="GG534" s="264" t="s">
        <v>2979</v>
      </c>
      <c r="GI534" s="264" t="s">
        <v>2979</v>
      </c>
      <c r="GK534" s="264" t="s">
        <v>2979</v>
      </c>
      <c r="GM534" s="264" t="s">
        <v>2979</v>
      </c>
      <c r="GO534" s="264" t="s">
        <v>2979</v>
      </c>
      <c r="GQ534" s="16"/>
      <c r="HE534" s="265" t="s">
        <v>2981</v>
      </c>
      <c r="HG534" s="265" t="s">
        <v>2981</v>
      </c>
      <c r="HI534" s="264" t="s">
        <v>2979</v>
      </c>
      <c r="HK534" s="264" t="s">
        <v>2979</v>
      </c>
      <c r="HM534" s="264" t="s">
        <v>2979</v>
      </c>
      <c r="HO534" s="264" t="s">
        <v>2979</v>
      </c>
      <c r="HQ534" s="264" t="s">
        <v>2979</v>
      </c>
      <c r="HS534" s="264" t="s">
        <v>2979</v>
      </c>
      <c r="HU534" s="264" t="s">
        <v>2979</v>
      </c>
      <c r="HW534" s="264" t="s">
        <v>2979</v>
      </c>
      <c r="HY534" s="264" t="s">
        <v>2979</v>
      </c>
      <c r="IA534" s="264" t="s">
        <v>2979</v>
      </c>
      <c r="IC534" s="264" t="s">
        <v>2979</v>
      </c>
      <c r="IE534" s="264" t="s">
        <v>2979</v>
      </c>
      <c r="IG534" s="264" t="s">
        <v>2979</v>
      </c>
      <c r="II534" s="264" t="s">
        <v>2979</v>
      </c>
      <c r="IK534" s="264" t="s">
        <v>2979</v>
      </c>
      <c r="IM534" s="264" t="s">
        <v>2979</v>
      </c>
      <c r="IO534" s="264" t="s">
        <v>2979</v>
      </c>
      <c r="IQ534" s="264" t="s">
        <v>2979</v>
      </c>
      <c r="IS534" s="264" t="s">
        <v>2979</v>
      </c>
      <c r="IU534" s="264" t="s">
        <v>2979</v>
      </c>
      <c r="IW534" s="264" t="s">
        <v>2979</v>
      </c>
      <c r="IY534" s="264" t="s">
        <v>2979</v>
      </c>
      <c r="JA534" s="264" t="s">
        <v>2979</v>
      </c>
      <c r="JC534" s="264" t="s">
        <v>2979</v>
      </c>
    </row>
    <row r="535" spans="3:263">
      <c r="C535" s="384" t="s">
        <v>2983</v>
      </c>
      <c r="D535" s="404"/>
      <c r="E535" s="390" t="s">
        <v>2983</v>
      </c>
      <c r="F535" s="391"/>
      <c r="G535" s="390" t="s">
        <v>2983</v>
      </c>
      <c r="H535" s="391"/>
      <c r="I535" s="390" t="s">
        <v>2983</v>
      </c>
      <c r="J535" s="391"/>
      <c r="K535" s="390" t="s">
        <v>2983</v>
      </c>
      <c r="L535" s="391"/>
      <c r="M535" s="390" t="s">
        <v>2983</v>
      </c>
      <c r="N535" s="405"/>
      <c r="O535" s="394" t="s">
        <v>2984</v>
      </c>
      <c r="P535" s="406"/>
      <c r="Q535" s="264" t="s">
        <v>2983</v>
      </c>
      <c r="S535" s="264" t="s">
        <v>2983</v>
      </c>
      <c r="U535" s="265" t="s">
        <v>2985</v>
      </c>
      <c r="W535" s="265" t="s">
        <v>2985</v>
      </c>
      <c r="Y535" s="265" t="s">
        <v>2985</v>
      </c>
      <c r="Z535" s="256"/>
      <c r="AA535" s="264" t="s">
        <v>2983</v>
      </c>
      <c r="AB535" s="256"/>
      <c r="AC535" s="265" t="s">
        <v>2985</v>
      </c>
      <c r="AD535" s="258"/>
      <c r="AE535" s="265" t="s">
        <v>2985</v>
      </c>
      <c r="AF535" s="258"/>
      <c r="AG535" s="264" t="s">
        <v>2983</v>
      </c>
      <c r="AH535" s="16"/>
      <c r="AI535" s="264" t="s">
        <v>2983</v>
      </c>
      <c r="AK535" s="264" t="s">
        <v>2983</v>
      </c>
      <c r="AL535" s="256"/>
      <c r="AM535" s="264" t="s">
        <v>2983</v>
      </c>
      <c r="AN535" s="256"/>
      <c r="AO535" s="264" t="s">
        <v>2983</v>
      </c>
      <c r="AP535" s="256"/>
      <c r="AQ535" s="264" t="s">
        <v>2983</v>
      </c>
      <c r="AR535" s="256"/>
      <c r="AS535" s="264" t="s">
        <v>2984</v>
      </c>
      <c r="AT535" s="256"/>
      <c r="AU535" s="264" t="s">
        <v>2984</v>
      </c>
      <c r="AW535" s="264" t="s">
        <v>2984</v>
      </c>
      <c r="AX535" s="256"/>
      <c r="AY535" s="270" t="str">
        <f t="shared" si="18"/>
        <v>予 備 532</v>
      </c>
      <c r="AZ535" s="256"/>
      <c r="BA535" s="265" t="s">
        <v>2985</v>
      </c>
      <c r="BC535" s="265" t="s">
        <v>2985</v>
      </c>
      <c r="BE535" s="266" t="s">
        <v>2985</v>
      </c>
      <c r="BF535" s="258"/>
      <c r="BG535" s="266" t="s">
        <v>2985</v>
      </c>
      <c r="BI535" s="400" t="s">
        <v>2983</v>
      </c>
      <c r="BK535" s="400" t="s">
        <v>2983</v>
      </c>
      <c r="BM535" s="400" t="str">
        <f t="shared" si="19"/>
        <v>予備532</v>
      </c>
      <c r="BO535" s="401" t="s">
        <v>2983</v>
      </c>
      <c r="BP535" s="396"/>
      <c r="BQ535" s="401" t="s">
        <v>2983</v>
      </c>
      <c r="BR535" s="402"/>
      <c r="BS535" s="265" t="s">
        <v>2985</v>
      </c>
      <c r="BT535" s="402"/>
      <c r="BU535" s="402"/>
      <c r="BV535" s="402"/>
      <c r="BW535" s="402"/>
      <c r="BX535" s="402"/>
      <c r="BY535" s="402"/>
      <c r="BZ535" s="402"/>
      <c r="CA535" s="402"/>
      <c r="CB535" s="402"/>
      <c r="CC535" s="402"/>
      <c r="CE535" s="256"/>
      <c r="CG535" s="264" t="s">
        <v>2983</v>
      </c>
      <c r="CI535" s="264" t="s">
        <v>2983</v>
      </c>
      <c r="CK535" s="264" t="s">
        <v>2983</v>
      </c>
      <c r="CM535" s="264" t="s">
        <v>2983</v>
      </c>
      <c r="CO535" s="264" t="s">
        <v>2983</v>
      </c>
      <c r="CQ535" s="264" t="s">
        <v>2983</v>
      </c>
      <c r="CS535" s="264" t="s">
        <v>2983</v>
      </c>
      <c r="CU535" s="264" t="s">
        <v>2983</v>
      </c>
      <c r="CW535" s="264" t="s">
        <v>2983</v>
      </c>
      <c r="CY535" s="264" t="s">
        <v>2983</v>
      </c>
      <c r="DA535" s="264" t="s">
        <v>2983</v>
      </c>
      <c r="DC535" s="264" t="s">
        <v>2983</v>
      </c>
      <c r="DE535" s="264" t="s">
        <v>2983</v>
      </c>
      <c r="DG535" s="264" t="s">
        <v>2983</v>
      </c>
      <c r="DI535" s="264" t="s">
        <v>2983</v>
      </c>
      <c r="DK535" s="264" t="s">
        <v>2983</v>
      </c>
      <c r="EA535" s="264" t="s">
        <v>2983</v>
      </c>
      <c r="EC535" s="272" t="s">
        <v>2984</v>
      </c>
      <c r="ED535" s="268"/>
      <c r="EE535" s="272" t="s">
        <v>2984</v>
      </c>
      <c r="EF535" s="268"/>
      <c r="EG535" s="272" t="s">
        <v>2984</v>
      </c>
      <c r="EH535" s="268"/>
      <c r="EI535" s="272" t="s">
        <v>2984</v>
      </c>
      <c r="EY535" s="264" t="s">
        <v>2983</v>
      </c>
      <c r="FA535" s="264" t="s">
        <v>2983</v>
      </c>
      <c r="FC535" s="264" t="s">
        <v>2983</v>
      </c>
      <c r="FE535" s="264" t="s">
        <v>2983</v>
      </c>
      <c r="FG535" s="264" t="s">
        <v>2983</v>
      </c>
      <c r="FI535" s="264" t="s">
        <v>2983</v>
      </c>
      <c r="FK535" s="264" t="s">
        <v>2983</v>
      </c>
      <c r="FM535" s="264" t="s">
        <v>2983</v>
      </c>
      <c r="FO535" s="264" t="s">
        <v>2983</v>
      </c>
      <c r="FQ535" s="264" t="s">
        <v>2983</v>
      </c>
      <c r="FS535" s="264" t="s">
        <v>2983</v>
      </c>
      <c r="FU535" s="264" t="s">
        <v>2983</v>
      </c>
      <c r="FW535" s="264" t="s">
        <v>2983</v>
      </c>
      <c r="FY535" s="264" t="s">
        <v>2983</v>
      </c>
      <c r="GA535" s="264" t="s">
        <v>2983</v>
      </c>
      <c r="GC535" s="264" t="s">
        <v>2983</v>
      </c>
      <c r="GE535" s="264" t="s">
        <v>2983</v>
      </c>
      <c r="GG535" s="264" t="s">
        <v>2983</v>
      </c>
      <c r="GI535" s="264" t="s">
        <v>2983</v>
      </c>
      <c r="GK535" s="264" t="s">
        <v>2983</v>
      </c>
      <c r="GM535" s="264" t="s">
        <v>2983</v>
      </c>
      <c r="GO535" s="264" t="s">
        <v>2983</v>
      </c>
      <c r="GQ535" s="16"/>
      <c r="HE535" s="265" t="s">
        <v>2985</v>
      </c>
      <c r="HG535" s="265" t="s">
        <v>2985</v>
      </c>
      <c r="HI535" s="264" t="s">
        <v>2983</v>
      </c>
      <c r="HK535" s="264" t="s">
        <v>2983</v>
      </c>
      <c r="HM535" s="264" t="s">
        <v>2983</v>
      </c>
      <c r="HO535" s="264" t="s">
        <v>2983</v>
      </c>
      <c r="HQ535" s="264" t="s">
        <v>2983</v>
      </c>
      <c r="HS535" s="264" t="s">
        <v>2983</v>
      </c>
      <c r="HU535" s="264" t="s">
        <v>2983</v>
      </c>
      <c r="HW535" s="264" t="s">
        <v>2983</v>
      </c>
      <c r="HY535" s="264" t="s">
        <v>2983</v>
      </c>
      <c r="IA535" s="264" t="s">
        <v>2983</v>
      </c>
      <c r="IC535" s="264" t="s">
        <v>2983</v>
      </c>
      <c r="IE535" s="264" t="s">
        <v>2983</v>
      </c>
      <c r="IG535" s="264" t="s">
        <v>2983</v>
      </c>
      <c r="II535" s="264" t="s">
        <v>2983</v>
      </c>
      <c r="IK535" s="264" t="s">
        <v>2983</v>
      </c>
      <c r="IM535" s="264" t="s">
        <v>2983</v>
      </c>
      <c r="IO535" s="264" t="s">
        <v>2983</v>
      </c>
      <c r="IQ535" s="264" t="s">
        <v>2983</v>
      </c>
      <c r="IS535" s="264" t="s">
        <v>2983</v>
      </c>
      <c r="IU535" s="264" t="s">
        <v>2983</v>
      </c>
      <c r="IW535" s="264" t="s">
        <v>2983</v>
      </c>
      <c r="IY535" s="264" t="s">
        <v>2983</v>
      </c>
      <c r="JA535" s="264" t="s">
        <v>2983</v>
      </c>
      <c r="JC535" s="264" t="s">
        <v>2983</v>
      </c>
    </row>
    <row r="536" spans="3:263">
      <c r="C536" s="384" t="s">
        <v>2986</v>
      </c>
      <c r="D536" s="404"/>
      <c r="E536" s="390" t="s">
        <v>2986</v>
      </c>
      <c r="F536" s="391"/>
      <c r="G536" s="390" t="s">
        <v>2986</v>
      </c>
      <c r="H536" s="391"/>
      <c r="I536" s="390" t="s">
        <v>2986</v>
      </c>
      <c r="J536" s="391"/>
      <c r="K536" s="390" t="s">
        <v>2986</v>
      </c>
      <c r="L536" s="391"/>
      <c r="M536" s="390" t="s">
        <v>2986</v>
      </c>
      <c r="N536" s="405"/>
      <c r="O536" s="394" t="s">
        <v>2987</v>
      </c>
      <c r="P536" s="406"/>
      <c r="Q536" s="264" t="s">
        <v>2986</v>
      </c>
      <c r="S536" s="264" t="s">
        <v>2986</v>
      </c>
      <c r="U536" s="265" t="s">
        <v>2988</v>
      </c>
      <c r="W536" s="265" t="s">
        <v>2988</v>
      </c>
      <c r="Y536" s="265" t="s">
        <v>2988</v>
      </c>
      <c r="Z536" s="256"/>
      <c r="AA536" s="264" t="s">
        <v>2986</v>
      </c>
      <c r="AB536" s="256"/>
      <c r="AC536" s="265" t="s">
        <v>2988</v>
      </c>
      <c r="AD536" s="258"/>
      <c r="AE536" s="265" t="s">
        <v>2988</v>
      </c>
      <c r="AF536" s="258"/>
      <c r="AG536" s="264" t="s">
        <v>2986</v>
      </c>
      <c r="AH536" s="16"/>
      <c r="AI536" s="264" t="s">
        <v>2986</v>
      </c>
      <c r="AK536" s="264" t="s">
        <v>2986</v>
      </c>
      <c r="AL536" s="256"/>
      <c r="AM536" s="264" t="s">
        <v>2986</v>
      </c>
      <c r="AN536" s="256"/>
      <c r="AO536" s="264" t="s">
        <v>2986</v>
      </c>
      <c r="AP536" s="256"/>
      <c r="AQ536" s="264" t="s">
        <v>2986</v>
      </c>
      <c r="AR536" s="256"/>
      <c r="AS536" s="265" t="s">
        <v>2989</v>
      </c>
      <c r="AT536" s="256"/>
      <c r="AU536" s="265" t="s">
        <v>2989</v>
      </c>
      <c r="AW536" s="265" t="s">
        <v>2989</v>
      </c>
      <c r="AX536" s="256"/>
      <c r="AY536" s="270" t="str">
        <f t="shared" si="18"/>
        <v>予 備 533</v>
      </c>
      <c r="AZ536" s="256"/>
      <c r="BA536" s="265" t="s">
        <v>2988</v>
      </c>
      <c r="BC536" s="265" t="s">
        <v>2988</v>
      </c>
      <c r="BE536" s="266" t="s">
        <v>2988</v>
      </c>
      <c r="BF536" s="258"/>
      <c r="BG536" s="266" t="s">
        <v>2988</v>
      </c>
      <c r="BI536" s="400" t="s">
        <v>2986</v>
      </c>
      <c r="BK536" s="400" t="s">
        <v>2986</v>
      </c>
      <c r="BM536" s="400" t="str">
        <f t="shared" si="19"/>
        <v>予備533</v>
      </c>
      <c r="BO536" s="401" t="s">
        <v>2986</v>
      </c>
      <c r="BP536" s="396"/>
      <c r="BQ536" s="401" t="s">
        <v>2986</v>
      </c>
      <c r="BR536" s="402"/>
      <c r="BS536" s="265" t="s">
        <v>2988</v>
      </c>
      <c r="BT536" s="402"/>
      <c r="BU536" s="402"/>
      <c r="BV536" s="402"/>
      <c r="BW536" s="402"/>
      <c r="BX536" s="402"/>
      <c r="BY536" s="402"/>
      <c r="BZ536" s="402"/>
      <c r="CA536" s="402"/>
      <c r="CB536" s="402"/>
      <c r="CC536" s="402"/>
      <c r="CE536" s="256"/>
      <c r="CG536" s="264" t="s">
        <v>2986</v>
      </c>
      <c r="CI536" s="264" t="s">
        <v>2986</v>
      </c>
      <c r="CK536" s="264" t="s">
        <v>2986</v>
      </c>
      <c r="CM536" s="264" t="s">
        <v>2986</v>
      </c>
      <c r="CO536" s="264" t="s">
        <v>2986</v>
      </c>
      <c r="CQ536" s="264" t="s">
        <v>2986</v>
      </c>
      <c r="CS536" s="264" t="s">
        <v>2986</v>
      </c>
      <c r="CU536" s="264" t="s">
        <v>2986</v>
      </c>
      <c r="CW536" s="264" t="s">
        <v>2986</v>
      </c>
      <c r="CY536" s="264" t="s">
        <v>2986</v>
      </c>
      <c r="DA536" s="264" t="s">
        <v>2986</v>
      </c>
      <c r="DC536" s="264" t="s">
        <v>2986</v>
      </c>
      <c r="DE536" s="264" t="s">
        <v>2986</v>
      </c>
      <c r="DG536" s="264" t="s">
        <v>2986</v>
      </c>
      <c r="DI536" s="264" t="s">
        <v>2986</v>
      </c>
      <c r="DK536" s="264" t="s">
        <v>2986</v>
      </c>
      <c r="EA536" s="264" t="s">
        <v>2986</v>
      </c>
      <c r="EC536" s="272" t="s">
        <v>2987</v>
      </c>
      <c r="ED536" s="268"/>
      <c r="EE536" s="272" t="s">
        <v>2987</v>
      </c>
      <c r="EF536" s="268"/>
      <c r="EG536" s="272" t="s">
        <v>2987</v>
      </c>
      <c r="EH536" s="268"/>
      <c r="EI536" s="272" t="s">
        <v>2987</v>
      </c>
      <c r="EY536" s="264" t="s">
        <v>2986</v>
      </c>
      <c r="FA536" s="264" t="s">
        <v>2986</v>
      </c>
      <c r="FC536" s="264" t="s">
        <v>2986</v>
      </c>
      <c r="FE536" s="264" t="s">
        <v>2986</v>
      </c>
      <c r="FG536" s="264" t="s">
        <v>2986</v>
      </c>
      <c r="FI536" s="264" t="s">
        <v>2986</v>
      </c>
      <c r="FK536" s="264" t="s">
        <v>2986</v>
      </c>
      <c r="FM536" s="264" t="s">
        <v>2986</v>
      </c>
      <c r="FO536" s="264" t="s">
        <v>2986</v>
      </c>
      <c r="FQ536" s="264" t="s">
        <v>2986</v>
      </c>
      <c r="FS536" s="264" t="s">
        <v>2986</v>
      </c>
      <c r="FU536" s="264" t="s">
        <v>2986</v>
      </c>
      <c r="FW536" s="264" t="s">
        <v>2986</v>
      </c>
      <c r="FY536" s="264" t="s">
        <v>2986</v>
      </c>
      <c r="GA536" s="264" t="s">
        <v>2986</v>
      </c>
      <c r="GC536" s="264" t="s">
        <v>2986</v>
      </c>
      <c r="GE536" s="264" t="s">
        <v>2986</v>
      </c>
      <c r="GG536" s="264" t="s">
        <v>2986</v>
      </c>
      <c r="GI536" s="264" t="s">
        <v>2986</v>
      </c>
      <c r="GK536" s="264" t="s">
        <v>2986</v>
      </c>
      <c r="GM536" s="264" t="s">
        <v>2986</v>
      </c>
      <c r="GO536" s="264" t="s">
        <v>2986</v>
      </c>
      <c r="GQ536" s="16"/>
      <c r="HE536" s="265" t="s">
        <v>2988</v>
      </c>
      <c r="HG536" s="265" t="s">
        <v>2988</v>
      </c>
      <c r="HI536" s="264" t="s">
        <v>2986</v>
      </c>
      <c r="HK536" s="264" t="s">
        <v>2986</v>
      </c>
      <c r="HM536" s="264" t="s">
        <v>2986</v>
      </c>
      <c r="HO536" s="264" t="s">
        <v>2986</v>
      </c>
      <c r="HQ536" s="264" t="s">
        <v>2986</v>
      </c>
      <c r="HS536" s="264" t="s">
        <v>2986</v>
      </c>
      <c r="HU536" s="264" t="s">
        <v>2986</v>
      </c>
      <c r="HW536" s="264" t="s">
        <v>2986</v>
      </c>
      <c r="HY536" s="264" t="s">
        <v>2986</v>
      </c>
      <c r="IA536" s="264" t="s">
        <v>2986</v>
      </c>
      <c r="IC536" s="264" t="s">
        <v>2986</v>
      </c>
      <c r="IE536" s="264" t="s">
        <v>2986</v>
      </c>
      <c r="IG536" s="264" t="s">
        <v>2986</v>
      </c>
      <c r="II536" s="264" t="s">
        <v>2986</v>
      </c>
      <c r="IK536" s="264" t="s">
        <v>2986</v>
      </c>
      <c r="IM536" s="264" t="s">
        <v>2986</v>
      </c>
      <c r="IO536" s="264" t="s">
        <v>2986</v>
      </c>
      <c r="IQ536" s="264" t="s">
        <v>2986</v>
      </c>
      <c r="IS536" s="264" t="s">
        <v>2986</v>
      </c>
      <c r="IU536" s="264" t="s">
        <v>2986</v>
      </c>
      <c r="IW536" s="264" t="s">
        <v>2986</v>
      </c>
      <c r="IY536" s="264" t="s">
        <v>2986</v>
      </c>
      <c r="JA536" s="264" t="s">
        <v>2986</v>
      </c>
      <c r="JC536" s="264" t="s">
        <v>2986</v>
      </c>
    </row>
    <row r="537" spans="3:263">
      <c r="C537" s="384" t="s">
        <v>2990</v>
      </c>
      <c r="D537" s="404"/>
      <c r="E537" s="390" t="s">
        <v>2990</v>
      </c>
      <c r="F537" s="391"/>
      <c r="G537" s="390" t="s">
        <v>2990</v>
      </c>
      <c r="H537" s="391"/>
      <c r="I537" s="390" t="s">
        <v>2990</v>
      </c>
      <c r="J537" s="391"/>
      <c r="K537" s="390" t="s">
        <v>2990</v>
      </c>
      <c r="L537" s="391"/>
      <c r="M537" s="390" t="s">
        <v>2990</v>
      </c>
      <c r="N537" s="405"/>
      <c r="O537" s="394" t="s">
        <v>2991</v>
      </c>
      <c r="P537" s="406"/>
      <c r="Q537" s="264" t="s">
        <v>2990</v>
      </c>
      <c r="S537" s="264" t="s">
        <v>2990</v>
      </c>
      <c r="U537" s="265" t="s">
        <v>2992</v>
      </c>
      <c r="W537" s="265" t="s">
        <v>2992</v>
      </c>
      <c r="Y537" s="265" t="s">
        <v>2992</v>
      </c>
      <c r="Z537" s="256"/>
      <c r="AA537" s="264" t="s">
        <v>2990</v>
      </c>
      <c r="AB537" s="256"/>
      <c r="AC537" s="265" t="s">
        <v>2992</v>
      </c>
      <c r="AD537" s="258"/>
      <c r="AE537" s="265" t="s">
        <v>2992</v>
      </c>
      <c r="AF537" s="258"/>
      <c r="AG537" s="264" t="s">
        <v>2990</v>
      </c>
      <c r="AH537" s="16"/>
      <c r="AI537" s="264" t="s">
        <v>2990</v>
      </c>
      <c r="AK537" s="264" t="s">
        <v>2990</v>
      </c>
      <c r="AL537" s="256"/>
      <c r="AM537" s="264" t="s">
        <v>2990</v>
      </c>
      <c r="AN537" s="256"/>
      <c r="AO537" s="264" t="s">
        <v>2990</v>
      </c>
      <c r="AP537" s="256"/>
      <c r="AQ537" s="264" t="s">
        <v>2990</v>
      </c>
      <c r="AR537" s="256"/>
      <c r="AS537" s="264" t="s">
        <v>2991</v>
      </c>
      <c r="AT537" s="256"/>
      <c r="AU537" s="264" t="s">
        <v>2991</v>
      </c>
      <c r="AW537" s="264" t="s">
        <v>2991</v>
      </c>
      <c r="AX537" s="256"/>
      <c r="AY537" s="270" t="str">
        <f t="shared" si="18"/>
        <v>予 備 534</v>
      </c>
      <c r="AZ537" s="256"/>
      <c r="BA537" s="265" t="s">
        <v>2992</v>
      </c>
      <c r="BC537" s="265" t="s">
        <v>2992</v>
      </c>
      <c r="BE537" s="266" t="s">
        <v>2992</v>
      </c>
      <c r="BF537" s="258"/>
      <c r="BG537" s="266" t="s">
        <v>2992</v>
      </c>
      <c r="BI537" s="400" t="s">
        <v>2990</v>
      </c>
      <c r="BK537" s="400" t="s">
        <v>2990</v>
      </c>
      <c r="BM537" s="400" t="str">
        <f t="shared" si="19"/>
        <v>予備534</v>
      </c>
      <c r="BO537" s="401" t="s">
        <v>2990</v>
      </c>
      <c r="BP537" s="396"/>
      <c r="BQ537" s="401" t="s">
        <v>2990</v>
      </c>
      <c r="BR537" s="402"/>
      <c r="BS537" s="265" t="s">
        <v>2992</v>
      </c>
      <c r="BT537" s="402"/>
      <c r="BU537" s="402"/>
      <c r="BV537" s="402"/>
      <c r="BW537" s="402"/>
      <c r="BX537" s="402"/>
      <c r="BY537" s="402"/>
      <c r="BZ537" s="402"/>
      <c r="CA537" s="402"/>
      <c r="CB537" s="402"/>
      <c r="CC537" s="402"/>
      <c r="CE537" s="256"/>
      <c r="CG537" s="264" t="s">
        <v>2990</v>
      </c>
      <c r="CI537" s="264" t="s">
        <v>2990</v>
      </c>
      <c r="CK537" s="264" t="s">
        <v>2990</v>
      </c>
      <c r="CM537" s="264" t="s">
        <v>2990</v>
      </c>
      <c r="CO537" s="264" t="s">
        <v>2990</v>
      </c>
      <c r="CQ537" s="264" t="s">
        <v>2990</v>
      </c>
      <c r="CS537" s="264" t="s">
        <v>2990</v>
      </c>
      <c r="CU537" s="264" t="s">
        <v>2990</v>
      </c>
      <c r="CW537" s="264" t="s">
        <v>2990</v>
      </c>
      <c r="CY537" s="264" t="s">
        <v>2990</v>
      </c>
      <c r="DA537" s="264" t="s">
        <v>2990</v>
      </c>
      <c r="DC537" s="264" t="s">
        <v>2990</v>
      </c>
      <c r="DE537" s="264" t="s">
        <v>2990</v>
      </c>
      <c r="DG537" s="264" t="s">
        <v>2990</v>
      </c>
      <c r="DI537" s="264" t="s">
        <v>2990</v>
      </c>
      <c r="DK537" s="264" t="s">
        <v>2990</v>
      </c>
      <c r="EA537" s="264" t="s">
        <v>2990</v>
      </c>
      <c r="EC537" s="272" t="s">
        <v>2991</v>
      </c>
      <c r="ED537" s="268"/>
      <c r="EE537" s="272" t="s">
        <v>2991</v>
      </c>
      <c r="EF537" s="268"/>
      <c r="EG537" s="272" t="s">
        <v>2991</v>
      </c>
      <c r="EH537" s="268"/>
      <c r="EI537" s="272" t="s">
        <v>2991</v>
      </c>
      <c r="EY537" s="264" t="s">
        <v>2990</v>
      </c>
      <c r="FA537" s="264" t="s">
        <v>2990</v>
      </c>
      <c r="FC537" s="264" t="s">
        <v>2990</v>
      </c>
      <c r="FE537" s="264" t="s">
        <v>2990</v>
      </c>
      <c r="FG537" s="264" t="s">
        <v>2990</v>
      </c>
      <c r="FI537" s="264" t="s">
        <v>2990</v>
      </c>
      <c r="FK537" s="264" t="s">
        <v>2990</v>
      </c>
      <c r="FM537" s="264" t="s">
        <v>2990</v>
      </c>
      <c r="FO537" s="264" t="s">
        <v>2990</v>
      </c>
      <c r="FQ537" s="264" t="s">
        <v>2990</v>
      </c>
      <c r="FS537" s="264" t="s">
        <v>2990</v>
      </c>
      <c r="FU537" s="264" t="s">
        <v>2990</v>
      </c>
      <c r="FW537" s="264" t="s">
        <v>2990</v>
      </c>
      <c r="FY537" s="264" t="s">
        <v>2990</v>
      </c>
      <c r="GA537" s="264" t="s">
        <v>2990</v>
      </c>
      <c r="GC537" s="264" t="s">
        <v>2990</v>
      </c>
      <c r="GE537" s="264" t="s">
        <v>2990</v>
      </c>
      <c r="GG537" s="264" t="s">
        <v>2990</v>
      </c>
      <c r="GI537" s="264" t="s">
        <v>2990</v>
      </c>
      <c r="GK537" s="264" t="s">
        <v>2990</v>
      </c>
      <c r="GM537" s="264" t="s">
        <v>2990</v>
      </c>
      <c r="GO537" s="264" t="s">
        <v>2990</v>
      </c>
      <c r="GQ537" s="16"/>
      <c r="HE537" s="265" t="s">
        <v>2992</v>
      </c>
      <c r="HG537" s="265" t="s">
        <v>2992</v>
      </c>
      <c r="HI537" s="264" t="s">
        <v>2990</v>
      </c>
      <c r="HK537" s="264" t="s">
        <v>2990</v>
      </c>
      <c r="HM537" s="264" t="s">
        <v>2990</v>
      </c>
      <c r="HO537" s="264" t="s">
        <v>2990</v>
      </c>
      <c r="HQ537" s="264" t="s">
        <v>2990</v>
      </c>
      <c r="HS537" s="264" t="s">
        <v>2990</v>
      </c>
      <c r="HU537" s="264" t="s">
        <v>2990</v>
      </c>
      <c r="HW537" s="264" t="s">
        <v>2990</v>
      </c>
      <c r="HY537" s="264" t="s">
        <v>2990</v>
      </c>
      <c r="IA537" s="264" t="s">
        <v>2990</v>
      </c>
      <c r="IC537" s="264" t="s">
        <v>2990</v>
      </c>
      <c r="IE537" s="264" t="s">
        <v>2990</v>
      </c>
      <c r="IG537" s="264" t="s">
        <v>2990</v>
      </c>
      <c r="II537" s="264" t="s">
        <v>2990</v>
      </c>
      <c r="IK537" s="264" t="s">
        <v>2990</v>
      </c>
      <c r="IM537" s="264" t="s">
        <v>2990</v>
      </c>
      <c r="IO537" s="264" t="s">
        <v>2990</v>
      </c>
      <c r="IQ537" s="264" t="s">
        <v>2990</v>
      </c>
      <c r="IS537" s="264" t="s">
        <v>2990</v>
      </c>
      <c r="IU537" s="264" t="s">
        <v>2990</v>
      </c>
      <c r="IW537" s="264" t="s">
        <v>2990</v>
      </c>
      <c r="IY537" s="264" t="s">
        <v>2990</v>
      </c>
      <c r="JA537" s="264" t="s">
        <v>2990</v>
      </c>
      <c r="JC537" s="264" t="s">
        <v>2990</v>
      </c>
    </row>
    <row r="538" spans="3:263">
      <c r="C538" s="384" t="s">
        <v>2993</v>
      </c>
      <c r="D538" s="404"/>
      <c r="E538" s="390" t="s">
        <v>2993</v>
      </c>
      <c r="F538" s="391"/>
      <c r="G538" s="390" t="s">
        <v>2993</v>
      </c>
      <c r="H538" s="391"/>
      <c r="I538" s="390" t="s">
        <v>2993</v>
      </c>
      <c r="J538" s="391"/>
      <c r="K538" s="390" t="s">
        <v>2993</v>
      </c>
      <c r="L538" s="391"/>
      <c r="M538" s="390" t="s">
        <v>2993</v>
      </c>
      <c r="N538" s="405"/>
      <c r="O538" s="394" t="s">
        <v>2994</v>
      </c>
      <c r="P538" s="406"/>
      <c r="Q538" s="264" t="s">
        <v>2993</v>
      </c>
      <c r="S538" s="264" t="s">
        <v>2993</v>
      </c>
      <c r="U538" s="265" t="s">
        <v>2995</v>
      </c>
      <c r="W538" s="265" t="s">
        <v>2995</v>
      </c>
      <c r="Y538" s="265" t="s">
        <v>2995</v>
      </c>
      <c r="Z538" s="256"/>
      <c r="AA538" s="264" t="s">
        <v>2993</v>
      </c>
      <c r="AB538" s="256"/>
      <c r="AC538" s="265" t="s">
        <v>2995</v>
      </c>
      <c r="AD538" s="258"/>
      <c r="AE538" s="265" t="s">
        <v>2995</v>
      </c>
      <c r="AF538" s="258"/>
      <c r="AG538" s="264" t="s">
        <v>2993</v>
      </c>
      <c r="AH538" s="16"/>
      <c r="AI538" s="264" t="s">
        <v>2993</v>
      </c>
      <c r="AK538" s="264" t="s">
        <v>2993</v>
      </c>
      <c r="AL538" s="256"/>
      <c r="AM538" s="264" t="s">
        <v>2993</v>
      </c>
      <c r="AN538" s="256"/>
      <c r="AO538" s="264" t="s">
        <v>2993</v>
      </c>
      <c r="AP538" s="256"/>
      <c r="AQ538" s="264" t="s">
        <v>2993</v>
      </c>
      <c r="AR538" s="256"/>
      <c r="AS538" s="265" t="s">
        <v>2996</v>
      </c>
      <c r="AT538" s="256"/>
      <c r="AU538" s="265" t="s">
        <v>2996</v>
      </c>
      <c r="AW538" s="265" t="s">
        <v>2996</v>
      </c>
      <c r="AX538" s="256"/>
      <c r="AY538" s="270" t="str">
        <f t="shared" si="18"/>
        <v>予 備 535</v>
      </c>
      <c r="AZ538" s="256"/>
      <c r="BA538" s="265" t="s">
        <v>2995</v>
      </c>
      <c r="BC538" s="265" t="s">
        <v>2995</v>
      </c>
      <c r="BE538" s="266" t="s">
        <v>2995</v>
      </c>
      <c r="BF538" s="258"/>
      <c r="BG538" s="266" t="s">
        <v>2995</v>
      </c>
      <c r="BI538" s="400" t="s">
        <v>2993</v>
      </c>
      <c r="BK538" s="400" t="s">
        <v>2993</v>
      </c>
      <c r="BM538" s="400" t="str">
        <f t="shared" si="19"/>
        <v>予備535</v>
      </c>
      <c r="BO538" s="401" t="s">
        <v>2993</v>
      </c>
      <c r="BP538" s="396"/>
      <c r="BQ538" s="401" t="s">
        <v>2993</v>
      </c>
      <c r="BR538" s="402"/>
      <c r="BS538" s="265" t="s">
        <v>2995</v>
      </c>
      <c r="BT538" s="402"/>
      <c r="BU538" s="402"/>
      <c r="BV538" s="402"/>
      <c r="BW538" s="402"/>
      <c r="BX538" s="402"/>
      <c r="BY538" s="402"/>
      <c r="BZ538" s="402"/>
      <c r="CA538" s="402"/>
      <c r="CB538" s="402"/>
      <c r="CC538" s="402"/>
      <c r="CE538" s="256"/>
      <c r="CG538" s="264" t="s">
        <v>2993</v>
      </c>
      <c r="CI538" s="264" t="s">
        <v>2993</v>
      </c>
      <c r="CK538" s="264" t="s">
        <v>2993</v>
      </c>
      <c r="CM538" s="264" t="s">
        <v>2993</v>
      </c>
      <c r="CO538" s="264" t="s">
        <v>2993</v>
      </c>
      <c r="CQ538" s="264" t="s">
        <v>2993</v>
      </c>
      <c r="CS538" s="264" t="s">
        <v>2993</v>
      </c>
      <c r="CU538" s="264" t="s">
        <v>2993</v>
      </c>
      <c r="CW538" s="264" t="s">
        <v>2993</v>
      </c>
      <c r="CY538" s="264" t="s">
        <v>2993</v>
      </c>
      <c r="DA538" s="264" t="s">
        <v>2993</v>
      </c>
      <c r="DC538" s="264" t="s">
        <v>2993</v>
      </c>
      <c r="DE538" s="264" t="s">
        <v>2993</v>
      </c>
      <c r="DG538" s="264" t="s">
        <v>2993</v>
      </c>
      <c r="DI538" s="264" t="s">
        <v>2993</v>
      </c>
      <c r="DK538" s="264" t="s">
        <v>2993</v>
      </c>
      <c r="EA538" s="264" t="s">
        <v>2993</v>
      </c>
      <c r="EC538" s="272" t="s">
        <v>2994</v>
      </c>
      <c r="ED538" s="268"/>
      <c r="EE538" s="272" t="s">
        <v>2994</v>
      </c>
      <c r="EF538" s="268"/>
      <c r="EG538" s="272" t="s">
        <v>2994</v>
      </c>
      <c r="EH538" s="268"/>
      <c r="EI538" s="272" t="s">
        <v>2994</v>
      </c>
      <c r="EY538" s="264" t="s">
        <v>2993</v>
      </c>
      <c r="FA538" s="264" t="s">
        <v>2993</v>
      </c>
      <c r="FC538" s="264" t="s">
        <v>2993</v>
      </c>
      <c r="FE538" s="264" t="s">
        <v>2993</v>
      </c>
      <c r="FG538" s="264" t="s">
        <v>2993</v>
      </c>
      <c r="FI538" s="264" t="s">
        <v>2993</v>
      </c>
      <c r="FK538" s="264" t="s">
        <v>2993</v>
      </c>
      <c r="FM538" s="264" t="s">
        <v>2993</v>
      </c>
      <c r="FO538" s="264" t="s">
        <v>2993</v>
      </c>
      <c r="FQ538" s="264" t="s">
        <v>2993</v>
      </c>
      <c r="FS538" s="264" t="s">
        <v>2993</v>
      </c>
      <c r="FU538" s="264" t="s">
        <v>2993</v>
      </c>
      <c r="FW538" s="264" t="s">
        <v>2993</v>
      </c>
      <c r="FY538" s="264" t="s">
        <v>2993</v>
      </c>
      <c r="GA538" s="264" t="s">
        <v>2993</v>
      </c>
      <c r="GC538" s="264" t="s">
        <v>2993</v>
      </c>
      <c r="GE538" s="264" t="s">
        <v>2993</v>
      </c>
      <c r="GG538" s="264" t="s">
        <v>2993</v>
      </c>
      <c r="GI538" s="264" t="s">
        <v>2993</v>
      </c>
      <c r="GK538" s="264" t="s">
        <v>2993</v>
      </c>
      <c r="GM538" s="264" t="s">
        <v>2993</v>
      </c>
      <c r="GO538" s="264" t="s">
        <v>2993</v>
      </c>
      <c r="GQ538" s="16"/>
      <c r="HE538" s="265" t="s">
        <v>2995</v>
      </c>
      <c r="HG538" s="265" t="s">
        <v>2995</v>
      </c>
      <c r="HI538" s="264" t="s">
        <v>2993</v>
      </c>
      <c r="HK538" s="264" t="s">
        <v>2993</v>
      </c>
      <c r="HM538" s="264" t="s">
        <v>2993</v>
      </c>
      <c r="HO538" s="264" t="s">
        <v>2993</v>
      </c>
      <c r="HQ538" s="264" t="s">
        <v>2993</v>
      </c>
      <c r="HS538" s="264" t="s">
        <v>2993</v>
      </c>
      <c r="HU538" s="264" t="s">
        <v>2993</v>
      </c>
      <c r="HW538" s="264" t="s">
        <v>2993</v>
      </c>
      <c r="HY538" s="264" t="s">
        <v>2993</v>
      </c>
      <c r="IA538" s="264" t="s">
        <v>2993</v>
      </c>
      <c r="IC538" s="264" t="s">
        <v>2993</v>
      </c>
      <c r="IE538" s="264" t="s">
        <v>2993</v>
      </c>
      <c r="IG538" s="264" t="s">
        <v>2993</v>
      </c>
      <c r="II538" s="264" t="s">
        <v>2993</v>
      </c>
      <c r="IK538" s="264" t="s">
        <v>2993</v>
      </c>
      <c r="IM538" s="264" t="s">
        <v>2993</v>
      </c>
      <c r="IO538" s="264" t="s">
        <v>2993</v>
      </c>
      <c r="IQ538" s="264" t="s">
        <v>2993</v>
      </c>
      <c r="IS538" s="264" t="s">
        <v>2993</v>
      </c>
      <c r="IU538" s="264" t="s">
        <v>2993</v>
      </c>
      <c r="IW538" s="264" t="s">
        <v>2993</v>
      </c>
      <c r="IY538" s="264" t="s">
        <v>2993</v>
      </c>
      <c r="JA538" s="264" t="s">
        <v>2993</v>
      </c>
      <c r="JC538" s="264" t="s">
        <v>2993</v>
      </c>
    </row>
    <row r="539" spans="3:263">
      <c r="C539" s="384" t="s">
        <v>2997</v>
      </c>
      <c r="D539" s="404"/>
      <c r="E539" s="390" t="s">
        <v>2997</v>
      </c>
      <c r="F539" s="391"/>
      <c r="G539" s="390" t="s">
        <v>2997</v>
      </c>
      <c r="H539" s="391"/>
      <c r="I539" s="390" t="s">
        <v>2997</v>
      </c>
      <c r="J539" s="391"/>
      <c r="K539" s="390" t="s">
        <v>2997</v>
      </c>
      <c r="L539" s="391"/>
      <c r="M539" s="390" t="s">
        <v>2997</v>
      </c>
      <c r="N539" s="405"/>
      <c r="O539" s="394" t="s">
        <v>2998</v>
      </c>
      <c r="P539" s="406"/>
      <c r="Q539" s="264" t="s">
        <v>2997</v>
      </c>
      <c r="S539" s="264" t="s">
        <v>2997</v>
      </c>
      <c r="U539" s="265" t="s">
        <v>2999</v>
      </c>
      <c r="W539" s="265" t="s">
        <v>2999</v>
      </c>
      <c r="Y539" s="265" t="s">
        <v>2999</v>
      </c>
      <c r="Z539" s="256"/>
      <c r="AA539" s="264" t="s">
        <v>2997</v>
      </c>
      <c r="AB539" s="256"/>
      <c r="AC539" s="265" t="s">
        <v>2999</v>
      </c>
      <c r="AD539" s="258"/>
      <c r="AE539" s="265" t="s">
        <v>2999</v>
      </c>
      <c r="AF539" s="258"/>
      <c r="AG539" s="264" t="s">
        <v>2997</v>
      </c>
      <c r="AH539" s="16"/>
      <c r="AI539" s="264" t="s">
        <v>2997</v>
      </c>
      <c r="AK539" s="264" t="s">
        <v>2997</v>
      </c>
      <c r="AL539" s="256"/>
      <c r="AM539" s="264" t="s">
        <v>2997</v>
      </c>
      <c r="AN539" s="256"/>
      <c r="AO539" s="264" t="s">
        <v>2997</v>
      </c>
      <c r="AP539" s="256"/>
      <c r="AQ539" s="264" t="s">
        <v>2997</v>
      </c>
      <c r="AR539" s="256"/>
      <c r="AS539" s="264" t="s">
        <v>2998</v>
      </c>
      <c r="AT539" s="256"/>
      <c r="AU539" s="264" t="s">
        <v>2998</v>
      </c>
      <c r="AW539" s="264" t="s">
        <v>2998</v>
      </c>
      <c r="AX539" s="256"/>
      <c r="AY539" s="270" t="str">
        <f t="shared" si="18"/>
        <v>予 備 536</v>
      </c>
      <c r="AZ539" s="256"/>
      <c r="BA539" s="265" t="s">
        <v>2999</v>
      </c>
      <c r="BC539" s="265" t="s">
        <v>2999</v>
      </c>
      <c r="BE539" s="266" t="s">
        <v>2999</v>
      </c>
      <c r="BF539" s="258"/>
      <c r="BG539" s="266" t="s">
        <v>2999</v>
      </c>
      <c r="BI539" s="400" t="s">
        <v>2997</v>
      </c>
      <c r="BK539" s="400" t="s">
        <v>2997</v>
      </c>
      <c r="BM539" s="400" t="str">
        <f t="shared" si="19"/>
        <v>予備536</v>
      </c>
      <c r="BO539" s="401" t="s">
        <v>2997</v>
      </c>
      <c r="BP539" s="396"/>
      <c r="BQ539" s="401" t="s">
        <v>2997</v>
      </c>
      <c r="BR539" s="402"/>
      <c r="BS539" s="265" t="s">
        <v>2999</v>
      </c>
      <c r="BT539" s="402"/>
      <c r="BU539" s="402"/>
      <c r="BV539" s="402"/>
      <c r="BW539" s="402"/>
      <c r="BX539" s="402"/>
      <c r="BY539" s="402"/>
      <c r="BZ539" s="402"/>
      <c r="CA539" s="402"/>
      <c r="CB539" s="402"/>
      <c r="CC539" s="402"/>
      <c r="CE539" s="256"/>
      <c r="CG539" s="264" t="s">
        <v>2997</v>
      </c>
      <c r="CI539" s="264" t="s">
        <v>2997</v>
      </c>
      <c r="CK539" s="264" t="s">
        <v>2997</v>
      </c>
      <c r="CM539" s="264" t="s">
        <v>2997</v>
      </c>
      <c r="CO539" s="264" t="s">
        <v>2997</v>
      </c>
      <c r="CQ539" s="264" t="s">
        <v>2997</v>
      </c>
      <c r="CS539" s="264" t="s">
        <v>2997</v>
      </c>
      <c r="CU539" s="264" t="s">
        <v>2997</v>
      </c>
      <c r="CW539" s="264" t="s">
        <v>2997</v>
      </c>
      <c r="CY539" s="264" t="s">
        <v>2997</v>
      </c>
      <c r="DA539" s="264" t="s">
        <v>2997</v>
      </c>
      <c r="DC539" s="264" t="s">
        <v>2997</v>
      </c>
      <c r="DE539" s="264" t="s">
        <v>2997</v>
      </c>
      <c r="DG539" s="264" t="s">
        <v>2997</v>
      </c>
      <c r="DI539" s="264" t="s">
        <v>2997</v>
      </c>
      <c r="DK539" s="264" t="s">
        <v>2997</v>
      </c>
      <c r="EA539" s="264" t="s">
        <v>2997</v>
      </c>
      <c r="EC539" s="272" t="s">
        <v>2998</v>
      </c>
      <c r="ED539" s="268"/>
      <c r="EE539" s="272" t="s">
        <v>2998</v>
      </c>
      <c r="EF539" s="268"/>
      <c r="EG539" s="272" t="s">
        <v>2998</v>
      </c>
      <c r="EH539" s="268"/>
      <c r="EI539" s="272" t="s">
        <v>2998</v>
      </c>
      <c r="EY539" s="264" t="s">
        <v>2997</v>
      </c>
      <c r="FA539" s="264" t="s">
        <v>2997</v>
      </c>
      <c r="FC539" s="264" t="s">
        <v>2997</v>
      </c>
      <c r="FE539" s="264" t="s">
        <v>2997</v>
      </c>
      <c r="FG539" s="264" t="s">
        <v>2997</v>
      </c>
      <c r="FI539" s="264" t="s">
        <v>2997</v>
      </c>
      <c r="FK539" s="264" t="s">
        <v>2997</v>
      </c>
      <c r="FM539" s="264" t="s">
        <v>2997</v>
      </c>
      <c r="FO539" s="264" t="s">
        <v>2997</v>
      </c>
      <c r="FQ539" s="264" t="s">
        <v>2997</v>
      </c>
      <c r="FS539" s="264" t="s">
        <v>2997</v>
      </c>
      <c r="FU539" s="264" t="s">
        <v>2997</v>
      </c>
      <c r="FW539" s="264" t="s">
        <v>2997</v>
      </c>
      <c r="FY539" s="264" t="s">
        <v>2997</v>
      </c>
      <c r="GA539" s="264" t="s">
        <v>2997</v>
      </c>
      <c r="GC539" s="264" t="s">
        <v>2997</v>
      </c>
      <c r="GE539" s="264" t="s">
        <v>2997</v>
      </c>
      <c r="GG539" s="264" t="s">
        <v>2997</v>
      </c>
      <c r="GI539" s="264" t="s">
        <v>2997</v>
      </c>
      <c r="GK539" s="264" t="s">
        <v>2997</v>
      </c>
      <c r="GM539" s="264" t="s">
        <v>2997</v>
      </c>
      <c r="GO539" s="264" t="s">
        <v>2997</v>
      </c>
      <c r="GQ539" s="16"/>
      <c r="HE539" s="265" t="s">
        <v>2999</v>
      </c>
      <c r="HG539" s="265" t="s">
        <v>2999</v>
      </c>
      <c r="HI539" s="264" t="s">
        <v>2997</v>
      </c>
      <c r="HK539" s="264" t="s">
        <v>2997</v>
      </c>
      <c r="HM539" s="264" t="s">
        <v>2997</v>
      </c>
      <c r="HO539" s="264" t="s">
        <v>2997</v>
      </c>
      <c r="HQ539" s="264" t="s">
        <v>2997</v>
      </c>
      <c r="HS539" s="264" t="s">
        <v>2997</v>
      </c>
      <c r="HU539" s="264" t="s">
        <v>2997</v>
      </c>
      <c r="HW539" s="264" t="s">
        <v>2997</v>
      </c>
      <c r="HY539" s="264" t="s">
        <v>2997</v>
      </c>
      <c r="IA539" s="264" t="s">
        <v>2997</v>
      </c>
      <c r="IC539" s="264" t="s">
        <v>2997</v>
      </c>
      <c r="IE539" s="264" t="s">
        <v>2997</v>
      </c>
      <c r="IG539" s="264" t="s">
        <v>2997</v>
      </c>
      <c r="II539" s="264" t="s">
        <v>2997</v>
      </c>
      <c r="IK539" s="264" t="s">
        <v>2997</v>
      </c>
      <c r="IM539" s="264" t="s">
        <v>2997</v>
      </c>
      <c r="IO539" s="264" t="s">
        <v>2997</v>
      </c>
      <c r="IQ539" s="264" t="s">
        <v>2997</v>
      </c>
      <c r="IS539" s="264" t="s">
        <v>2997</v>
      </c>
      <c r="IU539" s="264" t="s">
        <v>2997</v>
      </c>
      <c r="IW539" s="264" t="s">
        <v>2997</v>
      </c>
      <c r="IY539" s="264" t="s">
        <v>2997</v>
      </c>
      <c r="JA539" s="264" t="s">
        <v>2997</v>
      </c>
      <c r="JC539" s="264" t="s">
        <v>2997</v>
      </c>
    </row>
    <row r="540" spans="3:263">
      <c r="C540" s="384" t="s">
        <v>3000</v>
      </c>
      <c r="D540" s="404"/>
      <c r="E540" s="390" t="s">
        <v>3000</v>
      </c>
      <c r="F540" s="391"/>
      <c r="G540" s="390" t="s">
        <v>3000</v>
      </c>
      <c r="H540" s="391"/>
      <c r="I540" s="390" t="s">
        <v>3000</v>
      </c>
      <c r="J540" s="391"/>
      <c r="K540" s="390" t="s">
        <v>3000</v>
      </c>
      <c r="L540" s="391"/>
      <c r="M540" s="390" t="s">
        <v>3000</v>
      </c>
      <c r="N540" s="405"/>
      <c r="O540" s="394" t="s">
        <v>3001</v>
      </c>
      <c r="P540" s="406"/>
      <c r="Q540" s="264" t="s">
        <v>3000</v>
      </c>
      <c r="S540" s="264" t="s">
        <v>3000</v>
      </c>
      <c r="U540" s="265" t="s">
        <v>3002</v>
      </c>
      <c r="W540" s="265" t="s">
        <v>3002</v>
      </c>
      <c r="Y540" s="265" t="s">
        <v>3002</v>
      </c>
      <c r="Z540" s="256"/>
      <c r="AA540" s="264" t="s">
        <v>3000</v>
      </c>
      <c r="AB540" s="256"/>
      <c r="AC540" s="265" t="s">
        <v>3002</v>
      </c>
      <c r="AD540" s="258"/>
      <c r="AE540" s="265" t="s">
        <v>3002</v>
      </c>
      <c r="AF540" s="258"/>
      <c r="AG540" s="264" t="s">
        <v>3000</v>
      </c>
      <c r="AH540" s="16"/>
      <c r="AI540" s="264" t="s">
        <v>3000</v>
      </c>
      <c r="AK540" s="264" t="s">
        <v>3000</v>
      </c>
      <c r="AL540" s="256"/>
      <c r="AM540" s="264" t="s">
        <v>3000</v>
      </c>
      <c r="AN540" s="256"/>
      <c r="AO540" s="264" t="s">
        <v>3000</v>
      </c>
      <c r="AP540" s="256"/>
      <c r="AQ540" s="264" t="s">
        <v>3000</v>
      </c>
      <c r="AR540" s="256"/>
      <c r="AS540" s="265" t="s">
        <v>3003</v>
      </c>
      <c r="AT540" s="256"/>
      <c r="AU540" s="265" t="s">
        <v>3003</v>
      </c>
      <c r="AW540" s="265" t="s">
        <v>3003</v>
      </c>
      <c r="AX540" s="256"/>
      <c r="AY540" s="270" t="str">
        <f t="shared" si="18"/>
        <v>予 備 537</v>
      </c>
      <c r="AZ540" s="256"/>
      <c r="BA540" s="265" t="s">
        <v>3002</v>
      </c>
      <c r="BC540" s="265" t="s">
        <v>3002</v>
      </c>
      <c r="BE540" s="266" t="s">
        <v>3002</v>
      </c>
      <c r="BF540" s="258"/>
      <c r="BG540" s="266" t="s">
        <v>3002</v>
      </c>
      <c r="BI540" s="400" t="s">
        <v>3000</v>
      </c>
      <c r="BK540" s="400" t="s">
        <v>3000</v>
      </c>
      <c r="BM540" s="400" t="str">
        <f t="shared" si="19"/>
        <v>予備537</v>
      </c>
      <c r="BO540" s="401" t="s">
        <v>3000</v>
      </c>
      <c r="BP540" s="396"/>
      <c r="BQ540" s="401" t="s">
        <v>3000</v>
      </c>
      <c r="BR540" s="402"/>
      <c r="BS540" s="265" t="s">
        <v>3002</v>
      </c>
      <c r="BT540" s="402"/>
      <c r="BU540" s="402"/>
      <c r="BV540" s="402"/>
      <c r="BW540" s="402"/>
      <c r="BX540" s="402"/>
      <c r="BY540" s="402"/>
      <c r="BZ540" s="402"/>
      <c r="CA540" s="402"/>
      <c r="CB540" s="402"/>
      <c r="CC540" s="402"/>
      <c r="CE540" s="256"/>
      <c r="CG540" s="264" t="s">
        <v>3000</v>
      </c>
      <c r="CI540" s="264" t="s">
        <v>3000</v>
      </c>
      <c r="CK540" s="264" t="s">
        <v>3000</v>
      </c>
      <c r="CM540" s="264" t="s">
        <v>3000</v>
      </c>
      <c r="CO540" s="264" t="s">
        <v>3000</v>
      </c>
      <c r="CQ540" s="264" t="s">
        <v>3000</v>
      </c>
      <c r="CS540" s="264" t="s">
        <v>3000</v>
      </c>
      <c r="CU540" s="264" t="s">
        <v>3000</v>
      </c>
      <c r="CW540" s="264" t="s">
        <v>3000</v>
      </c>
      <c r="CY540" s="264" t="s">
        <v>3000</v>
      </c>
      <c r="DA540" s="264" t="s">
        <v>3000</v>
      </c>
      <c r="DC540" s="264" t="s">
        <v>3000</v>
      </c>
      <c r="DE540" s="264" t="s">
        <v>3000</v>
      </c>
      <c r="DG540" s="264" t="s">
        <v>3000</v>
      </c>
      <c r="DI540" s="264" t="s">
        <v>3000</v>
      </c>
      <c r="DK540" s="264" t="s">
        <v>3000</v>
      </c>
      <c r="EA540" s="264" t="s">
        <v>3000</v>
      </c>
      <c r="EC540" s="272" t="s">
        <v>3001</v>
      </c>
      <c r="ED540" s="268"/>
      <c r="EE540" s="272" t="s">
        <v>3001</v>
      </c>
      <c r="EF540" s="268"/>
      <c r="EG540" s="272" t="s">
        <v>3001</v>
      </c>
      <c r="EH540" s="268"/>
      <c r="EI540" s="272" t="s">
        <v>3001</v>
      </c>
      <c r="EY540" s="264" t="s">
        <v>3000</v>
      </c>
      <c r="FA540" s="264" t="s">
        <v>3000</v>
      </c>
      <c r="FC540" s="264" t="s">
        <v>3000</v>
      </c>
      <c r="FE540" s="264" t="s">
        <v>3000</v>
      </c>
      <c r="FG540" s="264" t="s">
        <v>3000</v>
      </c>
      <c r="FI540" s="264" t="s">
        <v>3000</v>
      </c>
      <c r="FK540" s="264" t="s">
        <v>3000</v>
      </c>
      <c r="FM540" s="264" t="s">
        <v>3000</v>
      </c>
      <c r="FO540" s="264" t="s">
        <v>3000</v>
      </c>
      <c r="FQ540" s="264" t="s">
        <v>3000</v>
      </c>
      <c r="FS540" s="264" t="s">
        <v>3000</v>
      </c>
      <c r="FU540" s="264" t="s">
        <v>3000</v>
      </c>
      <c r="FW540" s="264" t="s">
        <v>3000</v>
      </c>
      <c r="FY540" s="264" t="s">
        <v>3000</v>
      </c>
      <c r="GA540" s="264" t="s">
        <v>3000</v>
      </c>
      <c r="GC540" s="264" t="s">
        <v>3000</v>
      </c>
      <c r="GE540" s="264" t="s">
        <v>3000</v>
      </c>
      <c r="GG540" s="264" t="s">
        <v>3000</v>
      </c>
      <c r="GI540" s="264" t="s">
        <v>3000</v>
      </c>
      <c r="GK540" s="264" t="s">
        <v>3000</v>
      </c>
      <c r="GM540" s="264" t="s">
        <v>3000</v>
      </c>
      <c r="GO540" s="264" t="s">
        <v>3000</v>
      </c>
      <c r="GQ540" s="16"/>
      <c r="HE540" s="265" t="s">
        <v>3002</v>
      </c>
      <c r="HG540" s="265" t="s">
        <v>3002</v>
      </c>
      <c r="HI540" s="264" t="s">
        <v>3000</v>
      </c>
      <c r="HK540" s="264" t="s">
        <v>3000</v>
      </c>
      <c r="HM540" s="264" t="s">
        <v>3000</v>
      </c>
      <c r="HO540" s="264" t="s">
        <v>3000</v>
      </c>
      <c r="HQ540" s="264" t="s">
        <v>3000</v>
      </c>
      <c r="HS540" s="264" t="s">
        <v>3000</v>
      </c>
      <c r="HU540" s="264" t="s">
        <v>3000</v>
      </c>
      <c r="HW540" s="264" t="s">
        <v>3000</v>
      </c>
      <c r="HY540" s="264" t="s">
        <v>3000</v>
      </c>
      <c r="IA540" s="264" t="s">
        <v>3000</v>
      </c>
      <c r="IC540" s="264" t="s">
        <v>3000</v>
      </c>
      <c r="IE540" s="264" t="s">
        <v>3000</v>
      </c>
      <c r="IG540" s="264" t="s">
        <v>3000</v>
      </c>
      <c r="II540" s="264" t="s">
        <v>3000</v>
      </c>
      <c r="IK540" s="264" t="s">
        <v>3000</v>
      </c>
      <c r="IM540" s="264" t="s">
        <v>3000</v>
      </c>
      <c r="IO540" s="264" t="s">
        <v>3000</v>
      </c>
      <c r="IQ540" s="264" t="s">
        <v>3000</v>
      </c>
      <c r="IS540" s="264" t="s">
        <v>3000</v>
      </c>
      <c r="IU540" s="264" t="s">
        <v>3000</v>
      </c>
      <c r="IW540" s="264" t="s">
        <v>3000</v>
      </c>
      <c r="IY540" s="264" t="s">
        <v>3000</v>
      </c>
      <c r="JA540" s="264" t="s">
        <v>3000</v>
      </c>
      <c r="JC540" s="264" t="s">
        <v>3000</v>
      </c>
    </row>
    <row r="541" spans="3:263">
      <c r="C541" s="384" t="s">
        <v>3004</v>
      </c>
      <c r="D541" s="404"/>
      <c r="E541" s="390" t="s">
        <v>3004</v>
      </c>
      <c r="F541" s="391"/>
      <c r="G541" s="390" t="s">
        <v>3004</v>
      </c>
      <c r="H541" s="391"/>
      <c r="I541" s="390" t="s">
        <v>3004</v>
      </c>
      <c r="J541" s="391"/>
      <c r="K541" s="390" t="s">
        <v>3004</v>
      </c>
      <c r="L541" s="391"/>
      <c r="M541" s="390" t="s">
        <v>3004</v>
      </c>
      <c r="N541" s="405"/>
      <c r="O541" s="394" t="s">
        <v>3005</v>
      </c>
      <c r="P541" s="406"/>
      <c r="Q541" s="264" t="s">
        <v>3004</v>
      </c>
      <c r="S541" s="264" t="s">
        <v>3004</v>
      </c>
      <c r="U541" s="265" t="s">
        <v>3006</v>
      </c>
      <c r="W541" s="265" t="s">
        <v>3006</v>
      </c>
      <c r="Y541" s="265" t="s">
        <v>3006</v>
      </c>
      <c r="Z541" s="256"/>
      <c r="AA541" s="264" t="s">
        <v>3004</v>
      </c>
      <c r="AB541" s="256"/>
      <c r="AC541" s="265" t="s">
        <v>3006</v>
      </c>
      <c r="AD541" s="258"/>
      <c r="AE541" s="265" t="s">
        <v>3006</v>
      </c>
      <c r="AF541" s="258"/>
      <c r="AG541" s="264" t="s">
        <v>3004</v>
      </c>
      <c r="AH541" s="16"/>
      <c r="AI541" s="264" t="s">
        <v>3004</v>
      </c>
      <c r="AK541" s="264" t="s">
        <v>3004</v>
      </c>
      <c r="AL541" s="256"/>
      <c r="AM541" s="264" t="s">
        <v>3004</v>
      </c>
      <c r="AN541" s="256"/>
      <c r="AO541" s="264" t="s">
        <v>3004</v>
      </c>
      <c r="AP541" s="256"/>
      <c r="AQ541" s="264" t="s">
        <v>3004</v>
      </c>
      <c r="AR541" s="256"/>
      <c r="AS541" s="264" t="s">
        <v>3005</v>
      </c>
      <c r="AT541" s="256"/>
      <c r="AU541" s="264" t="s">
        <v>3005</v>
      </c>
      <c r="AW541" s="264" t="s">
        <v>3005</v>
      </c>
      <c r="AX541" s="256"/>
      <c r="AY541" s="270" t="str">
        <f t="shared" si="18"/>
        <v>予 備 538</v>
      </c>
      <c r="AZ541" s="256"/>
      <c r="BA541" s="265" t="s">
        <v>3006</v>
      </c>
      <c r="BC541" s="265" t="s">
        <v>3006</v>
      </c>
      <c r="BE541" s="266" t="s">
        <v>3006</v>
      </c>
      <c r="BF541" s="258"/>
      <c r="BG541" s="266" t="s">
        <v>3006</v>
      </c>
      <c r="BI541" s="400" t="s">
        <v>3004</v>
      </c>
      <c r="BK541" s="400" t="s">
        <v>3004</v>
      </c>
      <c r="BM541" s="400" t="str">
        <f t="shared" si="19"/>
        <v>予備538</v>
      </c>
      <c r="BO541" s="401" t="s">
        <v>3004</v>
      </c>
      <c r="BP541" s="396"/>
      <c r="BQ541" s="401" t="s">
        <v>3004</v>
      </c>
      <c r="BR541" s="402"/>
      <c r="BS541" s="265" t="s">
        <v>3006</v>
      </c>
      <c r="BT541" s="402"/>
      <c r="BU541" s="402"/>
      <c r="BV541" s="402"/>
      <c r="BW541" s="402"/>
      <c r="BX541" s="402"/>
      <c r="BY541" s="402"/>
      <c r="BZ541" s="402"/>
      <c r="CA541" s="402"/>
      <c r="CB541" s="402"/>
      <c r="CC541" s="402"/>
      <c r="CE541" s="256"/>
      <c r="CG541" s="264" t="s">
        <v>3004</v>
      </c>
      <c r="CI541" s="264" t="s">
        <v>3004</v>
      </c>
      <c r="CK541" s="264" t="s">
        <v>3004</v>
      </c>
      <c r="CM541" s="264" t="s">
        <v>3004</v>
      </c>
      <c r="CO541" s="264" t="s">
        <v>3004</v>
      </c>
      <c r="CQ541" s="264" t="s">
        <v>3004</v>
      </c>
      <c r="CS541" s="264" t="s">
        <v>3004</v>
      </c>
      <c r="CU541" s="264" t="s">
        <v>3004</v>
      </c>
      <c r="CW541" s="264" t="s">
        <v>3004</v>
      </c>
      <c r="CY541" s="264" t="s">
        <v>3004</v>
      </c>
      <c r="DA541" s="264" t="s">
        <v>3004</v>
      </c>
      <c r="DC541" s="264" t="s">
        <v>3004</v>
      </c>
      <c r="DE541" s="264" t="s">
        <v>3004</v>
      </c>
      <c r="DG541" s="264" t="s">
        <v>3004</v>
      </c>
      <c r="DI541" s="264" t="s">
        <v>3004</v>
      </c>
      <c r="DK541" s="264" t="s">
        <v>3004</v>
      </c>
      <c r="EA541" s="264" t="s">
        <v>3004</v>
      </c>
      <c r="EC541" s="272" t="s">
        <v>3005</v>
      </c>
      <c r="ED541" s="268"/>
      <c r="EE541" s="272" t="s">
        <v>3005</v>
      </c>
      <c r="EF541" s="268"/>
      <c r="EG541" s="272" t="s">
        <v>3005</v>
      </c>
      <c r="EH541" s="268"/>
      <c r="EI541" s="272" t="s">
        <v>3005</v>
      </c>
      <c r="EY541" s="264" t="s">
        <v>3004</v>
      </c>
      <c r="FA541" s="264" t="s">
        <v>3004</v>
      </c>
      <c r="FC541" s="264" t="s">
        <v>3004</v>
      </c>
      <c r="FE541" s="264" t="s">
        <v>3004</v>
      </c>
      <c r="FG541" s="264" t="s">
        <v>3004</v>
      </c>
      <c r="FI541" s="264" t="s">
        <v>3004</v>
      </c>
      <c r="FK541" s="264" t="s">
        <v>3004</v>
      </c>
      <c r="FM541" s="264" t="s">
        <v>3004</v>
      </c>
      <c r="FO541" s="264" t="s">
        <v>3004</v>
      </c>
      <c r="FQ541" s="264" t="s">
        <v>3004</v>
      </c>
      <c r="FS541" s="264" t="s">
        <v>3004</v>
      </c>
      <c r="FU541" s="264" t="s">
        <v>3004</v>
      </c>
      <c r="FW541" s="264" t="s">
        <v>3004</v>
      </c>
      <c r="FY541" s="264" t="s">
        <v>3004</v>
      </c>
      <c r="GA541" s="264" t="s">
        <v>3004</v>
      </c>
      <c r="GC541" s="264" t="s">
        <v>3004</v>
      </c>
      <c r="GE541" s="264" t="s">
        <v>3004</v>
      </c>
      <c r="GG541" s="264" t="s">
        <v>3004</v>
      </c>
      <c r="GI541" s="264" t="s">
        <v>3004</v>
      </c>
      <c r="GK541" s="264" t="s">
        <v>3004</v>
      </c>
      <c r="GM541" s="264" t="s">
        <v>3004</v>
      </c>
      <c r="GO541" s="264" t="s">
        <v>3004</v>
      </c>
      <c r="GQ541" s="16"/>
      <c r="HE541" s="265" t="s">
        <v>3006</v>
      </c>
      <c r="HG541" s="265" t="s">
        <v>3006</v>
      </c>
      <c r="HI541" s="264" t="s">
        <v>3004</v>
      </c>
      <c r="HK541" s="264" t="s">
        <v>3004</v>
      </c>
      <c r="HM541" s="264" t="s">
        <v>3004</v>
      </c>
      <c r="HO541" s="264" t="s">
        <v>3004</v>
      </c>
      <c r="HQ541" s="264" t="s">
        <v>3004</v>
      </c>
      <c r="HS541" s="264" t="s">
        <v>3004</v>
      </c>
      <c r="HU541" s="264" t="s">
        <v>3004</v>
      </c>
      <c r="HW541" s="264" t="s">
        <v>3004</v>
      </c>
      <c r="HY541" s="264" t="s">
        <v>3004</v>
      </c>
      <c r="IA541" s="264" t="s">
        <v>3004</v>
      </c>
      <c r="IC541" s="264" t="s">
        <v>3004</v>
      </c>
      <c r="IE541" s="264" t="s">
        <v>3004</v>
      </c>
      <c r="IG541" s="264" t="s">
        <v>3004</v>
      </c>
      <c r="II541" s="264" t="s">
        <v>3004</v>
      </c>
      <c r="IK541" s="264" t="s">
        <v>3004</v>
      </c>
      <c r="IM541" s="264" t="s">
        <v>3004</v>
      </c>
      <c r="IO541" s="264" t="s">
        <v>3004</v>
      </c>
      <c r="IQ541" s="264" t="s">
        <v>3004</v>
      </c>
      <c r="IS541" s="264" t="s">
        <v>3004</v>
      </c>
      <c r="IU541" s="264" t="s">
        <v>3004</v>
      </c>
      <c r="IW541" s="264" t="s">
        <v>3004</v>
      </c>
      <c r="IY541" s="264" t="s">
        <v>3004</v>
      </c>
      <c r="JA541" s="264" t="s">
        <v>3004</v>
      </c>
      <c r="JC541" s="264" t="s">
        <v>3004</v>
      </c>
    </row>
    <row r="542" spans="3:263">
      <c r="C542" s="384" t="s">
        <v>3007</v>
      </c>
      <c r="D542" s="404"/>
      <c r="E542" s="390" t="s">
        <v>3007</v>
      </c>
      <c r="F542" s="391"/>
      <c r="G542" s="390" t="s">
        <v>3007</v>
      </c>
      <c r="H542" s="391"/>
      <c r="I542" s="390" t="s">
        <v>3007</v>
      </c>
      <c r="J542" s="391"/>
      <c r="K542" s="390" t="s">
        <v>3007</v>
      </c>
      <c r="L542" s="391"/>
      <c r="M542" s="390" t="s">
        <v>3007</v>
      </c>
      <c r="N542" s="405"/>
      <c r="O542" s="394" t="s">
        <v>3008</v>
      </c>
      <c r="P542" s="406"/>
      <c r="Q542" s="264" t="s">
        <v>3007</v>
      </c>
      <c r="S542" s="264" t="s">
        <v>3007</v>
      </c>
      <c r="U542" s="265" t="s">
        <v>3009</v>
      </c>
      <c r="W542" s="265" t="s">
        <v>3009</v>
      </c>
      <c r="Y542" s="265" t="s">
        <v>3009</v>
      </c>
      <c r="Z542" s="256"/>
      <c r="AA542" s="264" t="s">
        <v>3007</v>
      </c>
      <c r="AB542" s="256"/>
      <c r="AC542" s="265" t="s">
        <v>3009</v>
      </c>
      <c r="AD542" s="258"/>
      <c r="AE542" s="265" t="s">
        <v>3009</v>
      </c>
      <c r="AF542" s="258"/>
      <c r="AG542" s="264" t="s">
        <v>3007</v>
      </c>
      <c r="AH542" s="16"/>
      <c r="AI542" s="264" t="s">
        <v>3007</v>
      </c>
      <c r="AK542" s="264" t="s">
        <v>3007</v>
      </c>
      <c r="AL542" s="256"/>
      <c r="AM542" s="264" t="s">
        <v>3007</v>
      </c>
      <c r="AN542" s="256"/>
      <c r="AO542" s="264" t="s">
        <v>3007</v>
      </c>
      <c r="AP542" s="256"/>
      <c r="AQ542" s="264" t="s">
        <v>3007</v>
      </c>
      <c r="AR542" s="256"/>
      <c r="AS542" s="265" t="s">
        <v>3010</v>
      </c>
      <c r="AT542" s="256"/>
      <c r="AU542" s="265" t="s">
        <v>3010</v>
      </c>
      <c r="AW542" s="265" t="s">
        <v>3010</v>
      </c>
      <c r="AX542" s="256"/>
      <c r="AY542" s="270" t="str">
        <f t="shared" si="18"/>
        <v>予 備 539</v>
      </c>
      <c r="AZ542" s="256"/>
      <c r="BA542" s="265" t="s">
        <v>3009</v>
      </c>
      <c r="BC542" s="265" t="s">
        <v>3009</v>
      </c>
      <c r="BE542" s="266" t="s">
        <v>3009</v>
      </c>
      <c r="BF542" s="258"/>
      <c r="BG542" s="266" t="s">
        <v>3009</v>
      </c>
      <c r="BI542" s="400" t="s">
        <v>3007</v>
      </c>
      <c r="BK542" s="400" t="s">
        <v>3007</v>
      </c>
      <c r="BM542" s="400" t="str">
        <f t="shared" si="19"/>
        <v>予備539</v>
      </c>
      <c r="BO542" s="401" t="s">
        <v>3007</v>
      </c>
      <c r="BP542" s="396"/>
      <c r="BQ542" s="401" t="s">
        <v>3007</v>
      </c>
      <c r="BR542" s="402"/>
      <c r="BS542" s="265" t="s">
        <v>3009</v>
      </c>
      <c r="BT542" s="402"/>
      <c r="BU542" s="402"/>
      <c r="BV542" s="402"/>
      <c r="BW542" s="402"/>
      <c r="BX542" s="402"/>
      <c r="BY542" s="402"/>
      <c r="BZ542" s="402"/>
      <c r="CA542" s="402"/>
      <c r="CB542" s="402"/>
      <c r="CC542" s="402"/>
      <c r="CE542" s="256"/>
      <c r="CG542" s="264" t="s">
        <v>3007</v>
      </c>
      <c r="CI542" s="264" t="s">
        <v>3007</v>
      </c>
      <c r="CK542" s="264" t="s">
        <v>3007</v>
      </c>
      <c r="CM542" s="264" t="s">
        <v>3007</v>
      </c>
      <c r="CO542" s="264" t="s">
        <v>3007</v>
      </c>
      <c r="CQ542" s="264" t="s">
        <v>3007</v>
      </c>
      <c r="CS542" s="264" t="s">
        <v>3007</v>
      </c>
      <c r="CU542" s="264" t="s">
        <v>3007</v>
      </c>
      <c r="CW542" s="264" t="s">
        <v>3007</v>
      </c>
      <c r="CY542" s="264" t="s">
        <v>3007</v>
      </c>
      <c r="DA542" s="264" t="s">
        <v>3007</v>
      </c>
      <c r="DC542" s="264" t="s">
        <v>3007</v>
      </c>
      <c r="DE542" s="264" t="s">
        <v>3007</v>
      </c>
      <c r="DG542" s="264" t="s">
        <v>3007</v>
      </c>
      <c r="DI542" s="264" t="s">
        <v>3007</v>
      </c>
      <c r="DK542" s="264" t="s">
        <v>3007</v>
      </c>
      <c r="EA542" s="264" t="s">
        <v>3007</v>
      </c>
      <c r="EC542" s="272" t="s">
        <v>3008</v>
      </c>
      <c r="ED542" s="268"/>
      <c r="EE542" s="272" t="s">
        <v>3008</v>
      </c>
      <c r="EF542" s="268"/>
      <c r="EG542" s="272" t="s">
        <v>3008</v>
      </c>
      <c r="EH542" s="268"/>
      <c r="EI542" s="272" t="s">
        <v>3008</v>
      </c>
      <c r="EY542" s="264" t="s">
        <v>3007</v>
      </c>
      <c r="FA542" s="264" t="s">
        <v>3007</v>
      </c>
      <c r="FC542" s="264" t="s">
        <v>3007</v>
      </c>
      <c r="FE542" s="264" t="s">
        <v>3007</v>
      </c>
      <c r="FG542" s="264" t="s">
        <v>3007</v>
      </c>
      <c r="FI542" s="264" t="s">
        <v>3007</v>
      </c>
      <c r="FK542" s="264" t="s">
        <v>3007</v>
      </c>
      <c r="FM542" s="264" t="s">
        <v>3007</v>
      </c>
      <c r="FO542" s="264" t="s">
        <v>3007</v>
      </c>
      <c r="FQ542" s="264" t="s">
        <v>3007</v>
      </c>
      <c r="FS542" s="264" t="s">
        <v>3007</v>
      </c>
      <c r="FU542" s="264" t="s">
        <v>3007</v>
      </c>
      <c r="FW542" s="264" t="s">
        <v>3007</v>
      </c>
      <c r="FY542" s="264" t="s">
        <v>3007</v>
      </c>
      <c r="GA542" s="264" t="s">
        <v>3007</v>
      </c>
      <c r="GC542" s="264" t="s">
        <v>3007</v>
      </c>
      <c r="GE542" s="264" t="s">
        <v>3007</v>
      </c>
      <c r="GG542" s="264" t="s">
        <v>3007</v>
      </c>
      <c r="GI542" s="264" t="s">
        <v>3007</v>
      </c>
      <c r="GK542" s="264" t="s">
        <v>3007</v>
      </c>
      <c r="GM542" s="264" t="s">
        <v>3007</v>
      </c>
      <c r="GO542" s="264" t="s">
        <v>3007</v>
      </c>
      <c r="GQ542" s="16"/>
      <c r="HE542" s="265" t="s">
        <v>3009</v>
      </c>
      <c r="HG542" s="265" t="s">
        <v>3009</v>
      </c>
      <c r="HI542" s="264" t="s">
        <v>3007</v>
      </c>
      <c r="HK542" s="264" t="s">
        <v>3007</v>
      </c>
      <c r="HM542" s="264" t="s">
        <v>3007</v>
      </c>
      <c r="HO542" s="264" t="s">
        <v>3007</v>
      </c>
      <c r="HQ542" s="264" t="s">
        <v>3007</v>
      </c>
      <c r="HS542" s="264" t="s">
        <v>3007</v>
      </c>
      <c r="HU542" s="264" t="s">
        <v>3007</v>
      </c>
      <c r="HW542" s="264" t="s">
        <v>3007</v>
      </c>
      <c r="HY542" s="264" t="s">
        <v>3007</v>
      </c>
      <c r="IA542" s="264" t="s">
        <v>3007</v>
      </c>
      <c r="IC542" s="264" t="s">
        <v>3007</v>
      </c>
      <c r="IE542" s="264" t="s">
        <v>3007</v>
      </c>
      <c r="IG542" s="264" t="s">
        <v>3007</v>
      </c>
      <c r="II542" s="264" t="s">
        <v>3007</v>
      </c>
      <c r="IK542" s="264" t="s">
        <v>3007</v>
      </c>
      <c r="IM542" s="264" t="s">
        <v>3007</v>
      </c>
      <c r="IO542" s="264" t="s">
        <v>3007</v>
      </c>
      <c r="IQ542" s="264" t="s">
        <v>3007</v>
      </c>
      <c r="IS542" s="264" t="s">
        <v>3007</v>
      </c>
      <c r="IU542" s="264" t="s">
        <v>3007</v>
      </c>
      <c r="IW542" s="264" t="s">
        <v>3007</v>
      </c>
      <c r="IY542" s="264" t="s">
        <v>3007</v>
      </c>
      <c r="JA542" s="264" t="s">
        <v>3007</v>
      </c>
      <c r="JC542" s="264" t="s">
        <v>3007</v>
      </c>
    </row>
    <row r="543" spans="3:263">
      <c r="C543" s="384" t="s">
        <v>3011</v>
      </c>
      <c r="D543" s="404"/>
      <c r="E543" s="390" t="s">
        <v>3011</v>
      </c>
      <c r="F543" s="391"/>
      <c r="G543" s="390" t="s">
        <v>3011</v>
      </c>
      <c r="H543" s="391"/>
      <c r="I543" s="390" t="s">
        <v>3011</v>
      </c>
      <c r="J543" s="391"/>
      <c r="K543" s="390" t="s">
        <v>3011</v>
      </c>
      <c r="L543" s="391"/>
      <c r="M543" s="390" t="s">
        <v>3011</v>
      </c>
      <c r="N543" s="405"/>
      <c r="O543" s="394" t="s">
        <v>3012</v>
      </c>
      <c r="P543" s="406"/>
      <c r="Q543" s="264" t="s">
        <v>3011</v>
      </c>
      <c r="S543" s="264" t="s">
        <v>3011</v>
      </c>
      <c r="U543" s="265" t="s">
        <v>3013</v>
      </c>
      <c r="W543" s="265" t="s">
        <v>3013</v>
      </c>
      <c r="Y543" s="265" t="s">
        <v>3013</v>
      </c>
      <c r="Z543" s="256"/>
      <c r="AA543" s="264" t="s">
        <v>3011</v>
      </c>
      <c r="AB543" s="256"/>
      <c r="AC543" s="265" t="s">
        <v>3013</v>
      </c>
      <c r="AD543" s="258"/>
      <c r="AE543" s="265" t="s">
        <v>3013</v>
      </c>
      <c r="AF543" s="258"/>
      <c r="AG543" s="264" t="s">
        <v>3011</v>
      </c>
      <c r="AH543" s="16"/>
      <c r="AI543" s="264" t="s">
        <v>3011</v>
      </c>
      <c r="AK543" s="264" t="s">
        <v>3011</v>
      </c>
      <c r="AL543" s="256"/>
      <c r="AM543" s="264" t="s">
        <v>3011</v>
      </c>
      <c r="AN543" s="256"/>
      <c r="AO543" s="264" t="s">
        <v>3011</v>
      </c>
      <c r="AP543" s="256"/>
      <c r="AQ543" s="264" t="s">
        <v>3011</v>
      </c>
      <c r="AR543" s="256"/>
      <c r="AS543" s="264" t="s">
        <v>3012</v>
      </c>
      <c r="AT543" s="256"/>
      <c r="AU543" s="264" t="s">
        <v>3012</v>
      </c>
      <c r="AW543" s="264" t="s">
        <v>3012</v>
      </c>
      <c r="AX543" s="256"/>
      <c r="AY543" s="270" t="str">
        <f t="shared" si="18"/>
        <v>予 備 540</v>
      </c>
      <c r="AZ543" s="256"/>
      <c r="BA543" s="265" t="s">
        <v>3013</v>
      </c>
      <c r="BC543" s="265" t="s">
        <v>3013</v>
      </c>
      <c r="BE543" s="266" t="s">
        <v>3013</v>
      </c>
      <c r="BF543" s="258"/>
      <c r="BG543" s="266" t="s">
        <v>3013</v>
      </c>
      <c r="BI543" s="400" t="s">
        <v>3011</v>
      </c>
      <c r="BK543" s="400" t="s">
        <v>3011</v>
      </c>
      <c r="BM543" s="400" t="str">
        <f t="shared" si="19"/>
        <v>予備540</v>
      </c>
      <c r="BO543" s="401" t="s">
        <v>3011</v>
      </c>
      <c r="BP543" s="396"/>
      <c r="BQ543" s="401" t="s">
        <v>3011</v>
      </c>
      <c r="BR543" s="402"/>
      <c r="BS543" s="265" t="s">
        <v>3013</v>
      </c>
      <c r="BT543" s="402"/>
      <c r="BU543" s="402"/>
      <c r="BV543" s="402"/>
      <c r="BW543" s="402"/>
      <c r="BX543" s="402"/>
      <c r="BY543" s="402"/>
      <c r="BZ543" s="402"/>
      <c r="CA543" s="402"/>
      <c r="CB543" s="402"/>
      <c r="CC543" s="402"/>
      <c r="CE543" s="256"/>
      <c r="CG543" s="264" t="s">
        <v>3011</v>
      </c>
      <c r="CI543" s="264" t="s">
        <v>3011</v>
      </c>
      <c r="CK543" s="264" t="s">
        <v>3011</v>
      </c>
      <c r="CM543" s="264" t="s">
        <v>3011</v>
      </c>
      <c r="CO543" s="264" t="s">
        <v>3011</v>
      </c>
      <c r="CQ543" s="264" t="s">
        <v>3011</v>
      </c>
      <c r="CS543" s="264" t="s">
        <v>3011</v>
      </c>
      <c r="CU543" s="264" t="s">
        <v>3011</v>
      </c>
      <c r="CW543" s="264" t="s">
        <v>3011</v>
      </c>
      <c r="CY543" s="264" t="s">
        <v>3011</v>
      </c>
      <c r="DA543" s="264" t="s">
        <v>3011</v>
      </c>
      <c r="DC543" s="264" t="s">
        <v>3011</v>
      </c>
      <c r="DE543" s="264" t="s">
        <v>3011</v>
      </c>
      <c r="DG543" s="264" t="s">
        <v>3011</v>
      </c>
      <c r="DI543" s="264" t="s">
        <v>3011</v>
      </c>
      <c r="DK543" s="264" t="s">
        <v>3011</v>
      </c>
      <c r="EA543" s="264" t="s">
        <v>3011</v>
      </c>
      <c r="EC543" s="272" t="s">
        <v>3012</v>
      </c>
      <c r="ED543" s="268"/>
      <c r="EE543" s="272" t="s">
        <v>3012</v>
      </c>
      <c r="EF543" s="268"/>
      <c r="EG543" s="272" t="s">
        <v>3012</v>
      </c>
      <c r="EH543" s="268"/>
      <c r="EI543" s="272" t="s">
        <v>3012</v>
      </c>
      <c r="EY543" s="264" t="s">
        <v>3011</v>
      </c>
      <c r="FA543" s="264" t="s">
        <v>3011</v>
      </c>
      <c r="FC543" s="264" t="s">
        <v>3011</v>
      </c>
      <c r="FE543" s="264" t="s">
        <v>3011</v>
      </c>
      <c r="FG543" s="264" t="s">
        <v>3011</v>
      </c>
      <c r="FI543" s="264" t="s">
        <v>3011</v>
      </c>
      <c r="FK543" s="264" t="s">
        <v>3011</v>
      </c>
      <c r="FM543" s="264" t="s">
        <v>3011</v>
      </c>
      <c r="FO543" s="264" t="s">
        <v>3011</v>
      </c>
      <c r="FQ543" s="264" t="s">
        <v>3011</v>
      </c>
      <c r="FS543" s="264" t="s">
        <v>3011</v>
      </c>
      <c r="FU543" s="264" t="s">
        <v>3011</v>
      </c>
      <c r="FW543" s="264" t="s">
        <v>3011</v>
      </c>
      <c r="FY543" s="264" t="s">
        <v>3011</v>
      </c>
      <c r="GA543" s="264" t="s">
        <v>3011</v>
      </c>
      <c r="GC543" s="264" t="s">
        <v>3011</v>
      </c>
      <c r="GE543" s="264" t="s">
        <v>3011</v>
      </c>
      <c r="GG543" s="264" t="s">
        <v>3011</v>
      </c>
      <c r="GI543" s="264" t="s">
        <v>3011</v>
      </c>
      <c r="GK543" s="264" t="s">
        <v>3011</v>
      </c>
      <c r="GM543" s="264" t="s">
        <v>3011</v>
      </c>
      <c r="GO543" s="264" t="s">
        <v>3011</v>
      </c>
      <c r="GQ543" s="16"/>
      <c r="HE543" s="265" t="s">
        <v>3013</v>
      </c>
      <c r="HG543" s="265" t="s">
        <v>3013</v>
      </c>
      <c r="HI543" s="264" t="s">
        <v>3011</v>
      </c>
      <c r="HK543" s="264" t="s">
        <v>3011</v>
      </c>
      <c r="HM543" s="264" t="s">
        <v>3011</v>
      </c>
      <c r="HO543" s="264" t="s">
        <v>3011</v>
      </c>
      <c r="HQ543" s="264" t="s">
        <v>3011</v>
      </c>
      <c r="HS543" s="264" t="s">
        <v>3011</v>
      </c>
      <c r="HU543" s="264" t="s">
        <v>3011</v>
      </c>
      <c r="HW543" s="264" t="s">
        <v>3011</v>
      </c>
      <c r="HY543" s="264" t="s">
        <v>3011</v>
      </c>
      <c r="IA543" s="264" t="s">
        <v>3011</v>
      </c>
      <c r="IC543" s="264" t="s">
        <v>3011</v>
      </c>
      <c r="IE543" s="264" t="s">
        <v>3011</v>
      </c>
      <c r="IG543" s="264" t="s">
        <v>3011</v>
      </c>
      <c r="II543" s="264" t="s">
        <v>3011</v>
      </c>
      <c r="IK543" s="264" t="s">
        <v>3011</v>
      </c>
      <c r="IM543" s="264" t="s">
        <v>3011</v>
      </c>
      <c r="IO543" s="264" t="s">
        <v>3011</v>
      </c>
      <c r="IQ543" s="264" t="s">
        <v>3011</v>
      </c>
      <c r="IS543" s="264" t="s">
        <v>3011</v>
      </c>
      <c r="IU543" s="264" t="s">
        <v>3011</v>
      </c>
      <c r="IW543" s="264" t="s">
        <v>3011</v>
      </c>
      <c r="IY543" s="264" t="s">
        <v>3011</v>
      </c>
      <c r="JA543" s="264" t="s">
        <v>3011</v>
      </c>
      <c r="JC543" s="264" t="s">
        <v>3011</v>
      </c>
    </row>
    <row r="544" spans="3:263">
      <c r="C544" s="384" t="s">
        <v>3014</v>
      </c>
      <c r="D544" s="404"/>
      <c r="E544" s="390" t="s">
        <v>3014</v>
      </c>
      <c r="F544" s="391"/>
      <c r="G544" s="390" t="s">
        <v>3014</v>
      </c>
      <c r="H544" s="391"/>
      <c r="I544" s="390" t="s">
        <v>3014</v>
      </c>
      <c r="J544" s="391"/>
      <c r="K544" s="390" t="s">
        <v>3014</v>
      </c>
      <c r="L544" s="391"/>
      <c r="M544" s="390" t="s">
        <v>3014</v>
      </c>
      <c r="N544" s="405"/>
      <c r="O544" s="394" t="s">
        <v>3015</v>
      </c>
      <c r="P544" s="406"/>
      <c r="Q544" s="264" t="s">
        <v>3014</v>
      </c>
      <c r="S544" s="264" t="s">
        <v>3014</v>
      </c>
      <c r="U544" s="265" t="s">
        <v>3016</v>
      </c>
      <c r="W544" s="265" t="s">
        <v>3016</v>
      </c>
      <c r="Y544" s="265" t="s">
        <v>3016</v>
      </c>
      <c r="Z544" s="256"/>
      <c r="AA544" s="264" t="s">
        <v>3014</v>
      </c>
      <c r="AB544" s="256"/>
      <c r="AC544" s="265" t="s">
        <v>3016</v>
      </c>
      <c r="AD544" s="258"/>
      <c r="AE544" s="265" t="s">
        <v>3016</v>
      </c>
      <c r="AF544" s="258"/>
      <c r="AG544" s="264" t="s">
        <v>3014</v>
      </c>
      <c r="AH544" s="16"/>
      <c r="AI544" s="264" t="s">
        <v>3014</v>
      </c>
      <c r="AK544" s="264" t="s">
        <v>3014</v>
      </c>
      <c r="AL544" s="256"/>
      <c r="AM544" s="264" t="s">
        <v>3014</v>
      </c>
      <c r="AN544" s="256"/>
      <c r="AO544" s="264" t="s">
        <v>3014</v>
      </c>
      <c r="AP544" s="256"/>
      <c r="AQ544" s="264" t="s">
        <v>3014</v>
      </c>
      <c r="AR544" s="256"/>
      <c r="AS544" s="265" t="s">
        <v>3017</v>
      </c>
      <c r="AT544" s="256"/>
      <c r="AU544" s="265" t="s">
        <v>3017</v>
      </c>
      <c r="AW544" s="265" t="s">
        <v>3017</v>
      </c>
      <c r="AX544" s="256"/>
      <c r="AY544" s="270" t="str">
        <f t="shared" si="18"/>
        <v>予 備 541</v>
      </c>
      <c r="AZ544" s="256"/>
      <c r="BA544" s="265" t="s">
        <v>3016</v>
      </c>
      <c r="BC544" s="265" t="s">
        <v>3016</v>
      </c>
      <c r="BE544" s="266" t="s">
        <v>3016</v>
      </c>
      <c r="BF544" s="258"/>
      <c r="BG544" s="266" t="s">
        <v>3016</v>
      </c>
      <c r="BI544" s="400" t="s">
        <v>3014</v>
      </c>
      <c r="BK544" s="400" t="s">
        <v>3014</v>
      </c>
      <c r="BM544" s="400" t="str">
        <f t="shared" si="19"/>
        <v>予備541</v>
      </c>
      <c r="BO544" s="401" t="s">
        <v>3014</v>
      </c>
      <c r="BP544" s="396"/>
      <c r="BQ544" s="401" t="s">
        <v>3014</v>
      </c>
      <c r="BR544" s="402"/>
      <c r="BS544" s="265" t="s">
        <v>3016</v>
      </c>
      <c r="BT544" s="402"/>
      <c r="BU544" s="402"/>
      <c r="BV544" s="402"/>
      <c r="BW544" s="402"/>
      <c r="BX544" s="402"/>
      <c r="BY544" s="402"/>
      <c r="BZ544" s="402"/>
      <c r="CA544" s="402"/>
      <c r="CB544" s="402"/>
      <c r="CC544" s="402"/>
      <c r="CE544" s="256"/>
      <c r="CG544" s="264" t="s">
        <v>3014</v>
      </c>
      <c r="CI544" s="264" t="s">
        <v>3014</v>
      </c>
      <c r="CK544" s="264" t="s">
        <v>3014</v>
      </c>
      <c r="CM544" s="264" t="s">
        <v>3014</v>
      </c>
      <c r="CO544" s="264" t="s">
        <v>3014</v>
      </c>
      <c r="CQ544" s="264" t="s">
        <v>3014</v>
      </c>
      <c r="CS544" s="264" t="s">
        <v>3014</v>
      </c>
      <c r="CU544" s="264" t="s">
        <v>3014</v>
      </c>
      <c r="CW544" s="264" t="s">
        <v>3014</v>
      </c>
      <c r="CY544" s="264" t="s">
        <v>3014</v>
      </c>
      <c r="DA544" s="264" t="s">
        <v>3014</v>
      </c>
      <c r="DC544" s="264" t="s">
        <v>3014</v>
      </c>
      <c r="DE544" s="264" t="s">
        <v>3014</v>
      </c>
      <c r="DG544" s="264" t="s">
        <v>3014</v>
      </c>
      <c r="DI544" s="264" t="s">
        <v>3014</v>
      </c>
      <c r="DK544" s="264" t="s">
        <v>3014</v>
      </c>
      <c r="EA544" s="264" t="s">
        <v>3014</v>
      </c>
      <c r="EC544" s="272" t="s">
        <v>3015</v>
      </c>
      <c r="ED544" s="268"/>
      <c r="EE544" s="272" t="s">
        <v>3015</v>
      </c>
      <c r="EF544" s="268"/>
      <c r="EG544" s="272" t="s">
        <v>3015</v>
      </c>
      <c r="EH544" s="268"/>
      <c r="EI544" s="272" t="s">
        <v>3015</v>
      </c>
      <c r="EY544" s="264" t="s">
        <v>3014</v>
      </c>
      <c r="FA544" s="264" t="s">
        <v>3014</v>
      </c>
      <c r="FC544" s="264" t="s">
        <v>3014</v>
      </c>
      <c r="FE544" s="264" t="s">
        <v>3014</v>
      </c>
      <c r="FG544" s="264" t="s">
        <v>3014</v>
      </c>
      <c r="FI544" s="264" t="s">
        <v>3014</v>
      </c>
      <c r="FK544" s="264" t="s">
        <v>3014</v>
      </c>
      <c r="FM544" s="264" t="s">
        <v>3014</v>
      </c>
      <c r="FO544" s="264" t="s">
        <v>3014</v>
      </c>
      <c r="FQ544" s="264" t="s">
        <v>3014</v>
      </c>
      <c r="FS544" s="264" t="s">
        <v>3014</v>
      </c>
      <c r="FU544" s="264" t="s">
        <v>3014</v>
      </c>
      <c r="FW544" s="264" t="s">
        <v>3014</v>
      </c>
      <c r="FY544" s="264" t="s">
        <v>3014</v>
      </c>
      <c r="GA544" s="264" t="s">
        <v>3014</v>
      </c>
      <c r="GC544" s="264" t="s">
        <v>3014</v>
      </c>
      <c r="GE544" s="264" t="s">
        <v>3014</v>
      </c>
      <c r="GG544" s="264" t="s">
        <v>3014</v>
      </c>
      <c r="GI544" s="264" t="s">
        <v>3014</v>
      </c>
      <c r="GK544" s="264" t="s">
        <v>3014</v>
      </c>
      <c r="GM544" s="264" t="s">
        <v>3014</v>
      </c>
      <c r="GO544" s="264" t="s">
        <v>3014</v>
      </c>
      <c r="GQ544" s="16"/>
      <c r="HE544" s="265" t="s">
        <v>3016</v>
      </c>
      <c r="HG544" s="265" t="s">
        <v>3016</v>
      </c>
      <c r="HI544" s="264" t="s">
        <v>3014</v>
      </c>
      <c r="HK544" s="264" t="s">
        <v>3014</v>
      </c>
      <c r="HM544" s="264" t="s">
        <v>3014</v>
      </c>
      <c r="HO544" s="264" t="s">
        <v>3014</v>
      </c>
      <c r="HQ544" s="264" t="s">
        <v>3014</v>
      </c>
      <c r="HS544" s="264" t="s">
        <v>3014</v>
      </c>
      <c r="HU544" s="264" t="s">
        <v>3014</v>
      </c>
      <c r="HW544" s="264" t="s">
        <v>3014</v>
      </c>
      <c r="HY544" s="264" t="s">
        <v>3014</v>
      </c>
      <c r="IA544" s="264" t="s">
        <v>3014</v>
      </c>
      <c r="IC544" s="264" t="s">
        <v>3014</v>
      </c>
      <c r="IE544" s="264" t="s">
        <v>3014</v>
      </c>
      <c r="IG544" s="264" t="s">
        <v>3014</v>
      </c>
      <c r="II544" s="264" t="s">
        <v>3014</v>
      </c>
      <c r="IK544" s="264" t="s">
        <v>3014</v>
      </c>
      <c r="IM544" s="264" t="s">
        <v>3014</v>
      </c>
      <c r="IO544" s="264" t="s">
        <v>3014</v>
      </c>
      <c r="IQ544" s="264" t="s">
        <v>3014</v>
      </c>
      <c r="IS544" s="264" t="s">
        <v>3014</v>
      </c>
      <c r="IU544" s="264" t="s">
        <v>3014</v>
      </c>
      <c r="IW544" s="264" t="s">
        <v>3014</v>
      </c>
      <c r="IY544" s="264" t="s">
        <v>3014</v>
      </c>
      <c r="JA544" s="264" t="s">
        <v>3014</v>
      </c>
      <c r="JC544" s="264" t="s">
        <v>3014</v>
      </c>
    </row>
    <row r="545" spans="3:263">
      <c r="C545" s="384" t="s">
        <v>3018</v>
      </c>
      <c r="D545" s="404"/>
      <c r="E545" s="390" t="s">
        <v>3018</v>
      </c>
      <c r="F545" s="391"/>
      <c r="G545" s="390" t="s">
        <v>3018</v>
      </c>
      <c r="H545" s="391"/>
      <c r="I545" s="390" t="s">
        <v>3018</v>
      </c>
      <c r="J545" s="391"/>
      <c r="K545" s="390" t="s">
        <v>3018</v>
      </c>
      <c r="L545" s="391"/>
      <c r="M545" s="390" t="s">
        <v>3018</v>
      </c>
      <c r="N545" s="405"/>
      <c r="O545" s="394" t="s">
        <v>3019</v>
      </c>
      <c r="P545" s="406"/>
      <c r="Q545" s="264" t="s">
        <v>3018</v>
      </c>
      <c r="S545" s="264" t="s">
        <v>3018</v>
      </c>
      <c r="U545" s="265" t="s">
        <v>3020</v>
      </c>
      <c r="W545" s="265" t="s">
        <v>3020</v>
      </c>
      <c r="Y545" s="265" t="s">
        <v>3020</v>
      </c>
      <c r="Z545" s="256"/>
      <c r="AA545" s="264" t="s">
        <v>3018</v>
      </c>
      <c r="AB545" s="256"/>
      <c r="AC545" s="265" t="s">
        <v>3020</v>
      </c>
      <c r="AD545" s="258"/>
      <c r="AE545" s="265" t="s">
        <v>3020</v>
      </c>
      <c r="AF545" s="258"/>
      <c r="AG545" s="264" t="s">
        <v>3018</v>
      </c>
      <c r="AH545" s="16"/>
      <c r="AI545" s="264" t="s">
        <v>3018</v>
      </c>
      <c r="AK545" s="264" t="s">
        <v>3018</v>
      </c>
      <c r="AL545" s="256"/>
      <c r="AM545" s="264" t="s">
        <v>3018</v>
      </c>
      <c r="AN545" s="256"/>
      <c r="AO545" s="264" t="s">
        <v>3018</v>
      </c>
      <c r="AP545" s="256"/>
      <c r="AQ545" s="264" t="s">
        <v>3018</v>
      </c>
      <c r="AR545" s="256"/>
      <c r="AS545" s="264" t="s">
        <v>3019</v>
      </c>
      <c r="AT545" s="256"/>
      <c r="AU545" s="264" t="s">
        <v>3019</v>
      </c>
      <c r="AW545" s="264" t="s">
        <v>3019</v>
      </c>
      <c r="AX545" s="256"/>
      <c r="AY545" s="270" t="str">
        <f t="shared" si="18"/>
        <v>予 備 542</v>
      </c>
      <c r="AZ545" s="256"/>
      <c r="BA545" s="265" t="s">
        <v>3020</v>
      </c>
      <c r="BC545" s="265" t="s">
        <v>3020</v>
      </c>
      <c r="BE545" s="266" t="s">
        <v>3020</v>
      </c>
      <c r="BF545" s="258"/>
      <c r="BG545" s="266" t="s">
        <v>3020</v>
      </c>
      <c r="BI545" s="400" t="s">
        <v>3018</v>
      </c>
      <c r="BK545" s="400" t="s">
        <v>3018</v>
      </c>
      <c r="BM545" s="400" t="str">
        <f t="shared" si="19"/>
        <v>予備542</v>
      </c>
      <c r="BO545" s="401" t="s">
        <v>3018</v>
      </c>
      <c r="BP545" s="396"/>
      <c r="BQ545" s="401" t="s">
        <v>3018</v>
      </c>
      <c r="BR545" s="402"/>
      <c r="BS545" s="265" t="s">
        <v>3020</v>
      </c>
      <c r="BT545" s="402"/>
      <c r="BU545" s="402"/>
      <c r="BV545" s="402"/>
      <c r="BW545" s="402"/>
      <c r="BX545" s="402"/>
      <c r="BY545" s="402"/>
      <c r="BZ545" s="402"/>
      <c r="CA545" s="402"/>
      <c r="CB545" s="402"/>
      <c r="CC545" s="402"/>
      <c r="CE545" s="256"/>
      <c r="CG545" s="264" t="s">
        <v>3018</v>
      </c>
      <c r="CI545" s="264" t="s">
        <v>3018</v>
      </c>
      <c r="CK545" s="264" t="s">
        <v>3018</v>
      </c>
      <c r="CM545" s="264" t="s">
        <v>3018</v>
      </c>
      <c r="CO545" s="264" t="s">
        <v>3018</v>
      </c>
      <c r="CQ545" s="264" t="s">
        <v>3018</v>
      </c>
      <c r="CS545" s="264" t="s">
        <v>3018</v>
      </c>
      <c r="CU545" s="264" t="s">
        <v>3018</v>
      </c>
      <c r="CW545" s="264" t="s">
        <v>3018</v>
      </c>
      <c r="CY545" s="264" t="s">
        <v>3018</v>
      </c>
      <c r="DA545" s="264" t="s">
        <v>3018</v>
      </c>
      <c r="DC545" s="264" t="s">
        <v>3018</v>
      </c>
      <c r="DE545" s="264" t="s">
        <v>3018</v>
      </c>
      <c r="DG545" s="264" t="s">
        <v>3018</v>
      </c>
      <c r="DI545" s="264" t="s">
        <v>3018</v>
      </c>
      <c r="DK545" s="264" t="s">
        <v>3018</v>
      </c>
      <c r="EA545" s="264" t="s">
        <v>3018</v>
      </c>
      <c r="EC545" s="272" t="s">
        <v>3019</v>
      </c>
      <c r="ED545" s="268"/>
      <c r="EE545" s="272" t="s">
        <v>3019</v>
      </c>
      <c r="EF545" s="268"/>
      <c r="EG545" s="272" t="s">
        <v>3019</v>
      </c>
      <c r="EH545" s="268"/>
      <c r="EI545" s="272" t="s">
        <v>3019</v>
      </c>
      <c r="EY545" s="264" t="s">
        <v>3018</v>
      </c>
      <c r="FA545" s="264" t="s">
        <v>3018</v>
      </c>
      <c r="FC545" s="264" t="s">
        <v>3018</v>
      </c>
      <c r="FE545" s="264" t="s">
        <v>3018</v>
      </c>
      <c r="FG545" s="264" t="s">
        <v>3018</v>
      </c>
      <c r="FI545" s="264" t="s">
        <v>3018</v>
      </c>
      <c r="FK545" s="264" t="s">
        <v>3018</v>
      </c>
      <c r="FM545" s="264" t="s">
        <v>3018</v>
      </c>
      <c r="FO545" s="264" t="s">
        <v>3018</v>
      </c>
      <c r="FQ545" s="264" t="s">
        <v>3018</v>
      </c>
      <c r="FS545" s="264" t="s">
        <v>3018</v>
      </c>
      <c r="FU545" s="264" t="s">
        <v>3018</v>
      </c>
      <c r="FW545" s="264" t="s">
        <v>3018</v>
      </c>
      <c r="FY545" s="264" t="s">
        <v>3018</v>
      </c>
      <c r="GA545" s="264" t="s">
        <v>3018</v>
      </c>
      <c r="GC545" s="264" t="s">
        <v>3018</v>
      </c>
      <c r="GE545" s="264" t="s">
        <v>3018</v>
      </c>
      <c r="GG545" s="264" t="s">
        <v>3018</v>
      </c>
      <c r="GI545" s="264" t="s">
        <v>3018</v>
      </c>
      <c r="GK545" s="264" t="s">
        <v>3018</v>
      </c>
      <c r="GM545" s="264" t="s">
        <v>3018</v>
      </c>
      <c r="GO545" s="264" t="s">
        <v>3018</v>
      </c>
      <c r="GQ545" s="16"/>
      <c r="HE545" s="265" t="s">
        <v>3020</v>
      </c>
      <c r="HG545" s="265" t="s">
        <v>3020</v>
      </c>
      <c r="HI545" s="264" t="s">
        <v>3018</v>
      </c>
      <c r="HK545" s="264" t="s">
        <v>3018</v>
      </c>
      <c r="HM545" s="264" t="s">
        <v>3018</v>
      </c>
      <c r="HO545" s="264" t="s">
        <v>3018</v>
      </c>
      <c r="HQ545" s="264" t="s">
        <v>3018</v>
      </c>
      <c r="HS545" s="264" t="s">
        <v>3018</v>
      </c>
      <c r="HU545" s="264" t="s">
        <v>3018</v>
      </c>
      <c r="HW545" s="264" t="s">
        <v>3018</v>
      </c>
      <c r="HY545" s="264" t="s">
        <v>3018</v>
      </c>
      <c r="IA545" s="264" t="s">
        <v>3018</v>
      </c>
      <c r="IC545" s="264" t="s">
        <v>3018</v>
      </c>
      <c r="IE545" s="264" t="s">
        <v>3018</v>
      </c>
      <c r="IG545" s="264" t="s">
        <v>3018</v>
      </c>
      <c r="II545" s="264" t="s">
        <v>3018</v>
      </c>
      <c r="IK545" s="264" t="s">
        <v>3018</v>
      </c>
      <c r="IM545" s="264" t="s">
        <v>3018</v>
      </c>
      <c r="IO545" s="264" t="s">
        <v>3018</v>
      </c>
      <c r="IQ545" s="264" t="s">
        <v>3018</v>
      </c>
      <c r="IS545" s="264" t="s">
        <v>3018</v>
      </c>
      <c r="IU545" s="264" t="s">
        <v>3018</v>
      </c>
      <c r="IW545" s="264" t="s">
        <v>3018</v>
      </c>
      <c r="IY545" s="264" t="s">
        <v>3018</v>
      </c>
      <c r="JA545" s="264" t="s">
        <v>3018</v>
      </c>
      <c r="JC545" s="264" t="s">
        <v>3018</v>
      </c>
    </row>
    <row r="546" spans="3:263">
      <c r="C546" s="384" t="s">
        <v>3021</v>
      </c>
      <c r="D546" s="404"/>
      <c r="E546" s="390" t="s">
        <v>3021</v>
      </c>
      <c r="F546" s="391"/>
      <c r="G546" s="390" t="s">
        <v>3021</v>
      </c>
      <c r="H546" s="391"/>
      <c r="I546" s="390" t="s">
        <v>3021</v>
      </c>
      <c r="J546" s="391"/>
      <c r="K546" s="390" t="s">
        <v>3021</v>
      </c>
      <c r="L546" s="391"/>
      <c r="M546" s="390" t="s">
        <v>3021</v>
      </c>
      <c r="N546" s="405"/>
      <c r="O546" s="394" t="s">
        <v>3022</v>
      </c>
      <c r="P546" s="406"/>
      <c r="Q546" s="264" t="s">
        <v>3021</v>
      </c>
      <c r="S546" s="264" t="s">
        <v>3021</v>
      </c>
      <c r="U546" s="265" t="s">
        <v>3023</v>
      </c>
      <c r="W546" s="265" t="s">
        <v>3023</v>
      </c>
      <c r="Y546" s="265" t="s">
        <v>3023</v>
      </c>
      <c r="Z546" s="256"/>
      <c r="AA546" s="264" t="s">
        <v>3021</v>
      </c>
      <c r="AB546" s="256"/>
      <c r="AC546" s="265" t="s">
        <v>3023</v>
      </c>
      <c r="AD546" s="258"/>
      <c r="AE546" s="265" t="s">
        <v>3023</v>
      </c>
      <c r="AF546" s="258"/>
      <c r="AG546" s="264" t="s">
        <v>3021</v>
      </c>
      <c r="AH546" s="16"/>
      <c r="AI546" s="264" t="s">
        <v>3021</v>
      </c>
      <c r="AK546" s="264" t="s">
        <v>3021</v>
      </c>
      <c r="AL546" s="256"/>
      <c r="AM546" s="264" t="s">
        <v>3021</v>
      </c>
      <c r="AN546" s="256"/>
      <c r="AO546" s="264" t="s">
        <v>3021</v>
      </c>
      <c r="AP546" s="256"/>
      <c r="AQ546" s="264" t="s">
        <v>3021</v>
      </c>
      <c r="AR546" s="256"/>
      <c r="AS546" s="265" t="s">
        <v>3024</v>
      </c>
      <c r="AT546" s="256"/>
      <c r="AU546" s="265" t="s">
        <v>3024</v>
      </c>
      <c r="AW546" s="265" t="s">
        <v>3024</v>
      </c>
      <c r="AX546" s="256"/>
      <c r="AY546" s="270" t="str">
        <f t="shared" si="18"/>
        <v>予 備 543</v>
      </c>
      <c r="AZ546" s="256"/>
      <c r="BA546" s="265" t="s">
        <v>3023</v>
      </c>
      <c r="BC546" s="265" t="s">
        <v>3023</v>
      </c>
      <c r="BE546" s="266" t="s">
        <v>3023</v>
      </c>
      <c r="BF546" s="258"/>
      <c r="BG546" s="266" t="s">
        <v>3023</v>
      </c>
      <c r="BI546" s="400" t="s">
        <v>3021</v>
      </c>
      <c r="BK546" s="400" t="s">
        <v>3021</v>
      </c>
      <c r="BM546" s="400" t="str">
        <f t="shared" si="19"/>
        <v>予備543</v>
      </c>
      <c r="BO546" s="401" t="s">
        <v>3021</v>
      </c>
      <c r="BP546" s="396"/>
      <c r="BQ546" s="401" t="s">
        <v>3021</v>
      </c>
      <c r="BR546" s="402"/>
      <c r="BS546" s="265" t="s">
        <v>3023</v>
      </c>
      <c r="BT546" s="402"/>
      <c r="BU546" s="402"/>
      <c r="BV546" s="402"/>
      <c r="BW546" s="402"/>
      <c r="BX546" s="402"/>
      <c r="BY546" s="402"/>
      <c r="BZ546" s="402"/>
      <c r="CA546" s="402"/>
      <c r="CB546" s="402"/>
      <c r="CC546" s="402"/>
      <c r="CE546" s="256"/>
      <c r="CG546" s="264" t="s">
        <v>3021</v>
      </c>
      <c r="CI546" s="264" t="s">
        <v>3021</v>
      </c>
      <c r="CK546" s="264" t="s">
        <v>3021</v>
      </c>
      <c r="CM546" s="264" t="s">
        <v>3021</v>
      </c>
      <c r="CO546" s="264" t="s">
        <v>3021</v>
      </c>
      <c r="CQ546" s="264" t="s">
        <v>3021</v>
      </c>
      <c r="CS546" s="264" t="s">
        <v>3021</v>
      </c>
      <c r="CU546" s="264" t="s">
        <v>3021</v>
      </c>
      <c r="CW546" s="264" t="s">
        <v>3021</v>
      </c>
      <c r="CY546" s="264" t="s">
        <v>3021</v>
      </c>
      <c r="DA546" s="264" t="s">
        <v>3021</v>
      </c>
      <c r="DC546" s="264" t="s">
        <v>3021</v>
      </c>
      <c r="DE546" s="264" t="s">
        <v>3021</v>
      </c>
      <c r="DG546" s="264" t="s">
        <v>3021</v>
      </c>
      <c r="DI546" s="264" t="s">
        <v>3021</v>
      </c>
      <c r="DK546" s="264" t="s">
        <v>3021</v>
      </c>
      <c r="EA546" s="264" t="s">
        <v>3021</v>
      </c>
      <c r="EC546" s="272" t="s">
        <v>3022</v>
      </c>
      <c r="ED546" s="268"/>
      <c r="EE546" s="272" t="s">
        <v>3022</v>
      </c>
      <c r="EF546" s="268"/>
      <c r="EG546" s="272" t="s">
        <v>3022</v>
      </c>
      <c r="EH546" s="268"/>
      <c r="EI546" s="272" t="s">
        <v>3022</v>
      </c>
      <c r="EY546" s="264" t="s">
        <v>3021</v>
      </c>
      <c r="FA546" s="264" t="s">
        <v>3021</v>
      </c>
      <c r="FC546" s="264" t="s">
        <v>3021</v>
      </c>
      <c r="FE546" s="264" t="s">
        <v>3021</v>
      </c>
      <c r="FG546" s="264" t="s">
        <v>3021</v>
      </c>
      <c r="FI546" s="264" t="s">
        <v>3021</v>
      </c>
      <c r="FK546" s="264" t="s">
        <v>3021</v>
      </c>
      <c r="FM546" s="264" t="s">
        <v>3021</v>
      </c>
      <c r="FO546" s="264" t="s">
        <v>3021</v>
      </c>
      <c r="FQ546" s="264" t="s">
        <v>3021</v>
      </c>
      <c r="FS546" s="264" t="s">
        <v>3021</v>
      </c>
      <c r="FU546" s="264" t="s">
        <v>3021</v>
      </c>
      <c r="FW546" s="264" t="s">
        <v>3021</v>
      </c>
      <c r="FY546" s="264" t="s">
        <v>3021</v>
      </c>
      <c r="GA546" s="264" t="s">
        <v>3021</v>
      </c>
      <c r="GC546" s="264" t="s">
        <v>3021</v>
      </c>
      <c r="GE546" s="264" t="s">
        <v>3021</v>
      </c>
      <c r="GG546" s="264" t="s">
        <v>3021</v>
      </c>
      <c r="GI546" s="264" t="s">
        <v>3021</v>
      </c>
      <c r="GK546" s="264" t="s">
        <v>3021</v>
      </c>
      <c r="GM546" s="264" t="s">
        <v>3021</v>
      </c>
      <c r="GO546" s="264" t="s">
        <v>3021</v>
      </c>
      <c r="GQ546" s="16"/>
      <c r="HE546" s="265" t="s">
        <v>3023</v>
      </c>
      <c r="HG546" s="265" t="s">
        <v>3023</v>
      </c>
      <c r="HI546" s="264" t="s">
        <v>3021</v>
      </c>
      <c r="HK546" s="264" t="s">
        <v>3021</v>
      </c>
      <c r="HM546" s="264" t="s">
        <v>3021</v>
      </c>
      <c r="HO546" s="264" t="s">
        <v>3021</v>
      </c>
      <c r="HQ546" s="264" t="s">
        <v>3021</v>
      </c>
      <c r="HS546" s="264" t="s">
        <v>3021</v>
      </c>
      <c r="HU546" s="264" t="s">
        <v>3021</v>
      </c>
      <c r="HW546" s="264" t="s">
        <v>3021</v>
      </c>
      <c r="HY546" s="264" t="s">
        <v>3021</v>
      </c>
      <c r="IA546" s="264" t="s">
        <v>3021</v>
      </c>
      <c r="IC546" s="264" t="s">
        <v>3021</v>
      </c>
      <c r="IE546" s="264" t="s">
        <v>3021</v>
      </c>
      <c r="IG546" s="264" t="s">
        <v>3021</v>
      </c>
      <c r="II546" s="264" t="s">
        <v>3021</v>
      </c>
      <c r="IK546" s="264" t="s">
        <v>3021</v>
      </c>
      <c r="IM546" s="264" t="s">
        <v>3021</v>
      </c>
      <c r="IO546" s="264" t="s">
        <v>3021</v>
      </c>
      <c r="IQ546" s="264" t="s">
        <v>3021</v>
      </c>
      <c r="IS546" s="264" t="s">
        <v>3021</v>
      </c>
      <c r="IU546" s="264" t="s">
        <v>3021</v>
      </c>
      <c r="IW546" s="264" t="s">
        <v>3021</v>
      </c>
      <c r="IY546" s="264" t="s">
        <v>3021</v>
      </c>
      <c r="JA546" s="264" t="s">
        <v>3021</v>
      </c>
      <c r="JC546" s="264" t="s">
        <v>3021</v>
      </c>
    </row>
    <row r="547" spans="3:263">
      <c r="C547" s="384" t="s">
        <v>3025</v>
      </c>
      <c r="D547" s="404"/>
      <c r="E547" s="390" t="s">
        <v>3025</v>
      </c>
      <c r="F547" s="391"/>
      <c r="G547" s="390" t="s">
        <v>3025</v>
      </c>
      <c r="H547" s="391"/>
      <c r="I547" s="390" t="s">
        <v>3025</v>
      </c>
      <c r="J547" s="391"/>
      <c r="K547" s="390" t="s">
        <v>3025</v>
      </c>
      <c r="L547" s="391"/>
      <c r="M547" s="390" t="s">
        <v>3025</v>
      </c>
      <c r="N547" s="405"/>
      <c r="O547" s="394" t="s">
        <v>3026</v>
      </c>
      <c r="P547" s="406"/>
      <c r="Q547" s="264" t="s">
        <v>3025</v>
      </c>
      <c r="S547" s="264" t="s">
        <v>3025</v>
      </c>
      <c r="U547" s="265" t="s">
        <v>3027</v>
      </c>
      <c r="W547" s="265" t="s">
        <v>3027</v>
      </c>
      <c r="Y547" s="265" t="s">
        <v>3027</v>
      </c>
      <c r="Z547" s="256"/>
      <c r="AA547" s="264" t="s">
        <v>3025</v>
      </c>
      <c r="AB547" s="256"/>
      <c r="AC547" s="265" t="s">
        <v>3027</v>
      </c>
      <c r="AD547" s="258"/>
      <c r="AE547" s="265" t="s">
        <v>3027</v>
      </c>
      <c r="AF547" s="258"/>
      <c r="AG547" s="264" t="s">
        <v>3025</v>
      </c>
      <c r="AH547" s="16"/>
      <c r="AI547" s="264" t="s">
        <v>3025</v>
      </c>
      <c r="AK547" s="264" t="s">
        <v>3025</v>
      </c>
      <c r="AL547" s="256"/>
      <c r="AM547" s="264" t="s">
        <v>3025</v>
      </c>
      <c r="AN547" s="256"/>
      <c r="AO547" s="264" t="s">
        <v>3025</v>
      </c>
      <c r="AP547" s="256"/>
      <c r="AQ547" s="264" t="s">
        <v>3025</v>
      </c>
      <c r="AR547" s="256"/>
      <c r="AS547" s="264" t="s">
        <v>3026</v>
      </c>
      <c r="AT547" s="256"/>
      <c r="AU547" s="264" t="s">
        <v>3026</v>
      </c>
      <c r="AW547" s="264" t="s">
        <v>3026</v>
      </c>
      <c r="AX547" s="256"/>
      <c r="AY547" s="270" t="str">
        <f t="shared" si="18"/>
        <v>予 備 544</v>
      </c>
      <c r="AZ547" s="256"/>
      <c r="BA547" s="265" t="s">
        <v>3027</v>
      </c>
      <c r="BC547" s="265" t="s">
        <v>3027</v>
      </c>
      <c r="BE547" s="266" t="s">
        <v>3027</v>
      </c>
      <c r="BF547" s="258"/>
      <c r="BG547" s="266" t="s">
        <v>3027</v>
      </c>
      <c r="BI547" s="400" t="s">
        <v>3025</v>
      </c>
      <c r="BK547" s="400" t="s">
        <v>3025</v>
      </c>
      <c r="BM547" s="400" t="str">
        <f t="shared" si="19"/>
        <v>予備544</v>
      </c>
      <c r="BO547" s="401" t="s">
        <v>3025</v>
      </c>
      <c r="BP547" s="396"/>
      <c r="BQ547" s="401" t="s">
        <v>3025</v>
      </c>
      <c r="BR547" s="402"/>
      <c r="BS547" s="265" t="s">
        <v>3027</v>
      </c>
      <c r="BT547" s="402"/>
      <c r="BU547" s="402"/>
      <c r="BV547" s="402"/>
      <c r="BW547" s="402"/>
      <c r="BX547" s="402"/>
      <c r="BY547" s="402"/>
      <c r="BZ547" s="402"/>
      <c r="CA547" s="402"/>
      <c r="CB547" s="402"/>
      <c r="CC547" s="402"/>
      <c r="CE547" s="256"/>
      <c r="CG547" s="264" t="s">
        <v>3025</v>
      </c>
      <c r="CI547" s="264" t="s">
        <v>3025</v>
      </c>
      <c r="CK547" s="264" t="s">
        <v>3025</v>
      </c>
      <c r="CM547" s="264" t="s">
        <v>3025</v>
      </c>
      <c r="CO547" s="264" t="s">
        <v>3025</v>
      </c>
      <c r="CQ547" s="264" t="s">
        <v>3025</v>
      </c>
      <c r="CS547" s="264" t="s">
        <v>3025</v>
      </c>
      <c r="CU547" s="264" t="s">
        <v>3025</v>
      </c>
      <c r="CW547" s="264" t="s">
        <v>3025</v>
      </c>
      <c r="CY547" s="264" t="s">
        <v>3025</v>
      </c>
      <c r="DA547" s="264" t="s">
        <v>3025</v>
      </c>
      <c r="DC547" s="264" t="s">
        <v>3025</v>
      </c>
      <c r="DE547" s="264" t="s">
        <v>3025</v>
      </c>
      <c r="DG547" s="264" t="s">
        <v>3025</v>
      </c>
      <c r="DI547" s="264" t="s">
        <v>3025</v>
      </c>
      <c r="DK547" s="264" t="s">
        <v>3025</v>
      </c>
      <c r="EA547" s="264" t="s">
        <v>3025</v>
      </c>
      <c r="EC547" s="272" t="s">
        <v>3026</v>
      </c>
      <c r="ED547" s="268"/>
      <c r="EE547" s="272" t="s">
        <v>3026</v>
      </c>
      <c r="EF547" s="268"/>
      <c r="EG547" s="272" t="s">
        <v>3026</v>
      </c>
      <c r="EH547" s="268"/>
      <c r="EI547" s="272" t="s">
        <v>3026</v>
      </c>
      <c r="EY547" s="264" t="s">
        <v>3025</v>
      </c>
      <c r="FA547" s="264" t="s">
        <v>3025</v>
      </c>
      <c r="FC547" s="264" t="s">
        <v>3025</v>
      </c>
      <c r="FE547" s="264" t="s">
        <v>3025</v>
      </c>
      <c r="FG547" s="264" t="s">
        <v>3025</v>
      </c>
      <c r="FI547" s="264" t="s">
        <v>3025</v>
      </c>
      <c r="FK547" s="264" t="s">
        <v>3025</v>
      </c>
      <c r="FM547" s="264" t="s">
        <v>3025</v>
      </c>
      <c r="FO547" s="264" t="s">
        <v>3025</v>
      </c>
      <c r="FQ547" s="264" t="s">
        <v>3025</v>
      </c>
      <c r="FS547" s="264" t="s">
        <v>3025</v>
      </c>
      <c r="FU547" s="264" t="s">
        <v>3025</v>
      </c>
      <c r="FW547" s="264" t="s">
        <v>3025</v>
      </c>
      <c r="FY547" s="264" t="s">
        <v>3025</v>
      </c>
      <c r="GA547" s="264" t="s">
        <v>3025</v>
      </c>
      <c r="GC547" s="264" t="s">
        <v>3025</v>
      </c>
      <c r="GE547" s="264" t="s">
        <v>3025</v>
      </c>
      <c r="GG547" s="264" t="s">
        <v>3025</v>
      </c>
      <c r="GI547" s="264" t="s">
        <v>3025</v>
      </c>
      <c r="GK547" s="264" t="s">
        <v>3025</v>
      </c>
      <c r="GM547" s="264" t="s">
        <v>3025</v>
      </c>
      <c r="GO547" s="264" t="s">
        <v>3025</v>
      </c>
      <c r="GQ547" s="16"/>
      <c r="HE547" s="265" t="s">
        <v>3027</v>
      </c>
      <c r="HG547" s="265" t="s">
        <v>3027</v>
      </c>
      <c r="HI547" s="264" t="s">
        <v>3025</v>
      </c>
      <c r="HK547" s="264" t="s">
        <v>3025</v>
      </c>
      <c r="HM547" s="264" t="s">
        <v>3025</v>
      </c>
      <c r="HO547" s="264" t="s">
        <v>3025</v>
      </c>
      <c r="HQ547" s="264" t="s">
        <v>3025</v>
      </c>
      <c r="HS547" s="264" t="s">
        <v>3025</v>
      </c>
      <c r="HU547" s="264" t="s">
        <v>3025</v>
      </c>
      <c r="HW547" s="264" t="s">
        <v>3025</v>
      </c>
      <c r="HY547" s="264" t="s">
        <v>3025</v>
      </c>
      <c r="IA547" s="264" t="s">
        <v>3025</v>
      </c>
      <c r="IC547" s="264" t="s">
        <v>3025</v>
      </c>
      <c r="IE547" s="264" t="s">
        <v>3025</v>
      </c>
      <c r="IG547" s="264" t="s">
        <v>3025</v>
      </c>
      <c r="II547" s="264" t="s">
        <v>3025</v>
      </c>
      <c r="IK547" s="264" t="s">
        <v>3025</v>
      </c>
      <c r="IM547" s="264" t="s">
        <v>3025</v>
      </c>
      <c r="IO547" s="264" t="s">
        <v>3025</v>
      </c>
      <c r="IQ547" s="264" t="s">
        <v>3025</v>
      </c>
      <c r="IS547" s="264" t="s">
        <v>3025</v>
      </c>
      <c r="IU547" s="264" t="s">
        <v>3025</v>
      </c>
      <c r="IW547" s="264" t="s">
        <v>3025</v>
      </c>
      <c r="IY547" s="264" t="s">
        <v>3025</v>
      </c>
      <c r="JA547" s="264" t="s">
        <v>3025</v>
      </c>
      <c r="JC547" s="264" t="s">
        <v>3025</v>
      </c>
    </row>
    <row r="548" spans="3:263">
      <c r="C548" s="384" t="s">
        <v>3028</v>
      </c>
      <c r="D548" s="404"/>
      <c r="E548" s="390" t="s">
        <v>3028</v>
      </c>
      <c r="F548" s="391"/>
      <c r="G548" s="390" t="s">
        <v>3028</v>
      </c>
      <c r="H548" s="391"/>
      <c r="I548" s="390" t="s">
        <v>3028</v>
      </c>
      <c r="J548" s="391"/>
      <c r="K548" s="390" t="s">
        <v>3028</v>
      </c>
      <c r="L548" s="391"/>
      <c r="M548" s="390" t="s">
        <v>3028</v>
      </c>
      <c r="N548" s="405"/>
      <c r="O548" s="394" t="s">
        <v>3029</v>
      </c>
      <c r="P548" s="406"/>
      <c r="Q548" s="264" t="s">
        <v>3028</v>
      </c>
      <c r="S548" s="264" t="s">
        <v>3028</v>
      </c>
      <c r="U548" s="265" t="s">
        <v>3030</v>
      </c>
      <c r="W548" s="265" t="s">
        <v>3030</v>
      </c>
      <c r="Y548" s="265" t="s">
        <v>3030</v>
      </c>
      <c r="Z548" s="256"/>
      <c r="AA548" s="264" t="s">
        <v>3028</v>
      </c>
      <c r="AB548" s="256"/>
      <c r="AC548" s="265" t="s">
        <v>3030</v>
      </c>
      <c r="AD548" s="258"/>
      <c r="AE548" s="265" t="s">
        <v>3030</v>
      </c>
      <c r="AF548" s="258"/>
      <c r="AG548" s="264" t="s">
        <v>3028</v>
      </c>
      <c r="AH548" s="16"/>
      <c r="AI548" s="264" t="s">
        <v>3028</v>
      </c>
      <c r="AK548" s="264" t="s">
        <v>3028</v>
      </c>
      <c r="AL548" s="256"/>
      <c r="AM548" s="264" t="s">
        <v>3028</v>
      </c>
      <c r="AN548" s="256"/>
      <c r="AO548" s="264" t="s">
        <v>3028</v>
      </c>
      <c r="AP548" s="256"/>
      <c r="AQ548" s="264" t="s">
        <v>3028</v>
      </c>
      <c r="AR548" s="256"/>
      <c r="AS548" s="265" t="s">
        <v>3031</v>
      </c>
      <c r="AT548" s="256"/>
      <c r="AU548" s="265" t="s">
        <v>3031</v>
      </c>
      <c r="AW548" s="265" t="s">
        <v>3031</v>
      </c>
      <c r="AX548" s="256"/>
      <c r="AY548" s="270" t="str">
        <f t="shared" si="18"/>
        <v>予 備 545</v>
      </c>
      <c r="AZ548" s="256"/>
      <c r="BA548" s="265" t="s">
        <v>3030</v>
      </c>
      <c r="BC548" s="265" t="s">
        <v>3030</v>
      </c>
      <c r="BE548" s="266" t="s">
        <v>3030</v>
      </c>
      <c r="BF548" s="258"/>
      <c r="BG548" s="266" t="s">
        <v>3030</v>
      </c>
      <c r="BI548" s="400" t="s">
        <v>3028</v>
      </c>
      <c r="BK548" s="400" t="s">
        <v>3028</v>
      </c>
      <c r="BM548" s="400" t="str">
        <f t="shared" si="19"/>
        <v>予備545</v>
      </c>
      <c r="BO548" s="401" t="s">
        <v>3028</v>
      </c>
      <c r="BP548" s="396"/>
      <c r="BQ548" s="401" t="s">
        <v>3028</v>
      </c>
      <c r="BR548" s="402"/>
      <c r="BS548" s="265" t="s">
        <v>3030</v>
      </c>
      <c r="BT548" s="402"/>
      <c r="BU548" s="402"/>
      <c r="BV548" s="402"/>
      <c r="BW548" s="402"/>
      <c r="BX548" s="402"/>
      <c r="BY548" s="402"/>
      <c r="BZ548" s="402"/>
      <c r="CA548" s="402"/>
      <c r="CB548" s="402"/>
      <c r="CC548" s="402"/>
      <c r="CE548" s="256"/>
      <c r="CG548" s="264" t="s">
        <v>3028</v>
      </c>
      <c r="CI548" s="264" t="s">
        <v>3028</v>
      </c>
      <c r="CK548" s="264" t="s">
        <v>3028</v>
      </c>
      <c r="CM548" s="264" t="s">
        <v>3028</v>
      </c>
      <c r="CO548" s="264" t="s">
        <v>3028</v>
      </c>
      <c r="CQ548" s="264" t="s">
        <v>3028</v>
      </c>
      <c r="CS548" s="264" t="s">
        <v>3028</v>
      </c>
      <c r="CU548" s="264" t="s">
        <v>3028</v>
      </c>
      <c r="CW548" s="264" t="s">
        <v>3028</v>
      </c>
      <c r="CY548" s="264" t="s">
        <v>3028</v>
      </c>
      <c r="DA548" s="264" t="s">
        <v>3028</v>
      </c>
      <c r="DC548" s="264" t="s">
        <v>3028</v>
      </c>
      <c r="DE548" s="264" t="s">
        <v>3028</v>
      </c>
      <c r="DG548" s="264" t="s">
        <v>3028</v>
      </c>
      <c r="DI548" s="264" t="s">
        <v>3028</v>
      </c>
      <c r="DK548" s="264" t="s">
        <v>3028</v>
      </c>
      <c r="EA548" s="264" t="s">
        <v>3028</v>
      </c>
      <c r="EC548" s="272" t="s">
        <v>3029</v>
      </c>
      <c r="ED548" s="268"/>
      <c r="EE548" s="272" t="s">
        <v>3029</v>
      </c>
      <c r="EF548" s="268"/>
      <c r="EG548" s="272" t="s">
        <v>3029</v>
      </c>
      <c r="EH548" s="268"/>
      <c r="EI548" s="272" t="s">
        <v>3029</v>
      </c>
      <c r="EY548" s="264" t="s">
        <v>3028</v>
      </c>
      <c r="FA548" s="264" t="s">
        <v>3028</v>
      </c>
      <c r="FC548" s="264" t="s">
        <v>3028</v>
      </c>
      <c r="FE548" s="264" t="s">
        <v>3028</v>
      </c>
      <c r="FG548" s="264" t="s">
        <v>3028</v>
      </c>
      <c r="FI548" s="264" t="s">
        <v>3028</v>
      </c>
      <c r="FK548" s="264" t="s">
        <v>3028</v>
      </c>
      <c r="FM548" s="264" t="s">
        <v>3028</v>
      </c>
      <c r="FO548" s="264" t="s">
        <v>3028</v>
      </c>
      <c r="FQ548" s="264" t="s">
        <v>3028</v>
      </c>
      <c r="FS548" s="264" t="s">
        <v>3028</v>
      </c>
      <c r="FU548" s="264" t="s">
        <v>3028</v>
      </c>
      <c r="FW548" s="264" t="s">
        <v>3028</v>
      </c>
      <c r="FY548" s="264" t="s">
        <v>3028</v>
      </c>
      <c r="GA548" s="264" t="s">
        <v>3028</v>
      </c>
      <c r="GC548" s="264" t="s">
        <v>3028</v>
      </c>
      <c r="GE548" s="264" t="s">
        <v>3028</v>
      </c>
      <c r="GG548" s="264" t="s">
        <v>3028</v>
      </c>
      <c r="GI548" s="264" t="s">
        <v>3028</v>
      </c>
      <c r="GK548" s="264" t="s">
        <v>3028</v>
      </c>
      <c r="GM548" s="264" t="s">
        <v>3028</v>
      </c>
      <c r="GO548" s="264" t="s">
        <v>3028</v>
      </c>
      <c r="GQ548" s="16"/>
      <c r="HE548" s="265" t="s">
        <v>3030</v>
      </c>
      <c r="HG548" s="265" t="s">
        <v>3030</v>
      </c>
      <c r="HI548" s="264" t="s">
        <v>3028</v>
      </c>
      <c r="HK548" s="264" t="s">
        <v>3028</v>
      </c>
      <c r="HM548" s="264" t="s">
        <v>3028</v>
      </c>
      <c r="HO548" s="264" t="s">
        <v>3028</v>
      </c>
      <c r="HQ548" s="264" t="s">
        <v>3028</v>
      </c>
      <c r="HS548" s="264" t="s">
        <v>3028</v>
      </c>
      <c r="HU548" s="264" t="s">
        <v>3028</v>
      </c>
      <c r="HW548" s="264" t="s">
        <v>3028</v>
      </c>
      <c r="HY548" s="264" t="s">
        <v>3028</v>
      </c>
      <c r="IA548" s="264" t="s">
        <v>3028</v>
      </c>
      <c r="IC548" s="264" t="s">
        <v>3028</v>
      </c>
      <c r="IE548" s="264" t="s">
        <v>3028</v>
      </c>
      <c r="IG548" s="264" t="s">
        <v>3028</v>
      </c>
      <c r="II548" s="264" t="s">
        <v>3028</v>
      </c>
      <c r="IK548" s="264" t="s">
        <v>3028</v>
      </c>
      <c r="IM548" s="264" t="s">
        <v>3028</v>
      </c>
      <c r="IO548" s="264" t="s">
        <v>3028</v>
      </c>
      <c r="IQ548" s="264" t="s">
        <v>3028</v>
      </c>
      <c r="IS548" s="264" t="s">
        <v>3028</v>
      </c>
      <c r="IU548" s="264" t="s">
        <v>3028</v>
      </c>
      <c r="IW548" s="264" t="s">
        <v>3028</v>
      </c>
      <c r="IY548" s="264" t="s">
        <v>3028</v>
      </c>
      <c r="JA548" s="264" t="s">
        <v>3028</v>
      </c>
      <c r="JC548" s="264" t="s">
        <v>3028</v>
      </c>
    </row>
    <row r="549" spans="3:263">
      <c r="C549" s="384" t="s">
        <v>3032</v>
      </c>
      <c r="D549" s="404"/>
      <c r="E549" s="390" t="s">
        <v>3032</v>
      </c>
      <c r="F549" s="391"/>
      <c r="G549" s="390" t="s">
        <v>3032</v>
      </c>
      <c r="H549" s="391"/>
      <c r="I549" s="390" t="s">
        <v>3032</v>
      </c>
      <c r="J549" s="391"/>
      <c r="K549" s="390" t="s">
        <v>3032</v>
      </c>
      <c r="L549" s="391"/>
      <c r="M549" s="390" t="s">
        <v>3032</v>
      </c>
      <c r="N549" s="405"/>
      <c r="O549" s="394" t="s">
        <v>3033</v>
      </c>
      <c r="P549" s="406"/>
      <c r="Q549" s="264" t="s">
        <v>3032</v>
      </c>
      <c r="S549" s="264" t="s">
        <v>3032</v>
      </c>
      <c r="U549" s="265" t="s">
        <v>3034</v>
      </c>
      <c r="W549" s="265" t="s">
        <v>3034</v>
      </c>
      <c r="Y549" s="265" t="s">
        <v>3034</v>
      </c>
      <c r="Z549" s="256"/>
      <c r="AA549" s="264" t="s">
        <v>3032</v>
      </c>
      <c r="AB549" s="256"/>
      <c r="AC549" s="265" t="s">
        <v>3034</v>
      </c>
      <c r="AD549" s="258"/>
      <c r="AE549" s="265" t="s">
        <v>3034</v>
      </c>
      <c r="AF549" s="258"/>
      <c r="AG549" s="264" t="s">
        <v>3032</v>
      </c>
      <c r="AH549" s="16"/>
      <c r="AI549" s="264" t="s">
        <v>3032</v>
      </c>
      <c r="AK549" s="264" t="s">
        <v>3032</v>
      </c>
      <c r="AL549" s="256"/>
      <c r="AM549" s="264" t="s">
        <v>3032</v>
      </c>
      <c r="AN549" s="256"/>
      <c r="AO549" s="264" t="s">
        <v>3032</v>
      </c>
      <c r="AP549" s="256"/>
      <c r="AQ549" s="264" t="s">
        <v>3032</v>
      </c>
      <c r="AR549" s="256"/>
      <c r="AS549" s="264" t="s">
        <v>3033</v>
      </c>
      <c r="AT549" s="256"/>
      <c r="AU549" s="264" t="s">
        <v>3033</v>
      </c>
      <c r="AW549" s="264" t="s">
        <v>3033</v>
      </c>
      <c r="AX549" s="256"/>
      <c r="AY549" s="270" t="str">
        <f t="shared" si="18"/>
        <v>予 備 546</v>
      </c>
      <c r="AZ549" s="256"/>
      <c r="BA549" s="265" t="s">
        <v>3034</v>
      </c>
      <c r="BC549" s="265" t="s">
        <v>3034</v>
      </c>
      <c r="BE549" s="266" t="s">
        <v>3034</v>
      </c>
      <c r="BF549" s="258"/>
      <c r="BG549" s="266" t="s">
        <v>3034</v>
      </c>
      <c r="BI549" s="400" t="s">
        <v>3032</v>
      </c>
      <c r="BK549" s="400" t="s">
        <v>3032</v>
      </c>
      <c r="BM549" s="400" t="str">
        <f t="shared" si="19"/>
        <v>予備546</v>
      </c>
      <c r="BO549" s="401" t="s">
        <v>3032</v>
      </c>
      <c r="BP549" s="396"/>
      <c r="BQ549" s="401" t="s">
        <v>3032</v>
      </c>
      <c r="BR549" s="402"/>
      <c r="BS549" s="265" t="s">
        <v>3034</v>
      </c>
      <c r="BT549" s="402"/>
      <c r="BU549" s="402"/>
      <c r="BV549" s="402"/>
      <c r="BW549" s="402"/>
      <c r="BX549" s="402"/>
      <c r="BY549" s="402"/>
      <c r="BZ549" s="402"/>
      <c r="CA549" s="402"/>
      <c r="CB549" s="402"/>
      <c r="CC549" s="402"/>
      <c r="CE549" s="256"/>
      <c r="CG549" s="264" t="s">
        <v>3032</v>
      </c>
      <c r="CI549" s="264" t="s">
        <v>3032</v>
      </c>
      <c r="CK549" s="264" t="s">
        <v>3032</v>
      </c>
      <c r="CM549" s="264" t="s">
        <v>3032</v>
      </c>
      <c r="CO549" s="264" t="s">
        <v>3032</v>
      </c>
      <c r="CQ549" s="264" t="s">
        <v>3032</v>
      </c>
      <c r="CS549" s="264" t="s">
        <v>3032</v>
      </c>
      <c r="CU549" s="264" t="s">
        <v>3032</v>
      </c>
      <c r="CW549" s="264" t="s">
        <v>3032</v>
      </c>
      <c r="CY549" s="264" t="s">
        <v>3032</v>
      </c>
      <c r="DA549" s="264" t="s">
        <v>3032</v>
      </c>
      <c r="DC549" s="264" t="s">
        <v>3032</v>
      </c>
      <c r="DE549" s="264" t="s">
        <v>3032</v>
      </c>
      <c r="DG549" s="264" t="s">
        <v>3032</v>
      </c>
      <c r="DI549" s="264" t="s">
        <v>3032</v>
      </c>
      <c r="DK549" s="264" t="s">
        <v>3032</v>
      </c>
      <c r="EA549" s="264" t="s">
        <v>3032</v>
      </c>
      <c r="EC549" s="272" t="s">
        <v>3033</v>
      </c>
      <c r="ED549" s="268"/>
      <c r="EE549" s="272" t="s">
        <v>3033</v>
      </c>
      <c r="EF549" s="268"/>
      <c r="EG549" s="272" t="s">
        <v>3033</v>
      </c>
      <c r="EH549" s="268"/>
      <c r="EI549" s="272" t="s">
        <v>3033</v>
      </c>
      <c r="EY549" s="264" t="s">
        <v>3032</v>
      </c>
      <c r="FA549" s="264" t="s">
        <v>3032</v>
      </c>
      <c r="FC549" s="264" t="s">
        <v>3032</v>
      </c>
      <c r="FE549" s="264" t="s">
        <v>3032</v>
      </c>
      <c r="FG549" s="264" t="s">
        <v>3032</v>
      </c>
      <c r="FI549" s="264" t="s">
        <v>3032</v>
      </c>
      <c r="FK549" s="264" t="s">
        <v>3032</v>
      </c>
      <c r="FM549" s="264" t="s">
        <v>3032</v>
      </c>
      <c r="FO549" s="264" t="s">
        <v>3032</v>
      </c>
      <c r="FQ549" s="264" t="s">
        <v>3032</v>
      </c>
      <c r="FS549" s="264" t="s">
        <v>3032</v>
      </c>
      <c r="FU549" s="264" t="s">
        <v>3032</v>
      </c>
      <c r="FW549" s="264" t="s">
        <v>3032</v>
      </c>
      <c r="FY549" s="264" t="s">
        <v>3032</v>
      </c>
      <c r="GA549" s="264" t="s">
        <v>3032</v>
      </c>
      <c r="GC549" s="264" t="s">
        <v>3032</v>
      </c>
      <c r="GE549" s="264" t="s">
        <v>3032</v>
      </c>
      <c r="GG549" s="264" t="s">
        <v>3032</v>
      </c>
      <c r="GI549" s="264" t="s">
        <v>3032</v>
      </c>
      <c r="GK549" s="264" t="s">
        <v>3032</v>
      </c>
      <c r="GM549" s="264" t="s">
        <v>3032</v>
      </c>
      <c r="GO549" s="264" t="s">
        <v>3032</v>
      </c>
      <c r="GQ549" s="16"/>
      <c r="HE549" s="265" t="s">
        <v>3034</v>
      </c>
      <c r="HG549" s="265" t="s">
        <v>3034</v>
      </c>
      <c r="HI549" s="264" t="s">
        <v>3032</v>
      </c>
      <c r="HK549" s="264" t="s">
        <v>3032</v>
      </c>
      <c r="HM549" s="264" t="s">
        <v>3032</v>
      </c>
      <c r="HO549" s="264" t="s">
        <v>3032</v>
      </c>
      <c r="HQ549" s="264" t="s">
        <v>3032</v>
      </c>
      <c r="HS549" s="264" t="s">
        <v>3032</v>
      </c>
      <c r="HU549" s="264" t="s">
        <v>3032</v>
      </c>
      <c r="HW549" s="264" t="s">
        <v>3032</v>
      </c>
      <c r="HY549" s="264" t="s">
        <v>3032</v>
      </c>
      <c r="IA549" s="264" t="s">
        <v>3032</v>
      </c>
      <c r="IC549" s="264" t="s">
        <v>3032</v>
      </c>
      <c r="IE549" s="264" t="s">
        <v>3032</v>
      </c>
      <c r="IG549" s="264" t="s">
        <v>3032</v>
      </c>
      <c r="II549" s="264" t="s">
        <v>3032</v>
      </c>
      <c r="IK549" s="264" t="s">
        <v>3032</v>
      </c>
      <c r="IM549" s="264" t="s">
        <v>3032</v>
      </c>
      <c r="IO549" s="264" t="s">
        <v>3032</v>
      </c>
      <c r="IQ549" s="264" t="s">
        <v>3032</v>
      </c>
      <c r="IS549" s="264" t="s">
        <v>3032</v>
      </c>
      <c r="IU549" s="264" t="s">
        <v>3032</v>
      </c>
      <c r="IW549" s="264" t="s">
        <v>3032</v>
      </c>
      <c r="IY549" s="264" t="s">
        <v>3032</v>
      </c>
      <c r="JA549" s="264" t="s">
        <v>3032</v>
      </c>
      <c r="JC549" s="264" t="s">
        <v>3032</v>
      </c>
    </row>
    <row r="550" spans="3:263">
      <c r="C550" s="384" t="s">
        <v>3035</v>
      </c>
      <c r="D550" s="404"/>
      <c r="E550" s="390" t="s">
        <v>3035</v>
      </c>
      <c r="F550" s="391"/>
      <c r="G550" s="390" t="s">
        <v>3035</v>
      </c>
      <c r="H550" s="391"/>
      <c r="I550" s="390" t="s">
        <v>3035</v>
      </c>
      <c r="J550" s="391"/>
      <c r="K550" s="390" t="s">
        <v>3035</v>
      </c>
      <c r="L550" s="391"/>
      <c r="M550" s="390" t="s">
        <v>3035</v>
      </c>
      <c r="N550" s="405"/>
      <c r="O550" s="394" t="s">
        <v>3036</v>
      </c>
      <c r="P550" s="406"/>
      <c r="Q550" s="264" t="s">
        <v>3035</v>
      </c>
      <c r="S550" s="264" t="s">
        <v>3035</v>
      </c>
      <c r="U550" s="265" t="s">
        <v>3037</v>
      </c>
      <c r="W550" s="265" t="s">
        <v>3037</v>
      </c>
      <c r="Y550" s="265" t="s">
        <v>3037</v>
      </c>
      <c r="Z550" s="256"/>
      <c r="AA550" s="264" t="s">
        <v>3035</v>
      </c>
      <c r="AB550" s="256"/>
      <c r="AC550" s="265" t="s">
        <v>3037</v>
      </c>
      <c r="AD550" s="258"/>
      <c r="AE550" s="265" t="s">
        <v>3037</v>
      </c>
      <c r="AF550" s="258"/>
      <c r="AG550" s="264" t="s">
        <v>3035</v>
      </c>
      <c r="AH550" s="16"/>
      <c r="AI550" s="264" t="s">
        <v>3035</v>
      </c>
      <c r="AK550" s="264" t="s">
        <v>3035</v>
      </c>
      <c r="AL550" s="256"/>
      <c r="AM550" s="264" t="s">
        <v>3035</v>
      </c>
      <c r="AN550" s="256"/>
      <c r="AO550" s="264" t="s">
        <v>3035</v>
      </c>
      <c r="AP550" s="256"/>
      <c r="AQ550" s="264" t="s">
        <v>3035</v>
      </c>
      <c r="AR550" s="256"/>
      <c r="AS550" s="265" t="s">
        <v>3038</v>
      </c>
      <c r="AT550" s="256"/>
      <c r="AU550" s="265" t="s">
        <v>3038</v>
      </c>
      <c r="AW550" s="265" t="s">
        <v>3038</v>
      </c>
      <c r="AX550" s="256"/>
      <c r="AY550" s="270" t="str">
        <f t="shared" si="18"/>
        <v>予 備 547</v>
      </c>
      <c r="AZ550" s="256"/>
      <c r="BA550" s="265" t="s">
        <v>3037</v>
      </c>
      <c r="BC550" s="265" t="s">
        <v>3037</v>
      </c>
      <c r="BE550" s="266" t="s">
        <v>3037</v>
      </c>
      <c r="BF550" s="258"/>
      <c r="BG550" s="266" t="s">
        <v>3037</v>
      </c>
      <c r="BI550" s="400" t="s">
        <v>3035</v>
      </c>
      <c r="BK550" s="400" t="s">
        <v>3035</v>
      </c>
      <c r="BM550" s="400" t="str">
        <f t="shared" si="19"/>
        <v>予備547</v>
      </c>
      <c r="BO550" s="401" t="s">
        <v>3035</v>
      </c>
      <c r="BP550" s="396"/>
      <c r="BQ550" s="401" t="s">
        <v>3035</v>
      </c>
      <c r="BR550" s="402"/>
      <c r="BS550" s="265" t="s">
        <v>3037</v>
      </c>
      <c r="BT550" s="402"/>
      <c r="BU550" s="402"/>
      <c r="BV550" s="402"/>
      <c r="BW550" s="402"/>
      <c r="BX550" s="402"/>
      <c r="BY550" s="402"/>
      <c r="BZ550" s="402"/>
      <c r="CA550" s="402"/>
      <c r="CB550" s="402"/>
      <c r="CC550" s="402"/>
      <c r="CE550" s="256"/>
      <c r="CG550" s="264" t="s">
        <v>3035</v>
      </c>
      <c r="CI550" s="264" t="s">
        <v>3035</v>
      </c>
      <c r="CK550" s="264" t="s">
        <v>3035</v>
      </c>
      <c r="CM550" s="264" t="s">
        <v>3035</v>
      </c>
      <c r="CO550" s="264" t="s">
        <v>3035</v>
      </c>
      <c r="CQ550" s="264" t="s">
        <v>3035</v>
      </c>
      <c r="CS550" s="264" t="s">
        <v>3035</v>
      </c>
      <c r="CU550" s="264" t="s">
        <v>3035</v>
      </c>
      <c r="CW550" s="264" t="s">
        <v>3035</v>
      </c>
      <c r="CY550" s="264" t="s">
        <v>3035</v>
      </c>
      <c r="DA550" s="264" t="s">
        <v>3035</v>
      </c>
      <c r="DC550" s="264" t="s">
        <v>3035</v>
      </c>
      <c r="DE550" s="264" t="s">
        <v>3035</v>
      </c>
      <c r="DG550" s="264" t="s">
        <v>3035</v>
      </c>
      <c r="DI550" s="264" t="s">
        <v>3035</v>
      </c>
      <c r="DK550" s="264" t="s">
        <v>3035</v>
      </c>
      <c r="EA550" s="264" t="s">
        <v>3035</v>
      </c>
      <c r="EC550" s="272" t="s">
        <v>3036</v>
      </c>
      <c r="ED550" s="268"/>
      <c r="EE550" s="272" t="s">
        <v>3036</v>
      </c>
      <c r="EF550" s="268"/>
      <c r="EG550" s="272" t="s">
        <v>3036</v>
      </c>
      <c r="EH550" s="268"/>
      <c r="EI550" s="272" t="s">
        <v>3036</v>
      </c>
      <c r="EY550" s="264" t="s">
        <v>3035</v>
      </c>
      <c r="FA550" s="264" t="s">
        <v>3035</v>
      </c>
      <c r="FC550" s="264" t="s">
        <v>3035</v>
      </c>
      <c r="FE550" s="264" t="s">
        <v>3035</v>
      </c>
      <c r="FG550" s="264" t="s">
        <v>3035</v>
      </c>
      <c r="FI550" s="264" t="s">
        <v>3035</v>
      </c>
      <c r="FK550" s="264" t="s">
        <v>3035</v>
      </c>
      <c r="FM550" s="264" t="s">
        <v>3035</v>
      </c>
      <c r="FO550" s="264" t="s">
        <v>3035</v>
      </c>
      <c r="FQ550" s="264" t="s">
        <v>3035</v>
      </c>
      <c r="FS550" s="264" t="s">
        <v>3035</v>
      </c>
      <c r="FU550" s="264" t="s">
        <v>3035</v>
      </c>
      <c r="FW550" s="264" t="s">
        <v>3035</v>
      </c>
      <c r="FY550" s="264" t="s">
        <v>3035</v>
      </c>
      <c r="GA550" s="264" t="s">
        <v>3035</v>
      </c>
      <c r="GC550" s="264" t="s">
        <v>3035</v>
      </c>
      <c r="GE550" s="264" t="s">
        <v>3035</v>
      </c>
      <c r="GG550" s="264" t="s">
        <v>3035</v>
      </c>
      <c r="GI550" s="264" t="s">
        <v>3035</v>
      </c>
      <c r="GK550" s="264" t="s">
        <v>3035</v>
      </c>
      <c r="GM550" s="264" t="s">
        <v>3035</v>
      </c>
      <c r="GO550" s="264" t="s">
        <v>3035</v>
      </c>
      <c r="GQ550" s="16"/>
      <c r="HE550" s="265" t="s">
        <v>3037</v>
      </c>
      <c r="HG550" s="265" t="s">
        <v>3037</v>
      </c>
      <c r="HI550" s="264" t="s">
        <v>3035</v>
      </c>
      <c r="HK550" s="264" t="s">
        <v>3035</v>
      </c>
      <c r="HM550" s="264" t="s">
        <v>3035</v>
      </c>
      <c r="HO550" s="264" t="s">
        <v>3035</v>
      </c>
      <c r="HQ550" s="264" t="s">
        <v>3035</v>
      </c>
      <c r="HS550" s="264" t="s">
        <v>3035</v>
      </c>
      <c r="HU550" s="264" t="s">
        <v>3035</v>
      </c>
      <c r="HW550" s="264" t="s">
        <v>3035</v>
      </c>
      <c r="HY550" s="264" t="s">
        <v>3035</v>
      </c>
      <c r="IA550" s="264" t="s">
        <v>3035</v>
      </c>
      <c r="IC550" s="264" t="s">
        <v>3035</v>
      </c>
      <c r="IE550" s="264" t="s">
        <v>3035</v>
      </c>
      <c r="IG550" s="264" t="s">
        <v>3035</v>
      </c>
      <c r="II550" s="264" t="s">
        <v>3035</v>
      </c>
      <c r="IK550" s="264" t="s">
        <v>3035</v>
      </c>
      <c r="IM550" s="264" t="s">
        <v>3035</v>
      </c>
      <c r="IO550" s="264" t="s">
        <v>3035</v>
      </c>
      <c r="IQ550" s="264" t="s">
        <v>3035</v>
      </c>
      <c r="IS550" s="264" t="s">
        <v>3035</v>
      </c>
      <c r="IU550" s="264" t="s">
        <v>3035</v>
      </c>
      <c r="IW550" s="264" t="s">
        <v>3035</v>
      </c>
      <c r="IY550" s="264" t="s">
        <v>3035</v>
      </c>
      <c r="JA550" s="264" t="s">
        <v>3035</v>
      </c>
      <c r="JC550" s="264" t="s">
        <v>3035</v>
      </c>
    </row>
    <row r="551" spans="3:263">
      <c r="C551" s="384" t="s">
        <v>3039</v>
      </c>
      <c r="D551" s="404"/>
      <c r="E551" s="390" t="s">
        <v>3039</v>
      </c>
      <c r="F551" s="391"/>
      <c r="G551" s="390" t="s">
        <v>3039</v>
      </c>
      <c r="H551" s="391"/>
      <c r="I551" s="390" t="s">
        <v>3039</v>
      </c>
      <c r="J551" s="391"/>
      <c r="K551" s="390" t="s">
        <v>3039</v>
      </c>
      <c r="L551" s="391"/>
      <c r="M551" s="390" t="s">
        <v>3039</v>
      </c>
      <c r="N551" s="405"/>
      <c r="O551" s="394" t="s">
        <v>3040</v>
      </c>
      <c r="P551" s="406"/>
      <c r="Q551" s="264" t="s">
        <v>3039</v>
      </c>
      <c r="S551" s="264" t="s">
        <v>3039</v>
      </c>
      <c r="U551" s="265" t="s">
        <v>3041</v>
      </c>
      <c r="W551" s="265" t="s">
        <v>3041</v>
      </c>
      <c r="Y551" s="265" t="s">
        <v>3041</v>
      </c>
      <c r="Z551" s="256"/>
      <c r="AA551" s="264" t="s">
        <v>3039</v>
      </c>
      <c r="AB551" s="256"/>
      <c r="AC551" s="265" t="s">
        <v>3041</v>
      </c>
      <c r="AD551" s="258"/>
      <c r="AE551" s="265" t="s">
        <v>3041</v>
      </c>
      <c r="AF551" s="258"/>
      <c r="AG551" s="264" t="s">
        <v>3039</v>
      </c>
      <c r="AH551" s="16"/>
      <c r="AI551" s="264" t="s">
        <v>3039</v>
      </c>
      <c r="AK551" s="264" t="s">
        <v>3039</v>
      </c>
      <c r="AL551" s="256"/>
      <c r="AM551" s="264" t="s">
        <v>3039</v>
      </c>
      <c r="AN551" s="256"/>
      <c r="AO551" s="264" t="s">
        <v>3039</v>
      </c>
      <c r="AP551" s="256"/>
      <c r="AQ551" s="264" t="s">
        <v>3039</v>
      </c>
      <c r="AR551" s="256"/>
      <c r="AS551" s="264" t="s">
        <v>3040</v>
      </c>
      <c r="AT551" s="256"/>
      <c r="AU551" s="264" t="s">
        <v>3040</v>
      </c>
      <c r="AW551" s="264" t="s">
        <v>3040</v>
      </c>
      <c r="AX551" s="256"/>
      <c r="AY551" s="270" t="str">
        <f t="shared" si="18"/>
        <v>予 備 548</v>
      </c>
      <c r="AZ551" s="256"/>
      <c r="BA551" s="265" t="s">
        <v>3041</v>
      </c>
      <c r="BC551" s="265" t="s">
        <v>3041</v>
      </c>
      <c r="BE551" s="266" t="s">
        <v>3041</v>
      </c>
      <c r="BF551" s="258"/>
      <c r="BG551" s="266" t="s">
        <v>3041</v>
      </c>
      <c r="BI551" s="400" t="s">
        <v>3039</v>
      </c>
      <c r="BK551" s="400" t="s">
        <v>3039</v>
      </c>
      <c r="BM551" s="400" t="str">
        <f t="shared" si="19"/>
        <v>予備548</v>
      </c>
      <c r="BO551" s="401" t="s">
        <v>3039</v>
      </c>
      <c r="BP551" s="396"/>
      <c r="BQ551" s="401" t="s">
        <v>3039</v>
      </c>
      <c r="BR551" s="402"/>
      <c r="BS551" s="265" t="s">
        <v>3041</v>
      </c>
      <c r="BT551" s="402"/>
      <c r="BU551" s="402"/>
      <c r="BV551" s="402"/>
      <c r="BW551" s="402"/>
      <c r="BX551" s="402"/>
      <c r="BY551" s="402"/>
      <c r="BZ551" s="402"/>
      <c r="CA551" s="402"/>
      <c r="CB551" s="402"/>
      <c r="CC551" s="402"/>
      <c r="CE551" s="256"/>
      <c r="CG551" s="264" t="s">
        <v>3039</v>
      </c>
      <c r="CI551" s="264" t="s">
        <v>3039</v>
      </c>
      <c r="CK551" s="264" t="s">
        <v>3039</v>
      </c>
      <c r="CM551" s="264" t="s">
        <v>3039</v>
      </c>
      <c r="CO551" s="264" t="s">
        <v>3039</v>
      </c>
      <c r="CQ551" s="264" t="s">
        <v>3039</v>
      </c>
      <c r="CS551" s="264" t="s">
        <v>3039</v>
      </c>
      <c r="CU551" s="264" t="s">
        <v>3039</v>
      </c>
      <c r="CW551" s="264" t="s">
        <v>3039</v>
      </c>
      <c r="CY551" s="264" t="s">
        <v>3039</v>
      </c>
      <c r="DA551" s="264" t="s">
        <v>3039</v>
      </c>
      <c r="DC551" s="264" t="s">
        <v>3039</v>
      </c>
      <c r="DE551" s="264" t="s">
        <v>3039</v>
      </c>
      <c r="DG551" s="264" t="s">
        <v>3039</v>
      </c>
      <c r="DI551" s="264" t="s">
        <v>3039</v>
      </c>
      <c r="DK551" s="264" t="s">
        <v>3039</v>
      </c>
      <c r="EA551" s="264" t="s">
        <v>3039</v>
      </c>
      <c r="EC551" s="272" t="s">
        <v>3040</v>
      </c>
      <c r="ED551" s="268"/>
      <c r="EE551" s="272" t="s">
        <v>3040</v>
      </c>
      <c r="EF551" s="268"/>
      <c r="EG551" s="272" t="s">
        <v>3040</v>
      </c>
      <c r="EH551" s="268"/>
      <c r="EI551" s="272" t="s">
        <v>3040</v>
      </c>
      <c r="EY551" s="264" t="s">
        <v>3039</v>
      </c>
      <c r="FA551" s="264" t="s">
        <v>3039</v>
      </c>
      <c r="FC551" s="264" t="s">
        <v>3039</v>
      </c>
      <c r="FE551" s="264" t="s">
        <v>3039</v>
      </c>
      <c r="FG551" s="264" t="s">
        <v>3039</v>
      </c>
      <c r="FI551" s="264" t="s">
        <v>3039</v>
      </c>
      <c r="FK551" s="264" t="s">
        <v>3039</v>
      </c>
      <c r="FM551" s="264" t="s">
        <v>3039</v>
      </c>
      <c r="FO551" s="264" t="s">
        <v>3039</v>
      </c>
      <c r="FQ551" s="264" t="s">
        <v>3039</v>
      </c>
      <c r="FS551" s="264" t="s">
        <v>3039</v>
      </c>
      <c r="FU551" s="264" t="s">
        <v>3039</v>
      </c>
      <c r="FW551" s="264" t="s">
        <v>3039</v>
      </c>
      <c r="FY551" s="264" t="s">
        <v>3039</v>
      </c>
      <c r="GA551" s="264" t="s">
        <v>3039</v>
      </c>
      <c r="GC551" s="264" t="s">
        <v>3039</v>
      </c>
      <c r="GE551" s="264" t="s">
        <v>3039</v>
      </c>
      <c r="GG551" s="264" t="s">
        <v>3039</v>
      </c>
      <c r="GI551" s="264" t="s">
        <v>3039</v>
      </c>
      <c r="GK551" s="264" t="s">
        <v>3039</v>
      </c>
      <c r="GM551" s="264" t="s">
        <v>3039</v>
      </c>
      <c r="GO551" s="264" t="s">
        <v>3039</v>
      </c>
      <c r="GQ551" s="16"/>
      <c r="HE551" s="265" t="s">
        <v>3041</v>
      </c>
      <c r="HG551" s="265" t="s">
        <v>3041</v>
      </c>
      <c r="HI551" s="264" t="s">
        <v>3039</v>
      </c>
      <c r="HK551" s="264" t="s">
        <v>3039</v>
      </c>
      <c r="HM551" s="264" t="s">
        <v>3039</v>
      </c>
      <c r="HO551" s="264" t="s">
        <v>3039</v>
      </c>
      <c r="HQ551" s="264" t="s">
        <v>3039</v>
      </c>
      <c r="HS551" s="264" t="s">
        <v>3039</v>
      </c>
      <c r="HU551" s="264" t="s">
        <v>3039</v>
      </c>
      <c r="HW551" s="264" t="s">
        <v>3039</v>
      </c>
      <c r="HY551" s="264" t="s">
        <v>3039</v>
      </c>
      <c r="IA551" s="264" t="s">
        <v>3039</v>
      </c>
      <c r="IC551" s="264" t="s">
        <v>3039</v>
      </c>
      <c r="IE551" s="264" t="s">
        <v>3039</v>
      </c>
      <c r="IG551" s="264" t="s">
        <v>3039</v>
      </c>
      <c r="II551" s="264" t="s">
        <v>3039</v>
      </c>
      <c r="IK551" s="264" t="s">
        <v>3039</v>
      </c>
      <c r="IM551" s="264" t="s">
        <v>3039</v>
      </c>
      <c r="IO551" s="264" t="s">
        <v>3039</v>
      </c>
      <c r="IQ551" s="264" t="s">
        <v>3039</v>
      </c>
      <c r="IS551" s="264" t="s">
        <v>3039</v>
      </c>
      <c r="IU551" s="264" t="s">
        <v>3039</v>
      </c>
      <c r="IW551" s="264" t="s">
        <v>3039</v>
      </c>
      <c r="IY551" s="264" t="s">
        <v>3039</v>
      </c>
      <c r="JA551" s="264" t="s">
        <v>3039</v>
      </c>
      <c r="JC551" s="264" t="s">
        <v>3039</v>
      </c>
    </row>
    <row r="552" spans="3:263">
      <c r="C552" s="384" t="s">
        <v>3042</v>
      </c>
      <c r="D552" s="404"/>
      <c r="E552" s="390" t="s">
        <v>3042</v>
      </c>
      <c r="F552" s="391"/>
      <c r="G552" s="390" t="s">
        <v>3042</v>
      </c>
      <c r="H552" s="391"/>
      <c r="I552" s="390" t="s">
        <v>3042</v>
      </c>
      <c r="J552" s="391"/>
      <c r="K552" s="390" t="s">
        <v>3042</v>
      </c>
      <c r="L552" s="391"/>
      <c r="M552" s="390" t="s">
        <v>3042</v>
      </c>
      <c r="N552" s="405"/>
      <c r="O552" s="394" t="s">
        <v>3043</v>
      </c>
      <c r="P552" s="406"/>
      <c r="Q552" s="264" t="s">
        <v>3042</v>
      </c>
      <c r="S552" s="264" t="s">
        <v>3042</v>
      </c>
      <c r="U552" s="265" t="s">
        <v>3044</v>
      </c>
      <c r="W552" s="265" t="s">
        <v>3044</v>
      </c>
      <c r="Y552" s="265" t="s">
        <v>3044</v>
      </c>
      <c r="Z552" s="256"/>
      <c r="AA552" s="264" t="s">
        <v>3042</v>
      </c>
      <c r="AB552" s="256"/>
      <c r="AC552" s="265" t="s">
        <v>3044</v>
      </c>
      <c r="AD552" s="258"/>
      <c r="AE552" s="265" t="s">
        <v>3044</v>
      </c>
      <c r="AF552" s="258"/>
      <c r="AG552" s="264" t="s">
        <v>3042</v>
      </c>
      <c r="AH552" s="16"/>
      <c r="AI552" s="264" t="s">
        <v>3042</v>
      </c>
      <c r="AK552" s="264" t="s">
        <v>3042</v>
      </c>
      <c r="AL552" s="256"/>
      <c r="AM552" s="264" t="s">
        <v>3042</v>
      </c>
      <c r="AN552" s="256"/>
      <c r="AO552" s="264" t="s">
        <v>3042</v>
      </c>
      <c r="AP552" s="256"/>
      <c r="AQ552" s="264" t="s">
        <v>3042</v>
      </c>
      <c r="AR552" s="256"/>
      <c r="AS552" s="265" t="s">
        <v>3045</v>
      </c>
      <c r="AT552" s="256"/>
      <c r="AU552" s="265" t="s">
        <v>3045</v>
      </c>
      <c r="AW552" s="265" t="s">
        <v>3045</v>
      </c>
      <c r="AX552" s="256"/>
      <c r="AY552" s="270" t="str">
        <f t="shared" si="18"/>
        <v>予 備 549</v>
      </c>
      <c r="AZ552" s="256"/>
      <c r="BA552" s="265" t="s">
        <v>3044</v>
      </c>
      <c r="BC552" s="265" t="s">
        <v>3044</v>
      </c>
      <c r="BE552" s="266" t="s">
        <v>3044</v>
      </c>
      <c r="BF552" s="258"/>
      <c r="BG552" s="266" t="s">
        <v>3044</v>
      </c>
      <c r="BI552" s="400" t="s">
        <v>3042</v>
      </c>
      <c r="BK552" s="400" t="s">
        <v>3042</v>
      </c>
      <c r="BM552" s="400" t="str">
        <f t="shared" si="19"/>
        <v>予備549</v>
      </c>
      <c r="BO552" s="401" t="s">
        <v>3042</v>
      </c>
      <c r="BP552" s="396"/>
      <c r="BQ552" s="401" t="s">
        <v>3042</v>
      </c>
      <c r="BR552" s="402"/>
      <c r="BS552" s="265" t="s">
        <v>3044</v>
      </c>
      <c r="BT552" s="402"/>
      <c r="BU552" s="402"/>
      <c r="BV552" s="402"/>
      <c r="BW552" s="402"/>
      <c r="BX552" s="402"/>
      <c r="BY552" s="402"/>
      <c r="BZ552" s="402"/>
      <c r="CA552" s="402"/>
      <c r="CB552" s="402"/>
      <c r="CC552" s="402"/>
      <c r="CE552" s="256"/>
      <c r="CG552" s="264" t="s">
        <v>3042</v>
      </c>
      <c r="CI552" s="264" t="s">
        <v>3042</v>
      </c>
      <c r="CK552" s="264" t="s">
        <v>3042</v>
      </c>
      <c r="CM552" s="264" t="s">
        <v>3042</v>
      </c>
      <c r="CO552" s="264" t="s">
        <v>3042</v>
      </c>
      <c r="CQ552" s="264" t="s">
        <v>3042</v>
      </c>
      <c r="CS552" s="264" t="s">
        <v>3042</v>
      </c>
      <c r="CU552" s="264" t="s">
        <v>3042</v>
      </c>
      <c r="CW552" s="264" t="s">
        <v>3042</v>
      </c>
      <c r="CY552" s="264" t="s">
        <v>3042</v>
      </c>
      <c r="DA552" s="264" t="s">
        <v>3042</v>
      </c>
      <c r="DC552" s="264" t="s">
        <v>3042</v>
      </c>
      <c r="DE552" s="264" t="s">
        <v>3042</v>
      </c>
      <c r="DG552" s="264" t="s">
        <v>3042</v>
      </c>
      <c r="DI552" s="264" t="s">
        <v>3042</v>
      </c>
      <c r="DK552" s="264" t="s">
        <v>3042</v>
      </c>
      <c r="EA552" s="264" t="s">
        <v>3042</v>
      </c>
      <c r="EC552" s="272" t="s">
        <v>3043</v>
      </c>
      <c r="ED552" s="268"/>
      <c r="EE552" s="272" t="s">
        <v>3043</v>
      </c>
      <c r="EF552" s="268"/>
      <c r="EG552" s="272" t="s">
        <v>3043</v>
      </c>
      <c r="EH552" s="268"/>
      <c r="EI552" s="272" t="s">
        <v>3043</v>
      </c>
      <c r="EY552" s="264" t="s">
        <v>3042</v>
      </c>
      <c r="FA552" s="264" t="s">
        <v>3042</v>
      </c>
      <c r="FC552" s="264" t="s">
        <v>3042</v>
      </c>
      <c r="FE552" s="264" t="s">
        <v>3042</v>
      </c>
      <c r="FG552" s="264" t="s">
        <v>3042</v>
      </c>
      <c r="FI552" s="264" t="s">
        <v>3042</v>
      </c>
      <c r="FK552" s="264" t="s">
        <v>3042</v>
      </c>
      <c r="FM552" s="264" t="s">
        <v>3042</v>
      </c>
      <c r="FO552" s="264" t="s">
        <v>3042</v>
      </c>
      <c r="FQ552" s="264" t="s">
        <v>3042</v>
      </c>
      <c r="FS552" s="264" t="s">
        <v>3042</v>
      </c>
      <c r="FU552" s="264" t="s">
        <v>3042</v>
      </c>
      <c r="FW552" s="264" t="s">
        <v>3042</v>
      </c>
      <c r="FY552" s="264" t="s">
        <v>3042</v>
      </c>
      <c r="GA552" s="264" t="s">
        <v>3042</v>
      </c>
      <c r="GC552" s="264" t="s">
        <v>3042</v>
      </c>
      <c r="GE552" s="264" t="s">
        <v>3042</v>
      </c>
      <c r="GG552" s="264" t="s">
        <v>3042</v>
      </c>
      <c r="GI552" s="264" t="s">
        <v>3042</v>
      </c>
      <c r="GK552" s="264" t="s">
        <v>3042</v>
      </c>
      <c r="GM552" s="264" t="s">
        <v>3042</v>
      </c>
      <c r="GO552" s="264" t="s">
        <v>3042</v>
      </c>
      <c r="GQ552" s="16"/>
      <c r="HE552" s="265" t="s">
        <v>3044</v>
      </c>
      <c r="HG552" s="265" t="s">
        <v>3044</v>
      </c>
      <c r="HI552" s="264" t="s">
        <v>3042</v>
      </c>
      <c r="HK552" s="264" t="s">
        <v>3042</v>
      </c>
      <c r="HM552" s="264" t="s">
        <v>3042</v>
      </c>
      <c r="HO552" s="264" t="s">
        <v>3042</v>
      </c>
      <c r="HQ552" s="264" t="s">
        <v>3042</v>
      </c>
      <c r="HS552" s="264" t="s">
        <v>3042</v>
      </c>
      <c r="HU552" s="264" t="s">
        <v>3042</v>
      </c>
      <c r="HW552" s="264" t="s">
        <v>3042</v>
      </c>
      <c r="HY552" s="264" t="s">
        <v>3042</v>
      </c>
      <c r="IA552" s="264" t="s">
        <v>3042</v>
      </c>
      <c r="IC552" s="264" t="s">
        <v>3042</v>
      </c>
      <c r="IE552" s="264" t="s">
        <v>3042</v>
      </c>
      <c r="IG552" s="264" t="s">
        <v>3042</v>
      </c>
      <c r="II552" s="264" t="s">
        <v>3042</v>
      </c>
      <c r="IK552" s="264" t="s">
        <v>3042</v>
      </c>
      <c r="IM552" s="264" t="s">
        <v>3042</v>
      </c>
      <c r="IO552" s="264" t="s">
        <v>3042</v>
      </c>
      <c r="IQ552" s="264" t="s">
        <v>3042</v>
      </c>
      <c r="IS552" s="264" t="s">
        <v>3042</v>
      </c>
      <c r="IU552" s="264" t="s">
        <v>3042</v>
      </c>
      <c r="IW552" s="264" t="s">
        <v>3042</v>
      </c>
      <c r="IY552" s="264" t="s">
        <v>3042</v>
      </c>
      <c r="JA552" s="264" t="s">
        <v>3042</v>
      </c>
      <c r="JC552" s="264" t="s">
        <v>3042</v>
      </c>
    </row>
    <row r="553" spans="3:263">
      <c r="C553" s="384" t="s">
        <v>3046</v>
      </c>
      <c r="D553" s="404"/>
      <c r="E553" s="390" t="s">
        <v>3046</v>
      </c>
      <c r="F553" s="391"/>
      <c r="G553" s="390" t="s">
        <v>3046</v>
      </c>
      <c r="H553" s="391"/>
      <c r="I553" s="390" t="s">
        <v>3046</v>
      </c>
      <c r="J553" s="391"/>
      <c r="K553" s="390" t="s">
        <v>3046</v>
      </c>
      <c r="L553" s="391"/>
      <c r="M553" s="390" t="s">
        <v>3046</v>
      </c>
      <c r="N553" s="405"/>
      <c r="O553" s="394" t="s">
        <v>3047</v>
      </c>
      <c r="P553" s="406"/>
      <c r="Q553" s="264" t="s">
        <v>3046</v>
      </c>
      <c r="S553" s="264" t="s">
        <v>3046</v>
      </c>
      <c r="U553" s="265" t="s">
        <v>3048</v>
      </c>
      <c r="W553" s="265" t="s">
        <v>3048</v>
      </c>
      <c r="Y553" s="265" t="s">
        <v>3048</v>
      </c>
      <c r="Z553" s="256"/>
      <c r="AA553" s="264" t="s">
        <v>3046</v>
      </c>
      <c r="AB553" s="256"/>
      <c r="AC553" s="265" t="s">
        <v>3048</v>
      </c>
      <c r="AD553" s="258"/>
      <c r="AE553" s="265" t="s">
        <v>3048</v>
      </c>
      <c r="AF553" s="258"/>
      <c r="AG553" s="264" t="s">
        <v>3046</v>
      </c>
      <c r="AH553" s="16"/>
      <c r="AI553" s="264" t="s">
        <v>3046</v>
      </c>
      <c r="AK553" s="264" t="s">
        <v>3046</v>
      </c>
      <c r="AL553" s="256"/>
      <c r="AM553" s="264" t="s">
        <v>3046</v>
      </c>
      <c r="AN553" s="256"/>
      <c r="AO553" s="264" t="s">
        <v>3046</v>
      </c>
      <c r="AP553" s="256"/>
      <c r="AQ553" s="264" t="s">
        <v>3046</v>
      </c>
      <c r="AR553" s="256"/>
      <c r="AS553" s="264" t="s">
        <v>3047</v>
      </c>
      <c r="AT553" s="256"/>
      <c r="AU553" s="264" t="s">
        <v>3047</v>
      </c>
      <c r="AW553" s="264" t="s">
        <v>3047</v>
      </c>
      <c r="AX553" s="256"/>
      <c r="AY553" s="270" t="str">
        <f t="shared" ref="AY553:AY616" si="20">MID(BA553,1,1)&amp;" "&amp;MID(BA553,2,1)&amp;" "&amp;MID(BA553,3,LEN(BA553))</f>
        <v>予 備 550</v>
      </c>
      <c r="AZ553" s="256"/>
      <c r="BA553" s="265" t="s">
        <v>3048</v>
      </c>
      <c r="BC553" s="265" t="s">
        <v>3048</v>
      </c>
      <c r="BE553" s="266" t="s">
        <v>3048</v>
      </c>
      <c r="BF553" s="258"/>
      <c r="BG553" s="266" t="s">
        <v>3048</v>
      </c>
      <c r="BI553" s="400" t="s">
        <v>3046</v>
      </c>
      <c r="BK553" s="400" t="s">
        <v>3046</v>
      </c>
      <c r="BM553" s="400" t="str">
        <f t="shared" si="19"/>
        <v>予備550</v>
      </c>
      <c r="BO553" s="401" t="s">
        <v>3046</v>
      </c>
      <c r="BP553" s="396"/>
      <c r="BQ553" s="401" t="s">
        <v>3046</v>
      </c>
      <c r="BR553" s="402"/>
      <c r="BS553" s="265" t="s">
        <v>3048</v>
      </c>
      <c r="BT553" s="402"/>
      <c r="BU553" s="402"/>
      <c r="BV553" s="402"/>
      <c r="BW553" s="402"/>
      <c r="BX553" s="402"/>
      <c r="BY553" s="402"/>
      <c r="BZ553" s="402"/>
      <c r="CA553" s="402"/>
      <c r="CB553" s="402"/>
      <c r="CC553" s="402"/>
      <c r="CE553" s="256"/>
      <c r="CG553" s="264" t="s">
        <v>3046</v>
      </c>
      <c r="CI553" s="264" t="s">
        <v>3046</v>
      </c>
      <c r="CK553" s="264" t="s">
        <v>3046</v>
      </c>
      <c r="CM553" s="264" t="s">
        <v>3046</v>
      </c>
      <c r="CO553" s="264" t="s">
        <v>3046</v>
      </c>
      <c r="CQ553" s="264" t="s">
        <v>3046</v>
      </c>
      <c r="CS553" s="264" t="s">
        <v>3046</v>
      </c>
      <c r="CU553" s="264" t="s">
        <v>3046</v>
      </c>
      <c r="CW553" s="264" t="s">
        <v>3046</v>
      </c>
      <c r="CY553" s="264" t="s">
        <v>3046</v>
      </c>
      <c r="DA553" s="264" t="s">
        <v>3046</v>
      </c>
      <c r="DC553" s="264" t="s">
        <v>3046</v>
      </c>
      <c r="DE553" s="264" t="s">
        <v>3046</v>
      </c>
      <c r="DG553" s="264" t="s">
        <v>3046</v>
      </c>
      <c r="DI553" s="264" t="s">
        <v>3046</v>
      </c>
      <c r="DK553" s="264" t="s">
        <v>3046</v>
      </c>
      <c r="EA553" s="264" t="s">
        <v>3046</v>
      </c>
      <c r="EC553" s="272" t="s">
        <v>3047</v>
      </c>
      <c r="ED553" s="268"/>
      <c r="EE553" s="272" t="s">
        <v>3047</v>
      </c>
      <c r="EF553" s="268"/>
      <c r="EG553" s="272" t="s">
        <v>3047</v>
      </c>
      <c r="EH553" s="268"/>
      <c r="EI553" s="272" t="s">
        <v>3047</v>
      </c>
      <c r="EY553" s="264" t="s">
        <v>3046</v>
      </c>
      <c r="FA553" s="264" t="s">
        <v>3046</v>
      </c>
      <c r="FC553" s="264" t="s">
        <v>3046</v>
      </c>
      <c r="FE553" s="264" t="s">
        <v>3046</v>
      </c>
      <c r="FG553" s="264" t="s">
        <v>3046</v>
      </c>
      <c r="FI553" s="264" t="s">
        <v>3046</v>
      </c>
      <c r="FK553" s="264" t="s">
        <v>3046</v>
      </c>
      <c r="FM553" s="264" t="s">
        <v>3046</v>
      </c>
      <c r="FO553" s="264" t="s">
        <v>3046</v>
      </c>
      <c r="FQ553" s="264" t="s">
        <v>3046</v>
      </c>
      <c r="FS553" s="264" t="s">
        <v>3046</v>
      </c>
      <c r="FU553" s="264" t="s">
        <v>3046</v>
      </c>
      <c r="FW553" s="264" t="s">
        <v>3046</v>
      </c>
      <c r="FY553" s="264" t="s">
        <v>3046</v>
      </c>
      <c r="GA553" s="264" t="s">
        <v>3046</v>
      </c>
      <c r="GC553" s="264" t="s">
        <v>3046</v>
      </c>
      <c r="GE553" s="264" t="s">
        <v>3046</v>
      </c>
      <c r="GG553" s="264" t="s">
        <v>3046</v>
      </c>
      <c r="GI553" s="264" t="s">
        <v>3046</v>
      </c>
      <c r="GK553" s="264" t="s">
        <v>3046</v>
      </c>
      <c r="GM553" s="264" t="s">
        <v>3046</v>
      </c>
      <c r="GO553" s="264" t="s">
        <v>3046</v>
      </c>
      <c r="GQ553" s="16"/>
      <c r="HE553" s="265" t="s">
        <v>3048</v>
      </c>
      <c r="HG553" s="265" t="s">
        <v>3048</v>
      </c>
      <c r="HI553" s="264" t="s">
        <v>3046</v>
      </c>
      <c r="HK553" s="264" t="s">
        <v>3046</v>
      </c>
      <c r="HM553" s="264" t="s">
        <v>3046</v>
      </c>
      <c r="HO553" s="264" t="s">
        <v>3046</v>
      </c>
      <c r="HQ553" s="264" t="s">
        <v>3046</v>
      </c>
      <c r="HS553" s="264" t="s">
        <v>3046</v>
      </c>
      <c r="HU553" s="264" t="s">
        <v>3046</v>
      </c>
      <c r="HW553" s="264" t="s">
        <v>3046</v>
      </c>
      <c r="HY553" s="264" t="s">
        <v>3046</v>
      </c>
      <c r="IA553" s="264" t="s">
        <v>3046</v>
      </c>
      <c r="IC553" s="264" t="s">
        <v>3046</v>
      </c>
      <c r="IE553" s="264" t="s">
        <v>3046</v>
      </c>
      <c r="IG553" s="264" t="s">
        <v>3046</v>
      </c>
      <c r="II553" s="264" t="s">
        <v>3046</v>
      </c>
      <c r="IK553" s="264" t="s">
        <v>3046</v>
      </c>
      <c r="IM553" s="264" t="s">
        <v>3046</v>
      </c>
      <c r="IO553" s="264" t="s">
        <v>3046</v>
      </c>
      <c r="IQ553" s="264" t="s">
        <v>3046</v>
      </c>
      <c r="IS553" s="264" t="s">
        <v>3046</v>
      </c>
      <c r="IU553" s="264" t="s">
        <v>3046</v>
      </c>
      <c r="IW553" s="264" t="s">
        <v>3046</v>
      </c>
      <c r="IY553" s="264" t="s">
        <v>3046</v>
      </c>
      <c r="JA553" s="264" t="s">
        <v>3046</v>
      </c>
      <c r="JC553" s="264" t="s">
        <v>3046</v>
      </c>
    </row>
    <row r="554" spans="3:263">
      <c r="C554" s="384" t="s">
        <v>3049</v>
      </c>
      <c r="D554" s="404"/>
      <c r="E554" s="390" t="s">
        <v>3049</v>
      </c>
      <c r="F554" s="391"/>
      <c r="G554" s="390" t="s">
        <v>3049</v>
      </c>
      <c r="H554" s="391"/>
      <c r="I554" s="390" t="s">
        <v>3049</v>
      </c>
      <c r="J554" s="391"/>
      <c r="K554" s="390" t="s">
        <v>3049</v>
      </c>
      <c r="L554" s="391"/>
      <c r="M554" s="390" t="s">
        <v>3049</v>
      </c>
      <c r="N554" s="405"/>
      <c r="O554" s="394" t="s">
        <v>3050</v>
      </c>
      <c r="P554" s="406"/>
      <c r="Q554" s="264" t="s">
        <v>3049</v>
      </c>
      <c r="S554" s="264" t="s">
        <v>3049</v>
      </c>
      <c r="U554" s="265" t="s">
        <v>3051</v>
      </c>
      <c r="W554" s="265" t="s">
        <v>3051</v>
      </c>
      <c r="Y554" s="265" t="s">
        <v>3051</v>
      </c>
      <c r="Z554" s="256"/>
      <c r="AA554" s="264" t="s">
        <v>3049</v>
      </c>
      <c r="AB554" s="256"/>
      <c r="AC554" s="265" t="s">
        <v>3051</v>
      </c>
      <c r="AD554" s="258"/>
      <c r="AE554" s="265" t="s">
        <v>3051</v>
      </c>
      <c r="AF554" s="258"/>
      <c r="AG554" s="264" t="s">
        <v>3049</v>
      </c>
      <c r="AH554" s="16"/>
      <c r="AI554" s="264" t="s">
        <v>3049</v>
      </c>
      <c r="AK554" s="264" t="s">
        <v>3049</v>
      </c>
      <c r="AL554" s="256"/>
      <c r="AM554" s="264" t="s">
        <v>3049</v>
      </c>
      <c r="AN554" s="256"/>
      <c r="AO554" s="264" t="s">
        <v>3049</v>
      </c>
      <c r="AP554" s="256"/>
      <c r="AQ554" s="264" t="s">
        <v>3049</v>
      </c>
      <c r="AR554" s="256"/>
      <c r="AS554" s="265" t="s">
        <v>3052</v>
      </c>
      <c r="AT554" s="256"/>
      <c r="AU554" s="265" t="s">
        <v>3052</v>
      </c>
      <c r="AW554" s="265" t="s">
        <v>3052</v>
      </c>
      <c r="AX554" s="256"/>
      <c r="AY554" s="270" t="str">
        <f t="shared" si="20"/>
        <v>予 備 551</v>
      </c>
      <c r="AZ554" s="256"/>
      <c r="BA554" s="265" t="s">
        <v>3051</v>
      </c>
      <c r="BC554" s="265" t="s">
        <v>3051</v>
      </c>
      <c r="BE554" s="266" t="s">
        <v>3051</v>
      </c>
      <c r="BF554" s="258"/>
      <c r="BG554" s="266" t="s">
        <v>3051</v>
      </c>
      <c r="BI554" s="400" t="s">
        <v>3049</v>
      </c>
      <c r="BK554" s="400" t="s">
        <v>3049</v>
      </c>
      <c r="BM554" s="400" t="str">
        <f t="shared" si="19"/>
        <v>予備551</v>
      </c>
      <c r="BO554" s="401" t="s">
        <v>3049</v>
      </c>
      <c r="BP554" s="396"/>
      <c r="BQ554" s="401" t="s">
        <v>3049</v>
      </c>
      <c r="BR554" s="402"/>
      <c r="BS554" s="265" t="s">
        <v>3051</v>
      </c>
      <c r="BT554" s="402"/>
      <c r="BU554" s="402"/>
      <c r="BV554" s="402"/>
      <c r="BW554" s="402"/>
      <c r="BX554" s="402"/>
      <c r="BY554" s="402"/>
      <c r="BZ554" s="402"/>
      <c r="CA554" s="402"/>
      <c r="CB554" s="402"/>
      <c r="CC554" s="402"/>
      <c r="CE554" s="256"/>
      <c r="CG554" s="264" t="s">
        <v>3049</v>
      </c>
      <c r="CI554" s="264" t="s">
        <v>3049</v>
      </c>
      <c r="CK554" s="264" t="s">
        <v>3049</v>
      </c>
      <c r="CM554" s="264" t="s">
        <v>3049</v>
      </c>
      <c r="CO554" s="264" t="s">
        <v>3049</v>
      </c>
      <c r="CQ554" s="264" t="s">
        <v>3049</v>
      </c>
      <c r="CS554" s="264" t="s">
        <v>3049</v>
      </c>
      <c r="CU554" s="264" t="s">
        <v>3049</v>
      </c>
      <c r="CW554" s="264" t="s">
        <v>3049</v>
      </c>
      <c r="CY554" s="264" t="s">
        <v>3049</v>
      </c>
      <c r="DA554" s="264" t="s">
        <v>3049</v>
      </c>
      <c r="DC554" s="264" t="s">
        <v>3049</v>
      </c>
      <c r="DE554" s="264" t="s">
        <v>3049</v>
      </c>
      <c r="DG554" s="264" t="s">
        <v>3049</v>
      </c>
      <c r="DI554" s="264" t="s">
        <v>3049</v>
      </c>
      <c r="DK554" s="264" t="s">
        <v>3049</v>
      </c>
      <c r="EA554" s="264" t="s">
        <v>3049</v>
      </c>
      <c r="EC554" s="272" t="s">
        <v>3050</v>
      </c>
      <c r="ED554" s="268"/>
      <c r="EE554" s="272" t="s">
        <v>3050</v>
      </c>
      <c r="EF554" s="268"/>
      <c r="EG554" s="272" t="s">
        <v>3050</v>
      </c>
      <c r="EH554" s="268"/>
      <c r="EI554" s="272" t="s">
        <v>3050</v>
      </c>
      <c r="EY554" s="264" t="s">
        <v>3049</v>
      </c>
      <c r="FA554" s="264" t="s">
        <v>3049</v>
      </c>
      <c r="FC554" s="264" t="s">
        <v>3049</v>
      </c>
      <c r="FE554" s="264" t="s">
        <v>3049</v>
      </c>
      <c r="FG554" s="264" t="s">
        <v>3049</v>
      </c>
      <c r="FI554" s="264" t="s">
        <v>3049</v>
      </c>
      <c r="FK554" s="264" t="s">
        <v>3049</v>
      </c>
      <c r="FM554" s="264" t="s">
        <v>3049</v>
      </c>
      <c r="FO554" s="264" t="s">
        <v>3049</v>
      </c>
      <c r="FQ554" s="264" t="s">
        <v>3049</v>
      </c>
      <c r="FS554" s="264" t="s">
        <v>3049</v>
      </c>
      <c r="FU554" s="264" t="s">
        <v>3049</v>
      </c>
      <c r="FW554" s="264" t="s">
        <v>3049</v>
      </c>
      <c r="FY554" s="264" t="s">
        <v>3049</v>
      </c>
      <c r="GA554" s="264" t="s">
        <v>3049</v>
      </c>
      <c r="GC554" s="264" t="s">
        <v>3049</v>
      </c>
      <c r="GE554" s="264" t="s">
        <v>3049</v>
      </c>
      <c r="GG554" s="264" t="s">
        <v>3049</v>
      </c>
      <c r="GI554" s="264" t="s">
        <v>3049</v>
      </c>
      <c r="GK554" s="264" t="s">
        <v>3049</v>
      </c>
      <c r="GM554" s="264" t="s">
        <v>3049</v>
      </c>
      <c r="GO554" s="264" t="s">
        <v>3049</v>
      </c>
      <c r="GQ554" s="16"/>
      <c r="HE554" s="265" t="s">
        <v>3051</v>
      </c>
      <c r="HG554" s="265" t="s">
        <v>3051</v>
      </c>
      <c r="HI554" s="264" t="s">
        <v>3049</v>
      </c>
      <c r="HK554" s="264" t="s">
        <v>3049</v>
      </c>
      <c r="HM554" s="264" t="s">
        <v>3049</v>
      </c>
      <c r="HO554" s="264" t="s">
        <v>3049</v>
      </c>
      <c r="HQ554" s="264" t="s">
        <v>3049</v>
      </c>
      <c r="HS554" s="264" t="s">
        <v>3049</v>
      </c>
      <c r="HU554" s="264" t="s">
        <v>3049</v>
      </c>
      <c r="HW554" s="264" t="s">
        <v>3049</v>
      </c>
      <c r="HY554" s="264" t="s">
        <v>3049</v>
      </c>
      <c r="IA554" s="264" t="s">
        <v>3049</v>
      </c>
      <c r="IC554" s="264" t="s">
        <v>3049</v>
      </c>
      <c r="IE554" s="264" t="s">
        <v>3049</v>
      </c>
      <c r="IG554" s="264" t="s">
        <v>3049</v>
      </c>
      <c r="II554" s="264" t="s">
        <v>3049</v>
      </c>
      <c r="IK554" s="264" t="s">
        <v>3049</v>
      </c>
      <c r="IM554" s="264" t="s">
        <v>3049</v>
      </c>
      <c r="IO554" s="264" t="s">
        <v>3049</v>
      </c>
      <c r="IQ554" s="264" t="s">
        <v>3049</v>
      </c>
      <c r="IS554" s="264" t="s">
        <v>3049</v>
      </c>
      <c r="IU554" s="264" t="s">
        <v>3049</v>
      </c>
      <c r="IW554" s="264" t="s">
        <v>3049</v>
      </c>
      <c r="IY554" s="264" t="s">
        <v>3049</v>
      </c>
      <c r="JA554" s="264" t="s">
        <v>3049</v>
      </c>
      <c r="JC554" s="264" t="s">
        <v>3049</v>
      </c>
    </row>
    <row r="555" spans="3:263">
      <c r="C555" s="384" t="s">
        <v>3053</v>
      </c>
      <c r="D555" s="404"/>
      <c r="E555" s="390" t="s">
        <v>3053</v>
      </c>
      <c r="F555" s="391"/>
      <c r="G555" s="390" t="s">
        <v>3053</v>
      </c>
      <c r="H555" s="391"/>
      <c r="I555" s="390" t="s">
        <v>3053</v>
      </c>
      <c r="J555" s="391"/>
      <c r="K555" s="390" t="s">
        <v>3053</v>
      </c>
      <c r="L555" s="391"/>
      <c r="M555" s="390" t="s">
        <v>3053</v>
      </c>
      <c r="N555" s="405"/>
      <c r="O555" s="394" t="s">
        <v>3054</v>
      </c>
      <c r="P555" s="406"/>
      <c r="Q555" s="264" t="s">
        <v>3053</v>
      </c>
      <c r="S555" s="264" t="s">
        <v>3053</v>
      </c>
      <c r="U555" s="265" t="s">
        <v>3055</v>
      </c>
      <c r="W555" s="265" t="s">
        <v>3055</v>
      </c>
      <c r="Y555" s="265" t="s">
        <v>3055</v>
      </c>
      <c r="Z555" s="256"/>
      <c r="AA555" s="264" t="s">
        <v>3053</v>
      </c>
      <c r="AB555" s="256"/>
      <c r="AC555" s="265" t="s">
        <v>3055</v>
      </c>
      <c r="AD555" s="258"/>
      <c r="AE555" s="265" t="s">
        <v>3055</v>
      </c>
      <c r="AF555" s="258"/>
      <c r="AG555" s="264" t="s">
        <v>3053</v>
      </c>
      <c r="AH555" s="16"/>
      <c r="AI555" s="264" t="s">
        <v>3053</v>
      </c>
      <c r="AK555" s="264" t="s">
        <v>3053</v>
      </c>
      <c r="AL555" s="256"/>
      <c r="AM555" s="264" t="s">
        <v>3053</v>
      </c>
      <c r="AN555" s="256"/>
      <c r="AO555" s="264" t="s">
        <v>3053</v>
      </c>
      <c r="AP555" s="256"/>
      <c r="AQ555" s="264" t="s">
        <v>3053</v>
      </c>
      <c r="AR555" s="256"/>
      <c r="AS555" s="264" t="s">
        <v>3054</v>
      </c>
      <c r="AT555" s="256"/>
      <c r="AU555" s="264" t="s">
        <v>3054</v>
      </c>
      <c r="AW555" s="264" t="s">
        <v>3054</v>
      </c>
      <c r="AX555" s="256"/>
      <c r="AY555" s="270" t="str">
        <f t="shared" si="20"/>
        <v>予 備 552</v>
      </c>
      <c r="AZ555" s="256"/>
      <c r="BA555" s="265" t="s">
        <v>3055</v>
      </c>
      <c r="BC555" s="265" t="s">
        <v>3055</v>
      </c>
      <c r="BE555" s="266" t="s">
        <v>3055</v>
      </c>
      <c r="BF555" s="258"/>
      <c r="BG555" s="266" t="s">
        <v>3055</v>
      </c>
      <c r="BI555" s="400" t="s">
        <v>3053</v>
      </c>
      <c r="BK555" s="400" t="s">
        <v>3053</v>
      </c>
      <c r="BM555" s="400" t="str">
        <f t="shared" si="19"/>
        <v>予備552</v>
      </c>
      <c r="BO555" s="401" t="s">
        <v>3053</v>
      </c>
      <c r="BP555" s="396"/>
      <c r="BQ555" s="401" t="s">
        <v>3053</v>
      </c>
      <c r="BR555" s="402"/>
      <c r="BS555" s="265" t="s">
        <v>3055</v>
      </c>
      <c r="BT555" s="402"/>
      <c r="BU555" s="402"/>
      <c r="BV555" s="402"/>
      <c r="BW555" s="402"/>
      <c r="BX555" s="402"/>
      <c r="BY555" s="402"/>
      <c r="BZ555" s="402"/>
      <c r="CA555" s="402"/>
      <c r="CB555" s="402"/>
      <c r="CC555" s="402"/>
      <c r="CE555" s="256"/>
      <c r="CG555" s="264" t="s">
        <v>3053</v>
      </c>
      <c r="CI555" s="264" t="s">
        <v>3053</v>
      </c>
      <c r="CK555" s="264" t="s">
        <v>3053</v>
      </c>
      <c r="CM555" s="264" t="s">
        <v>3053</v>
      </c>
      <c r="CO555" s="264" t="s">
        <v>3053</v>
      </c>
      <c r="CQ555" s="264" t="s">
        <v>3053</v>
      </c>
      <c r="CS555" s="264" t="s">
        <v>3053</v>
      </c>
      <c r="CU555" s="264" t="s">
        <v>3053</v>
      </c>
      <c r="CW555" s="264" t="s">
        <v>3053</v>
      </c>
      <c r="CY555" s="264" t="s">
        <v>3053</v>
      </c>
      <c r="DA555" s="264" t="s">
        <v>3053</v>
      </c>
      <c r="DC555" s="264" t="s">
        <v>3053</v>
      </c>
      <c r="DE555" s="264" t="s">
        <v>3053</v>
      </c>
      <c r="DG555" s="264" t="s">
        <v>3053</v>
      </c>
      <c r="DI555" s="264" t="s">
        <v>3053</v>
      </c>
      <c r="DK555" s="264" t="s">
        <v>3053</v>
      </c>
      <c r="EA555" s="264" t="s">
        <v>3053</v>
      </c>
      <c r="EC555" s="272" t="s">
        <v>3054</v>
      </c>
      <c r="ED555" s="268"/>
      <c r="EE555" s="272" t="s">
        <v>3054</v>
      </c>
      <c r="EF555" s="268"/>
      <c r="EG555" s="272" t="s">
        <v>3054</v>
      </c>
      <c r="EH555" s="268"/>
      <c r="EI555" s="272" t="s">
        <v>3054</v>
      </c>
      <c r="EY555" s="264" t="s">
        <v>3053</v>
      </c>
      <c r="FA555" s="264" t="s">
        <v>3053</v>
      </c>
      <c r="FC555" s="264" t="s">
        <v>3053</v>
      </c>
      <c r="FE555" s="264" t="s">
        <v>3053</v>
      </c>
      <c r="FG555" s="264" t="s">
        <v>3053</v>
      </c>
      <c r="FI555" s="264" t="s">
        <v>3053</v>
      </c>
      <c r="FK555" s="264" t="s">
        <v>3053</v>
      </c>
      <c r="FM555" s="264" t="s">
        <v>3053</v>
      </c>
      <c r="FO555" s="264" t="s">
        <v>3053</v>
      </c>
      <c r="FQ555" s="264" t="s">
        <v>3053</v>
      </c>
      <c r="FS555" s="264" t="s">
        <v>3053</v>
      </c>
      <c r="FU555" s="264" t="s">
        <v>3053</v>
      </c>
      <c r="FW555" s="264" t="s">
        <v>3053</v>
      </c>
      <c r="FY555" s="264" t="s">
        <v>3053</v>
      </c>
      <c r="GA555" s="264" t="s">
        <v>3053</v>
      </c>
      <c r="GC555" s="264" t="s">
        <v>3053</v>
      </c>
      <c r="GE555" s="264" t="s">
        <v>3053</v>
      </c>
      <c r="GG555" s="264" t="s">
        <v>3053</v>
      </c>
      <c r="GI555" s="264" t="s">
        <v>3053</v>
      </c>
      <c r="GK555" s="264" t="s">
        <v>3053</v>
      </c>
      <c r="GM555" s="264" t="s">
        <v>3053</v>
      </c>
      <c r="GO555" s="264" t="s">
        <v>3053</v>
      </c>
      <c r="GQ555" s="16"/>
      <c r="HE555" s="265" t="s">
        <v>3055</v>
      </c>
      <c r="HG555" s="265" t="s">
        <v>3055</v>
      </c>
      <c r="HI555" s="264" t="s">
        <v>3053</v>
      </c>
      <c r="HK555" s="264" t="s">
        <v>3053</v>
      </c>
      <c r="HM555" s="264" t="s">
        <v>3053</v>
      </c>
      <c r="HO555" s="264" t="s">
        <v>3053</v>
      </c>
      <c r="HQ555" s="264" t="s">
        <v>3053</v>
      </c>
      <c r="HS555" s="264" t="s">
        <v>3053</v>
      </c>
      <c r="HU555" s="264" t="s">
        <v>3053</v>
      </c>
      <c r="HW555" s="264" t="s">
        <v>3053</v>
      </c>
      <c r="HY555" s="264" t="s">
        <v>3053</v>
      </c>
      <c r="IA555" s="264" t="s">
        <v>3053</v>
      </c>
      <c r="IC555" s="264" t="s">
        <v>3053</v>
      </c>
      <c r="IE555" s="264" t="s">
        <v>3053</v>
      </c>
      <c r="IG555" s="264" t="s">
        <v>3053</v>
      </c>
      <c r="II555" s="264" t="s">
        <v>3053</v>
      </c>
      <c r="IK555" s="264" t="s">
        <v>3053</v>
      </c>
      <c r="IM555" s="264" t="s">
        <v>3053</v>
      </c>
      <c r="IO555" s="264" t="s">
        <v>3053</v>
      </c>
      <c r="IQ555" s="264" t="s">
        <v>3053</v>
      </c>
      <c r="IS555" s="264" t="s">
        <v>3053</v>
      </c>
      <c r="IU555" s="264" t="s">
        <v>3053</v>
      </c>
      <c r="IW555" s="264" t="s">
        <v>3053</v>
      </c>
      <c r="IY555" s="264" t="s">
        <v>3053</v>
      </c>
      <c r="JA555" s="264" t="s">
        <v>3053</v>
      </c>
      <c r="JC555" s="264" t="s">
        <v>3053</v>
      </c>
    </row>
    <row r="556" spans="3:263">
      <c r="C556" s="384" t="s">
        <v>3056</v>
      </c>
      <c r="D556" s="404"/>
      <c r="E556" s="390" t="s">
        <v>3056</v>
      </c>
      <c r="F556" s="391"/>
      <c r="G556" s="390" t="s">
        <v>3056</v>
      </c>
      <c r="H556" s="391"/>
      <c r="I556" s="390" t="s">
        <v>3056</v>
      </c>
      <c r="J556" s="391"/>
      <c r="K556" s="390" t="s">
        <v>3056</v>
      </c>
      <c r="L556" s="391"/>
      <c r="M556" s="390" t="s">
        <v>3056</v>
      </c>
      <c r="N556" s="405"/>
      <c r="O556" s="394" t="s">
        <v>3057</v>
      </c>
      <c r="P556" s="406"/>
      <c r="Q556" s="264" t="s">
        <v>3056</v>
      </c>
      <c r="S556" s="264" t="s">
        <v>3056</v>
      </c>
      <c r="U556" s="265" t="s">
        <v>3058</v>
      </c>
      <c r="W556" s="265" t="s">
        <v>3058</v>
      </c>
      <c r="Y556" s="265" t="s">
        <v>3058</v>
      </c>
      <c r="Z556" s="256"/>
      <c r="AA556" s="264" t="s">
        <v>3056</v>
      </c>
      <c r="AB556" s="256"/>
      <c r="AC556" s="265" t="s">
        <v>3058</v>
      </c>
      <c r="AD556" s="258"/>
      <c r="AE556" s="265" t="s">
        <v>3058</v>
      </c>
      <c r="AF556" s="258"/>
      <c r="AG556" s="264" t="s">
        <v>3056</v>
      </c>
      <c r="AH556" s="16"/>
      <c r="AI556" s="264" t="s">
        <v>3056</v>
      </c>
      <c r="AK556" s="264" t="s">
        <v>3056</v>
      </c>
      <c r="AL556" s="256"/>
      <c r="AM556" s="264" t="s">
        <v>3056</v>
      </c>
      <c r="AN556" s="256"/>
      <c r="AO556" s="264" t="s">
        <v>3056</v>
      </c>
      <c r="AP556" s="256"/>
      <c r="AQ556" s="264" t="s">
        <v>3056</v>
      </c>
      <c r="AR556" s="256"/>
      <c r="AS556" s="265" t="s">
        <v>3059</v>
      </c>
      <c r="AT556" s="256"/>
      <c r="AU556" s="265" t="s">
        <v>3059</v>
      </c>
      <c r="AW556" s="265" t="s">
        <v>3059</v>
      </c>
      <c r="AX556" s="256"/>
      <c r="AY556" s="270" t="str">
        <f t="shared" si="20"/>
        <v>予 備 553</v>
      </c>
      <c r="AZ556" s="256"/>
      <c r="BA556" s="265" t="s">
        <v>3058</v>
      </c>
      <c r="BC556" s="265" t="s">
        <v>3058</v>
      </c>
      <c r="BE556" s="266" t="s">
        <v>3058</v>
      </c>
      <c r="BF556" s="258"/>
      <c r="BG556" s="266" t="s">
        <v>3058</v>
      </c>
      <c r="BI556" s="400" t="s">
        <v>3056</v>
      </c>
      <c r="BK556" s="400" t="s">
        <v>3056</v>
      </c>
      <c r="BM556" s="400" t="str">
        <f t="shared" si="19"/>
        <v>予備553</v>
      </c>
      <c r="BO556" s="401" t="s">
        <v>3056</v>
      </c>
      <c r="BP556" s="396"/>
      <c r="BQ556" s="401" t="s">
        <v>3056</v>
      </c>
      <c r="BR556" s="402"/>
      <c r="BS556" s="265" t="s">
        <v>3058</v>
      </c>
      <c r="BT556" s="402"/>
      <c r="BU556" s="402"/>
      <c r="BV556" s="402"/>
      <c r="BW556" s="402"/>
      <c r="BX556" s="402"/>
      <c r="BY556" s="402"/>
      <c r="BZ556" s="402"/>
      <c r="CA556" s="402"/>
      <c r="CB556" s="402"/>
      <c r="CC556" s="402"/>
      <c r="CE556" s="256"/>
      <c r="CG556" s="264" t="s">
        <v>3056</v>
      </c>
      <c r="CI556" s="264" t="s">
        <v>3056</v>
      </c>
      <c r="CK556" s="264" t="s">
        <v>3056</v>
      </c>
      <c r="CM556" s="264" t="s">
        <v>3056</v>
      </c>
      <c r="CO556" s="264" t="s">
        <v>3056</v>
      </c>
      <c r="CQ556" s="264" t="s">
        <v>3056</v>
      </c>
      <c r="CS556" s="264" t="s">
        <v>3056</v>
      </c>
      <c r="CU556" s="264" t="s">
        <v>3056</v>
      </c>
      <c r="CW556" s="264" t="s">
        <v>3056</v>
      </c>
      <c r="CY556" s="264" t="s">
        <v>3056</v>
      </c>
      <c r="DA556" s="264" t="s">
        <v>3056</v>
      </c>
      <c r="DC556" s="264" t="s">
        <v>3056</v>
      </c>
      <c r="DE556" s="264" t="s">
        <v>3056</v>
      </c>
      <c r="DG556" s="264" t="s">
        <v>3056</v>
      </c>
      <c r="DI556" s="264" t="s">
        <v>3056</v>
      </c>
      <c r="DK556" s="264" t="s">
        <v>3056</v>
      </c>
      <c r="EA556" s="264" t="s">
        <v>3056</v>
      </c>
      <c r="EC556" s="272" t="s">
        <v>3057</v>
      </c>
      <c r="ED556" s="268"/>
      <c r="EE556" s="272" t="s">
        <v>3057</v>
      </c>
      <c r="EF556" s="268"/>
      <c r="EG556" s="272" t="s">
        <v>3057</v>
      </c>
      <c r="EH556" s="268"/>
      <c r="EI556" s="272" t="s">
        <v>3057</v>
      </c>
      <c r="EY556" s="264" t="s">
        <v>3056</v>
      </c>
      <c r="FA556" s="264" t="s">
        <v>3056</v>
      </c>
      <c r="FC556" s="264" t="s">
        <v>3056</v>
      </c>
      <c r="FE556" s="264" t="s">
        <v>3056</v>
      </c>
      <c r="FG556" s="264" t="s">
        <v>3056</v>
      </c>
      <c r="FI556" s="264" t="s">
        <v>3056</v>
      </c>
      <c r="FK556" s="264" t="s">
        <v>3056</v>
      </c>
      <c r="FM556" s="264" t="s">
        <v>3056</v>
      </c>
      <c r="FO556" s="264" t="s">
        <v>3056</v>
      </c>
      <c r="FQ556" s="264" t="s">
        <v>3056</v>
      </c>
      <c r="FS556" s="264" t="s">
        <v>3056</v>
      </c>
      <c r="FU556" s="264" t="s">
        <v>3056</v>
      </c>
      <c r="FW556" s="264" t="s">
        <v>3056</v>
      </c>
      <c r="FY556" s="264" t="s">
        <v>3056</v>
      </c>
      <c r="GA556" s="264" t="s">
        <v>3056</v>
      </c>
      <c r="GC556" s="264" t="s">
        <v>3056</v>
      </c>
      <c r="GE556" s="264" t="s">
        <v>3056</v>
      </c>
      <c r="GG556" s="264" t="s">
        <v>3056</v>
      </c>
      <c r="GI556" s="264" t="s">
        <v>3056</v>
      </c>
      <c r="GK556" s="264" t="s">
        <v>3056</v>
      </c>
      <c r="GM556" s="264" t="s">
        <v>3056</v>
      </c>
      <c r="GO556" s="264" t="s">
        <v>3056</v>
      </c>
      <c r="GQ556" s="16"/>
      <c r="HE556" s="265" t="s">
        <v>3058</v>
      </c>
      <c r="HG556" s="265" t="s">
        <v>3058</v>
      </c>
      <c r="HI556" s="264" t="s">
        <v>3056</v>
      </c>
      <c r="HK556" s="264" t="s">
        <v>3056</v>
      </c>
      <c r="HM556" s="264" t="s">
        <v>3056</v>
      </c>
      <c r="HO556" s="264" t="s">
        <v>3056</v>
      </c>
      <c r="HQ556" s="264" t="s">
        <v>3056</v>
      </c>
      <c r="HS556" s="264" t="s">
        <v>3056</v>
      </c>
      <c r="HU556" s="264" t="s">
        <v>3056</v>
      </c>
      <c r="HW556" s="264" t="s">
        <v>3056</v>
      </c>
      <c r="HY556" s="264" t="s">
        <v>3056</v>
      </c>
      <c r="IA556" s="264" t="s">
        <v>3056</v>
      </c>
      <c r="IC556" s="264" t="s">
        <v>3056</v>
      </c>
      <c r="IE556" s="264" t="s">
        <v>3056</v>
      </c>
      <c r="IG556" s="264" t="s">
        <v>3056</v>
      </c>
      <c r="II556" s="264" t="s">
        <v>3056</v>
      </c>
      <c r="IK556" s="264" t="s">
        <v>3056</v>
      </c>
      <c r="IM556" s="264" t="s">
        <v>3056</v>
      </c>
      <c r="IO556" s="264" t="s">
        <v>3056</v>
      </c>
      <c r="IQ556" s="264" t="s">
        <v>3056</v>
      </c>
      <c r="IS556" s="264" t="s">
        <v>3056</v>
      </c>
      <c r="IU556" s="264" t="s">
        <v>3056</v>
      </c>
      <c r="IW556" s="264" t="s">
        <v>3056</v>
      </c>
      <c r="IY556" s="264" t="s">
        <v>3056</v>
      </c>
      <c r="JA556" s="264" t="s">
        <v>3056</v>
      </c>
      <c r="JC556" s="264" t="s">
        <v>3056</v>
      </c>
    </row>
    <row r="557" spans="3:263">
      <c r="C557" s="384" t="s">
        <v>3060</v>
      </c>
      <c r="D557" s="404"/>
      <c r="E557" s="390" t="s">
        <v>3060</v>
      </c>
      <c r="F557" s="391"/>
      <c r="G557" s="390" t="s">
        <v>3060</v>
      </c>
      <c r="H557" s="391"/>
      <c r="I557" s="390" t="s">
        <v>3060</v>
      </c>
      <c r="J557" s="391"/>
      <c r="K557" s="390" t="s">
        <v>3060</v>
      </c>
      <c r="L557" s="391"/>
      <c r="M557" s="390" t="s">
        <v>3060</v>
      </c>
      <c r="N557" s="405"/>
      <c r="O557" s="394" t="s">
        <v>3061</v>
      </c>
      <c r="P557" s="406"/>
      <c r="Q557" s="264" t="s">
        <v>3060</v>
      </c>
      <c r="S557" s="264" t="s">
        <v>3060</v>
      </c>
      <c r="U557" s="265" t="s">
        <v>3062</v>
      </c>
      <c r="W557" s="265" t="s">
        <v>3062</v>
      </c>
      <c r="Y557" s="265" t="s">
        <v>3062</v>
      </c>
      <c r="Z557" s="256"/>
      <c r="AA557" s="264" t="s">
        <v>3060</v>
      </c>
      <c r="AB557" s="256"/>
      <c r="AC557" s="265" t="s">
        <v>3062</v>
      </c>
      <c r="AD557" s="258"/>
      <c r="AE557" s="265" t="s">
        <v>3062</v>
      </c>
      <c r="AF557" s="258"/>
      <c r="AG557" s="264" t="s">
        <v>3060</v>
      </c>
      <c r="AH557" s="16"/>
      <c r="AI557" s="264" t="s">
        <v>3060</v>
      </c>
      <c r="AK557" s="264" t="s">
        <v>3060</v>
      </c>
      <c r="AL557" s="256"/>
      <c r="AM557" s="264" t="s">
        <v>3060</v>
      </c>
      <c r="AN557" s="256"/>
      <c r="AO557" s="264" t="s">
        <v>3060</v>
      </c>
      <c r="AP557" s="256"/>
      <c r="AQ557" s="264" t="s">
        <v>3060</v>
      </c>
      <c r="AR557" s="256"/>
      <c r="AS557" s="264" t="s">
        <v>3061</v>
      </c>
      <c r="AT557" s="256"/>
      <c r="AU557" s="264" t="s">
        <v>3061</v>
      </c>
      <c r="AW557" s="264" t="s">
        <v>3061</v>
      </c>
      <c r="AX557" s="256"/>
      <c r="AY557" s="270" t="str">
        <f t="shared" si="20"/>
        <v>予 備 554</v>
      </c>
      <c r="AZ557" s="256"/>
      <c r="BA557" s="265" t="s">
        <v>3062</v>
      </c>
      <c r="BC557" s="265" t="s">
        <v>3062</v>
      </c>
      <c r="BE557" s="266" t="s">
        <v>3062</v>
      </c>
      <c r="BF557" s="258"/>
      <c r="BG557" s="266" t="s">
        <v>3062</v>
      </c>
      <c r="BI557" s="400" t="s">
        <v>3060</v>
      </c>
      <c r="BK557" s="400" t="s">
        <v>3060</v>
      </c>
      <c r="BM557" s="400" t="str">
        <f t="shared" si="19"/>
        <v>予備554</v>
      </c>
      <c r="BO557" s="401" t="s">
        <v>3060</v>
      </c>
      <c r="BP557" s="396"/>
      <c r="BQ557" s="401" t="s">
        <v>3060</v>
      </c>
      <c r="BR557" s="402"/>
      <c r="BS557" s="265" t="s">
        <v>3062</v>
      </c>
      <c r="BT557" s="402"/>
      <c r="BU557" s="402"/>
      <c r="BV557" s="402"/>
      <c r="BW557" s="402"/>
      <c r="BX557" s="402"/>
      <c r="BY557" s="402"/>
      <c r="BZ557" s="402"/>
      <c r="CA557" s="402"/>
      <c r="CB557" s="402"/>
      <c r="CC557" s="402"/>
      <c r="CE557" s="256"/>
      <c r="CG557" s="264" t="s">
        <v>3060</v>
      </c>
      <c r="CI557" s="264" t="s">
        <v>3060</v>
      </c>
      <c r="CK557" s="264" t="s">
        <v>3060</v>
      </c>
      <c r="CM557" s="264" t="s">
        <v>3060</v>
      </c>
      <c r="CO557" s="264" t="s">
        <v>3060</v>
      </c>
      <c r="CQ557" s="264" t="s">
        <v>3060</v>
      </c>
      <c r="CS557" s="264" t="s">
        <v>3060</v>
      </c>
      <c r="CU557" s="264" t="s">
        <v>3060</v>
      </c>
      <c r="CW557" s="264" t="s">
        <v>3060</v>
      </c>
      <c r="CY557" s="264" t="s">
        <v>3060</v>
      </c>
      <c r="DA557" s="264" t="s">
        <v>3060</v>
      </c>
      <c r="DC557" s="264" t="s">
        <v>3060</v>
      </c>
      <c r="DE557" s="264" t="s">
        <v>3060</v>
      </c>
      <c r="DG557" s="264" t="s">
        <v>3060</v>
      </c>
      <c r="DI557" s="264" t="s">
        <v>3060</v>
      </c>
      <c r="DK557" s="264" t="s">
        <v>3060</v>
      </c>
      <c r="EA557" s="264" t="s">
        <v>3060</v>
      </c>
      <c r="EC557" s="272" t="s">
        <v>3061</v>
      </c>
      <c r="ED557" s="268"/>
      <c r="EE557" s="272" t="s">
        <v>3061</v>
      </c>
      <c r="EF557" s="268"/>
      <c r="EG557" s="272" t="s">
        <v>3061</v>
      </c>
      <c r="EH557" s="268"/>
      <c r="EI557" s="272" t="s">
        <v>3061</v>
      </c>
      <c r="EY557" s="264" t="s">
        <v>3060</v>
      </c>
      <c r="FA557" s="264" t="s">
        <v>3060</v>
      </c>
      <c r="FC557" s="264" t="s">
        <v>3060</v>
      </c>
      <c r="FE557" s="264" t="s">
        <v>3060</v>
      </c>
      <c r="FG557" s="264" t="s">
        <v>3060</v>
      </c>
      <c r="FI557" s="264" t="s">
        <v>3060</v>
      </c>
      <c r="FK557" s="264" t="s">
        <v>3060</v>
      </c>
      <c r="FM557" s="264" t="s">
        <v>3060</v>
      </c>
      <c r="FO557" s="264" t="s">
        <v>3060</v>
      </c>
      <c r="FQ557" s="264" t="s">
        <v>3060</v>
      </c>
      <c r="FS557" s="264" t="s">
        <v>3060</v>
      </c>
      <c r="FU557" s="264" t="s">
        <v>3060</v>
      </c>
      <c r="FW557" s="264" t="s">
        <v>3060</v>
      </c>
      <c r="FY557" s="264" t="s">
        <v>3060</v>
      </c>
      <c r="GA557" s="264" t="s">
        <v>3060</v>
      </c>
      <c r="GC557" s="264" t="s">
        <v>3060</v>
      </c>
      <c r="GE557" s="264" t="s">
        <v>3060</v>
      </c>
      <c r="GG557" s="264" t="s">
        <v>3060</v>
      </c>
      <c r="GI557" s="264" t="s">
        <v>3060</v>
      </c>
      <c r="GK557" s="264" t="s">
        <v>3060</v>
      </c>
      <c r="GM557" s="264" t="s">
        <v>3060</v>
      </c>
      <c r="GO557" s="264" t="s">
        <v>3060</v>
      </c>
      <c r="GQ557" s="16"/>
      <c r="HE557" s="265" t="s">
        <v>3062</v>
      </c>
      <c r="HG557" s="265" t="s">
        <v>3062</v>
      </c>
      <c r="HI557" s="264" t="s">
        <v>3060</v>
      </c>
      <c r="HK557" s="264" t="s">
        <v>3060</v>
      </c>
      <c r="HM557" s="264" t="s">
        <v>3060</v>
      </c>
      <c r="HO557" s="264" t="s">
        <v>3060</v>
      </c>
      <c r="HQ557" s="264" t="s">
        <v>3060</v>
      </c>
      <c r="HS557" s="264" t="s">
        <v>3060</v>
      </c>
      <c r="HU557" s="264" t="s">
        <v>3060</v>
      </c>
      <c r="HW557" s="264" t="s">
        <v>3060</v>
      </c>
      <c r="HY557" s="264" t="s">
        <v>3060</v>
      </c>
      <c r="IA557" s="264" t="s">
        <v>3060</v>
      </c>
      <c r="IC557" s="264" t="s">
        <v>3060</v>
      </c>
      <c r="IE557" s="264" t="s">
        <v>3060</v>
      </c>
      <c r="IG557" s="264" t="s">
        <v>3060</v>
      </c>
      <c r="II557" s="264" t="s">
        <v>3060</v>
      </c>
      <c r="IK557" s="264" t="s">
        <v>3060</v>
      </c>
      <c r="IM557" s="264" t="s">
        <v>3060</v>
      </c>
      <c r="IO557" s="264" t="s">
        <v>3060</v>
      </c>
      <c r="IQ557" s="264" t="s">
        <v>3060</v>
      </c>
      <c r="IS557" s="264" t="s">
        <v>3060</v>
      </c>
      <c r="IU557" s="264" t="s">
        <v>3060</v>
      </c>
      <c r="IW557" s="264" t="s">
        <v>3060</v>
      </c>
      <c r="IY557" s="264" t="s">
        <v>3060</v>
      </c>
      <c r="JA557" s="264" t="s">
        <v>3060</v>
      </c>
      <c r="JC557" s="264" t="s">
        <v>3060</v>
      </c>
    </row>
    <row r="558" spans="3:263">
      <c r="C558" s="384" t="s">
        <v>3063</v>
      </c>
      <c r="D558" s="404"/>
      <c r="E558" s="390" t="s">
        <v>3063</v>
      </c>
      <c r="F558" s="391"/>
      <c r="G558" s="390" t="s">
        <v>3063</v>
      </c>
      <c r="H558" s="391"/>
      <c r="I558" s="390" t="s">
        <v>3063</v>
      </c>
      <c r="J558" s="391"/>
      <c r="K558" s="390" t="s">
        <v>3063</v>
      </c>
      <c r="L558" s="391"/>
      <c r="M558" s="390" t="s">
        <v>3063</v>
      </c>
      <c r="N558" s="405"/>
      <c r="O558" s="394" t="s">
        <v>3064</v>
      </c>
      <c r="P558" s="406"/>
      <c r="Q558" s="264" t="s">
        <v>3063</v>
      </c>
      <c r="S558" s="264" t="s">
        <v>3063</v>
      </c>
      <c r="U558" s="265" t="s">
        <v>3065</v>
      </c>
      <c r="W558" s="265" t="s">
        <v>3065</v>
      </c>
      <c r="Y558" s="265" t="s">
        <v>3065</v>
      </c>
      <c r="Z558" s="256"/>
      <c r="AA558" s="264" t="s">
        <v>3063</v>
      </c>
      <c r="AB558" s="256"/>
      <c r="AC558" s="265" t="s">
        <v>3065</v>
      </c>
      <c r="AD558" s="258"/>
      <c r="AE558" s="265" t="s">
        <v>3065</v>
      </c>
      <c r="AF558" s="258"/>
      <c r="AG558" s="264" t="s">
        <v>3063</v>
      </c>
      <c r="AH558" s="16"/>
      <c r="AI558" s="264" t="s">
        <v>3063</v>
      </c>
      <c r="AK558" s="264" t="s">
        <v>3063</v>
      </c>
      <c r="AL558" s="256"/>
      <c r="AM558" s="264" t="s">
        <v>3063</v>
      </c>
      <c r="AN558" s="256"/>
      <c r="AO558" s="264" t="s">
        <v>3063</v>
      </c>
      <c r="AP558" s="256"/>
      <c r="AQ558" s="264" t="s">
        <v>3063</v>
      </c>
      <c r="AR558" s="256"/>
      <c r="AS558" s="265" t="s">
        <v>3066</v>
      </c>
      <c r="AT558" s="256"/>
      <c r="AU558" s="265" t="s">
        <v>3066</v>
      </c>
      <c r="AW558" s="265" t="s">
        <v>3066</v>
      </c>
      <c r="AX558" s="256"/>
      <c r="AY558" s="270" t="str">
        <f t="shared" si="20"/>
        <v>予 備 555</v>
      </c>
      <c r="AZ558" s="256"/>
      <c r="BA558" s="265" t="s">
        <v>3065</v>
      </c>
      <c r="BC558" s="265" t="s">
        <v>3065</v>
      </c>
      <c r="BE558" s="266" t="s">
        <v>3065</v>
      </c>
      <c r="BF558" s="258"/>
      <c r="BG558" s="266" t="s">
        <v>3065</v>
      </c>
      <c r="BI558" s="400" t="s">
        <v>3063</v>
      </c>
      <c r="BK558" s="400" t="s">
        <v>3063</v>
      </c>
      <c r="BM558" s="400" t="str">
        <f t="shared" si="19"/>
        <v>予備555</v>
      </c>
      <c r="BO558" s="401" t="s">
        <v>3063</v>
      </c>
      <c r="BP558" s="396"/>
      <c r="BQ558" s="401" t="s">
        <v>3063</v>
      </c>
      <c r="BR558" s="402"/>
      <c r="BS558" s="265" t="s">
        <v>3065</v>
      </c>
      <c r="BT558" s="402"/>
      <c r="BU558" s="402"/>
      <c r="BV558" s="402"/>
      <c r="BW558" s="402"/>
      <c r="BX558" s="402"/>
      <c r="BY558" s="402"/>
      <c r="BZ558" s="402"/>
      <c r="CA558" s="402"/>
      <c r="CB558" s="402"/>
      <c r="CC558" s="402"/>
      <c r="CE558" s="256"/>
      <c r="CG558" s="264" t="s">
        <v>3063</v>
      </c>
      <c r="CI558" s="264" t="s">
        <v>3063</v>
      </c>
      <c r="CK558" s="264" t="s">
        <v>3063</v>
      </c>
      <c r="CM558" s="264" t="s">
        <v>3063</v>
      </c>
      <c r="CO558" s="264" t="s">
        <v>3063</v>
      </c>
      <c r="CQ558" s="264" t="s">
        <v>3063</v>
      </c>
      <c r="CS558" s="264" t="s">
        <v>3063</v>
      </c>
      <c r="CU558" s="264" t="s">
        <v>3063</v>
      </c>
      <c r="CW558" s="264" t="s">
        <v>3063</v>
      </c>
      <c r="CY558" s="264" t="s">
        <v>3063</v>
      </c>
      <c r="DA558" s="264" t="s">
        <v>3063</v>
      </c>
      <c r="DC558" s="264" t="s">
        <v>3063</v>
      </c>
      <c r="DE558" s="264" t="s">
        <v>3063</v>
      </c>
      <c r="DG558" s="264" t="s">
        <v>3063</v>
      </c>
      <c r="DI558" s="264" t="s">
        <v>3063</v>
      </c>
      <c r="DK558" s="264" t="s">
        <v>3063</v>
      </c>
      <c r="EA558" s="264" t="s">
        <v>3063</v>
      </c>
      <c r="EC558" s="272" t="s">
        <v>3064</v>
      </c>
      <c r="ED558" s="268"/>
      <c r="EE558" s="272" t="s">
        <v>3064</v>
      </c>
      <c r="EF558" s="268"/>
      <c r="EG558" s="272" t="s">
        <v>3064</v>
      </c>
      <c r="EH558" s="268"/>
      <c r="EI558" s="272" t="s">
        <v>3064</v>
      </c>
      <c r="EY558" s="264" t="s">
        <v>3063</v>
      </c>
      <c r="FA558" s="264" t="s">
        <v>3063</v>
      </c>
      <c r="FC558" s="264" t="s">
        <v>3063</v>
      </c>
      <c r="FE558" s="264" t="s">
        <v>3063</v>
      </c>
      <c r="FG558" s="264" t="s">
        <v>3063</v>
      </c>
      <c r="FI558" s="264" t="s">
        <v>3063</v>
      </c>
      <c r="FK558" s="264" t="s">
        <v>3063</v>
      </c>
      <c r="FM558" s="264" t="s">
        <v>3063</v>
      </c>
      <c r="FO558" s="264" t="s">
        <v>3063</v>
      </c>
      <c r="FQ558" s="264" t="s">
        <v>3063</v>
      </c>
      <c r="FS558" s="264" t="s">
        <v>3063</v>
      </c>
      <c r="FU558" s="264" t="s">
        <v>3063</v>
      </c>
      <c r="FW558" s="264" t="s">
        <v>3063</v>
      </c>
      <c r="FY558" s="264" t="s">
        <v>3063</v>
      </c>
      <c r="GA558" s="264" t="s">
        <v>3063</v>
      </c>
      <c r="GC558" s="264" t="s">
        <v>3063</v>
      </c>
      <c r="GE558" s="264" t="s">
        <v>3063</v>
      </c>
      <c r="GG558" s="264" t="s">
        <v>3063</v>
      </c>
      <c r="GI558" s="264" t="s">
        <v>3063</v>
      </c>
      <c r="GK558" s="264" t="s">
        <v>3063</v>
      </c>
      <c r="GM558" s="264" t="s">
        <v>3063</v>
      </c>
      <c r="GO558" s="264" t="s">
        <v>3063</v>
      </c>
      <c r="GQ558" s="16"/>
      <c r="HE558" s="265" t="s">
        <v>3065</v>
      </c>
      <c r="HG558" s="265" t="s">
        <v>3065</v>
      </c>
      <c r="HI558" s="264" t="s">
        <v>3063</v>
      </c>
      <c r="HK558" s="264" t="s">
        <v>3063</v>
      </c>
      <c r="HM558" s="264" t="s">
        <v>3063</v>
      </c>
      <c r="HO558" s="264" t="s">
        <v>3063</v>
      </c>
      <c r="HQ558" s="264" t="s">
        <v>3063</v>
      </c>
      <c r="HS558" s="264" t="s">
        <v>3063</v>
      </c>
      <c r="HU558" s="264" t="s">
        <v>3063</v>
      </c>
      <c r="HW558" s="264" t="s">
        <v>3063</v>
      </c>
      <c r="HY558" s="264" t="s">
        <v>3063</v>
      </c>
      <c r="IA558" s="264" t="s">
        <v>3063</v>
      </c>
      <c r="IC558" s="264" t="s">
        <v>3063</v>
      </c>
      <c r="IE558" s="264" t="s">
        <v>3063</v>
      </c>
      <c r="IG558" s="264" t="s">
        <v>3063</v>
      </c>
      <c r="II558" s="264" t="s">
        <v>3063</v>
      </c>
      <c r="IK558" s="264" t="s">
        <v>3063</v>
      </c>
      <c r="IM558" s="264" t="s">
        <v>3063</v>
      </c>
      <c r="IO558" s="264" t="s">
        <v>3063</v>
      </c>
      <c r="IQ558" s="264" t="s">
        <v>3063</v>
      </c>
      <c r="IS558" s="264" t="s">
        <v>3063</v>
      </c>
      <c r="IU558" s="264" t="s">
        <v>3063</v>
      </c>
      <c r="IW558" s="264" t="s">
        <v>3063</v>
      </c>
      <c r="IY558" s="264" t="s">
        <v>3063</v>
      </c>
      <c r="JA558" s="264" t="s">
        <v>3063</v>
      </c>
      <c r="JC558" s="264" t="s">
        <v>3063</v>
      </c>
    </row>
    <row r="559" spans="3:263">
      <c r="C559" s="384" t="s">
        <v>3067</v>
      </c>
      <c r="D559" s="404"/>
      <c r="E559" s="390" t="s">
        <v>3067</v>
      </c>
      <c r="F559" s="391"/>
      <c r="G559" s="390" t="s">
        <v>3067</v>
      </c>
      <c r="H559" s="391"/>
      <c r="I559" s="390" t="s">
        <v>3067</v>
      </c>
      <c r="J559" s="391"/>
      <c r="K559" s="390" t="s">
        <v>3067</v>
      </c>
      <c r="L559" s="391"/>
      <c r="M559" s="390" t="s">
        <v>3067</v>
      </c>
      <c r="N559" s="405"/>
      <c r="O559" s="394" t="s">
        <v>3068</v>
      </c>
      <c r="P559" s="406"/>
      <c r="Q559" s="264" t="s">
        <v>3067</v>
      </c>
      <c r="S559" s="264" t="s">
        <v>3067</v>
      </c>
      <c r="U559" s="265" t="s">
        <v>3069</v>
      </c>
      <c r="W559" s="265" t="s">
        <v>3069</v>
      </c>
      <c r="Y559" s="265" t="s">
        <v>3069</v>
      </c>
      <c r="Z559" s="256"/>
      <c r="AA559" s="264" t="s">
        <v>3067</v>
      </c>
      <c r="AB559" s="256"/>
      <c r="AC559" s="265" t="s">
        <v>3069</v>
      </c>
      <c r="AD559" s="258"/>
      <c r="AE559" s="265" t="s">
        <v>3069</v>
      </c>
      <c r="AF559" s="258"/>
      <c r="AG559" s="264" t="s">
        <v>3067</v>
      </c>
      <c r="AH559" s="16"/>
      <c r="AI559" s="264" t="s">
        <v>3067</v>
      </c>
      <c r="AK559" s="264" t="s">
        <v>3067</v>
      </c>
      <c r="AL559" s="256"/>
      <c r="AM559" s="264" t="s">
        <v>3067</v>
      </c>
      <c r="AN559" s="256"/>
      <c r="AO559" s="264" t="s">
        <v>3067</v>
      </c>
      <c r="AP559" s="256"/>
      <c r="AQ559" s="264" t="s">
        <v>3067</v>
      </c>
      <c r="AR559" s="256"/>
      <c r="AS559" s="264" t="s">
        <v>3068</v>
      </c>
      <c r="AT559" s="256"/>
      <c r="AU559" s="264" t="s">
        <v>3068</v>
      </c>
      <c r="AW559" s="264" t="s">
        <v>3068</v>
      </c>
      <c r="AX559" s="256"/>
      <c r="AY559" s="270" t="str">
        <f t="shared" si="20"/>
        <v>予 備 556</v>
      </c>
      <c r="AZ559" s="256"/>
      <c r="BA559" s="265" t="s">
        <v>3069</v>
      </c>
      <c r="BC559" s="265" t="s">
        <v>3069</v>
      </c>
      <c r="BE559" s="266" t="s">
        <v>3069</v>
      </c>
      <c r="BF559" s="258"/>
      <c r="BG559" s="266" t="s">
        <v>3069</v>
      </c>
      <c r="BI559" s="400" t="s">
        <v>3067</v>
      </c>
      <c r="BK559" s="400" t="s">
        <v>3067</v>
      </c>
      <c r="BM559" s="400" t="str">
        <f t="shared" si="19"/>
        <v>予備556</v>
      </c>
      <c r="BO559" s="401" t="s">
        <v>3067</v>
      </c>
      <c r="BP559" s="396"/>
      <c r="BQ559" s="401" t="s">
        <v>3067</v>
      </c>
      <c r="BR559" s="402"/>
      <c r="BS559" s="265" t="s">
        <v>3069</v>
      </c>
      <c r="BT559" s="402"/>
      <c r="BU559" s="402"/>
      <c r="BV559" s="402"/>
      <c r="BW559" s="402"/>
      <c r="BX559" s="402"/>
      <c r="BY559" s="402"/>
      <c r="BZ559" s="402"/>
      <c r="CA559" s="402"/>
      <c r="CB559" s="402"/>
      <c r="CC559" s="402"/>
      <c r="CE559" s="256"/>
      <c r="CG559" s="264" t="s">
        <v>3067</v>
      </c>
      <c r="CI559" s="264" t="s">
        <v>3067</v>
      </c>
      <c r="CK559" s="264" t="s">
        <v>3067</v>
      </c>
      <c r="CM559" s="264" t="s">
        <v>3067</v>
      </c>
      <c r="CO559" s="264" t="s">
        <v>3067</v>
      </c>
      <c r="CQ559" s="264" t="s">
        <v>3067</v>
      </c>
      <c r="CS559" s="264" t="s">
        <v>3067</v>
      </c>
      <c r="CU559" s="264" t="s">
        <v>3067</v>
      </c>
      <c r="CW559" s="264" t="s">
        <v>3067</v>
      </c>
      <c r="CY559" s="264" t="s">
        <v>3067</v>
      </c>
      <c r="DA559" s="264" t="s">
        <v>3067</v>
      </c>
      <c r="DC559" s="264" t="s">
        <v>3067</v>
      </c>
      <c r="DE559" s="264" t="s">
        <v>3067</v>
      </c>
      <c r="DG559" s="264" t="s">
        <v>3067</v>
      </c>
      <c r="DI559" s="264" t="s">
        <v>3067</v>
      </c>
      <c r="DK559" s="264" t="s">
        <v>3067</v>
      </c>
      <c r="EA559" s="264" t="s">
        <v>3067</v>
      </c>
      <c r="EC559" s="272" t="s">
        <v>3068</v>
      </c>
      <c r="ED559" s="268"/>
      <c r="EE559" s="272" t="s">
        <v>3068</v>
      </c>
      <c r="EF559" s="268"/>
      <c r="EG559" s="272" t="s">
        <v>3068</v>
      </c>
      <c r="EH559" s="268"/>
      <c r="EI559" s="272" t="s">
        <v>3068</v>
      </c>
      <c r="EY559" s="264" t="s">
        <v>3067</v>
      </c>
      <c r="FA559" s="264" t="s">
        <v>3067</v>
      </c>
      <c r="FC559" s="264" t="s">
        <v>3067</v>
      </c>
      <c r="FE559" s="264" t="s">
        <v>3067</v>
      </c>
      <c r="FG559" s="264" t="s">
        <v>3067</v>
      </c>
      <c r="FI559" s="264" t="s">
        <v>3067</v>
      </c>
      <c r="FK559" s="264" t="s">
        <v>3067</v>
      </c>
      <c r="FM559" s="264" t="s">
        <v>3067</v>
      </c>
      <c r="FO559" s="264" t="s">
        <v>3067</v>
      </c>
      <c r="FQ559" s="264" t="s">
        <v>3067</v>
      </c>
      <c r="FS559" s="264" t="s">
        <v>3067</v>
      </c>
      <c r="FU559" s="264" t="s">
        <v>3067</v>
      </c>
      <c r="FW559" s="264" t="s">
        <v>3067</v>
      </c>
      <c r="FY559" s="264" t="s">
        <v>3067</v>
      </c>
      <c r="GA559" s="264" t="s">
        <v>3067</v>
      </c>
      <c r="GC559" s="264" t="s">
        <v>3067</v>
      </c>
      <c r="GE559" s="264" t="s">
        <v>3067</v>
      </c>
      <c r="GG559" s="264" t="s">
        <v>3067</v>
      </c>
      <c r="GI559" s="264" t="s">
        <v>3067</v>
      </c>
      <c r="GK559" s="264" t="s">
        <v>3067</v>
      </c>
      <c r="GM559" s="264" t="s">
        <v>3067</v>
      </c>
      <c r="GO559" s="264" t="s">
        <v>3067</v>
      </c>
      <c r="GQ559" s="16"/>
      <c r="HE559" s="265" t="s">
        <v>3069</v>
      </c>
      <c r="HG559" s="265" t="s">
        <v>3069</v>
      </c>
      <c r="HI559" s="264" t="s">
        <v>3067</v>
      </c>
      <c r="HK559" s="264" t="s">
        <v>3067</v>
      </c>
      <c r="HM559" s="264" t="s">
        <v>3067</v>
      </c>
      <c r="HO559" s="264" t="s">
        <v>3067</v>
      </c>
      <c r="HQ559" s="264" t="s">
        <v>3067</v>
      </c>
      <c r="HS559" s="264" t="s">
        <v>3067</v>
      </c>
      <c r="HU559" s="264" t="s">
        <v>3067</v>
      </c>
      <c r="HW559" s="264" t="s">
        <v>3067</v>
      </c>
      <c r="HY559" s="264" t="s">
        <v>3067</v>
      </c>
      <c r="IA559" s="264" t="s">
        <v>3067</v>
      </c>
      <c r="IC559" s="264" t="s">
        <v>3067</v>
      </c>
      <c r="IE559" s="264" t="s">
        <v>3067</v>
      </c>
      <c r="IG559" s="264" t="s">
        <v>3067</v>
      </c>
      <c r="II559" s="264" t="s">
        <v>3067</v>
      </c>
      <c r="IK559" s="264" t="s">
        <v>3067</v>
      </c>
      <c r="IM559" s="264" t="s">
        <v>3067</v>
      </c>
      <c r="IO559" s="264" t="s">
        <v>3067</v>
      </c>
      <c r="IQ559" s="264" t="s">
        <v>3067</v>
      </c>
      <c r="IS559" s="264" t="s">
        <v>3067</v>
      </c>
      <c r="IU559" s="264" t="s">
        <v>3067</v>
      </c>
      <c r="IW559" s="264" t="s">
        <v>3067</v>
      </c>
      <c r="IY559" s="264" t="s">
        <v>3067</v>
      </c>
      <c r="JA559" s="264" t="s">
        <v>3067</v>
      </c>
      <c r="JC559" s="264" t="s">
        <v>3067</v>
      </c>
    </row>
    <row r="560" spans="3:263">
      <c r="C560" s="384" t="s">
        <v>3070</v>
      </c>
      <c r="D560" s="404"/>
      <c r="E560" s="390" t="s">
        <v>3070</v>
      </c>
      <c r="F560" s="391"/>
      <c r="G560" s="390" t="s">
        <v>3070</v>
      </c>
      <c r="H560" s="391"/>
      <c r="I560" s="390" t="s">
        <v>3070</v>
      </c>
      <c r="J560" s="391"/>
      <c r="K560" s="390" t="s">
        <v>3070</v>
      </c>
      <c r="L560" s="391"/>
      <c r="M560" s="390" t="s">
        <v>3070</v>
      </c>
      <c r="N560" s="405"/>
      <c r="O560" s="394" t="s">
        <v>3071</v>
      </c>
      <c r="P560" s="406"/>
      <c r="Q560" s="264" t="s">
        <v>3070</v>
      </c>
      <c r="S560" s="264" t="s">
        <v>3070</v>
      </c>
      <c r="U560" s="265" t="s">
        <v>3072</v>
      </c>
      <c r="W560" s="265" t="s">
        <v>3072</v>
      </c>
      <c r="Y560" s="265" t="s">
        <v>3072</v>
      </c>
      <c r="Z560" s="256"/>
      <c r="AA560" s="264" t="s">
        <v>3070</v>
      </c>
      <c r="AB560" s="256"/>
      <c r="AC560" s="265" t="s">
        <v>3072</v>
      </c>
      <c r="AD560" s="258"/>
      <c r="AE560" s="265" t="s">
        <v>3072</v>
      </c>
      <c r="AF560" s="258"/>
      <c r="AG560" s="264" t="s">
        <v>3070</v>
      </c>
      <c r="AH560" s="16"/>
      <c r="AI560" s="264" t="s">
        <v>3070</v>
      </c>
      <c r="AK560" s="264" t="s">
        <v>3070</v>
      </c>
      <c r="AL560" s="256"/>
      <c r="AM560" s="264" t="s">
        <v>3070</v>
      </c>
      <c r="AN560" s="256"/>
      <c r="AO560" s="264" t="s">
        <v>3070</v>
      </c>
      <c r="AP560" s="256"/>
      <c r="AQ560" s="264" t="s">
        <v>3070</v>
      </c>
      <c r="AR560" s="256"/>
      <c r="AS560" s="265" t="s">
        <v>3073</v>
      </c>
      <c r="AT560" s="256"/>
      <c r="AU560" s="265" t="s">
        <v>3073</v>
      </c>
      <c r="AW560" s="265" t="s">
        <v>3073</v>
      </c>
      <c r="AX560" s="256"/>
      <c r="AY560" s="270" t="str">
        <f t="shared" si="20"/>
        <v>予 備 557</v>
      </c>
      <c r="AZ560" s="256"/>
      <c r="BA560" s="265" t="s">
        <v>3072</v>
      </c>
      <c r="BC560" s="265" t="s">
        <v>3072</v>
      </c>
      <c r="BE560" s="266" t="s">
        <v>3072</v>
      </c>
      <c r="BF560" s="258"/>
      <c r="BG560" s="266" t="s">
        <v>3072</v>
      </c>
      <c r="BI560" s="400" t="s">
        <v>3070</v>
      </c>
      <c r="BK560" s="400" t="s">
        <v>3070</v>
      </c>
      <c r="BM560" s="400" t="str">
        <f t="shared" si="19"/>
        <v>予備557</v>
      </c>
      <c r="BO560" s="401" t="s">
        <v>3070</v>
      </c>
      <c r="BP560" s="396"/>
      <c r="BQ560" s="401" t="s">
        <v>3070</v>
      </c>
      <c r="BR560" s="402"/>
      <c r="BS560" s="265" t="s">
        <v>3072</v>
      </c>
      <c r="BT560" s="402"/>
      <c r="BU560" s="402"/>
      <c r="BV560" s="402"/>
      <c r="BW560" s="402"/>
      <c r="BX560" s="402"/>
      <c r="BY560" s="402"/>
      <c r="BZ560" s="402"/>
      <c r="CA560" s="402"/>
      <c r="CB560" s="402"/>
      <c r="CC560" s="402"/>
      <c r="CE560" s="256"/>
      <c r="CG560" s="264" t="s">
        <v>3070</v>
      </c>
      <c r="CI560" s="264" t="s">
        <v>3070</v>
      </c>
      <c r="CK560" s="264" t="s">
        <v>3070</v>
      </c>
      <c r="CM560" s="264" t="s">
        <v>3070</v>
      </c>
      <c r="CO560" s="264" t="s">
        <v>3070</v>
      </c>
      <c r="CQ560" s="264" t="s">
        <v>3070</v>
      </c>
      <c r="CS560" s="264" t="s">
        <v>3070</v>
      </c>
      <c r="CU560" s="264" t="s">
        <v>3070</v>
      </c>
      <c r="CW560" s="264" t="s">
        <v>3070</v>
      </c>
      <c r="CY560" s="264" t="s">
        <v>3070</v>
      </c>
      <c r="DA560" s="264" t="s">
        <v>3070</v>
      </c>
      <c r="DC560" s="264" t="s">
        <v>3070</v>
      </c>
      <c r="DE560" s="264" t="s">
        <v>3070</v>
      </c>
      <c r="DG560" s="264" t="s">
        <v>3070</v>
      </c>
      <c r="DI560" s="264" t="s">
        <v>3070</v>
      </c>
      <c r="DK560" s="264" t="s">
        <v>3070</v>
      </c>
      <c r="EA560" s="264" t="s">
        <v>3070</v>
      </c>
      <c r="EC560" s="272" t="s">
        <v>3071</v>
      </c>
      <c r="ED560" s="268"/>
      <c r="EE560" s="272" t="s">
        <v>3071</v>
      </c>
      <c r="EF560" s="268"/>
      <c r="EG560" s="272" t="s">
        <v>3071</v>
      </c>
      <c r="EH560" s="268"/>
      <c r="EI560" s="272" t="s">
        <v>3071</v>
      </c>
      <c r="EY560" s="264" t="s">
        <v>3070</v>
      </c>
      <c r="FA560" s="264" t="s">
        <v>3070</v>
      </c>
      <c r="FC560" s="264" t="s">
        <v>3070</v>
      </c>
      <c r="FE560" s="264" t="s">
        <v>3070</v>
      </c>
      <c r="FG560" s="264" t="s">
        <v>3070</v>
      </c>
      <c r="FI560" s="264" t="s">
        <v>3070</v>
      </c>
      <c r="FK560" s="264" t="s">
        <v>3070</v>
      </c>
      <c r="FM560" s="264" t="s">
        <v>3070</v>
      </c>
      <c r="FO560" s="264" t="s">
        <v>3070</v>
      </c>
      <c r="FQ560" s="264" t="s">
        <v>3070</v>
      </c>
      <c r="FS560" s="264" t="s">
        <v>3070</v>
      </c>
      <c r="FU560" s="264" t="s">
        <v>3070</v>
      </c>
      <c r="FW560" s="264" t="s">
        <v>3070</v>
      </c>
      <c r="FY560" s="264" t="s">
        <v>3070</v>
      </c>
      <c r="GA560" s="264" t="s">
        <v>3070</v>
      </c>
      <c r="GC560" s="264" t="s">
        <v>3070</v>
      </c>
      <c r="GE560" s="264" t="s">
        <v>3070</v>
      </c>
      <c r="GG560" s="264" t="s">
        <v>3070</v>
      </c>
      <c r="GI560" s="264" t="s">
        <v>3070</v>
      </c>
      <c r="GK560" s="264" t="s">
        <v>3070</v>
      </c>
      <c r="GM560" s="264" t="s">
        <v>3070</v>
      </c>
      <c r="GO560" s="264" t="s">
        <v>3070</v>
      </c>
      <c r="GQ560" s="16"/>
      <c r="HE560" s="265" t="s">
        <v>3072</v>
      </c>
      <c r="HG560" s="265" t="s">
        <v>3072</v>
      </c>
      <c r="HI560" s="264" t="s">
        <v>3070</v>
      </c>
      <c r="HK560" s="264" t="s">
        <v>3070</v>
      </c>
      <c r="HM560" s="264" t="s">
        <v>3070</v>
      </c>
      <c r="HO560" s="264" t="s">
        <v>3070</v>
      </c>
      <c r="HQ560" s="264" t="s">
        <v>3070</v>
      </c>
      <c r="HS560" s="264" t="s">
        <v>3070</v>
      </c>
      <c r="HU560" s="264" t="s">
        <v>3070</v>
      </c>
      <c r="HW560" s="264" t="s">
        <v>3070</v>
      </c>
      <c r="HY560" s="264" t="s">
        <v>3070</v>
      </c>
      <c r="IA560" s="264" t="s">
        <v>3070</v>
      </c>
      <c r="IC560" s="264" t="s">
        <v>3070</v>
      </c>
      <c r="IE560" s="264" t="s">
        <v>3070</v>
      </c>
      <c r="IG560" s="264" t="s">
        <v>3070</v>
      </c>
      <c r="II560" s="264" t="s">
        <v>3070</v>
      </c>
      <c r="IK560" s="264" t="s">
        <v>3070</v>
      </c>
      <c r="IM560" s="264" t="s">
        <v>3070</v>
      </c>
      <c r="IO560" s="264" t="s">
        <v>3070</v>
      </c>
      <c r="IQ560" s="264" t="s">
        <v>3070</v>
      </c>
      <c r="IS560" s="264" t="s">
        <v>3070</v>
      </c>
      <c r="IU560" s="264" t="s">
        <v>3070</v>
      </c>
      <c r="IW560" s="264" t="s">
        <v>3070</v>
      </c>
      <c r="IY560" s="264" t="s">
        <v>3070</v>
      </c>
      <c r="JA560" s="264" t="s">
        <v>3070</v>
      </c>
      <c r="JC560" s="264" t="s">
        <v>3070</v>
      </c>
    </row>
    <row r="561" spans="3:263">
      <c r="C561" s="384" t="s">
        <v>3074</v>
      </c>
      <c r="D561" s="404"/>
      <c r="E561" s="390" t="s">
        <v>3074</v>
      </c>
      <c r="F561" s="391"/>
      <c r="G561" s="390" t="s">
        <v>3074</v>
      </c>
      <c r="H561" s="391"/>
      <c r="I561" s="390" t="s">
        <v>3074</v>
      </c>
      <c r="J561" s="391"/>
      <c r="K561" s="390" t="s">
        <v>3074</v>
      </c>
      <c r="L561" s="391"/>
      <c r="M561" s="390" t="s">
        <v>3074</v>
      </c>
      <c r="N561" s="405"/>
      <c r="O561" s="394" t="s">
        <v>3075</v>
      </c>
      <c r="P561" s="406"/>
      <c r="Q561" s="264" t="s">
        <v>3074</v>
      </c>
      <c r="S561" s="264" t="s">
        <v>3074</v>
      </c>
      <c r="U561" s="265" t="s">
        <v>3076</v>
      </c>
      <c r="W561" s="265" t="s">
        <v>3076</v>
      </c>
      <c r="Y561" s="265" t="s">
        <v>3076</v>
      </c>
      <c r="Z561" s="256"/>
      <c r="AA561" s="264" t="s">
        <v>3074</v>
      </c>
      <c r="AB561" s="256"/>
      <c r="AC561" s="265" t="s">
        <v>3076</v>
      </c>
      <c r="AD561" s="258"/>
      <c r="AE561" s="265" t="s">
        <v>3076</v>
      </c>
      <c r="AF561" s="258"/>
      <c r="AG561" s="264" t="s">
        <v>3074</v>
      </c>
      <c r="AH561" s="16"/>
      <c r="AI561" s="264" t="s">
        <v>3074</v>
      </c>
      <c r="AK561" s="264" t="s">
        <v>3074</v>
      </c>
      <c r="AL561" s="256"/>
      <c r="AM561" s="264" t="s">
        <v>3074</v>
      </c>
      <c r="AN561" s="256"/>
      <c r="AO561" s="264" t="s">
        <v>3074</v>
      </c>
      <c r="AP561" s="256"/>
      <c r="AQ561" s="264" t="s">
        <v>3074</v>
      </c>
      <c r="AR561" s="256"/>
      <c r="AS561" s="264" t="s">
        <v>3075</v>
      </c>
      <c r="AT561" s="256"/>
      <c r="AU561" s="264" t="s">
        <v>3075</v>
      </c>
      <c r="AW561" s="264" t="s">
        <v>3075</v>
      </c>
      <c r="AX561" s="256"/>
      <c r="AY561" s="270" t="str">
        <f t="shared" si="20"/>
        <v>予 備 558</v>
      </c>
      <c r="AZ561" s="256"/>
      <c r="BA561" s="265" t="s">
        <v>3076</v>
      </c>
      <c r="BC561" s="265" t="s">
        <v>3076</v>
      </c>
      <c r="BE561" s="266" t="s">
        <v>3076</v>
      </c>
      <c r="BF561" s="258"/>
      <c r="BG561" s="266" t="s">
        <v>3076</v>
      </c>
      <c r="BI561" s="400" t="s">
        <v>3074</v>
      </c>
      <c r="BK561" s="400" t="s">
        <v>3074</v>
      </c>
      <c r="BM561" s="400" t="str">
        <f t="shared" si="19"/>
        <v>予備558</v>
      </c>
      <c r="BO561" s="401" t="s">
        <v>3074</v>
      </c>
      <c r="BP561" s="396"/>
      <c r="BQ561" s="401" t="s">
        <v>3074</v>
      </c>
      <c r="BR561" s="402"/>
      <c r="BS561" s="265" t="s">
        <v>3076</v>
      </c>
      <c r="BT561" s="402"/>
      <c r="BU561" s="402"/>
      <c r="BV561" s="402"/>
      <c r="BW561" s="402"/>
      <c r="BX561" s="402"/>
      <c r="BY561" s="402"/>
      <c r="BZ561" s="402"/>
      <c r="CA561" s="402"/>
      <c r="CB561" s="402"/>
      <c r="CC561" s="402"/>
      <c r="CE561" s="256"/>
      <c r="CG561" s="264" t="s">
        <v>3074</v>
      </c>
      <c r="CI561" s="264" t="s">
        <v>3074</v>
      </c>
      <c r="CK561" s="264" t="s">
        <v>3074</v>
      </c>
      <c r="CM561" s="264" t="s">
        <v>3074</v>
      </c>
      <c r="CO561" s="264" t="s">
        <v>3074</v>
      </c>
      <c r="CQ561" s="264" t="s">
        <v>3074</v>
      </c>
      <c r="CS561" s="264" t="s">
        <v>3074</v>
      </c>
      <c r="CU561" s="264" t="s">
        <v>3074</v>
      </c>
      <c r="CW561" s="264" t="s">
        <v>3074</v>
      </c>
      <c r="CY561" s="264" t="s">
        <v>3074</v>
      </c>
      <c r="DA561" s="264" t="s">
        <v>3074</v>
      </c>
      <c r="DC561" s="264" t="s">
        <v>3074</v>
      </c>
      <c r="DE561" s="264" t="s">
        <v>3074</v>
      </c>
      <c r="DG561" s="264" t="s">
        <v>3074</v>
      </c>
      <c r="DI561" s="264" t="s">
        <v>3074</v>
      </c>
      <c r="DK561" s="264" t="s">
        <v>3074</v>
      </c>
      <c r="EA561" s="264" t="s">
        <v>3074</v>
      </c>
      <c r="EC561" s="272" t="s">
        <v>3075</v>
      </c>
      <c r="ED561" s="268"/>
      <c r="EE561" s="272" t="s">
        <v>3075</v>
      </c>
      <c r="EF561" s="268"/>
      <c r="EG561" s="272" t="s">
        <v>3075</v>
      </c>
      <c r="EH561" s="268"/>
      <c r="EI561" s="272" t="s">
        <v>3075</v>
      </c>
      <c r="EY561" s="264" t="s">
        <v>3074</v>
      </c>
      <c r="FA561" s="264" t="s">
        <v>3074</v>
      </c>
      <c r="FC561" s="264" t="s">
        <v>3074</v>
      </c>
      <c r="FE561" s="264" t="s">
        <v>3074</v>
      </c>
      <c r="FG561" s="264" t="s">
        <v>3074</v>
      </c>
      <c r="FI561" s="264" t="s">
        <v>3074</v>
      </c>
      <c r="FK561" s="264" t="s">
        <v>3074</v>
      </c>
      <c r="FM561" s="264" t="s">
        <v>3074</v>
      </c>
      <c r="FO561" s="264" t="s">
        <v>3074</v>
      </c>
      <c r="FQ561" s="264" t="s">
        <v>3074</v>
      </c>
      <c r="FS561" s="264" t="s">
        <v>3074</v>
      </c>
      <c r="FU561" s="264" t="s">
        <v>3074</v>
      </c>
      <c r="FW561" s="264" t="s">
        <v>3074</v>
      </c>
      <c r="FY561" s="264" t="s">
        <v>3074</v>
      </c>
      <c r="GA561" s="264" t="s">
        <v>3074</v>
      </c>
      <c r="GC561" s="264" t="s">
        <v>3074</v>
      </c>
      <c r="GE561" s="264" t="s">
        <v>3074</v>
      </c>
      <c r="GG561" s="264" t="s">
        <v>3074</v>
      </c>
      <c r="GI561" s="264" t="s">
        <v>3074</v>
      </c>
      <c r="GK561" s="264" t="s">
        <v>3074</v>
      </c>
      <c r="GM561" s="264" t="s">
        <v>3074</v>
      </c>
      <c r="GO561" s="264" t="s">
        <v>3074</v>
      </c>
      <c r="GQ561" s="16"/>
      <c r="HE561" s="265" t="s">
        <v>3076</v>
      </c>
      <c r="HG561" s="265" t="s">
        <v>3076</v>
      </c>
      <c r="HI561" s="264" t="s">
        <v>3074</v>
      </c>
      <c r="HK561" s="264" t="s">
        <v>3074</v>
      </c>
      <c r="HM561" s="264" t="s">
        <v>3074</v>
      </c>
      <c r="HO561" s="264" t="s">
        <v>3074</v>
      </c>
      <c r="HQ561" s="264" t="s">
        <v>3074</v>
      </c>
      <c r="HS561" s="264" t="s">
        <v>3074</v>
      </c>
      <c r="HU561" s="264" t="s">
        <v>3074</v>
      </c>
      <c r="HW561" s="264" t="s">
        <v>3074</v>
      </c>
      <c r="HY561" s="264" t="s">
        <v>3074</v>
      </c>
      <c r="IA561" s="264" t="s">
        <v>3074</v>
      </c>
      <c r="IC561" s="264" t="s">
        <v>3074</v>
      </c>
      <c r="IE561" s="264" t="s">
        <v>3074</v>
      </c>
      <c r="IG561" s="264" t="s">
        <v>3074</v>
      </c>
      <c r="II561" s="264" t="s">
        <v>3074</v>
      </c>
      <c r="IK561" s="264" t="s">
        <v>3074</v>
      </c>
      <c r="IM561" s="264" t="s">
        <v>3074</v>
      </c>
      <c r="IO561" s="264" t="s">
        <v>3074</v>
      </c>
      <c r="IQ561" s="264" t="s">
        <v>3074</v>
      </c>
      <c r="IS561" s="264" t="s">
        <v>3074</v>
      </c>
      <c r="IU561" s="264" t="s">
        <v>3074</v>
      </c>
      <c r="IW561" s="264" t="s">
        <v>3074</v>
      </c>
      <c r="IY561" s="264" t="s">
        <v>3074</v>
      </c>
      <c r="JA561" s="264" t="s">
        <v>3074</v>
      </c>
      <c r="JC561" s="264" t="s">
        <v>3074</v>
      </c>
    </row>
    <row r="562" spans="3:263">
      <c r="C562" s="384" t="s">
        <v>3077</v>
      </c>
      <c r="D562" s="404"/>
      <c r="E562" s="390" t="s">
        <v>3077</v>
      </c>
      <c r="F562" s="391"/>
      <c r="G562" s="390" t="s">
        <v>3077</v>
      </c>
      <c r="H562" s="391"/>
      <c r="I562" s="390" t="s">
        <v>3077</v>
      </c>
      <c r="J562" s="391"/>
      <c r="K562" s="390" t="s">
        <v>3077</v>
      </c>
      <c r="L562" s="391"/>
      <c r="M562" s="390" t="s">
        <v>3077</v>
      </c>
      <c r="N562" s="405"/>
      <c r="O562" s="394" t="s">
        <v>3078</v>
      </c>
      <c r="P562" s="406"/>
      <c r="Q562" s="264" t="s">
        <v>3077</v>
      </c>
      <c r="S562" s="264" t="s">
        <v>3077</v>
      </c>
      <c r="U562" s="265" t="s">
        <v>3079</v>
      </c>
      <c r="W562" s="265" t="s">
        <v>3079</v>
      </c>
      <c r="Y562" s="265" t="s">
        <v>3079</v>
      </c>
      <c r="Z562" s="256"/>
      <c r="AA562" s="264" t="s">
        <v>3077</v>
      </c>
      <c r="AB562" s="256"/>
      <c r="AC562" s="265" t="s">
        <v>3079</v>
      </c>
      <c r="AD562" s="258"/>
      <c r="AE562" s="265" t="s">
        <v>3079</v>
      </c>
      <c r="AF562" s="258"/>
      <c r="AG562" s="264" t="s">
        <v>3077</v>
      </c>
      <c r="AH562" s="16"/>
      <c r="AI562" s="264" t="s">
        <v>3077</v>
      </c>
      <c r="AK562" s="264" t="s">
        <v>3077</v>
      </c>
      <c r="AL562" s="256"/>
      <c r="AM562" s="264" t="s">
        <v>3077</v>
      </c>
      <c r="AN562" s="256"/>
      <c r="AO562" s="264" t="s">
        <v>3077</v>
      </c>
      <c r="AP562" s="256"/>
      <c r="AQ562" s="264" t="s">
        <v>3077</v>
      </c>
      <c r="AR562" s="256"/>
      <c r="AS562" s="265" t="s">
        <v>3080</v>
      </c>
      <c r="AT562" s="256"/>
      <c r="AU562" s="265" t="s">
        <v>3080</v>
      </c>
      <c r="AW562" s="265" t="s">
        <v>3080</v>
      </c>
      <c r="AX562" s="256"/>
      <c r="AY562" s="270" t="str">
        <f t="shared" si="20"/>
        <v>予 備 559</v>
      </c>
      <c r="AZ562" s="256"/>
      <c r="BA562" s="265" t="s">
        <v>3079</v>
      </c>
      <c r="BC562" s="265" t="s">
        <v>3079</v>
      </c>
      <c r="BE562" s="266" t="s">
        <v>3079</v>
      </c>
      <c r="BF562" s="258"/>
      <c r="BG562" s="266" t="s">
        <v>3079</v>
      </c>
      <c r="BI562" s="400" t="s">
        <v>3077</v>
      </c>
      <c r="BK562" s="400" t="s">
        <v>3077</v>
      </c>
      <c r="BM562" s="400" t="str">
        <f t="shared" si="19"/>
        <v>予備559</v>
      </c>
      <c r="BO562" s="401" t="s">
        <v>3077</v>
      </c>
      <c r="BP562" s="396"/>
      <c r="BQ562" s="401" t="s">
        <v>3077</v>
      </c>
      <c r="BR562" s="402"/>
      <c r="BS562" s="265" t="s">
        <v>3079</v>
      </c>
      <c r="BT562" s="402"/>
      <c r="BU562" s="402"/>
      <c r="BV562" s="402"/>
      <c r="BW562" s="402"/>
      <c r="BX562" s="402"/>
      <c r="BY562" s="402"/>
      <c r="BZ562" s="402"/>
      <c r="CA562" s="402"/>
      <c r="CB562" s="402"/>
      <c r="CC562" s="402"/>
      <c r="CE562" s="256"/>
      <c r="CG562" s="264" t="s">
        <v>3077</v>
      </c>
      <c r="CI562" s="264" t="s">
        <v>3077</v>
      </c>
      <c r="CK562" s="264" t="s">
        <v>3077</v>
      </c>
      <c r="CM562" s="264" t="s">
        <v>3077</v>
      </c>
      <c r="CO562" s="264" t="s">
        <v>3077</v>
      </c>
      <c r="CQ562" s="264" t="s">
        <v>3077</v>
      </c>
      <c r="CS562" s="264" t="s">
        <v>3077</v>
      </c>
      <c r="CU562" s="264" t="s">
        <v>3077</v>
      </c>
      <c r="CW562" s="264" t="s">
        <v>3077</v>
      </c>
      <c r="CY562" s="264" t="s">
        <v>3077</v>
      </c>
      <c r="DA562" s="264" t="s">
        <v>3077</v>
      </c>
      <c r="DC562" s="264" t="s">
        <v>3077</v>
      </c>
      <c r="DE562" s="264" t="s">
        <v>3077</v>
      </c>
      <c r="DG562" s="264" t="s">
        <v>3077</v>
      </c>
      <c r="DI562" s="264" t="s">
        <v>3077</v>
      </c>
      <c r="DK562" s="264" t="s">
        <v>3077</v>
      </c>
      <c r="EA562" s="264" t="s">
        <v>3077</v>
      </c>
      <c r="EC562" s="272" t="s">
        <v>3078</v>
      </c>
      <c r="ED562" s="268"/>
      <c r="EE562" s="272" t="s">
        <v>3078</v>
      </c>
      <c r="EF562" s="268"/>
      <c r="EG562" s="272" t="s">
        <v>3078</v>
      </c>
      <c r="EH562" s="268"/>
      <c r="EI562" s="272" t="s">
        <v>3078</v>
      </c>
      <c r="EY562" s="264" t="s">
        <v>3077</v>
      </c>
      <c r="FA562" s="264" t="s">
        <v>3077</v>
      </c>
      <c r="FC562" s="264" t="s">
        <v>3077</v>
      </c>
      <c r="FE562" s="264" t="s">
        <v>3077</v>
      </c>
      <c r="FG562" s="264" t="s">
        <v>3077</v>
      </c>
      <c r="FI562" s="264" t="s">
        <v>3077</v>
      </c>
      <c r="FK562" s="264" t="s">
        <v>3077</v>
      </c>
      <c r="FM562" s="264" t="s">
        <v>3077</v>
      </c>
      <c r="FO562" s="264" t="s">
        <v>3077</v>
      </c>
      <c r="FQ562" s="264" t="s">
        <v>3077</v>
      </c>
      <c r="FS562" s="264" t="s">
        <v>3077</v>
      </c>
      <c r="FU562" s="264" t="s">
        <v>3077</v>
      </c>
      <c r="FW562" s="264" t="s">
        <v>3077</v>
      </c>
      <c r="FY562" s="264" t="s">
        <v>3077</v>
      </c>
      <c r="GA562" s="264" t="s">
        <v>3077</v>
      </c>
      <c r="GC562" s="264" t="s">
        <v>3077</v>
      </c>
      <c r="GE562" s="264" t="s">
        <v>3077</v>
      </c>
      <c r="GG562" s="264" t="s">
        <v>3077</v>
      </c>
      <c r="GI562" s="264" t="s">
        <v>3077</v>
      </c>
      <c r="GK562" s="264" t="s">
        <v>3077</v>
      </c>
      <c r="GM562" s="264" t="s">
        <v>3077</v>
      </c>
      <c r="GO562" s="264" t="s">
        <v>3077</v>
      </c>
      <c r="GQ562" s="16"/>
      <c r="HE562" s="265" t="s">
        <v>3079</v>
      </c>
      <c r="HG562" s="265" t="s">
        <v>3079</v>
      </c>
      <c r="HI562" s="264" t="s">
        <v>3077</v>
      </c>
      <c r="HK562" s="264" t="s">
        <v>3077</v>
      </c>
      <c r="HM562" s="264" t="s">
        <v>3077</v>
      </c>
      <c r="HO562" s="264" t="s">
        <v>3077</v>
      </c>
      <c r="HQ562" s="264" t="s">
        <v>3077</v>
      </c>
      <c r="HS562" s="264" t="s">
        <v>3077</v>
      </c>
      <c r="HU562" s="264" t="s">
        <v>3077</v>
      </c>
      <c r="HW562" s="264" t="s">
        <v>3077</v>
      </c>
      <c r="HY562" s="264" t="s">
        <v>3077</v>
      </c>
      <c r="IA562" s="264" t="s">
        <v>3077</v>
      </c>
      <c r="IC562" s="264" t="s">
        <v>3077</v>
      </c>
      <c r="IE562" s="264" t="s">
        <v>3077</v>
      </c>
      <c r="IG562" s="264" t="s">
        <v>3077</v>
      </c>
      <c r="II562" s="264" t="s">
        <v>3077</v>
      </c>
      <c r="IK562" s="264" t="s">
        <v>3077</v>
      </c>
      <c r="IM562" s="264" t="s">
        <v>3077</v>
      </c>
      <c r="IO562" s="264" t="s">
        <v>3077</v>
      </c>
      <c r="IQ562" s="264" t="s">
        <v>3077</v>
      </c>
      <c r="IS562" s="264" t="s">
        <v>3077</v>
      </c>
      <c r="IU562" s="264" t="s">
        <v>3077</v>
      </c>
      <c r="IW562" s="264" t="s">
        <v>3077</v>
      </c>
      <c r="IY562" s="264" t="s">
        <v>3077</v>
      </c>
      <c r="JA562" s="264" t="s">
        <v>3077</v>
      </c>
      <c r="JC562" s="264" t="s">
        <v>3077</v>
      </c>
    </row>
    <row r="563" spans="3:263">
      <c r="C563" s="384" t="s">
        <v>3081</v>
      </c>
      <c r="D563" s="404"/>
      <c r="E563" s="390" t="s">
        <v>3081</v>
      </c>
      <c r="F563" s="391"/>
      <c r="G563" s="390" t="s">
        <v>3081</v>
      </c>
      <c r="H563" s="391"/>
      <c r="I563" s="390" t="s">
        <v>3081</v>
      </c>
      <c r="J563" s="391"/>
      <c r="K563" s="390" t="s">
        <v>3081</v>
      </c>
      <c r="L563" s="391"/>
      <c r="M563" s="390" t="s">
        <v>3081</v>
      </c>
      <c r="N563" s="405"/>
      <c r="O563" s="394" t="s">
        <v>3082</v>
      </c>
      <c r="P563" s="406"/>
      <c r="Q563" s="264" t="s">
        <v>3081</v>
      </c>
      <c r="S563" s="264" t="s">
        <v>3081</v>
      </c>
      <c r="U563" s="265" t="s">
        <v>3083</v>
      </c>
      <c r="W563" s="265" t="s">
        <v>3083</v>
      </c>
      <c r="Y563" s="265" t="s">
        <v>3083</v>
      </c>
      <c r="Z563" s="256"/>
      <c r="AA563" s="264" t="s">
        <v>3081</v>
      </c>
      <c r="AB563" s="256"/>
      <c r="AC563" s="265" t="s">
        <v>3083</v>
      </c>
      <c r="AD563" s="258"/>
      <c r="AE563" s="265" t="s">
        <v>3083</v>
      </c>
      <c r="AF563" s="258"/>
      <c r="AG563" s="264" t="s">
        <v>3081</v>
      </c>
      <c r="AH563" s="16"/>
      <c r="AI563" s="264" t="s">
        <v>3081</v>
      </c>
      <c r="AK563" s="264" t="s">
        <v>3081</v>
      </c>
      <c r="AL563" s="256"/>
      <c r="AM563" s="264" t="s">
        <v>3081</v>
      </c>
      <c r="AN563" s="256"/>
      <c r="AO563" s="264" t="s">
        <v>3081</v>
      </c>
      <c r="AP563" s="256"/>
      <c r="AQ563" s="264" t="s">
        <v>3081</v>
      </c>
      <c r="AR563" s="256"/>
      <c r="AS563" s="264" t="s">
        <v>3082</v>
      </c>
      <c r="AT563" s="256"/>
      <c r="AU563" s="264" t="s">
        <v>3082</v>
      </c>
      <c r="AW563" s="264" t="s">
        <v>3082</v>
      </c>
      <c r="AX563" s="256"/>
      <c r="AY563" s="270" t="str">
        <f t="shared" si="20"/>
        <v>予 備 560</v>
      </c>
      <c r="AZ563" s="256"/>
      <c r="BA563" s="265" t="s">
        <v>3083</v>
      </c>
      <c r="BC563" s="265" t="s">
        <v>3083</v>
      </c>
      <c r="BE563" s="266" t="s">
        <v>3083</v>
      </c>
      <c r="BF563" s="258"/>
      <c r="BG563" s="266" t="s">
        <v>3083</v>
      </c>
      <c r="BI563" s="400" t="s">
        <v>3081</v>
      </c>
      <c r="BK563" s="400" t="s">
        <v>3081</v>
      </c>
      <c r="BM563" s="400" t="str">
        <f t="shared" si="19"/>
        <v>予備560</v>
      </c>
      <c r="BO563" s="401" t="s">
        <v>3081</v>
      </c>
      <c r="BP563" s="396"/>
      <c r="BQ563" s="401" t="s">
        <v>3081</v>
      </c>
      <c r="BR563" s="402"/>
      <c r="BS563" s="265" t="s">
        <v>3083</v>
      </c>
      <c r="BT563" s="402"/>
      <c r="BU563" s="402"/>
      <c r="BV563" s="402"/>
      <c r="BW563" s="402"/>
      <c r="BX563" s="402"/>
      <c r="BY563" s="402"/>
      <c r="BZ563" s="402"/>
      <c r="CA563" s="402"/>
      <c r="CB563" s="402"/>
      <c r="CC563" s="402"/>
      <c r="CE563" s="256"/>
      <c r="CG563" s="264" t="s">
        <v>3081</v>
      </c>
      <c r="CI563" s="264" t="s">
        <v>3081</v>
      </c>
      <c r="CK563" s="264" t="s">
        <v>3081</v>
      </c>
      <c r="CM563" s="264" t="s">
        <v>3081</v>
      </c>
      <c r="CO563" s="264" t="s">
        <v>3081</v>
      </c>
      <c r="CQ563" s="264" t="s">
        <v>3081</v>
      </c>
      <c r="CS563" s="264" t="s">
        <v>3081</v>
      </c>
      <c r="CU563" s="264" t="s">
        <v>3081</v>
      </c>
      <c r="CW563" s="264" t="s">
        <v>3081</v>
      </c>
      <c r="CY563" s="264" t="s">
        <v>3081</v>
      </c>
      <c r="DA563" s="264" t="s">
        <v>3081</v>
      </c>
      <c r="DC563" s="264" t="s">
        <v>3081</v>
      </c>
      <c r="DE563" s="264" t="s">
        <v>3081</v>
      </c>
      <c r="DG563" s="264" t="s">
        <v>3081</v>
      </c>
      <c r="DI563" s="264" t="s">
        <v>3081</v>
      </c>
      <c r="DK563" s="264" t="s">
        <v>3081</v>
      </c>
      <c r="EA563" s="264" t="s">
        <v>3081</v>
      </c>
      <c r="EC563" s="272" t="s">
        <v>3082</v>
      </c>
      <c r="ED563" s="268"/>
      <c r="EE563" s="272" t="s">
        <v>3082</v>
      </c>
      <c r="EF563" s="268"/>
      <c r="EG563" s="272" t="s">
        <v>3082</v>
      </c>
      <c r="EH563" s="268"/>
      <c r="EI563" s="272" t="s">
        <v>3082</v>
      </c>
      <c r="EY563" s="264" t="s">
        <v>3081</v>
      </c>
      <c r="FA563" s="264" t="s">
        <v>3081</v>
      </c>
      <c r="FC563" s="264" t="s">
        <v>3081</v>
      </c>
      <c r="FE563" s="264" t="s">
        <v>3081</v>
      </c>
      <c r="FG563" s="264" t="s">
        <v>3081</v>
      </c>
      <c r="FI563" s="264" t="s">
        <v>3081</v>
      </c>
      <c r="FK563" s="264" t="s">
        <v>3081</v>
      </c>
      <c r="FM563" s="264" t="s">
        <v>3081</v>
      </c>
      <c r="FO563" s="264" t="s">
        <v>3081</v>
      </c>
      <c r="FQ563" s="264" t="s">
        <v>3081</v>
      </c>
      <c r="FS563" s="264" t="s">
        <v>3081</v>
      </c>
      <c r="FU563" s="264" t="s">
        <v>3081</v>
      </c>
      <c r="FW563" s="264" t="s">
        <v>3081</v>
      </c>
      <c r="FY563" s="264" t="s">
        <v>3081</v>
      </c>
      <c r="GA563" s="264" t="s">
        <v>3081</v>
      </c>
      <c r="GC563" s="264" t="s">
        <v>3081</v>
      </c>
      <c r="GE563" s="264" t="s">
        <v>3081</v>
      </c>
      <c r="GG563" s="264" t="s">
        <v>3081</v>
      </c>
      <c r="GI563" s="264" t="s">
        <v>3081</v>
      </c>
      <c r="GK563" s="264" t="s">
        <v>3081</v>
      </c>
      <c r="GM563" s="264" t="s">
        <v>3081</v>
      </c>
      <c r="GO563" s="264" t="s">
        <v>3081</v>
      </c>
      <c r="GQ563" s="16"/>
      <c r="HE563" s="265" t="s">
        <v>3083</v>
      </c>
      <c r="HG563" s="265" t="s">
        <v>3083</v>
      </c>
      <c r="HI563" s="264" t="s">
        <v>3081</v>
      </c>
      <c r="HK563" s="264" t="s">
        <v>3081</v>
      </c>
      <c r="HM563" s="264" t="s">
        <v>3081</v>
      </c>
      <c r="HO563" s="264" t="s">
        <v>3081</v>
      </c>
      <c r="HQ563" s="264" t="s">
        <v>3081</v>
      </c>
      <c r="HS563" s="264" t="s">
        <v>3081</v>
      </c>
      <c r="HU563" s="264" t="s">
        <v>3081</v>
      </c>
      <c r="HW563" s="264" t="s">
        <v>3081</v>
      </c>
      <c r="HY563" s="264" t="s">
        <v>3081</v>
      </c>
      <c r="IA563" s="264" t="s">
        <v>3081</v>
      </c>
      <c r="IC563" s="264" t="s">
        <v>3081</v>
      </c>
      <c r="IE563" s="264" t="s">
        <v>3081</v>
      </c>
      <c r="IG563" s="264" t="s">
        <v>3081</v>
      </c>
      <c r="II563" s="264" t="s">
        <v>3081</v>
      </c>
      <c r="IK563" s="264" t="s">
        <v>3081</v>
      </c>
      <c r="IM563" s="264" t="s">
        <v>3081</v>
      </c>
      <c r="IO563" s="264" t="s">
        <v>3081</v>
      </c>
      <c r="IQ563" s="264" t="s">
        <v>3081</v>
      </c>
      <c r="IS563" s="264" t="s">
        <v>3081</v>
      </c>
      <c r="IU563" s="264" t="s">
        <v>3081</v>
      </c>
      <c r="IW563" s="264" t="s">
        <v>3081</v>
      </c>
      <c r="IY563" s="264" t="s">
        <v>3081</v>
      </c>
      <c r="JA563" s="264" t="s">
        <v>3081</v>
      </c>
      <c r="JC563" s="264" t="s">
        <v>3081</v>
      </c>
    </row>
    <row r="564" spans="3:263">
      <c r="C564" s="384" t="s">
        <v>3084</v>
      </c>
      <c r="D564" s="404"/>
      <c r="E564" s="390" t="s">
        <v>3084</v>
      </c>
      <c r="F564" s="391"/>
      <c r="G564" s="390" t="s">
        <v>3084</v>
      </c>
      <c r="H564" s="391"/>
      <c r="I564" s="390" t="s">
        <v>3084</v>
      </c>
      <c r="J564" s="391"/>
      <c r="K564" s="390" t="s">
        <v>3084</v>
      </c>
      <c r="L564" s="391"/>
      <c r="M564" s="390" t="s">
        <v>3084</v>
      </c>
      <c r="N564" s="405"/>
      <c r="O564" s="394" t="s">
        <v>3085</v>
      </c>
      <c r="P564" s="406"/>
      <c r="Q564" s="264" t="s">
        <v>3084</v>
      </c>
      <c r="S564" s="264" t="s">
        <v>3084</v>
      </c>
      <c r="U564" s="265" t="s">
        <v>3086</v>
      </c>
      <c r="W564" s="265" t="s">
        <v>3086</v>
      </c>
      <c r="Y564" s="265" t="s">
        <v>3086</v>
      </c>
      <c r="Z564" s="256"/>
      <c r="AA564" s="264" t="s">
        <v>3084</v>
      </c>
      <c r="AB564" s="256"/>
      <c r="AC564" s="265" t="s">
        <v>3086</v>
      </c>
      <c r="AD564" s="258"/>
      <c r="AE564" s="265" t="s">
        <v>3086</v>
      </c>
      <c r="AF564" s="258"/>
      <c r="AG564" s="264" t="s">
        <v>3084</v>
      </c>
      <c r="AH564" s="16"/>
      <c r="AI564" s="264" t="s">
        <v>3084</v>
      </c>
      <c r="AK564" s="264" t="s">
        <v>3084</v>
      </c>
      <c r="AL564" s="256"/>
      <c r="AM564" s="264" t="s">
        <v>3084</v>
      </c>
      <c r="AN564" s="256"/>
      <c r="AO564" s="264" t="s">
        <v>3084</v>
      </c>
      <c r="AP564" s="256"/>
      <c r="AQ564" s="264" t="s">
        <v>3084</v>
      </c>
      <c r="AR564" s="256"/>
      <c r="AS564" s="265" t="s">
        <v>3087</v>
      </c>
      <c r="AT564" s="256"/>
      <c r="AU564" s="265" t="s">
        <v>3087</v>
      </c>
      <c r="AW564" s="265" t="s">
        <v>3087</v>
      </c>
      <c r="AX564" s="256"/>
      <c r="AY564" s="270" t="str">
        <f t="shared" si="20"/>
        <v>予 備 561</v>
      </c>
      <c r="AZ564" s="256"/>
      <c r="BA564" s="265" t="s">
        <v>3086</v>
      </c>
      <c r="BC564" s="265" t="s">
        <v>3086</v>
      </c>
      <c r="BE564" s="266" t="s">
        <v>3086</v>
      </c>
      <c r="BF564" s="258"/>
      <c r="BG564" s="266" t="s">
        <v>3086</v>
      </c>
      <c r="BI564" s="400" t="s">
        <v>3084</v>
      </c>
      <c r="BK564" s="400" t="s">
        <v>3084</v>
      </c>
      <c r="BM564" s="400" t="str">
        <f t="shared" si="19"/>
        <v>予備561</v>
      </c>
      <c r="BO564" s="401" t="s">
        <v>3084</v>
      </c>
      <c r="BP564" s="396"/>
      <c r="BQ564" s="401" t="s">
        <v>3084</v>
      </c>
      <c r="BR564" s="402"/>
      <c r="BS564" s="265" t="s">
        <v>3086</v>
      </c>
      <c r="BT564" s="402"/>
      <c r="BU564" s="402"/>
      <c r="BV564" s="402"/>
      <c r="BW564" s="402"/>
      <c r="BX564" s="402"/>
      <c r="BY564" s="402"/>
      <c r="BZ564" s="402"/>
      <c r="CA564" s="402"/>
      <c r="CB564" s="402"/>
      <c r="CC564" s="402"/>
      <c r="CE564" s="256"/>
      <c r="CG564" s="264" t="s">
        <v>3084</v>
      </c>
      <c r="CI564" s="264" t="s">
        <v>3084</v>
      </c>
      <c r="CK564" s="264" t="s">
        <v>3084</v>
      </c>
      <c r="CM564" s="264" t="s">
        <v>3084</v>
      </c>
      <c r="CO564" s="264" t="s">
        <v>3084</v>
      </c>
      <c r="CQ564" s="264" t="s">
        <v>3084</v>
      </c>
      <c r="CS564" s="264" t="s">
        <v>3084</v>
      </c>
      <c r="CU564" s="264" t="s">
        <v>3084</v>
      </c>
      <c r="CW564" s="264" t="s">
        <v>3084</v>
      </c>
      <c r="CY564" s="264" t="s">
        <v>3084</v>
      </c>
      <c r="DA564" s="264" t="s">
        <v>3084</v>
      </c>
      <c r="DC564" s="264" t="s">
        <v>3084</v>
      </c>
      <c r="DE564" s="264" t="s">
        <v>3084</v>
      </c>
      <c r="DG564" s="264" t="s">
        <v>3084</v>
      </c>
      <c r="DI564" s="264" t="s">
        <v>3084</v>
      </c>
      <c r="DK564" s="264" t="s">
        <v>3084</v>
      </c>
      <c r="EA564" s="264" t="s">
        <v>3084</v>
      </c>
      <c r="EC564" s="272" t="s">
        <v>3085</v>
      </c>
      <c r="ED564" s="268"/>
      <c r="EE564" s="272" t="s">
        <v>3085</v>
      </c>
      <c r="EF564" s="268"/>
      <c r="EG564" s="272" t="s">
        <v>3085</v>
      </c>
      <c r="EH564" s="268"/>
      <c r="EI564" s="272" t="s">
        <v>3085</v>
      </c>
      <c r="EY564" s="264" t="s">
        <v>3084</v>
      </c>
      <c r="FA564" s="264" t="s">
        <v>3084</v>
      </c>
      <c r="FC564" s="264" t="s">
        <v>3084</v>
      </c>
      <c r="FE564" s="264" t="s">
        <v>3084</v>
      </c>
      <c r="FG564" s="264" t="s">
        <v>3084</v>
      </c>
      <c r="FI564" s="264" t="s">
        <v>3084</v>
      </c>
      <c r="FK564" s="264" t="s">
        <v>3084</v>
      </c>
      <c r="FM564" s="264" t="s">
        <v>3084</v>
      </c>
      <c r="FO564" s="264" t="s">
        <v>3084</v>
      </c>
      <c r="FQ564" s="264" t="s">
        <v>3084</v>
      </c>
      <c r="FS564" s="264" t="s">
        <v>3084</v>
      </c>
      <c r="FU564" s="264" t="s">
        <v>3084</v>
      </c>
      <c r="FW564" s="264" t="s">
        <v>3084</v>
      </c>
      <c r="FY564" s="264" t="s">
        <v>3084</v>
      </c>
      <c r="GA564" s="264" t="s">
        <v>3084</v>
      </c>
      <c r="GC564" s="264" t="s">
        <v>3084</v>
      </c>
      <c r="GE564" s="264" t="s">
        <v>3084</v>
      </c>
      <c r="GG564" s="264" t="s">
        <v>3084</v>
      </c>
      <c r="GI564" s="264" t="s">
        <v>3084</v>
      </c>
      <c r="GK564" s="264" t="s">
        <v>3084</v>
      </c>
      <c r="GM564" s="264" t="s">
        <v>3084</v>
      </c>
      <c r="GO564" s="264" t="s">
        <v>3084</v>
      </c>
      <c r="GQ564" s="16"/>
      <c r="HE564" s="265" t="s">
        <v>3086</v>
      </c>
      <c r="HG564" s="265" t="s">
        <v>3086</v>
      </c>
      <c r="HI564" s="264" t="s">
        <v>3084</v>
      </c>
      <c r="HK564" s="264" t="s">
        <v>3084</v>
      </c>
      <c r="HM564" s="264" t="s">
        <v>3084</v>
      </c>
      <c r="HO564" s="264" t="s">
        <v>3084</v>
      </c>
      <c r="HQ564" s="264" t="s">
        <v>3084</v>
      </c>
      <c r="HS564" s="264" t="s">
        <v>3084</v>
      </c>
      <c r="HU564" s="264" t="s">
        <v>3084</v>
      </c>
      <c r="HW564" s="264" t="s">
        <v>3084</v>
      </c>
      <c r="HY564" s="264" t="s">
        <v>3084</v>
      </c>
      <c r="IA564" s="264" t="s">
        <v>3084</v>
      </c>
      <c r="IC564" s="264" t="s">
        <v>3084</v>
      </c>
      <c r="IE564" s="264" t="s">
        <v>3084</v>
      </c>
      <c r="IG564" s="264" t="s">
        <v>3084</v>
      </c>
      <c r="II564" s="264" t="s">
        <v>3084</v>
      </c>
      <c r="IK564" s="264" t="s">
        <v>3084</v>
      </c>
      <c r="IM564" s="264" t="s">
        <v>3084</v>
      </c>
      <c r="IO564" s="264" t="s">
        <v>3084</v>
      </c>
      <c r="IQ564" s="264" t="s">
        <v>3084</v>
      </c>
      <c r="IS564" s="264" t="s">
        <v>3084</v>
      </c>
      <c r="IU564" s="264" t="s">
        <v>3084</v>
      </c>
      <c r="IW564" s="264" t="s">
        <v>3084</v>
      </c>
      <c r="IY564" s="264" t="s">
        <v>3084</v>
      </c>
      <c r="JA564" s="264" t="s">
        <v>3084</v>
      </c>
      <c r="JC564" s="264" t="s">
        <v>3084</v>
      </c>
    </row>
    <row r="565" spans="3:263">
      <c r="C565" s="384" t="s">
        <v>3088</v>
      </c>
      <c r="D565" s="404"/>
      <c r="E565" s="390" t="s">
        <v>3088</v>
      </c>
      <c r="F565" s="391"/>
      <c r="G565" s="390" t="s">
        <v>3088</v>
      </c>
      <c r="H565" s="391"/>
      <c r="I565" s="390" t="s">
        <v>3088</v>
      </c>
      <c r="J565" s="391"/>
      <c r="K565" s="390" t="s">
        <v>3088</v>
      </c>
      <c r="L565" s="391"/>
      <c r="M565" s="390" t="s">
        <v>3088</v>
      </c>
      <c r="N565" s="405"/>
      <c r="O565" s="394" t="s">
        <v>3089</v>
      </c>
      <c r="P565" s="406"/>
      <c r="Q565" s="264" t="s">
        <v>3088</v>
      </c>
      <c r="S565" s="264" t="s">
        <v>3088</v>
      </c>
      <c r="U565" s="265" t="s">
        <v>3090</v>
      </c>
      <c r="W565" s="265" t="s">
        <v>3090</v>
      </c>
      <c r="Y565" s="265" t="s">
        <v>3090</v>
      </c>
      <c r="Z565" s="256"/>
      <c r="AA565" s="264" t="s">
        <v>3088</v>
      </c>
      <c r="AB565" s="256"/>
      <c r="AC565" s="265" t="s">
        <v>3090</v>
      </c>
      <c r="AD565" s="258"/>
      <c r="AE565" s="265" t="s">
        <v>3090</v>
      </c>
      <c r="AF565" s="258"/>
      <c r="AG565" s="264" t="s">
        <v>3088</v>
      </c>
      <c r="AH565" s="16"/>
      <c r="AI565" s="264" t="s">
        <v>3088</v>
      </c>
      <c r="AK565" s="264" t="s">
        <v>3088</v>
      </c>
      <c r="AL565" s="256"/>
      <c r="AM565" s="264" t="s">
        <v>3088</v>
      </c>
      <c r="AN565" s="256"/>
      <c r="AO565" s="264" t="s">
        <v>3088</v>
      </c>
      <c r="AP565" s="256"/>
      <c r="AQ565" s="264" t="s">
        <v>3088</v>
      </c>
      <c r="AR565" s="256"/>
      <c r="AS565" s="264" t="s">
        <v>3089</v>
      </c>
      <c r="AT565" s="256"/>
      <c r="AU565" s="264" t="s">
        <v>3089</v>
      </c>
      <c r="AW565" s="264" t="s">
        <v>3089</v>
      </c>
      <c r="AX565" s="256"/>
      <c r="AY565" s="270" t="str">
        <f t="shared" si="20"/>
        <v>予 備 562</v>
      </c>
      <c r="AZ565" s="256"/>
      <c r="BA565" s="265" t="s">
        <v>3090</v>
      </c>
      <c r="BC565" s="265" t="s">
        <v>3090</v>
      </c>
      <c r="BE565" s="266" t="s">
        <v>3090</v>
      </c>
      <c r="BF565" s="258"/>
      <c r="BG565" s="266" t="s">
        <v>3090</v>
      </c>
      <c r="BI565" s="400" t="s">
        <v>3088</v>
      </c>
      <c r="BK565" s="400" t="s">
        <v>3088</v>
      </c>
      <c r="BM565" s="400" t="str">
        <f t="shared" si="19"/>
        <v>予備562</v>
      </c>
      <c r="BO565" s="401" t="s">
        <v>3088</v>
      </c>
      <c r="BP565" s="396"/>
      <c r="BQ565" s="401" t="s">
        <v>3088</v>
      </c>
      <c r="BR565" s="402"/>
      <c r="BS565" s="265" t="s">
        <v>3090</v>
      </c>
      <c r="BT565" s="402"/>
      <c r="BU565" s="402"/>
      <c r="BV565" s="402"/>
      <c r="BW565" s="402"/>
      <c r="BX565" s="402"/>
      <c r="BY565" s="402"/>
      <c r="BZ565" s="402"/>
      <c r="CA565" s="402"/>
      <c r="CB565" s="402"/>
      <c r="CC565" s="402"/>
      <c r="CE565" s="256"/>
      <c r="CG565" s="264" t="s">
        <v>3088</v>
      </c>
      <c r="CI565" s="264" t="s">
        <v>3088</v>
      </c>
      <c r="CK565" s="264" t="s">
        <v>3088</v>
      </c>
      <c r="CM565" s="264" t="s">
        <v>3088</v>
      </c>
      <c r="CO565" s="264" t="s">
        <v>3088</v>
      </c>
      <c r="CQ565" s="264" t="s">
        <v>3088</v>
      </c>
      <c r="CS565" s="264" t="s">
        <v>3088</v>
      </c>
      <c r="CU565" s="264" t="s">
        <v>3088</v>
      </c>
      <c r="CW565" s="264" t="s">
        <v>3088</v>
      </c>
      <c r="CY565" s="264" t="s">
        <v>3088</v>
      </c>
      <c r="DA565" s="264" t="s">
        <v>3088</v>
      </c>
      <c r="DC565" s="264" t="s">
        <v>3088</v>
      </c>
      <c r="DE565" s="264" t="s">
        <v>3088</v>
      </c>
      <c r="DG565" s="264" t="s">
        <v>3088</v>
      </c>
      <c r="DI565" s="264" t="s">
        <v>3088</v>
      </c>
      <c r="DK565" s="264" t="s">
        <v>3088</v>
      </c>
      <c r="EA565" s="264" t="s">
        <v>3088</v>
      </c>
      <c r="EC565" s="272" t="s">
        <v>3089</v>
      </c>
      <c r="ED565" s="268"/>
      <c r="EE565" s="272" t="s">
        <v>3089</v>
      </c>
      <c r="EF565" s="268"/>
      <c r="EG565" s="272" t="s">
        <v>3089</v>
      </c>
      <c r="EH565" s="268"/>
      <c r="EI565" s="272" t="s">
        <v>3089</v>
      </c>
      <c r="EY565" s="264" t="s">
        <v>3088</v>
      </c>
      <c r="FA565" s="264" t="s">
        <v>3088</v>
      </c>
      <c r="FC565" s="264" t="s">
        <v>3088</v>
      </c>
      <c r="FE565" s="264" t="s">
        <v>3088</v>
      </c>
      <c r="FG565" s="264" t="s">
        <v>3088</v>
      </c>
      <c r="FI565" s="264" t="s">
        <v>3088</v>
      </c>
      <c r="FK565" s="264" t="s">
        <v>3088</v>
      </c>
      <c r="FM565" s="264" t="s">
        <v>3088</v>
      </c>
      <c r="FO565" s="264" t="s">
        <v>3088</v>
      </c>
      <c r="FQ565" s="264" t="s">
        <v>3088</v>
      </c>
      <c r="FS565" s="264" t="s">
        <v>3088</v>
      </c>
      <c r="FU565" s="264" t="s">
        <v>3088</v>
      </c>
      <c r="FW565" s="264" t="s">
        <v>3088</v>
      </c>
      <c r="FY565" s="264" t="s">
        <v>3088</v>
      </c>
      <c r="GA565" s="264" t="s">
        <v>3088</v>
      </c>
      <c r="GC565" s="264" t="s">
        <v>3088</v>
      </c>
      <c r="GE565" s="264" t="s">
        <v>3088</v>
      </c>
      <c r="GG565" s="264" t="s">
        <v>3088</v>
      </c>
      <c r="GI565" s="264" t="s">
        <v>3088</v>
      </c>
      <c r="GK565" s="264" t="s">
        <v>3088</v>
      </c>
      <c r="GM565" s="264" t="s">
        <v>3088</v>
      </c>
      <c r="GO565" s="264" t="s">
        <v>3088</v>
      </c>
      <c r="GQ565" s="16"/>
      <c r="HE565" s="265" t="s">
        <v>3090</v>
      </c>
      <c r="HG565" s="265" t="s">
        <v>3090</v>
      </c>
      <c r="HI565" s="264" t="s">
        <v>3088</v>
      </c>
      <c r="HK565" s="264" t="s">
        <v>3088</v>
      </c>
      <c r="HM565" s="264" t="s">
        <v>3088</v>
      </c>
      <c r="HO565" s="264" t="s">
        <v>3088</v>
      </c>
      <c r="HQ565" s="264" t="s">
        <v>3088</v>
      </c>
      <c r="HS565" s="264" t="s">
        <v>3088</v>
      </c>
      <c r="HU565" s="264" t="s">
        <v>3088</v>
      </c>
      <c r="HW565" s="264" t="s">
        <v>3088</v>
      </c>
      <c r="HY565" s="264" t="s">
        <v>3088</v>
      </c>
      <c r="IA565" s="264" t="s">
        <v>3088</v>
      </c>
      <c r="IC565" s="264" t="s">
        <v>3088</v>
      </c>
      <c r="IE565" s="264" t="s">
        <v>3088</v>
      </c>
      <c r="IG565" s="264" t="s">
        <v>3088</v>
      </c>
      <c r="II565" s="264" t="s">
        <v>3088</v>
      </c>
      <c r="IK565" s="264" t="s">
        <v>3088</v>
      </c>
      <c r="IM565" s="264" t="s">
        <v>3088</v>
      </c>
      <c r="IO565" s="264" t="s">
        <v>3088</v>
      </c>
      <c r="IQ565" s="264" t="s">
        <v>3088</v>
      </c>
      <c r="IS565" s="264" t="s">
        <v>3088</v>
      </c>
      <c r="IU565" s="264" t="s">
        <v>3088</v>
      </c>
      <c r="IW565" s="264" t="s">
        <v>3088</v>
      </c>
      <c r="IY565" s="264" t="s">
        <v>3088</v>
      </c>
      <c r="JA565" s="264" t="s">
        <v>3088</v>
      </c>
      <c r="JC565" s="264" t="s">
        <v>3088</v>
      </c>
    </row>
    <row r="566" spans="3:263">
      <c r="C566" s="384" t="s">
        <v>3091</v>
      </c>
      <c r="D566" s="404"/>
      <c r="E566" s="390" t="s">
        <v>3091</v>
      </c>
      <c r="F566" s="391"/>
      <c r="G566" s="390" t="s">
        <v>3091</v>
      </c>
      <c r="H566" s="391"/>
      <c r="I566" s="390" t="s">
        <v>3091</v>
      </c>
      <c r="J566" s="391"/>
      <c r="K566" s="390" t="s">
        <v>3091</v>
      </c>
      <c r="L566" s="391"/>
      <c r="M566" s="390" t="s">
        <v>3091</v>
      </c>
      <c r="N566" s="405"/>
      <c r="O566" s="394" t="s">
        <v>3092</v>
      </c>
      <c r="P566" s="406"/>
      <c r="Q566" s="264" t="s">
        <v>3091</v>
      </c>
      <c r="S566" s="264" t="s">
        <v>3091</v>
      </c>
      <c r="U566" s="265" t="s">
        <v>3093</v>
      </c>
      <c r="W566" s="265" t="s">
        <v>3093</v>
      </c>
      <c r="Y566" s="265" t="s">
        <v>3093</v>
      </c>
      <c r="Z566" s="256"/>
      <c r="AA566" s="264" t="s">
        <v>3091</v>
      </c>
      <c r="AB566" s="256"/>
      <c r="AC566" s="265" t="s">
        <v>3093</v>
      </c>
      <c r="AD566" s="258"/>
      <c r="AE566" s="265" t="s">
        <v>3093</v>
      </c>
      <c r="AF566" s="258"/>
      <c r="AG566" s="264" t="s">
        <v>3091</v>
      </c>
      <c r="AH566" s="16"/>
      <c r="AI566" s="264" t="s">
        <v>3091</v>
      </c>
      <c r="AK566" s="264" t="s">
        <v>3091</v>
      </c>
      <c r="AL566" s="256"/>
      <c r="AM566" s="264" t="s">
        <v>3091</v>
      </c>
      <c r="AN566" s="256"/>
      <c r="AO566" s="264" t="s">
        <v>3091</v>
      </c>
      <c r="AP566" s="256"/>
      <c r="AQ566" s="264" t="s">
        <v>3091</v>
      </c>
      <c r="AR566" s="256"/>
      <c r="AS566" s="265" t="s">
        <v>3094</v>
      </c>
      <c r="AT566" s="256"/>
      <c r="AU566" s="265" t="s">
        <v>3094</v>
      </c>
      <c r="AW566" s="265" t="s">
        <v>3094</v>
      </c>
      <c r="AX566" s="256"/>
      <c r="AY566" s="270" t="str">
        <f t="shared" si="20"/>
        <v>予 備 563</v>
      </c>
      <c r="AZ566" s="256"/>
      <c r="BA566" s="265" t="s">
        <v>3093</v>
      </c>
      <c r="BC566" s="265" t="s">
        <v>3093</v>
      </c>
      <c r="BE566" s="266" t="s">
        <v>3093</v>
      </c>
      <c r="BF566" s="258"/>
      <c r="BG566" s="266" t="s">
        <v>3093</v>
      </c>
      <c r="BI566" s="400" t="s">
        <v>3091</v>
      </c>
      <c r="BK566" s="400" t="s">
        <v>3091</v>
      </c>
      <c r="BM566" s="400" t="str">
        <f t="shared" si="19"/>
        <v>予備563</v>
      </c>
      <c r="BO566" s="401" t="s">
        <v>3091</v>
      </c>
      <c r="BP566" s="396"/>
      <c r="BQ566" s="401" t="s">
        <v>3091</v>
      </c>
      <c r="BR566" s="402"/>
      <c r="BS566" s="265" t="s">
        <v>3093</v>
      </c>
      <c r="BT566" s="402"/>
      <c r="BU566" s="402"/>
      <c r="BV566" s="402"/>
      <c r="BW566" s="402"/>
      <c r="BX566" s="402"/>
      <c r="BY566" s="402"/>
      <c r="BZ566" s="402"/>
      <c r="CA566" s="402"/>
      <c r="CB566" s="402"/>
      <c r="CC566" s="402"/>
      <c r="CE566" s="256"/>
      <c r="CG566" s="264" t="s">
        <v>3091</v>
      </c>
      <c r="CI566" s="264" t="s">
        <v>3091</v>
      </c>
      <c r="CK566" s="264" t="s">
        <v>3091</v>
      </c>
      <c r="CM566" s="264" t="s">
        <v>3091</v>
      </c>
      <c r="CO566" s="264" t="s">
        <v>3091</v>
      </c>
      <c r="CQ566" s="264" t="s">
        <v>3091</v>
      </c>
      <c r="CS566" s="264" t="s">
        <v>3091</v>
      </c>
      <c r="CU566" s="264" t="s">
        <v>3091</v>
      </c>
      <c r="CW566" s="264" t="s">
        <v>3091</v>
      </c>
      <c r="CY566" s="264" t="s">
        <v>3091</v>
      </c>
      <c r="DA566" s="264" t="s">
        <v>3091</v>
      </c>
      <c r="DC566" s="264" t="s">
        <v>3091</v>
      </c>
      <c r="DE566" s="264" t="s">
        <v>3091</v>
      </c>
      <c r="DG566" s="264" t="s">
        <v>3091</v>
      </c>
      <c r="DI566" s="264" t="s">
        <v>3091</v>
      </c>
      <c r="DK566" s="264" t="s">
        <v>3091</v>
      </c>
      <c r="EA566" s="264" t="s">
        <v>3091</v>
      </c>
      <c r="EC566" s="272" t="s">
        <v>3092</v>
      </c>
      <c r="ED566" s="268"/>
      <c r="EE566" s="272" t="s">
        <v>3092</v>
      </c>
      <c r="EF566" s="268"/>
      <c r="EG566" s="272" t="s">
        <v>3092</v>
      </c>
      <c r="EH566" s="268"/>
      <c r="EI566" s="272" t="s">
        <v>3092</v>
      </c>
      <c r="EY566" s="264" t="s">
        <v>3091</v>
      </c>
      <c r="FA566" s="264" t="s">
        <v>3091</v>
      </c>
      <c r="FC566" s="264" t="s">
        <v>3091</v>
      </c>
      <c r="FE566" s="264" t="s">
        <v>3091</v>
      </c>
      <c r="FG566" s="264" t="s">
        <v>3091</v>
      </c>
      <c r="FI566" s="264" t="s">
        <v>3091</v>
      </c>
      <c r="FK566" s="264" t="s">
        <v>3091</v>
      </c>
      <c r="FM566" s="264" t="s">
        <v>3091</v>
      </c>
      <c r="FO566" s="264" t="s">
        <v>3091</v>
      </c>
      <c r="FQ566" s="264" t="s">
        <v>3091</v>
      </c>
      <c r="FS566" s="264" t="s">
        <v>3091</v>
      </c>
      <c r="FU566" s="264" t="s">
        <v>3091</v>
      </c>
      <c r="FW566" s="264" t="s">
        <v>3091</v>
      </c>
      <c r="FY566" s="264" t="s">
        <v>3091</v>
      </c>
      <c r="GA566" s="264" t="s">
        <v>3091</v>
      </c>
      <c r="GC566" s="264" t="s">
        <v>3091</v>
      </c>
      <c r="GE566" s="264" t="s">
        <v>3091</v>
      </c>
      <c r="GG566" s="264" t="s">
        <v>3091</v>
      </c>
      <c r="GI566" s="264" t="s">
        <v>3091</v>
      </c>
      <c r="GK566" s="264" t="s">
        <v>3091</v>
      </c>
      <c r="GM566" s="264" t="s">
        <v>3091</v>
      </c>
      <c r="GO566" s="264" t="s">
        <v>3091</v>
      </c>
      <c r="GQ566" s="16"/>
      <c r="HE566" s="265" t="s">
        <v>3093</v>
      </c>
      <c r="HG566" s="265" t="s">
        <v>3093</v>
      </c>
      <c r="HI566" s="264" t="s">
        <v>3091</v>
      </c>
      <c r="HK566" s="264" t="s">
        <v>3091</v>
      </c>
      <c r="HM566" s="264" t="s">
        <v>3091</v>
      </c>
      <c r="HO566" s="264" t="s">
        <v>3091</v>
      </c>
      <c r="HQ566" s="264" t="s">
        <v>3091</v>
      </c>
      <c r="HS566" s="264" t="s">
        <v>3091</v>
      </c>
      <c r="HU566" s="264" t="s">
        <v>3091</v>
      </c>
      <c r="HW566" s="264" t="s">
        <v>3091</v>
      </c>
      <c r="HY566" s="264" t="s">
        <v>3091</v>
      </c>
      <c r="IA566" s="264" t="s">
        <v>3091</v>
      </c>
      <c r="IC566" s="264" t="s">
        <v>3091</v>
      </c>
      <c r="IE566" s="264" t="s">
        <v>3091</v>
      </c>
      <c r="IG566" s="264" t="s">
        <v>3091</v>
      </c>
      <c r="II566" s="264" t="s">
        <v>3091</v>
      </c>
      <c r="IK566" s="264" t="s">
        <v>3091</v>
      </c>
      <c r="IM566" s="264" t="s">
        <v>3091</v>
      </c>
      <c r="IO566" s="264" t="s">
        <v>3091</v>
      </c>
      <c r="IQ566" s="264" t="s">
        <v>3091</v>
      </c>
      <c r="IS566" s="264" t="s">
        <v>3091</v>
      </c>
      <c r="IU566" s="264" t="s">
        <v>3091</v>
      </c>
      <c r="IW566" s="264" t="s">
        <v>3091</v>
      </c>
      <c r="IY566" s="264" t="s">
        <v>3091</v>
      </c>
      <c r="JA566" s="264" t="s">
        <v>3091</v>
      </c>
      <c r="JC566" s="264" t="s">
        <v>3091</v>
      </c>
    </row>
    <row r="567" spans="3:263">
      <c r="C567" s="384" t="s">
        <v>3095</v>
      </c>
      <c r="D567" s="404"/>
      <c r="E567" s="390" t="s">
        <v>3095</v>
      </c>
      <c r="F567" s="391"/>
      <c r="G567" s="390" t="s">
        <v>3095</v>
      </c>
      <c r="H567" s="391"/>
      <c r="I567" s="390" t="s">
        <v>3095</v>
      </c>
      <c r="J567" s="391"/>
      <c r="K567" s="390" t="s">
        <v>3095</v>
      </c>
      <c r="L567" s="391"/>
      <c r="M567" s="390" t="s">
        <v>3095</v>
      </c>
      <c r="N567" s="405"/>
      <c r="O567" s="394" t="s">
        <v>3096</v>
      </c>
      <c r="P567" s="406"/>
      <c r="Q567" s="264" t="s">
        <v>3095</v>
      </c>
      <c r="S567" s="264" t="s">
        <v>3095</v>
      </c>
      <c r="U567" s="265" t="s">
        <v>3097</v>
      </c>
      <c r="W567" s="265" t="s">
        <v>3097</v>
      </c>
      <c r="Y567" s="265" t="s">
        <v>3097</v>
      </c>
      <c r="Z567" s="256"/>
      <c r="AA567" s="264" t="s">
        <v>3095</v>
      </c>
      <c r="AB567" s="256"/>
      <c r="AC567" s="265" t="s">
        <v>3097</v>
      </c>
      <c r="AD567" s="258"/>
      <c r="AE567" s="265" t="s">
        <v>3097</v>
      </c>
      <c r="AF567" s="258"/>
      <c r="AG567" s="264" t="s">
        <v>3095</v>
      </c>
      <c r="AH567" s="16"/>
      <c r="AI567" s="264" t="s">
        <v>3095</v>
      </c>
      <c r="AK567" s="264" t="s">
        <v>3095</v>
      </c>
      <c r="AL567" s="256"/>
      <c r="AM567" s="264" t="s">
        <v>3095</v>
      </c>
      <c r="AN567" s="256"/>
      <c r="AO567" s="264" t="s">
        <v>3095</v>
      </c>
      <c r="AP567" s="256"/>
      <c r="AQ567" s="264" t="s">
        <v>3095</v>
      </c>
      <c r="AR567" s="256"/>
      <c r="AS567" s="264" t="s">
        <v>3096</v>
      </c>
      <c r="AT567" s="256"/>
      <c r="AU567" s="264" t="s">
        <v>3096</v>
      </c>
      <c r="AW567" s="264" t="s">
        <v>3096</v>
      </c>
      <c r="AX567" s="256"/>
      <c r="AY567" s="270" t="str">
        <f t="shared" si="20"/>
        <v>予 備 564</v>
      </c>
      <c r="AZ567" s="256"/>
      <c r="BA567" s="265" t="s">
        <v>3097</v>
      </c>
      <c r="BC567" s="265" t="s">
        <v>3097</v>
      </c>
      <c r="BE567" s="266" t="s">
        <v>3097</v>
      </c>
      <c r="BF567" s="258"/>
      <c r="BG567" s="266" t="s">
        <v>3097</v>
      </c>
      <c r="BI567" s="400" t="s">
        <v>3095</v>
      </c>
      <c r="BK567" s="400" t="s">
        <v>3095</v>
      </c>
      <c r="BM567" s="400" t="str">
        <f t="shared" si="19"/>
        <v>予備564</v>
      </c>
      <c r="BO567" s="401" t="s">
        <v>3095</v>
      </c>
      <c r="BP567" s="396"/>
      <c r="BQ567" s="401" t="s">
        <v>3095</v>
      </c>
      <c r="BR567" s="402"/>
      <c r="BS567" s="265" t="s">
        <v>3097</v>
      </c>
      <c r="BT567" s="402"/>
      <c r="BU567" s="402"/>
      <c r="BV567" s="402"/>
      <c r="BW567" s="402"/>
      <c r="BX567" s="402"/>
      <c r="BY567" s="402"/>
      <c r="BZ567" s="402"/>
      <c r="CA567" s="402"/>
      <c r="CB567" s="402"/>
      <c r="CC567" s="402"/>
      <c r="CE567" s="256"/>
      <c r="CG567" s="264" t="s">
        <v>3095</v>
      </c>
      <c r="CI567" s="264" t="s">
        <v>3095</v>
      </c>
      <c r="CK567" s="264" t="s">
        <v>3095</v>
      </c>
      <c r="CM567" s="264" t="s">
        <v>3095</v>
      </c>
      <c r="CO567" s="264" t="s">
        <v>3095</v>
      </c>
      <c r="CQ567" s="264" t="s">
        <v>3095</v>
      </c>
      <c r="CS567" s="264" t="s">
        <v>3095</v>
      </c>
      <c r="CU567" s="264" t="s">
        <v>3095</v>
      </c>
      <c r="CW567" s="264" t="s">
        <v>3095</v>
      </c>
      <c r="CY567" s="264" t="s">
        <v>3095</v>
      </c>
      <c r="DA567" s="264" t="s">
        <v>3095</v>
      </c>
      <c r="DC567" s="264" t="s">
        <v>3095</v>
      </c>
      <c r="DE567" s="264" t="s">
        <v>3095</v>
      </c>
      <c r="DG567" s="264" t="s">
        <v>3095</v>
      </c>
      <c r="DI567" s="264" t="s">
        <v>3095</v>
      </c>
      <c r="DK567" s="264" t="s">
        <v>3095</v>
      </c>
      <c r="EA567" s="264" t="s">
        <v>3095</v>
      </c>
      <c r="EC567" s="272" t="s">
        <v>3096</v>
      </c>
      <c r="ED567" s="268"/>
      <c r="EE567" s="272" t="s">
        <v>3096</v>
      </c>
      <c r="EF567" s="268"/>
      <c r="EG567" s="272" t="s">
        <v>3096</v>
      </c>
      <c r="EH567" s="268"/>
      <c r="EI567" s="272" t="s">
        <v>3096</v>
      </c>
      <c r="EY567" s="264" t="s">
        <v>3095</v>
      </c>
      <c r="FA567" s="264" t="s">
        <v>3095</v>
      </c>
      <c r="FC567" s="264" t="s">
        <v>3095</v>
      </c>
      <c r="FE567" s="264" t="s">
        <v>3095</v>
      </c>
      <c r="FG567" s="264" t="s">
        <v>3095</v>
      </c>
      <c r="FI567" s="264" t="s">
        <v>3095</v>
      </c>
      <c r="FK567" s="264" t="s">
        <v>3095</v>
      </c>
      <c r="FM567" s="264" t="s">
        <v>3095</v>
      </c>
      <c r="FO567" s="264" t="s">
        <v>3095</v>
      </c>
      <c r="FQ567" s="264" t="s">
        <v>3095</v>
      </c>
      <c r="FS567" s="264" t="s">
        <v>3095</v>
      </c>
      <c r="FU567" s="264" t="s">
        <v>3095</v>
      </c>
      <c r="FW567" s="264" t="s">
        <v>3095</v>
      </c>
      <c r="FY567" s="264" t="s">
        <v>3095</v>
      </c>
      <c r="GA567" s="264" t="s">
        <v>3095</v>
      </c>
      <c r="GC567" s="264" t="s">
        <v>3095</v>
      </c>
      <c r="GE567" s="264" t="s">
        <v>3095</v>
      </c>
      <c r="GG567" s="264" t="s">
        <v>3095</v>
      </c>
      <c r="GI567" s="264" t="s">
        <v>3095</v>
      </c>
      <c r="GK567" s="264" t="s">
        <v>3095</v>
      </c>
      <c r="GM567" s="264" t="s">
        <v>3095</v>
      </c>
      <c r="GO567" s="264" t="s">
        <v>3095</v>
      </c>
      <c r="GQ567" s="16"/>
      <c r="HE567" s="265" t="s">
        <v>3097</v>
      </c>
      <c r="HG567" s="265" t="s">
        <v>3097</v>
      </c>
      <c r="HI567" s="264" t="s">
        <v>3095</v>
      </c>
      <c r="HK567" s="264" t="s">
        <v>3095</v>
      </c>
      <c r="HM567" s="264" t="s">
        <v>3095</v>
      </c>
      <c r="HO567" s="264" t="s">
        <v>3095</v>
      </c>
      <c r="HQ567" s="264" t="s">
        <v>3095</v>
      </c>
      <c r="HS567" s="264" t="s">
        <v>3095</v>
      </c>
      <c r="HU567" s="264" t="s">
        <v>3095</v>
      </c>
      <c r="HW567" s="264" t="s">
        <v>3095</v>
      </c>
      <c r="HY567" s="264" t="s">
        <v>3095</v>
      </c>
      <c r="IA567" s="264" t="s">
        <v>3095</v>
      </c>
      <c r="IC567" s="264" t="s">
        <v>3095</v>
      </c>
      <c r="IE567" s="264" t="s">
        <v>3095</v>
      </c>
      <c r="IG567" s="264" t="s">
        <v>3095</v>
      </c>
      <c r="II567" s="264" t="s">
        <v>3095</v>
      </c>
      <c r="IK567" s="264" t="s">
        <v>3095</v>
      </c>
      <c r="IM567" s="264" t="s">
        <v>3095</v>
      </c>
      <c r="IO567" s="264" t="s">
        <v>3095</v>
      </c>
      <c r="IQ567" s="264" t="s">
        <v>3095</v>
      </c>
      <c r="IS567" s="264" t="s">
        <v>3095</v>
      </c>
      <c r="IU567" s="264" t="s">
        <v>3095</v>
      </c>
      <c r="IW567" s="264" t="s">
        <v>3095</v>
      </c>
      <c r="IY567" s="264" t="s">
        <v>3095</v>
      </c>
      <c r="JA567" s="264" t="s">
        <v>3095</v>
      </c>
      <c r="JC567" s="264" t="s">
        <v>3095</v>
      </c>
    </row>
    <row r="568" spans="3:263">
      <c r="C568" s="384" t="s">
        <v>3098</v>
      </c>
      <c r="D568" s="404"/>
      <c r="E568" s="390" t="s">
        <v>3098</v>
      </c>
      <c r="F568" s="391"/>
      <c r="G568" s="390" t="s">
        <v>3098</v>
      </c>
      <c r="H568" s="391"/>
      <c r="I568" s="390" t="s">
        <v>3098</v>
      </c>
      <c r="J568" s="391"/>
      <c r="K568" s="390" t="s">
        <v>3098</v>
      </c>
      <c r="L568" s="391"/>
      <c r="M568" s="390" t="s">
        <v>3098</v>
      </c>
      <c r="N568" s="405"/>
      <c r="O568" s="394" t="s">
        <v>3099</v>
      </c>
      <c r="P568" s="406"/>
      <c r="Q568" s="264" t="s">
        <v>3098</v>
      </c>
      <c r="S568" s="264" t="s">
        <v>3098</v>
      </c>
      <c r="U568" s="265" t="s">
        <v>3100</v>
      </c>
      <c r="W568" s="265" t="s">
        <v>3100</v>
      </c>
      <c r="Y568" s="265" t="s">
        <v>3100</v>
      </c>
      <c r="Z568" s="256"/>
      <c r="AA568" s="264" t="s">
        <v>3098</v>
      </c>
      <c r="AB568" s="256"/>
      <c r="AC568" s="265" t="s">
        <v>3100</v>
      </c>
      <c r="AD568" s="258"/>
      <c r="AE568" s="265" t="s">
        <v>3100</v>
      </c>
      <c r="AF568" s="258"/>
      <c r="AG568" s="264" t="s">
        <v>3098</v>
      </c>
      <c r="AH568" s="16"/>
      <c r="AI568" s="264" t="s">
        <v>3098</v>
      </c>
      <c r="AK568" s="264" t="s">
        <v>3098</v>
      </c>
      <c r="AL568" s="256"/>
      <c r="AM568" s="264" t="s">
        <v>3098</v>
      </c>
      <c r="AN568" s="256"/>
      <c r="AO568" s="264" t="s">
        <v>3098</v>
      </c>
      <c r="AP568" s="256"/>
      <c r="AQ568" s="264" t="s">
        <v>3098</v>
      </c>
      <c r="AR568" s="256"/>
      <c r="AS568" s="265" t="s">
        <v>3101</v>
      </c>
      <c r="AT568" s="256"/>
      <c r="AU568" s="265" t="s">
        <v>3101</v>
      </c>
      <c r="AW568" s="265" t="s">
        <v>3101</v>
      </c>
      <c r="AX568" s="256"/>
      <c r="AY568" s="270" t="str">
        <f t="shared" si="20"/>
        <v>予 備 565</v>
      </c>
      <c r="AZ568" s="256"/>
      <c r="BA568" s="265" t="s">
        <v>3100</v>
      </c>
      <c r="BC568" s="265" t="s">
        <v>3100</v>
      </c>
      <c r="BE568" s="266" t="s">
        <v>3100</v>
      </c>
      <c r="BF568" s="258"/>
      <c r="BG568" s="266" t="s">
        <v>3100</v>
      </c>
      <c r="BI568" s="400" t="s">
        <v>3098</v>
      </c>
      <c r="BK568" s="400" t="s">
        <v>3098</v>
      </c>
      <c r="BM568" s="400" t="str">
        <f t="shared" si="19"/>
        <v>予備565</v>
      </c>
      <c r="BO568" s="401" t="s">
        <v>3098</v>
      </c>
      <c r="BP568" s="396"/>
      <c r="BQ568" s="401" t="s">
        <v>3098</v>
      </c>
      <c r="BR568" s="402"/>
      <c r="BS568" s="265" t="s">
        <v>3100</v>
      </c>
      <c r="BT568" s="402"/>
      <c r="BU568" s="402"/>
      <c r="BV568" s="402"/>
      <c r="BW568" s="402"/>
      <c r="BX568" s="402"/>
      <c r="BY568" s="402"/>
      <c r="BZ568" s="402"/>
      <c r="CA568" s="402"/>
      <c r="CB568" s="402"/>
      <c r="CC568" s="402"/>
      <c r="CE568" s="256"/>
      <c r="CG568" s="264" t="s">
        <v>3098</v>
      </c>
      <c r="CI568" s="264" t="s">
        <v>3098</v>
      </c>
      <c r="CK568" s="264" t="s">
        <v>3098</v>
      </c>
      <c r="CM568" s="264" t="s">
        <v>3098</v>
      </c>
      <c r="CO568" s="264" t="s">
        <v>3098</v>
      </c>
      <c r="CQ568" s="264" t="s">
        <v>3098</v>
      </c>
      <c r="CS568" s="264" t="s">
        <v>3098</v>
      </c>
      <c r="CU568" s="264" t="s">
        <v>3098</v>
      </c>
      <c r="CW568" s="264" t="s">
        <v>3098</v>
      </c>
      <c r="CY568" s="264" t="s">
        <v>3098</v>
      </c>
      <c r="DA568" s="264" t="s">
        <v>3098</v>
      </c>
      <c r="DC568" s="264" t="s">
        <v>3098</v>
      </c>
      <c r="DE568" s="264" t="s">
        <v>3098</v>
      </c>
      <c r="DG568" s="264" t="s">
        <v>3098</v>
      </c>
      <c r="DI568" s="264" t="s">
        <v>3098</v>
      </c>
      <c r="DK568" s="264" t="s">
        <v>3098</v>
      </c>
      <c r="EA568" s="264" t="s">
        <v>3098</v>
      </c>
      <c r="EC568" s="272" t="s">
        <v>3099</v>
      </c>
      <c r="ED568" s="268"/>
      <c r="EE568" s="272" t="s">
        <v>3099</v>
      </c>
      <c r="EF568" s="268"/>
      <c r="EG568" s="272" t="s">
        <v>3099</v>
      </c>
      <c r="EH568" s="268"/>
      <c r="EI568" s="272" t="s">
        <v>3099</v>
      </c>
      <c r="EY568" s="264" t="s">
        <v>3098</v>
      </c>
      <c r="FA568" s="264" t="s">
        <v>3098</v>
      </c>
      <c r="FC568" s="264" t="s">
        <v>3098</v>
      </c>
      <c r="FE568" s="264" t="s">
        <v>3098</v>
      </c>
      <c r="FG568" s="264" t="s">
        <v>3098</v>
      </c>
      <c r="FI568" s="264" t="s">
        <v>3098</v>
      </c>
      <c r="FK568" s="264" t="s">
        <v>3098</v>
      </c>
      <c r="FM568" s="264" t="s">
        <v>3098</v>
      </c>
      <c r="FO568" s="264" t="s">
        <v>3098</v>
      </c>
      <c r="FQ568" s="264" t="s">
        <v>3098</v>
      </c>
      <c r="FS568" s="264" t="s">
        <v>3098</v>
      </c>
      <c r="FU568" s="264" t="s">
        <v>3098</v>
      </c>
      <c r="FW568" s="264" t="s">
        <v>3098</v>
      </c>
      <c r="FY568" s="264" t="s">
        <v>3098</v>
      </c>
      <c r="GA568" s="264" t="s">
        <v>3098</v>
      </c>
      <c r="GC568" s="264" t="s">
        <v>3098</v>
      </c>
      <c r="GE568" s="264" t="s">
        <v>3098</v>
      </c>
      <c r="GG568" s="264" t="s">
        <v>3098</v>
      </c>
      <c r="GI568" s="264" t="s">
        <v>3098</v>
      </c>
      <c r="GK568" s="264" t="s">
        <v>3098</v>
      </c>
      <c r="GM568" s="264" t="s">
        <v>3098</v>
      </c>
      <c r="GO568" s="264" t="s">
        <v>3098</v>
      </c>
      <c r="GQ568" s="16"/>
      <c r="HE568" s="265" t="s">
        <v>3100</v>
      </c>
      <c r="HG568" s="265" t="s">
        <v>3100</v>
      </c>
      <c r="HI568" s="264" t="s">
        <v>3098</v>
      </c>
      <c r="HK568" s="264" t="s">
        <v>3098</v>
      </c>
      <c r="HM568" s="264" t="s">
        <v>3098</v>
      </c>
      <c r="HO568" s="264" t="s">
        <v>3098</v>
      </c>
      <c r="HQ568" s="264" t="s">
        <v>3098</v>
      </c>
      <c r="HS568" s="264" t="s">
        <v>3098</v>
      </c>
      <c r="HU568" s="264" t="s">
        <v>3098</v>
      </c>
      <c r="HW568" s="264" t="s">
        <v>3098</v>
      </c>
      <c r="HY568" s="264" t="s">
        <v>3098</v>
      </c>
      <c r="IA568" s="264" t="s">
        <v>3098</v>
      </c>
      <c r="IC568" s="264" t="s">
        <v>3098</v>
      </c>
      <c r="IE568" s="264" t="s">
        <v>3098</v>
      </c>
      <c r="IG568" s="264" t="s">
        <v>3098</v>
      </c>
      <c r="II568" s="264" t="s">
        <v>3098</v>
      </c>
      <c r="IK568" s="264" t="s">
        <v>3098</v>
      </c>
      <c r="IM568" s="264" t="s">
        <v>3098</v>
      </c>
      <c r="IO568" s="264" t="s">
        <v>3098</v>
      </c>
      <c r="IQ568" s="264" t="s">
        <v>3098</v>
      </c>
      <c r="IS568" s="264" t="s">
        <v>3098</v>
      </c>
      <c r="IU568" s="264" t="s">
        <v>3098</v>
      </c>
      <c r="IW568" s="264" t="s">
        <v>3098</v>
      </c>
      <c r="IY568" s="264" t="s">
        <v>3098</v>
      </c>
      <c r="JA568" s="264" t="s">
        <v>3098</v>
      </c>
      <c r="JC568" s="264" t="s">
        <v>3098</v>
      </c>
    </row>
    <row r="569" spans="3:263">
      <c r="C569" s="384" t="s">
        <v>3102</v>
      </c>
      <c r="D569" s="404"/>
      <c r="E569" s="390" t="s">
        <v>3102</v>
      </c>
      <c r="F569" s="391"/>
      <c r="G569" s="390" t="s">
        <v>3102</v>
      </c>
      <c r="H569" s="391"/>
      <c r="I569" s="390" t="s">
        <v>3102</v>
      </c>
      <c r="J569" s="391"/>
      <c r="K569" s="390" t="s">
        <v>3102</v>
      </c>
      <c r="L569" s="391"/>
      <c r="M569" s="390" t="s">
        <v>3102</v>
      </c>
      <c r="N569" s="405"/>
      <c r="O569" s="394" t="s">
        <v>3103</v>
      </c>
      <c r="P569" s="406"/>
      <c r="Q569" s="264" t="s">
        <v>3102</v>
      </c>
      <c r="S569" s="264" t="s">
        <v>3102</v>
      </c>
      <c r="U569" s="265" t="s">
        <v>3104</v>
      </c>
      <c r="W569" s="265" t="s">
        <v>3104</v>
      </c>
      <c r="Y569" s="265" t="s">
        <v>3104</v>
      </c>
      <c r="Z569" s="256"/>
      <c r="AA569" s="264" t="s">
        <v>3102</v>
      </c>
      <c r="AB569" s="256"/>
      <c r="AC569" s="265" t="s">
        <v>3104</v>
      </c>
      <c r="AD569" s="258"/>
      <c r="AE569" s="265" t="s">
        <v>3104</v>
      </c>
      <c r="AF569" s="258"/>
      <c r="AG569" s="264" t="s">
        <v>3102</v>
      </c>
      <c r="AH569" s="16"/>
      <c r="AI569" s="264" t="s">
        <v>3102</v>
      </c>
      <c r="AK569" s="264" t="s">
        <v>3102</v>
      </c>
      <c r="AL569" s="256"/>
      <c r="AM569" s="264" t="s">
        <v>3102</v>
      </c>
      <c r="AN569" s="256"/>
      <c r="AO569" s="264" t="s">
        <v>3102</v>
      </c>
      <c r="AP569" s="256"/>
      <c r="AQ569" s="264" t="s">
        <v>3102</v>
      </c>
      <c r="AR569" s="256"/>
      <c r="AS569" s="264" t="s">
        <v>3103</v>
      </c>
      <c r="AT569" s="256"/>
      <c r="AU569" s="264" t="s">
        <v>3103</v>
      </c>
      <c r="AW569" s="264" t="s">
        <v>3103</v>
      </c>
      <c r="AX569" s="256"/>
      <c r="AY569" s="270" t="str">
        <f t="shared" si="20"/>
        <v>予 備 566</v>
      </c>
      <c r="AZ569" s="256"/>
      <c r="BA569" s="265" t="s">
        <v>3104</v>
      </c>
      <c r="BC569" s="265" t="s">
        <v>3104</v>
      </c>
      <c r="BE569" s="266" t="s">
        <v>3104</v>
      </c>
      <c r="BF569" s="258"/>
      <c r="BG569" s="266" t="s">
        <v>3104</v>
      </c>
      <c r="BI569" s="400" t="s">
        <v>3102</v>
      </c>
      <c r="BK569" s="400" t="s">
        <v>3102</v>
      </c>
      <c r="BM569" s="400" t="str">
        <f t="shared" si="19"/>
        <v>予備566</v>
      </c>
      <c r="BO569" s="401" t="s">
        <v>3102</v>
      </c>
      <c r="BP569" s="396"/>
      <c r="BQ569" s="401" t="s">
        <v>3102</v>
      </c>
      <c r="BR569" s="402"/>
      <c r="BS569" s="265" t="s">
        <v>3104</v>
      </c>
      <c r="BT569" s="402"/>
      <c r="BU569" s="402"/>
      <c r="BV569" s="402"/>
      <c r="BW569" s="402"/>
      <c r="BX569" s="402"/>
      <c r="BY569" s="402"/>
      <c r="BZ569" s="402"/>
      <c r="CA569" s="402"/>
      <c r="CB569" s="402"/>
      <c r="CC569" s="402"/>
      <c r="CE569" s="256"/>
      <c r="CG569" s="264" t="s">
        <v>3102</v>
      </c>
      <c r="CI569" s="264" t="s">
        <v>3102</v>
      </c>
      <c r="CK569" s="264" t="s">
        <v>3102</v>
      </c>
      <c r="CM569" s="264" t="s">
        <v>3102</v>
      </c>
      <c r="CO569" s="264" t="s">
        <v>3102</v>
      </c>
      <c r="CQ569" s="264" t="s">
        <v>3102</v>
      </c>
      <c r="CS569" s="264" t="s">
        <v>3102</v>
      </c>
      <c r="CU569" s="264" t="s">
        <v>3102</v>
      </c>
      <c r="CW569" s="264" t="s">
        <v>3102</v>
      </c>
      <c r="CY569" s="264" t="s">
        <v>3102</v>
      </c>
      <c r="DA569" s="264" t="s">
        <v>3102</v>
      </c>
      <c r="DC569" s="264" t="s">
        <v>3102</v>
      </c>
      <c r="DE569" s="264" t="s">
        <v>3102</v>
      </c>
      <c r="DG569" s="264" t="s">
        <v>3102</v>
      </c>
      <c r="DI569" s="264" t="s">
        <v>3102</v>
      </c>
      <c r="DK569" s="264" t="s">
        <v>3102</v>
      </c>
      <c r="EA569" s="264" t="s">
        <v>3102</v>
      </c>
      <c r="EC569" s="272" t="s">
        <v>3103</v>
      </c>
      <c r="ED569" s="268"/>
      <c r="EE569" s="272" t="s">
        <v>3103</v>
      </c>
      <c r="EF569" s="268"/>
      <c r="EG569" s="272" t="s">
        <v>3103</v>
      </c>
      <c r="EH569" s="268"/>
      <c r="EI569" s="272" t="s">
        <v>3103</v>
      </c>
      <c r="EY569" s="264" t="s">
        <v>3102</v>
      </c>
      <c r="FA569" s="264" t="s">
        <v>3102</v>
      </c>
      <c r="FC569" s="264" t="s">
        <v>3102</v>
      </c>
      <c r="FE569" s="264" t="s">
        <v>3102</v>
      </c>
      <c r="FG569" s="264" t="s">
        <v>3102</v>
      </c>
      <c r="FI569" s="264" t="s">
        <v>3102</v>
      </c>
      <c r="FK569" s="264" t="s">
        <v>3102</v>
      </c>
      <c r="FM569" s="264" t="s">
        <v>3102</v>
      </c>
      <c r="FO569" s="264" t="s">
        <v>3102</v>
      </c>
      <c r="FQ569" s="264" t="s">
        <v>3102</v>
      </c>
      <c r="FS569" s="264" t="s">
        <v>3102</v>
      </c>
      <c r="FU569" s="264" t="s">
        <v>3102</v>
      </c>
      <c r="FW569" s="264" t="s">
        <v>3102</v>
      </c>
      <c r="FY569" s="264" t="s">
        <v>3102</v>
      </c>
      <c r="GA569" s="264" t="s">
        <v>3102</v>
      </c>
      <c r="GC569" s="264" t="s">
        <v>3102</v>
      </c>
      <c r="GE569" s="264" t="s">
        <v>3102</v>
      </c>
      <c r="GG569" s="264" t="s">
        <v>3102</v>
      </c>
      <c r="GI569" s="264" t="s">
        <v>3102</v>
      </c>
      <c r="GK569" s="264" t="s">
        <v>3102</v>
      </c>
      <c r="GM569" s="264" t="s">
        <v>3102</v>
      </c>
      <c r="GO569" s="264" t="s">
        <v>3102</v>
      </c>
      <c r="GQ569" s="16"/>
      <c r="HE569" s="265" t="s">
        <v>3104</v>
      </c>
      <c r="HG569" s="265" t="s">
        <v>3104</v>
      </c>
      <c r="HI569" s="264" t="s">
        <v>3102</v>
      </c>
      <c r="HK569" s="264" t="s">
        <v>3102</v>
      </c>
      <c r="HM569" s="264" t="s">
        <v>3102</v>
      </c>
      <c r="HO569" s="264" t="s">
        <v>3102</v>
      </c>
      <c r="HQ569" s="264" t="s">
        <v>3102</v>
      </c>
      <c r="HS569" s="264" t="s">
        <v>3102</v>
      </c>
      <c r="HU569" s="264" t="s">
        <v>3102</v>
      </c>
      <c r="HW569" s="264" t="s">
        <v>3102</v>
      </c>
      <c r="HY569" s="264" t="s">
        <v>3102</v>
      </c>
      <c r="IA569" s="264" t="s">
        <v>3102</v>
      </c>
      <c r="IC569" s="264" t="s">
        <v>3102</v>
      </c>
      <c r="IE569" s="264" t="s">
        <v>3102</v>
      </c>
      <c r="IG569" s="264" t="s">
        <v>3102</v>
      </c>
      <c r="II569" s="264" t="s">
        <v>3102</v>
      </c>
      <c r="IK569" s="264" t="s">
        <v>3102</v>
      </c>
      <c r="IM569" s="264" t="s">
        <v>3102</v>
      </c>
      <c r="IO569" s="264" t="s">
        <v>3102</v>
      </c>
      <c r="IQ569" s="264" t="s">
        <v>3102</v>
      </c>
      <c r="IS569" s="264" t="s">
        <v>3102</v>
      </c>
      <c r="IU569" s="264" t="s">
        <v>3102</v>
      </c>
      <c r="IW569" s="264" t="s">
        <v>3102</v>
      </c>
      <c r="IY569" s="264" t="s">
        <v>3102</v>
      </c>
      <c r="JA569" s="264" t="s">
        <v>3102</v>
      </c>
      <c r="JC569" s="264" t="s">
        <v>3102</v>
      </c>
    </row>
    <row r="570" spans="3:263">
      <c r="C570" s="384" t="s">
        <v>3105</v>
      </c>
      <c r="D570" s="404"/>
      <c r="E570" s="390" t="s">
        <v>3105</v>
      </c>
      <c r="F570" s="391"/>
      <c r="G570" s="390" t="s">
        <v>3105</v>
      </c>
      <c r="H570" s="391"/>
      <c r="I570" s="390" t="s">
        <v>3105</v>
      </c>
      <c r="J570" s="391"/>
      <c r="K570" s="390" t="s">
        <v>3105</v>
      </c>
      <c r="L570" s="391"/>
      <c r="M570" s="390" t="s">
        <v>3105</v>
      </c>
      <c r="N570" s="405"/>
      <c r="O570" s="394" t="s">
        <v>3106</v>
      </c>
      <c r="P570" s="406"/>
      <c r="Q570" s="264" t="s">
        <v>3105</v>
      </c>
      <c r="S570" s="264" t="s">
        <v>3105</v>
      </c>
      <c r="U570" s="265" t="s">
        <v>3107</v>
      </c>
      <c r="W570" s="265" t="s">
        <v>3107</v>
      </c>
      <c r="Y570" s="265" t="s">
        <v>3107</v>
      </c>
      <c r="Z570" s="256"/>
      <c r="AA570" s="264" t="s">
        <v>3105</v>
      </c>
      <c r="AB570" s="256"/>
      <c r="AC570" s="265" t="s">
        <v>3107</v>
      </c>
      <c r="AD570" s="258"/>
      <c r="AE570" s="265" t="s">
        <v>3107</v>
      </c>
      <c r="AF570" s="258"/>
      <c r="AG570" s="264" t="s">
        <v>3105</v>
      </c>
      <c r="AH570" s="16"/>
      <c r="AI570" s="264" t="s">
        <v>3105</v>
      </c>
      <c r="AK570" s="264" t="s">
        <v>3105</v>
      </c>
      <c r="AL570" s="256"/>
      <c r="AM570" s="264" t="s">
        <v>3105</v>
      </c>
      <c r="AN570" s="256"/>
      <c r="AO570" s="264" t="s">
        <v>3105</v>
      </c>
      <c r="AP570" s="256"/>
      <c r="AQ570" s="264" t="s">
        <v>3105</v>
      </c>
      <c r="AR570" s="256"/>
      <c r="AS570" s="265" t="s">
        <v>3108</v>
      </c>
      <c r="AT570" s="256"/>
      <c r="AU570" s="265" t="s">
        <v>3108</v>
      </c>
      <c r="AW570" s="265" t="s">
        <v>3108</v>
      </c>
      <c r="AX570" s="256"/>
      <c r="AY570" s="270" t="str">
        <f t="shared" si="20"/>
        <v>予 備 567</v>
      </c>
      <c r="AZ570" s="256"/>
      <c r="BA570" s="265" t="s">
        <v>3107</v>
      </c>
      <c r="BC570" s="265" t="s">
        <v>3107</v>
      </c>
      <c r="BE570" s="266" t="s">
        <v>3107</v>
      </c>
      <c r="BF570" s="258"/>
      <c r="BG570" s="266" t="s">
        <v>3107</v>
      </c>
      <c r="BI570" s="400" t="s">
        <v>3105</v>
      </c>
      <c r="BK570" s="400" t="s">
        <v>3105</v>
      </c>
      <c r="BM570" s="400" t="str">
        <f t="shared" si="19"/>
        <v>予備567</v>
      </c>
      <c r="BO570" s="401" t="s">
        <v>3105</v>
      </c>
      <c r="BP570" s="396"/>
      <c r="BQ570" s="401" t="s">
        <v>3105</v>
      </c>
      <c r="BR570" s="402"/>
      <c r="BS570" s="265" t="s">
        <v>3107</v>
      </c>
      <c r="BT570" s="402"/>
      <c r="BU570" s="402"/>
      <c r="BV570" s="402"/>
      <c r="BW570" s="402"/>
      <c r="BX570" s="402"/>
      <c r="BY570" s="402"/>
      <c r="BZ570" s="402"/>
      <c r="CA570" s="402"/>
      <c r="CB570" s="402"/>
      <c r="CC570" s="402"/>
      <c r="CE570" s="256"/>
      <c r="CG570" s="264" t="s">
        <v>3105</v>
      </c>
      <c r="CI570" s="264" t="s">
        <v>3105</v>
      </c>
      <c r="CK570" s="264" t="s">
        <v>3105</v>
      </c>
      <c r="CM570" s="264" t="s">
        <v>3105</v>
      </c>
      <c r="CO570" s="264" t="s">
        <v>3105</v>
      </c>
      <c r="CQ570" s="264" t="s">
        <v>3105</v>
      </c>
      <c r="CS570" s="264" t="s">
        <v>3105</v>
      </c>
      <c r="CU570" s="264" t="s">
        <v>3105</v>
      </c>
      <c r="CW570" s="264" t="s">
        <v>3105</v>
      </c>
      <c r="CY570" s="264" t="s">
        <v>3105</v>
      </c>
      <c r="DA570" s="264" t="s">
        <v>3105</v>
      </c>
      <c r="DC570" s="264" t="s">
        <v>3105</v>
      </c>
      <c r="DE570" s="264" t="s">
        <v>3105</v>
      </c>
      <c r="DG570" s="264" t="s">
        <v>3105</v>
      </c>
      <c r="DI570" s="264" t="s">
        <v>3105</v>
      </c>
      <c r="DK570" s="264" t="s">
        <v>3105</v>
      </c>
      <c r="EA570" s="264" t="s">
        <v>3105</v>
      </c>
      <c r="EC570" s="272" t="s">
        <v>3106</v>
      </c>
      <c r="ED570" s="268"/>
      <c r="EE570" s="272" t="s">
        <v>3106</v>
      </c>
      <c r="EF570" s="268"/>
      <c r="EG570" s="272" t="s">
        <v>3106</v>
      </c>
      <c r="EH570" s="268"/>
      <c r="EI570" s="272" t="s">
        <v>3106</v>
      </c>
      <c r="EY570" s="264" t="s">
        <v>3105</v>
      </c>
      <c r="FA570" s="264" t="s">
        <v>3105</v>
      </c>
      <c r="FC570" s="264" t="s">
        <v>3105</v>
      </c>
      <c r="FE570" s="264" t="s">
        <v>3105</v>
      </c>
      <c r="FG570" s="264" t="s">
        <v>3105</v>
      </c>
      <c r="FI570" s="264" t="s">
        <v>3105</v>
      </c>
      <c r="FK570" s="264" t="s">
        <v>3105</v>
      </c>
      <c r="FM570" s="264" t="s">
        <v>3105</v>
      </c>
      <c r="FO570" s="264" t="s">
        <v>3105</v>
      </c>
      <c r="FQ570" s="264" t="s">
        <v>3105</v>
      </c>
      <c r="FS570" s="264" t="s">
        <v>3105</v>
      </c>
      <c r="FU570" s="264" t="s">
        <v>3105</v>
      </c>
      <c r="FW570" s="264" t="s">
        <v>3105</v>
      </c>
      <c r="FY570" s="264" t="s">
        <v>3105</v>
      </c>
      <c r="GA570" s="264" t="s">
        <v>3105</v>
      </c>
      <c r="GC570" s="264" t="s">
        <v>3105</v>
      </c>
      <c r="GE570" s="264" t="s">
        <v>3105</v>
      </c>
      <c r="GG570" s="264" t="s">
        <v>3105</v>
      </c>
      <c r="GI570" s="264" t="s">
        <v>3105</v>
      </c>
      <c r="GK570" s="264" t="s">
        <v>3105</v>
      </c>
      <c r="GM570" s="264" t="s">
        <v>3105</v>
      </c>
      <c r="GO570" s="264" t="s">
        <v>3105</v>
      </c>
      <c r="GQ570" s="16"/>
      <c r="HE570" s="265" t="s">
        <v>3107</v>
      </c>
      <c r="HG570" s="265" t="s">
        <v>3107</v>
      </c>
      <c r="HI570" s="264" t="s">
        <v>3105</v>
      </c>
      <c r="HK570" s="264" t="s">
        <v>3105</v>
      </c>
      <c r="HM570" s="264" t="s">
        <v>3105</v>
      </c>
      <c r="HO570" s="264" t="s">
        <v>3105</v>
      </c>
      <c r="HQ570" s="264" t="s">
        <v>3105</v>
      </c>
      <c r="HS570" s="264" t="s">
        <v>3105</v>
      </c>
      <c r="HU570" s="264" t="s">
        <v>3105</v>
      </c>
      <c r="HW570" s="264" t="s">
        <v>3105</v>
      </c>
      <c r="HY570" s="264" t="s">
        <v>3105</v>
      </c>
      <c r="IA570" s="264" t="s">
        <v>3105</v>
      </c>
      <c r="IC570" s="264" t="s">
        <v>3105</v>
      </c>
      <c r="IE570" s="264" t="s">
        <v>3105</v>
      </c>
      <c r="IG570" s="264" t="s">
        <v>3105</v>
      </c>
      <c r="II570" s="264" t="s">
        <v>3105</v>
      </c>
      <c r="IK570" s="264" t="s">
        <v>3105</v>
      </c>
      <c r="IM570" s="264" t="s">
        <v>3105</v>
      </c>
      <c r="IO570" s="264" t="s">
        <v>3105</v>
      </c>
      <c r="IQ570" s="264" t="s">
        <v>3105</v>
      </c>
      <c r="IS570" s="264" t="s">
        <v>3105</v>
      </c>
      <c r="IU570" s="264" t="s">
        <v>3105</v>
      </c>
      <c r="IW570" s="264" t="s">
        <v>3105</v>
      </c>
      <c r="IY570" s="264" t="s">
        <v>3105</v>
      </c>
      <c r="JA570" s="264" t="s">
        <v>3105</v>
      </c>
      <c r="JC570" s="264" t="s">
        <v>3105</v>
      </c>
    </row>
    <row r="571" spans="3:263">
      <c r="C571" s="384" t="s">
        <v>3109</v>
      </c>
      <c r="D571" s="404"/>
      <c r="E571" s="390" t="s">
        <v>3109</v>
      </c>
      <c r="F571" s="391"/>
      <c r="G571" s="390" t="s">
        <v>3109</v>
      </c>
      <c r="H571" s="391"/>
      <c r="I571" s="390" t="s">
        <v>3109</v>
      </c>
      <c r="J571" s="391"/>
      <c r="K571" s="390" t="s">
        <v>3109</v>
      </c>
      <c r="L571" s="391"/>
      <c r="M571" s="390" t="s">
        <v>3109</v>
      </c>
      <c r="N571" s="405"/>
      <c r="O571" s="394" t="s">
        <v>3110</v>
      </c>
      <c r="P571" s="406"/>
      <c r="Q571" s="264" t="s">
        <v>3109</v>
      </c>
      <c r="S571" s="264" t="s">
        <v>3109</v>
      </c>
      <c r="U571" s="265" t="s">
        <v>3111</v>
      </c>
      <c r="W571" s="265" t="s">
        <v>3111</v>
      </c>
      <c r="Y571" s="265" t="s">
        <v>3111</v>
      </c>
      <c r="Z571" s="256"/>
      <c r="AA571" s="264" t="s">
        <v>3109</v>
      </c>
      <c r="AB571" s="256"/>
      <c r="AC571" s="265" t="s">
        <v>3111</v>
      </c>
      <c r="AD571" s="258"/>
      <c r="AE571" s="265" t="s">
        <v>3111</v>
      </c>
      <c r="AF571" s="258"/>
      <c r="AG571" s="264" t="s">
        <v>3109</v>
      </c>
      <c r="AH571" s="16"/>
      <c r="AI571" s="264" t="s">
        <v>3109</v>
      </c>
      <c r="AK571" s="264" t="s">
        <v>3109</v>
      </c>
      <c r="AL571" s="256"/>
      <c r="AM571" s="264" t="s">
        <v>3109</v>
      </c>
      <c r="AN571" s="256"/>
      <c r="AO571" s="264" t="s">
        <v>3109</v>
      </c>
      <c r="AP571" s="256"/>
      <c r="AQ571" s="264" t="s">
        <v>3109</v>
      </c>
      <c r="AR571" s="256"/>
      <c r="AS571" s="264" t="s">
        <v>3110</v>
      </c>
      <c r="AT571" s="256"/>
      <c r="AU571" s="264" t="s">
        <v>3110</v>
      </c>
      <c r="AW571" s="264" t="s">
        <v>3110</v>
      </c>
      <c r="AX571" s="256"/>
      <c r="AY571" s="270" t="str">
        <f t="shared" si="20"/>
        <v>予 備 568</v>
      </c>
      <c r="AZ571" s="256"/>
      <c r="BA571" s="265" t="s">
        <v>3111</v>
      </c>
      <c r="BC571" s="265" t="s">
        <v>3111</v>
      </c>
      <c r="BE571" s="266" t="s">
        <v>3111</v>
      </c>
      <c r="BF571" s="258"/>
      <c r="BG571" s="266" t="s">
        <v>3111</v>
      </c>
      <c r="BI571" s="400" t="s">
        <v>3109</v>
      </c>
      <c r="BK571" s="400" t="s">
        <v>3109</v>
      </c>
      <c r="BM571" s="400" t="str">
        <f t="shared" ref="BM571:BM634" si="21">AM571</f>
        <v>予備568</v>
      </c>
      <c r="BO571" s="401" t="s">
        <v>3109</v>
      </c>
      <c r="BP571" s="396"/>
      <c r="BQ571" s="401" t="s">
        <v>3109</v>
      </c>
      <c r="BR571" s="402"/>
      <c r="BS571" s="265" t="s">
        <v>3111</v>
      </c>
      <c r="BT571" s="402"/>
      <c r="BU571" s="402"/>
      <c r="BV571" s="402"/>
      <c r="BW571" s="402"/>
      <c r="BX571" s="402"/>
      <c r="BY571" s="402"/>
      <c r="BZ571" s="402"/>
      <c r="CA571" s="402"/>
      <c r="CB571" s="402"/>
      <c r="CC571" s="402"/>
      <c r="CE571" s="256"/>
      <c r="CG571" s="264" t="s">
        <v>3109</v>
      </c>
      <c r="CI571" s="264" t="s">
        <v>3109</v>
      </c>
      <c r="CK571" s="264" t="s">
        <v>3109</v>
      </c>
      <c r="CM571" s="264" t="s">
        <v>3109</v>
      </c>
      <c r="CO571" s="264" t="s">
        <v>3109</v>
      </c>
      <c r="CQ571" s="264" t="s">
        <v>3109</v>
      </c>
      <c r="CS571" s="264" t="s">
        <v>3109</v>
      </c>
      <c r="CU571" s="264" t="s">
        <v>3109</v>
      </c>
      <c r="CW571" s="264" t="s">
        <v>3109</v>
      </c>
      <c r="CY571" s="264" t="s">
        <v>3109</v>
      </c>
      <c r="DA571" s="264" t="s">
        <v>3109</v>
      </c>
      <c r="DC571" s="264" t="s">
        <v>3109</v>
      </c>
      <c r="DE571" s="264" t="s">
        <v>3109</v>
      </c>
      <c r="DG571" s="264" t="s">
        <v>3109</v>
      </c>
      <c r="DI571" s="264" t="s">
        <v>3109</v>
      </c>
      <c r="DK571" s="264" t="s">
        <v>3109</v>
      </c>
      <c r="EA571" s="264" t="s">
        <v>3109</v>
      </c>
      <c r="EC571" s="272" t="s">
        <v>3110</v>
      </c>
      <c r="ED571" s="268"/>
      <c r="EE571" s="272" t="s">
        <v>3110</v>
      </c>
      <c r="EF571" s="268"/>
      <c r="EG571" s="272" t="s">
        <v>3110</v>
      </c>
      <c r="EH571" s="268"/>
      <c r="EI571" s="272" t="s">
        <v>3110</v>
      </c>
      <c r="EY571" s="264" t="s">
        <v>3109</v>
      </c>
      <c r="FA571" s="264" t="s">
        <v>3109</v>
      </c>
      <c r="FC571" s="264" t="s">
        <v>3109</v>
      </c>
      <c r="FE571" s="264" t="s">
        <v>3109</v>
      </c>
      <c r="FG571" s="264" t="s">
        <v>3109</v>
      </c>
      <c r="FI571" s="264" t="s">
        <v>3109</v>
      </c>
      <c r="FK571" s="264" t="s">
        <v>3109</v>
      </c>
      <c r="FM571" s="264" t="s">
        <v>3109</v>
      </c>
      <c r="FO571" s="264" t="s">
        <v>3109</v>
      </c>
      <c r="FQ571" s="264" t="s">
        <v>3109</v>
      </c>
      <c r="FS571" s="264" t="s">
        <v>3109</v>
      </c>
      <c r="FU571" s="264" t="s">
        <v>3109</v>
      </c>
      <c r="FW571" s="264" t="s">
        <v>3109</v>
      </c>
      <c r="FY571" s="264" t="s">
        <v>3109</v>
      </c>
      <c r="GA571" s="264" t="s">
        <v>3109</v>
      </c>
      <c r="GC571" s="264" t="s">
        <v>3109</v>
      </c>
      <c r="GE571" s="264" t="s">
        <v>3109</v>
      </c>
      <c r="GG571" s="264" t="s">
        <v>3109</v>
      </c>
      <c r="GI571" s="264" t="s">
        <v>3109</v>
      </c>
      <c r="GK571" s="264" t="s">
        <v>3109</v>
      </c>
      <c r="GM571" s="264" t="s">
        <v>3109</v>
      </c>
      <c r="GO571" s="264" t="s">
        <v>3109</v>
      </c>
      <c r="GQ571" s="16"/>
      <c r="HE571" s="265" t="s">
        <v>3111</v>
      </c>
      <c r="HG571" s="265" t="s">
        <v>3111</v>
      </c>
      <c r="HI571" s="264" t="s">
        <v>3109</v>
      </c>
      <c r="HK571" s="264" t="s">
        <v>3109</v>
      </c>
      <c r="HM571" s="264" t="s">
        <v>3109</v>
      </c>
      <c r="HO571" s="264" t="s">
        <v>3109</v>
      </c>
      <c r="HQ571" s="264" t="s">
        <v>3109</v>
      </c>
      <c r="HS571" s="264" t="s">
        <v>3109</v>
      </c>
      <c r="HU571" s="264" t="s">
        <v>3109</v>
      </c>
      <c r="HW571" s="264" t="s">
        <v>3109</v>
      </c>
      <c r="HY571" s="264" t="s">
        <v>3109</v>
      </c>
      <c r="IA571" s="264" t="s">
        <v>3109</v>
      </c>
      <c r="IC571" s="264" t="s">
        <v>3109</v>
      </c>
      <c r="IE571" s="264" t="s">
        <v>3109</v>
      </c>
      <c r="IG571" s="264" t="s">
        <v>3109</v>
      </c>
      <c r="II571" s="264" t="s">
        <v>3109</v>
      </c>
      <c r="IK571" s="264" t="s">
        <v>3109</v>
      </c>
      <c r="IM571" s="264" t="s">
        <v>3109</v>
      </c>
      <c r="IO571" s="264" t="s">
        <v>3109</v>
      </c>
      <c r="IQ571" s="264" t="s">
        <v>3109</v>
      </c>
      <c r="IS571" s="264" t="s">
        <v>3109</v>
      </c>
      <c r="IU571" s="264" t="s">
        <v>3109</v>
      </c>
      <c r="IW571" s="264" t="s">
        <v>3109</v>
      </c>
      <c r="IY571" s="264" t="s">
        <v>3109</v>
      </c>
      <c r="JA571" s="264" t="s">
        <v>3109</v>
      </c>
      <c r="JC571" s="264" t="s">
        <v>3109</v>
      </c>
    </row>
    <row r="572" spans="3:263">
      <c r="C572" s="384" t="s">
        <v>3112</v>
      </c>
      <c r="D572" s="404"/>
      <c r="E572" s="390" t="s">
        <v>3112</v>
      </c>
      <c r="F572" s="391"/>
      <c r="G572" s="390" t="s">
        <v>3112</v>
      </c>
      <c r="H572" s="391"/>
      <c r="I572" s="390" t="s">
        <v>3112</v>
      </c>
      <c r="J572" s="391"/>
      <c r="K572" s="390" t="s">
        <v>3112</v>
      </c>
      <c r="L572" s="391"/>
      <c r="M572" s="390" t="s">
        <v>3112</v>
      </c>
      <c r="N572" s="405"/>
      <c r="O572" s="394" t="s">
        <v>3113</v>
      </c>
      <c r="P572" s="406"/>
      <c r="Q572" s="264" t="s">
        <v>3112</v>
      </c>
      <c r="S572" s="264" t="s">
        <v>3112</v>
      </c>
      <c r="U572" s="265" t="s">
        <v>3114</v>
      </c>
      <c r="W572" s="265" t="s">
        <v>3114</v>
      </c>
      <c r="Y572" s="265" t="s">
        <v>3114</v>
      </c>
      <c r="Z572" s="256"/>
      <c r="AA572" s="264" t="s">
        <v>3112</v>
      </c>
      <c r="AB572" s="256"/>
      <c r="AC572" s="265" t="s">
        <v>3114</v>
      </c>
      <c r="AD572" s="258"/>
      <c r="AE572" s="265" t="s">
        <v>3114</v>
      </c>
      <c r="AF572" s="258"/>
      <c r="AG572" s="264" t="s">
        <v>3112</v>
      </c>
      <c r="AH572" s="16"/>
      <c r="AI572" s="264" t="s">
        <v>3112</v>
      </c>
      <c r="AK572" s="264" t="s">
        <v>3112</v>
      </c>
      <c r="AL572" s="256"/>
      <c r="AM572" s="264" t="s">
        <v>3112</v>
      </c>
      <c r="AN572" s="256"/>
      <c r="AO572" s="264" t="s">
        <v>3112</v>
      </c>
      <c r="AP572" s="256"/>
      <c r="AQ572" s="264" t="s">
        <v>3112</v>
      </c>
      <c r="AR572" s="256"/>
      <c r="AS572" s="265" t="s">
        <v>3115</v>
      </c>
      <c r="AT572" s="256"/>
      <c r="AU572" s="265" t="s">
        <v>3115</v>
      </c>
      <c r="AW572" s="265" t="s">
        <v>3115</v>
      </c>
      <c r="AX572" s="256"/>
      <c r="AY572" s="270" t="str">
        <f t="shared" si="20"/>
        <v>予 備 569</v>
      </c>
      <c r="AZ572" s="256"/>
      <c r="BA572" s="265" t="s">
        <v>3114</v>
      </c>
      <c r="BC572" s="265" t="s">
        <v>3114</v>
      </c>
      <c r="BE572" s="266" t="s">
        <v>3114</v>
      </c>
      <c r="BF572" s="258"/>
      <c r="BG572" s="266" t="s">
        <v>3114</v>
      </c>
      <c r="BI572" s="400" t="s">
        <v>3112</v>
      </c>
      <c r="BK572" s="400" t="s">
        <v>3112</v>
      </c>
      <c r="BM572" s="400" t="str">
        <f t="shared" si="21"/>
        <v>予備569</v>
      </c>
      <c r="BO572" s="401" t="s">
        <v>3112</v>
      </c>
      <c r="BP572" s="396"/>
      <c r="BQ572" s="401" t="s">
        <v>3112</v>
      </c>
      <c r="BR572" s="402"/>
      <c r="BS572" s="265" t="s">
        <v>3114</v>
      </c>
      <c r="BT572" s="402"/>
      <c r="BU572" s="402"/>
      <c r="BV572" s="402"/>
      <c r="BW572" s="402"/>
      <c r="BX572" s="402"/>
      <c r="BY572" s="402"/>
      <c r="BZ572" s="402"/>
      <c r="CA572" s="402"/>
      <c r="CB572" s="402"/>
      <c r="CC572" s="402"/>
      <c r="CE572" s="256"/>
      <c r="CG572" s="264" t="s">
        <v>3112</v>
      </c>
      <c r="CI572" s="264" t="s">
        <v>3112</v>
      </c>
      <c r="CK572" s="264" t="s">
        <v>3112</v>
      </c>
      <c r="CM572" s="264" t="s">
        <v>3112</v>
      </c>
      <c r="CO572" s="264" t="s">
        <v>3112</v>
      </c>
      <c r="CQ572" s="264" t="s">
        <v>3112</v>
      </c>
      <c r="CS572" s="264" t="s">
        <v>3112</v>
      </c>
      <c r="CU572" s="264" t="s">
        <v>3112</v>
      </c>
      <c r="CW572" s="264" t="s">
        <v>3112</v>
      </c>
      <c r="CY572" s="264" t="s">
        <v>3112</v>
      </c>
      <c r="DA572" s="264" t="s">
        <v>3112</v>
      </c>
      <c r="DC572" s="264" t="s">
        <v>3112</v>
      </c>
      <c r="DE572" s="264" t="s">
        <v>3112</v>
      </c>
      <c r="DG572" s="264" t="s">
        <v>3112</v>
      </c>
      <c r="DI572" s="264" t="s">
        <v>3112</v>
      </c>
      <c r="DK572" s="264" t="s">
        <v>3112</v>
      </c>
      <c r="EA572" s="264" t="s">
        <v>3112</v>
      </c>
      <c r="EC572" s="272" t="s">
        <v>3113</v>
      </c>
      <c r="ED572" s="268"/>
      <c r="EE572" s="272" t="s">
        <v>3113</v>
      </c>
      <c r="EF572" s="268"/>
      <c r="EG572" s="272" t="s">
        <v>3113</v>
      </c>
      <c r="EH572" s="268"/>
      <c r="EI572" s="272" t="s">
        <v>3113</v>
      </c>
      <c r="EY572" s="264" t="s">
        <v>3112</v>
      </c>
      <c r="FA572" s="264" t="s">
        <v>3112</v>
      </c>
      <c r="FC572" s="264" t="s">
        <v>3112</v>
      </c>
      <c r="FE572" s="264" t="s">
        <v>3112</v>
      </c>
      <c r="FG572" s="264" t="s">
        <v>3112</v>
      </c>
      <c r="FI572" s="264" t="s">
        <v>3112</v>
      </c>
      <c r="FK572" s="264" t="s">
        <v>3112</v>
      </c>
      <c r="FM572" s="264" t="s">
        <v>3112</v>
      </c>
      <c r="FO572" s="264" t="s">
        <v>3112</v>
      </c>
      <c r="FQ572" s="264" t="s">
        <v>3112</v>
      </c>
      <c r="FS572" s="264" t="s">
        <v>3112</v>
      </c>
      <c r="FU572" s="264" t="s">
        <v>3112</v>
      </c>
      <c r="FW572" s="264" t="s">
        <v>3112</v>
      </c>
      <c r="FY572" s="264" t="s">
        <v>3112</v>
      </c>
      <c r="GA572" s="264" t="s">
        <v>3112</v>
      </c>
      <c r="GC572" s="264" t="s">
        <v>3112</v>
      </c>
      <c r="GE572" s="264" t="s">
        <v>3112</v>
      </c>
      <c r="GG572" s="264" t="s">
        <v>3112</v>
      </c>
      <c r="GI572" s="264" t="s">
        <v>3112</v>
      </c>
      <c r="GK572" s="264" t="s">
        <v>3112</v>
      </c>
      <c r="GM572" s="264" t="s">
        <v>3112</v>
      </c>
      <c r="GO572" s="264" t="s">
        <v>3112</v>
      </c>
      <c r="GQ572" s="16"/>
      <c r="HE572" s="265" t="s">
        <v>3114</v>
      </c>
      <c r="HG572" s="265" t="s">
        <v>3114</v>
      </c>
      <c r="HI572" s="264" t="s">
        <v>3112</v>
      </c>
      <c r="HK572" s="264" t="s">
        <v>3112</v>
      </c>
      <c r="HM572" s="264" t="s">
        <v>3112</v>
      </c>
      <c r="HO572" s="264" t="s">
        <v>3112</v>
      </c>
      <c r="HQ572" s="264" t="s">
        <v>3112</v>
      </c>
      <c r="HS572" s="264" t="s">
        <v>3112</v>
      </c>
      <c r="HU572" s="264" t="s">
        <v>3112</v>
      </c>
      <c r="HW572" s="264" t="s">
        <v>3112</v>
      </c>
      <c r="HY572" s="264" t="s">
        <v>3112</v>
      </c>
      <c r="IA572" s="264" t="s">
        <v>3112</v>
      </c>
      <c r="IC572" s="264" t="s">
        <v>3112</v>
      </c>
      <c r="IE572" s="264" t="s">
        <v>3112</v>
      </c>
      <c r="IG572" s="264" t="s">
        <v>3112</v>
      </c>
      <c r="II572" s="264" t="s">
        <v>3112</v>
      </c>
      <c r="IK572" s="264" t="s">
        <v>3112</v>
      </c>
      <c r="IM572" s="264" t="s">
        <v>3112</v>
      </c>
      <c r="IO572" s="264" t="s">
        <v>3112</v>
      </c>
      <c r="IQ572" s="264" t="s">
        <v>3112</v>
      </c>
      <c r="IS572" s="264" t="s">
        <v>3112</v>
      </c>
      <c r="IU572" s="264" t="s">
        <v>3112</v>
      </c>
      <c r="IW572" s="264" t="s">
        <v>3112</v>
      </c>
      <c r="IY572" s="264" t="s">
        <v>3112</v>
      </c>
      <c r="JA572" s="264" t="s">
        <v>3112</v>
      </c>
      <c r="JC572" s="264" t="s">
        <v>3112</v>
      </c>
    </row>
    <row r="573" spans="3:263">
      <c r="C573" s="384" t="s">
        <v>3116</v>
      </c>
      <c r="D573" s="404"/>
      <c r="E573" s="390" t="s">
        <v>3116</v>
      </c>
      <c r="F573" s="391"/>
      <c r="G573" s="390" t="s">
        <v>3116</v>
      </c>
      <c r="H573" s="391"/>
      <c r="I573" s="390" t="s">
        <v>3116</v>
      </c>
      <c r="J573" s="391"/>
      <c r="K573" s="390" t="s">
        <v>3116</v>
      </c>
      <c r="L573" s="391"/>
      <c r="M573" s="390" t="s">
        <v>3116</v>
      </c>
      <c r="N573" s="405"/>
      <c r="O573" s="394" t="s">
        <v>3117</v>
      </c>
      <c r="P573" s="406"/>
      <c r="Q573" s="264" t="s">
        <v>3116</v>
      </c>
      <c r="S573" s="264" t="s">
        <v>3116</v>
      </c>
      <c r="U573" s="265" t="s">
        <v>3118</v>
      </c>
      <c r="W573" s="265" t="s">
        <v>3118</v>
      </c>
      <c r="Y573" s="265" t="s">
        <v>3118</v>
      </c>
      <c r="Z573" s="256"/>
      <c r="AA573" s="264" t="s">
        <v>3116</v>
      </c>
      <c r="AB573" s="256"/>
      <c r="AC573" s="265" t="s">
        <v>3118</v>
      </c>
      <c r="AD573" s="258"/>
      <c r="AE573" s="265" t="s">
        <v>3118</v>
      </c>
      <c r="AF573" s="258"/>
      <c r="AG573" s="264" t="s">
        <v>3116</v>
      </c>
      <c r="AH573" s="16"/>
      <c r="AI573" s="264" t="s">
        <v>3116</v>
      </c>
      <c r="AK573" s="264" t="s">
        <v>3116</v>
      </c>
      <c r="AL573" s="256"/>
      <c r="AM573" s="264" t="s">
        <v>3116</v>
      </c>
      <c r="AN573" s="256"/>
      <c r="AO573" s="264" t="s">
        <v>3116</v>
      </c>
      <c r="AP573" s="256"/>
      <c r="AQ573" s="264" t="s">
        <v>3116</v>
      </c>
      <c r="AR573" s="256"/>
      <c r="AS573" s="264" t="s">
        <v>3117</v>
      </c>
      <c r="AT573" s="256"/>
      <c r="AU573" s="264" t="s">
        <v>3117</v>
      </c>
      <c r="AW573" s="264" t="s">
        <v>3117</v>
      </c>
      <c r="AX573" s="256"/>
      <c r="AY573" s="270" t="str">
        <f t="shared" si="20"/>
        <v>予 備 570</v>
      </c>
      <c r="AZ573" s="256"/>
      <c r="BA573" s="265" t="s">
        <v>3118</v>
      </c>
      <c r="BC573" s="265" t="s">
        <v>3118</v>
      </c>
      <c r="BE573" s="266" t="s">
        <v>3118</v>
      </c>
      <c r="BF573" s="258"/>
      <c r="BG573" s="266" t="s">
        <v>3118</v>
      </c>
      <c r="BI573" s="400" t="s">
        <v>3116</v>
      </c>
      <c r="BK573" s="400" t="s">
        <v>3116</v>
      </c>
      <c r="BM573" s="400" t="str">
        <f t="shared" si="21"/>
        <v>予備570</v>
      </c>
      <c r="BO573" s="401" t="s">
        <v>3116</v>
      </c>
      <c r="BP573" s="396"/>
      <c r="BQ573" s="401" t="s">
        <v>3116</v>
      </c>
      <c r="BR573" s="402"/>
      <c r="BS573" s="265" t="s">
        <v>3118</v>
      </c>
      <c r="BT573" s="402"/>
      <c r="BU573" s="402"/>
      <c r="BV573" s="402"/>
      <c r="BW573" s="402"/>
      <c r="BX573" s="402"/>
      <c r="BY573" s="402"/>
      <c r="BZ573" s="402"/>
      <c r="CA573" s="402"/>
      <c r="CB573" s="402"/>
      <c r="CC573" s="402"/>
      <c r="CE573" s="256"/>
      <c r="CG573" s="264" t="s">
        <v>3116</v>
      </c>
      <c r="CI573" s="264" t="s">
        <v>3116</v>
      </c>
      <c r="CK573" s="264" t="s">
        <v>3116</v>
      </c>
      <c r="CM573" s="264" t="s">
        <v>3116</v>
      </c>
      <c r="CO573" s="264" t="s">
        <v>3116</v>
      </c>
      <c r="CQ573" s="264" t="s">
        <v>3116</v>
      </c>
      <c r="CS573" s="264" t="s">
        <v>3116</v>
      </c>
      <c r="CU573" s="264" t="s">
        <v>3116</v>
      </c>
      <c r="CW573" s="264" t="s">
        <v>3116</v>
      </c>
      <c r="CY573" s="264" t="s">
        <v>3116</v>
      </c>
      <c r="DA573" s="264" t="s">
        <v>3116</v>
      </c>
      <c r="DC573" s="264" t="s">
        <v>3116</v>
      </c>
      <c r="DE573" s="264" t="s">
        <v>3116</v>
      </c>
      <c r="DG573" s="264" t="s">
        <v>3116</v>
      </c>
      <c r="DI573" s="264" t="s">
        <v>3116</v>
      </c>
      <c r="DK573" s="264" t="s">
        <v>3116</v>
      </c>
      <c r="EA573" s="264" t="s">
        <v>3116</v>
      </c>
      <c r="EC573" s="272" t="s">
        <v>3117</v>
      </c>
      <c r="ED573" s="268"/>
      <c r="EE573" s="272" t="s">
        <v>3117</v>
      </c>
      <c r="EF573" s="268"/>
      <c r="EG573" s="272" t="s">
        <v>3117</v>
      </c>
      <c r="EH573" s="268"/>
      <c r="EI573" s="272" t="s">
        <v>3117</v>
      </c>
      <c r="EY573" s="264" t="s">
        <v>3116</v>
      </c>
      <c r="FA573" s="264" t="s">
        <v>3116</v>
      </c>
      <c r="FC573" s="264" t="s">
        <v>3116</v>
      </c>
      <c r="FE573" s="264" t="s">
        <v>3116</v>
      </c>
      <c r="FG573" s="264" t="s">
        <v>3116</v>
      </c>
      <c r="FI573" s="264" t="s">
        <v>3116</v>
      </c>
      <c r="FK573" s="264" t="s">
        <v>3116</v>
      </c>
      <c r="FM573" s="264" t="s">
        <v>3116</v>
      </c>
      <c r="FO573" s="264" t="s">
        <v>3116</v>
      </c>
      <c r="FQ573" s="264" t="s">
        <v>3116</v>
      </c>
      <c r="FS573" s="264" t="s">
        <v>3116</v>
      </c>
      <c r="FU573" s="264" t="s">
        <v>3116</v>
      </c>
      <c r="FW573" s="264" t="s">
        <v>3116</v>
      </c>
      <c r="FY573" s="264" t="s">
        <v>3116</v>
      </c>
      <c r="GA573" s="264" t="s">
        <v>3116</v>
      </c>
      <c r="GC573" s="264" t="s">
        <v>3116</v>
      </c>
      <c r="GE573" s="264" t="s">
        <v>3116</v>
      </c>
      <c r="GG573" s="264" t="s">
        <v>3116</v>
      </c>
      <c r="GI573" s="264" t="s">
        <v>3116</v>
      </c>
      <c r="GK573" s="264" t="s">
        <v>3116</v>
      </c>
      <c r="GM573" s="264" t="s">
        <v>3116</v>
      </c>
      <c r="GO573" s="264" t="s">
        <v>3116</v>
      </c>
      <c r="GQ573" s="16"/>
      <c r="HE573" s="265" t="s">
        <v>3118</v>
      </c>
      <c r="HG573" s="265" t="s">
        <v>3118</v>
      </c>
      <c r="HI573" s="264" t="s">
        <v>3116</v>
      </c>
      <c r="HK573" s="264" t="s">
        <v>3116</v>
      </c>
      <c r="HM573" s="264" t="s">
        <v>3116</v>
      </c>
      <c r="HO573" s="264" t="s">
        <v>3116</v>
      </c>
      <c r="HQ573" s="264" t="s">
        <v>3116</v>
      </c>
      <c r="HS573" s="264" t="s">
        <v>3116</v>
      </c>
      <c r="HU573" s="264" t="s">
        <v>3116</v>
      </c>
      <c r="HW573" s="264" t="s">
        <v>3116</v>
      </c>
      <c r="HY573" s="264" t="s">
        <v>3116</v>
      </c>
      <c r="IA573" s="264" t="s">
        <v>3116</v>
      </c>
      <c r="IC573" s="264" t="s">
        <v>3116</v>
      </c>
      <c r="IE573" s="264" t="s">
        <v>3116</v>
      </c>
      <c r="IG573" s="264" t="s">
        <v>3116</v>
      </c>
      <c r="II573" s="264" t="s">
        <v>3116</v>
      </c>
      <c r="IK573" s="264" t="s">
        <v>3116</v>
      </c>
      <c r="IM573" s="264" t="s">
        <v>3116</v>
      </c>
      <c r="IO573" s="264" t="s">
        <v>3116</v>
      </c>
      <c r="IQ573" s="264" t="s">
        <v>3116</v>
      </c>
      <c r="IS573" s="264" t="s">
        <v>3116</v>
      </c>
      <c r="IU573" s="264" t="s">
        <v>3116</v>
      </c>
      <c r="IW573" s="264" t="s">
        <v>3116</v>
      </c>
      <c r="IY573" s="264" t="s">
        <v>3116</v>
      </c>
      <c r="JA573" s="264" t="s">
        <v>3116</v>
      </c>
      <c r="JC573" s="264" t="s">
        <v>3116</v>
      </c>
    </row>
    <row r="574" spans="3:263">
      <c r="C574" s="384" t="s">
        <v>3119</v>
      </c>
      <c r="D574" s="404"/>
      <c r="E574" s="390" t="s">
        <v>3119</v>
      </c>
      <c r="F574" s="391"/>
      <c r="G574" s="390" t="s">
        <v>3119</v>
      </c>
      <c r="H574" s="391"/>
      <c r="I574" s="390" t="s">
        <v>3119</v>
      </c>
      <c r="J574" s="391"/>
      <c r="K574" s="390" t="s">
        <v>3119</v>
      </c>
      <c r="L574" s="391"/>
      <c r="M574" s="390" t="s">
        <v>3119</v>
      </c>
      <c r="N574" s="405"/>
      <c r="O574" s="394" t="s">
        <v>3120</v>
      </c>
      <c r="P574" s="406"/>
      <c r="Q574" s="264" t="s">
        <v>3119</v>
      </c>
      <c r="S574" s="264" t="s">
        <v>3119</v>
      </c>
      <c r="U574" s="265" t="s">
        <v>3121</v>
      </c>
      <c r="W574" s="265" t="s">
        <v>3121</v>
      </c>
      <c r="Y574" s="265" t="s">
        <v>3121</v>
      </c>
      <c r="Z574" s="256"/>
      <c r="AA574" s="264" t="s">
        <v>3119</v>
      </c>
      <c r="AB574" s="256"/>
      <c r="AC574" s="265" t="s">
        <v>3121</v>
      </c>
      <c r="AD574" s="258"/>
      <c r="AE574" s="265" t="s">
        <v>3121</v>
      </c>
      <c r="AF574" s="258"/>
      <c r="AG574" s="264" t="s">
        <v>3119</v>
      </c>
      <c r="AH574" s="16"/>
      <c r="AI574" s="264" t="s">
        <v>3119</v>
      </c>
      <c r="AK574" s="264" t="s">
        <v>3119</v>
      </c>
      <c r="AL574" s="256"/>
      <c r="AM574" s="264" t="s">
        <v>3119</v>
      </c>
      <c r="AN574" s="256"/>
      <c r="AO574" s="264" t="s">
        <v>3119</v>
      </c>
      <c r="AP574" s="256"/>
      <c r="AQ574" s="264" t="s">
        <v>3119</v>
      </c>
      <c r="AR574" s="256"/>
      <c r="AS574" s="265" t="s">
        <v>3122</v>
      </c>
      <c r="AT574" s="256"/>
      <c r="AU574" s="265" t="s">
        <v>3122</v>
      </c>
      <c r="AW574" s="265" t="s">
        <v>3122</v>
      </c>
      <c r="AX574" s="256"/>
      <c r="AY574" s="270" t="str">
        <f t="shared" si="20"/>
        <v>予 備 571</v>
      </c>
      <c r="AZ574" s="256"/>
      <c r="BA574" s="265" t="s">
        <v>3121</v>
      </c>
      <c r="BC574" s="265" t="s">
        <v>3121</v>
      </c>
      <c r="BE574" s="266" t="s">
        <v>3121</v>
      </c>
      <c r="BF574" s="258"/>
      <c r="BG574" s="266" t="s">
        <v>3121</v>
      </c>
      <c r="BI574" s="400" t="s">
        <v>3119</v>
      </c>
      <c r="BK574" s="400" t="s">
        <v>3119</v>
      </c>
      <c r="BM574" s="400" t="str">
        <f t="shared" si="21"/>
        <v>予備571</v>
      </c>
      <c r="BO574" s="401" t="s">
        <v>3119</v>
      </c>
      <c r="BP574" s="396"/>
      <c r="BQ574" s="401" t="s">
        <v>3119</v>
      </c>
      <c r="BR574" s="402"/>
      <c r="BS574" s="265" t="s">
        <v>3121</v>
      </c>
      <c r="BT574" s="402"/>
      <c r="BU574" s="402"/>
      <c r="BV574" s="402"/>
      <c r="BW574" s="402"/>
      <c r="BX574" s="402"/>
      <c r="BY574" s="402"/>
      <c r="BZ574" s="402"/>
      <c r="CA574" s="402"/>
      <c r="CB574" s="402"/>
      <c r="CC574" s="402"/>
      <c r="CE574" s="256"/>
      <c r="CG574" s="264" t="s">
        <v>3119</v>
      </c>
      <c r="CI574" s="264" t="s">
        <v>3119</v>
      </c>
      <c r="CK574" s="264" t="s">
        <v>3119</v>
      </c>
      <c r="CM574" s="264" t="s">
        <v>3119</v>
      </c>
      <c r="CO574" s="264" t="s">
        <v>3119</v>
      </c>
      <c r="CQ574" s="264" t="s">
        <v>3119</v>
      </c>
      <c r="CS574" s="264" t="s">
        <v>3119</v>
      </c>
      <c r="CU574" s="264" t="s">
        <v>3119</v>
      </c>
      <c r="CW574" s="264" t="s">
        <v>3119</v>
      </c>
      <c r="CY574" s="264" t="s">
        <v>3119</v>
      </c>
      <c r="DA574" s="264" t="s">
        <v>3119</v>
      </c>
      <c r="DC574" s="264" t="s">
        <v>3119</v>
      </c>
      <c r="DE574" s="264" t="s">
        <v>3119</v>
      </c>
      <c r="DG574" s="264" t="s">
        <v>3119</v>
      </c>
      <c r="DI574" s="264" t="s">
        <v>3119</v>
      </c>
      <c r="DK574" s="264" t="s">
        <v>3119</v>
      </c>
      <c r="EA574" s="264" t="s">
        <v>3119</v>
      </c>
      <c r="EC574" s="272" t="s">
        <v>3120</v>
      </c>
      <c r="ED574" s="268"/>
      <c r="EE574" s="272" t="s">
        <v>3120</v>
      </c>
      <c r="EF574" s="268"/>
      <c r="EG574" s="272" t="s">
        <v>3120</v>
      </c>
      <c r="EH574" s="268"/>
      <c r="EI574" s="272" t="s">
        <v>3120</v>
      </c>
      <c r="EY574" s="264" t="s">
        <v>3119</v>
      </c>
      <c r="FA574" s="264" t="s">
        <v>3119</v>
      </c>
      <c r="FC574" s="264" t="s">
        <v>3119</v>
      </c>
      <c r="FE574" s="264" t="s">
        <v>3119</v>
      </c>
      <c r="FG574" s="264" t="s">
        <v>3119</v>
      </c>
      <c r="FI574" s="264" t="s">
        <v>3119</v>
      </c>
      <c r="FK574" s="264" t="s">
        <v>3119</v>
      </c>
      <c r="FM574" s="264" t="s">
        <v>3119</v>
      </c>
      <c r="FO574" s="264" t="s">
        <v>3119</v>
      </c>
      <c r="FQ574" s="264" t="s">
        <v>3119</v>
      </c>
      <c r="FS574" s="264" t="s">
        <v>3119</v>
      </c>
      <c r="FU574" s="264" t="s">
        <v>3119</v>
      </c>
      <c r="FW574" s="264" t="s">
        <v>3119</v>
      </c>
      <c r="FY574" s="264" t="s">
        <v>3119</v>
      </c>
      <c r="GA574" s="264" t="s">
        <v>3119</v>
      </c>
      <c r="GC574" s="264" t="s">
        <v>3119</v>
      </c>
      <c r="GE574" s="264" t="s">
        <v>3119</v>
      </c>
      <c r="GG574" s="264" t="s">
        <v>3119</v>
      </c>
      <c r="GI574" s="264" t="s">
        <v>3119</v>
      </c>
      <c r="GK574" s="264" t="s">
        <v>3119</v>
      </c>
      <c r="GM574" s="264" t="s">
        <v>3119</v>
      </c>
      <c r="GO574" s="264" t="s">
        <v>3119</v>
      </c>
      <c r="GQ574" s="16"/>
      <c r="HE574" s="265" t="s">
        <v>3121</v>
      </c>
      <c r="HG574" s="265" t="s">
        <v>3121</v>
      </c>
      <c r="HI574" s="264" t="s">
        <v>3119</v>
      </c>
      <c r="HK574" s="264" t="s">
        <v>3119</v>
      </c>
      <c r="HM574" s="264" t="s">
        <v>3119</v>
      </c>
      <c r="HO574" s="264" t="s">
        <v>3119</v>
      </c>
      <c r="HQ574" s="264" t="s">
        <v>3119</v>
      </c>
      <c r="HS574" s="264" t="s">
        <v>3119</v>
      </c>
      <c r="HU574" s="264" t="s">
        <v>3119</v>
      </c>
      <c r="HW574" s="264" t="s">
        <v>3119</v>
      </c>
      <c r="HY574" s="264" t="s">
        <v>3119</v>
      </c>
      <c r="IA574" s="264" t="s">
        <v>3119</v>
      </c>
      <c r="IC574" s="264" t="s">
        <v>3119</v>
      </c>
      <c r="IE574" s="264" t="s">
        <v>3119</v>
      </c>
      <c r="IG574" s="264" t="s">
        <v>3119</v>
      </c>
      <c r="II574" s="264" t="s">
        <v>3119</v>
      </c>
      <c r="IK574" s="264" t="s">
        <v>3119</v>
      </c>
      <c r="IM574" s="264" t="s">
        <v>3119</v>
      </c>
      <c r="IO574" s="264" t="s">
        <v>3119</v>
      </c>
      <c r="IQ574" s="264" t="s">
        <v>3119</v>
      </c>
      <c r="IS574" s="264" t="s">
        <v>3119</v>
      </c>
      <c r="IU574" s="264" t="s">
        <v>3119</v>
      </c>
      <c r="IW574" s="264" t="s">
        <v>3119</v>
      </c>
      <c r="IY574" s="264" t="s">
        <v>3119</v>
      </c>
      <c r="JA574" s="264" t="s">
        <v>3119</v>
      </c>
      <c r="JC574" s="264" t="s">
        <v>3119</v>
      </c>
    </row>
    <row r="575" spans="3:263">
      <c r="C575" s="384" t="s">
        <v>3123</v>
      </c>
      <c r="D575" s="404"/>
      <c r="E575" s="390" t="s">
        <v>3123</v>
      </c>
      <c r="F575" s="391"/>
      <c r="G575" s="390" t="s">
        <v>3123</v>
      </c>
      <c r="H575" s="391"/>
      <c r="I575" s="390" t="s">
        <v>3123</v>
      </c>
      <c r="J575" s="391"/>
      <c r="K575" s="390" t="s">
        <v>3123</v>
      </c>
      <c r="L575" s="391"/>
      <c r="M575" s="390" t="s">
        <v>3123</v>
      </c>
      <c r="N575" s="405"/>
      <c r="O575" s="394" t="s">
        <v>3124</v>
      </c>
      <c r="P575" s="406"/>
      <c r="Q575" s="264" t="s">
        <v>3123</v>
      </c>
      <c r="S575" s="264" t="s">
        <v>3123</v>
      </c>
      <c r="U575" s="265" t="s">
        <v>3125</v>
      </c>
      <c r="W575" s="265" t="s">
        <v>3125</v>
      </c>
      <c r="Y575" s="265" t="s">
        <v>3125</v>
      </c>
      <c r="Z575" s="256"/>
      <c r="AA575" s="264" t="s">
        <v>3123</v>
      </c>
      <c r="AB575" s="256"/>
      <c r="AC575" s="265" t="s">
        <v>3125</v>
      </c>
      <c r="AD575" s="258"/>
      <c r="AE575" s="265" t="s">
        <v>3125</v>
      </c>
      <c r="AF575" s="258"/>
      <c r="AG575" s="264" t="s">
        <v>3123</v>
      </c>
      <c r="AH575" s="16"/>
      <c r="AI575" s="264" t="s">
        <v>3123</v>
      </c>
      <c r="AK575" s="264" t="s">
        <v>3123</v>
      </c>
      <c r="AL575" s="256"/>
      <c r="AM575" s="264" t="s">
        <v>3123</v>
      </c>
      <c r="AN575" s="256"/>
      <c r="AO575" s="264" t="s">
        <v>3123</v>
      </c>
      <c r="AP575" s="256"/>
      <c r="AQ575" s="264" t="s">
        <v>3123</v>
      </c>
      <c r="AR575" s="256"/>
      <c r="AS575" s="264" t="s">
        <v>3124</v>
      </c>
      <c r="AT575" s="256"/>
      <c r="AU575" s="264" t="s">
        <v>3124</v>
      </c>
      <c r="AW575" s="264" t="s">
        <v>3124</v>
      </c>
      <c r="AX575" s="256"/>
      <c r="AY575" s="270" t="str">
        <f t="shared" si="20"/>
        <v>予 備 572</v>
      </c>
      <c r="AZ575" s="256"/>
      <c r="BA575" s="265" t="s">
        <v>3125</v>
      </c>
      <c r="BC575" s="265" t="s">
        <v>3125</v>
      </c>
      <c r="BE575" s="266" t="s">
        <v>3125</v>
      </c>
      <c r="BF575" s="258"/>
      <c r="BG575" s="266" t="s">
        <v>3125</v>
      </c>
      <c r="BI575" s="400" t="s">
        <v>3123</v>
      </c>
      <c r="BK575" s="400" t="s">
        <v>3123</v>
      </c>
      <c r="BM575" s="400" t="str">
        <f t="shared" si="21"/>
        <v>予備572</v>
      </c>
      <c r="BO575" s="401" t="s">
        <v>3123</v>
      </c>
      <c r="BP575" s="396"/>
      <c r="BQ575" s="401" t="s">
        <v>3123</v>
      </c>
      <c r="BR575" s="402"/>
      <c r="BS575" s="265" t="s">
        <v>3125</v>
      </c>
      <c r="BT575" s="402"/>
      <c r="BU575" s="402"/>
      <c r="BV575" s="402"/>
      <c r="BW575" s="402"/>
      <c r="BX575" s="402"/>
      <c r="BY575" s="402"/>
      <c r="BZ575" s="402"/>
      <c r="CA575" s="402"/>
      <c r="CB575" s="402"/>
      <c r="CC575" s="402"/>
      <c r="CE575" s="256"/>
      <c r="CG575" s="264" t="s">
        <v>3123</v>
      </c>
      <c r="CI575" s="264" t="s">
        <v>3123</v>
      </c>
      <c r="CK575" s="264" t="s">
        <v>3123</v>
      </c>
      <c r="CM575" s="264" t="s">
        <v>3123</v>
      </c>
      <c r="CO575" s="264" t="s">
        <v>3123</v>
      </c>
      <c r="CQ575" s="264" t="s">
        <v>3123</v>
      </c>
      <c r="CS575" s="264" t="s">
        <v>3123</v>
      </c>
      <c r="CU575" s="264" t="s">
        <v>3123</v>
      </c>
      <c r="CW575" s="264" t="s">
        <v>3123</v>
      </c>
      <c r="CY575" s="264" t="s">
        <v>3123</v>
      </c>
      <c r="DA575" s="264" t="s">
        <v>3123</v>
      </c>
      <c r="DC575" s="264" t="s">
        <v>3123</v>
      </c>
      <c r="DE575" s="264" t="s">
        <v>3123</v>
      </c>
      <c r="DG575" s="264" t="s">
        <v>3123</v>
      </c>
      <c r="DI575" s="264" t="s">
        <v>3123</v>
      </c>
      <c r="DK575" s="264" t="s">
        <v>3123</v>
      </c>
      <c r="EA575" s="264" t="s">
        <v>3123</v>
      </c>
      <c r="EC575" s="272" t="s">
        <v>3124</v>
      </c>
      <c r="ED575" s="268"/>
      <c r="EE575" s="272" t="s">
        <v>3124</v>
      </c>
      <c r="EF575" s="268"/>
      <c r="EG575" s="272" t="s">
        <v>3124</v>
      </c>
      <c r="EH575" s="268"/>
      <c r="EI575" s="272" t="s">
        <v>3124</v>
      </c>
      <c r="EY575" s="264" t="s">
        <v>3123</v>
      </c>
      <c r="FA575" s="264" t="s">
        <v>3123</v>
      </c>
      <c r="FC575" s="264" t="s">
        <v>3123</v>
      </c>
      <c r="FE575" s="264" t="s">
        <v>3123</v>
      </c>
      <c r="FG575" s="264" t="s">
        <v>3123</v>
      </c>
      <c r="FI575" s="264" t="s">
        <v>3123</v>
      </c>
      <c r="FK575" s="264" t="s">
        <v>3123</v>
      </c>
      <c r="FM575" s="264" t="s">
        <v>3123</v>
      </c>
      <c r="FO575" s="264" t="s">
        <v>3123</v>
      </c>
      <c r="FQ575" s="264" t="s">
        <v>3123</v>
      </c>
      <c r="FS575" s="264" t="s">
        <v>3123</v>
      </c>
      <c r="FU575" s="264" t="s">
        <v>3123</v>
      </c>
      <c r="FW575" s="264" t="s">
        <v>3123</v>
      </c>
      <c r="FY575" s="264" t="s">
        <v>3123</v>
      </c>
      <c r="GA575" s="264" t="s">
        <v>3123</v>
      </c>
      <c r="GC575" s="264" t="s">
        <v>3123</v>
      </c>
      <c r="GE575" s="264" t="s">
        <v>3123</v>
      </c>
      <c r="GG575" s="264" t="s">
        <v>3123</v>
      </c>
      <c r="GI575" s="264" t="s">
        <v>3123</v>
      </c>
      <c r="GK575" s="264" t="s">
        <v>3123</v>
      </c>
      <c r="GM575" s="264" t="s">
        <v>3123</v>
      </c>
      <c r="GO575" s="264" t="s">
        <v>3123</v>
      </c>
      <c r="GQ575" s="16"/>
      <c r="HE575" s="265" t="s">
        <v>3125</v>
      </c>
      <c r="HG575" s="265" t="s">
        <v>3125</v>
      </c>
      <c r="HI575" s="264" t="s">
        <v>3123</v>
      </c>
      <c r="HK575" s="264" t="s">
        <v>3123</v>
      </c>
      <c r="HM575" s="264" t="s">
        <v>3123</v>
      </c>
      <c r="HO575" s="264" t="s">
        <v>3123</v>
      </c>
      <c r="HQ575" s="264" t="s">
        <v>3123</v>
      </c>
      <c r="HS575" s="264" t="s">
        <v>3123</v>
      </c>
      <c r="HU575" s="264" t="s">
        <v>3123</v>
      </c>
      <c r="HW575" s="264" t="s">
        <v>3123</v>
      </c>
      <c r="HY575" s="264" t="s">
        <v>3123</v>
      </c>
      <c r="IA575" s="264" t="s">
        <v>3123</v>
      </c>
      <c r="IC575" s="264" t="s">
        <v>3123</v>
      </c>
      <c r="IE575" s="264" t="s">
        <v>3123</v>
      </c>
      <c r="IG575" s="264" t="s">
        <v>3123</v>
      </c>
      <c r="II575" s="264" t="s">
        <v>3123</v>
      </c>
      <c r="IK575" s="264" t="s">
        <v>3123</v>
      </c>
      <c r="IM575" s="264" t="s">
        <v>3123</v>
      </c>
      <c r="IO575" s="264" t="s">
        <v>3123</v>
      </c>
      <c r="IQ575" s="264" t="s">
        <v>3123</v>
      </c>
      <c r="IS575" s="264" t="s">
        <v>3123</v>
      </c>
      <c r="IU575" s="264" t="s">
        <v>3123</v>
      </c>
      <c r="IW575" s="264" t="s">
        <v>3123</v>
      </c>
      <c r="IY575" s="264" t="s">
        <v>3123</v>
      </c>
      <c r="JA575" s="264" t="s">
        <v>3123</v>
      </c>
      <c r="JC575" s="264" t="s">
        <v>3123</v>
      </c>
    </row>
    <row r="576" spans="3:263">
      <c r="C576" s="384" t="s">
        <v>3126</v>
      </c>
      <c r="D576" s="404"/>
      <c r="E576" s="390" t="s">
        <v>3126</v>
      </c>
      <c r="F576" s="391"/>
      <c r="G576" s="390" t="s">
        <v>3126</v>
      </c>
      <c r="H576" s="391"/>
      <c r="I576" s="390" t="s">
        <v>3126</v>
      </c>
      <c r="J576" s="391"/>
      <c r="K576" s="390" t="s">
        <v>3126</v>
      </c>
      <c r="L576" s="391"/>
      <c r="M576" s="390" t="s">
        <v>3126</v>
      </c>
      <c r="N576" s="405"/>
      <c r="O576" s="394" t="s">
        <v>3127</v>
      </c>
      <c r="P576" s="406"/>
      <c r="Q576" s="264" t="s">
        <v>3126</v>
      </c>
      <c r="S576" s="264" t="s">
        <v>3126</v>
      </c>
      <c r="U576" s="265" t="s">
        <v>3128</v>
      </c>
      <c r="W576" s="265" t="s">
        <v>3128</v>
      </c>
      <c r="Y576" s="265" t="s">
        <v>3128</v>
      </c>
      <c r="Z576" s="256"/>
      <c r="AA576" s="264" t="s">
        <v>3126</v>
      </c>
      <c r="AB576" s="256"/>
      <c r="AC576" s="265" t="s">
        <v>3128</v>
      </c>
      <c r="AD576" s="258"/>
      <c r="AE576" s="265" t="s">
        <v>3128</v>
      </c>
      <c r="AF576" s="258"/>
      <c r="AG576" s="264" t="s">
        <v>3126</v>
      </c>
      <c r="AH576" s="16"/>
      <c r="AI576" s="264" t="s">
        <v>3126</v>
      </c>
      <c r="AK576" s="264" t="s">
        <v>3126</v>
      </c>
      <c r="AL576" s="256"/>
      <c r="AM576" s="264" t="s">
        <v>3126</v>
      </c>
      <c r="AN576" s="256"/>
      <c r="AO576" s="264" t="s">
        <v>3126</v>
      </c>
      <c r="AP576" s="256"/>
      <c r="AQ576" s="264" t="s">
        <v>3126</v>
      </c>
      <c r="AR576" s="256"/>
      <c r="AS576" s="265" t="s">
        <v>3129</v>
      </c>
      <c r="AT576" s="256"/>
      <c r="AU576" s="265" t="s">
        <v>3129</v>
      </c>
      <c r="AW576" s="265" t="s">
        <v>3129</v>
      </c>
      <c r="AX576" s="256"/>
      <c r="AY576" s="270" t="str">
        <f t="shared" si="20"/>
        <v>予 備 573</v>
      </c>
      <c r="AZ576" s="256"/>
      <c r="BA576" s="265" t="s">
        <v>3128</v>
      </c>
      <c r="BC576" s="265" t="s">
        <v>3128</v>
      </c>
      <c r="BE576" s="266" t="s">
        <v>3128</v>
      </c>
      <c r="BF576" s="258"/>
      <c r="BG576" s="266" t="s">
        <v>3128</v>
      </c>
      <c r="BI576" s="400" t="s">
        <v>3126</v>
      </c>
      <c r="BK576" s="400" t="s">
        <v>3126</v>
      </c>
      <c r="BM576" s="400" t="str">
        <f t="shared" si="21"/>
        <v>予備573</v>
      </c>
      <c r="BO576" s="401" t="s">
        <v>3126</v>
      </c>
      <c r="BP576" s="396"/>
      <c r="BQ576" s="401" t="s">
        <v>3126</v>
      </c>
      <c r="BR576" s="402"/>
      <c r="BS576" s="265" t="s">
        <v>3128</v>
      </c>
      <c r="BT576" s="402"/>
      <c r="BU576" s="402"/>
      <c r="BV576" s="402"/>
      <c r="BW576" s="402"/>
      <c r="BX576" s="402"/>
      <c r="BY576" s="402"/>
      <c r="BZ576" s="402"/>
      <c r="CA576" s="402"/>
      <c r="CB576" s="402"/>
      <c r="CC576" s="402"/>
      <c r="CE576" s="256"/>
      <c r="CG576" s="264" t="s">
        <v>3126</v>
      </c>
      <c r="CI576" s="264" t="s">
        <v>3126</v>
      </c>
      <c r="CK576" s="264" t="s">
        <v>3126</v>
      </c>
      <c r="CM576" s="264" t="s">
        <v>3126</v>
      </c>
      <c r="CO576" s="264" t="s">
        <v>3126</v>
      </c>
      <c r="CQ576" s="264" t="s">
        <v>3126</v>
      </c>
      <c r="CS576" s="264" t="s">
        <v>3126</v>
      </c>
      <c r="CU576" s="264" t="s">
        <v>3126</v>
      </c>
      <c r="CW576" s="264" t="s">
        <v>3126</v>
      </c>
      <c r="CY576" s="264" t="s">
        <v>3126</v>
      </c>
      <c r="DA576" s="264" t="s">
        <v>3126</v>
      </c>
      <c r="DC576" s="264" t="s">
        <v>3126</v>
      </c>
      <c r="DE576" s="264" t="s">
        <v>3126</v>
      </c>
      <c r="DG576" s="264" t="s">
        <v>3126</v>
      </c>
      <c r="DI576" s="264" t="s">
        <v>3126</v>
      </c>
      <c r="DK576" s="264" t="s">
        <v>3126</v>
      </c>
      <c r="EA576" s="264" t="s">
        <v>3126</v>
      </c>
      <c r="EC576" s="272" t="s">
        <v>3127</v>
      </c>
      <c r="ED576" s="268"/>
      <c r="EE576" s="272" t="s">
        <v>3127</v>
      </c>
      <c r="EF576" s="268"/>
      <c r="EG576" s="272" t="s">
        <v>3127</v>
      </c>
      <c r="EH576" s="268"/>
      <c r="EI576" s="272" t="s">
        <v>3127</v>
      </c>
      <c r="EY576" s="264" t="s">
        <v>3126</v>
      </c>
      <c r="FA576" s="264" t="s">
        <v>3126</v>
      </c>
      <c r="FC576" s="264" t="s">
        <v>3126</v>
      </c>
      <c r="FE576" s="264" t="s">
        <v>3126</v>
      </c>
      <c r="FG576" s="264" t="s">
        <v>3126</v>
      </c>
      <c r="FI576" s="264" t="s">
        <v>3126</v>
      </c>
      <c r="FK576" s="264" t="s">
        <v>3126</v>
      </c>
      <c r="FM576" s="264" t="s">
        <v>3126</v>
      </c>
      <c r="FO576" s="264" t="s">
        <v>3126</v>
      </c>
      <c r="FQ576" s="264" t="s">
        <v>3126</v>
      </c>
      <c r="FS576" s="264" t="s">
        <v>3126</v>
      </c>
      <c r="FU576" s="264" t="s">
        <v>3126</v>
      </c>
      <c r="FW576" s="264" t="s">
        <v>3126</v>
      </c>
      <c r="FY576" s="264" t="s">
        <v>3126</v>
      </c>
      <c r="GA576" s="264" t="s">
        <v>3126</v>
      </c>
      <c r="GC576" s="264" t="s">
        <v>3126</v>
      </c>
      <c r="GE576" s="264" t="s">
        <v>3126</v>
      </c>
      <c r="GG576" s="264" t="s">
        <v>3126</v>
      </c>
      <c r="GI576" s="264" t="s">
        <v>3126</v>
      </c>
      <c r="GK576" s="264" t="s">
        <v>3126</v>
      </c>
      <c r="GM576" s="264" t="s">
        <v>3126</v>
      </c>
      <c r="GO576" s="264" t="s">
        <v>3126</v>
      </c>
      <c r="GQ576" s="16"/>
      <c r="HE576" s="265" t="s">
        <v>3128</v>
      </c>
      <c r="HG576" s="265" t="s">
        <v>3128</v>
      </c>
      <c r="HI576" s="264" t="s">
        <v>3126</v>
      </c>
      <c r="HK576" s="264" t="s">
        <v>3126</v>
      </c>
      <c r="HM576" s="264" t="s">
        <v>3126</v>
      </c>
      <c r="HO576" s="264" t="s">
        <v>3126</v>
      </c>
      <c r="HQ576" s="264" t="s">
        <v>3126</v>
      </c>
      <c r="HS576" s="264" t="s">
        <v>3126</v>
      </c>
      <c r="HU576" s="264" t="s">
        <v>3126</v>
      </c>
      <c r="HW576" s="264" t="s">
        <v>3126</v>
      </c>
      <c r="HY576" s="264" t="s">
        <v>3126</v>
      </c>
      <c r="IA576" s="264" t="s">
        <v>3126</v>
      </c>
      <c r="IC576" s="264" t="s">
        <v>3126</v>
      </c>
      <c r="IE576" s="264" t="s">
        <v>3126</v>
      </c>
      <c r="IG576" s="264" t="s">
        <v>3126</v>
      </c>
      <c r="II576" s="264" t="s">
        <v>3126</v>
      </c>
      <c r="IK576" s="264" t="s">
        <v>3126</v>
      </c>
      <c r="IM576" s="264" t="s">
        <v>3126</v>
      </c>
      <c r="IO576" s="264" t="s">
        <v>3126</v>
      </c>
      <c r="IQ576" s="264" t="s">
        <v>3126</v>
      </c>
      <c r="IS576" s="264" t="s">
        <v>3126</v>
      </c>
      <c r="IU576" s="264" t="s">
        <v>3126</v>
      </c>
      <c r="IW576" s="264" t="s">
        <v>3126</v>
      </c>
      <c r="IY576" s="264" t="s">
        <v>3126</v>
      </c>
      <c r="JA576" s="264" t="s">
        <v>3126</v>
      </c>
      <c r="JC576" s="264" t="s">
        <v>3126</v>
      </c>
    </row>
    <row r="577" spans="3:263">
      <c r="C577" s="384" t="s">
        <v>3130</v>
      </c>
      <c r="D577" s="404"/>
      <c r="E577" s="390" t="s">
        <v>3130</v>
      </c>
      <c r="F577" s="391"/>
      <c r="G577" s="390" t="s">
        <v>3130</v>
      </c>
      <c r="H577" s="391"/>
      <c r="I577" s="390" t="s">
        <v>3130</v>
      </c>
      <c r="J577" s="391"/>
      <c r="K577" s="390" t="s">
        <v>3130</v>
      </c>
      <c r="L577" s="391"/>
      <c r="M577" s="390" t="s">
        <v>3130</v>
      </c>
      <c r="N577" s="405"/>
      <c r="O577" s="394" t="s">
        <v>3131</v>
      </c>
      <c r="P577" s="406"/>
      <c r="Q577" s="264" t="s">
        <v>3130</v>
      </c>
      <c r="S577" s="264" t="s">
        <v>3130</v>
      </c>
      <c r="U577" s="265" t="s">
        <v>3132</v>
      </c>
      <c r="W577" s="265" t="s">
        <v>3132</v>
      </c>
      <c r="Y577" s="265" t="s">
        <v>3132</v>
      </c>
      <c r="Z577" s="256"/>
      <c r="AA577" s="264" t="s">
        <v>3130</v>
      </c>
      <c r="AB577" s="256"/>
      <c r="AC577" s="265" t="s">
        <v>3132</v>
      </c>
      <c r="AD577" s="258"/>
      <c r="AE577" s="265" t="s">
        <v>3132</v>
      </c>
      <c r="AF577" s="258"/>
      <c r="AG577" s="264" t="s">
        <v>3130</v>
      </c>
      <c r="AH577" s="16"/>
      <c r="AI577" s="264" t="s">
        <v>3130</v>
      </c>
      <c r="AK577" s="264" t="s">
        <v>3130</v>
      </c>
      <c r="AL577" s="256"/>
      <c r="AM577" s="264" t="s">
        <v>3130</v>
      </c>
      <c r="AN577" s="256"/>
      <c r="AO577" s="264" t="s">
        <v>3130</v>
      </c>
      <c r="AP577" s="256"/>
      <c r="AQ577" s="264" t="s">
        <v>3130</v>
      </c>
      <c r="AR577" s="256"/>
      <c r="AS577" s="264" t="s">
        <v>3131</v>
      </c>
      <c r="AT577" s="256"/>
      <c r="AU577" s="264" t="s">
        <v>3131</v>
      </c>
      <c r="AW577" s="264" t="s">
        <v>3131</v>
      </c>
      <c r="AX577" s="256"/>
      <c r="AY577" s="270" t="str">
        <f t="shared" si="20"/>
        <v>予 備 574</v>
      </c>
      <c r="AZ577" s="256"/>
      <c r="BA577" s="265" t="s">
        <v>3132</v>
      </c>
      <c r="BC577" s="265" t="s">
        <v>3132</v>
      </c>
      <c r="BE577" s="266" t="s">
        <v>3132</v>
      </c>
      <c r="BF577" s="258"/>
      <c r="BG577" s="266" t="s">
        <v>3132</v>
      </c>
      <c r="BI577" s="400" t="s">
        <v>3130</v>
      </c>
      <c r="BK577" s="400" t="s">
        <v>3130</v>
      </c>
      <c r="BM577" s="400" t="str">
        <f t="shared" si="21"/>
        <v>予備574</v>
      </c>
      <c r="BO577" s="401" t="s">
        <v>3130</v>
      </c>
      <c r="BP577" s="396"/>
      <c r="BQ577" s="401" t="s">
        <v>3130</v>
      </c>
      <c r="BR577" s="402"/>
      <c r="BS577" s="265" t="s">
        <v>3132</v>
      </c>
      <c r="BT577" s="402"/>
      <c r="BU577" s="402"/>
      <c r="BV577" s="402"/>
      <c r="BW577" s="402"/>
      <c r="BX577" s="402"/>
      <c r="BY577" s="402"/>
      <c r="BZ577" s="402"/>
      <c r="CA577" s="402"/>
      <c r="CB577" s="402"/>
      <c r="CC577" s="402"/>
      <c r="CE577" s="256"/>
      <c r="CG577" s="264" t="s">
        <v>3130</v>
      </c>
      <c r="CI577" s="264" t="s">
        <v>3130</v>
      </c>
      <c r="CK577" s="264" t="s">
        <v>3130</v>
      </c>
      <c r="CM577" s="264" t="s">
        <v>3130</v>
      </c>
      <c r="CO577" s="264" t="s">
        <v>3130</v>
      </c>
      <c r="CQ577" s="264" t="s">
        <v>3130</v>
      </c>
      <c r="CS577" s="264" t="s">
        <v>3130</v>
      </c>
      <c r="CU577" s="264" t="s">
        <v>3130</v>
      </c>
      <c r="CW577" s="264" t="s">
        <v>3130</v>
      </c>
      <c r="CY577" s="264" t="s">
        <v>3130</v>
      </c>
      <c r="DA577" s="264" t="s">
        <v>3130</v>
      </c>
      <c r="DC577" s="264" t="s">
        <v>3130</v>
      </c>
      <c r="DE577" s="264" t="s">
        <v>3130</v>
      </c>
      <c r="DG577" s="264" t="s">
        <v>3130</v>
      </c>
      <c r="DI577" s="264" t="s">
        <v>3130</v>
      </c>
      <c r="DK577" s="264" t="s">
        <v>3130</v>
      </c>
      <c r="EA577" s="264" t="s">
        <v>3130</v>
      </c>
      <c r="EC577" s="272" t="s">
        <v>3131</v>
      </c>
      <c r="ED577" s="268"/>
      <c r="EE577" s="272" t="s">
        <v>3131</v>
      </c>
      <c r="EF577" s="268"/>
      <c r="EG577" s="272" t="s">
        <v>3131</v>
      </c>
      <c r="EH577" s="268"/>
      <c r="EI577" s="272" t="s">
        <v>3131</v>
      </c>
      <c r="EY577" s="264" t="s">
        <v>3130</v>
      </c>
      <c r="FA577" s="264" t="s">
        <v>3130</v>
      </c>
      <c r="FC577" s="264" t="s">
        <v>3130</v>
      </c>
      <c r="FE577" s="264" t="s">
        <v>3130</v>
      </c>
      <c r="FG577" s="264" t="s">
        <v>3130</v>
      </c>
      <c r="FI577" s="264" t="s">
        <v>3130</v>
      </c>
      <c r="FK577" s="264" t="s">
        <v>3130</v>
      </c>
      <c r="FM577" s="264" t="s">
        <v>3130</v>
      </c>
      <c r="FO577" s="264" t="s">
        <v>3130</v>
      </c>
      <c r="FQ577" s="264" t="s">
        <v>3130</v>
      </c>
      <c r="FS577" s="264" t="s">
        <v>3130</v>
      </c>
      <c r="FU577" s="264" t="s">
        <v>3130</v>
      </c>
      <c r="FW577" s="264" t="s">
        <v>3130</v>
      </c>
      <c r="FY577" s="264" t="s">
        <v>3130</v>
      </c>
      <c r="GA577" s="264" t="s">
        <v>3130</v>
      </c>
      <c r="GC577" s="264" t="s">
        <v>3130</v>
      </c>
      <c r="GE577" s="264" t="s">
        <v>3130</v>
      </c>
      <c r="GG577" s="264" t="s">
        <v>3130</v>
      </c>
      <c r="GI577" s="264" t="s">
        <v>3130</v>
      </c>
      <c r="GK577" s="264" t="s">
        <v>3130</v>
      </c>
      <c r="GM577" s="264" t="s">
        <v>3130</v>
      </c>
      <c r="GO577" s="264" t="s">
        <v>3130</v>
      </c>
      <c r="GQ577" s="16"/>
      <c r="HE577" s="265" t="s">
        <v>3132</v>
      </c>
      <c r="HG577" s="265" t="s">
        <v>3132</v>
      </c>
      <c r="HI577" s="264" t="s">
        <v>3130</v>
      </c>
      <c r="HK577" s="264" t="s">
        <v>3130</v>
      </c>
      <c r="HM577" s="264" t="s">
        <v>3130</v>
      </c>
      <c r="HO577" s="264" t="s">
        <v>3130</v>
      </c>
      <c r="HQ577" s="264" t="s">
        <v>3130</v>
      </c>
      <c r="HS577" s="264" t="s">
        <v>3130</v>
      </c>
      <c r="HU577" s="264" t="s">
        <v>3130</v>
      </c>
      <c r="HW577" s="264" t="s">
        <v>3130</v>
      </c>
      <c r="HY577" s="264" t="s">
        <v>3130</v>
      </c>
      <c r="IA577" s="264" t="s">
        <v>3130</v>
      </c>
      <c r="IC577" s="264" t="s">
        <v>3130</v>
      </c>
      <c r="IE577" s="264" t="s">
        <v>3130</v>
      </c>
      <c r="IG577" s="264" t="s">
        <v>3130</v>
      </c>
      <c r="II577" s="264" t="s">
        <v>3130</v>
      </c>
      <c r="IK577" s="264" t="s">
        <v>3130</v>
      </c>
      <c r="IM577" s="264" t="s">
        <v>3130</v>
      </c>
      <c r="IO577" s="264" t="s">
        <v>3130</v>
      </c>
      <c r="IQ577" s="264" t="s">
        <v>3130</v>
      </c>
      <c r="IS577" s="264" t="s">
        <v>3130</v>
      </c>
      <c r="IU577" s="264" t="s">
        <v>3130</v>
      </c>
      <c r="IW577" s="264" t="s">
        <v>3130</v>
      </c>
      <c r="IY577" s="264" t="s">
        <v>3130</v>
      </c>
      <c r="JA577" s="264" t="s">
        <v>3130</v>
      </c>
      <c r="JC577" s="264" t="s">
        <v>3130</v>
      </c>
    </row>
    <row r="578" spans="3:263">
      <c r="C578" s="384" t="s">
        <v>3133</v>
      </c>
      <c r="D578" s="404"/>
      <c r="E578" s="390" t="s">
        <v>3133</v>
      </c>
      <c r="F578" s="391"/>
      <c r="G578" s="390" t="s">
        <v>3133</v>
      </c>
      <c r="H578" s="391"/>
      <c r="I578" s="390" t="s">
        <v>3133</v>
      </c>
      <c r="J578" s="391"/>
      <c r="K578" s="390" t="s">
        <v>3133</v>
      </c>
      <c r="L578" s="391"/>
      <c r="M578" s="390" t="s">
        <v>3133</v>
      </c>
      <c r="N578" s="405"/>
      <c r="O578" s="394" t="s">
        <v>3134</v>
      </c>
      <c r="P578" s="406"/>
      <c r="Q578" s="264" t="s">
        <v>3133</v>
      </c>
      <c r="S578" s="264" t="s">
        <v>3133</v>
      </c>
      <c r="U578" s="265" t="s">
        <v>3135</v>
      </c>
      <c r="W578" s="265" t="s">
        <v>3135</v>
      </c>
      <c r="Y578" s="265" t="s">
        <v>3135</v>
      </c>
      <c r="Z578" s="256"/>
      <c r="AA578" s="264" t="s">
        <v>3133</v>
      </c>
      <c r="AB578" s="256"/>
      <c r="AC578" s="265" t="s">
        <v>3135</v>
      </c>
      <c r="AD578" s="258"/>
      <c r="AE578" s="265" t="s">
        <v>3135</v>
      </c>
      <c r="AF578" s="258"/>
      <c r="AG578" s="264" t="s">
        <v>3133</v>
      </c>
      <c r="AH578" s="16"/>
      <c r="AI578" s="264" t="s">
        <v>3133</v>
      </c>
      <c r="AK578" s="264" t="s">
        <v>3133</v>
      </c>
      <c r="AL578" s="256"/>
      <c r="AM578" s="264" t="s">
        <v>3133</v>
      </c>
      <c r="AN578" s="256"/>
      <c r="AO578" s="264" t="s">
        <v>3133</v>
      </c>
      <c r="AP578" s="256"/>
      <c r="AQ578" s="264" t="s">
        <v>3133</v>
      </c>
      <c r="AR578" s="256"/>
      <c r="AS578" s="265" t="s">
        <v>3136</v>
      </c>
      <c r="AT578" s="256"/>
      <c r="AU578" s="265" t="s">
        <v>3136</v>
      </c>
      <c r="AW578" s="265" t="s">
        <v>3136</v>
      </c>
      <c r="AX578" s="256"/>
      <c r="AY578" s="270" t="str">
        <f t="shared" si="20"/>
        <v>予 備 575</v>
      </c>
      <c r="AZ578" s="256"/>
      <c r="BA578" s="265" t="s">
        <v>3135</v>
      </c>
      <c r="BC578" s="265" t="s">
        <v>3135</v>
      </c>
      <c r="BE578" s="266" t="s">
        <v>3135</v>
      </c>
      <c r="BF578" s="258"/>
      <c r="BG578" s="266" t="s">
        <v>3135</v>
      </c>
      <c r="BI578" s="400" t="s">
        <v>3133</v>
      </c>
      <c r="BK578" s="400" t="s">
        <v>3133</v>
      </c>
      <c r="BM578" s="400" t="str">
        <f t="shared" si="21"/>
        <v>予備575</v>
      </c>
      <c r="BO578" s="401" t="s">
        <v>3133</v>
      </c>
      <c r="BP578" s="396"/>
      <c r="BQ578" s="401" t="s">
        <v>3133</v>
      </c>
      <c r="BR578" s="402"/>
      <c r="BS578" s="265" t="s">
        <v>3135</v>
      </c>
      <c r="BT578" s="402"/>
      <c r="BU578" s="402"/>
      <c r="BV578" s="402"/>
      <c r="BW578" s="402"/>
      <c r="BX578" s="402"/>
      <c r="BY578" s="402"/>
      <c r="BZ578" s="402"/>
      <c r="CA578" s="402"/>
      <c r="CB578" s="402"/>
      <c r="CC578" s="402"/>
      <c r="CE578" s="256"/>
      <c r="CG578" s="264" t="s">
        <v>3133</v>
      </c>
      <c r="CI578" s="264" t="s">
        <v>3133</v>
      </c>
      <c r="CK578" s="264" t="s">
        <v>3133</v>
      </c>
      <c r="CM578" s="264" t="s">
        <v>3133</v>
      </c>
      <c r="CO578" s="264" t="s">
        <v>3133</v>
      </c>
      <c r="CQ578" s="264" t="s">
        <v>3133</v>
      </c>
      <c r="CS578" s="264" t="s">
        <v>3133</v>
      </c>
      <c r="CU578" s="264" t="s">
        <v>3133</v>
      </c>
      <c r="CW578" s="264" t="s">
        <v>3133</v>
      </c>
      <c r="CY578" s="264" t="s">
        <v>3133</v>
      </c>
      <c r="DA578" s="264" t="s">
        <v>3133</v>
      </c>
      <c r="DC578" s="264" t="s">
        <v>3133</v>
      </c>
      <c r="DE578" s="264" t="s">
        <v>3133</v>
      </c>
      <c r="DG578" s="264" t="s">
        <v>3133</v>
      </c>
      <c r="DI578" s="264" t="s">
        <v>3133</v>
      </c>
      <c r="DK578" s="264" t="s">
        <v>3133</v>
      </c>
      <c r="EA578" s="264" t="s">
        <v>3133</v>
      </c>
      <c r="EC578" s="272" t="s">
        <v>3134</v>
      </c>
      <c r="ED578" s="268"/>
      <c r="EE578" s="272" t="s">
        <v>3134</v>
      </c>
      <c r="EF578" s="268"/>
      <c r="EG578" s="272" t="s">
        <v>3134</v>
      </c>
      <c r="EH578" s="268"/>
      <c r="EI578" s="272" t="s">
        <v>3134</v>
      </c>
      <c r="EY578" s="264" t="s">
        <v>3133</v>
      </c>
      <c r="FA578" s="264" t="s">
        <v>3133</v>
      </c>
      <c r="FC578" s="264" t="s">
        <v>3133</v>
      </c>
      <c r="FE578" s="264" t="s">
        <v>3133</v>
      </c>
      <c r="FG578" s="264" t="s">
        <v>3133</v>
      </c>
      <c r="FI578" s="264" t="s">
        <v>3133</v>
      </c>
      <c r="FK578" s="264" t="s">
        <v>3133</v>
      </c>
      <c r="FM578" s="264" t="s">
        <v>3133</v>
      </c>
      <c r="FO578" s="264" t="s">
        <v>3133</v>
      </c>
      <c r="FQ578" s="264" t="s">
        <v>3133</v>
      </c>
      <c r="FS578" s="264" t="s">
        <v>3133</v>
      </c>
      <c r="FU578" s="264" t="s">
        <v>3133</v>
      </c>
      <c r="FW578" s="264" t="s">
        <v>3133</v>
      </c>
      <c r="FY578" s="264" t="s">
        <v>3133</v>
      </c>
      <c r="GA578" s="264" t="s">
        <v>3133</v>
      </c>
      <c r="GC578" s="264" t="s">
        <v>3133</v>
      </c>
      <c r="GE578" s="264" t="s">
        <v>3133</v>
      </c>
      <c r="GG578" s="264" t="s">
        <v>3133</v>
      </c>
      <c r="GI578" s="264" t="s">
        <v>3133</v>
      </c>
      <c r="GK578" s="264" t="s">
        <v>3133</v>
      </c>
      <c r="GM578" s="264" t="s">
        <v>3133</v>
      </c>
      <c r="GO578" s="264" t="s">
        <v>3133</v>
      </c>
      <c r="GQ578" s="16"/>
      <c r="HE578" s="265" t="s">
        <v>3135</v>
      </c>
      <c r="HG578" s="265" t="s">
        <v>3135</v>
      </c>
      <c r="HI578" s="264" t="s">
        <v>3133</v>
      </c>
      <c r="HK578" s="264" t="s">
        <v>3133</v>
      </c>
      <c r="HM578" s="264" t="s">
        <v>3133</v>
      </c>
      <c r="HO578" s="264" t="s">
        <v>3133</v>
      </c>
      <c r="HQ578" s="264" t="s">
        <v>3133</v>
      </c>
      <c r="HS578" s="264" t="s">
        <v>3133</v>
      </c>
      <c r="HU578" s="264" t="s">
        <v>3133</v>
      </c>
      <c r="HW578" s="264" t="s">
        <v>3133</v>
      </c>
      <c r="HY578" s="264" t="s">
        <v>3133</v>
      </c>
      <c r="IA578" s="264" t="s">
        <v>3133</v>
      </c>
      <c r="IC578" s="264" t="s">
        <v>3133</v>
      </c>
      <c r="IE578" s="264" t="s">
        <v>3133</v>
      </c>
      <c r="IG578" s="264" t="s">
        <v>3133</v>
      </c>
      <c r="II578" s="264" t="s">
        <v>3133</v>
      </c>
      <c r="IK578" s="264" t="s">
        <v>3133</v>
      </c>
      <c r="IM578" s="264" t="s">
        <v>3133</v>
      </c>
      <c r="IO578" s="264" t="s">
        <v>3133</v>
      </c>
      <c r="IQ578" s="264" t="s">
        <v>3133</v>
      </c>
      <c r="IS578" s="264" t="s">
        <v>3133</v>
      </c>
      <c r="IU578" s="264" t="s">
        <v>3133</v>
      </c>
      <c r="IW578" s="264" t="s">
        <v>3133</v>
      </c>
      <c r="IY578" s="264" t="s">
        <v>3133</v>
      </c>
      <c r="JA578" s="264" t="s">
        <v>3133</v>
      </c>
      <c r="JC578" s="264" t="s">
        <v>3133</v>
      </c>
    </row>
    <row r="579" spans="3:263">
      <c r="C579" s="384" t="s">
        <v>3137</v>
      </c>
      <c r="D579" s="404"/>
      <c r="E579" s="390" t="s">
        <v>3137</v>
      </c>
      <c r="F579" s="391"/>
      <c r="G579" s="390" t="s">
        <v>3137</v>
      </c>
      <c r="H579" s="391"/>
      <c r="I579" s="390" t="s">
        <v>3137</v>
      </c>
      <c r="J579" s="391"/>
      <c r="K579" s="390" t="s">
        <v>3137</v>
      </c>
      <c r="L579" s="391"/>
      <c r="M579" s="390" t="s">
        <v>3137</v>
      </c>
      <c r="N579" s="405"/>
      <c r="O579" s="394" t="s">
        <v>3138</v>
      </c>
      <c r="P579" s="406"/>
      <c r="Q579" s="264" t="s">
        <v>3137</v>
      </c>
      <c r="S579" s="264" t="s">
        <v>3137</v>
      </c>
      <c r="U579" s="265" t="s">
        <v>3139</v>
      </c>
      <c r="W579" s="265" t="s">
        <v>3139</v>
      </c>
      <c r="Y579" s="265" t="s">
        <v>3139</v>
      </c>
      <c r="Z579" s="256"/>
      <c r="AA579" s="264" t="s">
        <v>3137</v>
      </c>
      <c r="AB579" s="256"/>
      <c r="AC579" s="265" t="s">
        <v>3139</v>
      </c>
      <c r="AD579" s="258"/>
      <c r="AE579" s="265" t="s">
        <v>3139</v>
      </c>
      <c r="AF579" s="258"/>
      <c r="AG579" s="264" t="s">
        <v>3137</v>
      </c>
      <c r="AH579" s="16"/>
      <c r="AI579" s="264" t="s">
        <v>3137</v>
      </c>
      <c r="AK579" s="264" t="s">
        <v>3137</v>
      </c>
      <c r="AL579" s="256"/>
      <c r="AM579" s="264" t="s">
        <v>3137</v>
      </c>
      <c r="AN579" s="256"/>
      <c r="AO579" s="264" t="s">
        <v>3137</v>
      </c>
      <c r="AP579" s="256"/>
      <c r="AQ579" s="264" t="s">
        <v>3137</v>
      </c>
      <c r="AR579" s="256"/>
      <c r="AS579" s="264" t="s">
        <v>3138</v>
      </c>
      <c r="AT579" s="256"/>
      <c r="AU579" s="264" t="s">
        <v>3138</v>
      </c>
      <c r="AW579" s="264" t="s">
        <v>3138</v>
      </c>
      <c r="AX579" s="256"/>
      <c r="AY579" s="270" t="str">
        <f t="shared" si="20"/>
        <v>予 備 576</v>
      </c>
      <c r="AZ579" s="256"/>
      <c r="BA579" s="265" t="s">
        <v>3139</v>
      </c>
      <c r="BC579" s="265" t="s">
        <v>3139</v>
      </c>
      <c r="BE579" s="266" t="s">
        <v>3139</v>
      </c>
      <c r="BF579" s="258"/>
      <c r="BG579" s="266" t="s">
        <v>3139</v>
      </c>
      <c r="BI579" s="400" t="s">
        <v>3137</v>
      </c>
      <c r="BK579" s="400" t="s">
        <v>3137</v>
      </c>
      <c r="BM579" s="400" t="str">
        <f t="shared" si="21"/>
        <v>予備576</v>
      </c>
      <c r="BO579" s="401" t="s">
        <v>3137</v>
      </c>
      <c r="BP579" s="396"/>
      <c r="BQ579" s="401" t="s">
        <v>3137</v>
      </c>
      <c r="BR579" s="402"/>
      <c r="BS579" s="265" t="s">
        <v>3139</v>
      </c>
      <c r="BT579" s="402"/>
      <c r="BU579" s="402"/>
      <c r="BV579" s="402"/>
      <c r="BW579" s="402"/>
      <c r="BX579" s="402"/>
      <c r="BY579" s="402"/>
      <c r="BZ579" s="402"/>
      <c r="CA579" s="402"/>
      <c r="CB579" s="402"/>
      <c r="CC579" s="402"/>
      <c r="CE579" s="256"/>
      <c r="CG579" s="264" t="s">
        <v>3137</v>
      </c>
      <c r="CI579" s="264" t="s">
        <v>3137</v>
      </c>
      <c r="CK579" s="264" t="s">
        <v>3137</v>
      </c>
      <c r="CM579" s="264" t="s">
        <v>3137</v>
      </c>
      <c r="CO579" s="264" t="s">
        <v>3137</v>
      </c>
      <c r="CQ579" s="264" t="s">
        <v>3137</v>
      </c>
      <c r="CS579" s="264" t="s">
        <v>3137</v>
      </c>
      <c r="CU579" s="264" t="s">
        <v>3137</v>
      </c>
      <c r="CW579" s="264" t="s">
        <v>3137</v>
      </c>
      <c r="CY579" s="264" t="s">
        <v>3137</v>
      </c>
      <c r="DA579" s="264" t="s">
        <v>3137</v>
      </c>
      <c r="DC579" s="264" t="s">
        <v>3137</v>
      </c>
      <c r="DE579" s="264" t="s">
        <v>3137</v>
      </c>
      <c r="DG579" s="264" t="s">
        <v>3137</v>
      </c>
      <c r="DI579" s="264" t="s">
        <v>3137</v>
      </c>
      <c r="DK579" s="264" t="s">
        <v>3137</v>
      </c>
      <c r="EA579" s="264" t="s">
        <v>3137</v>
      </c>
      <c r="EC579" s="272" t="s">
        <v>3138</v>
      </c>
      <c r="ED579" s="268"/>
      <c r="EE579" s="272" t="s">
        <v>3138</v>
      </c>
      <c r="EF579" s="268"/>
      <c r="EG579" s="272" t="s">
        <v>3138</v>
      </c>
      <c r="EH579" s="268"/>
      <c r="EI579" s="272" t="s">
        <v>3138</v>
      </c>
      <c r="EY579" s="264" t="s">
        <v>3137</v>
      </c>
      <c r="FA579" s="264" t="s">
        <v>3137</v>
      </c>
      <c r="FC579" s="264" t="s">
        <v>3137</v>
      </c>
      <c r="FE579" s="264" t="s">
        <v>3137</v>
      </c>
      <c r="FG579" s="264" t="s">
        <v>3137</v>
      </c>
      <c r="FI579" s="264" t="s">
        <v>3137</v>
      </c>
      <c r="FK579" s="264" t="s">
        <v>3137</v>
      </c>
      <c r="FM579" s="264" t="s">
        <v>3137</v>
      </c>
      <c r="FO579" s="264" t="s">
        <v>3137</v>
      </c>
      <c r="FQ579" s="264" t="s">
        <v>3137</v>
      </c>
      <c r="FS579" s="264" t="s">
        <v>3137</v>
      </c>
      <c r="FU579" s="264" t="s">
        <v>3137</v>
      </c>
      <c r="FW579" s="264" t="s">
        <v>3137</v>
      </c>
      <c r="FY579" s="264" t="s">
        <v>3137</v>
      </c>
      <c r="GA579" s="264" t="s">
        <v>3137</v>
      </c>
      <c r="GC579" s="264" t="s">
        <v>3137</v>
      </c>
      <c r="GE579" s="264" t="s">
        <v>3137</v>
      </c>
      <c r="GG579" s="264" t="s">
        <v>3137</v>
      </c>
      <c r="GI579" s="264" t="s">
        <v>3137</v>
      </c>
      <c r="GK579" s="264" t="s">
        <v>3137</v>
      </c>
      <c r="GM579" s="264" t="s">
        <v>3137</v>
      </c>
      <c r="GO579" s="264" t="s">
        <v>3137</v>
      </c>
      <c r="GQ579" s="16"/>
      <c r="HE579" s="265" t="s">
        <v>3139</v>
      </c>
      <c r="HG579" s="265" t="s">
        <v>3139</v>
      </c>
      <c r="HI579" s="264" t="s">
        <v>3137</v>
      </c>
      <c r="HK579" s="264" t="s">
        <v>3137</v>
      </c>
      <c r="HM579" s="264" t="s">
        <v>3137</v>
      </c>
      <c r="HO579" s="264" t="s">
        <v>3137</v>
      </c>
      <c r="HQ579" s="264" t="s">
        <v>3137</v>
      </c>
      <c r="HS579" s="264" t="s">
        <v>3137</v>
      </c>
      <c r="HU579" s="264" t="s">
        <v>3137</v>
      </c>
      <c r="HW579" s="264" t="s">
        <v>3137</v>
      </c>
      <c r="HY579" s="264" t="s">
        <v>3137</v>
      </c>
      <c r="IA579" s="264" t="s">
        <v>3137</v>
      </c>
      <c r="IC579" s="264" t="s">
        <v>3137</v>
      </c>
      <c r="IE579" s="264" t="s">
        <v>3137</v>
      </c>
      <c r="IG579" s="264" t="s">
        <v>3137</v>
      </c>
      <c r="II579" s="264" t="s">
        <v>3137</v>
      </c>
      <c r="IK579" s="264" t="s">
        <v>3137</v>
      </c>
      <c r="IM579" s="264" t="s">
        <v>3137</v>
      </c>
      <c r="IO579" s="264" t="s">
        <v>3137</v>
      </c>
      <c r="IQ579" s="264" t="s">
        <v>3137</v>
      </c>
      <c r="IS579" s="264" t="s">
        <v>3137</v>
      </c>
      <c r="IU579" s="264" t="s">
        <v>3137</v>
      </c>
      <c r="IW579" s="264" t="s">
        <v>3137</v>
      </c>
      <c r="IY579" s="264" t="s">
        <v>3137</v>
      </c>
      <c r="JA579" s="264" t="s">
        <v>3137</v>
      </c>
      <c r="JC579" s="264" t="s">
        <v>3137</v>
      </c>
    </row>
    <row r="580" spans="3:263">
      <c r="C580" s="384" t="s">
        <v>3140</v>
      </c>
      <c r="D580" s="404"/>
      <c r="E580" s="390" t="s">
        <v>3140</v>
      </c>
      <c r="F580" s="391"/>
      <c r="G580" s="390" t="s">
        <v>3140</v>
      </c>
      <c r="H580" s="391"/>
      <c r="I580" s="390" t="s">
        <v>3140</v>
      </c>
      <c r="J580" s="391"/>
      <c r="K580" s="390" t="s">
        <v>3140</v>
      </c>
      <c r="L580" s="391"/>
      <c r="M580" s="390" t="s">
        <v>3140</v>
      </c>
      <c r="N580" s="405"/>
      <c r="O580" s="394" t="s">
        <v>3141</v>
      </c>
      <c r="P580" s="406"/>
      <c r="Q580" s="264" t="s">
        <v>3140</v>
      </c>
      <c r="S580" s="264" t="s">
        <v>3140</v>
      </c>
      <c r="U580" s="265" t="s">
        <v>3142</v>
      </c>
      <c r="W580" s="265" t="s">
        <v>3142</v>
      </c>
      <c r="Y580" s="265" t="s">
        <v>3142</v>
      </c>
      <c r="Z580" s="256"/>
      <c r="AA580" s="264" t="s">
        <v>3140</v>
      </c>
      <c r="AB580" s="256"/>
      <c r="AC580" s="265" t="s">
        <v>3142</v>
      </c>
      <c r="AD580" s="258"/>
      <c r="AE580" s="265" t="s">
        <v>3142</v>
      </c>
      <c r="AF580" s="258"/>
      <c r="AG580" s="264" t="s">
        <v>3140</v>
      </c>
      <c r="AH580" s="16"/>
      <c r="AI580" s="264" t="s">
        <v>3140</v>
      </c>
      <c r="AK580" s="264" t="s">
        <v>3140</v>
      </c>
      <c r="AL580" s="256"/>
      <c r="AM580" s="264" t="s">
        <v>3140</v>
      </c>
      <c r="AN580" s="256"/>
      <c r="AO580" s="264" t="s">
        <v>3140</v>
      </c>
      <c r="AP580" s="256"/>
      <c r="AQ580" s="264" t="s">
        <v>3140</v>
      </c>
      <c r="AR580" s="256"/>
      <c r="AS580" s="265" t="s">
        <v>3143</v>
      </c>
      <c r="AT580" s="256"/>
      <c r="AU580" s="265" t="s">
        <v>3143</v>
      </c>
      <c r="AW580" s="265" t="s">
        <v>3143</v>
      </c>
      <c r="AX580" s="256"/>
      <c r="AY580" s="270" t="str">
        <f t="shared" si="20"/>
        <v>予 備 577</v>
      </c>
      <c r="AZ580" s="256"/>
      <c r="BA580" s="265" t="s">
        <v>3142</v>
      </c>
      <c r="BC580" s="265" t="s">
        <v>3142</v>
      </c>
      <c r="BE580" s="266" t="s">
        <v>3142</v>
      </c>
      <c r="BF580" s="258"/>
      <c r="BG580" s="266" t="s">
        <v>3142</v>
      </c>
      <c r="BI580" s="400" t="s">
        <v>3140</v>
      </c>
      <c r="BK580" s="400" t="s">
        <v>3140</v>
      </c>
      <c r="BM580" s="400" t="str">
        <f t="shared" si="21"/>
        <v>予備577</v>
      </c>
      <c r="BO580" s="401" t="s">
        <v>3140</v>
      </c>
      <c r="BP580" s="396"/>
      <c r="BQ580" s="401" t="s">
        <v>3140</v>
      </c>
      <c r="BR580" s="402"/>
      <c r="BS580" s="265" t="s">
        <v>3142</v>
      </c>
      <c r="BT580" s="402"/>
      <c r="BU580" s="402"/>
      <c r="BV580" s="402"/>
      <c r="BW580" s="402"/>
      <c r="BX580" s="402"/>
      <c r="BY580" s="402"/>
      <c r="BZ580" s="402"/>
      <c r="CA580" s="402"/>
      <c r="CB580" s="402"/>
      <c r="CC580" s="402"/>
      <c r="CE580" s="256"/>
      <c r="CG580" s="264" t="s">
        <v>3140</v>
      </c>
      <c r="CI580" s="264" t="s">
        <v>3140</v>
      </c>
      <c r="CK580" s="264" t="s">
        <v>3140</v>
      </c>
      <c r="CM580" s="264" t="s">
        <v>3140</v>
      </c>
      <c r="CO580" s="264" t="s">
        <v>3140</v>
      </c>
      <c r="CQ580" s="264" t="s">
        <v>3140</v>
      </c>
      <c r="CS580" s="264" t="s">
        <v>3140</v>
      </c>
      <c r="CU580" s="264" t="s">
        <v>3140</v>
      </c>
      <c r="CW580" s="264" t="s">
        <v>3140</v>
      </c>
      <c r="CY580" s="264" t="s">
        <v>3140</v>
      </c>
      <c r="DA580" s="264" t="s">
        <v>3140</v>
      </c>
      <c r="DC580" s="264" t="s">
        <v>3140</v>
      </c>
      <c r="DE580" s="264" t="s">
        <v>3140</v>
      </c>
      <c r="DG580" s="264" t="s">
        <v>3140</v>
      </c>
      <c r="DI580" s="264" t="s">
        <v>3140</v>
      </c>
      <c r="DK580" s="264" t="s">
        <v>3140</v>
      </c>
      <c r="EA580" s="264" t="s">
        <v>3140</v>
      </c>
      <c r="EC580" s="272" t="s">
        <v>3141</v>
      </c>
      <c r="ED580" s="268"/>
      <c r="EE580" s="272" t="s">
        <v>3141</v>
      </c>
      <c r="EF580" s="268"/>
      <c r="EG580" s="272" t="s">
        <v>3141</v>
      </c>
      <c r="EH580" s="268"/>
      <c r="EI580" s="272" t="s">
        <v>3141</v>
      </c>
      <c r="EY580" s="264" t="s">
        <v>3140</v>
      </c>
      <c r="FA580" s="264" t="s">
        <v>3140</v>
      </c>
      <c r="FC580" s="264" t="s">
        <v>3140</v>
      </c>
      <c r="FE580" s="264" t="s">
        <v>3140</v>
      </c>
      <c r="FG580" s="264" t="s">
        <v>3140</v>
      </c>
      <c r="FI580" s="264" t="s">
        <v>3140</v>
      </c>
      <c r="FK580" s="264" t="s">
        <v>3140</v>
      </c>
      <c r="FM580" s="264" t="s">
        <v>3140</v>
      </c>
      <c r="FO580" s="264" t="s">
        <v>3140</v>
      </c>
      <c r="FQ580" s="264" t="s">
        <v>3140</v>
      </c>
      <c r="FS580" s="264" t="s">
        <v>3140</v>
      </c>
      <c r="FU580" s="264" t="s">
        <v>3140</v>
      </c>
      <c r="FW580" s="264" t="s">
        <v>3140</v>
      </c>
      <c r="FY580" s="264" t="s">
        <v>3140</v>
      </c>
      <c r="GA580" s="264" t="s">
        <v>3140</v>
      </c>
      <c r="GC580" s="264" t="s">
        <v>3140</v>
      </c>
      <c r="GE580" s="264" t="s">
        <v>3140</v>
      </c>
      <c r="GG580" s="264" t="s">
        <v>3140</v>
      </c>
      <c r="GI580" s="264" t="s">
        <v>3140</v>
      </c>
      <c r="GK580" s="264" t="s">
        <v>3140</v>
      </c>
      <c r="GM580" s="264" t="s">
        <v>3140</v>
      </c>
      <c r="GO580" s="264" t="s">
        <v>3140</v>
      </c>
      <c r="GQ580" s="16"/>
      <c r="HE580" s="265" t="s">
        <v>3142</v>
      </c>
      <c r="HG580" s="265" t="s">
        <v>3142</v>
      </c>
      <c r="HI580" s="264" t="s">
        <v>3140</v>
      </c>
      <c r="HK580" s="264" t="s">
        <v>3140</v>
      </c>
      <c r="HM580" s="264" t="s">
        <v>3140</v>
      </c>
      <c r="HO580" s="264" t="s">
        <v>3140</v>
      </c>
      <c r="HQ580" s="264" t="s">
        <v>3140</v>
      </c>
      <c r="HS580" s="264" t="s">
        <v>3140</v>
      </c>
      <c r="HU580" s="264" t="s">
        <v>3140</v>
      </c>
      <c r="HW580" s="264" t="s">
        <v>3140</v>
      </c>
      <c r="HY580" s="264" t="s">
        <v>3140</v>
      </c>
      <c r="IA580" s="264" t="s">
        <v>3140</v>
      </c>
      <c r="IC580" s="264" t="s">
        <v>3140</v>
      </c>
      <c r="IE580" s="264" t="s">
        <v>3140</v>
      </c>
      <c r="IG580" s="264" t="s">
        <v>3140</v>
      </c>
      <c r="II580" s="264" t="s">
        <v>3140</v>
      </c>
      <c r="IK580" s="264" t="s">
        <v>3140</v>
      </c>
      <c r="IM580" s="264" t="s">
        <v>3140</v>
      </c>
      <c r="IO580" s="264" t="s">
        <v>3140</v>
      </c>
      <c r="IQ580" s="264" t="s">
        <v>3140</v>
      </c>
      <c r="IS580" s="264" t="s">
        <v>3140</v>
      </c>
      <c r="IU580" s="264" t="s">
        <v>3140</v>
      </c>
      <c r="IW580" s="264" t="s">
        <v>3140</v>
      </c>
      <c r="IY580" s="264" t="s">
        <v>3140</v>
      </c>
      <c r="JA580" s="264" t="s">
        <v>3140</v>
      </c>
      <c r="JC580" s="264" t="s">
        <v>3140</v>
      </c>
    </row>
    <row r="581" spans="3:263">
      <c r="C581" s="384" t="s">
        <v>3144</v>
      </c>
      <c r="D581" s="404"/>
      <c r="E581" s="390" t="s">
        <v>3144</v>
      </c>
      <c r="F581" s="391"/>
      <c r="G581" s="390" t="s">
        <v>3144</v>
      </c>
      <c r="H581" s="391"/>
      <c r="I581" s="390" t="s">
        <v>3144</v>
      </c>
      <c r="J581" s="391"/>
      <c r="K581" s="390" t="s">
        <v>3144</v>
      </c>
      <c r="L581" s="391"/>
      <c r="M581" s="390" t="s">
        <v>3144</v>
      </c>
      <c r="N581" s="405"/>
      <c r="O581" s="394" t="s">
        <v>3145</v>
      </c>
      <c r="P581" s="406"/>
      <c r="Q581" s="264" t="s">
        <v>3144</v>
      </c>
      <c r="S581" s="264" t="s">
        <v>3144</v>
      </c>
      <c r="U581" s="265" t="s">
        <v>3146</v>
      </c>
      <c r="W581" s="265" t="s">
        <v>3146</v>
      </c>
      <c r="Y581" s="265" t="s">
        <v>3146</v>
      </c>
      <c r="Z581" s="256"/>
      <c r="AA581" s="264" t="s">
        <v>3144</v>
      </c>
      <c r="AB581" s="256"/>
      <c r="AC581" s="265" t="s">
        <v>3146</v>
      </c>
      <c r="AD581" s="258"/>
      <c r="AE581" s="265" t="s">
        <v>3146</v>
      </c>
      <c r="AF581" s="258"/>
      <c r="AG581" s="264" t="s">
        <v>3144</v>
      </c>
      <c r="AH581" s="16"/>
      <c r="AI581" s="264" t="s">
        <v>3144</v>
      </c>
      <c r="AK581" s="264" t="s">
        <v>3144</v>
      </c>
      <c r="AL581" s="256"/>
      <c r="AM581" s="264" t="s">
        <v>3144</v>
      </c>
      <c r="AN581" s="256"/>
      <c r="AO581" s="264" t="s">
        <v>3144</v>
      </c>
      <c r="AP581" s="256"/>
      <c r="AQ581" s="264" t="s">
        <v>3144</v>
      </c>
      <c r="AR581" s="256"/>
      <c r="AS581" s="264" t="s">
        <v>3145</v>
      </c>
      <c r="AT581" s="256"/>
      <c r="AU581" s="264" t="s">
        <v>3145</v>
      </c>
      <c r="AW581" s="264" t="s">
        <v>3145</v>
      </c>
      <c r="AX581" s="256"/>
      <c r="AY581" s="270" t="str">
        <f t="shared" si="20"/>
        <v>予 備 578</v>
      </c>
      <c r="AZ581" s="256"/>
      <c r="BA581" s="265" t="s">
        <v>3146</v>
      </c>
      <c r="BC581" s="265" t="s">
        <v>3146</v>
      </c>
      <c r="BE581" s="266" t="s">
        <v>3146</v>
      </c>
      <c r="BF581" s="258"/>
      <c r="BG581" s="266" t="s">
        <v>3146</v>
      </c>
      <c r="BI581" s="400" t="s">
        <v>3144</v>
      </c>
      <c r="BK581" s="400" t="s">
        <v>3144</v>
      </c>
      <c r="BM581" s="400" t="str">
        <f t="shared" si="21"/>
        <v>予備578</v>
      </c>
      <c r="BO581" s="401" t="s">
        <v>3144</v>
      </c>
      <c r="BP581" s="396"/>
      <c r="BQ581" s="401" t="s">
        <v>3144</v>
      </c>
      <c r="BR581" s="402"/>
      <c r="BS581" s="265" t="s">
        <v>3146</v>
      </c>
      <c r="BT581" s="402"/>
      <c r="BU581" s="402"/>
      <c r="BV581" s="402"/>
      <c r="BW581" s="402"/>
      <c r="BX581" s="402"/>
      <c r="BY581" s="402"/>
      <c r="BZ581" s="402"/>
      <c r="CA581" s="402"/>
      <c r="CB581" s="402"/>
      <c r="CC581" s="402"/>
      <c r="CE581" s="256"/>
      <c r="CG581" s="264" t="s">
        <v>3144</v>
      </c>
      <c r="CI581" s="264" t="s">
        <v>3144</v>
      </c>
      <c r="CK581" s="264" t="s">
        <v>3144</v>
      </c>
      <c r="CM581" s="264" t="s">
        <v>3144</v>
      </c>
      <c r="CO581" s="264" t="s">
        <v>3144</v>
      </c>
      <c r="CQ581" s="264" t="s">
        <v>3144</v>
      </c>
      <c r="CS581" s="264" t="s">
        <v>3144</v>
      </c>
      <c r="CU581" s="264" t="s">
        <v>3144</v>
      </c>
      <c r="CW581" s="264" t="s">
        <v>3144</v>
      </c>
      <c r="CY581" s="264" t="s">
        <v>3144</v>
      </c>
      <c r="DA581" s="264" t="s">
        <v>3144</v>
      </c>
      <c r="DC581" s="264" t="s">
        <v>3144</v>
      </c>
      <c r="DE581" s="264" t="s">
        <v>3144</v>
      </c>
      <c r="DG581" s="264" t="s">
        <v>3144</v>
      </c>
      <c r="DI581" s="264" t="s">
        <v>3144</v>
      </c>
      <c r="DK581" s="264" t="s">
        <v>3144</v>
      </c>
      <c r="EA581" s="264" t="s">
        <v>3144</v>
      </c>
      <c r="EC581" s="272" t="s">
        <v>3145</v>
      </c>
      <c r="ED581" s="268"/>
      <c r="EE581" s="272" t="s">
        <v>3145</v>
      </c>
      <c r="EF581" s="268"/>
      <c r="EG581" s="272" t="s">
        <v>3145</v>
      </c>
      <c r="EH581" s="268"/>
      <c r="EI581" s="272" t="s">
        <v>3145</v>
      </c>
      <c r="EY581" s="264" t="s">
        <v>3144</v>
      </c>
      <c r="FA581" s="264" t="s">
        <v>3144</v>
      </c>
      <c r="FC581" s="264" t="s">
        <v>3144</v>
      </c>
      <c r="FE581" s="264" t="s">
        <v>3144</v>
      </c>
      <c r="FG581" s="264" t="s">
        <v>3144</v>
      </c>
      <c r="FI581" s="264" t="s">
        <v>3144</v>
      </c>
      <c r="FK581" s="264" t="s">
        <v>3144</v>
      </c>
      <c r="FM581" s="264" t="s">
        <v>3144</v>
      </c>
      <c r="FO581" s="264" t="s">
        <v>3144</v>
      </c>
      <c r="FQ581" s="264" t="s">
        <v>3144</v>
      </c>
      <c r="FS581" s="264" t="s">
        <v>3144</v>
      </c>
      <c r="FU581" s="264" t="s">
        <v>3144</v>
      </c>
      <c r="FW581" s="264" t="s">
        <v>3144</v>
      </c>
      <c r="FY581" s="264" t="s">
        <v>3144</v>
      </c>
      <c r="GA581" s="264" t="s">
        <v>3144</v>
      </c>
      <c r="GC581" s="264" t="s">
        <v>3144</v>
      </c>
      <c r="GE581" s="264" t="s">
        <v>3144</v>
      </c>
      <c r="GG581" s="264" t="s">
        <v>3144</v>
      </c>
      <c r="GI581" s="264" t="s">
        <v>3144</v>
      </c>
      <c r="GK581" s="264" t="s">
        <v>3144</v>
      </c>
      <c r="GM581" s="264" t="s">
        <v>3144</v>
      </c>
      <c r="GO581" s="264" t="s">
        <v>3144</v>
      </c>
      <c r="GQ581" s="16"/>
      <c r="HE581" s="265" t="s">
        <v>3146</v>
      </c>
      <c r="HG581" s="265" t="s">
        <v>3146</v>
      </c>
      <c r="HI581" s="264" t="s">
        <v>3144</v>
      </c>
      <c r="HK581" s="264" t="s">
        <v>3144</v>
      </c>
      <c r="HM581" s="264" t="s">
        <v>3144</v>
      </c>
      <c r="HO581" s="264" t="s">
        <v>3144</v>
      </c>
      <c r="HQ581" s="264" t="s">
        <v>3144</v>
      </c>
      <c r="HS581" s="264" t="s">
        <v>3144</v>
      </c>
      <c r="HU581" s="264" t="s">
        <v>3144</v>
      </c>
      <c r="HW581" s="264" t="s">
        <v>3144</v>
      </c>
      <c r="HY581" s="264" t="s">
        <v>3144</v>
      </c>
      <c r="IA581" s="264" t="s">
        <v>3144</v>
      </c>
      <c r="IC581" s="264" t="s">
        <v>3144</v>
      </c>
      <c r="IE581" s="264" t="s">
        <v>3144</v>
      </c>
      <c r="IG581" s="264" t="s">
        <v>3144</v>
      </c>
      <c r="II581" s="264" t="s">
        <v>3144</v>
      </c>
      <c r="IK581" s="264" t="s">
        <v>3144</v>
      </c>
      <c r="IM581" s="264" t="s">
        <v>3144</v>
      </c>
      <c r="IO581" s="264" t="s">
        <v>3144</v>
      </c>
      <c r="IQ581" s="264" t="s">
        <v>3144</v>
      </c>
      <c r="IS581" s="264" t="s">
        <v>3144</v>
      </c>
      <c r="IU581" s="264" t="s">
        <v>3144</v>
      </c>
      <c r="IW581" s="264" t="s">
        <v>3144</v>
      </c>
      <c r="IY581" s="264" t="s">
        <v>3144</v>
      </c>
      <c r="JA581" s="264" t="s">
        <v>3144</v>
      </c>
      <c r="JC581" s="264" t="s">
        <v>3144</v>
      </c>
    </row>
    <row r="582" spans="3:263">
      <c r="C582" s="384" t="s">
        <v>3147</v>
      </c>
      <c r="D582" s="404"/>
      <c r="E582" s="390" t="s">
        <v>3147</v>
      </c>
      <c r="F582" s="391"/>
      <c r="G582" s="390" t="s">
        <v>3147</v>
      </c>
      <c r="H582" s="391"/>
      <c r="I582" s="390" t="s">
        <v>3147</v>
      </c>
      <c r="J582" s="391"/>
      <c r="K582" s="390" t="s">
        <v>3147</v>
      </c>
      <c r="L582" s="391"/>
      <c r="M582" s="390" t="s">
        <v>3147</v>
      </c>
      <c r="N582" s="405"/>
      <c r="O582" s="394" t="s">
        <v>3148</v>
      </c>
      <c r="P582" s="406"/>
      <c r="Q582" s="264" t="s">
        <v>3147</v>
      </c>
      <c r="S582" s="264" t="s">
        <v>3147</v>
      </c>
      <c r="U582" s="265" t="s">
        <v>3149</v>
      </c>
      <c r="W582" s="265" t="s">
        <v>3149</v>
      </c>
      <c r="Y582" s="265" t="s">
        <v>3149</v>
      </c>
      <c r="Z582" s="256"/>
      <c r="AA582" s="264" t="s">
        <v>3147</v>
      </c>
      <c r="AB582" s="256"/>
      <c r="AC582" s="265" t="s">
        <v>3149</v>
      </c>
      <c r="AD582" s="258"/>
      <c r="AE582" s="265" t="s">
        <v>3149</v>
      </c>
      <c r="AF582" s="258"/>
      <c r="AG582" s="264" t="s">
        <v>3147</v>
      </c>
      <c r="AH582" s="16"/>
      <c r="AI582" s="264" t="s">
        <v>3147</v>
      </c>
      <c r="AK582" s="264" t="s">
        <v>3147</v>
      </c>
      <c r="AL582" s="256"/>
      <c r="AM582" s="264" t="s">
        <v>3147</v>
      </c>
      <c r="AN582" s="256"/>
      <c r="AO582" s="264" t="s">
        <v>3147</v>
      </c>
      <c r="AP582" s="256"/>
      <c r="AQ582" s="264" t="s">
        <v>3147</v>
      </c>
      <c r="AR582" s="256"/>
      <c r="AS582" s="265" t="s">
        <v>3150</v>
      </c>
      <c r="AT582" s="256"/>
      <c r="AU582" s="265" t="s">
        <v>3150</v>
      </c>
      <c r="AW582" s="265" t="s">
        <v>3150</v>
      </c>
      <c r="AX582" s="256"/>
      <c r="AY582" s="270" t="str">
        <f t="shared" si="20"/>
        <v>予 備 579</v>
      </c>
      <c r="AZ582" s="256"/>
      <c r="BA582" s="265" t="s">
        <v>3149</v>
      </c>
      <c r="BC582" s="265" t="s">
        <v>3149</v>
      </c>
      <c r="BE582" s="266" t="s">
        <v>3149</v>
      </c>
      <c r="BF582" s="258"/>
      <c r="BG582" s="266" t="s">
        <v>3149</v>
      </c>
      <c r="BI582" s="400" t="s">
        <v>3147</v>
      </c>
      <c r="BK582" s="400" t="s">
        <v>3147</v>
      </c>
      <c r="BM582" s="400" t="str">
        <f t="shared" si="21"/>
        <v>予備579</v>
      </c>
      <c r="BO582" s="401" t="s">
        <v>3147</v>
      </c>
      <c r="BP582" s="396"/>
      <c r="BQ582" s="401" t="s">
        <v>3147</v>
      </c>
      <c r="BR582" s="402"/>
      <c r="BS582" s="265" t="s">
        <v>3149</v>
      </c>
      <c r="BT582" s="402"/>
      <c r="BU582" s="402"/>
      <c r="BV582" s="402"/>
      <c r="BW582" s="402"/>
      <c r="BX582" s="402"/>
      <c r="BY582" s="402"/>
      <c r="BZ582" s="402"/>
      <c r="CA582" s="402"/>
      <c r="CB582" s="402"/>
      <c r="CC582" s="402"/>
      <c r="CE582" s="256"/>
      <c r="CG582" s="264" t="s">
        <v>3147</v>
      </c>
      <c r="CI582" s="264" t="s">
        <v>3147</v>
      </c>
      <c r="CK582" s="264" t="s">
        <v>3147</v>
      </c>
      <c r="CM582" s="264" t="s">
        <v>3147</v>
      </c>
      <c r="CO582" s="264" t="s">
        <v>3147</v>
      </c>
      <c r="CQ582" s="264" t="s">
        <v>3147</v>
      </c>
      <c r="CS582" s="264" t="s">
        <v>3147</v>
      </c>
      <c r="CU582" s="264" t="s">
        <v>3147</v>
      </c>
      <c r="CW582" s="264" t="s">
        <v>3147</v>
      </c>
      <c r="CY582" s="264" t="s">
        <v>3147</v>
      </c>
      <c r="DA582" s="264" t="s">
        <v>3147</v>
      </c>
      <c r="DC582" s="264" t="s">
        <v>3147</v>
      </c>
      <c r="DE582" s="264" t="s">
        <v>3147</v>
      </c>
      <c r="DG582" s="264" t="s">
        <v>3147</v>
      </c>
      <c r="DI582" s="264" t="s">
        <v>3147</v>
      </c>
      <c r="DK582" s="264" t="s">
        <v>3147</v>
      </c>
      <c r="EA582" s="264" t="s">
        <v>3147</v>
      </c>
      <c r="EC582" s="272" t="s">
        <v>3148</v>
      </c>
      <c r="ED582" s="268"/>
      <c r="EE582" s="272" t="s">
        <v>3148</v>
      </c>
      <c r="EF582" s="268"/>
      <c r="EG582" s="272" t="s">
        <v>3148</v>
      </c>
      <c r="EH582" s="268"/>
      <c r="EI582" s="272" t="s">
        <v>3148</v>
      </c>
      <c r="EY582" s="264" t="s">
        <v>3147</v>
      </c>
      <c r="FA582" s="264" t="s">
        <v>3147</v>
      </c>
      <c r="FC582" s="264" t="s">
        <v>3147</v>
      </c>
      <c r="FE582" s="264" t="s">
        <v>3147</v>
      </c>
      <c r="FG582" s="264" t="s">
        <v>3147</v>
      </c>
      <c r="FI582" s="264" t="s">
        <v>3147</v>
      </c>
      <c r="FK582" s="264" t="s">
        <v>3147</v>
      </c>
      <c r="FM582" s="264" t="s">
        <v>3147</v>
      </c>
      <c r="FO582" s="264" t="s">
        <v>3147</v>
      </c>
      <c r="FQ582" s="264" t="s">
        <v>3147</v>
      </c>
      <c r="FS582" s="264" t="s">
        <v>3147</v>
      </c>
      <c r="FU582" s="264" t="s">
        <v>3147</v>
      </c>
      <c r="FW582" s="264" t="s">
        <v>3147</v>
      </c>
      <c r="FY582" s="264" t="s">
        <v>3147</v>
      </c>
      <c r="GA582" s="264" t="s">
        <v>3147</v>
      </c>
      <c r="GC582" s="264" t="s">
        <v>3147</v>
      </c>
      <c r="GE582" s="264" t="s">
        <v>3147</v>
      </c>
      <c r="GG582" s="264" t="s">
        <v>3147</v>
      </c>
      <c r="GI582" s="264" t="s">
        <v>3147</v>
      </c>
      <c r="GK582" s="264" t="s">
        <v>3147</v>
      </c>
      <c r="GM582" s="264" t="s">
        <v>3147</v>
      </c>
      <c r="GO582" s="264" t="s">
        <v>3147</v>
      </c>
      <c r="GQ582" s="16"/>
      <c r="HE582" s="265" t="s">
        <v>3149</v>
      </c>
      <c r="HG582" s="265" t="s">
        <v>3149</v>
      </c>
      <c r="HI582" s="264" t="s">
        <v>3147</v>
      </c>
      <c r="HK582" s="264" t="s">
        <v>3147</v>
      </c>
      <c r="HM582" s="264" t="s">
        <v>3147</v>
      </c>
      <c r="HO582" s="264" t="s">
        <v>3147</v>
      </c>
      <c r="HQ582" s="264" t="s">
        <v>3147</v>
      </c>
      <c r="HS582" s="264" t="s">
        <v>3147</v>
      </c>
      <c r="HU582" s="264" t="s">
        <v>3147</v>
      </c>
      <c r="HW582" s="264" t="s">
        <v>3147</v>
      </c>
      <c r="HY582" s="264" t="s">
        <v>3147</v>
      </c>
      <c r="IA582" s="264" t="s">
        <v>3147</v>
      </c>
      <c r="IC582" s="264" t="s">
        <v>3147</v>
      </c>
      <c r="IE582" s="264" t="s">
        <v>3147</v>
      </c>
      <c r="IG582" s="264" t="s">
        <v>3147</v>
      </c>
      <c r="II582" s="264" t="s">
        <v>3147</v>
      </c>
      <c r="IK582" s="264" t="s">
        <v>3147</v>
      </c>
      <c r="IM582" s="264" t="s">
        <v>3147</v>
      </c>
      <c r="IO582" s="264" t="s">
        <v>3147</v>
      </c>
      <c r="IQ582" s="264" t="s">
        <v>3147</v>
      </c>
      <c r="IS582" s="264" t="s">
        <v>3147</v>
      </c>
      <c r="IU582" s="264" t="s">
        <v>3147</v>
      </c>
      <c r="IW582" s="264" t="s">
        <v>3147</v>
      </c>
      <c r="IY582" s="264" t="s">
        <v>3147</v>
      </c>
      <c r="JA582" s="264" t="s">
        <v>3147</v>
      </c>
      <c r="JC582" s="264" t="s">
        <v>3147</v>
      </c>
    </row>
    <row r="583" spans="3:263">
      <c r="C583" s="384" t="s">
        <v>3151</v>
      </c>
      <c r="D583" s="404"/>
      <c r="E583" s="390" t="s">
        <v>3151</v>
      </c>
      <c r="F583" s="391"/>
      <c r="G583" s="390" t="s">
        <v>3151</v>
      </c>
      <c r="H583" s="391"/>
      <c r="I583" s="390" t="s">
        <v>3151</v>
      </c>
      <c r="J583" s="391"/>
      <c r="K583" s="390" t="s">
        <v>3151</v>
      </c>
      <c r="L583" s="391"/>
      <c r="M583" s="390" t="s">
        <v>3151</v>
      </c>
      <c r="N583" s="405"/>
      <c r="O583" s="394" t="s">
        <v>3152</v>
      </c>
      <c r="P583" s="406"/>
      <c r="Q583" s="264" t="s">
        <v>3151</v>
      </c>
      <c r="S583" s="264" t="s">
        <v>3151</v>
      </c>
      <c r="U583" s="265" t="s">
        <v>3153</v>
      </c>
      <c r="W583" s="265" t="s">
        <v>3153</v>
      </c>
      <c r="Y583" s="265" t="s">
        <v>3153</v>
      </c>
      <c r="Z583" s="256"/>
      <c r="AA583" s="264" t="s">
        <v>3151</v>
      </c>
      <c r="AB583" s="256"/>
      <c r="AC583" s="265" t="s">
        <v>3153</v>
      </c>
      <c r="AD583" s="258"/>
      <c r="AE583" s="265" t="s">
        <v>3153</v>
      </c>
      <c r="AF583" s="258"/>
      <c r="AG583" s="264" t="s">
        <v>3151</v>
      </c>
      <c r="AH583" s="16"/>
      <c r="AI583" s="264" t="s">
        <v>3151</v>
      </c>
      <c r="AK583" s="264" t="s">
        <v>3151</v>
      </c>
      <c r="AL583" s="256"/>
      <c r="AM583" s="264" t="s">
        <v>3151</v>
      </c>
      <c r="AN583" s="256"/>
      <c r="AO583" s="264" t="s">
        <v>3151</v>
      </c>
      <c r="AP583" s="256"/>
      <c r="AQ583" s="264" t="s">
        <v>3151</v>
      </c>
      <c r="AR583" s="256"/>
      <c r="AS583" s="264" t="s">
        <v>3152</v>
      </c>
      <c r="AT583" s="256"/>
      <c r="AU583" s="264" t="s">
        <v>3152</v>
      </c>
      <c r="AW583" s="264" t="s">
        <v>3152</v>
      </c>
      <c r="AX583" s="256"/>
      <c r="AY583" s="270" t="str">
        <f t="shared" si="20"/>
        <v>予 備 580</v>
      </c>
      <c r="AZ583" s="256"/>
      <c r="BA583" s="265" t="s">
        <v>3153</v>
      </c>
      <c r="BC583" s="265" t="s">
        <v>3153</v>
      </c>
      <c r="BE583" s="266" t="s">
        <v>3153</v>
      </c>
      <c r="BF583" s="258"/>
      <c r="BG583" s="266" t="s">
        <v>3153</v>
      </c>
      <c r="BI583" s="400" t="s">
        <v>3151</v>
      </c>
      <c r="BK583" s="400" t="s">
        <v>3151</v>
      </c>
      <c r="BM583" s="400" t="str">
        <f t="shared" si="21"/>
        <v>予備580</v>
      </c>
      <c r="BO583" s="401" t="s">
        <v>3151</v>
      </c>
      <c r="BP583" s="396"/>
      <c r="BQ583" s="401" t="s">
        <v>3151</v>
      </c>
      <c r="BR583" s="402"/>
      <c r="BS583" s="265" t="s">
        <v>3153</v>
      </c>
      <c r="BT583" s="402"/>
      <c r="BU583" s="402"/>
      <c r="BV583" s="402"/>
      <c r="BW583" s="402"/>
      <c r="BX583" s="402"/>
      <c r="BY583" s="402"/>
      <c r="BZ583" s="402"/>
      <c r="CA583" s="402"/>
      <c r="CB583" s="402"/>
      <c r="CC583" s="402"/>
      <c r="CE583" s="256"/>
      <c r="CG583" s="264" t="s">
        <v>3151</v>
      </c>
      <c r="CI583" s="264" t="s">
        <v>3151</v>
      </c>
      <c r="CK583" s="264" t="s">
        <v>3151</v>
      </c>
      <c r="CM583" s="264" t="s">
        <v>3151</v>
      </c>
      <c r="CO583" s="264" t="s">
        <v>3151</v>
      </c>
      <c r="CQ583" s="264" t="s">
        <v>3151</v>
      </c>
      <c r="CS583" s="264" t="s">
        <v>3151</v>
      </c>
      <c r="CU583" s="264" t="s">
        <v>3151</v>
      </c>
      <c r="CW583" s="264" t="s">
        <v>3151</v>
      </c>
      <c r="CY583" s="264" t="s">
        <v>3151</v>
      </c>
      <c r="DA583" s="264" t="s">
        <v>3151</v>
      </c>
      <c r="DC583" s="264" t="s">
        <v>3151</v>
      </c>
      <c r="DE583" s="264" t="s">
        <v>3151</v>
      </c>
      <c r="DG583" s="264" t="s">
        <v>3151</v>
      </c>
      <c r="DI583" s="264" t="s">
        <v>3151</v>
      </c>
      <c r="DK583" s="264" t="s">
        <v>3151</v>
      </c>
      <c r="EA583" s="264" t="s">
        <v>3151</v>
      </c>
      <c r="EC583" s="272" t="s">
        <v>3152</v>
      </c>
      <c r="ED583" s="268"/>
      <c r="EE583" s="272" t="s">
        <v>3152</v>
      </c>
      <c r="EF583" s="268"/>
      <c r="EG583" s="272" t="s">
        <v>3152</v>
      </c>
      <c r="EH583" s="268"/>
      <c r="EI583" s="272" t="s">
        <v>3152</v>
      </c>
      <c r="EY583" s="264" t="s">
        <v>3151</v>
      </c>
      <c r="FA583" s="264" t="s">
        <v>3151</v>
      </c>
      <c r="FC583" s="264" t="s">
        <v>3151</v>
      </c>
      <c r="FE583" s="264" t="s">
        <v>3151</v>
      </c>
      <c r="FG583" s="264" t="s">
        <v>3151</v>
      </c>
      <c r="FI583" s="264" t="s">
        <v>3151</v>
      </c>
      <c r="FK583" s="264" t="s">
        <v>3151</v>
      </c>
      <c r="FM583" s="264" t="s">
        <v>3151</v>
      </c>
      <c r="FO583" s="264" t="s">
        <v>3151</v>
      </c>
      <c r="FQ583" s="264" t="s">
        <v>3151</v>
      </c>
      <c r="FS583" s="264" t="s">
        <v>3151</v>
      </c>
      <c r="FU583" s="264" t="s">
        <v>3151</v>
      </c>
      <c r="FW583" s="264" t="s">
        <v>3151</v>
      </c>
      <c r="FY583" s="264" t="s">
        <v>3151</v>
      </c>
      <c r="GA583" s="264" t="s">
        <v>3151</v>
      </c>
      <c r="GC583" s="264" t="s">
        <v>3151</v>
      </c>
      <c r="GE583" s="264" t="s">
        <v>3151</v>
      </c>
      <c r="GG583" s="264" t="s">
        <v>3151</v>
      </c>
      <c r="GI583" s="264" t="s">
        <v>3151</v>
      </c>
      <c r="GK583" s="264" t="s">
        <v>3151</v>
      </c>
      <c r="GM583" s="264" t="s">
        <v>3151</v>
      </c>
      <c r="GO583" s="264" t="s">
        <v>3151</v>
      </c>
      <c r="GQ583" s="16"/>
      <c r="HE583" s="265" t="s">
        <v>3153</v>
      </c>
      <c r="HG583" s="265" t="s">
        <v>3153</v>
      </c>
      <c r="HI583" s="264" t="s">
        <v>3151</v>
      </c>
      <c r="HK583" s="264" t="s">
        <v>3151</v>
      </c>
      <c r="HM583" s="264" t="s">
        <v>3151</v>
      </c>
      <c r="HO583" s="264" t="s">
        <v>3151</v>
      </c>
      <c r="HQ583" s="264" t="s">
        <v>3151</v>
      </c>
      <c r="HS583" s="264" t="s">
        <v>3151</v>
      </c>
      <c r="HU583" s="264" t="s">
        <v>3151</v>
      </c>
      <c r="HW583" s="264" t="s">
        <v>3151</v>
      </c>
      <c r="HY583" s="264" t="s">
        <v>3151</v>
      </c>
      <c r="IA583" s="264" t="s">
        <v>3151</v>
      </c>
      <c r="IC583" s="264" t="s">
        <v>3151</v>
      </c>
      <c r="IE583" s="264" t="s">
        <v>3151</v>
      </c>
      <c r="IG583" s="264" t="s">
        <v>3151</v>
      </c>
      <c r="II583" s="264" t="s">
        <v>3151</v>
      </c>
      <c r="IK583" s="264" t="s">
        <v>3151</v>
      </c>
      <c r="IM583" s="264" t="s">
        <v>3151</v>
      </c>
      <c r="IO583" s="264" t="s">
        <v>3151</v>
      </c>
      <c r="IQ583" s="264" t="s">
        <v>3151</v>
      </c>
      <c r="IS583" s="264" t="s">
        <v>3151</v>
      </c>
      <c r="IU583" s="264" t="s">
        <v>3151</v>
      </c>
      <c r="IW583" s="264" t="s">
        <v>3151</v>
      </c>
      <c r="IY583" s="264" t="s">
        <v>3151</v>
      </c>
      <c r="JA583" s="264" t="s">
        <v>3151</v>
      </c>
      <c r="JC583" s="264" t="s">
        <v>3151</v>
      </c>
    </row>
    <row r="584" spans="3:263">
      <c r="C584" s="384" t="s">
        <v>3154</v>
      </c>
      <c r="D584" s="404"/>
      <c r="E584" s="390" t="s">
        <v>3154</v>
      </c>
      <c r="F584" s="391"/>
      <c r="G584" s="390" t="s">
        <v>3154</v>
      </c>
      <c r="H584" s="391"/>
      <c r="I584" s="390" t="s">
        <v>3154</v>
      </c>
      <c r="J584" s="391"/>
      <c r="K584" s="390" t="s">
        <v>3154</v>
      </c>
      <c r="L584" s="391"/>
      <c r="M584" s="390" t="s">
        <v>3154</v>
      </c>
      <c r="N584" s="405"/>
      <c r="O584" s="394" t="s">
        <v>3155</v>
      </c>
      <c r="P584" s="406"/>
      <c r="Q584" s="264" t="s">
        <v>3154</v>
      </c>
      <c r="S584" s="264" t="s">
        <v>3154</v>
      </c>
      <c r="U584" s="265" t="s">
        <v>3156</v>
      </c>
      <c r="W584" s="265" t="s">
        <v>3156</v>
      </c>
      <c r="Y584" s="265" t="s">
        <v>3156</v>
      </c>
      <c r="Z584" s="256"/>
      <c r="AA584" s="264" t="s">
        <v>3154</v>
      </c>
      <c r="AB584" s="256"/>
      <c r="AC584" s="265" t="s">
        <v>3156</v>
      </c>
      <c r="AD584" s="258"/>
      <c r="AE584" s="265" t="s">
        <v>3156</v>
      </c>
      <c r="AF584" s="258"/>
      <c r="AG584" s="264" t="s">
        <v>3154</v>
      </c>
      <c r="AH584" s="16"/>
      <c r="AI584" s="264" t="s">
        <v>3154</v>
      </c>
      <c r="AK584" s="264" t="s">
        <v>3154</v>
      </c>
      <c r="AL584" s="256"/>
      <c r="AM584" s="264" t="s">
        <v>3154</v>
      </c>
      <c r="AN584" s="256"/>
      <c r="AO584" s="264" t="s">
        <v>3154</v>
      </c>
      <c r="AP584" s="256"/>
      <c r="AQ584" s="264" t="s">
        <v>3154</v>
      </c>
      <c r="AR584" s="256"/>
      <c r="AS584" s="265" t="s">
        <v>3157</v>
      </c>
      <c r="AT584" s="256"/>
      <c r="AU584" s="265" t="s">
        <v>3157</v>
      </c>
      <c r="AW584" s="265" t="s">
        <v>3157</v>
      </c>
      <c r="AX584" s="256"/>
      <c r="AY584" s="270" t="str">
        <f t="shared" si="20"/>
        <v>予 備 581</v>
      </c>
      <c r="AZ584" s="256"/>
      <c r="BA584" s="265" t="s">
        <v>3156</v>
      </c>
      <c r="BC584" s="265" t="s">
        <v>3156</v>
      </c>
      <c r="BE584" s="266" t="s">
        <v>3156</v>
      </c>
      <c r="BF584" s="258"/>
      <c r="BG584" s="266" t="s">
        <v>3156</v>
      </c>
      <c r="BI584" s="400" t="s">
        <v>3154</v>
      </c>
      <c r="BK584" s="400" t="s">
        <v>3154</v>
      </c>
      <c r="BM584" s="400" t="str">
        <f t="shared" si="21"/>
        <v>予備581</v>
      </c>
      <c r="BO584" s="401" t="s">
        <v>3154</v>
      </c>
      <c r="BP584" s="396"/>
      <c r="BQ584" s="401" t="s">
        <v>3154</v>
      </c>
      <c r="BR584" s="402"/>
      <c r="BS584" s="265" t="s">
        <v>3156</v>
      </c>
      <c r="BT584" s="402"/>
      <c r="BU584" s="402"/>
      <c r="BV584" s="402"/>
      <c r="BW584" s="402"/>
      <c r="BX584" s="402"/>
      <c r="BY584" s="402"/>
      <c r="BZ584" s="402"/>
      <c r="CA584" s="402"/>
      <c r="CB584" s="402"/>
      <c r="CC584" s="402"/>
      <c r="CE584" s="256"/>
      <c r="CG584" s="264" t="s">
        <v>3154</v>
      </c>
      <c r="CI584" s="264" t="s">
        <v>3154</v>
      </c>
      <c r="CK584" s="264" t="s">
        <v>3154</v>
      </c>
      <c r="CM584" s="264" t="s">
        <v>3154</v>
      </c>
      <c r="CO584" s="264" t="s">
        <v>3154</v>
      </c>
      <c r="CQ584" s="264" t="s">
        <v>3154</v>
      </c>
      <c r="CS584" s="264" t="s">
        <v>3154</v>
      </c>
      <c r="CU584" s="264" t="s">
        <v>3154</v>
      </c>
      <c r="CW584" s="264" t="s">
        <v>3154</v>
      </c>
      <c r="CY584" s="264" t="s">
        <v>3154</v>
      </c>
      <c r="DA584" s="264" t="s">
        <v>3154</v>
      </c>
      <c r="DC584" s="264" t="s">
        <v>3154</v>
      </c>
      <c r="DE584" s="264" t="s">
        <v>3154</v>
      </c>
      <c r="DG584" s="264" t="s">
        <v>3154</v>
      </c>
      <c r="DI584" s="264" t="s">
        <v>3154</v>
      </c>
      <c r="DK584" s="264" t="s">
        <v>3154</v>
      </c>
      <c r="EA584" s="264" t="s">
        <v>3154</v>
      </c>
      <c r="EC584" s="272" t="s">
        <v>3155</v>
      </c>
      <c r="ED584" s="268"/>
      <c r="EE584" s="272" t="s">
        <v>3155</v>
      </c>
      <c r="EF584" s="268"/>
      <c r="EG584" s="272" t="s">
        <v>3155</v>
      </c>
      <c r="EH584" s="268"/>
      <c r="EI584" s="272" t="s">
        <v>3155</v>
      </c>
      <c r="EY584" s="264" t="s">
        <v>3154</v>
      </c>
      <c r="FA584" s="264" t="s">
        <v>3154</v>
      </c>
      <c r="FC584" s="264" t="s">
        <v>3154</v>
      </c>
      <c r="FE584" s="264" t="s">
        <v>3154</v>
      </c>
      <c r="FG584" s="264" t="s">
        <v>3154</v>
      </c>
      <c r="FI584" s="264" t="s">
        <v>3154</v>
      </c>
      <c r="FK584" s="264" t="s">
        <v>3154</v>
      </c>
      <c r="FM584" s="264" t="s">
        <v>3154</v>
      </c>
      <c r="FO584" s="264" t="s">
        <v>3154</v>
      </c>
      <c r="FQ584" s="264" t="s">
        <v>3154</v>
      </c>
      <c r="FS584" s="264" t="s">
        <v>3154</v>
      </c>
      <c r="FU584" s="264" t="s">
        <v>3154</v>
      </c>
      <c r="FW584" s="264" t="s">
        <v>3154</v>
      </c>
      <c r="FY584" s="264" t="s">
        <v>3154</v>
      </c>
      <c r="GA584" s="264" t="s">
        <v>3154</v>
      </c>
      <c r="GC584" s="264" t="s">
        <v>3154</v>
      </c>
      <c r="GE584" s="264" t="s">
        <v>3154</v>
      </c>
      <c r="GG584" s="264" t="s">
        <v>3154</v>
      </c>
      <c r="GI584" s="264" t="s">
        <v>3154</v>
      </c>
      <c r="GK584" s="264" t="s">
        <v>3154</v>
      </c>
      <c r="GM584" s="264" t="s">
        <v>3154</v>
      </c>
      <c r="GO584" s="264" t="s">
        <v>3154</v>
      </c>
      <c r="GQ584" s="16"/>
      <c r="HE584" s="265" t="s">
        <v>3156</v>
      </c>
      <c r="HG584" s="265" t="s">
        <v>3156</v>
      </c>
      <c r="HI584" s="264" t="s">
        <v>3154</v>
      </c>
      <c r="HK584" s="264" t="s">
        <v>3154</v>
      </c>
      <c r="HM584" s="264" t="s">
        <v>3154</v>
      </c>
      <c r="HO584" s="264" t="s">
        <v>3154</v>
      </c>
      <c r="HQ584" s="264" t="s">
        <v>3154</v>
      </c>
      <c r="HS584" s="264" t="s">
        <v>3154</v>
      </c>
      <c r="HU584" s="264" t="s">
        <v>3154</v>
      </c>
      <c r="HW584" s="264" t="s">
        <v>3154</v>
      </c>
      <c r="HY584" s="264" t="s">
        <v>3154</v>
      </c>
      <c r="IA584" s="264" t="s">
        <v>3154</v>
      </c>
      <c r="IC584" s="264" t="s">
        <v>3154</v>
      </c>
      <c r="IE584" s="264" t="s">
        <v>3154</v>
      </c>
      <c r="IG584" s="264" t="s">
        <v>3154</v>
      </c>
      <c r="II584" s="264" t="s">
        <v>3154</v>
      </c>
      <c r="IK584" s="264" t="s">
        <v>3154</v>
      </c>
      <c r="IM584" s="264" t="s">
        <v>3154</v>
      </c>
      <c r="IO584" s="264" t="s">
        <v>3154</v>
      </c>
      <c r="IQ584" s="264" t="s">
        <v>3154</v>
      </c>
      <c r="IS584" s="264" t="s">
        <v>3154</v>
      </c>
      <c r="IU584" s="264" t="s">
        <v>3154</v>
      </c>
      <c r="IW584" s="264" t="s">
        <v>3154</v>
      </c>
      <c r="IY584" s="264" t="s">
        <v>3154</v>
      </c>
      <c r="JA584" s="264" t="s">
        <v>3154</v>
      </c>
      <c r="JC584" s="264" t="s">
        <v>3154</v>
      </c>
    </row>
    <row r="585" spans="3:263">
      <c r="C585" s="384" t="s">
        <v>3158</v>
      </c>
      <c r="D585" s="404"/>
      <c r="E585" s="390" t="s">
        <v>3158</v>
      </c>
      <c r="F585" s="391"/>
      <c r="G585" s="390" t="s">
        <v>3158</v>
      </c>
      <c r="H585" s="391"/>
      <c r="I585" s="390" t="s">
        <v>3158</v>
      </c>
      <c r="J585" s="391"/>
      <c r="K585" s="390" t="s">
        <v>3158</v>
      </c>
      <c r="L585" s="391"/>
      <c r="M585" s="390" t="s">
        <v>3158</v>
      </c>
      <c r="N585" s="405"/>
      <c r="O585" s="394" t="s">
        <v>3159</v>
      </c>
      <c r="P585" s="406"/>
      <c r="Q585" s="264" t="s">
        <v>3158</v>
      </c>
      <c r="S585" s="264" t="s">
        <v>3158</v>
      </c>
      <c r="U585" s="265" t="s">
        <v>3160</v>
      </c>
      <c r="W585" s="265" t="s">
        <v>3160</v>
      </c>
      <c r="Y585" s="265" t="s">
        <v>3160</v>
      </c>
      <c r="Z585" s="256"/>
      <c r="AA585" s="264" t="s">
        <v>3158</v>
      </c>
      <c r="AB585" s="256"/>
      <c r="AC585" s="265" t="s">
        <v>3160</v>
      </c>
      <c r="AD585" s="258"/>
      <c r="AE585" s="265" t="s">
        <v>3160</v>
      </c>
      <c r="AF585" s="258"/>
      <c r="AG585" s="264" t="s">
        <v>3158</v>
      </c>
      <c r="AH585" s="16"/>
      <c r="AI585" s="264" t="s">
        <v>3158</v>
      </c>
      <c r="AK585" s="264" t="s">
        <v>3158</v>
      </c>
      <c r="AL585" s="256"/>
      <c r="AM585" s="264" t="s">
        <v>3158</v>
      </c>
      <c r="AN585" s="256"/>
      <c r="AO585" s="264" t="s">
        <v>3158</v>
      </c>
      <c r="AP585" s="256"/>
      <c r="AQ585" s="264" t="s">
        <v>3158</v>
      </c>
      <c r="AR585" s="256"/>
      <c r="AS585" s="264" t="s">
        <v>3159</v>
      </c>
      <c r="AT585" s="256"/>
      <c r="AU585" s="264" t="s">
        <v>3159</v>
      </c>
      <c r="AW585" s="264" t="s">
        <v>3159</v>
      </c>
      <c r="AX585" s="256"/>
      <c r="AY585" s="270" t="str">
        <f t="shared" si="20"/>
        <v>予 備 582</v>
      </c>
      <c r="AZ585" s="256"/>
      <c r="BA585" s="265" t="s">
        <v>3160</v>
      </c>
      <c r="BC585" s="265" t="s">
        <v>3160</v>
      </c>
      <c r="BE585" s="266" t="s">
        <v>3160</v>
      </c>
      <c r="BF585" s="258"/>
      <c r="BG585" s="266" t="s">
        <v>3160</v>
      </c>
      <c r="BI585" s="400" t="s">
        <v>3158</v>
      </c>
      <c r="BK585" s="400" t="s">
        <v>3158</v>
      </c>
      <c r="BM585" s="400" t="str">
        <f t="shared" si="21"/>
        <v>予備582</v>
      </c>
      <c r="BO585" s="401" t="s">
        <v>3158</v>
      </c>
      <c r="BP585" s="396"/>
      <c r="BQ585" s="401" t="s">
        <v>3158</v>
      </c>
      <c r="BR585" s="402"/>
      <c r="BS585" s="265" t="s">
        <v>3160</v>
      </c>
      <c r="BT585" s="402"/>
      <c r="BU585" s="402"/>
      <c r="BV585" s="402"/>
      <c r="BW585" s="402"/>
      <c r="BX585" s="402"/>
      <c r="BY585" s="402"/>
      <c r="BZ585" s="402"/>
      <c r="CA585" s="402"/>
      <c r="CB585" s="402"/>
      <c r="CC585" s="402"/>
      <c r="CE585" s="256"/>
      <c r="CG585" s="264" t="s">
        <v>3158</v>
      </c>
      <c r="CI585" s="264" t="s">
        <v>3158</v>
      </c>
      <c r="CK585" s="264" t="s">
        <v>3158</v>
      </c>
      <c r="CM585" s="264" t="s">
        <v>3158</v>
      </c>
      <c r="CO585" s="264" t="s">
        <v>3158</v>
      </c>
      <c r="CQ585" s="264" t="s">
        <v>3158</v>
      </c>
      <c r="CS585" s="264" t="s">
        <v>3158</v>
      </c>
      <c r="CU585" s="264" t="s">
        <v>3158</v>
      </c>
      <c r="CW585" s="264" t="s">
        <v>3158</v>
      </c>
      <c r="CY585" s="264" t="s">
        <v>3158</v>
      </c>
      <c r="DA585" s="264" t="s">
        <v>3158</v>
      </c>
      <c r="DC585" s="264" t="s">
        <v>3158</v>
      </c>
      <c r="DE585" s="264" t="s">
        <v>3158</v>
      </c>
      <c r="DG585" s="264" t="s">
        <v>3158</v>
      </c>
      <c r="DI585" s="264" t="s">
        <v>3158</v>
      </c>
      <c r="DK585" s="264" t="s">
        <v>3158</v>
      </c>
      <c r="EA585" s="264" t="s">
        <v>3158</v>
      </c>
      <c r="EC585" s="272" t="s">
        <v>3159</v>
      </c>
      <c r="ED585" s="268"/>
      <c r="EE585" s="272" t="s">
        <v>3159</v>
      </c>
      <c r="EF585" s="268"/>
      <c r="EG585" s="272" t="s">
        <v>3159</v>
      </c>
      <c r="EH585" s="268"/>
      <c r="EI585" s="272" t="s">
        <v>3159</v>
      </c>
      <c r="EY585" s="264" t="s">
        <v>3158</v>
      </c>
      <c r="FA585" s="264" t="s">
        <v>3158</v>
      </c>
      <c r="FC585" s="264" t="s">
        <v>3158</v>
      </c>
      <c r="FE585" s="264" t="s">
        <v>3158</v>
      </c>
      <c r="FG585" s="264" t="s">
        <v>3158</v>
      </c>
      <c r="FI585" s="264" t="s">
        <v>3158</v>
      </c>
      <c r="FK585" s="264" t="s">
        <v>3158</v>
      </c>
      <c r="FM585" s="264" t="s">
        <v>3158</v>
      </c>
      <c r="FO585" s="264" t="s">
        <v>3158</v>
      </c>
      <c r="FQ585" s="264" t="s">
        <v>3158</v>
      </c>
      <c r="FS585" s="264" t="s">
        <v>3158</v>
      </c>
      <c r="FU585" s="264" t="s">
        <v>3158</v>
      </c>
      <c r="FW585" s="264" t="s">
        <v>3158</v>
      </c>
      <c r="FY585" s="264" t="s">
        <v>3158</v>
      </c>
      <c r="GA585" s="264" t="s">
        <v>3158</v>
      </c>
      <c r="GC585" s="264" t="s">
        <v>3158</v>
      </c>
      <c r="GE585" s="264" t="s">
        <v>3158</v>
      </c>
      <c r="GG585" s="264" t="s">
        <v>3158</v>
      </c>
      <c r="GI585" s="264" t="s">
        <v>3158</v>
      </c>
      <c r="GK585" s="264" t="s">
        <v>3158</v>
      </c>
      <c r="GM585" s="264" t="s">
        <v>3158</v>
      </c>
      <c r="GO585" s="264" t="s">
        <v>3158</v>
      </c>
      <c r="GQ585" s="16"/>
      <c r="HE585" s="265" t="s">
        <v>3160</v>
      </c>
      <c r="HG585" s="265" t="s">
        <v>3160</v>
      </c>
      <c r="HI585" s="264" t="s">
        <v>3158</v>
      </c>
      <c r="HK585" s="264" t="s">
        <v>3158</v>
      </c>
      <c r="HM585" s="264" t="s">
        <v>3158</v>
      </c>
      <c r="HO585" s="264" t="s">
        <v>3158</v>
      </c>
      <c r="HQ585" s="264" t="s">
        <v>3158</v>
      </c>
      <c r="HS585" s="264" t="s">
        <v>3158</v>
      </c>
      <c r="HU585" s="264" t="s">
        <v>3158</v>
      </c>
      <c r="HW585" s="264" t="s">
        <v>3158</v>
      </c>
      <c r="HY585" s="264" t="s">
        <v>3158</v>
      </c>
      <c r="IA585" s="264" t="s">
        <v>3158</v>
      </c>
      <c r="IC585" s="264" t="s">
        <v>3158</v>
      </c>
      <c r="IE585" s="264" t="s">
        <v>3158</v>
      </c>
      <c r="IG585" s="264" t="s">
        <v>3158</v>
      </c>
      <c r="II585" s="264" t="s">
        <v>3158</v>
      </c>
      <c r="IK585" s="264" t="s">
        <v>3158</v>
      </c>
      <c r="IM585" s="264" t="s">
        <v>3158</v>
      </c>
      <c r="IO585" s="264" t="s">
        <v>3158</v>
      </c>
      <c r="IQ585" s="264" t="s">
        <v>3158</v>
      </c>
      <c r="IS585" s="264" t="s">
        <v>3158</v>
      </c>
      <c r="IU585" s="264" t="s">
        <v>3158</v>
      </c>
      <c r="IW585" s="264" t="s">
        <v>3158</v>
      </c>
      <c r="IY585" s="264" t="s">
        <v>3158</v>
      </c>
      <c r="JA585" s="264" t="s">
        <v>3158</v>
      </c>
      <c r="JC585" s="264" t="s">
        <v>3158</v>
      </c>
    </row>
    <row r="586" spans="3:263">
      <c r="C586" s="384" t="s">
        <v>3161</v>
      </c>
      <c r="D586" s="404"/>
      <c r="E586" s="390" t="s">
        <v>3161</v>
      </c>
      <c r="F586" s="391"/>
      <c r="G586" s="390" t="s">
        <v>3161</v>
      </c>
      <c r="H586" s="391"/>
      <c r="I586" s="390" t="s">
        <v>3161</v>
      </c>
      <c r="J586" s="391"/>
      <c r="K586" s="390" t="s">
        <v>3161</v>
      </c>
      <c r="L586" s="391"/>
      <c r="M586" s="390" t="s">
        <v>3161</v>
      </c>
      <c r="N586" s="405"/>
      <c r="O586" s="394" t="s">
        <v>3162</v>
      </c>
      <c r="P586" s="406"/>
      <c r="Q586" s="264" t="s">
        <v>3161</v>
      </c>
      <c r="S586" s="264" t="s">
        <v>3161</v>
      </c>
      <c r="U586" s="265" t="s">
        <v>3163</v>
      </c>
      <c r="W586" s="265" t="s">
        <v>3163</v>
      </c>
      <c r="Y586" s="265" t="s">
        <v>3163</v>
      </c>
      <c r="Z586" s="256"/>
      <c r="AA586" s="264" t="s">
        <v>3161</v>
      </c>
      <c r="AB586" s="256"/>
      <c r="AC586" s="265" t="s">
        <v>3163</v>
      </c>
      <c r="AD586" s="258"/>
      <c r="AE586" s="265" t="s">
        <v>3163</v>
      </c>
      <c r="AF586" s="258"/>
      <c r="AG586" s="264" t="s">
        <v>3161</v>
      </c>
      <c r="AH586" s="16"/>
      <c r="AI586" s="264" t="s">
        <v>3161</v>
      </c>
      <c r="AK586" s="264" t="s">
        <v>3161</v>
      </c>
      <c r="AL586" s="256"/>
      <c r="AM586" s="264" t="s">
        <v>3161</v>
      </c>
      <c r="AN586" s="256"/>
      <c r="AO586" s="264" t="s">
        <v>3161</v>
      </c>
      <c r="AP586" s="256"/>
      <c r="AQ586" s="264" t="s">
        <v>3161</v>
      </c>
      <c r="AR586" s="256"/>
      <c r="AS586" s="265" t="s">
        <v>3164</v>
      </c>
      <c r="AT586" s="256"/>
      <c r="AU586" s="265" t="s">
        <v>3164</v>
      </c>
      <c r="AW586" s="265" t="s">
        <v>3164</v>
      </c>
      <c r="AX586" s="256"/>
      <c r="AY586" s="270" t="str">
        <f t="shared" si="20"/>
        <v>予 備 583</v>
      </c>
      <c r="AZ586" s="256"/>
      <c r="BA586" s="265" t="s">
        <v>3163</v>
      </c>
      <c r="BC586" s="265" t="s">
        <v>3163</v>
      </c>
      <c r="BE586" s="266" t="s">
        <v>3163</v>
      </c>
      <c r="BF586" s="258"/>
      <c r="BG586" s="266" t="s">
        <v>3163</v>
      </c>
      <c r="BI586" s="400" t="s">
        <v>3161</v>
      </c>
      <c r="BK586" s="400" t="s">
        <v>3161</v>
      </c>
      <c r="BM586" s="400" t="str">
        <f t="shared" si="21"/>
        <v>予備583</v>
      </c>
      <c r="BO586" s="401" t="s">
        <v>3161</v>
      </c>
      <c r="BP586" s="396"/>
      <c r="BQ586" s="401" t="s">
        <v>3161</v>
      </c>
      <c r="BR586" s="402"/>
      <c r="BS586" s="265" t="s">
        <v>3163</v>
      </c>
      <c r="BT586" s="402"/>
      <c r="BU586" s="402"/>
      <c r="BV586" s="402"/>
      <c r="BW586" s="402"/>
      <c r="BX586" s="402"/>
      <c r="BY586" s="402"/>
      <c r="BZ586" s="402"/>
      <c r="CA586" s="402"/>
      <c r="CB586" s="402"/>
      <c r="CC586" s="402"/>
      <c r="CE586" s="256"/>
      <c r="CG586" s="264" t="s">
        <v>3161</v>
      </c>
      <c r="CI586" s="264" t="s">
        <v>3161</v>
      </c>
      <c r="CK586" s="264" t="s">
        <v>3161</v>
      </c>
      <c r="CM586" s="264" t="s">
        <v>3161</v>
      </c>
      <c r="CO586" s="264" t="s">
        <v>3161</v>
      </c>
      <c r="CQ586" s="264" t="s">
        <v>3161</v>
      </c>
      <c r="CS586" s="264" t="s">
        <v>3161</v>
      </c>
      <c r="CU586" s="264" t="s">
        <v>3161</v>
      </c>
      <c r="CW586" s="264" t="s">
        <v>3161</v>
      </c>
      <c r="CY586" s="264" t="s">
        <v>3161</v>
      </c>
      <c r="DA586" s="264" t="s">
        <v>3161</v>
      </c>
      <c r="DC586" s="264" t="s">
        <v>3161</v>
      </c>
      <c r="DE586" s="264" t="s">
        <v>3161</v>
      </c>
      <c r="DG586" s="264" t="s">
        <v>3161</v>
      </c>
      <c r="DI586" s="264" t="s">
        <v>3161</v>
      </c>
      <c r="DK586" s="264" t="s">
        <v>3161</v>
      </c>
      <c r="EA586" s="264" t="s">
        <v>3161</v>
      </c>
      <c r="EC586" s="272" t="s">
        <v>3162</v>
      </c>
      <c r="ED586" s="268"/>
      <c r="EE586" s="272" t="s">
        <v>3162</v>
      </c>
      <c r="EF586" s="268"/>
      <c r="EG586" s="272" t="s">
        <v>3162</v>
      </c>
      <c r="EH586" s="268"/>
      <c r="EI586" s="272" t="s">
        <v>3162</v>
      </c>
      <c r="EY586" s="264" t="s">
        <v>3161</v>
      </c>
      <c r="FA586" s="264" t="s">
        <v>3161</v>
      </c>
      <c r="FC586" s="264" t="s">
        <v>3161</v>
      </c>
      <c r="FE586" s="264" t="s">
        <v>3161</v>
      </c>
      <c r="FG586" s="264" t="s">
        <v>3161</v>
      </c>
      <c r="FI586" s="264" t="s">
        <v>3161</v>
      </c>
      <c r="FK586" s="264" t="s">
        <v>3161</v>
      </c>
      <c r="FM586" s="264" t="s">
        <v>3161</v>
      </c>
      <c r="FO586" s="264" t="s">
        <v>3161</v>
      </c>
      <c r="FQ586" s="264" t="s">
        <v>3161</v>
      </c>
      <c r="FS586" s="264" t="s">
        <v>3161</v>
      </c>
      <c r="FU586" s="264" t="s">
        <v>3161</v>
      </c>
      <c r="FW586" s="264" t="s">
        <v>3161</v>
      </c>
      <c r="FY586" s="264" t="s">
        <v>3161</v>
      </c>
      <c r="GA586" s="264" t="s">
        <v>3161</v>
      </c>
      <c r="GC586" s="264" t="s">
        <v>3161</v>
      </c>
      <c r="GE586" s="264" t="s">
        <v>3161</v>
      </c>
      <c r="GG586" s="264" t="s">
        <v>3161</v>
      </c>
      <c r="GI586" s="264" t="s">
        <v>3161</v>
      </c>
      <c r="GK586" s="264" t="s">
        <v>3161</v>
      </c>
      <c r="GM586" s="264" t="s">
        <v>3161</v>
      </c>
      <c r="GO586" s="264" t="s">
        <v>3161</v>
      </c>
      <c r="GQ586" s="16"/>
      <c r="HE586" s="265" t="s">
        <v>3163</v>
      </c>
      <c r="HG586" s="265" t="s">
        <v>3163</v>
      </c>
      <c r="HI586" s="264" t="s">
        <v>3161</v>
      </c>
      <c r="HK586" s="264" t="s">
        <v>3161</v>
      </c>
      <c r="HM586" s="264" t="s">
        <v>3161</v>
      </c>
      <c r="HO586" s="264" t="s">
        <v>3161</v>
      </c>
      <c r="HQ586" s="264" t="s">
        <v>3161</v>
      </c>
      <c r="HS586" s="264" t="s">
        <v>3161</v>
      </c>
      <c r="HU586" s="264" t="s">
        <v>3161</v>
      </c>
      <c r="HW586" s="264" t="s">
        <v>3161</v>
      </c>
      <c r="HY586" s="264" t="s">
        <v>3161</v>
      </c>
      <c r="IA586" s="264" t="s">
        <v>3161</v>
      </c>
      <c r="IC586" s="264" t="s">
        <v>3161</v>
      </c>
      <c r="IE586" s="264" t="s">
        <v>3161</v>
      </c>
      <c r="IG586" s="264" t="s">
        <v>3161</v>
      </c>
      <c r="II586" s="264" t="s">
        <v>3161</v>
      </c>
      <c r="IK586" s="264" t="s">
        <v>3161</v>
      </c>
      <c r="IM586" s="264" t="s">
        <v>3161</v>
      </c>
      <c r="IO586" s="264" t="s">
        <v>3161</v>
      </c>
      <c r="IQ586" s="264" t="s">
        <v>3161</v>
      </c>
      <c r="IS586" s="264" t="s">
        <v>3161</v>
      </c>
      <c r="IU586" s="264" t="s">
        <v>3161</v>
      </c>
      <c r="IW586" s="264" t="s">
        <v>3161</v>
      </c>
      <c r="IY586" s="264" t="s">
        <v>3161</v>
      </c>
      <c r="JA586" s="264" t="s">
        <v>3161</v>
      </c>
      <c r="JC586" s="264" t="s">
        <v>3161</v>
      </c>
    </row>
    <row r="587" spans="3:263">
      <c r="C587" s="384" t="s">
        <v>3165</v>
      </c>
      <c r="D587" s="404"/>
      <c r="E587" s="390" t="s">
        <v>3165</v>
      </c>
      <c r="F587" s="391"/>
      <c r="G587" s="390" t="s">
        <v>3165</v>
      </c>
      <c r="H587" s="391"/>
      <c r="I587" s="390" t="s">
        <v>3165</v>
      </c>
      <c r="J587" s="391"/>
      <c r="K587" s="390" t="s">
        <v>3165</v>
      </c>
      <c r="L587" s="391"/>
      <c r="M587" s="390" t="s">
        <v>3165</v>
      </c>
      <c r="N587" s="405"/>
      <c r="O587" s="394" t="s">
        <v>3166</v>
      </c>
      <c r="P587" s="406"/>
      <c r="Q587" s="264" t="s">
        <v>3165</v>
      </c>
      <c r="S587" s="264" t="s">
        <v>3165</v>
      </c>
      <c r="U587" s="265" t="s">
        <v>3167</v>
      </c>
      <c r="W587" s="265" t="s">
        <v>3167</v>
      </c>
      <c r="Y587" s="265" t="s">
        <v>3167</v>
      </c>
      <c r="Z587" s="256"/>
      <c r="AA587" s="264" t="s">
        <v>3165</v>
      </c>
      <c r="AB587" s="256"/>
      <c r="AC587" s="265" t="s">
        <v>3167</v>
      </c>
      <c r="AD587" s="258"/>
      <c r="AE587" s="265" t="s">
        <v>3167</v>
      </c>
      <c r="AF587" s="258"/>
      <c r="AG587" s="264" t="s">
        <v>3165</v>
      </c>
      <c r="AH587" s="16"/>
      <c r="AI587" s="264" t="s">
        <v>3165</v>
      </c>
      <c r="AK587" s="264" t="s">
        <v>3165</v>
      </c>
      <c r="AL587" s="256"/>
      <c r="AM587" s="264" t="s">
        <v>3165</v>
      </c>
      <c r="AN587" s="256"/>
      <c r="AO587" s="264" t="s">
        <v>3165</v>
      </c>
      <c r="AP587" s="256"/>
      <c r="AQ587" s="264" t="s">
        <v>3165</v>
      </c>
      <c r="AR587" s="256"/>
      <c r="AS587" s="264" t="s">
        <v>3166</v>
      </c>
      <c r="AT587" s="256"/>
      <c r="AU587" s="264" t="s">
        <v>3166</v>
      </c>
      <c r="AW587" s="264" t="s">
        <v>3166</v>
      </c>
      <c r="AX587" s="256"/>
      <c r="AY587" s="270" t="str">
        <f t="shared" si="20"/>
        <v>予 備 584</v>
      </c>
      <c r="AZ587" s="256"/>
      <c r="BA587" s="265" t="s">
        <v>3167</v>
      </c>
      <c r="BC587" s="265" t="s">
        <v>3167</v>
      </c>
      <c r="BE587" s="266" t="s">
        <v>3167</v>
      </c>
      <c r="BF587" s="258"/>
      <c r="BG587" s="266" t="s">
        <v>3167</v>
      </c>
      <c r="BI587" s="400" t="s">
        <v>3165</v>
      </c>
      <c r="BK587" s="400" t="s">
        <v>3165</v>
      </c>
      <c r="BM587" s="400" t="str">
        <f t="shared" si="21"/>
        <v>予備584</v>
      </c>
      <c r="BO587" s="401" t="s">
        <v>3165</v>
      </c>
      <c r="BP587" s="396"/>
      <c r="BQ587" s="401" t="s">
        <v>3165</v>
      </c>
      <c r="BR587" s="402"/>
      <c r="BS587" s="265" t="s">
        <v>3167</v>
      </c>
      <c r="BT587" s="402"/>
      <c r="BU587" s="402"/>
      <c r="BV587" s="402"/>
      <c r="BW587" s="402"/>
      <c r="BX587" s="402"/>
      <c r="BY587" s="402"/>
      <c r="BZ587" s="402"/>
      <c r="CA587" s="402"/>
      <c r="CB587" s="402"/>
      <c r="CC587" s="402"/>
      <c r="CE587" s="256"/>
      <c r="CG587" s="264" t="s">
        <v>3165</v>
      </c>
      <c r="CI587" s="264" t="s">
        <v>3165</v>
      </c>
      <c r="CK587" s="264" t="s">
        <v>3165</v>
      </c>
      <c r="CM587" s="264" t="s">
        <v>3165</v>
      </c>
      <c r="CO587" s="264" t="s">
        <v>3165</v>
      </c>
      <c r="CQ587" s="264" t="s">
        <v>3165</v>
      </c>
      <c r="CS587" s="264" t="s">
        <v>3165</v>
      </c>
      <c r="CU587" s="264" t="s">
        <v>3165</v>
      </c>
      <c r="CW587" s="264" t="s">
        <v>3165</v>
      </c>
      <c r="CY587" s="264" t="s">
        <v>3165</v>
      </c>
      <c r="DA587" s="264" t="s">
        <v>3165</v>
      </c>
      <c r="DC587" s="264" t="s">
        <v>3165</v>
      </c>
      <c r="DE587" s="264" t="s">
        <v>3165</v>
      </c>
      <c r="DG587" s="264" t="s">
        <v>3165</v>
      </c>
      <c r="DI587" s="264" t="s">
        <v>3165</v>
      </c>
      <c r="DK587" s="264" t="s">
        <v>3165</v>
      </c>
      <c r="EA587" s="264" t="s">
        <v>3165</v>
      </c>
      <c r="EC587" s="272" t="s">
        <v>3166</v>
      </c>
      <c r="ED587" s="268"/>
      <c r="EE587" s="272" t="s">
        <v>3166</v>
      </c>
      <c r="EF587" s="268"/>
      <c r="EG587" s="272" t="s">
        <v>3166</v>
      </c>
      <c r="EH587" s="268"/>
      <c r="EI587" s="272" t="s">
        <v>3166</v>
      </c>
      <c r="EY587" s="264" t="s">
        <v>3165</v>
      </c>
      <c r="FA587" s="264" t="s">
        <v>3165</v>
      </c>
      <c r="FC587" s="264" t="s">
        <v>3165</v>
      </c>
      <c r="FE587" s="264" t="s">
        <v>3165</v>
      </c>
      <c r="FG587" s="264" t="s">
        <v>3165</v>
      </c>
      <c r="FI587" s="264" t="s">
        <v>3165</v>
      </c>
      <c r="FK587" s="264" t="s">
        <v>3165</v>
      </c>
      <c r="FM587" s="264" t="s">
        <v>3165</v>
      </c>
      <c r="FO587" s="264" t="s">
        <v>3165</v>
      </c>
      <c r="FQ587" s="264" t="s">
        <v>3165</v>
      </c>
      <c r="FS587" s="264" t="s">
        <v>3165</v>
      </c>
      <c r="FU587" s="264" t="s">
        <v>3165</v>
      </c>
      <c r="FW587" s="264" t="s">
        <v>3165</v>
      </c>
      <c r="FY587" s="264" t="s">
        <v>3165</v>
      </c>
      <c r="GA587" s="264" t="s">
        <v>3165</v>
      </c>
      <c r="GC587" s="264" t="s">
        <v>3165</v>
      </c>
      <c r="GE587" s="264" t="s">
        <v>3165</v>
      </c>
      <c r="GG587" s="264" t="s">
        <v>3165</v>
      </c>
      <c r="GI587" s="264" t="s">
        <v>3165</v>
      </c>
      <c r="GK587" s="264" t="s">
        <v>3165</v>
      </c>
      <c r="GM587" s="264" t="s">
        <v>3165</v>
      </c>
      <c r="GO587" s="264" t="s">
        <v>3165</v>
      </c>
      <c r="GQ587" s="16"/>
      <c r="HE587" s="265" t="s">
        <v>3167</v>
      </c>
      <c r="HG587" s="265" t="s">
        <v>3167</v>
      </c>
      <c r="HI587" s="264" t="s">
        <v>3165</v>
      </c>
      <c r="HK587" s="264" t="s">
        <v>3165</v>
      </c>
      <c r="HM587" s="264" t="s">
        <v>3165</v>
      </c>
      <c r="HO587" s="264" t="s">
        <v>3165</v>
      </c>
      <c r="HQ587" s="264" t="s">
        <v>3165</v>
      </c>
      <c r="HS587" s="264" t="s">
        <v>3165</v>
      </c>
      <c r="HU587" s="264" t="s">
        <v>3165</v>
      </c>
      <c r="HW587" s="264" t="s">
        <v>3165</v>
      </c>
      <c r="HY587" s="264" t="s">
        <v>3165</v>
      </c>
      <c r="IA587" s="264" t="s">
        <v>3165</v>
      </c>
      <c r="IC587" s="264" t="s">
        <v>3165</v>
      </c>
      <c r="IE587" s="264" t="s">
        <v>3165</v>
      </c>
      <c r="IG587" s="264" t="s">
        <v>3165</v>
      </c>
      <c r="II587" s="264" t="s">
        <v>3165</v>
      </c>
      <c r="IK587" s="264" t="s">
        <v>3165</v>
      </c>
      <c r="IM587" s="264" t="s">
        <v>3165</v>
      </c>
      <c r="IO587" s="264" t="s">
        <v>3165</v>
      </c>
      <c r="IQ587" s="264" t="s">
        <v>3165</v>
      </c>
      <c r="IS587" s="264" t="s">
        <v>3165</v>
      </c>
      <c r="IU587" s="264" t="s">
        <v>3165</v>
      </c>
      <c r="IW587" s="264" t="s">
        <v>3165</v>
      </c>
      <c r="IY587" s="264" t="s">
        <v>3165</v>
      </c>
      <c r="JA587" s="264" t="s">
        <v>3165</v>
      </c>
      <c r="JC587" s="264" t="s">
        <v>3165</v>
      </c>
    </row>
    <row r="588" spans="3:263">
      <c r="C588" s="384" t="s">
        <v>3168</v>
      </c>
      <c r="D588" s="404"/>
      <c r="E588" s="390" t="s">
        <v>3168</v>
      </c>
      <c r="F588" s="391"/>
      <c r="G588" s="390" t="s">
        <v>3168</v>
      </c>
      <c r="H588" s="391"/>
      <c r="I588" s="390" t="s">
        <v>3168</v>
      </c>
      <c r="J588" s="391"/>
      <c r="K588" s="390" t="s">
        <v>3168</v>
      </c>
      <c r="L588" s="391"/>
      <c r="M588" s="390" t="s">
        <v>3168</v>
      </c>
      <c r="N588" s="405"/>
      <c r="O588" s="394" t="s">
        <v>3169</v>
      </c>
      <c r="P588" s="406"/>
      <c r="Q588" s="264" t="s">
        <v>3168</v>
      </c>
      <c r="S588" s="264" t="s">
        <v>3168</v>
      </c>
      <c r="U588" s="265" t="s">
        <v>3170</v>
      </c>
      <c r="W588" s="265" t="s">
        <v>3170</v>
      </c>
      <c r="Y588" s="265" t="s">
        <v>3170</v>
      </c>
      <c r="Z588" s="256"/>
      <c r="AA588" s="264" t="s">
        <v>3168</v>
      </c>
      <c r="AB588" s="256"/>
      <c r="AC588" s="265" t="s">
        <v>3170</v>
      </c>
      <c r="AD588" s="258"/>
      <c r="AE588" s="265" t="s">
        <v>3170</v>
      </c>
      <c r="AF588" s="258"/>
      <c r="AG588" s="264" t="s">
        <v>3168</v>
      </c>
      <c r="AH588" s="16"/>
      <c r="AI588" s="264" t="s">
        <v>3168</v>
      </c>
      <c r="AK588" s="264" t="s">
        <v>3168</v>
      </c>
      <c r="AL588" s="256"/>
      <c r="AM588" s="264" t="s">
        <v>3168</v>
      </c>
      <c r="AN588" s="256"/>
      <c r="AO588" s="264" t="s">
        <v>3168</v>
      </c>
      <c r="AP588" s="256"/>
      <c r="AQ588" s="264" t="s">
        <v>3168</v>
      </c>
      <c r="AR588" s="256"/>
      <c r="AS588" s="265" t="s">
        <v>3171</v>
      </c>
      <c r="AT588" s="256"/>
      <c r="AU588" s="265" t="s">
        <v>3171</v>
      </c>
      <c r="AW588" s="265" t="s">
        <v>3171</v>
      </c>
      <c r="AX588" s="256"/>
      <c r="AY588" s="270" t="str">
        <f t="shared" si="20"/>
        <v>予 備 585</v>
      </c>
      <c r="AZ588" s="256"/>
      <c r="BA588" s="265" t="s">
        <v>3170</v>
      </c>
      <c r="BC588" s="265" t="s">
        <v>3170</v>
      </c>
      <c r="BE588" s="266" t="s">
        <v>3170</v>
      </c>
      <c r="BF588" s="258"/>
      <c r="BG588" s="266" t="s">
        <v>3170</v>
      </c>
      <c r="BI588" s="400" t="s">
        <v>3168</v>
      </c>
      <c r="BK588" s="400" t="s">
        <v>3168</v>
      </c>
      <c r="BM588" s="400" t="str">
        <f t="shared" si="21"/>
        <v>予備585</v>
      </c>
      <c r="BO588" s="401" t="s">
        <v>3168</v>
      </c>
      <c r="BP588" s="396"/>
      <c r="BQ588" s="401" t="s">
        <v>3168</v>
      </c>
      <c r="BR588" s="402"/>
      <c r="BS588" s="265" t="s">
        <v>3170</v>
      </c>
      <c r="BT588" s="402"/>
      <c r="BU588" s="402"/>
      <c r="BV588" s="402"/>
      <c r="BW588" s="402"/>
      <c r="BX588" s="402"/>
      <c r="BY588" s="402"/>
      <c r="BZ588" s="402"/>
      <c r="CA588" s="402"/>
      <c r="CB588" s="402"/>
      <c r="CC588" s="402"/>
      <c r="CE588" s="256"/>
      <c r="CG588" s="264" t="s">
        <v>3168</v>
      </c>
      <c r="CI588" s="264" t="s">
        <v>3168</v>
      </c>
      <c r="CK588" s="264" t="s">
        <v>3168</v>
      </c>
      <c r="CM588" s="264" t="s">
        <v>3168</v>
      </c>
      <c r="CO588" s="264" t="s">
        <v>3168</v>
      </c>
      <c r="CQ588" s="264" t="s">
        <v>3168</v>
      </c>
      <c r="CS588" s="264" t="s">
        <v>3168</v>
      </c>
      <c r="CU588" s="264" t="s">
        <v>3168</v>
      </c>
      <c r="CW588" s="264" t="s">
        <v>3168</v>
      </c>
      <c r="CY588" s="264" t="s">
        <v>3168</v>
      </c>
      <c r="DA588" s="264" t="s">
        <v>3168</v>
      </c>
      <c r="DC588" s="264" t="s">
        <v>3168</v>
      </c>
      <c r="DE588" s="264" t="s">
        <v>3168</v>
      </c>
      <c r="DG588" s="264" t="s">
        <v>3168</v>
      </c>
      <c r="DI588" s="264" t="s">
        <v>3168</v>
      </c>
      <c r="DK588" s="264" t="s">
        <v>3168</v>
      </c>
      <c r="EA588" s="264" t="s">
        <v>3168</v>
      </c>
      <c r="EC588" s="272" t="s">
        <v>3169</v>
      </c>
      <c r="ED588" s="268"/>
      <c r="EE588" s="272" t="s">
        <v>3169</v>
      </c>
      <c r="EF588" s="268"/>
      <c r="EG588" s="272" t="s">
        <v>3169</v>
      </c>
      <c r="EH588" s="268"/>
      <c r="EI588" s="272" t="s">
        <v>3169</v>
      </c>
      <c r="EY588" s="264" t="s">
        <v>3168</v>
      </c>
      <c r="FA588" s="264" t="s">
        <v>3168</v>
      </c>
      <c r="FC588" s="264" t="s">
        <v>3168</v>
      </c>
      <c r="FE588" s="264" t="s">
        <v>3168</v>
      </c>
      <c r="FG588" s="264" t="s">
        <v>3168</v>
      </c>
      <c r="FI588" s="264" t="s">
        <v>3168</v>
      </c>
      <c r="FK588" s="264" t="s">
        <v>3168</v>
      </c>
      <c r="FM588" s="264" t="s">
        <v>3168</v>
      </c>
      <c r="FO588" s="264" t="s">
        <v>3168</v>
      </c>
      <c r="FQ588" s="264" t="s">
        <v>3168</v>
      </c>
      <c r="FS588" s="264" t="s">
        <v>3168</v>
      </c>
      <c r="FU588" s="264" t="s">
        <v>3168</v>
      </c>
      <c r="FW588" s="264" t="s">
        <v>3168</v>
      </c>
      <c r="FY588" s="264" t="s">
        <v>3168</v>
      </c>
      <c r="GA588" s="264" t="s">
        <v>3168</v>
      </c>
      <c r="GC588" s="264" t="s">
        <v>3168</v>
      </c>
      <c r="GE588" s="264" t="s">
        <v>3168</v>
      </c>
      <c r="GG588" s="264" t="s">
        <v>3168</v>
      </c>
      <c r="GI588" s="264" t="s">
        <v>3168</v>
      </c>
      <c r="GK588" s="264" t="s">
        <v>3168</v>
      </c>
      <c r="GM588" s="264" t="s">
        <v>3168</v>
      </c>
      <c r="GO588" s="264" t="s">
        <v>3168</v>
      </c>
      <c r="GQ588" s="16"/>
      <c r="HE588" s="265" t="s">
        <v>3170</v>
      </c>
      <c r="HG588" s="265" t="s">
        <v>3170</v>
      </c>
      <c r="HI588" s="264" t="s">
        <v>3168</v>
      </c>
      <c r="HK588" s="264" t="s">
        <v>3168</v>
      </c>
      <c r="HM588" s="264" t="s">
        <v>3168</v>
      </c>
      <c r="HO588" s="264" t="s">
        <v>3168</v>
      </c>
      <c r="HQ588" s="264" t="s">
        <v>3168</v>
      </c>
      <c r="HS588" s="264" t="s">
        <v>3168</v>
      </c>
      <c r="HU588" s="264" t="s">
        <v>3168</v>
      </c>
      <c r="HW588" s="264" t="s">
        <v>3168</v>
      </c>
      <c r="HY588" s="264" t="s">
        <v>3168</v>
      </c>
      <c r="IA588" s="264" t="s">
        <v>3168</v>
      </c>
      <c r="IC588" s="264" t="s">
        <v>3168</v>
      </c>
      <c r="IE588" s="264" t="s">
        <v>3168</v>
      </c>
      <c r="IG588" s="264" t="s">
        <v>3168</v>
      </c>
      <c r="II588" s="264" t="s">
        <v>3168</v>
      </c>
      <c r="IK588" s="264" t="s">
        <v>3168</v>
      </c>
      <c r="IM588" s="264" t="s">
        <v>3168</v>
      </c>
      <c r="IO588" s="264" t="s">
        <v>3168</v>
      </c>
      <c r="IQ588" s="264" t="s">
        <v>3168</v>
      </c>
      <c r="IS588" s="264" t="s">
        <v>3168</v>
      </c>
      <c r="IU588" s="264" t="s">
        <v>3168</v>
      </c>
      <c r="IW588" s="264" t="s">
        <v>3168</v>
      </c>
      <c r="IY588" s="264" t="s">
        <v>3168</v>
      </c>
      <c r="JA588" s="264" t="s">
        <v>3168</v>
      </c>
      <c r="JC588" s="264" t="s">
        <v>3168</v>
      </c>
    </row>
    <row r="589" spans="3:263">
      <c r="C589" s="384" t="s">
        <v>3172</v>
      </c>
      <c r="D589" s="404"/>
      <c r="E589" s="390" t="s">
        <v>3172</v>
      </c>
      <c r="F589" s="391"/>
      <c r="G589" s="390" t="s">
        <v>3172</v>
      </c>
      <c r="H589" s="391"/>
      <c r="I589" s="390" t="s">
        <v>3172</v>
      </c>
      <c r="J589" s="391"/>
      <c r="K589" s="390" t="s">
        <v>3172</v>
      </c>
      <c r="L589" s="391"/>
      <c r="M589" s="390" t="s">
        <v>3172</v>
      </c>
      <c r="N589" s="405"/>
      <c r="O589" s="394" t="s">
        <v>3173</v>
      </c>
      <c r="P589" s="406"/>
      <c r="Q589" s="264" t="s">
        <v>3172</v>
      </c>
      <c r="S589" s="264" t="s">
        <v>3172</v>
      </c>
      <c r="U589" s="265" t="s">
        <v>3174</v>
      </c>
      <c r="W589" s="265" t="s">
        <v>3174</v>
      </c>
      <c r="Y589" s="265" t="s">
        <v>3174</v>
      </c>
      <c r="Z589" s="256"/>
      <c r="AA589" s="264" t="s">
        <v>3172</v>
      </c>
      <c r="AB589" s="256"/>
      <c r="AC589" s="265" t="s">
        <v>3174</v>
      </c>
      <c r="AD589" s="258"/>
      <c r="AE589" s="265" t="s">
        <v>3174</v>
      </c>
      <c r="AF589" s="258"/>
      <c r="AG589" s="264" t="s">
        <v>3172</v>
      </c>
      <c r="AH589" s="16"/>
      <c r="AI589" s="264" t="s">
        <v>3172</v>
      </c>
      <c r="AK589" s="264" t="s">
        <v>3172</v>
      </c>
      <c r="AL589" s="256"/>
      <c r="AM589" s="264" t="s">
        <v>3172</v>
      </c>
      <c r="AN589" s="256"/>
      <c r="AO589" s="264" t="s">
        <v>3172</v>
      </c>
      <c r="AP589" s="256"/>
      <c r="AQ589" s="264" t="s">
        <v>3172</v>
      </c>
      <c r="AR589" s="256"/>
      <c r="AS589" s="264" t="s">
        <v>3173</v>
      </c>
      <c r="AT589" s="256"/>
      <c r="AU589" s="264" t="s">
        <v>3173</v>
      </c>
      <c r="AW589" s="264" t="s">
        <v>3173</v>
      </c>
      <c r="AX589" s="256"/>
      <c r="AY589" s="270" t="str">
        <f t="shared" si="20"/>
        <v>予 備 586</v>
      </c>
      <c r="AZ589" s="256"/>
      <c r="BA589" s="265" t="s">
        <v>3174</v>
      </c>
      <c r="BC589" s="265" t="s">
        <v>3174</v>
      </c>
      <c r="BE589" s="266" t="s">
        <v>3174</v>
      </c>
      <c r="BF589" s="258"/>
      <c r="BG589" s="266" t="s">
        <v>3174</v>
      </c>
      <c r="BI589" s="400" t="s">
        <v>3172</v>
      </c>
      <c r="BK589" s="400" t="s">
        <v>3172</v>
      </c>
      <c r="BM589" s="400" t="str">
        <f t="shared" si="21"/>
        <v>予備586</v>
      </c>
      <c r="BO589" s="401" t="s">
        <v>3172</v>
      </c>
      <c r="BP589" s="396"/>
      <c r="BQ589" s="401" t="s">
        <v>3172</v>
      </c>
      <c r="BR589" s="402"/>
      <c r="BS589" s="265" t="s">
        <v>3174</v>
      </c>
      <c r="BT589" s="402"/>
      <c r="BU589" s="402"/>
      <c r="BV589" s="402"/>
      <c r="BW589" s="402"/>
      <c r="BX589" s="402"/>
      <c r="BY589" s="402"/>
      <c r="BZ589" s="402"/>
      <c r="CA589" s="402"/>
      <c r="CB589" s="402"/>
      <c r="CC589" s="402"/>
      <c r="CE589" s="256"/>
      <c r="CG589" s="264" t="s">
        <v>3172</v>
      </c>
      <c r="CI589" s="264" t="s">
        <v>3172</v>
      </c>
      <c r="CK589" s="264" t="s">
        <v>3172</v>
      </c>
      <c r="CM589" s="264" t="s">
        <v>3172</v>
      </c>
      <c r="CO589" s="264" t="s">
        <v>3172</v>
      </c>
      <c r="CQ589" s="264" t="s">
        <v>3172</v>
      </c>
      <c r="CS589" s="264" t="s">
        <v>3172</v>
      </c>
      <c r="CU589" s="264" t="s">
        <v>3172</v>
      </c>
      <c r="CW589" s="264" t="s">
        <v>3172</v>
      </c>
      <c r="CY589" s="264" t="s">
        <v>3172</v>
      </c>
      <c r="DA589" s="264" t="s">
        <v>3172</v>
      </c>
      <c r="DC589" s="264" t="s">
        <v>3172</v>
      </c>
      <c r="DE589" s="264" t="s">
        <v>3172</v>
      </c>
      <c r="DG589" s="264" t="s">
        <v>3172</v>
      </c>
      <c r="DI589" s="264" t="s">
        <v>3172</v>
      </c>
      <c r="DK589" s="264" t="s">
        <v>3172</v>
      </c>
      <c r="EA589" s="264" t="s">
        <v>3172</v>
      </c>
      <c r="EC589" s="272" t="s">
        <v>3173</v>
      </c>
      <c r="ED589" s="268"/>
      <c r="EE589" s="272" t="s">
        <v>3173</v>
      </c>
      <c r="EF589" s="268"/>
      <c r="EG589" s="272" t="s">
        <v>3173</v>
      </c>
      <c r="EH589" s="268"/>
      <c r="EI589" s="272" t="s">
        <v>3173</v>
      </c>
      <c r="EY589" s="264" t="s">
        <v>3172</v>
      </c>
      <c r="FA589" s="264" t="s">
        <v>3172</v>
      </c>
      <c r="FC589" s="264" t="s">
        <v>3172</v>
      </c>
      <c r="FE589" s="264" t="s">
        <v>3172</v>
      </c>
      <c r="FG589" s="264" t="s">
        <v>3172</v>
      </c>
      <c r="FI589" s="264" t="s">
        <v>3172</v>
      </c>
      <c r="FK589" s="264" t="s">
        <v>3172</v>
      </c>
      <c r="FM589" s="264" t="s">
        <v>3172</v>
      </c>
      <c r="FO589" s="264" t="s">
        <v>3172</v>
      </c>
      <c r="FQ589" s="264" t="s">
        <v>3172</v>
      </c>
      <c r="FS589" s="264" t="s">
        <v>3172</v>
      </c>
      <c r="FU589" s="264" t="s">
        <v>3172</v>
      </c>
      <c r="FW589" s="264" t="s">
        <v>3172</v>
      </c>
      <c r="FY589" s="264" t="s">
        <v>3172</v>
      </c>
      <c r="GA589" s="264" t="s">
        <v>3172</v>
      </c>
      <c r="GC589" s="264" t="s">
        <v>3172</v>
      </c>
      <c r="GE589" s="264" t="s">
        <v>3172</v>
      </c>
      <c r="GG589" s="264" t="s">
        <v>3172</v>
      </c>
      <c r="GI589" s="264" t="s">
        <v>3172</v>
      </c>
      <c r="GK589" s="264" t="s">
        <v>3172</v>
      </c>
      <c r="GM589" s="264" t="s">
        <v>3172</v>
      </c>
      <c r="GO589" s="264" t="s">
        <v>3172</v>
      </c>
      <c r="GQ589" s="16"/>
      <c r="HE589" s="265" t="s">
        <v>3174</v>
      </c>
      <c r="HG589" s="265" t="s">
        <v>3174</v>
      </c>
      <c r="HI589" s="264" t="s">
        <v>3172</v>
      </c>
      <c r="HK589" s="264" t="s">
        <v>3172</v>
      </c>
      <c r="HM589" s="264" t="s">
        <v>3172</v>
      </c>
      <c r="HO589" s="264" t="s">
        <v>3172</v>
      </c>
      <c r="HQ589" s="264" t="s">
        <v>3172</v>
      </c>
      <c r="HS589" s="264" t="s">
        <v>3172</v>
      </c>
      <c r="HU589" s="264" t="s">
        <v>3172</v>
      </c>
      <c r="HW589" s="264" t="s">
        <v>3172</v>
      </c>
      <c r="HY589" s="264" t="s">
        <v>3172</v>
      </c>
      <c r="IA589" s="264" t="s">
        <v>3172</v>
      </c>
      <c r="IC589" s="264" t="s">
        <v>3172</v>
      </c>
      <c r="IE589" s="264" t="s">
        <v>3172</v>
      </c>
      <c r="IG589" s="264" t="s">
        <v>3172</v>
      </c>
      <c r="II589" s="264" t="s">
        <v>3172</v>
      </c>
      <c r="IK589" s="264" t="s">
        <v>3172</v>
      </c>
      <c r="IM589" s="264" t="s">
        <v>3172</v>
      </c>
      <c r="IO589" s="264" t="s">
        <v>3172</v>
      </c>
      <c r="IQ589" s="264" t="s">
        <v>3172</v>
      </c>
      <c r="IS589" s="264" t="s">
        <v>3172</v>
      </c>
      <c r="IU589" s="264" t="s">
        <v>3172</v>
      </c>
      <c r="IW589" s="264" t="s">
        <v>3172</v>
      </c>
      <c r="IY589" s="264" t="s">
        <v>3172</v>
      </c>
      <c r="JA589" s="264" t="s">
        <v>3172</v>
      </c>
      <c r="JC589" s="264" t="s">
        <v>3172</v>
      </c>
    </row>
    <row r="590" spans="3:263">
      <c r="C590" s="384" t="s">
        <v>3175</v>
      </c>
      <c r="D590" s="404"/>
      <c r="E590" s="390" t="s">
        <v>3175</v>
      </c>
      <c r="F590" s="391"/>
      <c r="G590" s="390" t="s">
        <v>3175</v>
      </c>
      <c r="H590" s="391"/>
      <c r="I590" s="390" t="s">
        <v>3175</v>
      </c>
      <c r="J590" s="391"/>
      <c r="K590" s="390" t="s">
        <v>3175</v>
      </c>
      <c r="L590" s="391"/>
      <c r="M590" s="390" t="s">
        <v>3175</v>
      </c>
      <c r="N590" s="405"/>
      <c r="O590" s="394" t="s">
        <v>3176</v>
      </c>
      <c r="P590" s="406"/>
      <c r="Q590" s="264" t="s">
        <v>3175</v>
      </c>
      <c r="S590" s="264" t="s">
        <v>3175</v>
      </c>
      <c r="U590" s="265" t="s">
        <v>3177</v>
      </c>
      <c r="W590" s="265" t="s">
        <v>3177</v>
      </c>
      <c r="Y590" s="265" t="s">
        <v>3177</v>
      </c>
      <c r="Z590" s="256"/>
      <c r="AA590" s="264" t="s">
        <v>3175</v>
      </c>
      <c r="AB590" s="256"/>
      <c r="AC590" s="265" t="s">
        <v>3177</v>
      </c>
      <c r="AD590" s="258"/>
      <c r="AE590" s="265" t="s">
        <v>3177</v>
      </c>
      <c r="AF590" s="258"/>
      <c r="AG590" s="264" t="s">
        <v>3175</v>
      </c>
      <c r="AH590" s="16"/>
      <c r="AI590" s="264" t="s">
        <v>3175</v>
      </c>
      <c r="AK590" s="264" t="s">
        <v>3175</v>
      </c>
      <c r="AL590" s="256"/>
      <c r="AM590" s="264" t="s">
        <v>3175</v>
      </c>
      <c r="AN590" s="256"/>
      <c r="AO590" s="264" t="s">
        <v>3175</v>
      </c>
      <c r="AP590" s="256"/>
      <c r="AQ590" s="264" t="s">
        <v>3175</v>
      </c>
      <c r="AR590" s="256"/>
      <c r="AS590" s="265" t="s">
        <v>3178</v>
      </c>
      <c r="AT590" s="256"/>
      <c r="AU590" s="265" t="s">
        <v>3178</v>
      </c>
      <c r="AW590" s="265" t="s">
        <v>3178</v>
      </c>
      <c r="AX590" s="256"/>
      <c r="AY590" s="270" t="str">
        <f t="shared" si="20"/>
        <v>予 備 587</v>
      </c>
      <c r="AZ590" s="256"/>
      <c r="BA590" s="265" t="s">
        <v>3177</v>
      </c>
      <c r="BC590" s="265" t="s">
        <v>3177</v>
      </c>
      <c r="BE590" s="266" t="s">
        <v>3177</v>
      </c>
      <c r="BF590" s="258"/>
      <c r="BG590" s="266" t="s">
        <v>3177</v>
      </c>
      <c r="BI590" s="400" t="s">
        <v>3175</v>
      </c>
      <c r="BK590" s="400" t="s">
        <v>3175</v>
      </c>
      <c r="BM590" s="400" t="str">
        <f t="shared" si="21"/>
        <v>予備587</v>
      </c>
      <c r="BO590" s="401" t="s">
        <v>3175</v>
      </c>
      <c r="BP590" s="396"/>
      <c r="BQ590" s="401" t="s">
        <v>3175</v>
      </c>
      <c r="BR590" s="402"/>
      <c r="BS590" s="265" t="s">
        <v>3177</v>
      </c>
      <c r="BT590" s="402"/>
      <c r="BU590" s="402"/>
      <c r="BV590" s="402"/>
      <c r="BW590" s="402"/>
      <c r="BX590" s="402"/>
      <c r="BY590" s="402"/>
      <c r="BZ590" s="402"/>
      <c r="CA590" s="402"/>
      <c r="CB590" s="402"/>
      <c r="CC590" s="402"/>
      <c r="CE590" s="256"/>
      <c r="CG590" s="264" t="s">
        <v>3175</v>
      </c>
      <c r="CI590" s="264" t="s">
        <v>3175</v>
      </c>
      <c r="CK590" s="264" t="s">
        <v>3175</v>
      </c>
      <c r="CM590" s="264" t="s">
        <v>3175</v>
      </c>
      <c r="CO590" s="264" t="s">
        <v>3175</v>
      </c>
      <c r="CQ590" s="264" t="s">
        <v>3175</v>
      </c>
      <c r="CS590" s="264" t="s">
        <v>3175</v>
      </c>
      <c r="CU590" s="264" t="s">
        <v>3175</v>
      </c>
      <c r="CW590" s="264" t="s">
        <v>3175</v>
      </c>
      <c r="CY590" s="264" t="s">
        <v>3175</v>
      </c>
      <c r="DA590" s="264" t="s">
        <v>3175</v>
      </c>
      <c r="DC590" s="264" t="s">
        <v>3175</v>
      </c>
      <c r="DE590" s="264" t="s">
        <v>3175</v>
      </c>
      <c r="DG590" s="264" t="s">
        <v>3175</v>
      </c>
      <c r="DI590" s="264" t="s">
        <v>3175</v>
      </c>
      <c r="DK590" s="264" t="s">
        <v>3175</v>
      </c>
      <c r="EA590" s="264" t="s">
        <v>3175</v>
      </c>
      <c r="EC590" s="272" t="s">
        <v>3176</v>
      </c>
      <c r="ED590" s="268"/>
      <c r="EE590" s="272" t="s">
        <v>3176</v>
      </c>
      <c r="EF590" s="268"/>
      <c r="EG590" s="272" t="s">
        <v>3176</v>
      </c>
      <c r="EH590" s="268"/>
      <c r="EI590" s="272" t="s">
        <v>3176</v>
      </c>
      <c r="EY590" s="264" t="s">
        <v>3175</v>
      </c>
      <c r="FA590" s="264" t="s">
        <v>3175</v>
      </c>
      <c r="FC590" s="264" t="s">
        <v>3175</v>
      </c>
      <c r="FE590" s="264" t="s">
        <v>3175</v>
      </c>
      <c r="FG590" s="264" t="s">
        <v>3175</v>
      </c>
      <c r="FI590" s="264" t="s">
        <v>3175</v>
      </c>
      <c r="FK590" s="264" t="s">
        <v>3175</v>
      </c>
      <c r="FM590" s="264" t="s">
        <v>3175</v>
      </c>
      <c r="FO590" s="264" t="s">
        <v>3175</v>
      </c>
      <c r="FQ590" s="264" t="s">
        <v>3175</v>
      </c>
      <c r="FS590" s="264" t="s">
        <v>3175</v>
      </c>
      <c r="FU590" s="264" t="s">
        <v>3175</v>
      </c>
      <c r="FW590" s="264" t="s">
        <v>3175</v>
      </c>
      <c r="FY590" s="264" t="s">
        <v>3175</v>
      </c>
      <c r="GA590" s="264" t="s">
        <v>3175</v>
      </c>
      <c r="GC590" s="264" t="s">
        <v>3175</v>
      </c>
      <c r="GE590" s="264" t="s">
        <v>3175</v>
      </c>
      <c r="GG590" s="264" t="s">
        <v>3175</v>
      </c>
      <c r="GI590" s="264" t="s">
        <v>3175</v>
      </c>
      <c r="GK590" s="264" t="s">
        <v>3175</v>
      </c>
      <c r="GM590" s="264" t="s">
        <v>3175</v>
      </c>
      <c r="GO590" s="264" t="s">
        <v>3175</v>
      </c>
      <c r="GQ590" s="16"/>
      <c r="HE590" s="265" t="s">
        <v>3177</v>
      </c>
      <c r="HG590" s="265" t="s">
        <v>3177</v>
      </c>
      <c r="HI590" s="264" t="s">
        <v>3175</v>
      </c>
      <c r="HK590" s="264" t="s">
        <v>3175</v>
      </c>
      <c r="HM590" s="264" t="s">
        <v>3175</v>
      </c>
      <c r="HO590" s="264" t="s">
        <v>3175</v>
      </c>
      <c r="HQ590" s="264" t="s">
        <v>3175</v>
      </c>
      <c r="HS590" s="264" t="s">
        <v>3175</v>
      </c>
      <c r="HU590" s="264" t="s">
        <v>3175</v>
      </c>
      <c r="HW590" s="264" t="s">
        <v>3175</v>
      </c>
      <c r="HY590" s="264" t="s">
        <v>3175</v>
      </c>
      <c r="IA590" s="264" t="s">
        <v>3175</v>
      </c>
      <c r="IC590" s="264" t="s">
        <v>3175</v>
      </c>
      <c r="IE590" s="264" t="s">
        <v>3175</v>
      </c>
      <c r="IG590" s="264" t="s">
        <v>3175</v>
      </c>
      <c r="II590" s="264" t="s">
        <v>3175</v>
      </c>
      <c r="IK590" s="264" t="s">
        <v>3175</v>
      </c>
      <c r="IM590" s="264" t="s">
        <v>3175</v>
      </c>
      <c r="IO590" s="264" t="s">
        <v>3175</v>
      </c>
      <c r="IQ590" s="264" t="s">
        <v>3175</v>
      </c>
      <c r="IS590" s="264" t="s">
        <v>3175</v>
      </c>
      <c r="IU590" s="264" t="s">
        <v>3175</v>
      </c>
      <c r="IW590" s="264" t="s">
        <v>3175</v>
      </c>
      <c r="IY590" s="264" t="s">
        <v>3175</v>
      </c>
      <c r="JA590" s="264" t="s">
        <v>3175</v>
      </c>
      <c r="JC590" s="264" t="s">
        <v>3175</v>
      </c>
    </row>
    <row r="591" spans="3:263">
      <c r="C591" s="384" t="s">
        <v>3179</v>
      </c>
      <c r="D591" s="404"/>
      <c r="E591" s="390" t="s">
        <v>3179</v>
      </c>
      <c r="F591" s="391"/>
      <c r="G591" s="390" t="s">
        <v>3179</v>
      </c>
      <c r="H591" s="391"/>
      <c r="I591" s="390" t="s">
        <v>3179</v>
      </c>
      <c r="J591" s="391"/>
      <c r="K591" s="390" t="s">
        <v>3179</v>
      </c>
      <c r="L591" s="391"/>
      <c r="M591" s="390" t="s">
        <v>3179</v>
      </c>
      <c r="N591" s="405"/>
      <c r="O591" s="394" t="s">
        <v>3180</v>
      </c>
      <c r="P591" s="406"/>
      <c r="Q591" s="264" t="s">
        <v>3179</v>
      </c>
      <c r="S591" s="264" t="s">
        <v>3179</v>
      </c>
      <c r="U591" s="265" t="s">
        <v>3181</v>
      </c>
      <c r="W591" s="265" t="s">
        <v>3181</v>
      </c>
      <c r="Y591" s="265" t="s">
        <v>3181</v>
      </c>
      <c r="Z591" s="256"/>
      <c r="AA591" s="264" t="s">
        <v>3179</v>
      </c>
      <c r="AB591" s="256"/>
      <c r="AC591" s="265" t="s">
        <v>3181</v>
      </c>
      <c r="AD591" s="258"/>
      <c r="AE591" s="265" t="s">
        <v>3181</v>
      </c>
      <c r="AF591" s="258"/>
      <c r="AG591" s="264" t="s">
        <v>3179</v>
      </c>
      <c r="AH591" s="16"/>
      <c r="AI591" s="264" t="s">
        <v>3179</v>
      </c>
      <c r="AK591" s="264" t="s">
        <v>3179</v>
      </c>
      <c r="AL591" s="256"/>
      <c r="AM591" s="264" t="s">
        <v>3179</v>
      </c>
      <c r="AN591" s="256"/>
      <c r="AO591" s="264" t="s">
        <v>3179</v>
      </c>
      <c r="AP591" s="256"/>
      <c r="AQ591" s="264" t="s">
        <v>3179</v>
      </c>
      <c r="AR591" s="256"/>
      <c r="AS591" s="264" t="s">
        <v>3180</v>
      </c>
      <c r="AT591" s="256"/>
      <c r="AU591" s="264" t="s">
        <v>3180</v>
      </c>
      <c r="AW591" s="264" t="s">
        <v>3180</v>
      </c>
      <c r="AX591" s="256"/>
      <c r="AY591" s="270" t="str">
        <f t="shared" si="20"/>
        <v>予 備 588</v>
      </c>
      <c r="AZ591" s="256"/>
      <c r="BA591" s="265" t="s">
        <v>3181</v>
      </c>
      <c r="BC591" s="265" t="s">
        <v>3181</v>
      </c>
      <c r="BE591" s="266" t="s">
        <v>3181</v>
      </c>
      <c r="BF591" s="258"/>
      <c r="BG591" s="266" t="s">
        <v>3181</v>
      </c>
      <c r="BI591" s="400" t="s">
        <v>3179</v>
      </c>
      <c r="BK591" s="400" t="s">
        <v>3179</v>
      </c>
      <c r="BM591" s="400" t="str">
        <f t="shared" si="21"/>
        <v>予備588</v>
      </c>
      <c r="BO591" s="401" t="s">
        <v>3179</v>
      </c>
      <c r="BP591" s="396"/>
      <c r="BQ591" s="401" t="s">
        <v>3179</v>
      </c>
      <c r="BR591" s="402"/>
      <c r="BS591" s="265" t="s">
        <v>3181</v>
      </c>
      <c r="BT591" s="402"/>
      <c r="BU591" s="402"/>
      <c r="BV591" s="402"/>
      <c r="BW591" s="402"/>
      <c r="BX591" s="402"/>
      <c r="BY591" s="402"/>
      <c r="BZ591" s="402"/>
      <c r="CA591" s="402"/>
      <c r="CB591" s="402"/>
      <c r="CC591" s="402"/>
      <c r="CE591" s="256"/>
      <c r="CG591" s="264" t="s">
        <v>3179</v>
      </c>
      <c r="CI591" s="264" t="s">
        <v>3179</v>
      </c>
      <c r="CK591" s="264" t="s">
        <v>3179</v>
      </c>
      <c r="CM591" s="264" t="s">
        <v>3179</v>
      </c>
      <c r="CO591" s="264" t="s">
        <v>3179</v>
      </c>
      <c r="CQ591" s="264" t="s">
        <v>3179</v>
      </c>
      <c r="CS591" s="264" t="s">
        <v>3179</v>
      </c>
      <c r="CU591" s="264" t="s">
        <v>3179</v>
      </c>
      <c r="CW591" s="264" t="s">
        <v>3179</v>
      </c>
      <c r="CY591" s="264" t="s">
        <v>3179</v>
      </c>
      <c r="DA591" s="264" t="s">
        <v>3179</v>
      </c>
      <c r="DC591" s="264" t="s">
        <v>3179</v>
      </c>
      <c r="DE591" s="264" t="s">
        <v>3179</v>
      </c>
      <c r="DG591" s="264" t="s">
        <v>3179</v>
      </c>
      <c r="DI591" s="264" t="s">
        <v>3179</v>
      </c>
      <c r="DK591" s="264" t="s">
        <v>3179</v>
      </c>
      <c r="EA591" s="264" t="s">
        <v>3179</v>
      </c>
      <c r="EC591" s="272" t="s">
        <v>3180</v>
      </c>
      <c r="ED591" s="268"/>
      <c r="EE591" s="272" t="s">
        <v>3180</v>
      </c>
      <c r="EF591" s="268"/>
      <c r="EG591" s="272" t="s">
        <v>3180</v>
      </c>
      <c r="EH591" s="268"/>
      <c r="EI591" s="272" t="s">
        <v>3180</v>
      </c>
      <c r="EY591" s="264" t="s">
        <v>3179</v>
      </c>
      <c r="FA591" s="264" t="s">
        <v>3179</v>
      </c>
      <c r="FC591" s="264" t="s">
        <v>3179</v>
      </c>
      <c r="FE591" s="264" t="s">
        <v>3179</v>
      </c>
      <c r="FG591" s="264" t="s">
        <v>3179</v>
      </c>
      <c r="FI591" s="264" t="s">
        <v>3179</v>
      </c>
      <c r="FK591" s="264" t="s">
        <v>3179</v>
      </c>
      <c r="FM591" s="264" t="s">
        <v>3179</v>
      </c>
      <c r="FO591" s="264" t="s">
        <v>3179</v>
      </c>
      <c r="FQ591" s="264" t="s">
        <v>3179</v>
      </c>
      <c r="FS591" s="264" t="s">
        <v>3179</v>
      </c>
      <c r="FU591" s="264" t="s">
        <v>3179</v>
      </c>
      <c r="FW591" s="264" t="s">
        <v>3179</v>
      </c>
      <c r="FY591" s="264" t="s">
        <v>3179</v>
      </c>
      <c r="GA591" s="264" t="s">
        <v>3179</v>
      </c>
      <c r="GC591" s="264" t="s">
        <v>3179</v>
      </c>
      <c r="GE591" s="264" t="s">
        <v>3179</v>
      </c>
      <c r="GG591" s="264" t="s">
        <v>3179</v>
      </c>
      <c r="GI591" s="264" t="s">
        <v>3179</v>
      </c>
      <c r="GK591" s="264" t="s">
        <v>3179</v>
      </c>
      <c r="GM591" s="264" t="s">
        <v>3179</v>
      </c>
      <c r="GO591" s="264" t="s">
        <v>3179</v>
      </c>
      <c r="GQ591" s="16"/>
      <c r="HE591" s="265" t="s">
        <v>3181</v>
      </c>
      <c r="HG591" s="265" t="s">
        <v>3181</v>
      </c>
      <c r="HI591" s="264" t="s">
        <v>3179</v>
      </c>
      <c r="HK591" s="264" t="s">
        <v>3179</v>
      </c>
      <c r="HM591" s="264" t="s">
        <v>3179</v>
      </c>
      <c r="HO591" s="264" t="s">
        <v>3179</v>
      </c>
      <c r="HQ591" s="264" t="s">
        <v>3179</v>
      </c>
      <c r="HS591" s="264" t="s">
        <v>3179</v>
      </c>
      <c r="HU591" s="264" t="s">
        <v>3179</v>
      </c>
      <c r="HW591" s="264" t="s">
        <v>3179</v>
      </c>
      <c r="HY591" s="264" t="s">
        <v>3179</v>
      </c>
      <c r="IA591" s="264" t="s">
        <v>3179</v>
      </c>
      <c r="IC591" s="264" t="s">
        <v>3179</v>
      </c>
      <c r="IE591" s="264" t="s">
        <v>3179</v>
      </c>
      <c r="IG591" s="264" t="s">
        <v>3179</v>
      </c>
      <c r="II591" s="264" t="s">
        <v>3179</v>
      </c>
      <c r="IK591" s="264" t="s">
        <v>3179</v>
      </c>
      <c r="IM591" s="264" t="s">
        <v>3179</v>
      </c>
      <c r="IO591" s="264" t="s">
        <v>3179</v>
      </c>
      <c r="IQ591" s="264" t="s">
        <v>3179</v>
      </c>
      <c r="IS591" s="264" t="s">
        <v>3179</v>
      </c>
      <c r="IU591" s="264" t="s">
        <v>3179</v>
      </c>
      <c r="IW591" s="264" t="s">
        <v>3179</v>
      </c>
      <c r="IY591" s="264" t="s">
        <v>3179</v>
      </c>
      <c r="JA591" s="264" t="s">
        <v>3179</v>
      </c>
      <c r="JC591" s="264" t="s">
        <v>3179</v>
      </c>
    </row>
    <row r="592" spans="3:263">
      <c r="C592" s="384" t="s">
        <v>3182</v>
      </c>
      <c r="D592" s="404"/>
      <c r="E592" s="390" t="s">
        <v>3182</v>
      </c>
      <c r="F592" s="391"/>
      <c r="G592" s="390" t="s">
        <v>3182</v>
      </c>
      <c r="H592" s="391"/>
      <c r="I592" s="390" t="s">
        <v>3182</v>
      </c>
      <c r="J592" s="391"/>
      <c r="K592" s="390" t="s">
        <v>3182</v>
      </c>
      <c r="L592" s="391"/>
      <c r="M592" s="390" t="s">
        <v>3182</v>
      </c>
      <c r="N592" s="405"/>
      <c r="O592" s="394" t="s">
        <v>3183</v>
      </c>
      <c r="P592" s="406"/>
      <c r="Q592" s="264" t="s">
        <v>3182</v>
      </c>
      <c r="S592" s="264" t="s">
        <v>3182</v>
      </c>
      <c r="U592" s="265" t="s">
        <v>3184</v>
      </c>
      <c r="W592" s="265" t="s">
        <v>3184</v>
      </c>
      <c r="Y592" s="265" t="s">
        <v>3184</v>
      </c>
      <c r="Z592" s="256"/>
      <c r="AA592" s="264" t="s">
        <v>3182</v>
      </c>
      <c r="AB592" s="256"/>
      <c r="AC592" s="265" t="s">
        <v>3184</v>
      </c>
      <c r="AD592" s="258"/>
      <c r="AE592" s="265" t="s">
        <v>3184</v>
      </c>
      <c r="AF592" s="258"/>
      <c r="AG592" s="264" t="s">
        <v>3182</v>
      </c>
      <c r="AH592" s="16"/>
      <c r="AI592" s="264" t="s">
        <v>3182</v>
      </c>
      <c r="AK592" s="264" t="s">
        <v>3182</v>
      </c>
      <c r="AL592" s="256"/>
      <c r="AM592" s="264" t="s">
        <v>3182</v>
      </c>
      <c r="AN592" s="256"/>
      <c r="AO592" s="264" t="s">
        <v>3182</v>
      </c>
      <c r="AP592" s="256"/>
      <c r="AQ592" s="264" t="s">
        <v>3182</v>
      </c>
      <c r="AR592" s="256"/>
      <c r="AS592" s="265" t="s">
        <v>3185</v>
      </c>
      <c r="AT592" s="256"/>
      <c r="AU592" s="265" t="s">
        <v>3185</v>
      </c>
      <c r="AW592" s="265" t="s">
        <v>3185</v>
      </c>
      <c r="AX592" s="256"/>
      <c r="AY592" s="270" t="str">
        <f t="shared" si="20"/>
        <v>予 備 589</v>
      </c>
      <c r="AZ592" s="256"/>
      <c r="BA592" s="265" t="s">
        <v>3184</v>
      </c>
      <c r="BC592" s="265" t="s">
        <v>3184</v>
      </c>
      <c r="BE592" s="266" t="s">
        <v>3184</v>
      </c>
      <c r="BF592" s="258"/>
      <c r="BG592" s="266" t="s">
        <v>3184</v>
      </c>
      <c r="BI592" s="400" t="s">
        <v>3182</v>
      </c>
      <c r="BK592" s="400" t="s">
        <v>3182</v>
      </c>
      <c r="BM592" s="400" t="str">
        <f t="shared" si="21"/>
        <v>予備589</v>
      </c>
      <c r="BO592" s="401" t="s">
        <v>3182</v>
      </c>
      <c r="BP592" s="396"/>
      <c r="BQ592" s="401" t="s">
        <v>3182</v>
      </c>
      <c r="BR592" s="402"/>
      <c r="BS592" s="265" t="s">
        <v>3184</v>
      </c>
      <c r="BT592" s="402"/>
      <c r="BU592" s="402"/>
      <c r="BV592" s="402"/>
      <c r="BW592" s="402"/>
      <c r="BX592" s="402"/>
      <c r="BY592" s="402"/>
      <c r="BZ592" s="402"/>
      <c r="CA592" s="402"/>
      <c r="CB592" s="402"/>
      <c r="CC592" s="402"/>
      <c r="CE592" s="256"/>
      <c r="CG592" s="264" t="s">
        <v>3182</v>
      </c>
      <c r="CI592" s="264" t="s">
        <v>3182</v>
      </c>
      <c r="CK592" s="264" t="s">
        <v>3182</v>
      </c>
      <c r="CM592" s="264" t="s">
        <v>3182</v>
      </c>
      <c r="CO592" s="264" t="s">
        <v>3182</v>
      </c>
      <c r="CQ592" s="264" t="s">
        <v>3182</v>
      </c>
      <c r="CS592" s="264" t="s">
        <v>3182</v>
      </c>
      <c r="CU592" s="264" t="s">
        <v>3182</v>
      </c>
      <c r="CW592" s="264" t="s">
        <v>3182</v>
      </c>
      <c r="CY592" s="264" t="s">
        <v>3182</v>
      </c>
      <c r="DA592" s="264" t="s">
        <v>3182</v>
      </c>
      <c r="DC592" s="264" t="s">
        <v>3182</v>
      </c>
      <c r="DE592" s="264" t="s">
        <v>3182</v>
      </c>
      <c r="DG592" s="264" t="s">
        <v>3182</v>
      </c>
      <c r="DI592" s="264" t="s">
        <v>3182</v>
      </c>
      <c r="DK592" s="264" t="s">
        <v>3182</v>
      </c>
      <c r="EA592" s="264" t="s">
        <v>3182</v>
      </c>
      <c r="EC592" s="272" t="s">
        <v>3183</v>
      </c>
      <c r="ED592" s="268"/>
      <c r="EE592" s="272" t="s">
        <v>3183</v>
      </c>
      <c r="EF592" s="268"/>
      <c r="EG592" s="272" t="s">
        <v>3183</v>
      </c>
      <c r="EH592" s="268"/>
      <c r="EI592" s="272" t="s">
        <v>3183</v>
      </c>
      <c r="EY592" s="264" t="s">
        <v>3182</v>
      </c>
      <c r="FA592" s="264" t="s">
        <v>3182</v>
      </c>
      <c r="FC592" s="264" t="s">
        <v>3182</v>
      </c>
      <c r="FE592" s="264" t="s">
        <v>3182</v>
      </c>
      <c r="FG592" s="264" t="s">
        <v>3182</v>
      </c>
      <c r="FI592" s="264" t="s">
        <v>3182</v>
      </c>
      <c r="FK592" s="264" t="s">
        <v>3182</v>
      </c>
      <c r="FM592" s="264" t="s">
        <v>3182</v>
      </c>
      <c r="FO592" s="264" t="s">
        <v>3182</v>
      </c>
      <c r="FQ592" s="264" t="s">
        <v>3182</v>
      </c>
      <c r="FS592" s="264" t="s">
        <v>3182</v>
      </c>
      <c r="FU592" s="264" t="s">
        <v>3182</v>
      </c>
      <c r="FW592" s="264" t="s">
        <v>3182</v>
      </c>
      <c r="FY592" s="264" t="s">
        <v>3182</v>
      </c>
      <c r="GA592" s="264" t="s">
        <v>3182</v>
      </c>
      <c r="GC592" s="264" t="s">
        <v>3182</v>
      </c>
      <c r="GE592" s="264" t="s">
        <v>3182</v>
      </c>
      <c r="GG592" s="264" t="s">
        <v>3182</v>
      </c>
      <c r="GI592" s="264" t="s">
        <v>3182</v>
      </c>
      <c r="GK592" s="264" t="s">
        <v>3182</v>
      </c>
      <c r="GM592" s="264" t="s">
        <v>3182</v>
      </c>
      <c r="GO592" s="264" t="s">
        <v>3182</v>
      </c>
      <c r="GQ592" s="16"/>
      <c r="HE592" s="265" t="s">
        <v>3184</v>
      </c>
      <c r="HG592" s="265" t="s">
        <v>3184</v>
      </c>
      <c r="HI592" s="264" t="s">
        <v>3182</v>
      </c>
      <c r="HK592" s="264" t="s">
        <v>3182</v>
      </c>
      <c r="HM592" s="264" t="s">
        <v>3182</v>
      </c>
      <c r="HO592" s="264" t="s">
        <v>3182</v>
      </c>
      <c r="HQ592" s="264" t="s">
        <v>3182</v>
      </c>
      <c r="HS592" s="264" t="s">
        <v>3182</v>
      </c>
      <c r="HU592" s="264" t="s">
        <v>3182</v>
      </c>
      <c r="HW592" s="264" t="s">
        <v>3182</v>
      </c>
      <c r="HY592" s="264" t="s">
        <v>3182</v>
      </c>
      <c r="IA592" s="264" t="s">
        <v>3182</v>
      </c>
      <c r="IC592" s="264" t="s">
        <v>3182</v>
      </c>
      <c r="IE592" s="264" t="s">
        <v>3182</v>
      </c>
      <c r="IG592" s="264" t="s">
        <v>3182</v>
      </c>
      <c r="II592" s="264" t="s">
        <v>3182</v>
      </c>
      <c r="IK592" s="264" t="s">
        <v>3182</v>
      </c>
      <c r="IM592" s="264" t="s">
        <v>3182</v>
      </c>
      <c r="IO592" s="264" t="s">
        <v>3182</v>
      </c>
      <c r="IQ592" s="264" t="s">
        <v>3182</v>
      </c>
      <c r="IS592" s="264" t="s">
        <v>3182</v>
      </c>
      <c r="IU592" s="264" t="s">
        <v>3182</v>
      </c>
      <c r="IW592" s="264" t="s">
        <v>3182</v>
      </c>
      <c r="IY592" s="264" t="s">
        <v>3182</v>
      </c>
      <c r="JA592" s="264" t="s">
        <v>3182</v>
      </c>
      <c r="JC592" s="264" t="s">
        <v>3182</v>
      </c>
    </row>
    <row r="593" spans="3:263">
      <c r="C593" s="384" t="s">
        <v>3186</v>
      </c>
      <c r="D593" s="404"/>
      <c r="E593" s="390" t="s">
        <v>3186</v>
      </c>
      <c r="F593" s="391"/>
      <c r="G593" s="390" t="s">
        <v>3186</v>
      </c>
      <c r="H593" s="391"/>
      <c r="I593" s="390" t="s">
        <v>3186</v>
      </c>
      <c r="J593" s="391"/>
      <c r="K593" s="390" t="s">
        <v>3186</v>
      </c>
      <c r="L593" s="391"/>
      <c r="M593" s="390" t="s">
        <v>3186</v>
      </c>
      <c r="N593" s="405"/>
      <c r="O593" s="394" t="s">
        <v>3187</v>
      </c>
      <c r="P593" s="406"/>
      <c r="Q593" s="264" t="s">
        <v>3186</v>
      </c>
      <c r="S593" s="264" t="s">
        <v>3186</v>
      </c>
      <c r="U593" s="265" t="s">
        <v>3188</v>
      </c>
      <c r="W593" s="265" t="s">
        <v>3188</v>
      </c>
      <c r="Y593" s="265" t="s">
        <v>3188</v>
      </c>
      <c r="Z593" s="256"/>
      <c r="AA593" s="264" t="s">
        <v>3186</v>
      </c>
      <c r="AB593" s="256"/>
      <c r="AC593" s="265" t="s">
        <v>3188</v>
      </c>
      <c r="AD593" s="258"/>
      <c r="AE593" s="265" t="s">
        <v>3188</v>
      </c>
      <c r="AF593" s="258"/>
      <c r="AG593" s="264" t="s">
        <v>3186</v>
      </c>
      <c r="AH593" s="16"/>
      <c r="AI593" s="264" t="s">
        <v>3186</v>
      </c>
      <c r="AK593" s="264" t="s">
        <v>3186</v>
      </c>
      <c r="AL593" s="256"/>
      <c r="AM593" s="264" t="s">
        <v>3186</v>
      </c>
      <c r="AN593" s="256"/>
      <c r="AO593" s="264" t="s">
        <v>3186</v>
      </c>
      <c r="AP593" s="256"/>
      <c r="AQ593" s="264" t="s">
        <v>3186</v>
      </c>
      <c r="AR593" s="256"/>
      <c r="AS593" s="264" t="s">
        <v>3187</v>
      </c>
      <c r="AT593" s="256"/>
      <c r="AU593" s="264" t="s">
        <v>3187</v>
      </c>
      <c r="AW593" s="264" t="s">
        <v>3187</v>
      </c>
      <c r="AX593" s="256"/>
      <c r="AY593" s="270" t="str">
        <f t="shared" si="20"/>
        <v>予 備 590</v>
      </c>
      <c r="AZ593" s="256"/>
      <c r="BA593" s="265" t="s">
        <v>3188</v>
      </c>
      <c r="BC593" s="265" t="s">
        <v>3188</v>
      </c>
      <c r="BE593" s="266" t="s">
        <v>3188</v>
      </c>
      <c r="BF593" s="258"/>
      <c r="BG593" s="266" t="s">
        <v>3188</v>
      </c>
      <c r="BI593" s="400" t="s">
        <v>3186</v>
      </c>
      <c r="BK593" s="400" t="s">
        <v>3186</v>
      </c>
      <c r="BM593" s="400" t="str">
        <f t="shared" si="21"/>
        <v>予備590</v>
      </c>
      <c r="BO593" s="401" t="s">
        <v>3186</v>
      </c>
      <c r="BP593" s="396"/>
      <c r="BQ593" s="401" t="s">
        <v>3186</v>
      </c>
      <c r="BR593" s="402"/>
      <c r="BS593" s="265" t="s">
        <v>3188</v>
      </c>
      <c r="BT593" s="402"/>
      <c r="BU593" s="402"/>
      <c r="BV593" s="402"/>
      <c r="BW593" s="402"/>
      <c r="BX593" s="402"/>
      <c r="BY593" s="402"/>
      <c r="BZ593" s="402"/>
      <c r="CA593" s="402"/>
      <c r="CB593" s="402"/>
      <c r="CC593" s="402"/>
      <c r="CE593" s="256"/>
      <c r="CG593" s="264" t="s">
        <v>3186</v>
      </c>
      <c r="CI593" s="264" t="s">
        <v>3186</v>
      </c>
      <c r="CK593" s="264" t="s">
        <v>3186</v>
      </c>
      <c r="CM593" s="264" t="s">
        <v>3186</v>
      </c>
      <c r="CO593" s="264" t="s">
        <v>3186</v>
      </c>
      <c r="CQ593" s="264" t="s">
        <v>3186</v>
      </c>
      <c r="CS593" s="264" t="s">
        <v>3186</v>
      </c>
      <c r="CU593" s="264" t="s">
        <v>3186</v>
      </c>
      <c r="CW593" s="264" t="s">
        <v>3186</v>
      </c>
      <c r="CY593" s="264" t="s">
        <v>3186</v>
      </c>
      <c r="DA593" s="264" t="s">
        <v>3186</v>
      </c>
      <c r="DC593" s="264" t="s">
        <v>3186</v>
      </c>
      <c r="DE593" s="264" t="s">
        <v>3186</v>
      </c>
      <c r="DG593" s="264" t="s">
        <v>3186</v>
      </c>
      <c r="DI593" s="264" t="s">
        <v>3186</v>
      </c>
      <c r="DK593" s="264" t="s">
        <v>3186</v>
      </c>
      <c r="EA593" s="264" t="s">
        <v>3186</v>
      </c>
      <c r="EC593" s="272" t="s">
        <v>3187</v>
      </c>
      <c r="ED593" s="268"/>
      <c r="EE593" s="272" t="s">
        <v>3187</v>
      </c>
      <c r="EF593" s="268"/>
      <c r="EG593" s="272" t="s">
        <v>3187</v>
      </c>
      <c r="EH593" s="268"/>
      <c r="EI593" s="272" t="s">
        <v>3187</v>
      </c>
      <c r="EY593" s="264" t="s">
        <v>3186</v>
      </c>
      <c r="FA593" s="264" t="s">
        <v>3186</v>
      </c>
      <c r="FC593" s="264" t="s">
        <v>3186</v>
      </c>
      <c r="FE593" s="264" t="s">
        <v>3186</v>
      </c>
      <c r="FG593" s="264" t="s">
        <v>3186</v>
      </c>
      <c r="FI593" s="264" t="s">
        <v>3186</v>
      </c>
      <c r="FK593" s="264" t="s">
        <v>3186</v>
      </c>
      <c r="FM593" s="264" t="s">
        <v>3186</v>
      </c>
      <c r="FO593" s="264" t="s">
        <v>3186</v>
      </c>
      <c r="FQ593" s="264" t="s">
        <v>3186</v>
      </c>
      <c r="FS593" s="264" t="s">
        <v>3186</v>
      </c>
      <c r="FU593" s="264" t="s">
        <v>3186</v>
      </c>
      <c r="FW593" s="264" t="s">
        <v>3186</v>
      </c>
      <c r="FY593" s="264" t="s">
        <v>3186</v>
      </c>
      <c r="GA593" s="264" t="s">
        <v>3186</v>
      </c>
      <c r="GC593" s="264" t="s">
        <v>3186</v>
      </c>
      <c r="GE593" s="264" t="s">
        <v>3186</v>
      </c>
      <c r="GG593" s="264" t="s">
        <v>3186</v>
      </c>
      <c r="GI593" s="264" t="s">
        <v>3186</v>
      </c>
      <c r="GK593" s="264" t="s">
        <v>3186</v>
      </c>
      <c r="GM593" s="264" t="s">
        <v>3186</v>
      </c>
      <c r="GO593" s="264" t="s">
        <v>3186</v>
      </c>
      <c r="GQ593" s="16"/>
      <c r="HE593" s="265" t="s">
        <v>3188</v>
      </c>
      <c r="HG593" s="265" t="s">
        <v>3188</v>
      </c>
      <c r="HI593" s="264" t="s">
        <v>3186</v>
      </c>
      <c r="HK593" s="264" t="s">
        <v>3186</v>
      </c>
      <c r="HM593" s="264" t="s">
        <v>3186</v>
      </c>
      <c r="HO593" s="264" t="s">
        <v>3186</v>
      </c>
      <c r="HQ593" s="264" t="s">
        <v>3186</v>
      </c>
      <c r="HS593" s="264" t="s">
        <v>3186</v>
      </c>
      <c r="HU593" s="264" t="s">
        <v>3186</v>
      </c>
      <c r="HW593" s="264" t="s">
        <v>3186</v>
      </c>
      <c r="HY593" s="264" t="s">
        <v>3186</v>
      </c>
      <c r="IA593" s="264" t="s">
        <v>3186</v>
      </c>
      <c r="IC593" s="264" t="s">
        <v>3186</v>
      </c>
      <c r="IE593" s="264" t="s">
        <v>3186</v>
      </c>
      <c r="IG593" s="264" t="s">
        <v>3186</v>
      </c>
      <c r="II593" s="264" t="s">
        <v>3186</v>
      </c>
      <c r="IK593" s="264" t="s">
        <v>3186</v>
      </c>
      <c r="IM593" s="264" t="s">
        <v>3186</v>
      </c>
      <c r="IO593" s="264" t="s">
        <v>3186</v>
      </c>
      <c r="IQ593" s="264" t="s">
        <v>3186</v>
      </c>
      <c r="IS593" s="264" t="s">
        <v>3186</v>
      </c>
      <c r="IU593" s="264" t="s">
        <v>3186</v>
      </c>
      <c r="IW593" s="264" t="s">
        <v>3186</v>
      </c>
      <c r="IY593" s="264" t="s">
        <v>3186</v>
      </c>
      <c r="JA593" s="264" t="s">
        <v>3186</v>
      </c>
      <c r="JC593" s="264" t="s">
        <v>3186</v>
      </c>
    </row>
    <row r="594" spans="3:263">
      <c r="C594" s="384" t="s">
        <v>3189</v>
      </c>
      <c r="D594" s="404"/>
      <c r="E594" s="390" t="s">
        <v>3189</v>
      </c>
      <c r="F594" s="391"/>
      <c r="G594" s="390" t="s">
        <v>3189</v>
      </c>
      <c r="H594" s="391"/>
      <c r="I594" s="390" t="s">
        <v>3189</v>
      </c>
      <c r="J594" s="391"/>
      <c r="K594" s="390" t="s">
        <v>3189</v>
      </c>
      <c r="L594" s="391"/>
      <c r="M594" s="390" t="s">
        <v>3189</v>
      </c>
      <c r="N594" s="405"/>
      <c r="O594" s="394" t="s">
        <v>3190</v>
      </c>
      <c r="P594" s="406"/>
      <c r="Q594" s="264" t="s">
        <v>3189</v>
      </c>
      <c r="S594" s="264" t="s">
        <v>3189</v>
      </c>
      <c r="U594" s="265" t="s">
        <v>3191</v>
      </c>
      <c r="W594" s="265" t="s">
        <v>3191</v>
      </c>
      <c r="Y594" s="265" t="s">
        <v>3191</v>
      </c>
      <c r="Z594" s="256"/>
      <c r="AA594" s="264" t="s">
        <v>3189</v>
      </c>
      <c r="AB594" s="256"/>
      <c r="AC594" s="265" t="s">
        <v>3191</v>
      </c>
      <c r="AD594" s="258"/>
      <c r="AE594" s="265" t="s">
        <v>3191</v>
      </c>
      <c r="AF594" s="258"/>
      <c r="AG594" s="264" t="s">
        <v>3189</v>
      </c>
      <c r="AH594" s="16"/>
      <c r="AI594" s="264" t="s">
        <v>3189</v>
      </c>
      <c r="AK594" s="264" t="s">
        <v>3189</v>
      </c>
      <c r="AL594" s="256"/>
      <c r="AM594" s="264" t="s">
        <v>3189</v>
      </c>
      <c r="AN594" s="256"/>
      <c r="AO594" s="264" t="s">
        <v>3189</v>
      </c>
      <c r="AP594" s="256"/>
      <c r="AQ594" s="264" t="s">
        <v>3189</v>
      </c>
      <c r="AR594" s="256"/>
      <c r="AS594" s="265" t="s">
        <v>3192</v>
      </c>
      <c r="AT594" s="256"/>
      <c r="AU594" s="265" t="s">
        <v>3192</v>
      </c>
      <c r="AW594" s="265" t="s">
        <v>3192</v>
      </c>
      <c r="AX594" s="256"/>
      <c r="AY594" s="270" t="str">
        <f t="shared" si="20"/>
        <v>予 備 591</v>
      </c>
      <c r="AZ594" s="256"/>
      <c r="BA594" s="265" t="s">
        <v>3191</v>
      </c>
      <c r="BC594" s="265" t="s">
        <v>3191</v>
      </c>
      <c r="BE594" s="266" t="s">
        <v>3191</v>
      </c>
      <c r="BF594" s="258"/>
      <c r="BG594" s="266" t="s">
        <v>3191</v>
      </c>
      <c r="BI594" s="400" t="s">
        <v>3189</v>
      </c>
      <c r="BK594" s="400" t="s">
        <v>3189</v>
      </c>
      <c r="BM594" s="400" t="str">
        <f t="shared" si="21"/>
        <v>予備591</v>
      </c>
      <c r="BO594" s="401" t="s">
        <v>3189</v>
      </c>
      <c r="BP594" s="396"/>
      <c r="BQ594" s="401" t="s">
        <v>3189</v>
      </c>
      <c r="BR594" s="402"/>
      <c r="BS594" s="265" t="s">
        <v>3191</v>
      </c>
      <c r="BT594" s="402"/>
      <c r="BU594" s="402"/>
      <c r="BV594" s="402"/>
      <c r="BW594" s="402"/>
      <c r="BX594" s="402"/>
      <c r="BY594" s="402"/>
      <c r="BZ594" s="402"/>
      <c r="CA594" s="402"/>
      <c r="CB594" s="402"/>
      <c r="CC594" s="402"/>
      <c r="CE594" s="256"/>
      <c r="CG594" s="264" t="s">
        <v>3189</v>
      </c>
      <c r="CI594" s="264" t="s">
        <v>3189</v>
      </c>
      <c r="CK594" s="264" t="s">
        <v>3189</v>
      </c>
      <c r="CM594" s="264" t="s">
        <v>3189</v>
      </c>
      <c r="CO594" s="264" t="s">
        <v>3189</v>
      </c>
      <c r="CQ594" s="264" t="s">
        <v>3189</v>
      </c>
      <c r="CS594" s="264" t="s">
        <v>3189</v>
      </c>
      <c r="CU594" s="264" t="s">
        <v>3189</v>
      </c>
      <c r="CW594" s="264" t="s">
        <v>3189</v>
      </c>
      <c r="CY594" s="264" t="s">
        <v>3189</v>
      </c>
      <c r="DA594" s="264" t="s">
        <v>3189</v>
      </c>
      <c r="DC594" s="264" t="s">
        <v>3189</v>
      </c>
      <c r="DE594" s="264" t="s">
        <v>3189</v>
      </c>
      <c r="DG594" s="264" t="s">
        <v>3189</v>
      </c>
      <c r="DI594" s="264" t="s">
        <v>3189</v>
      </c>
      <c r="DK594" s="264" t="s">
        <v>3189</v>
      </c>
      <c r="EA594" s="264" t="s">
        <v>3189</v>
      </c>
      <c r="EC594" s="272" t="s">
        <v>3190</v>
      </c>
      <c r="ED594" s="268"/>
      <c r="EE594" s="272" t="s">
        <v>3190</v>
      </c>
      <c r="EF594" s="268"/>
      <c r="EG594" s="272" t="s">
        <v>3190</v>
      </c>
      <c r="EH594" s="268"/>
      <c r="EI594" s="272" t="s">
        <v>3190</v>
      </c>
      <c r="EY594" s="264" t="s">
        <v>3189</v>
      </c>
      <c r="FA594" s="264" t="s">
        <v>3189</v>
      </c>
      <c r="FC594" s="264" t="s">
        <v>3189</v>
      </c>
      <c r="FE594" s="264" t="s">
        <v>3189</v>
      </c>
      <c r="FG594" s="264" t="s">
        <v>3189</v>
      </c>
      <c r="FI594" s="264" t="s">
        <v>3189</v>
      </c>
      <c r="FK594" s="264" t="s">
        <v>3189</v>
      </c>
      <c r="FM594" s="264" t="s">
        <v>3189</v>
      </c>
      <c r="FO594" s="264" t="s">
        <v>3189</v>
      </c>
      <c r="FQ594" s="264" t="s">
        <v>3189</v>
      </c>
      <c r="FS594" s="264" t="s">
        <v>3189</v>
      </c>
      <c r="FU594" s="264" t="s">
        <v>3189</v>
      </c>
      <c r="FW594" s="264" t="s">
        <v>3189</v>
      </c>
      <c r="FY594" s="264" t="s">
        <v>3189</v>
      </c>
      <c r="GA594" s="264" t="s">
        <v>3189</v>
      </c>
      <c r="GC594" s="264" t="s">
        <v>3189</v>
      </c>
      <c r="GE594" s="264" t="s">
        <v>3189</v>
      </c>
      <c r="GG594" s="264" t="s">
        <v>3189</v>
      </c>
      <c r="GI594" s="264" t="s">
        <v>3189</v>
      </c>
      <c r="GK594" s="264" t="s">
        <v>3189</v>
      </c>
      <c r="GM594" s="264" t="s">
        <v>3189</v>
      </c>
      <c r="GO594" s="264" t="s">
        <v>3189</v>
      </c>
      <c r="GQ594" s="16"/>
      <c r="HE594" s="265" t="s">
        <v>3191</v>
      </c>
      <c r="HG594" s="265" t="s">
        <v>3191</v>
      </c>
      <c r="HI594" s="264" t="s">
        <v>3189</v>
      </c>
      <c r="HK594" s="264" t="s">
        <v>3189</v>
      </c>
      <c r="HM594" s="264" t="s">
        <v>3189</v>
      </c>
      <c r="HO594" s="264" t="s">
        <v>3189</v>
      </c>
      <c r="HQ594" s="264" t="s">
        <v>3189</v>
      </c>
      <c r="HS594" s="264" t="s">
        <v>3189</v>
      </c>
      <c r="HU594" s="264" t="s">
        <v>3189</v>
      </c>
      <c r="HW594" s="264" t="s">
        <v>3189</v>
      </c>
      <c r="HY594" s="264" t="s">
        <v>3189</v>
      </c>
      <c r="IA594" s="264" t="s">
        <v>3189</v>
      </c>
      <c r="IC594" s="264" t="s">
        <v>3189</v>
      </c>
      <c r="IE594" s="264" t="s">
        <v>3189</v>
      </c>
      <c r="IG594" s="264" t="s">
        <v>3189</v>
      </c>
      <c r="II594" s="264" t="s">
        <v>3189</v>
      </c>
      <c r="IK594" s="264" t="s">
        <v>3189</v>
      </c>
      <c r="IM594" s="264" t="s">
        <v>3189</v>
      </c>
      <c r="IO594" s="264" t="s">
        <v>3189</v>
      </c>
      <c r="IQ594" s="264" t="s">
        <v>3189</v>
      </c>
      <c r="IS594" s="264" t="s">
        <v>3189</v>
      </c>
      <c r="IU594" s="264" t="s">
        <v>3189</v>
      </c>
      <c r="IW594" s="264" t="s">
        <v>3189</v>
      </c>
      <c r="IY594" s="264" t="s">
        <v>3189</v>
      </c>
      <c r="JA594" s="264" t="s">
        <v>3189</v>
      </c>
      <c r="JC594" s="264" t="s">
        <v>3189</v>
      </c>
    </row>
    <row r="595" spans="3:263">
      <c r="C595" s="384" t="s">
        <v>3193</v>
      </c>
      <c r="D595" s="404"/>
      <c r="E595" s="390" t="s">
        <v>3193</v>
      </c>
      <c r="F595" s="391"/>
      <c r="G595" s="390" t="s">
        <v>3193</v>
      </c>
      <c r="H595" s="391"/>
      <c r="I595" s="390" t="s">
        <v>3193</v>
      </c>
      <c r="J595" s="391"/>
      <c r="K595" s="390" t="s">
        <v>3193</v>
      </c>
      <c r="L595" s="391"/>
      <c r="M595" s="390" t="s">
        <v>3193</v>
      </c>
      <c r="N595" s="405"/>
      <c r="O595" s="394" t="s">
        <v>3194</v>
      </c>
      <c r="P595" s="406"/>
      <c r="Q595" s="264" t="s">
        <v>3193</v>
      </c>
      <c r="S595" s="264" t="s">
        <v>3193</v>
      </c>
      <c r="U595" s="265" t="s">
        <v>3195</v>
      </c>
      <c r="W595" s="265" t="s">
        <v>3195</v>
      </c>
      <c r="Y595" s="265" t="s">
        <v>3195</v>
      </c>
      <c r="Z595" s="256"/>
      <c r="AA595" s="264" t="s">
        <v>3193</v>
      </c>
      <c r="AB595" s="256"/>
      <c r="AC595" s="265" t="s">
        <v>3195</v>
      </c>
      <c r="AD595" s="258"/>
      <c r="AE595" s="265" t="s">
        <v>3195</v>
      </c>
      <c r="AF595" s="258"/>
      <c r="AG595" s="264" t="s">
        <v>3193</v>
      </c>
      <c r="AH595" s="16"/>
      <c r="AI595" s="264" t="s">
        <v>3193</v>
      </c>
      <c r="AK595" s="264" t="s">
        <v>3193</v>
      </c>
      <c r="AL595" s="256"/>
      <c r="AM595" s="264" t="s">
        <v>3193</v>
      </c>
      <c r="AN595" s="256"/>
      <c r="AO595" s="264" t="s">
        <v>3193</v>
      </c>
      <c r="AP595" s="256"/>
      <c r="AQ595" s="264" t="s">
        <v>3193</v>
      </c>
      <c r="AR595" s="256"/>
      <c r="AS595" s="264" t="s">
        <v>3194</v>
      </c>
      <c r="AT595" s="256"/>
      <c r="AU595" s="264" t="s">
        <v>3194</v>
      </c>
      <c r="AW595" s="264" t="s">
        <v>3194</v>
      </c>
      <c r="AX595" s="256"/>
      <c r="AY595" s="270" t="str">
        <f t="shared" si="20"/>
        <v>予 備 592</v>
      </c>
      <c r="AZ595" s="256"/>
      <c r="BA595" s="265" t="s">
        <v>3195</v>
      </c>
      <c r="BC595" s="265" t="s">
        <v>3195</v>
      </c>
      <c r="BE595" s="266" t="s">
        <v>3195</v>
      </c>
      <c r="BF595" s="258"/>
      <c r="BG595" s="266" t="s">
        <v>3195</v>
      </c>
      <c r="BI595" s="400" t="s">
        <v>3193</v>
      </c>
      <c r="BK595" s="400" t="s">
        <v>3193</v>
      </c>
      <c r="BM595" s="400" t="str">
        <f t="shared" si="21"/>
        <v>予備592</v>
      </c>
      <c r="BO595" s="401" t="s">
        <v>3193</v>
      </c>
      <c r="BP595" s="396"/>
      <c r="BQ595" s="401" t="s">
        <v>3193</v>
      </c>
      <c r="BR595" s="402"/>
      <c r="BS595" s="265" t="s">
        <v>3195</v>
      </c>
      <c r="BT595" s="402"/>
      <c r="BU595" s="402"/>
      <c r="BV595" s="402"/>
      <c r="BW595" s="402"/>
      <c r="BX595" s="402"/>
      <c r="BY595" s="402"/>
      <c r="BZ595" s="402"/>
      <c r="CA595" s="402"/>
      <c r="CB595" s="402"/>
      <c r="CC595" s="402"/>
      <c r="CE595" s="256"/>
      <c r="CG595" s="264" t="s">
        <v>3193</v>
      </c>
      <c r="CI595" s="264" t="s">
        <v>3193</v>
      </c>
      <c r="CK595" s="264" t="s">
        <v>3193</v>
      </c>
      <c r="CM595" s="264" t="s">
        <v>3193</v>
      </c>
      <c r="CO595" s="264" t="s">
        <v>3193</v>
      </c>
      <c r="CQ595" s="264" t="s">
        <v>3193</v>
      </c>
      <c r="CS595" s="264" t="s">
        <v>3193</v>
      </c>
      <c r="CU595" s="264" t="s">
        <v>3193</v>
      </c>
      <c r="CW595" s="264" t="s">
        <v>3193</v>
      </c>
      <c r="CY595" s="264" t="s">
        <v>3193</v>
      </c>
      <c r="DA595" s="264" t="s">
        <v>3193</v>
      </c>
      <c r="DC595" s="264" t="s">
        <v>3193</v>
      </c>
      <c r="DE595" s="264" t="s">
        <v>3193</v>
      </c>
      <c r="DG595" s="264" t="s">
        <v>3193</v>
      </c>
      <c r="DI595" s="264" t="s">
        <v>3193</v>
      </c>
      <c r="DK595" s="264" t="s">
        <v>3193</v>
      </c>
      <c r="EA595" s="264" t="s">
        <v>3193</v>
      </c>
      <c r="EC595" s="272" t="s">
        <v>3194</v>
      </c>
      <c r="ED595" s="268"/>
      <c r="EE595" s="272" t="s">
        <v>3194</v>
      </c>
      <c r="EF595" s="268"/>
      <c r="EG595" s="272" t="s">
        <v>3194</v>
      </c>
      <c r="EH595" s="268"/>
      <c r="EI595" s="272" t="s">
        <v>3194</v>
      </c>
      <c r="EY595" s="264" t="s">
        <v>3193</v>
      </c>
      <c r="FA595" s="264" t="s">
        <v>3193</v>
      </c>
      <c r="FC595" s="264" t="s">
        <v>3193</v>
      </c>
      <c r="FE595" s="264" t="s">
        <v>3193</v>
      </c>
      <c r="FG595" s="264" t="s">
        <v>3193</v>
      </c>
      <c r="FI595" s="264" t="s">
        <v>3193</v>
      </c>
      <c r="FK595" s="264" t="s">
        <v>3193</v>
      </c>
      <c r="FM595" s="264" t="s">
        <v>3193</v>
      </c>
      <c r="FO595" s="264" t="s">
        <v>3193</v>
      </c>
      <c r="FQ595" s="264" t="s">
        <v>3193</v>
      </c>
      <c r="FS595" s="264" t="s">
        <v>3193</v>
      </c>
      <c r="FU595" s="264" t="s">
        <v>3193</v>
      </c>
      <c r="FW595" s="264" t="s">
        <v>3193</v>
      </c>
      <c r="FY595" s="264" t="s">
        <v>3193</v>
      </c>
      <c r="GA595" s="264" t="s">
        <v>3193</v>
      </c>
      <c r="GC595" s="264" t="s">
        <v>3193</v>
      </c>
      <c r="GE595" s="264" t="s">
        <v>3193</v>
      </c>
      <c r="GG595" s="264" t="s">
        <v>3193</v>
      </c>
      <c r="GI595" s="264" t="s">
        <v>3193</v>
      </c>
      <c r="GK595" s="264" t="s">
        <v>3193</v>
      </c>
      <c r="GM595" s="264" t="s">
        <v>3193</v>
      </c>
      <c r="GO595" s="264" t="s">
        <v>3193</v>
      </c>
      <c r="GQ595" s="16"/>
      <c r="HE595" s="265" t="s">
        <v>3195</v>
      </c>
      <c r="HG595" s="265" t="s">
        <v>3195</v>
      </c>
      <c r="HI595" s="264" t="s">
        <v>3193</v>
      </c>
      <c r="HK595" s="264" t="s">
        <v>3193</v>
      </c>
      <c r="HM595" s="264" t="s">
        <v>3193</v>
      </c>
      <c r="HO595" s="264" t="s">
        <v>3193</v>
      </c>
      <c r="HQ595" s="264" t="s">
        <v>3193</v>
      </c>
      <c r="HS595" s="264" t="s">
        <v>3193</v>
      </c>
      <c r="HU595" s="264" t="s">
        <v>3193</v>
      </c>
      <c r="HW595" s="264" t="s">
        <v>3193</v>
      </c>
      <c r="HY595" s="264" t="s">
        <v>3193</v>
      </c>
      <c r="IA595" s="264" t="s">
        <v>3193</v>
      </c>
      <c r="IC595" s="264" t="s">
        <v>3193</v>
      </c>
      <c r="IE595" s="264" t="s">
        <v>3193</v>
      </c>
      <c r="IG595" s="264" t="s">
        <v>3193</v>
      </c>
      <c r="II595" s="264" t="s">
        <v>3193</v>
      </c>
      <c r="IK595" s="264" t="s">
        <v>3193</v>
      </c>
      <c r="IM595" s="264" t="s">
        <v>3193</v>
      </c>
      <c r="IO595" s="264" t="s">
        <v>3193</v>
      </c>
      <c r="IQ595" s="264" t="s">
        <v>3193</v>
      </c>
      <c r="IS595" s="264" t="s">
        <v>3193</v>
      </c>
      <c r="IU595" s="264" t="s">
        <v>3193</v>
      </c>
      <c r="IW595" s="264" t="s">
        <v>3193</v>
      </c>
      <c r="IY595" s="264" t="s">
        <v>3193</v>
      </c>
      <c r="JA595" s="264" t="s">
        <v>3193</v>
      </c>
      <c r="JC595" s="264" t="s">
        <v>3193</v>
      </c>
    </row>
    <row r="596" spans="3:263">
      <c r="C596" s="384" t="s">
        <v>3196</v>
      </c>
      <c r="D596" s="404"/>
      <c r="E596" s="390" t="s">
        <v>3196</v>
      </c>
      <c r="F596" s="391"/>
      <c r="G596" s="390" t="s">
        <v>3196</v>
      </c>
      <c r="H596" s="391"/>
      <c r="I596" s="390" t="s">
        <v>3196</v>
      </c>
      <c r="J596" s="391"/>
      <c r="K596" s="390" t="s">
        <v>3196</v>
      </c>
      <c r="L596" s="391"/>
      <c r="M596" s="390" t="s">
        <v>3196</v>
      </c>
      <c r="N596" s="405"/>
      <c r="O596" s="394" t="s">
        <v>3197</v>
      </c>
      <c r="P596" s="406"/>
      <c r="Q596" s="264" t="s">
        <v>3196</v>
      </c>
      <c r="S596" s="264" t="s">
        <v>3196</v>
      </c>
      <c r="U596" s="265" t="s">
        <v>3198</v>
      </c>
      <c r="W596" s="265" t="s">
        <v>3198</v>
      </c>
      <c r="Y596" s="265" t="s">
        <v>3198</v>
      </c>
      <c r="Z596" s="256"/>
      <c r="AA596" s="264" t="s">
        <v>3196</v>
      </c>
      <c r="AB596" s="256"/>
      <c r="AC596" s="265" t="s">
        <v>3198</v>
      </c>
      <c r="AD596" s="258"/>
      <c r="AE596" s="265" t="s">
        <v>3198</v>
      </c>
      <c r="AF596" s="258"/>
      <c r="AG596" s="264" t="s">
        <v>3196</v>
      </c>
      <c r="AH596" s="16"/>
      <c r="AI596" s="264" t="s">
        <v>3196</v>
      </c>
      <c r="AK596" s="264" t="s">
        <v>3196</v>
      </c>
      <c r="AL596" s="256"/>
      <c r="AM596" s="264" t="s">
        <v>3196</v>
      </c>
      <c r="AN596" s="256"/>
      <c r="AO596" s="264" t="s">
        <v>3196</v>
      </c>
      <c r="AP596" s="256"/>
      <c r="AQ596" s="264" t="s">
        <v>3196</v>
      </c>
      <c r="AR596" s="256"/>
      <c r="AS596" s="265" t="s">
        <v>3199</v>
      </c>
      <c r="AT596" s="256"/>
      <c r="AU596" s="265" t="s">
        <v>3199</v>
      </c>
      <c r="AW596" s="265" t="s">
        <v>3199</v>
      </c>
      <c r="AX596" s="256"/>
      <c r="AY596" s="270" t="str">
        <f t="shared" si="20"/>
        <v>予 備 593</v>
      </c>
      <c r="AZ596" s="256"/>
      <c r="BA596" s="265" t="s">
        <v>3198</v>
      </c>
      <c r="BC596" s="265" t="s">
        <v>3198</v>
      </c>
      <c r="BE596" s="266" t="s">
        <v>3198</v>
      </c>
      <c r="BF596" s="258"/>
      <c r="BG596" s="266" t="s">
        <v>3198</v>
      </c>
      <c r="BI596" s="400" t="s">
        <v>3196</v>
      </c>
      <c r="BK596" s="400" t="s">
        <v>3196</v>
      </c>
      <c r="BM596" s="400" t="str">
        <f t="shared" si="21"/>
        <v>予備593</v>
      </c>
      <c r="BO596" s="401" t="s">
        <v>3196</v>
      </c>
      <c r="BP596" s="396"/>
      <c r="BQ596" s="401" t="s">
        <v>3196</v>
      </c>
      <c r="BR596" s="402"/>
      <c r="BS596" s="265" t="s">
        <v>3198</v>
      </c>
      <c r="BT596" s="402"/>
      <c r="BU596" s="402"/>
      <c r="BV596" s="402"/>
      <c r="BW596" s="402"/>
      <c r="BX596" s="402"/>
      <c r="BY596" s="402"/>
      <c r="BZ596" s="402"/>
      <c r="CA596" s="402"/>
      <c r="CB596" s="402"/>
      <c r="CC596" s="402"/>
      <c r="CE596" s="256"/>
      <c r="CG596" s="264" t="s">
        <v>3196</v>
      </c>
      <c r="CI596" s="264" t="s">
        <v>3196</v>
      </c>
      <c r="CK596" s="264" t="s">
        <v>3196</v>
      </c>
      <c r="CM596" s="264" t="s">
        <v>3196</v>
      </c>
      <c r="CO596" s="264" t="s">
        <v>3196</v>
      </c>
      <c r="CQ596" s="264" t="s">
        <v>3196</v>
      </c>
      <c r="CS596" s="264" t="s">
        <v>3196</v>
      </c>
      <c r="CU596" s="264" t="s">
        <v>3196</v>
      </c>
      <c r="CW596" s="264" t="s">
        <v>3196</v>
      </c>
      <c r="CY596" s="264" t="s">
        <v>3196</v>
      </c>
      <c r="DA596" s="264" t="s">
        <v>3196</v>
      </c>
      <c r="DC596" s="264" t="s">
        <v>3196</v>
      </c>
      <c r="DE596" s="264" t="s">
        <v>3196</v>
      </c>
      <c r="DG596" s="264" t="s">
        <v>3196</v>
      </c>
      <c r="DI596" s="264" t="s">
        <v>3196</v>
      </c>
      <c r="DK596" s="264" t="s">
        <v>3196</v>
      </c>
      <c r="EA596" s="264" t="s">
        <v>3196</v>
      </c>
      <c r="EC596" s="272" t="s">
        <v>3197</v>
      </c>
      <c r="ED596" s="268"/>
      <c r="EE596" s="272" t="s">
        <v>3197</v>
      </c>
      <c r="EF596" s="268"/>
      <c r="EG596" s="272" t="s">
        <v>3197</v>
      </c>
      <c r="EH596" s="268"/>
      <c r="EI596" s="272" t="s">
        <v>3197</v>
      </c>
      <c r="EY596" s="264" t="s">
        <v>3196</v>
      </c>
      <c r="FA596" s="264" t="s">
        <v>3196</v>
      </c>
      <c r="FC596" s="264" t="s">
        <v>3196</v>
      </c>
      <c r="FE596" s="264" t="s">
        <v>3196</v>
      </c>
      <c r="FG596" s="264" t="s">
        <v>3196</v>
      </c>
      <c r="FI596" s="264" t="s">
        <v>3196</v>
      </c>
      <c r="FK596" s="264" t="s">
        <v>3196</v>
      </c>
      <c r="FM596" s="264" t="s">
        <v>3196</v>
      </c>
      <c r="FO596" s="264" t="s">
        <v>3196</v>
      </c>
      <c r="FQ596" s="264" t="s">
        <v>3196</v>
      </c>
      <c r="FS596" s="264" t="s">
        <v>3196</v>
      </c>
      <c r="FU596" s="264" t="s">
        <v>3196</v>
      </c>
      <c r="FW596" s="264" t="s">
        <v>3196</v>
      </c>
      <c r="FY596" s="264" t="s">
        <v>3196</v>
      </c>
      <c r="GA596" s="264" t="s">
        <v>3196</v>
      </c>
      <c r="GC596" s="264" t="s">
        <v>3196</v>
      </c>
      <c r="GE596" s="264" t="s">
        <v>3196</v>
      </c>
      <c r="GG596" s="264" t="s">
        <v>3196</v>
      </c>
      <c r="GI596" s="264" t="s">
        <v>3196</v>
      </c>
      <c r="GK596" s="264" t="s">
        <v>3196</v>
      </c>
      <c r="GM596" s="264" t="s">
        <v>3196</v>
      </c>
      <c r="GO596" s="264" t="s">
        <v>3196</v>
      </c>
      <c r="GQ596" s="16"/>
      <c r="HE596" s="265" t="s">
        <v>3198</v>
      </c>
      <c r="HG596" s="265" t="s">
        <v>3198</v>
      </c>
      <c r="HI596" s="264" t="s">
        <v>3196</v>
      </c>
      <c r="HK596" s="264" t="s">
        <v>3196</v>
      </c>
      <c r="HM596" s="264" t="s">
        <v>3196</v>
      </c>
      <c r="HO596" s="264" t="s">
        <v>3196</v>
      </c>
      <c r="HQ596" s="264" t="s">
        <v>3196</v>
      </c>
      <c r="HS596" s="264" t="s">
        <v>3196</v>
      </c>
      <c r="HU596" s="264" t="s">
        <v>3196</v>
      </c>
      <c r="HW596" s="264" t="s">
        <v>3196</v>
      </c>
      <c r="HY596" s="264" t="s">
        <v>3196</v>
      </c>
      <c r="IA596" s="264" t="s">
        <v>3196</v>
      </c>
      <c r="IC596" s="264" t="s">
        <v>3196</v>
      </c>
      <c r="IE596" s="264" t="s">
        <v>3196</v>
      </c>
      <c r="IG596" s="264" t="s">
        <v>3196</v>
      </c>
      <c r="II596" s="264" t="s">
        <v>3196</v>
      </c>
      <c r="IK596" s="264" t="s">
        <v>3196</v>
      </c>
      <c r="IM596" s="264" t="s">
        <v>3196</v>
      </c>
      <c r="IO596" s="264" t="s">
        <v>3196</v>
      </c>
      <c r="IQ596" s="264" t="s">
        <v>3196</v>
      </c>
      <c r="IS596" s="264" t="s">
        <v>3196</v>
      </c>
      <c r="IU596" s="264" t="s">
        <v>3196</v>
      </c>
      <c r="IW596" s="264" t="s">
        <v>3196</v>
      </c>
      <c r="IY596" s="264" t="s">
        <v>3196</v>
      </c>
      <c r="JA596" s="264" t="s">
        <v>3196</v>
      </c>
      <c r="JC596" s="264" t="s">
        <v>3196</v>
      </c>
    </row>
    <row r="597" spans="3:263">
      <c r="C597" s="384" t="s">
        <v>3200</v>
      </c>
      <c r="D597" s="404"/>
      <c r="E597" s="390" t="s">
        <v>3200</v>
      </c>
      <c r="F597" s="391"/>
      <c r="G597" s="390" t="s">
        <v>3200</v>
      </c>
      <c r="H597" s="391"/>
      <c r="I597" s="390" t="s">
        <v>3200</v>
      </c>
      <c r="J597" s="391"/>
      <c r="K597" s="390" t="s">
        <v>3200</v>
      </c>
      <c r="L597" s="391"/>
      <c r="M597" s="390" t="s">
        <v>3200</v>
      </c>
      <c r="N597" s="405"/>
      <c r="O597" s="394" t="s">
        <v>3201</v>
      </c>
      <c r="P597" s="406"/>
      <c r="Q597" s="264" t="s">
        <v>3200</v>
      </c>
      <c r="S597" s="264" t="s">
        <v>3200</v>
      </c>
      <c r="U597" s="265" t="s">
        <v>3202</v>
      </c>
      <c r="W597" s="265" t="s">
        <v>3202</v>
      </c>
      <c r="Y597" s="265" t="s">
        <v>3202</v>
      </c>
      <c r="Z597" s="256"/>
      <c r="AA597" s="264" t="s">
        <v>3200</v>
      </c>
      <c r="AB597" s="256"/>
      <c r="AC597" s="265" t="s">
        <v>3202</v>
      </c>
      <c r="AD597" s="258"/>
      <c r="AE597" s="265" t="s">
        <v>3202</v>
      </c>
      <c r="AF597" s="258"/>
      <c r="AG597" s="264" t="s">
        <v>3200</v>
      </c>
      <c r="AH597" s="16"/>
      <c r="AI597" s="264" t="s">
        <v>3200</v>
      </c>
      <c r="AK597" s="264" t="s">
        <v>3200</v>
      </c>
      <c r="AL597" s="256"/>
      <c r="AM597" s="264" t="s">
        <v>3200</v>
      </c>
      <c r="AN597" s="256"/>
      <c r="AO597" s="264" t="s">
        <v>3200</v>
      </c>
      <c r="AP597" s="256"/>
      <c r="AQ597" s="264" t="s">
        <v>3200</v>
      </c>
      <c r="AR597" s="256"/>
      <c r="AS597" s="264" t="s">
        <v>3201</v>
      </c>
      <c r="AT597" s="256"/>
      <c r="AU597" s="264" t="s">
        <v>3201</v>
      </c>
      <c r="AW597" s="264" t="s">
        <v>3201</v>
      </c>
      <c r="AX597" s="256"/>
      <c r="AY597" s="270" t="str">
        <f t="shared" si="20"/>
        <v>予 備 594</v>
      </c>
      <c r="AZ597" s="256"/>
      <c r="BA597" s="265" t="s">
        <v>3202</v>
      </c>
      <c r="BC597" s="265" t="s">
        <v>3202</v>
      </c>
      <c r="BE597" s="266" t="s">
        <v>3202</v>
      </c>
      <c r="BF597" s="258"/>
      <c r="BG597" s="266" t="s">
        <v>3202</v>
      </c>
      <c r="BI597" s="400" t="s">
        <v>3200</v>
      </c>
      <c r="BK597" s="400" t="s">
        <v>3200</v>
      </c>
      <c r="BM597" s="400" t="str">
        <f t="shared" si="21"/>
        <v>予備594</v>
      </c>
      <c r="BO597" s="401" t="s">
        <v>3200</v>
      </c>
      <c r="BP597" s="396"/>
      <c r="BQ597" s="401" t="s">
        <v>3200</v>
      </c>
      <c r="BR597" s="402"/>
      <c r="BS597" s="265" t="s">
        <v>3202</v>
      </c>
      <c r="BT597" s="402"/>
      <c r="BU597" s="402"/>
      <c r="BV597" s="402"/>
      <c r="BW597" s="402"/>
      <c r="BX597" s="402"/>
      <c r="BY597" s="402"/>
      <c r="BZ597" s="402"/>
      <c r="CA597" s="402"/>
      <c r="CB597" s="402"/>
      <c r="CC597" s="402"/>
      <c r="CE597" s="256"/>
      <c r="CG597" s="264" t="s">
        <v>3200</v>
      </c>
      <c r="CI597" s="264" t="s">
        <v>3200</v>
      </c>
      <c r="CK597" s="264" t="s">
        <v>3200</v>
      </c>
      <c r="CM597" s="264" t="s">
        <v>3200</v>
      </c>
      <c r="CO597" s="264" t="s">
        <v>3200</v>
      </c>
      <c r="CQ597" s="264" t="s">
        <v>3200</v>
      </c>
      <c r="CS597" s="264" t="s">
        <v>3200</v>
      </c>
      <c r="CU597" s="264" t="s">
        <v>3200</v>
      </c>
      <c r="CW597" s="264" t="s">
        <v>3200</v>
      </c>
      <c r="CY597" s="264" t="s">
        <v>3200</v>
      </c>
      <c r="DA597" s="264" t="s">
        <v>3200</v>
      </c>
      <c r="DC597" s="264" t="s">
        <v>3200</v>
      </c>
      <c r="DE597" s="264" t="s">
        <v>3200</v>
      </c>
      <c r="DG597" s="264" t="s">
        <v>3200</v>
      </c>
      <c r="DI597" s="264" t="s">
        <v>3200</v>
      </c>
      <c r="DK597" s="264" t="s">
        <v>3200</v>
      </c>
      <c r="EA597" s="264" t="s">
        <v>3200</v>
      </c>
      <c r="EC597" s="272" t="s">
        <v>3201</v>
      </c>
      <c r="ED597" s="268"/>
      <c r="EE597" s="272" t="s">
        <v>3201</v>
      </c>
      <c r="EF597" s="268"/>
      <c r="EG597" s="272" t="s">
        <v>3201</v>
      </c>
      <c r="EH597" s="268"/>
      <c r="EI597" s="272" t="s">
        <v>3201</v>
      </c>
      <c r="EY597" s="264" t="s">
        <v>3200</v>
      </c>
      <c r="FA597" s="264" t="s">
        <v>3200</v>
      </c>
      <c r="FC597" s="264" t="s">
        <v>3200</v>
      </c>
      <c r="FE597" s="264" t="s">
        <v>3200</v>
      </c>
      <c r="FG597" s="264" t="s">
        <v>3200</v>
      </c>
      <c r="FI597" s="264" t="s">
        <v>3200</v>
      </c>
      <c r="FK597" s="264" t="s">
        <v>3200</v>
      </c>
      <c r="FM597" s="264" t="s">
        <v>3200</v>
      </c>
      <c r="FO597" s="264" t="s">
        <v>3200</v>
      </c>
      <c r="FQ597" s="264" t="s">
        <v>3200</v>
      </c>
      <c r="FS597" s="264" t="s">
        <v>3200</v>
      </c>
      <c r="FU597" s="264" t="s">
        <v>3200</v>
      </c>
      <c r="FW597" s="264" t="s">
        <v>3200</v>
      </c>
      <c r="FY597" s="264" t="s">
        <v>3200</v>
      </c>
      <c r="GA597" s="264" t="s">
        <v>3200</v>
      </c>
      <c r="GC597" s="264" t="s">
        <v>3200</v>
      </c>
      <c r="GE597" s="264" t="s">
        <v>3200</v>
      </c>
      <c r="GG597" s="264" t="s">
        <v>3200</v>
      </c>
      <c r="GI597" s="264" t="s">
        <v>3200</v>
      </c>
      <c r="GK597" s="264" t="s">
        <v>3200</v>
      </c>
      <c r="GM597" s="264" t="s">
        <v>3200</v>
      </c>
      <c r="GO597" s="264" t="s">
        <v>3200</v>
      </c>
      <c r="GQ597" s="16"/>
      <c r="HE597" s="265" t="s">
        <v>3202</v>
      </c>
      <c r="HG597" s="265" t="s">
        <v>3202</v>
      </c>
      <c r="HI597" s="264" t="s">
        <v>3200</v>
      </c>
      <c r="HK597" s="264" t="s">
        <v>3200</v>
      </c>
      <c r="HM597" s="264" t="s">
        <v>3200</v>
      </c>
      <c r="HO597" s="264" t="s">
        <v>3200</v>
      </c>
      <c r="HQ597" s="264" t="s">
        <v>3200</v>
      </c>
      <c r="HS597" s="264" t="s">
        <v>3200</v>
      </c>
      <c r="HU597" s="264" t="s">
        <v>3200</v>
      </c>
      <c r="HW597" s="264" t="s">
        <v>3200</v>
      </c>
      <c r="HY597" s="264" t="s">
        <v>3200</v>
      </c>
      <c r="IA597" s="264" t="s">
        <v>3200</v>
      </c>
      <c r="IC597" s="264" t="s">
        <v>3200</v>
      </c>
      <c r="IE597" s="264" t="s">
        <v>3200</v>
      </c>
      <c r="IG597" s="264" t="s">
        <v>3200</v>
      </c>
      <c r="II597" s="264" t="s">
        <v>3200</v>
      </c>
      <c r="IK597" s="264" t="s">
        <v>3200</v>
      </c>
      <c r="IM597" s="264" t="s">
        <v>3200</v>
      </c>
      <c r="IO597" s="264" t="s">
        <v>3200</v>
      </c>
      <c r="IQ597" s="264" t="s">
        <v>3200</v>
      </c>
      <c r="IS597" s="264" t="s">
        <v>3200</v>
      </c>
      <c r="IU597" s="264" t="s">
        <v>3200</v>
      </c>
      <c r="IW597" s="264" t="s">
        <v>3200</v>
      </c>
      <c r="IY597" s="264" t="s">
        <v>3200</v>
      </c>
      <c r="JA597" s="264" t="s">
        <v>3200</v>
      </c>
      <c r="JC597" s="264" t="s">
        <v>3200</v>
      </c>
    </row>
    <row r="598" spans="3:263">
      <c r="C598" s="384" t="s">
        <v>3203</v>
      </c>
      <c r="D598" s="404"/>
      <c r="E598" s="390" t="s">
        <v>3203</v>
      </c>
      <c r="F598" s="391"/>
      <c r="G598" s="390" t="s">
        <v>3203</v>
      </c>
      <c r="H598" s="391"/>
      <c r="I598" s="390" t="s">
        <v>3203</v>
      </c>
      <c r="J598" s="391"/>
      <c r="K598" s="390" t="s">
        <v>3203</v>
      </c>
      <c r="L598" s="391"/>
      <c r="M598" s="390" t="s">
        <v>3203</v>
      </c>
      <c r="N598" s="405"/>
      <c r="O598" s="394" t="s">
        <v>3204</v>
      </c>
      <c r="P598" s="406"/>
      <c r="Q598" s="264" t="s">
        <v>3203</v>
      </c>
      <c r="S598" s="264" t="s">
        <v>3203</v>
      </c>
      <c r="U598" s="265" t="s">
        <v>3205</v>
      </c>
      <c r="W598" s="265" t="s">
        <v>3205</v>
      </c>
      <c r="Y598" s="265" t="s">
        <v>3205</v>
      </c>
      <c r="Z598" s="256"/>
      <c r="AA598" s="264" t="s">
        <v>3203</v>
      </c>
      <c r="AB598" s="256"/>
      <c r="AC598" s="265" t="s">
        <v>3205</v>
      </c>
      <c r="AD598" s="258"/>
      <c r="AE598" s="265" t="s">
        <v>3205</v>
      </c>
      <c r="AF598" s="258"/>
      <c r="AG598" s="264" t="s">
        <v>3203</v>
      </c>
      <c r="AH598" s="16"/>
      <c r="AI598" s="264" t="s">
        <v>3203</v>
      </c>
      <c r="AK598" s="264" t="s">
        <v>3203</v>
      </c>
      <c r="AL598" s="256"/>
      <c r="AM598" s="264" t="s">
        <v>3203</v>
      </c>
      <c r="AN598" s="256"/>
      <c r="AO598" s="264" t="s">
        <v>3203</v>
      </c>
      <c r="AP598" s="256"/>
      <c r="AQ598" s="264" t="s">
        <v>3203</v>
      </c>
      <c r="AR598" s="256"/>
      <c r="AS598" s="265" t="s">
        <v>3206</v>
      </c>
      <c r="AT598" s="256"/>
      <c r="AU598" s="265" t="s">
        <v>3206</v>
      </c>
      <c r="AW598" s="265" t="s">
        <v>3206</v>
      </c>
      <c r="AX598" s="256"/>
      <c r="AY598" s="270" t="str">
        <f t="shared" si="20"/>
        <v>予 備 595</v>
      </c>
      <c r="AZ598" s="256"/>
      <c r="BA598" s="265" t="s">
        <v>3205</v>
      </c>
      <c r="BC598" s="265" t="s">
        <v>3205</v>
      </c>
      <c r="BE598" s="266" t="s">
        <v>3205</v>
      </c>
      <c r="BF598" s="258"/>
      <c r="BG598" s="266" t="s">
        <v>3205</v>
      </c>
      <c r="BI598" s="400" t="s">
        <v>3203</v>
      </c>
      <c r="BK598" s="400" t="s">
        <v>3203</v>
      </c>
      <c r="BM598" s="400" t="str">
        <f t="shared" si="21"/>
        <v>予備595</v>
      </c>
      <c r="BO598" s="401" t="s">
        <v>3203</v>
      </c>
      <c r="BP598" s="396"/>
      <c r="BQ598" s="401" t="s">
        <v>3203</v>
      </c>
      <c r="BR598" s="402"/>
      <c r="BS598" s="265" t="s">
        <v>3205</v>
      </c>
      <c r="BT598" s="402"/>
      <c r="BU598" s="402"/>
      <c r="BV598" s="402"/>
      <c r="BW598" s="402"/>
      <c r="BX598" s="402"/>
      <c r="BY598" s="402"/>
      <c r="BZ598" s="402"/>
      <c r="CA598" s="402"/>
      <c r="CB598" s="402"/>
      <c r="CC598" s="402"/>
      <c r="CE598" s="256"/>
      <c r="CG598" s="264" t="s">
        <v>3203</v>
      </c>
      <c r="CI598" s="264" t="s">
        <v>3203</v>
      </c>
      <c r="CK598" s="264" t="s">
        <v>3203</v>
      </c>
      <c r="CM598" s="264" t="s">
        <v>3203</v>
      </c>
      <c r="CO598" s="264" t="s">
        <v>3203</v>
      </c>
      <c r="CQ598" s="264" t="s">
        <v>3203</v>
      </c>
      <c r="CS598" s="264" t="s">
        <v>3203</v>
      </c>
      <c r="CU598" s="264" t="s">
        <v>3203</v>
      </c>
      <c r="CW598" s="264" t="s">
        <v>3203</v>
      </c>
      <c r="CY598" s="264" t="s">
        <v>3203</v>
      </c>
      <c r="DA598" s="264" t="s">
        <v>3203</v>
      </c>
      <c r="DC598" s="264" t="s">
        <v>3203</v>
      </c>
      <c r="DE598" s="264" t="s">
        <v>3203</v>
      </c>
      <c r="DG598" s="264" t="s">
        <v>3203</v>
      </c>
      <c r="DI598" s="264" t="s">
        <v>3203</v>
      </c>
      <c r="DK598" s="264" t="s">
        <v>3203</v>
      </c>
      <c r="EA598" s="264" t="s">
        <v>3203</v>
      </c>
      <c r="EC598" s="272" t="s">
        <v>3204</v>
      </c>
      <c r="ED598" s="268"/>
      <c r="EE598" s="272" t="s">
        <v>3204</v>
      </c>
      <c r="EF598" s="268"/>
      <c r="EG598" s="272" t="s">
        <v>3204</v>
      </c>
      <c r="EH598" s="268"/>
      <c r="EI598" s="272" t="s">
        <v>3204</v>
      </c>
      <c r="EY598" s="264" t="s">
        <v>3203</v>
      </c>
      <c r="FA598" s="264" t="s">
        <v>3203</v>
      </c>
      <c r="FC598" s="264" t="s">
        <v>3203</v>
      </c>
      <c r="FE598" s="264" t="s">
        <v>3203</v>
      </c>
      <c r="FG598" s="264" t="s">
        <v>3203</v>
      </c>
      <c r="FI598" s="264" t="s">
        <v>3203</v>
      </c>
      <c r="FK598" s="264" t="s">
        <v>3203</v>
      </c>
      <c r="FM598" s="264" t="s">
        <v>3203</v>
      </c>
      <c r="FO598" s="264" t="s">
        <v>3203</v>
      </c>
      <c r="FQ598" s="264" t="s">
        <v>3203</v>
      </c>
      <c r="FS598" s="264" t="s">
        <v>3203</v>
      </c>
      <c r="FU598" s="264" t="s">
        <v>3203</v>
      </c>
      <c r="FW598" s="264" t="s">
        <v>3203</v>
      </c>
      <c r="FY598" s="264" t="s">
        <v>3203</v>
      </c>
      <c r="GA598" s="264" t="s">
        <v>3203</v>
      </c>
      <c r="GC598" s="264" t="s">
        <v>3203</v>
      </c>
      <c r="GE598" s="264" t="s">
        <v>3203</v>
      </c>
      <c r="GG598" s="264" t="s">
        <v>3203</v>
      </c>
      <c r="GI598" s="264" t="s">
        <v>3203</v>
      </c>
      <c r="GK598" s="264" t="s">
        <v>3203</v>
      </c>
      <c r="GM598" s="264" t="s">
        <v>3203</v>
      </c>
      <c r="GO598" s="264" t="s">
        <v>3203</v>
      </c>
      <c r="GQ598" s="16"/>
      <c r="HE598" s="265" t="s">
        <v>3205</v>
      </c>
      <c r="HG598" s="265" t="s">
        <v>3205</v>
      </c>
      <c r="HI598" s="264" t="s">
        <v>3203</v>
      </c>
      <c r="HK598" s="264" t="s">
        <v>3203</v>
      </c>
      <c r="HM598" s="264" t="s">
        <v>3203</v>
      </c>
      <c r="HO598" s="264" t="s">
        <v>3203</v>
      </c>
      <c r="HQ598" s="264" t="s">
        <v>3203</v>
      </c>
      <c r="HS598" s="264" t="s">
        <v>3203</v>
      </c>
      <c r="HU598" s="264" t="s">
        <v>3203</v>
      </c>
      <c r="HW598" s="264" t="s">
        <v>3203</v>
      </c>
      <c r="HY598" s="264" t="s">
        <v>3203</v>
      </c>
      <c r="IA598" s="264" t="s">
        <v>3203</v>
      </c>
      <c r="IC598" s="264" t="s">
        <v>3203</v>
      </c>
      <c r="IE598" s="264" t="s">
        <v>3203</v>
      </c>
      <c r="IG598" s="264" t="s">
        <v>3203</v>
      </c>
      <c r="II598" s="264" t="s">
        <v>3203</v>
      </c>
      <c r="IK598" s="264" t="s">
        <v>3203</v>
      </c>
      <c r="IM598" s="264" t="s">
        <v>3203</v>
      </c>
      <c r="IO598" s="264" t="s">
        <v>3203</v>
      </c>
      <c r="IQ598" s="264" t="s">
        <v>3203</v>
      </c>
      <c r="IS598" s="264" t="s">
        <v>3203</v>
      </c>
      <c r="IU598" s="264" t="s">
        <v>3203</v>
      </c>
      <c r="IW598" s="264" t="s">
        <v>3203</v>
      </c>
      <c r="IY598" s="264" t="s">
        <v>3203</v>
      </c>
      <c r="JA598" s="264" t="s">
        <v>3203</v>
      </c>
      <c r="JC598" s="264" t="s">
        <v>3203</v>
      </c>
    </row>
    <row r="599" spans="3:263">
      <c r="C599" s="384" t="s">
        <v>3207</v>
      </c>
      <c r="D599" s="404"/>
      <c r="E599" s="390" t="s">
        <v>3207</v>
      </c>
      <c r="F599" s="391"/>
      <c r="G599" s="390" t="s">
        <v>3207</v>
      </c>
      <c r="H599" s="391"/>
      <c r="I599" s="390" t="s">
        <v>3207</v>
      </c>
      <c r="J599" s="391"/>
      <c r="K599" s="390" t="s">
        <v>3207</v>
      </c>
      <c r="L599" s="391"/>
      <c r="M599" s="390" t="s">
        <v>3207</v>
      </c>
      <c r="N599" s="405"/>
      <c r="O599" s="394" t="s">
        <v>3208</v>
      </c>
      <c r="P599" s="406"/>
      <c r="Q599" s="264" t="s">
        <v>3207</v>
      </c>
      <c r="S599" s="264" t="s">
        <v>3207</v>
      </c>
      <c r="U599" s="265" t="s">
        <v>3209</v>
      </c>
      <c r="W599" s="265" t="s">
        <v>3209</v>
      </c>
      <c r="Y599" s="265" t="s">
        <v>3209</v>
      </c>
      <c r="Z599" s="256"/>
      <c r="AA599" s="264" t="s">
        <v>3207</v>
      </c>
      <c r="AB599" s="256"/>
      <c r="AC599" s="265" t="s">
        <v>3209</v>
      </c>
      <c r="AD599" s="258"/>
      <c r="AE599" s="265" t="s">
        <v>3209</v>
      </c>
      <c r="AF599" s="258"/>
      <c r="AG599" s="264" t="s">
        <v>3207</v>
      </c>
      <c r="AH599" s="16"/>
      <c r="AI599" s="264" t="s">
        <v>3207</v>
      </c>
      <c r="AK599" s="264" t="s">
        <v>3207</v>
      </c>
      <c r="AL599" s="256"/>
      <c r="AM599" s="264" t="s">
        <v>3207</v>
      </c>
      <c r="AN599" s="256"/>
      <c r="AO599" s="264" t="s">
        <v>3207</v>
      </c>
      <c r="AP599" s="256"/>
      <c r="AQ599" s="264" t="s">
        <v>3207</v>
      </c>
      <c r="AR599" s="256"/>
      <c r="AS599" s="264" t="s">
        <v>3208</v>
      </c>
      <c r="AT599" s="256"/>
      <c r="AU599" s="264" t="s">
        <v>3208</v>
      </c>
      <c r="AW599" s="264" t="s">
        <v>3208</v>
      </c>
      <c r="AX599" s="256"/>
      <c r="AY599" s="270" t="str">
        <f t="shared" si="20"/>
        <v>予 備 596</v>
      </c>
      <c r="AZ599" s="256"/>
      <c r="BA599" s="265" t="s">
        <v>3209</v>
      </c>
      <c r="BC599" s="265" t="s">
        <v>3209</v>
      </c>
      <c r="BE599" s="266" t="s">
        <v>3209</v>
      </c>
      <c r="BF599" s="258"/>
      <c r="BG599" s="266" t="s">
        <v>3209</v>
      </c>
      <c r="BI599" s="400" t="s">
        <v>3207</v>
      </c>
      <c r="BK599" s="400" t="s">
        <v>3207</v>
      </c>
      <c r="BM599" s="400" t="str">
        <f t="shared" si="21"/>
        <v>予備596</v>
      </c>
      <c r="BO599" s="401" t="s">
        <v>3207</v>
      </c>
      <c r="BP599" s="396"/>
      <c r="BQ599" s="401" t="s">
        <v>3207</v>
      </c>
      <c r="BR599" s="402"/>
      <c r="BS599" s="265" t="s">
        <v>3209</v>
      </c>
      <c r="BT599" s="402"/>
      <c r="BU599" s="402"/>
      <c r="BV599" s="402"/>
      <c r="BW599" s="402"/>
      <c r="BX599" s="402"/>
      <c r="BY599" s="402"/>
      <c r="BZ599" s="402"/>
      <c r="CA599" s="402"/>
      <c r="CB599" s="402"/>
      <c r="CC599" s="402"/>
      <c r="CE599" s="256"/>
      <c r="CG599" s="264" t="s">
        <v>3207</v>
      </c>
      <c r="CI599" s="264" t="s">
        <v>3207</v>
      </c>
      <c r="CK599" s="264" t="s">
        <v>3207</v>
      </c>
      <c r="CM599" s="264" t="s">
        <v>3207</v>
      </c>
      <c r="CO599" s="264" t="s">
        <v>3207</v>
      </c>
      <c r="CQ599" s="264" t="s">
        <v>3207</v>
      </c>
      <c r="CS599" s="264" t="s">
        <v>3207</v>
      </c>
      <c r="CU599" s="264" t="s">
        <v>3207</v>
      </c>
      <c r="CW599" s="264" t="s">
        <v>3207</v>
      </c>
      <c r="CY599" s="264" t="s">
        <v>3207</v>
      </c>
      <c r="DA599" s="264" t="s">
        <v>3207</v>
      </c>
      <c r="DC599" s="264" t="s">
        <v>3207</v>
      </c>
      <c r="DE599" s="264" t="s">
        <v>3207</v>
      </c>
      <c r="DG599" s="264" t="s">
        <v>3207</v>
      </c>
      <c r="DI599" s="264" t="s">
        <v>3207</v>
      </c>
      <c r="DK599" s="264" t="s">
        <v>3207</v>
      </c>
      <c r="EA599" s="264" t="s">
        <v>3207</v>
      </c>
      <c r="EC599" s="272" t="s">
        <v>3208</v>
      </c>
      <c r="ED599" s="268"/>
      <c r="EE599" s="272" t="s">
        <v>3208</v>
      </c>
      <c r="EF599" s="268"/>
      <c r="EG599" s="272" t="s">
        <v>3208</v>
      </c>
      <c r="EH599" s="268"/>
      <c r="EI599" s="272" t="s">
        <v>3208</v>
      </c>
      <c r="EY599" s="264" t="s">
        <v>3207</v>
      </c>
      <c r="FA599" s="264" t="s">
        <v>3207</v>
      </c>
      <c r="FC599" s="264" t="s">
        <v>3207</v>
      </c>
      <c r="FE599" s="264" t="s">
        <v>3207</v>
      </c>
      <c r="FG599" s="264" t="s">
        <v>3207</v>
      </c>
      <c r="FI599" s="264" t="s">
        <v>3207</v>
      </c>
      <c r="FK599" s="264" t="s">
        <v>3207</v>
      </c>
      <c r="FM599" s="264" t="s">
        <v>3207</v>
      </c>
      <c r="FO599" s="264" t="s">
        <v>3207</v>
      </c>
      <c r="FQ599" s="264" t="s">
        <v>3207</v>
      </c>
      <c r="FS599" s="264" t="s">
        <v>3207</v>
      </c>
      <c r="FU599" s="264" t="s">
        <v>3207</v>
      </c>
      <c r="FW599" s="264" t="s">
        <v>3207</v>
      </c>
      <c r="FY599" s="264" t="s">
        <v>3207</v>
      </c>
      <c r="GA599" s="264" t="s">
        <v>3207</v>
      </c>
      <c r="GC599" s="264" t="s">
        <v>3207</v>
      </c>
      <c r="GE599" s="264" t="s">
        <v>3207</v>
      </c>
      <c r="GG599" s="264" t="s">
        <v>3207</v>
      </c>
      <c r="GI599" s="264" t="s">
        <v>3207</v>
      </c>
      <c r="GK599" s="264" t="s">
        <v>3207</v>
      </c>
      <c r="GM599" s="264" t="s">
        <v>3207</v>
      </c>
      <c r="GO599" s="264" t="s">
        <v>3207</v>
      </c>
      <c r="GQ599" s="16"/>
      <c r="HE599" s="265" t="s">
        <v>3209</v>
      </c>
      <c r="HG599" s="265" t="s">
        <v>3209</v>
      </c>
      <c r="HI599" s="264" t="s">
        <v>3207</v>
      </c>
      <c r="HK599" s="264" t="s">
        <v>3207</v>
      </c>
      <c r="HM599" s="264" t="s">
        <v>3207</v>
      </c>
      <c r="HO599" s="264" t="s">
        <v>3207</v>
      </c>
      <c r="HQ599" s="264" t="s">
        <v>3207</v>
      </c>
      <c r="HS599" s="264" t="s">
        <v>3207</v>
      </c>
      <c r="HU599" s="264" t="s">
        <v>3207</v>
      </c>
      <c r="HW599" s="264" t="s">
        <v>3207</v>
      </c>
      <c r="HY599" s="264" t="s">
        <v>3207</v>
      </c>
      <c r="IA599" s="264" t="s">
        <v>3207</v>
      </c>
      <c r="IC599" s="264" t="s">
        <v>3207</v>
      </c>
      <c r="IE599" s="264" t="s">
        <v>3207</v>
      </c>
      <c r="IG599" s="264" t="s">
        <v>3207</v>
      </c>
      <c r="II599" s="264" t="s">
        <v>3207</v>
      </c>
      <c r="IK599" s="264" t="s">
        <v>3207</v>
      </c>
      <c r="IM599" s="264" t="s">
        <v>3207</v>
      </c>
      <c r="IO599" s="264" t="s">
        <v>3207</v>
      </c>
      <c r="IQ599" s="264" t="s">
        <v>3207</v>
      </c>
      <c r="IS599" s="264" t="s">
        <v>3207</v>
      </c>
      <c r="IU599" s="264" t="s">
        <v>3207</v>
      </c>
      <c r="IW599" s="264" t="s">
        <v>3207</v>
      </c>
      <c r="IY599" s="264" t="s">
        <v>3207</v>
      </c>
      <c r="JA599" s="264" t="s">
        <v>3207</v>
      </c>
      <c r="JC599" s="264" t="s">
        <v>3207</v>
      </c>
    </row>
    <row r="600" spans="3:263">
      <c r="C600" s="384" t="s">
        <v>3210</v>
      </c>
      <c r="D600" s="404"/>
      <c r="E600" s="390" t="s">
        <v>3210</v>
      </c>
      <c r="F600" s="391"/>
      <c r="G600" s="390" t="s">
        <v>3210</v>
      </c>
      <c r="H600" s="391"/>
      <c r="I600" s="390" t="s">
        <v>3210</v>
      </c>
      <c r="J600" s="391"/>
      <c r="K600" s="390" t="s">
        <v>3210</v>
      </c>
      <c r="L600" s="391"/>
      <c r="M600" s="390" t="s">
        <v>3210</v>
      </c>
      <c r="N600" s="405"/>
      <c r="O600" s="394" t="s">
        <v>3211</v>
      </c>
      <c r="P600" s="406"/>
      <c r="Q600" s="264" t="s">
        <v>3210</v>
      </c>
      <c r="S600" s="264" t="s">
        <v>3210</v>
      </c>
      <c r="U600" s="265" t="s">
        <v>3212</v>
      </c>
      <c r="W600" s="265" t="s">
        <v>3212</v>
      </c>
      <c r="Y600" s="265" t="s">
        <v>3212</v>
      </c>
      <c r="Z600" s="256"/>
      <c r="AA600" s="264" t="s">
        <v>3210</v>
      </c>
      <c r="AB600" s="256"/>
      <c r="AC600" s="265" t="s">
        <v>3212</v>
      </c>
      <c r="AD600" s="258"/>
      <c r="AE600" s="265" t="s">
        <v>3212</v>
      </c>
      <c r="AF600" s="258"/>
      <c r="AG600" s="264" t="s">
        <v>3210</v>
      </c>
      <c r="AH600" s="16"/>
      <c r="AI600" s="264" t="s">
        <v>3210</v>
      </c>
      <c r="AK600" s="264" t="s">
        <v>3210</v>
      </c>
      <c r="AL600" s="256"/>
      <c r="AM600" s="264" t="s">
        <v>3210</v>
      </c>
      <c r="AN600" s="256"/>
      <c r="AO600" s="264" t="s">
        <v>3210</v>
      </c>
      <c r="AP600" s="256"/>
      <c r="AQ600" s="264" t="s">
        <v>3210</v>
      </c>
      <c r="AR600" s="256"/>
      <c r="AS600" s="265" t="s">
        <v>3213</v>
      </c>
      <c r="AT600" s="256"/>
      <c r="AU600" s="265" t="s">
        <v>3213</v>
      </c>
      <c r="AW600" s="265" t="s">
        <v>3213</v>
      </c>
      <c r="AX600" s="256"/>
      <c r="AY600" s="270" t="str">
        <f t="shared" si="20"/>
        <v>予 備 597</v>
      </c>
      <c r="AZ600" s="256"/>
      <c r="BA600" s="265" t="s">
        <v>3212</v>
      </c>
      <c r="BC600" s="265" t="s">
        <v>3212</v>
      </c>
      <c r="BE600" s="266" t="s">
        <v>3212</v>
      </c>
      <c r="BF600" s="258"/>
      <c r="BG600" s="266" t="s">
        <v>3212</v>
      </c>
      <c r="BI600" s="400" t="s">
        <v>3210</v>
      </c>
      <c r="BK600" s="400" t="s">
        <v>3210</v>
      </c>
      <c r="BM600" s="400" t="str">
        <f t="shared" si="21"/>
        <v>予備597</v>
      </c>
      <c r="BO600" s="401" t="s">
        <v>3210</v>
      </c>
      <c r="BP600" s="396"/>
      <c r="BQ600" s="401" t="s">
        <v>3210</v>
      </c>
      <c r="BR600" s="402"/>
      <c r="BS600" s="265" t="s">
        <v>3212</v>
      </c>
      <c r="BT600" s="402"/>
      <c r="BU600" s="402"/>
      <c r="BV600" s="402"/>
      <c r="BW600" s="402"/>
      <c r="BX600" s="402"/>
      <c r="BY600" s="402"/>
      <c r="BZ600" s="402"/>
      <c r="CA600" s="402"/>
      <c r="CB600" s="402"/>
      <c r="CC600" s="402"/>
      <c r="CE600" s="256"/>
      <c r="CG600" s="264" t="s">
        <v>3210</v>
      </c>
      <c r="CI600" s="264" t="s">
        <v>3210</v>
      </c>
      <c r="CK600" s="264" t="s">
        <v>3210</v>
      </c>
      <c r="CM600" s="264" t="s">
        <v>3210</v>
      </c>
      <c r="CO600" s="264" t="s">
        <v>3210</v>
      </c>
      <c r="CQ600" s="264" t="s">
        <v>3210</v>
      </c>
      <c r="CS600" s="264" t="s">
        <v>3210</v>
      </c>
      <c r="CU600" s="264" t="s">
        <v>3210</v>
      </c>
      <c r="CW600" s="264" t="s">
        <v>3210</v>
      </c>
      <c r="CY600" s="264" t="s">
        <v>3210</v>
      </c>
      <c r="DA600" s="264" t="s">
        <v>3210</v>
      </c>
      <c r="DC600" s="264" t="s">
        <v>3210</v>
      </c>
      <c r="DE600" s="264" t="s">
        <v>3210</v>
      </c>
      <c r="DG600" s="264" t="s">
        <v>3210</v>
      </c>
      <c r="DI600" s="264" t="s">
        <v>3210</v>
      </c>
      <c r="DK600" s="264" t="s">
        <v>3210</v>
      </c>
      <c r="EA600" s="264" t="s">
        <v>3210</v>
      </c>
      <c r="EC600" s="272" t="s">
        <v>3211</v>
      </c>
      <c r="ED600" s="268"/>
      <c r="EE600" s="272" t="s">
        <v>3211</v>
      </c>
      <c r="EF600" s="268"/>
      <c r="EG600" s="272" t="s">
        <v>3211</v>
      </c>
      <c r="EH600" s="268"/>
      <c r="EI600" s="272" t="s">
        <v>3211</v>
      </c>
      <c r="EY600" s="264" t="s">
        <v>3210</v>
      </c>
      <c r="FA600" s="264" t="s">
        <v>3210</v>
      </c>
      <c r="FC600" s="264" t="s">
        <v>3210</v>
      </c>
      <c r="FE600" s="264" t="s">
        <v>3210</v>
      </c>
      <c r="FG600" s="264" t="s">
        <v>3210</v>
      </c>
      <c r="FI600" s="264" t="s">
        <v>3210</v>
      </c>
      <c r="FK600" s="264" t="s">
        <v>3210</v>
      </c>
      <c r="FM600" s="264" t="s">
        <v>3210</v>
      </c>
      <c r="FO600" s="264" t="s">
        <v>3210</v>
      </c>
      <c r="FQ600" s="264" t="s">
        <v>3210</v>
      </c>
      <c r="FS600" s="264" t="s">
        <v>3210</v>
      </c>
      <c r="FU600" s="264" t="s">
        <v>3210</v>
      </c>
      <c r="FW600" s="264" t="s">
        <v>3210</v>
      </c>
      <c r="FY600" s="264" t="s">
        <v>3210</v>
      </c>
      <c r="GA600" s="264" t="s">
        <v>3210</v>
      </c>
      <c r="GC600" s="264" t="s">
        <v>3210</v>
      </c>
      <c r="GE600" s="264" t="s">
        <v>3210</v>
      </c>
      <c r="GG600" s="264" t="s">
        <v>3210</v>
      </c>
      <c r="GI600" s="264" t="s">
        <v>3210</v>
      </c>
      <c r="GK600" s="264" t="s">
        <v>3210</v>
      </c>
      <c r="GM600" s="264" t="s">
        <v>3210</v>
      </c>
      <c r="GO600" s="264" t="s">
        <v>3210</v>
      </c>
      <c r="GQ600" s="16"/>
      <c r="HE600" s="265" t="s">
        <v>3212</v>
      </c>
      <c r="HG600" s="265" t="s">
        <v>3212</v>
      </c>
      <c r="HI600" s="264" t="s">
        <v>3210</v>
      </c>
      <c r="HK600" s="264" t="s">
        <v>3210</v>
      </c>
      <c r="HM600" s="264" t="s">
        <v>3210</v>
      </c>
      <c r="HO600" s="264" t="s">
        <v>3210</v>
      </c>
      <c r="HQ600" s="264" t="s">
        <v>3210</v>
      </c>
      <c r="HS600" s="264" t="s">
        <v>3210</v>
      </c>
      <c r="HU600" s="264" t="s">
        <v>3210</v>
      </c>
      <c r="HW600" s="264" t="s">
        <v>3210</v>
      </c>
      <c r="HY600" s="264" t="s">
        <v>3210</v>
      </c>
      <c r="IA600" s="264" t="s">
        <v>3210</v>
      </c>
      <c r="IC600" s="264" t="s">
        <v>3210</v>
      </c>
      <c r="IE600" s="264" t="s">
        <v>3210</v>
      </c>
      <c r="IG600" s="264" t="s">
        <v>3210</v>
      </c>
      <c r="II600" s="264" t="s">
        <v>3210</v>
      </c>
      <c r="IK600" s="264" t="s">
        <v>3210</v>
      </c>
      <c r="IM600" s="264" t="s">
        <v>3210</v>
      </c>
      <c r="IO600" s="264" t="s">
        <v>3210</v>
      </c>
      <c r="IQ600" s="264" t="s">
        <v>3210</v>
      </c>
      <c r="IS600" s="264" t="s">
        <v>3210</v>
      </c>
      <c r="IU600" s="264" t="s">
        <v>3210</v>
      </c>
      <c r="IW600" s="264" t="s">
        <v>3210</v>
      </c>
      <c r="IY600" s="264" t="s">
        <v>3210</v>
      </c>
      <c r="JA600" s="264" t="s">
        <v>3210</v>
      </c>
      <c r="JC600" s="264" t="s">
        <v>3210</v>
      </c>
    </row>
    <row r="601" spans="3:263">
      <c r="C601" s="384" t="s">
        <v>3214</v>
      </c>
      <c r="D601" s="404"/>
      <c r="E601" s="390" t="s">
        <v>3214</v>
      </c>
      <c r="F601" s="391"/>
      <c r="G601" s="390" t="s">
        <v>3214</v>
      </c>
      <c r="H601" s="391"/>
      <c r="I601" s="390" t="s">
        <v>3214</v>
      </c>
      <c r="J601" s="391"/>
      <c r="K601" s="390" t="s">
        <v>3214</v>
      </c>
      <c r="L601" s="391"/>
      <c r="M601" s="390" t="s">
        <v>3214</v>
      </c>
      <c r="N601" s="405"/>
      <c r="O601" s="394" t="s">
        <v>3215</v>
      </c>
      <c r="P601" s="406"/>
      <c r="Q601" s="264" t="s">
        <v>3214</v>
      </c>
      <c r="S601" s="264" t="s">
        <v>3214</v>
      </c>
      <c r="U601" s="265" t="s">
        <v>3216</v>
      </c>
      <c r="W601" s="265" t="s">
        <v>3216</v>
      </c>
      <c r="Y601" s="265" t="s">
        <v>3216</v>
      </c>
      <c r="Z601" s="256"/>
      <c r="AA601" s="264" t="s">
        <v>3214</v>
      </c>
      <c r="AB601" s="256"/>
      <c r="AC601" s="265" t="s">
        <v>3216</v>
      </c>
      <c r="AD601" s="258"/>
      <c r="AE601" s="265" t="s">
        <v>3216</v>
      </c>
      <c r="AF601" s="258"/>
      <c r="AG601" s="264" t="s">
        <v>3214</v>
      </c>
      <c r="AH601" s="16"/>
      <c r="AI601" s="264" t="s">
        <v>3214</v>
      </c>
      <c r="AK601" s="264" t="s">
        <v>3214</v>
      </c>
      <c r="AL601" s="256"/>
      <c r="AM601" s="264" t="s">
        <v>3214</v>
      </c>
      <c r="AN601" s="256"/>
      <c r="AO601" s="264" t="s">
        <v>3214</v>
      </c>
      <c r="AP601" s="256"/>
      <c r="AQ601" s="264" t="s">
        <v>3214</v>
      </c>
      <c r="AR601" s="256"/>
      <c r="AS601" s="264" t="s">
        <v>3215</v>
      </c>
      <c r="AT601" s="256"/>
      <c r="AU601" s="264" t="s">
        <v>3215</v>
      </c>
      <c r="AW601" s="264" t="s">
        <v>3215</v>
      </c>
      <c r="AX601" s="256"/>
      <c r="AY601" s="270" t="str">
        <f t="shared" si="20"/>
        <v>予 備 598</v>
      </c>
      <c r="AZ601" s="256"/>
      <c r="BA601" s="265" t="s">
        <v>3216</v>
      </c>
      <c r="BC601" s="265" t="s">
        <v>3216</v>
      </c>
      <c r="BE601" s="266" t="s">
        <v>3216</v>
      </c>
      <c r="BF601" s="258"/>
      <c r="BG601" s="266" t="s">
        <v>3216</v>
      </c>
      <c r="BI601" s="400" t="s">
        <v>3214</v>
      </c>
      <c r="BK601" s="400" t="s">
        <v>3214</v>
      </c>
      <c r="BM601" s="400" t="str">
        <f t="shared" si="21"/>
        <v>予備598</v>
      </c>
      <c r="BO601" s="401" t="s">
        <v>3214</v>
      </c>
      <c r="BP601" s="396"/>
      <c r="BQ601" s="401" t="s">
        <v>3214</v>
      </c>
      <c r="BR601" s="402"/>
      <c r="BS601" s="265" t="s">
        <v>3216</v>
      </c>
      <c r="BT601" s="402"/>
      <c r="BU601" s="402"/>
      <c r="BV601" s="402"/>
      <c r="BW601" s="402"/>
      <c r="BX601" s="402"/>
      <c r="BY601" s="402"/>
      <c r="BZ601" s="402"/>
      <c r="CA601" s="402"/>
      <c r="CB601" s="402"/>
      <c r="CC601" s="402"/>
      <c r="CE601" s="256"/>
      <c r="CG601" s="264" t="s">
        <v>3214</v>
      </c>
      <c r="CI601" s="264" t="s">
        <v>3214</v>
      </c>
      <c r="CK601" s="264" t="s">
        <v>3214</v>
      </c>
      <c r="CM601" s="264" t="s">
        <v>3214</v>
      </c>
      <c r="CO601" s="264" t="s">
        <v>3214</v>
      </c>
      <c r="CQ601" s="264" t="s">
        <v>3214</v>
      </c>
      <c r="CS601" s="264" t="s">
        <v>3214</v>
      </c>
      <c r="CU601" s="264" t="s">
        <v>3214</v>
      </c>
      <c r="CW601" s="264" t="s">
        <v>3214</v>
      </c>
      <c r="CY601" s="264" t="s">
        <v>3214</v>
      </c>
      <c r="DA601" s="264" t="s">
        <v>3214</v>
      </c>
      <c r="DC601" s="264" t="s">
        <v>3214</v>
      </c>
      <c r="DE601" s="264" t="s">
        <v>3214</v>
      </c>
      <c r="DG601" s="264" t="s">
        <v>3214</v>
      </c>
      <c r="DI601" s="264" t="s">
        <v>3214</v>
      </c>
      <c r="DK601" s="264" t="s">
        <v>3214</v>
      </c>
      <c r="EA601" s="264" t="s">
        <v>3214</v>
      </c>
      <c r="EC601" s="272" t="s">
        <v>3215</v>
      </c>
      <c r="ED601" s="268"/>
      <c r="EE601" s="272" t="s">
        <v>3215</v>
      </c>
      <c r="EF601" s="268"/>
      <c r="EG601" s="272" t="s">
        <v>3215</v>
      </c>
      <c r="EH601" s="268"/>
      <c r="EI601" s="272" t="s">
        <v>3215</v>
      </c>
      <c r="EY601" s="264" t="s">
        <v>3214</v>
      </c>
      <c r="FA601" s="264" t="s">
        <v>3214</v>
      </c>
      <c r="FC601" s="264" t="s">
        <v>3214</v>
      </c>
      <c r="FE601" s="264" t="s">
        <v>3214</v>
      </c>
      <c r="FG601" s="264" t="s">
        <v>3214</v>
      </c>
      <c r="FI601" s="264" t="s">
        <v>3214</v>
      </c>
      <c r="FK601" s="264" t="s">
        <v>3214</v>
      </c>
      <c r="FM601" s="264" t="s">
        <v>3214</v>
      </c>
      <c r="FO601" s="264" t="s">
        <v>3214</v>
      </c>
      <c r="FQ601" s="264" t="s">
        <v>3214</v>
      </c>
      <c r="FS601" s="264" t="s">
        <v>3214</v>
      </c>
      <c r="FU601" s="264" t="s">
        <v>3214</v>
      </c>
      <c r="FW601" s="264" t="s">
        <v>3214</v>
      </c>
      <c r="FY601" s="264" t="s">
        <v>3214</v>
      </c>
      <c r="GA601" s="264" t="s">
        <v>3214</v>
      </c>
      <c r="GC601" s="264" t="s">
        <v>3214</v>
      </c>
      <c r="GE601" s="264" t="s">
        <v>3214</v>
      </c>
      <c r="GG601" s="264" t="s">
        <v>3214</v>
      </c>
      <c r="GI601" s="264" t="s">
        <v>3214</v>
      </c>
      <c r="GK601" s="264" t="s">
        <v>3214</v>
      </c>
      <c r="GM601" s="264" t="s">
        <v>3214</v>
      </c>
      <c r="GO601" s="264" t="s">
        <v>3214</v>
      </c>
      <c r="GQ601" s="16"/>
      <c r="HE601" s="265" t="s">
        <v>3216</v>
      </c>
      <c r="HG601" s="265" t="s">
        <v>3216</v>
      </c>
      <c r="HI601" s="264" t="s">
        <v>3214</v>
      </c>
      <c r="HK601" s="264" t="s">
        <v>3214</v>
      </c>
      <c r="HM601" s="264" t="s">
        <v>3214</v>
      </c>
      <c r="HO601" s="264" t="s">
        <v>3214</v>
      </c>
      <c r="HQ601" s="264" t="s">
        <v>3214</v>
      </c>
      <c r="HS601" s="264" t="s">
        <v>3214</v>
      </c>
      <c r="HU601" s="264" t="s">
        <v>3214</v>
      </c>
      <c r="HW601" s="264" t="s">
        <v>3214</v>
      </c>
      <c r="HY601" s="264" t="s">
        <v>3214</v>
      </c>
      <c r="IA601" s="264" t="s">
        <v>3214</v>
      </c>
      <c r="IC601" s="264" t="s">
        <v>3214</v>
      </c>
      <c r="IE601" s="264" t="s">
        <v>3214</v>
      </c>
      <c r="IG601" s="264" t="s">
        <v>3214</v>
      </c>
      <c r="II601" s="264" t="s">
        <v>3214</v>
      </c>
      <c r="IK601" s="264" t="s">
        <v>3214</v>
      </c>
      <c r="IM601" s="264" t="s">
        <v>3214</v>
      </c>
      <c r="IO601" s="264" t="s">
        <v>3214</v>
      </c>
      <c r="IQ601" s="264" t="s">
        <v>3214</v>
      </c>
      <c r="IS601" s="264" t="s">
        <v>3214</v>
      </c>
      <c r="IU601" s="264" t="s">
        <v>3214</v>
      </c>
      <c r="IW601" s="264" t="s">
        <v>3214</v>
      </c>
      <c r="IY601" s="264" t="s">
        <v>3214</v>
      </c>
      <c r="JA601" s="264" t="s">
        <v>3214</v>
      </c>
      <c r="JC601" s="264" t="s">
        <v>3214</v>
      </c>
    </row>
    <row r="602" spans="3:263">
      <c r="C602" s="384" t="s">
        <v>3217</v>
      </c>
      <c r="D602" s="404"/>
      <c r="E602" s="390" t="s">
        <v>3217</v>
      </c>
      <c r="F602" s="391"/>
      <c r="G602" s="390" t="s">
        <v>3217</v>
      </c>
      <c r="H602" s="391"/>
      <c r="I602" s="390" t="s">
        <v>3217</v>
      </c>
      <c r="J602" s="391"/>
      <c r="K602" s="390" t="s">
        <v>3217</v>
      </c>
      <c r="L602" s="391"/>
      <c r="M602" s="390" t="s">
        <v>3217</v>
      </c>
      <c r="N602" s="405"/>
      <c r="O602" s="394" t="s">
        <v>3218</v>
      </c>
      <c r="P602" s="406"/>
      <c r="Q602" s="264" t="s">
        <v>3217</v>
      </c>
      <c r="S602" s="264" t="s">
        <v>3217</v>
      </c>
      <c r="U602" s="265" t="s">
        <v>3219</v>
      </c>
      <c r="W602" s="265" t="s">
        <v>3219</v>
      </c>
      <c r="Y602" s="265" t="s">
        <v>3219</v>
      </c>
      <c r="Z602" s="256"/>
      <c r="AA602" s="264" t="s">
        <v>3217</v>
      </c>
      <c r="AB602" s="256"/>
      <c r="AC602" s="265" t="s">
        <v>3219</v>
      </c>
      <c r="AD602" s="258"/>
      <c r="AE602" s="265" t="s">
        <v>3219</v>
      </c>
      <c r="AF602" s="258"/>
      <c r="AG602" s="264" t="s">
        <v>3217</v>
      </c>
      <c r="AH602" s="16"/>
      <c r="AI602" s="264" t="s">
        <v>3217</v>
      </c>
      <c r="AK602" s="264" t="s">
        <v>3217</v>
      </c>
      <c r="AL602" s="256"/>
      <c r="AM602" s="264" t="s">
        <v>3217</v>
      </c>
      <c r="AN602" s="256"/>
      <c r="AO602" s="264" t="s">
        <v>3217</v>
      </c>
      <c r="AP602" s="256"/>
      <c r="AQ602" s="264" t="s">
        <v>3217</v>
      </c>
      <c r="AR602" s="256"/>
      <c r="AS602" s="265" t="s">
        <v>3220</v>
      </c>
      <c r="AT602" s="256"/>
      <c r="AU602" s="265" t="s">
        <v>3220</v>
      </c>
      <c r="AW602" s="265" t="s">
        <v>3220</v>
      </c>
      <c r="AX602" s="256"/>
      <c r="AY602" s="270" t="str">
        <f t="shared" si="20"/>
        <v>予 備 599</v>
      </c>
      <c r="AZ602" s="256"/>
      <c r="BA602" s="265" t="s">
        <v>3219</v>
      </c>
      <c r="BC602" s="265" t="s">
        <v>3219</v>
      </c>
      <c r="BE602" s="266" t="s">
        <v>3219</v>
      </c>
      <c r="BF602" s="258"/>
      <c r="BG602" s="266" t="s">
        <v>3219</v>
      </c>
      <c r="BI602" s="400" t="s">
        <v>3217</v>
      </c>
      <c r="BK602" s="400" t="s">
        <v>3217</v>
      </c>
      <c r="BM602" s="400" t="str">
        <f t="shared" si="21"/>
        <v>予備599</v>
      </c>
      <c r="BO602" s="401" t="s">
        <v>3217</v>
      </c>
      <c r="BP602" s="396"/>
      <c r="BQ602" s="401" t="s">
        <v>3217</v>
      </c>
      <c r="BR602" s="402"/>
      <c r="BS602" s="265" t="s">
        <v>3219</v>
      </c>
      <c r="BT602" s="402"/>
      <c r="BU602" s="402"/>
      <c r="BV602" s="402"/>
      <c r="BW602" s="402"/>
      <c r="BX602" s="402"/>
      <c r="BY602" s="402"/>
      <c r="BZ602" s="402"/>
      <c r="CA602" s="402"/>
      <c r="CB602" s="402"/>
      <c r="CC602" s="402"/>
      <c r="CE602" s="256"/>
      <c r="CG602" s="264" t="s">
        <v>3217</v>
      </c>
      <c r="CI602" s="264" t="s">
        <v>3217</v>
      </c>
      <c r="CK602" s="264" t="s">
        <v>3217</v>
      </c>
      <c r="CM602" s="264" t="s">
        <v>3217</v>
      </c>
      <c r="CO602" s="264" t="s">
        <v>3217</v>
      </c>
      <c r="CQ602" s="264" t="s">
        <v>3217</v>
      </c>
      <c r="CS602" s="264" t="s">
        <v>3217</v>
      </c>
      <c r="CU602" s="264" t="s">
        <v>3217</v>
      </c>
      <c r="CW602" s="264" t="s">
        <v>3217</v>
      </c>
      <c r="CY602" s="264" t="s">
        <v>3217</v>
      </c>
      <c r="DA602" s="264" t="s">
        <v>3217</v>
      </c>
      <c r="DC602" s="264" t="s">
        <v>3217</v>
      </c>
      <c r="DE602" s="264" t="s">
        <v>3217</v>
      </c>
      <c r="DG602" s="264" t="s">
        <v>3217</v>
      </c>
      <c r="DI602" s="264" t="s">
        <v>3217</v>
      </c>
      <c r="DK602" s="264" t="s">
        <v>3217</v>
      </c>
      <c r="EA602" s="264" t="s">
        <v>3217</v>
      </c>
      <c r="EC602" s="272" t="s">
        <v>3218</v>
      </c>
      <c r="ED602" s="268"/>
      <c r="EE602" s="272" t="s">
        <v>3218</v>
      </c>
      <c r="EF602" s="268"/>
      <c r="EG602" s="272" t="s">
        <v>3218</v>
      </c>
      <c r="EH602" s="268"/>
      <c r="EI602" s="272" t="s">
        <v>3218</v>
      </c>
      <c r="EY602" s="264" t="s">
        <v>3217</v>
      </c>
      <c r="FA602" s="264" t="s">
        <v>3217</v>
      </c>
      <c r="FC602" s="264" t="s">
        <v>3217</v>
      </c>
      <c r="FE602" s="264" t="s">
        <v>3217</v>
      </c>
      <c r="FG602" s="264" t="s">
        <v>3217</v>
      </c>
      <c r="FI602" s="264" t="s">
        <v>3217</v>
      </c>
      <c r="FK602" s="264" t="s">
        <v>3217</v>
      </c>
      <c r="FM602" s="264" t="s">
        <v>3217</v>
      </c>
      <c r="FO602" s="264" t="s">
        <v>3217</v>
      </c>
      <c r="FQ602" s="264" t="s">
        <v>3217</v>
      </c>
      <c r="FS602" s="264" t="s">
        <v>3217</v>
      </c>
      <c r="FU602" s="264" t="s">
        <v>3217</v>
      </c>
      <c r="FW602" s="264" t="s">
        <v>3217</v>
      </c>
      <c r="FY602" s="264" t="s">
        <v>3217</v>
      </c>
      <c r="GA602" s="264" t="s">
        <v>3217</v>
      </c>
      <c r="GC602" s="264" t="s">
        <v>3217</v>
      </c>
      <c r="GE602" s="264" t="s">
        <v>3217</v>
      </c>
      <c r="GG602" s="264" t="s">
        <v>3217</v>
      </c>
      <c r="GI602" s="264" t="s">
        <v>3217</v>
      </c>
      <c r="GK602" s="264" t="s">
        <v>3217</v>
      </c>
      <c r="GM602" s="264" t="s">
        <v>3217</v>
      </c>
      <c r="GO602" s="264" t="s">
        <v>3217</v>
      </c>
      <c r="GQ602" s="16"/>
      <c r="HE602" s="265" t="s">
        <v>3219</v>
      </c>
      <c r="HG602" s="265" t="s">
        <v>3219</v>
      </c>
      <c r="HI602" s="264" t="s">
        <v>3217</v>
      </c>
      <c r="HK602" s="264" t="s">
        <v>3217</v>
      </c>
      <c r="HM602" s="264" t="s">
        <v>3217</v>
      </c>
      <c r="HO602" s="264" t="s">
        <v>3217</v>
      </c>
      <c r="HQ602" s="264" t="s">
        <v>3217</v>
      </c>
      <c r="HS602" s="264" t="s">
        <v>3217</v>
      </c>
      <c r="HU602" s="264" t="s">
        <v>3217</v>
      </c>
      <c r="HW602" s="264" t="s">
        <v>3217</v>
      </c>
      <c r="HY602" s="264" t="s">
        <v>3217</v>
      </c>
      <c r="IA602" s="264" t="s">
        <v>3217</v>
      </c>
      <c r="IC602" s="264" t="s">
        <v>3217</v>
      </c>
      <c r="IE602" s="264" t="s">
        <v>3217</v>
      </c>
      <c r="IG602" s="264" t="s">
        <v>3217</v>
      </c>
      <c r="II602" s="264" t="s">
        <v>3217</v>
      </c>
      <c r="IK602" s="264" t="s">
        <v>3217</v>
      </c>
      <c r="IM602" s="264" t="s">
        <v>3217</v>
      </c>
      <c r="IO602" s="264" t="s">
        <v>3217</v>
      </c>
      <c r="IQ602" s="264" t="s">
        <v>3217</v>
      </c>
      <c r="IS602" s="264" t="s">
        <v>3217</v>
      </c>
      <c r="IU602" s="264" t="s">
        <v>3217</v>
      </c>
      <c r="IW602" s="264" t="s">
        <v>3217</v>
      </c>
      <c r="IY602" s="264" t="s">
        <v>3217</v>
      </c>
      <c r="JA602" s="264" t="s">
        <v>3217</v>
      </c>
      <c r="JC602" s="264" t="s">
        <v>3217</v>
      </c>
    </row>
    <row r="603" spans="3:263">
      <c r="C603" s="384" t="s">
        <v>3221</v>
      </c>
      <c r="D603" s="404"/>
      <c r="E603" s="390" t="s">
        <v>3221</v>
      </c>
      <c r="F603" s="391"/>
      <c r="G603" s="390" t="s">
        <v>3221</v>
      </c>
      <c r="H603" s="391"/>
      <c r="I603" s="390" t="s">
        <v>3221</v>
      </c>
      <c r="J603" s="391"/>
      <c r="K603" s="390" t="s">
        <v>3221</v>
      </c>
      <c r="L603" s="391"/>
      <c r="M603" s="390" t="s">
        <v>3221</v>
      </c>
      <c r="N603" s="405"/>
      <c r="O603" s="394" t="s">
        <v>3222</v>
      </c>
      <c r="P603" s="406"/>
      <c r="Q603" s="264" t="s">
        <v>3221</v>
      </c>
      <c r="S603" s="264" t="s">
        <v>3221</v>
      </c>
      <c r="U603" s="265" t="s">
        <v>3223</v>
      </c>
      <c r="W603" s="265" t="s">
        <v>3223</v>
      </c>
      <c r="Y603" s="265" t="s">
        <v>3223</v>
      </c>
      <c r="Z603" s="256"/>
      <c r="AA603" s="264" t="s">
        <v>3221</v>
      </c>
      <c r="AB603" s="256"/>
      <c r="AC603" s="265" t="s">
        <v>3223</v>
      </c>
      <c r="AD603" s="258"/>
      <c r="AE603" s="265" t="s">
        <v>3223</v>
      </c>
      <c r="AF603" s="258"/>
      <c r="AG603" s="264" t="s">
        <v>3221</v>
      </c>
      <c r="AH603" s="16"/>
      <c r="AI603" s="264" t="s">
        <v>3221</v>
      </c>
      <c r="AK603" s="264" t="s">
        <v>3221</v>
      </c>
      <c r="AL603" s="256"/>
      <c r="AM603" s="264" t="s">
        <v>3221</v>
      </c>
      <c r="AN603" s="256"/>
      <c r="AO603" s="264" t="s">
        <v>3221</v>
      </c>
      <c r="AP603" s="256"/>
      <c r="AQ603" s="264" t="s">
        <v>3221</v>
      </c>
      <c r="AR603" s="256"/>
      <c r="AS603" s="264" t="s">
        <v>3222</v>
      </c>
      <c r="AT603" s="256"/>
      <c r="AU603" s="264" t="s">
        <v>3222</v>
      </c>
      <c r="AW603" s="264" t="s">
        <v>3222</v>
      </c>
      <c r="AX603" s="256"/>
      <c r="AY603" s="270" t="str">
        <f t="shared" si="20"/>
        <v>予 備 600</v>
      </c>
      <c r="AZ603" s="256"/>
      <c r="BA603" s="265" t="s">
        <v>3223</v>
      </c>
      <c r="BC603" s="265" t="s">
        <v>3223</v>
      </c>
      <c r="BE603" s="266" t="s">
        <v>3223</v>
      </c>
      <c r="BF603" s="258"/>
      <c r="BG603" s="266" t="s">
        <v>3223</v>
      </c>
      <c r="BI603" s="400" t="s">
        <v>3221</v>
      </c>
      <c r="BK603" s="400" t="s">
        <v>3221</v>
      </c>
      <c r="BM603" s="400" t="str">
        <f t="shared" si="21"/>
        <v>予備600</v>
      </c>
      <c r="BO603" s="401" t="s">
        <v>3221</v>
      </c>
      <c r="BP603" s="396"/>
      <c r="BQ603" s="401" t="s">
        <v>3221</v>
      </c>
      <c r="BR603" s="402"/>
      <c r="BS603" s="265" t="s">
        <v>3223</v>
      </c>
      <c r="BT603" s="402"/>
      <c r="BU603" s="402"/>
      <c r="BV603" s="402"/>
      <c r="BW603" s="402"/>
      <c r="BX603" s="402"/>
      <c r="BY603" s="402"/>
      <c r="BZ603" s="402"/>
      <c r="CA603" s="402"/>
      <c r="CB603" s="402"/>
      <c r="CC603" s="402"/>
      <c r="CE603" s="256"/>
      <c r="CG603" s="264" t="s">
        <v>3221</v>
      </c>
      <c r="CI603" s="264" t="s">
        <v>3221</v>
      </c>
      <c r="CK603" s="264" t="s">
        <v>3221</v>
      </c>
      <c r="CM603" s="264" t="s">
        <v>3221</v>
      </c>
      <c r="CO603" s="264" t="s">
        <v>3221</v>
      </c>
      <c r="CQ603" s="264" t="s">
        <v>3221</v>
      </c>
      <c r="CS603" s="264" t="s">
        <v>3221</v>
      </c>
      <c r="CU603" s="264" t="s">
        <v>3221</v>
      </c>
      <c r="CW603" s="264" t="s">
        <v>3221</v>
      </c>
      <c r="CY603" s="264" t="s">
        <v>3221</v>
      </c>
      <c r="DA603" s="264" t="s">
        <v>3221</v>
      </c>
      <c r="DC603" s="264" t="s">
        <v>3221</v>
      </c>
      <c r="DE603" s="264" t="s">
        <v>3221</v>
      </c>
      <c r="DG603" s="264" t="s">
        <v>3221</v>
      </c>
      <c r="DI603" s="264" t="s">
        <v>3221</v>
      </c>
      <c r="DK603" s="264" t="s">
        <v>3221</v>
      </c>
      <c r="EA603" s="264" t="s">
        <v>3221</v>
      </c>
      <c r="EC603" s="272" t="s">
        <v>3222</v>
      </c>
      <c r="ED603" s="268"/>
      <c r="EE603" s="272" t="s">
        <v>3222</v>
      </c>
      <c r="EF603" s="268"/>
      <c r="EG603" s="272" t="s">
        <v>3222</v>
      </c>
      <c r="EH603" s="268"/>
      <c r="EI603" s="272" t="s">
        <v>3222</v>
      </c>
      <c r="EY603" s="264" t="s">
        <v>3221</v>
      </c>
      <c r="FA603" s="264" t="s">
        <v>3221</v>
      </c>
      <c r="FC603" s="264" t="s">
        <v>3221</v>
      </c>
      <c r="FE603" s="264" t="s">
        <v>3221</v>
      </c>
      <c r="FG603" s="264" t="s">
        <v>3221</v>
      </c>
      <c r="FI603" s="264" t="s">
        <v>3221</v>
      </c>
      <c r="FK603" s="264" t="s">
        <v>3221</v>
      </c>
      <c r="FM603" s="264" t="s">
        <v>3221</v>
      </c>
      <c r="FO603" s="264" t="s">
        <v>3221</v>
      </c>
      <c r="FQ603" s="264" t="s">
        <v>3221</v>
      </c>
      <c r="FS603" s="264" t="s">
        <v>3221</v>
      </c>
      <c r="FU603" s="264" t="s">
        <v>3221</v>
      </c>
      <c r="FW603" s="264" t="s">
        <v>3221</v>
      </c>
      <c r="FY603" s="264" t="s">
        <v>3221</v>
      </c>
      <c r="GA603" s="264" t="s">
        <v>3221</v>
      </c>
      <c r="GC603" s="264" t="s">
        <v>3221</v>
      </c>
      <c r="GE603" s="264" t="s">
        <v>3221</v>
      </c>
      <c r="GG603" s="264" t="s">
        <v>3221</v>
      </c>
      <c r="GI603" s="264" t="s">
        <v>3221</v>
      </c>
      <c r="GK603" s="264" t="s">
        <v>3221</v>
      </c>
      <c r="GM603" s="264" t="s">
        <v>3221</v>
      </c>
      <c r="GO603" s="264" t="s">
        <v>3221</v>
      </c>
      <c r="GQ603" s="16"/>
      <c r="HE603" s="265" t="s">
        <v>3223</v>
      </c>
      <c r="HG603" s="265" t="s">
        <v>3223</v>
      </c>
      <c r="HI603" s="264" t="s">
        <v>3221</v>
      </c>
      <c r="HK603" s="264" t="s">
        <v>3221</v>
      </c>
      <c r="HM603" s="264" t="s">
        <v>3221</v>
      </c>
      <c r="HO603" s="264" t="s">
        <v>3221</v>
      </c>
      <c r="HQ603" s="264" t="s">
        <v>3221</v>
      </c>
      <c r="HS603" s="264" t="s">
        <v>3221</v>
      </c>
      <c r="HU603" s="264" t="s">
        <v>3221</v>
      </c>
      <c r="HW603" s="264" t="s">
        <v>3221</v>
      </c>
      <c r="HY603" s="264" t="s">
        <v>3221</v>
      </c>
      <c r="IA603" s="264" t="s">
        <v>3221</v>
      </c>
      <c r="IC603" s="264" t="s">
        <v>3221</v>
      </c>
      <c r="IE603" s="264" t="s">
        <v>3221</v>
      </c>
      <c r="IG603" s="264" t="s">
        <v>3221</v>
      </c>
      <c r="II603" s="264" t="s">
        <v>3221</v>
      </c>
      <c r="IK603" s="264" t="s">
        <v>3221</v>
      </c>
      <c r="IM603" s="264" t="s">
        <v>3221</v>
      </c>
      <c r="IO603" s="264" t="s">
        <v>3221</v>
      </c>
      <c r="IQ603" s="264" t="s">
        <v>3221</v>
      </c>
      <c r="IS603" s="264" t="s">
        <v>3221</v>
      </c>
      <c r="IU603" s="264" t="s">
        <v>3221</v>
      </c>
      <c r="IW603" s="264" t="s">
        <v>3221</v>
      </c>
      <c r="IY603" s="264" t="s">
        <v>3221</v>
      </c>
      <c r="JA603" s="264" t="s">
        <v>3221</v>
      </c>
      <c r="JC603" s="264" t="s">
        <v>3221</v>
      </c>
    </row>
    <row r="604" spans="3:263">
      <c r="C604" s="384" t="s">
        <v>3224</v>
      </c>
      <c r="D604" s="404"/>
      <c r="E604" s="390" t="s">
        <v>3224</v>
      </c>
      <c r="F604" s="391"/>
      <c r="G604" s="390" t="s">
        <v>3224</v>
      </c>
      <c r="H604" s="391"/>
      <c r="I604" s="390" t="s">
        <v>3224</v>
      </c>
      <c r="J604" s="391"/>
      <c r="K604" s="390" t="s">
        <v>3224</v>
      </c>
      <c r="L604" s="391"/>
      <c r="M604" s="390" t="s">
        <v>3224</v>
      </c>
      <c r="N604" s="405"/>
      <c r="O604" s="394" t="s">
        <v>3225</v>
      </c>
      <c r="P604" s="406"/>
      <c r="Q604" s="264" t="s">
        <v>3224</v>
      </c>
      <c r="S604" s="264" t="s">
        <v>3224</v>
      </c>
      <c r="U604" s="265" t="s">
        <v>3226</v>
      </c>
      <c r="W604" s="265" t="s">
        <v>3226</v>
      </c>
      <c r="Y604" s="265" t="s">
        <v>3226</v>
      </c>
      <c r="Z604" s="256"/>
      <c r="AA604" s="264" t="s">
        <v>3224</v>
      </c>
      <c r="AB604" s="256"/>
      <c r="AC604" s="265" t="s">
        <v>3226</v>
      </c>
      <c r="AD604" s="258"/>
      <c r="AE604" s="265" t="s">
        <v>3226</v>
      </c>
      <c r="AF604" s="258"/>
      <c r="AG604" s="264" t="s">
        <v>3224</v>
      </c>
      <c r="AH604" s="16"/>
      <c r="AI604" s="264" t="s">
        <v>3224</v>
      </c>
      <c r="AK604" s="264" t="s">
        <v>3224</v>
      </c>
      <c r="AL604" s="256"/>
      <c r="AM604" s="264" t="s">
        <v>3224</v>
      </c>
      <c r="AN604" s="256"/>
      <c r="AO604" s="264" t="s">
        <v>3224</v>
      </c>
      <c r="AP604" s="256"/>
      <c r="AQ604" s="264" t="s">
        <v>3224</v>
      </c>
      <c r="AR604" s="256"/>
      <c r="AS604" s="265" t="s">
        <v>3227</v>
      </c>
      <c r="AT604" s="256"/>
      <c r="AU604" s="265" t="s">
        <v>3227</v>
      </c>
      <c r="AW604" s="265" t="s">
        <v>3227</v>
      </c>
      <c r="AX604" s="256"/>
      <c r="AY604" s="270" t="str">
        <f t="shared" si="20"/>
        <v>予 備 601</v>
      </c>
      <c r="AZ604" s="256"/>
      <c r="BA604" s="265" t="s">
        <v>3226</v>
      </c>
      <c r="BC604" s="265" t="s">
        <v>3226</v>
      </c>
      <c r="BE604" s="266" t="s">
        <v>3226</v>
      </c>
      <c r="BF604" s="258"/>
      <c r="BG604" s="266" t="s">
        <v>3226</v>
      </c>
      <c r="BI604" s="400" t="s">
        <v>3224</v>
      </c>
      <c r="BK604" s="400" t="s">
        <v>3224</v>
      </c>
      <c r="BM604" s="400" t="str">
        <f t="shared" si="21"/>
        <v>予備601</v>
      </c>
      <c r="BO604" s="401" t="s">
        <v>3224</v>
      </c>
      <c r="BP604" s="396"/>
      <c r="BQ604" s="401" t="s">
        <v>3224</v>
      </c>
      <c r="BR604" s="402"/>
      <c r="BS604" s="265" t="s">
        <v>3226</v>
      </c>
      <c r="BT604" s="402"/>
      <c r="BU604" s="402"/>
      <c r="BV604" s="402"/>
      <c r="BW604" s="402"/>
      <c r="BX604" s="402"/>
      <c r="BY604" s="402"/>
      <c r="BZ604" s="402"/>
      <c r="CA604" s="402"/>
      <c r="CB604" s="402"/>
      <c r="CC604" s="402"/>
      <c r="CE604" s="256"/>
      <c r="CG604" s="264" t="s">
        <v>3224</v>
      </c>
      <c r="CI604" s="264" t="s">
        <v>3224</v>
      </c>
      <c r="CK604" s="264" t="s">
        <v>3224</v>
      </c>
      <c r="CM604" s="264" t="s">
        <v>3224</v>
      </c>
      <c r="CO604" s="264" t="s">
        <v>3224</v>
      </c>
      <c r="CQ604" s="264" t="s">
        <v>3224</v>
      </c>
      <c r="CS604" s="264" t="s">
        <v>3224</v>
      </c>
      <c r="CU604" s="264" t="s">
        <v>3224</v>
      </c>
      <c r="CW604" s="264" t="s">
        <v>3224</v>
      </c>
      <c r="CY604" s="264" t="s">
        <v>3224</v>
      </c>
      <c r="DA604" s="264" t="s">
        <v>3224</v>
      </c>
      <c r="DC604" s="264" t="s">
        <v>3224</v>
      </c>
      <c r="DE604" s="264" t="s">
        <v>3224</v>
      </c>
      <c r="DG604" s="264" t="s">
        <v>3224</v>
      </c>
      <c r="DI604" s="264" t="s">
        <v>3224</v>
      </c>
      <c r="DK604" s="264" t="s">
        <v>3224</v>
      </c>
      <c r="EA604" s="264" t="s">
        <v>3224</v>
      </c>
      <c r="EC604" s="272" t="s">
        <v>3225</v>
      </c>
      <c r="ED604" s="268"/>
      <c r="EE604" s="272" t="s">
        <v>3225</v>
      </c>
      <c r="EF604" s="268"/>
      <c r="EG604" s="272" t="s">
        <v>3225</v>
      </c>
      <c r="EH604" s="268"/>
      <c r="EI604" s="272" t="s">
        <v>3225</v>
      </c>
      <c r="EY604" s="264" t="s">
        <v>3224</v>
      </c>
      <c r="FA604" s="264" t="s">
        <v>3224</v>
      </c>
      <c r="FC604" s="264" t="s">
        <v>3224</v>
      </c>
      <c r="FE604" s="264" t="s">
        <v>3224</v>
      </c>
      <c r="FG604" s="264" t="s">
        <v>3224</v>
      </c>
      <c r="FI604" s="264" t="s">
        <v>3224</v>
      </c>
      <c r="FK604" s="264" t="s">
        <v>3224</v>
      </c>
      <c r="FM604" s="264" t="s">
        <v>3224</v>
      </c>
      <c r="FO604" s="264" t="s">
        <v>3224</v>
      </c>
      <c r="FQ604" s="264" t="s">
        <v>3224</v>
      </c>
      <c r="FS604" s="264" t="s">
        <v>3224</v>
      </c>
      <c r="FU604" s="264" t="s">
        <v>3224</v>
      </c>
      <c r="FW604" s="264" t="s">
        <v>3224</v>
      </c>
      <c r="FY604" s="264" t="s">
        <v>3224</v>
      </c>
      <c r="GA604" s="264" t="s">
        <v>3224</v>
      </c>
      <c r="GC604" s="264" t="s">
        <v>3224</v>
      </c>
      <c r="GE604" s="264" t="s">
        <v>3224</v>
      </c>
      <c r="GG604" s="264" t="s">
        <v>3224</v>
      </c>
      <c r="GI604" s="264" t="s">
        <v>3224</v>
      </c>
      <c r="GK604" s="264" t="s">
        <v>3224</v>
      </c>
      <c r="GM604" s="264" t="s">
        <v>3224</v>
      </c>
      <c r="GO604" s="264" t="s">
        <v>3224</v>
      </c>
      <c r="GQ604" s="16"/>
      <c r="HE604" s="265" t="s">
        <v>3226</v>
      </c>
      <c r="HG604" s="265" t="s">
        <v>3226</v>
      </c>
      <c r="HI604" s="264" t="s">
        <v>3224</v>
      </c>
      <c r="HK604" s="264" t="s">
        <v>3224</v>
      </c>
      <c r="HM604" s="264" t="s">
        <v>3224</v>
      </c>
      <c r="HO604" s="264" t="s">
        <v>3224</v>
      </c>
      <c r="HQ604" s="264" t="s">
        <v>3224</v>
      </c>
      <c r="HS604" s="264" t="s">
        <v>3224</v>
      </c>
      <c r="HU604" s="264" t="s">
        <v>3224</v>
      </c>
      <c r="HW604" s="264" t="s">
        <v>3224</v>
      </c>
      <c r="HY604" s="264" t="s">
        <v>3224</v>
      </c>
      <c r="IA604" s="264" t="s">
        <v>3224</v>
      </c>
      <c r="IC604" s="264" t="s">
        <v>3224</v>
      </c>
      <c r="IE604" s="264" t="s">
        <v>3224</v>
      </c>
      <c r="IG604" s="264" t="s">
        <v>3224</v>
      </c>
      <c r="II604" s="264" t="s">
        <v>3224</v>
      </c>
      <c r="IK604" s="264" t="s">
        <v>3224</v>
      </c>
      <c r="IM604" s="264" t="s">
        <v>3224</v>
      </c>
      <c r="IO604" s="264" t="s">
        <v>3224</v>
      </c>
      <c r="IQ604" s="264" t="s">
        <v>3224</v>
      </c>
      <c r="IS604" s="264" t="s">
        <v>3224</v>
      </c>
      <c r="IU604" s="264" t="s">
        <v>3224</v>
      </c>
      <c r="IW604" s="264" t="s">
        <v>3224</v>
      </c>
      <c r="IY604" s="264" t="s">
        <v>3224</v>
      </c>
      <c r="JA604" s="264" t="s">
        <v>3224</v>
      </c>
      <c r="JC604" s="264" t="s">
        <v>3224</v>
      </c>
    </row>
    <row r="605" spans="3:263">
      <c r="C605" s="384" t="s">
        <v>3228</v>
      </c>
      <c r="D605" s="404"/>
      <c r="E605" s="390" t="s">
        <v>3228</v>
      </c>
      <c r="F605" s="391"/>
      <c r="G605" s="390" t="s">
        <v>3228</v>
      </c>
      <c r="H605" s="391"/>
      <c r="I605" s="390" t="s">
        <v>3228</v>
      </c>
      <c r="J605" s="391"/>
      <c r="K605" s="390" t="s">
        <v>3228</v>
      </c>
      <c r="L605" s="391"/>
      <c r="M605" s="390" t="s">
        <v>3228</v>
      </c>
      <c r="N605" s="405"/>
      <c r="O605" s="394" t="s">
        <v>3229</v>
      </c>
      <c r="P605" s="406"/>
      <c r="Q605" s="264" t="s">
        <v>3228</v>
      </c>
      <c r="S605" s="264" t="s">
        <v>3228</v>
      </c>
      <c r="U605" s="265" t="s">
        <v>3230</v>
      </c>
      <c r="W605" s="265" t="s">
        <v>3230</v>
      </c>
      <c r="Y605" s="265" t="s">
        <v>3230</v>
      </c>
      <c r="Z605" s="256"/>
      <c r="AA605" s="264" t="s">
        <v>3228</v>
      </c>
      <c r="AB605" s="256"/>
      <c r="AC605" s="265" t="s">
        <v>3230</v>
      </c>
      <c r="AD605" s="258"/>
      <c r="AE605" s="265" t="s">
        <v>3230</v>
      </c>
      <c r="AF605" s="258"/>
      <c r="AG605" s="264" t="s">
        <v>3228</v>
      </c>
      <c r="AH605" s="16"/>
      <c r="AI605" s="264" t="s">
        <v>3228</v>
      </c>
      <c r="AK605" s="264" t="s">
        <v>3228</v>
      </c>
      <c r="AL605" s="256"/>
      <c r="AM605" s="264" t="s">
        <v>3228</v>
      </c>
      <c r="AN605" s="256"/>
      <c r="AO605" s="264" t="s">
        <v>3228</v>
      </c>
      <c r="AP605" s="256"/>
      <c r="AQ605" s="264" t="s">
        <v>3228</v>
      </c>
      <c r="AR605" s="256"/>
      <c r="AS605" s="264" t="s">
        <v>3229</v>
      </c>
      <c r="AT605" s="256"/>
      <c r="AU605" s="264" t="s">
        <v>3229</v>
      </c>
      <c r="AW605" s="264" t="s">
        <v>3229</v>
      </c>
      <c r="AX605" s="256"/>
      <c r="AY605" s="270" t="str">
        <f t="shared" si="20"/>
        <v>予 備 602</v>
      </c>
      <c r="AZ605" s="256"/>
      <c r="BA605" s="265" t="s">
        <v>3230</v>
      </c>
      <c r="BC605" s="265" t="s">
        <v>3230</v>
      </c>
      <c r="BE605" s="266" t="s">
        <v>3230</v>
      </c>
      <c r="BF605" s="258"/>
      <c r="BG605" s="266" t="s">
        <v>3230</v>
      </c>
      <c r="BI605" s="400" t="s">
        <v>3228</v>
      </c>
      <c r="BK605" s="400" t="s">
        <v>3228</v>
      </c>
      <c r="BM605" s="400" t="str">
        <f t="shared" si="21"/>
        <v>予備602</v>
      </c>
      <c r="BO605" s="401" t="s">
        <v>3228</v>
      </c>
      <c r="BP605" s="396"/>
      <c r="BQ605" s="401" t="s">
        <v>3228</v>
      </c>
      <c r="BR605" s="402"/>
      <c r="BS605" s="265" t="s">
        <v>3230</v>
      </c>
      <c r="BT605" s="402"/>
      <c r="BU605" s="402"/>
      <c r="BV605" s="402"/>
      <c r="BW605" s="402"/>
      <c r="BX605" s="402"/>
      <c r="BY605" s="402"/>
      <c r="BZ605" s="402"/>
      <c r="CA605" s="402"/>
      <c r="CB605" s="402"/>
      <c r="CC605" s="402"/>
      <c r="CE605" s="256"/>
      <c r="CG605" s="264" t="s">
        <v>3228</v>
      </c>
      <c r="CI605" s="264" t="s">
        <v>3228</v>
      </c>
      <c r="CK605" s="264" t="s">
        <v>3228</v>
      </c>
      <c r="CM605" s="264" t="s">
        <v>3228</v>
      </c>
      <c r="CO605" s="264" t="s">
        <v>3228</v>
      </c>
      <c r="CQ605" s="264" t="s">
        <v>3228</v>
      </c>
      <c r="CS605" s="264" t="s">
        <v>3228</v>
      </c>
      <c r="CU605" s="264" t="s">
        <v>3228</v>
      </c>
      <c r="CW605" s="264" t="s">
        <v>3228</v>
      </c>
      <c r="CY605" s="264" t="s">
        <v>3228</v>
      </c>
      <c r="DA605" s="264" t="s">
        <v>3228</v>
      </c>
      <c r="DC605" s="264" t="s">
        <v>3228</v>
      </c>
      <c r="DE605" s="264" t="s">
        <v>3228</v>
      </c>
      <c r="DG605" s="264" t="s">
        <v>3228</v>
      </c>
      <c r="DI605" s="264" t="s">
        <v>3228</v>
      </c>
      <c r="DK605" s="264" t="s">
        <v>3228</v>
      </c>
      <c r="EA605" s="264" t="s">
        <v>3228</v>
      </c>
      <c r="EC605" s="272" t="s">
        <v>3229</v>
      </c>
      <c r="ED605" s="268"/>
      <c r="EE605" s="272" t="s">
        <v>3229</v>
      </c>
      <c r="EF605" s="268"/>
      <c r="EG605" s="272" t="s">
        <v>3229</v>
      </c>
      <c r="EH605" s="268"/>
      <c r="EI605" s="272" t="s">
        <v>3229</v>
      </c>
      <c r="EY605" s="264" t="s">
        <v>3228</v>
      </c>
      <c r="FA605" s="264" t="s">
        <v>3228</v>
      </c>
      <c r="FC605" s="264" t="s">
        <v>3228</v>
      </c>
      <c r="FE605" s="264" t="s">
        <v>3228</v>
      </c>
      <c r="FG605" s="264" t="s">
        <v>3228</v>
      </c>
      <c r="FI605" s="264" t="s">
        <v>3228</v>
      </c>
      <c r="FK605" s="264" t="s">
        <v>3228</v>
      </c>
      <c r="FM605" s="264" t="s">
        <v>3228</v>
      </c>
      <c r="FO605" s="264" t="s">
        <v>3228</v>
      </c>
      <c r="FQ605" s="264" t="s">
        <v>3228</v>
      </c>
      <c r="FS605" s="264" t="s">
        <v>3228</v>
      </c>
      <c r="FU605" s="264" t="s">
        <v>3228</v>
      </c>
      <c r="FW605" s="264" t="s">
        <v>3228</v>
      </c>
      <c r="FY605" s="264" t="s">
        <v>3228</v>
      </c>
      <c r="GA605" s="264" t="s">
        <v>3228</v>
      </c>
      <c r="GC605" s="264" t="s">
        <v>3228</v>
      </c>
      <c r="GE605" s="264" t="s">
        <v>3228</v>
      </c>
      <c r="GG605" s="264" t="s">
        <v>3228</v>
      </c>
      <c r="GI605" s="264" t="s">
        <v>3228</v>
      </c>
      <c r="GK605" s="264" t="s">
        <v>3228</v>
      </c>
      <c r="GM605" s="264" t="s">
        <v>3228</v>
      </c>
      <c r="GO605" s="264" t="s">
        <v>3228</v>
      </c>
      <c r="GQ605" s="16"/>
      <c r="HE605" s="265" t="s">
        <v>3230</v>
      </c>
      <c r="HG605" s="265" t="s">
        <v>3230</v>
      </c>
      <c r="HI605" s="264" t="s">
        <v>3228</v>
      </c>
      <c r="HK605" s="264" t="s">
        <v>3228</v>
      </c>
      <c r="HM605" s="264" t="s">
        <v>3228</v>
      </c>
      <c r="HO605" s="264" t="s">
        <v>3228</v>
      </c>
      <c r="HQ605" s="264" t="s">
        <v>3228</v>
      </c>
      <c r="HS605" s="264" t="s">
        <v>3228</v>
      </c>
      <c r="HU605" s="264" t="s">
        <v>3228</v>
      </c>
      <c r="HW605" s="264" t="s">
        <v>3228</v>
      </c>
      <c r="HY605" s="264" t="s">
        <v>3228</v>
      </c>
      <c r="IA605" s="264" t="s">
        <v>3228</v>
      </c>
      <c r="IC605" s="264" t="s">
        <v>3228</v>
      </c>
      <c r="IE605" s="264" t="s">
        <v>3228</v>
      </c>
      <c r="IG605" s="264" t="s">
        <v>3228</v>
      </c>
      <c r="II605" s="264" t="s">
        <v>3228</v>
      </c>
      <c r="IK605" s="264" t="s">
        <v>3228</v>
      </c>
      <c r="IM605" s="264" t="s">
        <v>3228</v>
      </c>
      <c r="IO605" s="264" t="s">
        <v>3228</v>
      </c>
      <c r="IQ605" s="264" t="s">
        <v>3228</v>
      </c>
      <c r="IS605" s="264" t="s">
        <v>3228</v>
      </c>
      <c r="IU605" s="264" t="s">
        <v>3228</v>
      </c>
      <c r="IW605" s="264" t="s">
        <v>3228</v>
      </c>
      <c r="IY605" s="264" t="s">
        <v>3228</v>
      </c>
      <c r="JA605" s="264" t="s">
        <v>3228</v>
      </c>
      <c r="JC605" s="264" t="s">
        <v>3228</v>
      </c>
    </row>
    <row r="606" spans="3:263">
      <c r="C606" s="384" t="s">
        <v>3231</v>
      </c>
      <c r="D606" s="404"/>
      <c r="E606" s="390" t="s">
        <v>3231</v>
      </c>
      <c r="F606" s="391"/>
      <c r="G606" s="390" t="s">
        <v>3231</v>
      </c>
      <c r="H606" s="391"/>
      <c r="I606" s="390" t="s">
        <v>3231</v>
      </c>
      <c r="J606" s="391"/>
      <c r="K606" s="390" t="s">
        <v>3231</v>
      </c>
      <c r="L606" s="391"/>
      <c r="M606" s="390" t="s">
        <v>3231</v>
      </c>
      <c r="N606" s="405"/>
      <c r="O606" s="394" t="s">
        <v>3232</v>
      </c>
      <c r="P606" s="406"/>
      <c r="Q606" s="264" t="s">
        <v>3231</v>
      </c>
      <c r="S606" s="264" t="s">
        <v>3231</v>
      </c>
      <c r="U606" s="265" t="s">
        <v>3233</v>
      </c>
      <c r="W606" s="265" t="s">
        <v>3233</v>
      </c>
      <c r="Y606" s="265" t="s">
        <v>3233</v>
      </c>
      <c r="Z606" s="256"/>
      <c r="AA606" s="264" t="s">
        <v>3231</v>
      </c>
      <c r="AB606" s="256"/>
      <c r="AC606" s="265" t="s">
        <v>3233</v>
      </c>
      <c r="AD606" s="258"/>
      <c r="AE606" s="265" t="s">
        <v>3233</v>
      </c>
      <c r="AF606" s="258"/>
      <c r="AG606" s="264" t="s">
        <v>3231</v>
      </c>
      <c r="AH606" s="16"/>
      <c r="AI606" s="264" t="s">
        <v>3231</v>
      </c>
      <c r="AK606" s="264" t="s">
        <v>3231</v>
      </c>
      <c r="AL606" s="256"/>
      <c r="AM606" s="264" t="s">
        <v>3231</v>
      </c>
      <c r="AN606" s="256"/>
      <c r="AO606" s="264" t="s">
        <v>3231</v>
      </c>
      <c r="AP606" s="256"/>
      <c r="AQ606" s="264" t="s">
        <v>3231</v>
      </c>
      <c r="AR606" s="256"/>
      <c r="AS606" s="265" t="s">
        <v>3234</v>
      </c>
      <c r="AT606" s="256"/>
      <c r="AU606" s="265" t="s">
        <v>3234</v>
      </c>
      <c r="AW606" s="265" t="s">
        <v>3234</v>
      </c>
      <c r="AX606" s="256"/>
      <c r="AY606" s="270" t="str">
        <f t="shared" si="20"/>
        <v>予 備 603</v>
      </c>
      <c r="AZ606" s="256"/>
      <c r="BA606" s="265" t="s">
        <v>3233</v>
      </c>
      <c r="BC606" s="265" t="s">
        <v>3233</v>
      </c>
      <c r="BE606" s="266" t="s">
        <v>3233</v>
      </c>
      <c r="BF606" s="258"/>
      <c r="BG606" s="266" t="s">
        <v>3233</v>
      </c>
      <c r="BI606" s="400" t="s">
        <v>3231</v>
      </c>
      <c r="BK606" s="400" t="s">
        <v>3231</v>
      </c>
      <c r="BM606" s="400" t="str">
        <f t="shared" si="21"/>
        <v>予備603</v>
      </c>
      <c r="BO606" s="401" t="s">
        <v>3231</v>
      </c>
      <c r="BP606" s="396"/>
      <c r="BQ606" s="401" t="s">
        <v>3231</v>
      </c>
      <c r="BR606" s="402"/>
      <c r="BS606" s="265" t="s">
        <v>3233</v>
      </c>
      <c r="BT606" s="402"/>
      <c r="BU606" s="402"/>
      <c r="BV606" s="402"/>
      <c r="BW606" s="402"/>
      <c r="BX606" s="402"/>
      <c r="BY606" s="402"/>
      <c r="BZ606" s="402"/>
      <c r="CA606" s="402"/>
      <c r="CB606" s="402"/>
      <c r="CC606" s="402"/>
      <c r="CE606" s="256"/>
      <c r="CG606" s="264" t="s">
        <v>3231</v>
      </c>
      <c r="CI606" s="264" t="s">
        <v>3231</v>
      </c>
      <c r="CK606" s="264" t="s">
        <v>3231</v>
      </c>
      <c r="CM606" s="264" t="s">
        <v>3231</v>
      </c>
      <c r="CO606" s="264" t="s">
        <v>3231</v>
      </c>
      <c r="CQ606" s="264" t="s">
        <v>3231</v>
      </c>
      <c r="CS606" s="264" t="s">
        <v>3231</v>
      </c>
      <c r="CU606" s="264" t="s">
        <v>3231</v>
      </c>
      <c r="CW606" s="264" t="s">
        <v>3231</v>
      </c>
      <c r="CY606" s="264" t="s">
        <v>3231</v>
      </c>
      <c r="DA606" s="264" t="s">
        <v>3231</v>
      </c>
      <c r="DC606" s="264" t="s">
        <v>3231</v>
      </c>
      <c r="DE606" s="264" t="s">
        <v>3231</v>
      </c>
      <c r="DG606" s="264" t="s">
        <v>3231</v>
      </c>
      <c r="DI606" s="264" t="s">
        <v>3231</v>
      </c>
      <c r="DK606" s="264" t="s">
        <v>3231</v>
      </c>
      <c r="EA606" s="264" t="s">
        <v>3231</v>
      </c>
      <c r="EC606" s="272" t="s">
        <v>3232</v>
      </c>
      <c r="ED606" s="268"/>
      <c r="EE606" s="272" t="s">
        <v>3232</v>
      </c>
      <c r="EF606" s="268"/>
      <c r="EG606" s="272" t="s">
        <v>3232</v>
      </c>
      <c r="EH606" s="268"/>
      <c r="EI606" s="272" t="s">
        <v>3232</v>
      </c>
      <c r="EY606" s="264" t="s">
        <v>3231</v>
      </c>
      <c r="FA606" s="264" t="s">
        <v>3231</v>
      </c>
      <c r="FC606" s="264" t="s">
        <v>3231</v>
      </c>
      <c r="FE606" s="264" t="s">
        <v>3231</v>
      </c>
      <c r="FG606" s="264" t="s">
        <v>3231</v>
      </c>
      <c r="FI606" s="264" t="s">
        <v>3231</v>
      </c>
      <c r="FK606" s="264" t="s">
        <v>3231</v>
      </c>
      <c r="FM606" s="264" t="s">
        <v>3231</v>
      </c>
      <c r="FO606" s="264" t="s">
        <v>3231</v>
      </c>
      <c r="FQ606" s="264" t="s">
        <v>3231</v>
      </c>
      <c r="FS606" s="264" t="s">
        <v>3231</v>
      </c>
      <c r="FU606" s="264" t="s">
        <v>3231</v>
      </c>
      <c r="FW606" s="264" t="s">
        <v>3231</v>
      </c>
      <c r="FY606" s="264" t="s">
        <v>3231</v>
      </c>
      <c r="GA606" s="264" t="s">
        <v>3231</v>
      </c>
      <c r="GC606" s="264" t="s">
        <v>3231</v>
      </c>
      <c r="GE606" s="264" t="s">
        <v>3231</v>
      </c>
      <c r="GG606" s="264" t="s">
        <v>3231</v>
      </c>
      <c r="GI606" s="264" t="s">
        <v>3231</v>
      </c>
      <c r="GK606" s="264" t="s">
        <v>3231</v>
      </c>
      <c r="GM606" s="264" t="s">
        <v>3231</v>
      </c>
      <c r="GO606" s="264" t="s">
        <v>3231</v>
      </c>
      <c r="GQ606" s="16"/>
      <c r="HE606" s="265" t="s">
        <v>3233</v>
      </c>
      <c r="HG606" s="265" t="s">
        <v>3233</v>
      </c>
      <c r="HI606" s="264" t="s">
        <v>3231</v>
      </c>
      <c r="HK606" s="264" t="s">
        <v>3231</v>
      </c>
      <c r="HM606" s="264" t="s">
        <v>3231</v>
      </c>
      <c r="HO606" s="264" t="s">
        <v>3231</v>
      </c>
      <c r="HQ606" s="264" t="s">
        <v>3231</v>
      </c>
      <c r="HS606" s="264" t="s">
        <v>3231</v>
      </c>
      <c r="HU606" s="264" t="s">
        <v>3231</v>
      </c>
      <c r="HW606" s="264" t="s">
        <v>3231</v>
      </c>
      <c r="HY606" s="264" t="s">
        <v>3231</v>
      </c>
      <c r="IA606" s="264" t="s">
        <v>3231</v>
      </c>
      <c r="IC606" s="264" t="s">
        <v>3231</v>
      </c>
      <c r="IE606" s="264" t="s">
        <v>3231</v>
      </c>
      <c r="IG606" s="264" t="s">
        <v>3231</v>
      </c>
      <c r="II606" s="264" t="s">
        <v>3231</v>
      </c>
      <c r="IK606" s="264" t="s">
        <v>3231</v>
      </c>
      <c r="IM606" s="264" t="s">
        <v>3231</v>
      </c>
      <c r="IO606" s="264" t="s">
        <v>3231</v>
      </c>
      <c r="IQ606" s="264" t="s">
        <v>3231</v>
      </c>
      <c r="IS606" s="264" t="s">
        <v>3231</v>
      </c>
      <c r="IU606" s="264" t="s">
        <v>3231</v>
      </c>
      <c r="IW606" s="264" t="s">
        <v>3231</v>
      </c>
      <c r="IY606" s="264" t="s">
        <v>3231</v>
      </c>
      <c r="JA606" s="264" t="s">
        <v>3231</v>
      </c>
      <c r="JC606" s="264" t="s">
        <v>3231</v>
      </c>
    </row>
    <row r="607" spans="3:263">
      <c r="C607" s="384" t="s">
        <v>3235</v>
      </c>
      <c r="D607" s="404"/>
      <c r="E607" s="390" t="s">
        <v>3235</v>
      </c>
      <c r="F607" s="391"/>
      <c r="G607" s="390" t="s">
        <v>3235</v>
      </c>
      <c r="H607" s="391"/>
      <c r="I607" s="390" t="s">
        <v>3235</v>
      </c>
      <c r="J607" s="391"/>
      <c r="K607" s="390" t="s">
        <v>3235</v>
      </c>
      <c r="L607" s="391"/>
      <c r="M607" s="390" t="s">
        <v>3235</v>
      </c>
      <c r="N607" s="405"/>
      <c r="O607" s="394" t="s">
        <v>3236</v>
      </c>
      <c r="P607" s="406"/>
      <c r="Q607" s="264" t="s">
        <v>3235</v>
      </c>
      <c r="S607" s="264" t="s">
        <v>3235</v>
      </c>
      <c r="U607" s="265" t="s">
        <v>3237</v>
      </c>
      <c r="W607" s="265" t="s">
        <v>3237</v>
      </c>
      <c r="Y607" s="265" t="s">
        <v>3237</v>
      </c>
      <c r="Z607" s="256"/>
      <c r="AA607" s="264" t="s">
        <v>3235</v>
      </c>
      <c r="AB607" s="256"/>
      <c r="AC607" s="265" t="s">
        <v>3237</v>
      </c>
      <c r="AD607" s="258"/>
      <c r="AE607" s="265" t="s">
        <v>3237</v>
      </c>
      <c r="AF607" s="258"/>
      <c r="AG607" s="264" t="s">
        <v>3235</v>
      </c>
      <c r="AH607" s="16"/>
      <c r="AI607" s="264" t="s">
        <v>3235</v>
      </c>
      <c r="AK607" s="264" t="s">
        <v>3235</v>
      </c>
      <c r="AL607" s="256"/>
      <c r="AM607" s="264" t="s">
        <v>3235</v>
      </c>
      <c r="AN607" s="256"/>
      <c r="AO607" s="264" t="s">
        <v>3235</v>
      </c>
      <c r="AP607" s="256"/>
      <c r="AQ607" s="264" t="s">
        <v>3235</v>
      </c>
      <c r="AR607" s="256"/>
      <c r="AS607" s="264" t="s">
        <v>3236</v>
      </c>
      <c r="AT607" s="256"/>
      <c r="AU607" s="264" t="s">
        <v>3236</v>
      </c>
      <c r="AW607" s="264" t="s">
        <v>3236</v>
      </c>
      <c r="AX607" s="256"/>
      <c r="AY607" s="270" t="str">
        <f t="shared" si="20"/>
        <v>予 備 604</v>
      </c>
      <c r="AZ607" s="256"/>
      <c r="BA607" s="265" t="s">
        <v>3237</v>
      </c>
      <c r="BC607" s="265" t="s">
        <v>3237</v>
      </c>
      <c r="BE607" s="266" t="s">
        <v>3237</v>
      </c>
      <c r="BF607" s="258"/>
      <c r="BG607" s="266" t="s">
        <v>3237</v>
      </c>
      <c r="BI607" s="400" t="s">
        <v>3235</v>
      </c>
      <c r="BK607" s="400" t="s">
        <v>3235</v>
      </c>
      <c r="BM607" s="400" t="str">
        <f t="shared" si="21"/>
        <v>予備604</v>
      </c>
      <c r="BO607" s="401" t="s">
        <v>3235</v>
      </c>
      <c r="BP607" s="396"/>
      <c r="BQ607" s="401" t="s">
        <v>3235</v>
      </c>
      <c r="BR607" s="402"/>
      <c r="BS607" s="265" t="s">
        <v>3237</v>
      </c>
      <c r="BT607" s="402"/>
      <c r="BU607" s="402"/>
      <c r="BV607" s="402"/>
      <c r="BW607" s="402"/>
      <c r="BX607" s="402"/>
      <c r="BY607" s="402"/>
      <c r="BZ607" s="402"/>
      <c r="CA607" s="402"/>
      <c r="CB607" s="402"/>
      <c r="CC607" s="402"/>
      <c r="CE607" s="256"/>
      <c r="CG607" s="264" t="s">
        <v>3235</v>
      </c>
      <c r="CI607" s="264" t="s">
        <v>3235</v>
      </c>
      <c r="CK607" s="264" t="s">
        <v>3235</v>
      </c>
      <c r="CM607" s="264" t="s">
        <v>3235</v>
      </c>
      <c r="CO607" s="264" t="s">
        <v>3235</v>
      </c>
      <c r="CQ607" s="264" t="s">
        <v>3235</v>
      </c>
      <c r="CS607" s="264" t="s">
        <v>3235</v>
      </c>
      <c r="CU607" s="264" t="s">
        <v>3235</v>
      </c>
      <c r="CW607" s="264" t="s">
        <v>3235</v>
      </c>
      <c r="CY607" s="264" t="s">
        <v>3235</v>
      </c>
      <c r="DA607" s="264" t="s">
        <v>3235</v>
      </c>
      <c r="DC607" s="264" t="s">
        <v>3235</v>
      </c>
      <c r="DE607" s="264" t="s">
        <v>3235</v>
      </c>
      <c r="DG607" s="264" t="s">
        <v>3235</v>
      </c>
      <c r="DI607" s="264" t="s">
        <v>3235</v>
      </c>
      <c r="DK607" s="264" t="s">
        <v>3235</v>
      </c>
      <c r="EA607" s="264" t="s">
        <v>3235</v>
      </c>
      <c r="EC607" s="272" t="s">
        <v>3236</v>
      </c>
      <c r="ED607" s="268"/>
      <c r="EE607" s="272" t="s">
        <v>3236</v>
      </c>
      <c r="EF607" s="268"/>
      <c r="EG607" s="272" t="s">
        <v>3236</v>
      </c>
      <c r="EH607" s="268"/>
      <c r="EI607" s="272" t="s">
        <v>3236</v>
      </c>
      <c r="EY607" s="264" t="s">
        <v>3235</v>
      </c>
      <c r="FA607" s="264" t="s">
        <v>3235</v>
      </c>
      <c r="FC607" s="264" t="s">
        <v>3235</v>
      </c>
      <c r="FE607" s="264" t="s">
        <v>3235</v>
      </c>
      <c r="FG607" s="264" t="s">
        <v>3235</v>
      </c>
      <c r="FI607" s="264" t="s">
        <v>3235</v>
      </c>
      <c r="FK607" s="264" t="s">
        <v>3235</v>
      </c>
      <c r="FM607" s="264" t="s">
        <v>3235</v>
      </c>
      <c r="FO607" s="264" t="s">
        <v>3235</v>
      </c>
      <c r="FQ607" s="264" t="s">
        <v>3235</v>
      </c>
      <c r="FS607" s="264" t="s">
        <v>3235</v>
      </c>
      <c r="FU607" s="264" t="s">
        <v>3235</v>
      </c>
      <c r="FW607" s="264" t="s">
        <v>3235</v>
      </c>
      <c r="FY607" s="264" t="s">
        <v>3235</v>
      </c>
      <c r="GA607" s="264" t="s">
        <v>3235</v>
      </c>
      <c r="GC607" s="264" t="s">
        <v>3235</v>
      </c>
      <c r="GE607" s="264" t="s">
        <v>3235</v>
      </c>
      <c r="GG607" s="264" t="s">
        <v>3235</v>
      </c>
      <c r="GI607" s="264" t="s">
        <v>3235</v>
      </c>
      <c r="GK607" s="264" t="s">
        <v>3235</v>
      </c>
      <c r="GM607" s="264" t="s">
        <v>3235</v>
      </c>
      <c r="GO607" s="264" t="s">
        <v>3235</v>
      </c>
      <c r="GQ607" s="16"/>
      <c r="HE607" s="265" t="s">
        <v>3237</v>
      </c>
      <c r="HG607" s="265" t="s">
        <v>3237</v>
      </c>
      <c r="HI607" s="264" t="s">
        <v>3235</v>
      </c>
      <c r="HK607" s="264" t="s">
        <v>3235</v>
      </c>
      <c r="HM607" s="264" t="s">
        <v>3235</v>
      </c>
      <c r="HO607" s="264" t="s">
        <v>3235</v>
      </c>
      <c r="HQ607" s="264" t="s">
        <v>3235</v>
      </c>
      <c r="HS607" s="264" t="s">
        <v>3235</v>
      </c>
      <c r="HU607" s="264" t="s">
        <v>3235</v>
      </c>
      <c r="HW607" s="264" t="s">
        <v>3235</v>
      </c>
      <c r="HY607" s="264" t="s">
        <v>3235</v>
      </c>
      <c r="IA607" s="264" t="s">
        <v>3235</v>
      </c>
      <c r="IC607" s="264" t="s">
        <v>3235</v>
      </c>
      <c r="IE607" s="264" t="s">
        <v>3235</v>
      </c>
      <c r="IG607" s="264" t="s">
        <v>3235</v>
      </c>
      <c r="II607" s="264" t="s">
        <v>3235</v>
      </c>
      <c r="IK607" s="264" t="s">
        <v>3235</v>
      </c>
      <c r="IM607" s="264" t="s">
        <v>3235</v>
      </c>
      <c r="IO607" s="264" t="s">
        <v>3235</v>
      </c>
      <c r="IQ607" s="264" t="s">
        <v>3235</v>
      </c>
      <c r="IS607" s="264" t="s">
        <v>3235</v>
      </c>
      <c r="IU607" s="264" t="s">
        <v>3235</v>
      </c>
      <c r="IW607" s="264" t="s">
        <v>3235</v>
      </c>
      <c r="IY607" s="264" t="s">
        <v>3235</v>
      </c>
      <c r="JA607" s="264" t="s">
        <v>3235</v>
      </c>
      <c r="JC607" s="264" t="s">
        <v>3235</v>
      </c>
    </row>
    <row r="608" spans="3:263">
      <c r="C608" s="384" t="s">
        <v>3238</v>
      </c>
      <c r="D608" s="404"/>
      <c r="E608" s="390" t="s">
        <v>3238</v>
      </c>
      <c r="F608" s="391"/>
      <c r="G608" s="390" t="s">
        <v>3238</v>
      </c>
      <c r="H608" s="391"/>
      <c r="I608" s="390" t="s">
        <v>3238</v>
      </c>
      <c r="J608" s="391"/>
      <c r="K608" s="390" t="s">
        <v>3238</v>
      </c>
      <c r="L608" s="391"/>
      <c r="M608" s="390" t="s">
        <v>3238</v>
      </c>
      <c r="N608" s="405"/>
      <c r="O608" s="394" t="s">
        <v>3239</v>
      </c>
      <c r="P608" s="406"/>
      <c r="Q608" s="264" t="s">
        <v>3238</v>
      </c>
      <c r="S608" s="264" t="s">
        <v>3238</v>
      </c>
      <c r="U608" s="265" t="s">
        <v>3240</v>
      </c>
      <c r="W608" s="265" t="s">
        <v>3240</v>
      </c>
      <c r="Y608" s="265" t="s">
        <v>3240</v>
      </c>
      <c r="Z608" s="256"/>
      <c r="AA608" s="264" t="s">
        <v>3238</v>
      </c>
      <c r="AB608" s="256"/>
      <c r="AC608" s="265" t="s">
        <v>3240</v>
      </c>
      <c r="AD608" s="258"/>
      <c r="AE608" s="265" t="s">
        <v>3240</v>
      </c>
      <c r="AF608" s="258"/>
      <c r="AG608" s="264" t="s">
        <v>3238</v>
      </c>
      <c r="AH608" s="16"/>
      <c r="AI608" s="264" t="s">
        <v>3238</v>
      </c>
      <c r="AK608" s="264" t="s">
        <v>3238</v>
      </c>
      <c r="AL608" s="256"/>
      <c r="AM608" s="264" t="s">
        <v>3238</v>
      </c>
      <c r="AN608" s="256"/>
      <c r="AO608" s="264" t="s">
        <v>3238</v>
      </c>
      <c r="AP608" s="256"/>
      <c r="AQ608" s="264" t="s">
        <v>3238</v>
      </c>
      <c r="AR608" s="256"/>
      <c r="AS608" s="265" t="s">
        <v>3241</v>
      </c>
      <c r="AT608" s="256"/>
      <c r="AU608" s="265" t="s">
        <v>3241</v>
      </c>
      <c r="AW608" s="265" t="s">
        <v>3241</v>
      </c>
      <c r="AX608" s="256"/>
      <c r="AY608" s="270" t="str">
        <f t="shared" si="20"/>
        <v>予 備 605</v>
      </c>
      <c r="AZ608" s="256"/>
      <c r="BA608" s="265" t="s">
        <v>3240</v>
      </c>
      <c r="BC608" s="265" t="s">
        <v>3240</v>
      </c>
      <c r="BE608" s="266" t="s">
        <v>3240</v>
      </c>
      <c r="BF608" s="258"/>
      <c r="BG608" s="266" t="s">
        <v>3240</v>
      </c>
      <c r="BI608" s="400" t="s">
        <v>3238</v>
      </c>
      <c r="BK608" s="400" t="s">
        <v>3238</v>
      </c>
      <c r="BM608" s="400" t="str">
        <f t="shared" si="21"/>
        <v>予備605</v>
      </c>
      <c r="BO608" s="401" t="s">
        <v>3238</v>
      </c>
      <c r="BP608" s="396"/>
      <c r="BQ608" s="401" t="s">
        <v>3238</v>
      </c>
      <c r="BR608" s="402"/>
      <c r="BS608" s="265" t="s">
        <v>3240</v>
      </c>
      <c r="BT608" s="402"/>
      <c r="BU608" s="402"/>
      <c r="BV608" s="402"/>
      <c r="BW608" s="402"/>
      <c r="BX608" s="402"/>
      <c r="BY608" s="402"/>
      <c r="BZ608" s="402"/>
      <c r="CA608" s="402"/>
      <c r="CB608" s="402"/>
      <c r="CC608" s="402"/>
      <c r="CE608" s="256"/>
      <c r="CG608" s="264" t="s">
        <v>3238</v>
      </c>
      <c r="CI608" s="264" t="s">
        <v>3238</v>
      </c>
      <c r="CK608" s="264" t="s">
        <v>3238</v>
      </c>
      <c r="CM608" s="264" t="s">
        <v>3238</v>
      </c>
      <c r="CO608" s="264" t="s">
        <v>3238</v>
      </c>
      <c r="CQ608" s="264" t="s">
        <v>3238</v>
      </c>
      <c r="CS608" s="264" t="s">
        <v>3238</v>
      </c>
      <c r="CU608" s="264" t="s">
        <v>3238</v>
      </c>
      <c r="CW608" s="264" t="s">
        <v>3238</v>
      </c>
      <c r="CY608" s="264" t="s">
        <v>3238</v>
      </c>
      <c r="DA608" s="264" t="s">
        <v>3238</v>
      </c>
      <c r="DC608" s="264" t="s">
        <v>3238</v>
      </c>
      <c r="DE608" s="264" t="s">
        <v>3238</v>
      </c>
      <c r="DG608" s="264" t="s">
        <v>3238</v>
      </c>
      <c r="DI608" s="264" t="s">
        <v>3238</v>
      </c>
      <c r="DK608" s="264" t="s">
        <v>3238</v>
      </c>
      <c r="EA608" s="264" t="s">
        <v>3238</v>
      </c>
      <c r="EC608" s="272" t="s">
        <v>3239</v>
      </c>
      <c r="ED608" s="268"/>
      <c r="EE608" s="272" t="s">
        <v>3239</v>
      </c>
      <c r="EF608" s="268"/>
      <c r="EG608" s="272" t="s">
        <v>3239</v>
      </c>
      <c r="EH608" s="268"/>
      <c r="EI608" s="272" t="s">
        <v>3239</v>
      </c>
      <c r="EY608" s="264" t="s">
        <v>3238</v>
      </c>
      <c r="FA608" s="264" t="s">
        <v>3238</v>
      </c>
      <c r="FC608" s="264" t="s">
        <v>3238</v>
      </c>
      <c r="FE608" s="264" t="s">
        <v>3238</v>
      </c>
      <c r="FG608" s="264" t="s">
        <v>3238</v>
      </c>
      <c r="FI608" s="264" t="s">
        <v>3238</v>
      </c>
      <c r="FK608" s="264" t="s">
        <v>3238</v>
      </c>
      <c r="FM608" s="264" t="s">
        <v>3238</v>
      </c>
      <c r="FO608" s="264" t="s">
        <v>3238</v>
      </c>
      <c r="FQ608" s="264" t="s">
        <v>3238</v>
      </c>
      <c r="FS608" s="264" t="s">
        <v>3238</v>
      </c>
      <c r="FU608" s="264" t="s">
        <v>3238</v>
      </c>
      <c r="FW608" s="264" t="s">
        <v>3238</v>
      </c>
      <c r="FY608" s="264" t="s">
        <v>3238</v>
      </c>
      <c r="GA608" s="264" t="s">
        <v>3238</v>
      </c>
      <c r="GC608" s="264" t="s">
        <v>3238</v>
      </c>
      <c r="GE608" s="264" t="s">
        <v>3238</v>
      </c>
      <c r="GG608" s="264" t="s">
        <v>3238</v>
      </c>
      <c r="GI608" s="264" t="s">
        <v>3238</v>
      </c>
      <c r="GK608" s="264" t="s">
        <v>3238</v>
      </c>
      <c r="GM608" s="264" t="s">
        <v>3238</v>
      </c>
      <c r="GO608" s="264" t="s">
        <v>3238</v>
      </c>
      <c r="GQ608" s="16"/>
      <c r="HE608" s="265" t="s">
        <v>3240</v>
      </c>
      <c r="HG608" s="265" t="s">
        <v>3240</v>
      </c>
      <c r="HI608" s="264" t="s">
        <v>3238</v>
      </c>
      <c r="HK608" s="264" t="s">
        <v>3238</v>
      </c>
      <c r="HM608" s="264" t="s">
        <v>3238</v>
      </c>
      <c r="HO608" s="264" t="s">
        <v>3238</v>
      </c>
      <c r="HQ608" s="264" t="s">
        <v>3238</v>
      </c>
      <c r="HS608" s="264" t="s">
        <v>3238</v>
      </c>
      <c r="HU608" s="264" t="s">
        <v>3238</v>
      </c>
      <c r="HW608" s="264" t="s">
        <v>3238</v>
      </c>
      <c r="HY608" s="264" t="s">
        <v>3238</v>
      </c>
      <c r="IA608" s="264" t="s">
        <v>3238</v>
      </c>
      <c r="IC608" s="264" t="s">
        <v>3238</v>
      </c>
      <c r="IE608" s="264" t="s">
        <v>3238</v>
      </c>
      <c r="IG608" s="264" t="s">
        <v>3238</v>
      </c>
      <c r="II608" s="264" t="s">
        <v>3238</v>
      </c>
      <c r="IK608" s="264" t="s">
        <v>3238</v>
      </c>
      <c r="IM608" s="264" t="s">
        <v>3238</v>
      </c>
      <c r="IO608" s="264" t="s">
        <v>3238</v>
      </c>
      <c r="IQ608" s="264" t="s">
        <v>3238</v>
      </c>
      <c r="IS608" s="264" t="s">
        <v>3238</v>
      </c>
      <c r="IU608" s="264" t="s">
        <v>3238</v>
      </c>
      <c r="IW608" s="264" t="s">
        <v>3238</v>
      </c>
      <c r="IY608" s="264" t="s">
        <v>3238</v>
      </c>
      <c r="JA608" s="264" t="s">
        <v>3238</v>
      </c>
      <c r="JC608" s="264" t="s">
        <v>3238</v>
      </c>
    </row>
    <row r="609" spans="3:263">
      <c r="C609" s="384" t="s">
        <v>3242</v>
      </c>
      <c r="D609" s="404"/>
      <c r="E609" s="390" t="s">
        <v>3242</v>
      </c>
      <c r="F609" s="391"/>
      <c r="G609" s="390" t="s">
        <v>3242</v>
      </c>
      <c r="H609" s="391"/>
      <c r="I609" s="390" t="s">
        <v>3242</v>
      </c>
      <c r="J609" s="391"/>
      <c r="K609" s="390" t="s">
        <v>3242</v>
      </c>
      <c r="L609" s="391"/>
      <c r="M609" s="390" t="s">
        <v>3242</v>
      </c>
      <c r="N609" s="405"/>
      <c r="O609" s="394" t="s">
        <v>3243</v>
      </c>
      <c r="P609" s="406"/>
      <c r="Q609" s="264" t="s">
        <v>3242</v>
      </c>
      <c r="S609" s="264" t="s">
        <v>3242</v>
      </c>
      <c r="U609" s="265" t="s">
        <v>3244</v>
      </c>
      <c r="W609" s="265" t="s">
        <v>3244</v>
      </c>
      <c r="Y609" s="265" t="s">
        <v>3244</v>
      </c>
      <c r="Z609" s="256"/>
      <c r="AA609" s="264" t="s">
        <v>3242</v>
      </c>
      <c r="AB609" s="256"/>
      <c r="AC609" s="265" t="s">
        <v>3244</v>
      </c>
      <c r="AD609" s="258"/>
      <c r="AE609" s="265" t="s">
        <v>3244</v>
      </c>
      <c r="AF609" s="258"/>
      <c r="AG609" s="264" t="s">
        <v>3242</v>
      </c>
      <c r="AH609" s="16"/>
      <c r="AI609" s="264" t="s">
        <v>3242</v>
      </c>
      <c r="AK609" s="264" t="s">
        <v>3242</v>
      </c>
      <c r="AL609" s="256"/>
      <c r="AM609" s="264" t="s">
        <v>3242</v>
      </c>
      <c r="AN609" s="256"/>
      <c r="AO609" s="264" t="s">
        <v>3242</v>
      </c>
      <c r="AP609" s="256"/>
      <c r="AQ609" s="264" t="s">
        <v>3242</v>
      </c>
      <c r="AR609" s="256"/>
      <c r="AS609" s="264" t="s">
        <v>3243</v>
      </c>
      <c r="AT609" s="256"/>
      <c r="AU609" s="264" t="s">
        <v>3243</v>
      </c>
      <c r="AW609" s="264" t="s">
        <v>3243</v>
      </c>
      <c r="AX609" s="256"/>
      <c r="AY609" s="270" t="str">
        <f t="shared" si="20"/>
        <v>予 備 606</v>
      </c>
      <c r="AZ609" s="256"/>
      <c r="BA609" s="265" t="s">
        <v>3244</v>
      </c>
      <c r="BC609" s="265" t="s">
        <v>3244</v>
      </c>
      <c r="BE609" s="266" t="s">
        <v>3244</v>
      </c>
      <c r="BF609" s="258"/>
      <c r="BG609" s="266" t="s">
        <v>3244</v>
      </c>
      <c r="BI609" s="400" t="s">
        <v>3242</v>
      </c>
      <c r="BK609" s="400" t="s">
        <v>3242</v>
      </c>
      <c r="BM609" s="400" t="str">
        <f t="shared" si="21"/>
        <v>予備606</v>
      </c>
      <c r="BO609" s="401" t="s">
        <v>3242</v>
      </c>
      <c r="BP609" s="396"/>
      <c r="BQ609" s="401" t="s">
        <v>3242</v>
      </c>
      <c r="BR609" s="402"/>
      <c r="BS609" s="265" t="s">
        <v>3244</v>
      </c>
      <c r="BT609" s="402"/>
      <c r="BU609" s="402"/>
      <c r="BV609" s="402"/>
      <c r="BW609" s="402"/>
      <c r="BX609" s="402"/>
      <c r="BY609" s="402"/>
      <c r="BZ609" s="402"/>
      <c r="CA609" s="402"/>
      <c r="CB609" s="402"/>
      <c r="CC609" s="402"/>
      <c r="CE609" s="256"/>
      <c r="CG609" s="264" t="s">
        <v>3242</v>
      </c>
      <c r="CI609" s="264" t="s">
        <v>3242</v>
      </c>
      <c r="CK609" s="264" t="s">
        <v>3242</v>
      </c>
      <c r="CM609" s="264" t="s">
        <v>3242</v>
      </c>
      <c r="CO609" s="264" t="s">
        <v>3242</v>
      </c>
      <c r="CQ609" s="264" t="s">
        <v>3242</v>
      </c>
      <c r="CS609" s="264" t="s">
        <v>3242</v>
      </c>
      <c r="CU609" s="264" t="s">
        <v>3242</v>
      </c>
      <c r="CW609" s="264" t="s">
        <v>3242</v>
      </c>
      <c r="CY609" s="264" t="s">
        <v>3242</v>
      </c>
      <c r="DA609" s="264" t="s">
        <v>3242</v>
      </c>
      <c r="DC609" s="264" t="s">
        <v>3242</v>
      </c>
      <c r="DE609" s="264" t="s">
        <v>3242</v>
      </c>
      <c r="DG609" s="264" t="s">
        <v>3242</v>
      </c>
      <c r="DI609" s="264" t="s">
        <v>3242</v>
      </c>
      <c r="DK609" s="264" t="s">
        <v>3242</v>
      </c>
      <c r="EA609" s="264" t="s">
        <v>3242</v>
      </c>
      <c r="EC609" s="272" t="s">
        <v>3243</v>
      </c>
      <c r="ED609" s="268"/>
      <c r="EE609" s="272" t="s">
        <v>3243</v>
      </c>
      <c r="EF609" s="268"/>
      <c r="EG609" s="272" t="s">
        <v>3243</v>
      </c>
      <c r="EH609" s="268"/>
      <c r="EI609" s="272" t="s">
        <v>3243</v>
      </c>
      <c r="EY609" s="264" t="s">
        <v>3242</v>
      </c>
      <c r="FA609" s="264" t="s">
        <v>3242</v>
      </c>
      <c r="FC609" s="264" t="s">
        <v>3242</v>
      </c>
      <c r="FE609" s="264" t="s">
        <v>3242</v>
      </c>
      <c r="FG609" s="264" t="s">
        <v>3242</v>
      </c>
      <c r="FI609" s="264" t="s">
        <v>3242</v>
      </c>
      <c r="FK609" s="264" t="s">
        <v>3242</v>
      </c>
      <c r="FM609" s="264" t="s">
        <v>3242</v>
      </c>
      <c r="FO609" s="264" t="s">
        <v>3242</v>
      </c>
      <c r="FQ609" s="264" t="s">
        <v>3242</v>
      </c>
      <c r="FS609" s="264" t="s">
        <v>3242</v>
      </c>
      <c r="FU609" s="264" t="s">
        <v>3242</v>
      </c>
      <c r="FW609" s="264" t="s">
        <v>3242</v>
      </c>
      <c r="FY609" s="264" t="s">
        <v>3242</v>
      </c>
      <c r="GA609" s="264" t="s">
        <v>3242</v>
      </c>
      <c r="GC609" s="264" t="s">
        <v>3242</v>
      </c>
      <c r="GE609" s="264" t="s">
        <v>3242</v>
      </c>
      <c r="GG609" s="264" t="s">
        <v>3242</v>
      </c>
      <c r="GI609" s="264" t="s">
        <v>3242</v>
      </c>
      <c r="GK609" s="264" t="s">
        <v>3242</v>
      </c>
      <c r="GM609" s="264" t="s">
        <v>3242</v>
      </c>
      <c r="GO609" s="264" t="s">
        <v>3242</v>
      </c>
      <c r="GQ609" s="16"/>
      <c r="HE609" s="265" t="s">
        <v>3244</v>
      </c>
      <c r="HG609" s="265" t="s">
        <v>3244</v>
      </c>
      <c r="HI609" s="264" t="s">
        <v>3242</v>
      </c>
      <c r="HK609" s="264" t="s">
        <v>3242</v>
      </c>
      <c r="HM609" s="264" t="s">
        <v>3242</v>
      </c>
      <c r="HO609" s="264" t="s">
        <v>3242</v>
      </c>
      <c r="HQ609" s="264" t="s">
        <v>3242</v>
      </c>
      <c r="HS609" s="264" t="s">
        <v>3242</v>
      </c>
      <c r="HU609" s="264" t="s">
        <v>3242</v>
      </c>
      <c r="HW609" s="264" t="s">
        <v>3242</v>
      </c>
      <c r="HY609" s="264" t="s">
        <v>3242</v>
      </c>
      <c r="IA609" s="264" t="s">
        <v>3242</v>
      </c>
      <c r="IC609" s="264" t="s">
        <v>3242</v>
      </c>
      <c r="IE609" s="264" t="s">
        <v>3242</v>
      </c>
      <c r="IG609" s="264" t="s">
        <v>3242</v>
      </c>
      <c r="II609" s="264" t="s">
        <v>3242</v>
      </c>
      <c r="IK609" s="264" t="s">
        <v>3242</v>
      </c>
      <c r="IM609" s="264" t="s">
        <v>3242</v>
      </c>
      <c r="IO609" s="264" t="s">
        <v>3242</v>
      </c>
      <c r="IQ609" s="264" t="s">
        <v>3242</v>
      </c>
      <c r="IS609" s="264" t="s">
        <v>3242</v>
      </c>
      <c r="IU609" s="264" t="s">
        <v>3242</v>
      </c>
      <c r="IW609" s="264" t="s">
        <v>3242</v>
      </c>
      <c r="IY609" s="264" t="s">
        <v>3242</v>
      </c>
      <c r="JA609" s="264" t="s">
        <v>3242</v>
      </c>
      <c r="JC609" s="264" t="s">
        <v>3242</v>
      </c>
    </row>
    <row r="610" spans="3:263">
      <c r="C610" s="384" t="s">
        <v>3245</v>
      </c>
      <c r="D610" s="404"/>
      <c r="E610" s="390" t="s">
        <v>3245</v>
      </c>
      <c r="F610" s="391"/>
      <c r="G610" s="390" t="s">
        <v>3245</v>
      </c>
      <c r="H610" s="391"/>
      <c r="I610" s="390" t="s">
        <v>3245</v>
      </c>
      <c r="J610" s="391"/>
      <c r="K610" s="390" t="s">
        <v>3245</v>
      </c>
      <c r="L610" s="391"/>
      <c r="M610" s="390" t="s">
        <v>3245</v>
      </c>
      <c r="N610" s="405"/>
      <c r="O610" s="394" t="s">
        <v>3246</v>
      </c>
      <c r="P610" s="406"/>
      <c r="Q610" s="264" t="s">
        <v>3245</v>
      </c>
      <c r="S610" s="264" t="s">
        <v>3245</v>
      </c>
      <c r="U610" s="265" t="s">
        <v>3247</v>
      </c>
      <c r="W610" s="265" t="s">
        <v>3247</v>
      </c>
      <c r="Y610" s="265" t="s">
        <v>3247</v>
      </c>
      <c r="Z610" s="256"/>
      <c r="AA610" s="264" t="s">
        <v>3245</v>
      </c>
      <c r="AB610" s="256"/>
      <c r="AC610" s="265" t="s">
        <v>3247</v>
      </c>
      <c r="AD610" s="258"/>
      <c r="AE610" s="265" t="s">
        <v>3247</v>
      </c>
      <c r="AF610" s="258"/>
      <c r="AG610" s="264" t="s">
        <v>3245</v>
      </c>
      <c r="AH610" s="16"/>
      <c r="AI610" s="264" t="s">
        <v>3245</v>
      </c>
      <c r="AK610" s="264" t="s">
        <v>3245</v>
      </c>
      <c r="AL610" s="256"/>
      <c r="AM610" s="264" t="s">
        <v>3245</v>
      </c>
      <c r="AN610" s="256"/>
      <c r="AO610" s="264" t="s">
        <v>3245</v>
      </c>
      <c r="AP610" s="256"/>
      <c r="AQ610" s="264" t="s">
        <v>3245</v>
      </c>
      <c r="AR610" s="256"/>
      <c r="AS610" s="265" t="s">
        <v>3248</v>
      </c>
      <c r="AT610" s="256"/>
      <c r="AU610" s="265" t="s">
        <v>3248</v>
      </c>
      <c r="AW610" s="265" t="s">
        <v>3248</v>
      </c>
      <c r="AX610" s="256"/>
      <c r="AY610" s="270" t="str">
        <f t="shared" si="20"/>
        <v>予 備 607</v>
      </c>
      <c r="AZ610" s="256"/>
      <c r="BA610" s="265" t="s">
        <v>3247</v>
      </c>
      <c r="BC610" s="265" t="s">
        <v>3247</v>
      </c>
      <c r="BE610" s="266" t="s">
        <v>3247</v>
      </c>
      <c r="BF610" s="258"/>
      <c r="BG610" s="266" t="s">
        <v>3247</v>
      </c>
      <c r="BI610" s="400" t="s">
        <v>3245</v>
      </c>
      <c r="BK610" s="400" t="s">
        <v>3245</v>
      </c>
      <c r="BM610" s="400" t="str">
        <f t="shared" si="21"/>
        <v>予備607</v>
      </c>
      <c r="BO610" s="401" t="s">
        <v>3245</v>
      </c>
      <c r="BP610" s="396"/>
      <c r="BQ610" s="401" t="s">
        <v>3245</v>
      </c>
      <c r="BR610" s="402"/>
      <c r="BS610" s="265" t="s">
        <v>3247</v>
      </c>
      <c r="BT610" s="402"/>
      <c r="BU610" s="402"/>
      <c r="BV610" s="402"/>
      <c r="BW610" s="402"/>
      <c r="BX610" s="402"/>
      <c r="BY610" s="402"/>
      <c r="BZ610" s="402"/>
      <c r="CA610" s="402"/>
      <c r="CB610" s="402"/>
      <c r="CC610" s="402"/>
      <c r="CE610" s="256"/>
      <c r="CG610" s="264" t="s">
        <v>3245</v>
      </c>
      <c r="CI610" s="264" t="s">
        <v>3245</v>
      </c>
      <c r="CK610" s="264" t="s">
        <v>3245</v>
      </c>
      <c r="CM610" s="264" t="s">
        <v>3245</v>
      </c>
      <c r="CO610" s="264" t="s">
        <v>3245</v>
      </c>
      <c r="CQ610" s="264" t="s">
        <v>3245</v>
      </c>
      <c r="CS610" s="264" t="s">
        <v>3245</v>
      </c>
      <c r="CU610" s="264" t="s">
        <v>3245</v>
      </c>
      <c r="CW610" s="264" t="s">
        <v>3245</v>
      </c>
      <c r="CY610" s="264" t="s">
        <v>3245</v>
      </c>
      <c r="DA610" s="264" t="s">
        <v>3245</v>
      </c>
      <c r="DC610" s="264" t="s">
        <v>3245</v>
      </c>
      <c r="DE610" s="264" t="s">
        <v>3245</v>
      </c>
      <c r="DG610" s="264" t="s">
        <v>3245</v>
      </c>
      <c r="DI610" s="264" t="s">
        <v>3245</v>
      </c>
      <c r="DK610" s="264" t="s">
        <v>3245</v>
      </c>
      <c r="EA610" s="264" t="s">
        <v>3245</v>
      </c>
      <c r="EC610" s="272" t="s">
        <v>3246</v>
      </c>
      <c r="ED610" s="268"/>
      <c r="EE610" s="272" t="s">
        <v>3246</v>
      </c>
      <c r="EF610" s="268"/>
      <c r="EG610" s="272" t="s">
        <v>3246</v>
      </c>
      <c r="EH610" s="268"/>
      <c r="EI610" s="272" t="s">
        <v>3246</v>
      </c>
      <c r="EY610" s="264" t="s">
        <v>3245</v>
      </c>
      <c r="FA610" s="264" t="s">
        <v>3245</v>
      </c>
      <c r="FC610" s="264" t="s">
        <v>3245</v>
      </c>
      <c r="FE610" s="264" t="s">
        <v>3245</v>
      </c>
      <c r="FG610" s="264" t="s">
        <v>3245</v>
      </c>
      <c r="FI610" s="264" t="s">
        <v>3245</v>
      </c>
      <c r="FK610" s="264" t="s">
        <v>3245</v>
      </c>
      <c r="FM610" s="264" t="s">
        <v>3245</v>
      </c>
      <c r="FO610" s="264" t="s">
        <v>3245</v>
      </c>
      <c r="FQ610" s="264" t="s">
        <v>3245</v>
      </c>
      <c r="FS610" s="264" t="s">
        <v>3245</v>
      </c>
      <c r="FU610" s="264" t="s">
        <v>3245</v>
      </c>
      <c r="FW610" s="264" t="s">
        <v>3245</v>
      </c>
      <c r="FY610" s="264" t="s">
        <v>3245</v>
      </c>
      <c r="GA610" s="264" t="s">
        <v>3245</v>
      </c>
      <c r="GC610" s="264" t="s">
        <v>3245</v>
      </c>
      <c r="GE610" s="264" t="s">
        <v>3245</v>
      </c>
      <c r="GG610" s="264" t="s">
        <v>3245</v>
      </c>
      <c r="GI610" s="264" t="s">
        <v>3245</v>
      </c>
      <c r="GK610" s="264" t="s">
        <v>3245</v>
      </c>
      <c r="GM610" s="264" t="s">
        <v>3245</v>
      </c>
      <c r="GO610" s="264" t="s">
        <v>3245</v>
      </c>
      <c r="GQ610" s="16"/>
      <c r="HE610" s="265" t="s">
        <v>3247</v>
      </c>
      <c r="HG610" s="265" t="s">
        <v>3247</v>
      </c>
      <c r="HI610" s="264" t="s">
        <v>3245</v>
      </c>
      <c r="HK610" s="264" t="s">
        <v>3245</v>
      </c>
      <c r="HM610" s="264" t="s">
        <v>3245</v>
      </c>
      <c r="HO610" s="264" t="s">
        <v>3245</v>
      </c>
      <c r="HQ610" s="264" t="s">
        <v>3245</v>
      </c>
      <c r="HS610" s="264" t="s">
        <v>3245</v>
      </c>
      <c r="HU610" s="264" t="s">
        <v>3245</v>
      </c>
      <c r="HW610" s="264" t="s">
        <v>3245</v>
      </c>
      <c r="HY610" s="264" t="s">
        <v>3245</v>
      </c>
      <c r="IA610" s="264" t="s">
        <v>3245</v>
      </c>
      <c r="IC610" s="264" t="s">
        <v>3245</v>
      </c>
      <c r="IE610" s="264" t="s">
        <v>3245</v>
      </c>
      <c r="IG610" s="264" t="s">
        <v>3245</v>
      </c>
      <c r="II610" s="264" t="s">
        <v>3245</v>
      </c>
      <c r="IK610" s="264" t="s">
        <v>3245</v>
      </c>
      <c r="IM610" s="264" t="s">
        <v>3245</v>
      </c>
      <c r="IO610" s="264" t="s">
        <v>3245</v>
      </c>
      <c r="IQ610" s="264" t="s">
        <v>3245</v>
      </c>
      <c r="IS610" s="264" t="s">
        <v>3245</v>
      </c>
      <c r="IU610" s="264" t="s">
        <v>3245</v>
      </c>
      <c r="IW610" s="264" t="s">
        <v>3245</v>
      </c>
      <c r="IY610" s="264" t="s">
        <v>3245</v>
      </c>
      <c r="JA610" s="264" t="s">
        <v>3245</v>
      </c>
      <c r="JC610" s="264" t="s">
        <v>3245</v>
      </c>
    </row>
    <row r="611" spans="3:263">
      <c r="C611" s="384" t="s">
        <v>3249</v>
      </c>
      <c r="D611" s="404"/>
      <c r="E611" s="390" t="s">
        <v>3249</v>
      </c>
      <c r="F611" s="391"/>
      <c r="G611" s="390" t="s">
        <v>3249</v>
      </c>
      <c r="H611" s="391"/>
      <c r="I611" s="390" t="s">
        <v>3249</v>
      </c>
      <c r="J611" s="391"/>
      <c r="K611" s="390" t="s">
        <v>3249</v>
      </c>
      <c r="L611" s="391"/>
      <c r="M611" s="390" t="s">
        <v>3249</v>
      </c>
      <c r="N611" s="405"/>
      <c r="O611" s="394" t="s">
        <v>3250</v>
      </c>
      <c r="P611" s="406"/>
      <c r="Q611" s="264" t="s">
        <v>3249</v>
      </c>
      <c r="S611" s="264" t="s">
        <v>3249</v>
      </c>
      <c r="U611" s="265" t="s">
        <v>3251</v>
      </c>
      <c r="W611" s="265" t="s">
        <v>3251</v>
      </c>
      <c r="Y611" s="265" t="s">
        <v>3251</v>
      </c>
      <c r="Z611" s="256"/>
      <c r="AA611" s="264" t="s">
        <v>3249</v>
      </c>
      <c r="AB611" s="256"/>
      <c r="AC611" s="265" t="s">
        <v>3251</v>
      </c>
      <c r="AD611" s="258"/>
      <c r="AE611" s="265" t="s">
        <v>3251</v>
      </c>
      <c r="AF611" s="258"/>
      <c r="AG611" s="264" t="s">
        <v>3249</v>
      </c>
      <c r="AH611" s="16"/>
      <c r="AI611" s="264" t="s">
        <v>3249</v>
      </c>
      <c r="AK611" s="264" t="s">
        <v>3249</v>
      </c>
      <c r="AL611" s="256"/>
      <c r="AM611" s="264" t="s">
        <v>3249</v>
      </c>
      <c r="AN611" s="256"/>
      <c r="AO611" s="264" t="s">
        <v>3249</v>
      </c>
      <c r="AP611" s="256"/>
      <c r="AQ611" s="264" t="s">
        <v>3249</v>
      </c>
      <c r="AR611" s="256"/>
      <c r="AS611" s="264" t="s">
        <v>3250</v>
      </c>
      <c r="AT611" s="256"/>
      <c r="AU611" s="264" t="s">
        <v>3250</v>
      </c>
      <c r="AW611" s="264" t="s">
        <v>3250</v>
      </c>
      <c r="AX611" s="256"/>
      <c r="AY611" s="270" t="str">
        <f t="shared" si="20"/>
        <v>予 備 608</v>
      </c>
      <c r="AZ611" s="256"/>
      <c r="BA611" s="265" t="s">
        <v>3251</v>
      </c>
      <c r="BC611" s="265" t="s">
        <v>3251</v>
      </c>
      <c r="BE611" s="266" t="s">
        <v>3251</v>
      </c>
      <c r="BF611" s="258"/>
      <c r="BG611" s="266" t="s">
        <v>3251</v>
      </c>
      <c r="BI611" s="400" t="s">
        <v>3249</v>
      </c>
      <c r="BK611" s="400" t="s">
        <v>3249</v>
      </c>
      <c r="BM611" s="400" t="str">
        <f t="shared" si="21"/>
        <v>予備608</v>
      </c>
      <c r="BO611" s="401" t="s">
        <v>3249</v>
      </c>
      <c r="BP611" s="396"/>
      <c r="BQ611" s="401" t="s">
        <v>3249</v>
      </c>
      <c r="BR611" s="402"/>
      <c r="BS611" s="265" t="s">
        <v>3251</v>
      </c>
      <c r="BT611" s="402"/>
      <c r="BU611" s="402"/>
      <c r="BV611" s="402"/>
      <c r="BW611" s="402"/>
      <c r="BX611" s="402"/>
      <c r="BY611" s="402"/>
      <c r="BZ611" s="402"/>
      <c r="CA611" s="402"/>
      <c r="CB611" s="402"/>
      <c r="CC611" s="402"/>
      <c r="CE611" s="256"/>
      <c r="CG611" s="264" t="s">
        <v>3249</v>
      </c>
      <c r="CI611" s="264" t="s">
        <v>3249</v>
      </c>
      <c r="CK611" s="264" t="s">
        <v>3249</v>
      </c>
      <c r="CM611" s="264" t="s">
        <v>3249</v>
      </c>
      <c r="CO611" s="264" t="s">
        <v>3249</v>
      </c>
      <c r="CQ611" s="264" t="s">
        <v>3249</v>
      </c>
      <c r="CS611" s="264" t="s">
        <v>3249</v>
      </c>
      <c r="CU611" s="264" t="s">
        <v>3249</v>
      </c>
      <c r="CW611" s="264" t="s">
        <v>3249</v>
      </c>
      <c r="CY611" s="264" t="s">
        <v>3249</v>
      </c>
      <c r="DA611" s="264" t="s">
        <v>3249</v>
      </c>
      <c r="DC611" s="264" t="s">
        <v>3249</v>
      </c>
      <c r="DE611" s="264" t="s">
        <v>3249</v>
      </c>
      <c r="DG611" s="264" t="s">
        <v>3249</v>
      </c>
      <c r="DI611" s="264" t="s">
        <v>3249</v>
      </c>
      <c r="DK611" s="264" t="s">
        <v>3249</v>
      </c>
      <c r="EA611" s="264" t="s">
        <v>3249</v>
      </c>
      <c r="EC611" s="272" t="s">
        <v>3250</v>
      </c>
      <c r="ED611" s="268"/>
      <c r="EE611" s="272" t="s">
        <v>3250</v>
      </c>
      <c r="EF611" s="268"/>
      <c r="EG611" s="272" t="s">
        <v>3250</v>
      </c>
      <c r="EH611" s="268"/>
      <c r="EI611" s="272" t="s">
        <v>3250</v>
      </c>
      <c r="EY611" s="264" t="s">
        <v>3249</v>
      </c>
      <c r="FA611" s="264" t="s">
        <v>3249</v>
      </c>
      <c r="FC611" s="264" t="s">
        <v>3249</v>
      </c>
      <c r="FE611" s="264" t="s">
        <v>3249</v>
      </c>
      <c r="FG611" s="264" t="s">
        <v>3249</v>
      </c>
      <c r="FI611" s="264" t="s">
        <v>3249</v>
      </c>
      <c r="FK611" s="264" t="s">
        <v>3249</v>
      </c>
      <c r="FM611" s="264" t="s">
        <v>3249</v>
      </c>
      <c r="FO611" s="264" t="s">
        <v>3249</v>
      </c>
      <c r="FQ611" s="264" t="s">
        <v>3249</v>
      </c>
      <c r="FS611" s="264" t="s">
        <v>3249</v>
      </c>
      <c r="FU611" s="264" t="s">
        <v>3249</v>
      </c>
      <c r="FW611" s="264" t="s">
        <v>3249</v>
      </c>
      <c r="FY611" s="264" t="s">
        <v>3249</v>
      </c>
      <c r="GA611" s="264" t="s">
        <v>3249</v>
      </c>
      <c r="GC611" s="264" t="s">
        <v>3249</v>
      </c>
      <c r="GE611" s="264" t="s">
        <v>3249</v>
      </c>
      <c r="GG611" s="264" t="s">
        <v>3249</v>
      </c>
      <c r="GI611" s="264" t="s">
        <v>3249</v>
      </c>
      <c r="GK611" s="264" t="s">
        <v>3249</v>
      </c>
      <c r="GM611" s="264" t="s">
        <v>3249</v>
      </c>
      <c r="GO611" s="264" t="s">
        <v>3249</v>
      </c>
      <c r="GQ611" s="16"/>
      <c r="HE611" s="265" t="s">
        <v>3251</v>
      </c>
      <c r="HG611" s="265" t="s">
        <v>3251</v>
      </c>
      <c r="HI611" s="264" t="s">
        <v>3249</v>
      </c>
      <c r="HK611" s="264" t="s">
        <v>3249</v>
      </c>
      <c r="HM611" s="264" t="s">
        <v>3249</v>
      </c>
      <c r="HO611" s="264" t="s">
        <v>3249</v>
      </c>
      <c r="HQ611" s="264" t="s">
        <v>3249</v>
      </c>
      <c r="HS611" s="264" t="s">
        <v>3249</v>
      </c>
      <c r="HU611" s="264" t="s">
        <v>3249</v>
      </c>
      <c r="HW611" s="264" t="s">
        <v>3249</v>
      </c>
      <c r="HY611" s="264" t="s">
        <v>3249</v>
      </c>
      <c r="IA611" s="264" t="s">
        <v>3249</v>
      </c>
      <c r="IC611" s="264" t="s">
        <v>3249</v>
      </c>
      <c r="IE611" s="264" t="s">
        <v>3249</v>
      </c>
      <c r="IG611" s="264" t="s">
        <v>3249</v>
      </c>
      <c r="II611" s="264" t="s">
        <v>3249</v>
      </c>
      <c r="IK611" s="264" t="s">
        <v>3249</v>
      </c>
      <c r="IM611" s="264" t="s">
        <v>3249</v>
      </c>
      <c r="IO611" s="264" t="s">
        <v>3249</v>
      </c>
      <c r="IQ611" s="264" t="s">
        <v>3249</v>
      </c>
      <c r="IS611" s="264" t="s">
        <v>3249</v>
      </c>
      <c r="IU611" s="264" t="s">
        <v>3249</v>
      </c>
      <c r="IW611" s="264" t="s">
        <v>3249</v>
      </c>
      <c r="IY611" s="264" t="s">
        <v>3249</v>
      </c>
      <c r="JA611" s="264" t="s">
        <v>3249</v>
      </c>
      <c r="JC611" s="264" t="s">
        <v>3249</v>
      </c>
    </row>
    <row r="612" spans="3:263">
      <c r="C612" s="384" t="s">
        <v>3252</v>
      </c>
      <c r="D612" s="404"/>
      <c r="E612" s="390" t="s">
        <v>3252</v>
      </c>
      <c r="F612" s="391"/>
      <c r="G612" s="390" t="s">
        <v>3252</v>
      </c>
      <c r="H612" s="391"/>
      <c r="I612" s="390" t="s">
        <v>3252</v>
      </c>
      <c r="J612" s="391"/>
      <c r="K612" s="390" t="s">
        <v>3252</v>
      </c>
      <c r="L612" s="391"/>
      <c r="M612" s="390" t="s">
        <v>3252</v>
      </c>
      <c r="N612" s="405"/>
      <c r="O612" s="394" t="s">
        <v>3253</v>
      </c>
      <c r="P612" s="406"/>
      <c r="Q612" s="264" t="s">
        <v>3252</v>
      </c>
      <c r="S612" s="264" t="s">
        <v>3252</v>
      </c>
      <c r="U612" s="265" t="s">
        <v>3254</v>
      </c>
      <c r="W612" s="265" t="s">
        <v>3254</v>
      </c>
      <c r="Y612" s="265" t="s">
        <v>3254</v>
      </c>
      <c r="Z612" s="256"/>
      <c r="AA612" s="264" t="s">
        <v>3252</v>
      </c>
      <c r="AB612" s="256"/>
      <c r="AC612" s="265" t="s">
        <v>3254</v>
      </c>
      <c r="AD612" s="258"/>
      <c r="AE612" s="265" t="s">
        <v>3254</v>
      </c>
      <c r="AF612" s="258"/>
      <c r="AG612" s="264" t="s">
        <v>3252</v>
      </c>
      <c r="AH612" s="16"/>
      <c r="AI612" s="264" t="s">
        <v>3252</v>
      </c>
      <c r="AK612" s="264" t="s">
        <v>3252</v>
      </c>
      <c r="AL612" s="256"/>
      <c r="AM612" s="264" t="s">
        <v>3252</v>
      </c>
      <c r="AN612" s="256"/>
      <c r="AO612" s="264" t="s">
        <v>3252</v>
      </c>
      <c r="AP612" s="256"/>
      <c r="AQ612" s="264" t="s">
        <v>3252</v>
      </c>
      <c r="AR612" s="256"/>
      <c r="AS612" s="265" t="s">
        <v>3255</v>
      </c>
      <c r="AT612" s="256"/>
      <c r="AU612" s="265" t="s">
        <v>3255</v>
      </c>
      <c r="AW612" s="265" t="s">
        <v>3255</v>
      </c>
      <c r="AX612" s="256"/>
      <c r="AY612" s="270" t="str">
        <f t="shared" si="20"/>
        <v>予 備 609</v>
      </c>
      <c r="AZ612" s="256"/>
      <c r="BA612" s="265" t="s">
        <v>3254</v>
      </c>
      <c r="BC612" s="265" t="s">
        <v>3254</v>
      </c>
      <c r="BE612" s="266" t="s">
        <v>3254</v>
      </c>
      <c r="BF612" s="258"/>
      <c r="BG612" s="266" t="s">
        <v>3254</v>
      </c>
      <c r="BI612" s="400" t="s">
        <v>3252</v>
      </c>
      <c r="BK612" s="400" t="s">
        <v>3252</v>
      </c>
      <c r="BM612" s="400" t="str">
        <f t="shared" si="21"/>
        <v>予備609</v>
      </c>
      <c r="BO612" s="401" t="s">
        <v>3252</v>
      </c>
      <c r="BP612" s="396"/>
      <c r="BQ612" s="401" t="s">
        <v>3252</v>
      </c>
      <c r="BR612" s="402"/>
      <c r="BS612" s="265" t="s">
        <v>3254</v>
      </c>
      <c r="BT612" s="402"/>
      <c r="BU612" s="402"/>
      <c r="BV612" s="402"/>
      <c r="BW612" s="402"/>
      <c r="BX612" s="402"/>
      <c r="BY612" s="402"/>
      <c r="BZ612" s="402"/>
      <c r="CA612" s="402"/>
      <c r="CB612" s="402"/>
      <c r="CC612" s="402"/>
      <c r="CE612" s="256"/>
      <c r="CG612" s="264" t="s">
        <v>3252</v>
      </c>
      <c r="CI612" s="264" t="s">
        <v>3252</v>
      </c>
      <c r="CK612" s="264" t="s">
        <v>3252</v>
      </c>
      <c r="CM612" s="264" t="s">
        <v>3252</v>
      </c>
      <c r="CO612" s="264" t="s">
        <v>3252</v>
      </c>
      <c r="CQ612" s="264" t="s">
        <v>3252</v>
      </c>
      <c r="CS612" s="264" t="s">
        <v>3252</v>
      </c>
      <c r="CU612" s="264" t="s">
        <v>3252</v>
      </c>
      <c r="CW612" s="264" t="s">
        <v>3252</v>
      </c>
      <c r="CY612" s="264" t="s">
        <v>3252</v>
      </c>
      <c r="DA612" s="264" t="s">
        <v>3252</v>
      </c>
      <c r="DC612" s="264" t="s">
        <v>3252</v>
      </c>
      <c r="DE612" s="264" t="s">
        <v>3252</v>
      </c>
      <c r="DG612" s="264" t="s">
        <v>3252</v>
      </c>
      <c r="DI612" s="264" t="s">
        <v>3252</v>
      </c>
      <c r="DK612" s="264" t="s">
        <v>3252</v>
      </c>
      <c r="EA612" s="264" t="s">
        <v>3252</v>
      </c>
      <c r="EC612" s="272" t="s">
        <v>3253</v>
      </c>
      <c r="ED612" s="268"/>
      <c r="EE612" s="272" t="s">
        <v>3253</v>
      </c>
      <c r="EF612" s="268"/>
      <c r="EG612" s="272" t="s">
        <v>3253</v>
      </c>
      <c r="EH612" s="268"/>
      <c r="EI612" s="272" t="s">
        <v>3253</v>
      </c>
      <c r="EY612" s="264" t="s">
        <v>3252</v>
      </c>
      <c r="FA612" s="264" t="s">
        <v>3252</v>
      </c>
      <c r="FC612" s="264" t="s">
        <v>3252</v>
      </c>
      <c r="FE612" s="264" t="s">
        <v>3252</v>
      </c>
      <c r="FG612" s="264" t="s">
        <v>3252</v>
      </c>
      <c r="FI612" s="264" t="s">
        <v>3252</v>
      </c>
      <c r="FK612" s="264" t="s">
        <v>3252</v>
      </c>
      <c r="FM612" s="264" t="s">
        <v>3252</v>
      </c>
      <c r="FO612" s="264" t="s">
        <v>3252</v>
      </c>
      <c r="FQ612" s="264" t="s">
        <v>3252</v>
      </c>
      <c r="FS612" s="264" t="s">
        <v>3252</v>
      </c>
      <c r="FU612" s="264" t="s">
        <v>3252</v>
      </c>
      <c r="FW612" s="264" t="s">
        <v>3252</v>
      </c>
      <c r="FY612" s="264" t="s">
        <v>3252</v>
      </c>
      <c r="GA612" s="264" t="s">
        <v>3252</v>
      </c>
      <c r="GC612" s="264" t="s">
        <v>3252</v>
      </c>
      <c r="GE612" s="264" t="s">
        <v>3252</v>
      </c>
      <c r="GG612" s="264" t="s">
        <v>3252</v>
      </c>
      <c r="GI612" s="264" t="s">
        <v>3252</v>
      </c>
      <c r="GK612" s="264" t="s">
        <v>3252</v>
      </c>
      <c r="GM612" s="264" t="s">
        <v>3252</v>
      </c>
      <c r="GO612" s="264" t="s">
        <v>3252</v>
      </c>
      <c r="GQ612" s="16"/>
      <c r="HE612" s="265" t="s">
        <v>3254</v>
      </c>
      <c r="HG612" s="265" t="s">
        <v>3254</v>
      </c>
      <c r="HI612" s="264" t="s">
        <v>3252</v>
      </c>
      <c r="HK612" s="264" t="s">
        <v>3252</v>
      </c>
      <c r="HM612" s="264" t="s">
        <v>3252</v>
      </c>
      <c r="HO612" s="264" t="s">
        <v>3252</v>
      </c>
      <c r="HQ612" s="264" t="s">
        <v>3252</v>
      </c>
      <c r="HS612" s="264" t="s">
        <v>3252</v>
      </c>
      <c r="HU612" s="264" t="s">
        <v>3252</v>
      </c>
      <c r="HW612" s="264" t="s">
        <v>3252</v>
      </c>
      <c r="HY612" s="264" t="s">
        <v>3252</v>
      </c>
      <c r="IA612" s="264" t="s">
        <v>3252</v>
      </c>
      <c r="IC612" s="264" t="s">
        <v>3252</v>
      </c>
      <c r="IE612" s="264" t="s">
        <v>3252</v>
      </c>
      <c r="IG612" s="264" t="s">
        <v>3252</v>
      </c>
      <c r="II612" s="264" t="s">
        <v>3252</v>
      </c>
      <c r="IK612" s="264" t="s">
        <v>3252</v>
      </c>
      <c r="IM612" s="264" t="s">
        <v>3252</v>
      </c>
      <c r="IO612" s="264" t="s">
        <v>3252</v>
      </c>
      <c r="IQ612" s="264" t="s">
        <v>3252</v>
      </c>
      <c r="IS612" s="264" t="s">
        <v>3252</v>
      </c>
      <c r="IU612" s="264" t="s">
        <v>3252</v>
      </c>
      <c r="IW612" s="264" t="s">
        <v>3252</v>
      </c>
      <c r="IY612" s="264" t="s">
        <v>3252</v>
      </c>
      <c r="JA612" s="264" t="s">
        <v>3252</v>
      </c>
      <c r="JC612" s="264" t="s">
        <v>3252</v>
      </c>
    </row>
    <row r="613" spans="3:263">
      <c r="C613" s="384" t="s">
        <v>3256</v>
      </c>
      <c r="D613" s="404"/>
      <c r="E613" s="390" t="s">
        <v>3256</v>
      </c>
      <c r="F613" s="391"/>
      <c r="G613" s="390" t="s">
        <v>3256</v>
      </c>
      <c r="H613" s="391"/>
      <c r="I613" s="390" t="s">
        <v>3256</v>
      </c>
      <c r="J613" s="391"/>
      <c r="K613" s="390" t="s">
        <v>3256</v>
      </c>
      <c r="L613" s="391"/>
      <c r="M613" s="390" t="s">
        <v>3256</v>
      </c>
      <c r="N613" s="405"/>
      <c r="O613" s="394" t="s">
        <v>3257</v>
      </c>
      <c r="P613" s="406"/>
      <c r="Q613" s="264" t="s">
        <v>3256</v>
      </c>
      <c r="S613" s="264" t="s">
        <v>3256</v>
      </c>
      <c r="U613" s="265" t="s">
        <v>3258</v>
      </c>
      <c r="W613" s="265" t="s">
        <v>3258</v>
      </c>
      <c r="Y613" s="265" t="s">
        <v>3258</v>
      </c>
      <c r="Z613" s="256"/>
      <c r="AA613" s="264" t="s">
        <v>3256</v>
      </c>
      <c r="AB613" s="256"/>
      <c r="AC613" s="265" t="s">
        <v>3258</v>
      </c>
      <c r="AD613" s="258"/>
      <c r="AE613" s="265" t="s">
        <v>3258</v>
      </c>
      <c r="AF613" s="258"/>
      <c r="AG613" s="264" t="s">
        <v>3256</v>
      </c>
      <c r="AH613" s="16"/>
      <c r="AI613" s="264" t="s">
        <v>3256</v>
      </c>
      <c r="AK613" s="264" t="s">
        <v>3256</v>
      </c>
      <c r="AL613" s="256"/>
      <c r="AM613" s="264" t="s">
        <v>3256</v>
      </c>
      <c r="AN613" s="256"/>
      <c r="AO613" s="264" t="s">
        <v>3256</v>
      </c>
      <c r="AP613" s="256"/>
      <c r="AQ613" s="264" t="s">
        <v>3256</v>
      </c>
      <c r="AR613" s="256"/>
      <c r="AS613" s="264" t="s">
        <v>3257</v>
      </c>
      <c r="AT613" s="256"/>
      <c r="AU613" s="264" t="s">
        <v>3257</v>
      </c>
      <c r="AW613" s="264" t="s">
        <v>3257</v>
      </c>
      <c r="AX613" s="256"/>
      <c r="AY613" s="270" t="str">
        <f t="shared" si="20"/>
        <v>予 備 610</v>
      </c>
      <c r="AZ613" s="256"/>
      <c r="BA613" s="265" t="s">
        <v>3258</v>
      </c>
      <c r="BC613" s="265" t="s">
        <v>3258</v>
      </c>
      <c r="BE613" s="266" t="s">
        <v>3258</v>
      </c>
      <c r="BF613" s="258"/>
      <c r="BG613" s="266" t="s">
        <v>3258</v>
      </c>
      <c r="BI613" s="400" t="s">
        <v>3256</v>
      </c>
      <c r="BK613" s="400" t="s">
        <v>3256</v>
      </c>
      <c r="BM613" s="400" t="str">
        <f t="shared" si="21"/>
        <v>予備610</v>
      </c>
      <c r="BO613" s="401" t="s">
        <v>3256</v>
      </c>
      <c r="BP613" s="396"/>
      <c r="BQ613" s="401" t="s">
        <v>3256</v>
      </c>
      <c r="BR613" s="402"/>
      <c r="BS613" s="265" t="s">
        <v>3258</v>
      </c>
      <c r="BT613" s="402"/>
      <c r="BU613" s="402"/>
      <c r="BV613" s="402"/>
      <c r="BW613" s="402"/>
      <c r="BX613" s="402"/>
      <c r="BY613" s="402"/>
      <c r="BZ613" s="402"/>
      <c r="CA613" s="402"/>
      <c r="CB613" s="402"/>
      <c r="CC613" s="402"/>
      <c r="CE613" s="256"/>
      <c r="CG613" s="264" t="s">
        <v>3256</v>
      </c>
      <c r="CI613" s="264" t="s">
        <v>3256</v>
      </c>
      <c r="CK613" s="264" t="s">
        <v>3256</v>
      </c>
      <c r="CM613" s="264" t="s">
        <v>3256</v>
      </c>
      <c r="CO613" s="264" t="s">
        <v>3256</v>
      </c>
      <c r="CQ613" s="264" t="s">
        <v>3256</v>
      </c>
      <c r="CS613" s="264" t="s">
        <v>3256</v>
      </c>
      <c r="CU613" s="264" t="s">
        <v>3256</v>
      </c>
      <c r="CW613" s="264" t="s">
        <v>3256</v>
      </c>
      <c r="CY613" s="264" t="s">
        <v>3256</v>
      </c>
      <c r="DA613" s="264" t="s">
        <v>3256</v>
      </c>
      <c r="DC613" s="264" t="s">
        <v>3256</v>
      </c>
      <c r="DE613" s="264" t="s">
        <v>3256</v>
      </c>
      <c r="DG613" s="264" t="s">
        <v>3256</v>
      </c>
      <c r="DI613" s="264" t="s">
        <v>3256</v>
      </c>
      <c r="DK613" s="264" t="s">
        <v>3256</v>
      </c>
      <c r="EA613" s="264" t="s">
        <v>3256</v>
      </c>
      <c r="EC613" s="272" t="s">
        <v>3257</v>
      </c>
      <c r="ED613" s="268"/>
      <c r="EE613" s="272" t="s">
        <v>3257</v>
      </c>
      <c r="EF613" s="268"/>
      <c r="EG613" s="272" t="s">
        <v>3257</v>
      </c>
      <c r="EH613" s="268"/>
      <c r="EI613" s="272" t="s">
        <v>3257</v>
      </c>
      <c r="EY613" s="264" t="s">
        <v>3256</v>
      </c>
      <c r="FA613" s="264" t="s">
        <v>3256</v>
      </c>
      <c r="FC613" s="264" t="s">
        <v>3256</v>
      </c>
      <c r="FE613" s="264" t="s">
        <v>3256</v>
      </c>
      <c r="FG613" s="264" t="s">
        <v>3256</v>
      </c>
      <c r="FI613" s="264" t="s">
        <v>3256</v>
      </c>
      <c r="FK613" s="264" t="s">
        <v>3256</v>
      </c>
      <c r="FM613" s="264" t="s">
        <v>3256</v>
      </c>
      <c r="FO613" s="264" t="s">
        <v>3256</v>
      </c>
      <c r="FQ613" s="264" t="s">
        <v>3256</v>
      </c>
      <c r="FS613" s="264" t="s">
        <v>3256</v>
      </c>
      <c r="FU613" s="264" t="s">
        <v>3256</v>
      </c>
      <c r="FW613" s="264" t="s">
        <v>3256</v>
      </c>
      <c r="FY613" s="264" t="s">
        <v>3256</v>
      </c>
      <c r="GA613" s="264" t="s">
        <v>3256</v>
      </c>
      <c r="GC613" s="264" t="s">
        <v>3256</v>
      </c>
      <c r="GE613" s="264" t="s">
        <v>3256</v>
      </c>
      <c r="GG613" s="264" t="s">
        <v>3256</v>
      </c>
      <c r="GI613" s="264" t="s">
        <v>3256</v>
      </c>
      <c r="GK613" s="264" t="s">
        <v>3256</v>
      </c>
      <c r="GM613" s="264" t="s">
        <v>3256</v>
      </c>
      <c r="GO613" s="264" t="s">
        <v>3256</v>
      </c>
      <c r="GQ613" s="16"/>
      <c r="HE613" s="265" t="s">
        <v>3258</v>
      </c>
      <c r="HG613" s="265" t="s">
        <v>3258</v>
      </c>
      <c r="HI613" s="264" t="s">
        <v>3256</v>
      </c>
      <c r="HK613" s="264" t="s">
        <v>3256</v>
      </c>
      <c r="HM613" s="264" t="s">
        <v>3256</v>
      </c>
      <c r="HO613" s="264" t="s">
        <v>3256</v>
      </c>
      <c r="HQ613" s="264" t="s">
        <v>3256</v>
      </c>
      <c r="HS613" s="264" t="s">
        <v>3256</v>
      </c>
      <c r="HU613" s="264" t="s">
        <v>3256</v>
      </c>
      <c r="HW613" s="264" t="s">
        <v>3256</v>
      </c>
      <c r="HY613" s="264" t="s">
        <v>3256</v>
      </c>
      <c r="IA613" s="264" t="s">
        <v>3256</v>
      </c>
      <c r="IC613" s="264" t="s">
        <v>3256</v>
      </c>
      <c r="IE613" s="264" t="s">
        <v>3256</v>
      </c>
      <c r="IG613" s="264" t="s">
        <v>3256</v>
      </c>
      <c r="II613" s="264" t="s">
        <v>3256</v>
      </c>
      <c r="IK613" s="264" t="s">
        <v>3256</v>
      </c>
      <c r="IM613" s="264" t="s">
        <v>3256</v>
      </c>
      <c r="IO613" s="264" t="s">
        <v>3256</v>
      </c>
      <c r="IQ613" s="264" t="s">
        <v>3256</v>
      </c>
      <c r="IS613" s="264" t="s">
        <v>3256</v>
      </c>
      <c r="IU613" s="264" t="s">
        <v>3256</v>
      </c>
      <c r="IW613" s="264" t="s">
        <v>3256</v>
      </c>
      <c r="IY613" s="264" t="s">
        <v>3256</v>
      </c>
      <c r="JA613" s="264" t="s">
        <v>3256</v>
      </c>
      <c r="JC613" s="264" t="s">
        <v>3256</v>
      </c>
    </row>
    <row r="614" spans="3:263">
      <c r="C614" s="384" t="s">
        <v>3259</v>
      </c>
      <c r="D614" s="404"/>
      <c r="E614" s="390" t="s">
        <v>3259</v>
      </c>
      <c r="F614" s="391"/>
      <c r="G614" s="390" t="s">
        <v>3259</v>
      </c>
      <c r="H614" s="391"/>
      <c r="I614" s="390" t="s">
        <v>3259</v>
      </c>
      <c r="J614" s="391"/>
      <c r="K614" s="390" t="s">
        <v>3259</v>
      </c>
      <c r="L614" s="391"/>
      <c r="M614" s="390" t="s">
        <v>3259</v>
      </c>
      <c r="N614" s="405"/>
      <c r="O614" s="394" t="s">
        <v>3260</v>
      </c>
      <c r="P614" s="406"/>
      <c r="Q614" s="264" t="s">
        <v>3259</v>
      </c>
      <c r="S614" s="264" t="s">
        <v>3259</v>
      </c>
      <c r="U614" s="265" t="s">
        <v>3261</v>
      </c>
      <c r="W614" s="265" t="s">
        <v>3261</v>
      </c>
      <c r="Y614" s="265" t="s">
        <v>3261</v>
      </c>
      <c r="Z614" s="256"/>
      <c r="AA614" s="264" t="s">
        <v>3259</v>
      </c>
      <c r="AB614" s="256"/>
      <c r="AC614" s="265" t="s">
        <v>3261</v>
      </c>
      <c r="AD614" s="258"/>
      <c r="AE614" s="265" t="s">
        <v>3261</v>
      </c>
      <c r="AF614" s="258"/>
      <c r="AG614" s="264" t="s">
        <v>3259</v>
      </c>
      <c r="AH614" s="16"/>
      <c r="AI614" s="264" t="s">
        <v>3259</v>
      </c>
      <c r="AK614" s="264" t="s">
        <v>3259</v>
      </c>
      <c r="AL614" s="256"/>
      <c r="AM614" s="264" t="s">
        <v>3259</v>
      </c>
      <c r="AN614" s="256"/>
      <c r="AO614" s="264" t="s">
        <v>3259</v>
      </c>
      <c r="AP614" s="256"/>
      <c r="AQ614" s="264" t="s">
        <v>3259</v>
      </c>
      <c r="AR614" s="256"/>
      <c r="AS614" s="265" t="s">
        <v>3262</v>
      </c>
      <c r="AT614" s="256"/>
      <c r="AU614" s="265" t="s">
        <v>3262</v>
      </c>
      <c r="AW614" s="265" t="s">
        <v>3262</v>
      </c>
      <c r="AX614" s="256"/>
      <c r="AY614" s="270" t="str">
        <f t="shared" si="20"/>
        <v>予 備 611</v>
      </c>
      <c r="AZ614" s="256"/>
      <c r="BA614" s="265" t="s">
        <v>3261</v>
      </c>
      <c r="BC614" s="265" t="s">
        <v>3261</v>
      </c>
      <c r="BE614" s="266" t="s">
        <v>3261</v>
      </c>
      <c r="BF614" s="258"/>
      <c r="BG614" s="266" t="s">
        <v>3261</v>
      </c>
      <c r="BI614" s="400" t="s">
        <v>3259</v>
      </c>
      <c r="BK614" s="400" t="s">
        <v>3259</v>
      </c>
      <c r="BM614" s="400" t="str">
        <f t="shared" si="21"/>
        <v>予備611</v>
      </c>
      <c r="BO614" s="401" t="s">
        <v>3259</v>
      </c>
      <c r="BP614" s="396"/>
      <c r="BQ614" s="401" t="s">
        <v>3259</v>
      </c>
      <c r="BR614" s="402"/>
      <c r="BS614" s="265" t="s">
        <v>3261</v>
      </c>
      <c r="BT614" s="402"/>
      <c r="BU614" s="402"/>
      <c r="BV614" s="402"/>
      <c r="BW614" s="402"/>
      <c r="BX614" s="402"/>
      <c r="BY614" s="402"/>
      <c r="BZ614" s="402"/>
      <c r="CA614" s="402"/>
      <c r="CB614" s="402"/>
      <c r="CC614" s="402"/>
      <c r="CE614" s="256"/>
      <c r="CG614" s="264" t="s">
        <v>3259</v>
      </c>
      <c r="CI614" s="264" t="s">
        <v>3259</v>
      </c>
      <c r="CK614" s="264" t="s">
        <v>3259</v>
      </c>
      <c r="CM614" s="264" t="s">
        <v>3259</v>
      </c>
      <c r="CO614" s="264" t="s">
        <v>3259</v>
      </c>
      <c r="CQ614" s="264" t="s">
        <v>3259</v>
      </c>
      <c r="CS614" s="264" t="s">
        <v>3259</v>
      </c>
      <c r="CU614" s="264" t="s">
        <v>3259</v>
      </c>
      <c r="CW614" s="264" t="s">
        <v>3259</v>
      </c>
      <c r="CY614" s="264" t="s">
        <v>3259</v>
      </c>
      <c r="DA614" s="264" t="s">
        <v>3259</v>
      </c>
      <c r="DC614" s="264" t="s">
        <v>3259</v>
      </c>
      <c r="DE614" s="264" t="s">
        <v>3259</v>
      </c>
      <c r="DG614" s="264" t="s">
        <v>3259</v>
      </c>
      <c r="DI614" s="264" t="s">
        <v>3259</v>
      </c>
      <c r="DK614" s="264" t="s">
        <v>3259</v>
      </c>
      <c r="EA614" s="264" t="s">
        <v>3259</v>
      </c>
      <c r="EC614" s="272" t="s">
        <v>3260</v>
      </c>
      <c r="ED614" s="268"/>
      <c r="EE614" s="272" t="s">
        <v>3260</v>
      </c>
      <c r="EF614" s="268"/>
      <c r="EG614" s="272" t="s">
        <v>3260</v>
      </c>
      <c r="EH614" s="268"/>
      <c r="EI614" s="272" t="s">
        <v>3260</v>
      </c>
      <c r="EY614" s="264" t="s">
        <v>3259</v>
      </c>
      <c r="FA614" s="264" t="s">
        <v>3259</v>
      </c>
      <c r="FC614" s="264" t="s">
        <v>3259</v>
      </c>
      <c r="FE614" s="264" t="s">
        <v>3259</v>
      </c>
      <c r="FG614" s="264" t="s">
        <v>3259</v>
      </c>
      <c r="FI614" s="264" t="s">
        <v>3259</v>
      </c>
      <c r="FK614" s="264" t="s">
        <v>3259</v>
      </c>
      <c r="FM614" s="264" t="s">
        <v>3259</v>
      </c>
      <c r="FO614" s="264" t="s">
        <v>3259</v>
      </c>
      <c r="FQ614" s="264" t="s">
        <v>3259</v>
      </c>
      <c r="FS614" s="264" t="s">
        <v>3259</v>
      </c>
      <c r="FU614" s="264" t="s">
        <v>3259</v>
      </c>
      <c r="FW614" s="264" t="s">
        <v>3259</v>
      </c>
      <c r="FY614" s="264" t="s">
        <v>3259</v>
      </c>
      <c r="GA614" s="264" t="s">
        <v>3259</v>
      </c>
      <c r="GC614" s="264" t="s">
        <v>3259</v>
      </c>
      <c r="GE614" s="264" t="s">
        <v>3259</v>
      </c>
      <c r="GG614" s="264" t="s">
        <v>3259</v>
      </c>
      <c r="GI614" s="264" t="s">
        <v>3259</v>
      </c>
      <c r="GK614" s="264" t="s">
        <v>3259</v>
      </c>
      <c r="GM614" s="264" t="s">
        <v>3259</v>
      </c>
      <c r="GO614" s="264" t="s">
        <v>3259</v>
      </c>
      <c r="GQ614" s="16"/>
      <c r="HE614" s="265" t="s">
        <v>3261</v>
      </c>
      <c r="HG614" s="265" t="s">
        <v>3261</v>
      </c>
      <c r="HI614" s="264" t="s">
        <v>3259</v>
      </c>
      <c r="HK614" s="264" t="s">
        <v>3259</v>
      </c>
      <c r="HM614" s="264" t="s">
        <v>3259</v>
      </c>
      <c r="HO614" s="264" t="s">
        <v>3259</v>
      </c>
      <c r="HQ614" s="264" t="s">
        <v>3259</v>
      </c>
      <c r="HS614" s="264" t="s">
        <v>3259</v>
      </c>
      <c r="HU614" s="264" t="s">
        <v>3259</v>
      </c>
      <c r="HW614" s="264" t="s">
        <v>3259</v>
      </c>
      <c r="HY614" s="264" t="s">
        <v>3259</v>
      </c>
      <c r="IA614" s="264" t="s">
        <v>3259</v>
      </c>
      <c r="IC614" s="264" t="s">
        <v>3259</v>
      </c>
      <c r="IE614" s="264" t="s">
        <v>3259</v>
      </c>
      <c r="IG614" s="264" t="s">
        <v>3259</v>
      </c>
      <c r="II614" s="264" t="s">
        <v>3259</v>
      </c>
      <c r="IK614" s="264" t="s">
        <v>3259</v>
      </c>
      <c r="IM614" s="264" t="s">
        <v>3259</v>
      </c>
      <c r="IO614" s="264" t="s">
        <v>3259</v>
      </c>
      <c r="IQ614" s="264" t="s">
        <v>3259</v>
      </c>
      <c r="IS614" s="264" t="s">
        <v>3259</v>
      </c>
      <c r="IU614" s="264" t="s">
        <v>3259</v>
      </c>
      <c r="IW614" s="264" t="s">
        <v>3259</v>
      </c>
      <c r="IY614" s="264" t="s">
        <v>3259</v>
      </c>
      <c r="JA614" s="264" t="s">
        <v>3259</v>
      </c>
      <c r="JC614" s="264" t="s">
        <v>3259</v>
      </c>
    </row>
    <row r="615" spans="3:263">
      <c r="C615" s="384" t="s">
        <v>3263</v>
      </c>
      <c r="D615" s="404"/>
      <c r="E615" s="390" t="s">
        <v>3263</v>
      </c>
      <c r="F615" s="391"/>
      <c r="G615" s="390" t="s">
        <v>3263</v>
      </c>
      <c r="H615" s="391"/>
      <c r="I615" s="390" t="s">
        <v>3263</v>
      </c>
      <c r="J615" s="391"/>
      <c r="K615" s="390" t="s">
        <v>3263</v>
      </c>
      <c r="L615" s="391"/>
      <c r="M615" s="390" t="s">
        <v>3263</v>
      </c>
      <c r="N615" s="405"/>
      <c r="O615" s="394" t="s">
        <v>3264</v>
      </c>
      <c r="P615" s="406"/>
      <c r="Q615" s="264" t="s">
        <v>3263</v>
      </c>
      <c r="S615" s="264" t="s">
        <v>3263</v>
      </c>
      <c r="U615" s="265" t="s">
        <v>3265</v>
      </c>
      <c r="W615" s="265" t="s">
        <v>3265</v>
      </c>
      <c r="Y615" s="265" t="s">
        <v>3265</v>
      </c>
      <c r="Z615" s="256"/>
      <c r="AA615" s="264" t="s">
        <v>3263</v>
      </c>
      <c r="AB615" s="256"/>
      <c r="AC615" s="265" t="s">
        <v>3265</v>
      </c>
      <c r="AD615" s="258"/>
      <c r="AE615" s="265" t="s">
        <v>3265</v>
      </c>
      <c r="AF615" s="258"/>
      <c r="AG615" s="264" t="s">
        <v>3263</v>
      </c>
      <c r="AH615" s="16"/>
      <c r="AI615" s="264" t="s">
        <v>3263</v>
      </c>
      <c r="AK615" s="264" t="s">
        <v>3263</v>
      </c>
      <c r="AL615" s="256"/>
      <c r="AM615" s="264" t="s">
        <v>3263</v>
      </c>
      <c r="AN615" s="256"/>
      <c r="AO615" s="264" t="s">
        <v>3263</v>
      </c>
      <c r="AP615" s="256"/>
      <c r="AQ615" s="264" t="s">
        <v>3263</v>
      </c>
      <c r="AR615" s="256"/>
      <c r="AS615" s="264" t="s">
        <v>3264</v>
      </c>
      <c r="AT615" s="256"/>
      <c r="AU615" s="264" t="s">
        <v>3264</v>
      </c>
      <c r="AW615" s="264" t="s">
        <v>3264</v>
      </c>
      <c r="AX615" s="256"/>
      <c r="AY615" s="270" t="str">
        <f t="shared" si="20"/>
        <v>予 備 612</v>
      </c>
      <c r="AZ615" s="256"/>
      <c r="BA615" s="265" t="s">
        <v>3265</v>
      </c>
      <c r="BC615" s="265" t="s">
        <v>3265</v>
      </c>
      <c r="BE615" s="266" t="s">
        <v>3265</v>
      </c>
      <c r="BF615" s="258"/>
      <c r="BG615" s="266" t="s">
        <v>3265</v>
      </c>
      <c r="BI615" s="400" t="s">
        <v>3263</v>
      </c>
      <c r="BK615" s="400" t="s">
        <v>3263</v>
      </c>
      <c r="BM615" s="400" t="str">
        <f t="shared" si="21"/>
        <v>予備612</v>
      </c>
      <c r="BO615" s="401" t="s">
        <v>3263</v>
      </c>
      <c r="BP615" s="396"/>
      <c r="BQ615" s="401" t="s">
        <v>3263</v>
      </c>
      <c r="BR615" s="402"/>
      <c r="BS615" s="265" t="s">
        <v>3265</v>
      </c>
      <c r="BT615" s="402"/>
      <c r="BU615" s="402"/>
      <c r="BV615" s="402"/>
      <c r="BW615" s="402"/>
      <c r="BX615" s="402"/>
      <c r="BY615" s="402"/>
      <c r="BZ615" s="402"/>
      <c r="CA615" s="402"/>
      <c r="CB615" s="402"/>
      <c r="CC615" s="402"/>
      <c r="CE615" s="256"/>
      <c r="CG615" s="264" t="s">
        <v>3263</v>
      </c>
      <c r="CI615" s="264" t="s">
        <v>3263</v>
      </c>
      <c r="CK615" s="264" t="s">
        <v>3263</v>
      </c>
      <c r="CM615" s="264" t="s">
        <v>3263</v>
      </c>
      <c r="CO615" s="264" t="s">
        <v>3263</v>
      </c>
      <c r="CQ615" s="264" t="s">
        <v>3263</v>
      </c>
      <c r="CS615" s="264" t="s">
        <v>3263</v>
      </c>
      <c r="CU615" s="264" t="s">
        <v>3263</v>
      </c>
      <c r="CW615" s="264" t="s">
        <v>3263</v>
      </c>
      <c r="CY615" s="264" t="s">
        <v>3263</v>
      </c>
      <c r="DA615" s="264" t="s">
        <v>3263</v>
      </c>
      <c r="DC615" s="264" t="s">
        <v>3263</v>
      </c>
      <c r="DE615" s="264" t="s">
        <v>3263</v>
      </c>
      <c r="DG615" s="264" t="s">
        <v>3263</v>
      </c>
      <c r="DI615" s="264" t="s">
        <v>3263</v>
      </c>
      <c r="DK615" s="264" t="s">
        <v>3263</v>
      </c>
      <c r="EA615" s="264" t="s">
        <v>3263</v>
      </c>
      <c r="EC615" s="272" t="s">
        <v>3264</v>
      </c>
      <c r="ED615" s="268"/>
      <c r="EE615" s="272" t="s">
        <v>3264</v>
      </c>
      <c r="EF615" s="268"/>
      <c r="EG615" s="272" t="s">
        <v>3264</v>
      </c>
      <c r="EH615" s="268"/>
      <c r="EI615" s="272" t="s">
        <v>3264</v>
      </c>
      <c r="EY615" s="264" t="s">
        <v>3263</v>
      </c>
      <c r="FA615" s="264" t="s">
        <v>3263</v>
      </c>
      <c r="FC615" s="264" t="s">
        <v>3263</v>
      </c>
      <c r="FE615" s="264" t="s">
        <v>3263</v>
      </c>
      <c r="FG615" s="264" t="s">
        <v>3263</v>
      </c>
      <c r="FI615" s="264" t="s">
        <v>3263</v>
      </c>
      <c r="FK615" s="264" t="s">
        <v>3263</v>
      </c>
      <c r="FM615" s="264" t="s">
        <v>3263</v>
      </c>
      <c r="FO615" s="264" t="s">
        <v>3263</v>
      </c>
      <c r="FQ615" s="264" t="s">
        <v>3263</v>
      </c>
      <c r="FS615" s="264" t="s">
        <v>3263</v>
      </c>
      <c r="FU615" s="264" t="s">
        <v>3263</v>
      </c>
      <c r="FW615" s="264" t="s">
        <v>3263</v>
      </c>
      <c r="FY615" s="264" t="s">
        <v>3263</v>
      </c>
      <c r="GA615" s="264" t="s">
        <v>3263</v>
      </c>
      <c r="GC615" s="264" t="s">
        <v>3263</v>
      </c>
      <c r="GE615" s="264" t="s">
        <v>3263</v>
      </c>
      <c r="GG615" s="264" t="s">
        <v>3263</v>
      </c>
      <c r="GI615" s="264" t="s">
        <v>3263</v>
      </c>
      <c r="GK615" s="264" t="s">
        <v>3263</v>
      </c>
      <c r="GM615" s="264" t="s">
        <v>3263</v>
      </c>
      <c r="GO615" s="264" t="s">
        <v>3263</v>
      </c>
      <c r="GQ615" s="16"/>
      <c r="HE615" s="265" t="s">
        <v>3265</v>
      </c>
      <c r="HG615" s="265" t="s">
        <v>3265</v>
      </c>
      <c r="HI615" s="264" t="s">
        <v>3263</v>
      </c>
      <c r="HK615" s="264" t="s">
        <v>3263</v>
      </c>
      <c r="HM615" s="264" t="s">
        <v>3263</v>
      </c>
      <c r="HO615" s="264" t="s">
        <v>3263</v>
      </c>
      <c r="HQ615" s="264" t="s">
        <v>3263</v>
      </c>
      <c r="HS615" s="264" t="s">
        <v>3263</v>
      </c>
      <c r="HU615" s="264" t="s">
        <v>3263</v>
      </c>
      <c r="HW615" s="264" t="s">
        <v>3263</v>
      </c>
      <c r="HY615" s="264" t="s">
        <v>3263</v>
      </c>
      <c r="IA615" s="264" t="s">
        <v>3263</v>
      </c>
      <c r="IC615" s="264" t="s">
        <v>3263</v>
      </c>
      <c r="IE615" s="264" t="s">
        <v>3263</v>
      </c>
      <c r="IG615" s="264" t="s">
        <v>3263</v>
      </c>
      <c r="II615" s="264" t="s">
        <v>3263</v>
      </c>
      <c r="IK615" s="264" t="s">
        <v>3263</v>
      </c>
      <c r="IM615" s="264" t="s">
        <v>3263</v>
      </c>
      <c r="IO615" s="264" t="s">
        <v>3263</v>
      </c>
      <c r="IQ615" s="264" t="s">
        <v>3263</v>
      </c>
      <c r="IS615" s="264" t="s">
        <v>3263</v>
      </c>
      <c r="IU615" s="264" t="s">
        <v>3263</v>
      </c>
      <c r="IW615" s="264" t="s">
        <v>3263</v>
      </c>
      <c r="IY615" s="264" t="s">
        <v>3263</v>
      </c>
      <c r="JA615" s="264" t="s">
        <v>3263</v>
      </c>
      <c r="JC615" s="264" t="s">
        <v>3263</v>
      </c>
    </row>
    <row r="616" spans="3:263">
      <c r="C616" s="384" t="s">
        <v>3266</v>
      </c>
      <c r="D616" s="404"/>
      <c r="E616" s="390" t="s">
        <v>3266</v>
      </c>
      <c r="F616" s="391"/>
      <c r="G616" s="390" t="s">
        <v>3266</v>
      </c>
      <c r="H616" s="391"/>
      <c r="I616" s="390" t="s">
        <v>3266</v>
      </c>
      <c r="J616" s="391"/>
      <c r="K616" s="390" t="s">
        <v>3266</v>
      </c>
      <c r="L616" s="391"/>
      <c r="M616" s="390" t="s">
        <v>3266</v>
      </c>
      <c r="N616" s="405"/>
      <c r="O616" s="394" t="s">
        <v>3267</v>
      </c>
      <c r="P616" s="406"/>
      <c r="Q616" s="264" t="s">
        <v>3266</v>
      </c>
      <c r="S616" s="264" t="s">
        <v>3266</v>
      </c>
      <c r="U616" s="265" t="s">
        <v>3268</v>
      </c>
      <c r="W616" s="265" t="s">
        <v>3268</v>
      </c>
      <c r="Y616" s="265" t="s">
        <v>3268</v>
      </c>
      <c r="Z616" s="256"/>
      <c r="AA616" s="264" t="s">
        <v>3266</v>
      </c>
      <c r="AB616" s="256"/>
      <c r="AC616" s="265" t="s">
        <v>3268</v>
      </c>
      <c r="AD616" s="258"/>
      <c r="AE616" s="265" t="s">
        <v>3268</v>
      </c>
      <c r="AF616" s="258"/>
      <c r="AG616" s="264" t="s">
        <v>3266</v>
      </c>
      <c r="AH616" s="16"/>
      <c r="AI616" s="264" t="s">
        <v>3266</v>
      </c>
      <c r="AK616" s="264" t="s">
        <v>3266</v>
      </c>
      <c r="AL616" s="256"/>
      <c r="AM616" s="264" t="s">
        <v>3266</v>
      </c>
      <c r="AN616" s="256"/>
      <c r="AO616" s="264" t="s">
        <v>3266</v>
      </c>
      <c r="AP616" s="256"/>
      <c r="AQ616" s="264" t="s">
        <v>3266</v>
      </c>
      <c r="AR616" s="256"/>
      <c r="AS616" s="265" t="s">
        <v>3269</v>
      </c>
      <c r="AT616" s="256"/>
      <c r="AU616" s="265" t="s">
        <v>3269</v>
      </c>
      <c r="AW616" s="265" t="s">
        <v>3269</v>
      </c>
      <c r="AX616" s="256"/>
      <c r="AY616" s="270" t="str">
        <f t="shared" si="20"/>
        <v>予 備 613</v>
      </c>
      <c r="AZ616" s="256"/>
      <c r="BA616" s="265" t="s">
        <v>3268</v>
      </c>
      <c r="BC616" s="265" t="s">
        <v>3268</v>
      </c>
      <c r="BE616" s="266" t="s">
        <v>3268</v>
      </c>
      <c r="BF616" s="258"/>
      <c r="BG616" s="266" t="s">
        <v>3268</v>
      </c>
      <c r="BI616" s="400" t="s">
        <v>3266</v>
      </c>
      <c r="BK616" s="400" t="s">
        <v>3266</v>
      </c>
      <c r="BM616" s="400" t="str">
        <f t="shared" si="21"/>
        <v>予備613</v>
      </c>
      <c r="BO616" s="401" t="s">
        <v>3266</v>
      </c>
      <c r="BP616" s="396"/>
      <c r="BQ616" s="401" t="s">
        <v>3266</v>
      </c>
      <c r="BR616" s="402"/>
      <c r="BS616" s="265" t="s">
        <v>3268</v>
      </c>
      <c r="BT616" s="402"/>
      <c r="BU616" s="402"/>
      <c r="BV616" s="402"/>
      <c r="BW616" s="402"/>
      <c r="BX616" s="402"/>
      <c r="BY616" s="402"/>
      <c r="BZ616" s="402"/>
      <c r="CA616" s="402"/>
      <c r="CB616" s="402"/>
      <c r="CC616" s="402"/>
      <c r="CE616" s="256"/>
      <c r="CG616" s="264" t="s">
        <v>3266</v>
      </c>
      <c r="CI616" s="264" t="s">
        <v>3266</v>
      </c>
      <c r="CK616" s="264" t="s">
        <v>3266</v>
      </c>
      <c r="CM616" s="264" t="s">
        <v>3266</v>
      </c>
      <c r="CO616" s="264" t="s">
        <v>3266</v>
      </c>
      <c r="CQ616" s="264" t="s">
        <v>3266</v>
      </c>
      <c r="CS616" s="264" t="s">
        <v>3266</v>
      </c>
      <c r="CU616" s="264" t="s">
        <v>3266</v>
      </c>
      <c r="CW616" s="264" t="s">
        <v>3266</v>
      </c>
      <c r="CY616" s="264" t="s">
        <v>3266</v>
      </c>
      <c r="DA616" s="264" t="s">
        <v>3266</v>
      </c>
      <c r="DC616" s="264" t="s">
        <v>3266</v>
      </c>
      <c r="DE616" s="264" t="s">
        <v>3266</v>
      </c>
      <c r="DG616" s="264" t="s">
        <v>3266</v>
      </c>
      <c r="DI616" s="264" t="s">
        <v>3266</v>
      </c>
      <c r="DK616" s="264" t="s">
        <v>3266</v>
      </c>
      <c r="EA616" s="264" t="s">
        <v>3266</v>
      </c>
      <c r="EC616" s="272" t="s">
        <v>3267</v>
      </c>
      <c r="ED616" s="268"/>
      <c r="EE616" s="272" t="s">
        <v>3267</v>
      </c>
      <c r="EF616" s="268"/>
      <c r="EG616" s="272" t="s">
        <v>3267</v>
      </c>
      <c r="EH616" s="268"/>
      <c r="EI616" s="272" t="s">
        <v>3267</v>
      </c>
      <c r="EY616" s="264" t="s">
        <v>3266</v>
      </c>
      <c r="FA616" s="264" t="s">
        <v>3266</v>
      </c>
      <c r="FC616" s="264" t="s">
        <v>3266</v>
      </c>
      <c r="FE616" s="264" t="s">
        <v>3266</v>
      </c>
      <c r="FG616" s="264" t="s">
        <v>3266</v>
      </c>
      <c r="FI616" s="264" t="s">
        <v>3266</v>
      </c>
      <c r="FK616" s="264" t="s">
        <v>3266</v>
      </c>
      <c r="FM616" s="264" t="s">
        <v>3266</v>
      </c>
      <c r="FO616" s="264" t="s">
        <v>3266</v>
      </c>
      <c r="FQ616" s="264" t="s">
        <v>3266</v>
      </c>
      <c r="FS616" s="264" t="s">
        <v>3266</v>
      </c>
      <c r="FU616" s="264" t="s">
        <v>3266</v>
      </c>
      <c r="FW616" s="264" t="s">
        <v>3266</v>
      </c>
      <c r="FY616" s="264" t="s">
        <v>3266</v>
      </c>
      <c r="GA616" s="264" t="s">
        <v>3266</v>
      </c>
      <c r="GC616" s="264" t="s">
        <v>3266</v>
      </c>
      <c r="GE616" s="264" t="s">
        <v>3266</v>
      </c>
      <c r="GG616" s="264" t="s">
        <v>3266</v>
      </c>
      <c r="GI616" s="264" t="s">
        <v>3266</v>
      </c>
      <c r="GK616" s="264" t="s">
        <v>3266</v>
      </c>
      <c r="GM616" s="264" t="s">
        <v>3266</v>
      </c>
      <c r="GO616" s="264" t="s">
        <v>3266</v>
      </c>
      <c r="GQ616" s="16"/>
      <c r="HE616" s="265" t="s">
        <v>3268</v>
      </c>
      <c r="HG616" s="265" t="s">
        <v>3268</v>
      </c>
      <c r="HI616" s="264" t="s">
        <v>3266</v>
      </c>
      <c r="HK616" s="264" t="s">
        <v>3266</v>
      </c>
      <c r="HM616" s="264" t="s">
        <v>3266</v>
      </c>
      <c r="HO616" s="264" t="s">
        <v>3266</v>
      </c>
      <c r="HQ616" s="264" t="s">
        <v>3266</v>
      </c>
      <c r="HS616" s="264" t="s">
        <v>3266</v>
      </c>
      <c r="HU616" s="264" t="s">
        <v>3266</v>
      </c>
      <c r="HW616" s="264" t="s">
        <v>3266</v>
      </c>
      <c r="HY616" s="264" t="s">
        <v>3266</v>
      </c>
      <c r="IA616" s="264" t="s">
        <v>3266</v>
      </c>
      <c r="IC616" s="264" t="s">
        <v>3266</v>
      </c>
      <c r="IE616" s="264" t="s">
        <v>3266</v>
      </c>
      <c r="IG616" s="264" t="s">
        <v>3266</v>
      </c>
      <c r="II616" s="264" t="s">
        <v>3266</v>
      </c>
      <c r="IK616" s="264" t="s">
        <v>3266</v>
      </c>
      <c r="IM616" s="264" t="s">
        <v>3266</v>
      </c>
      <c r="IO616" s="264" t="s">
        <v>3266</v>
      </c>
      <c r="IQ616" s="264" t="s">
        <v>3266</v>
      </c>
      <c r="IS616" s="264" t="s">
        <v>3266</v>
      </c>
      <c r="IU616" s="264" t="s">
        <v>3266</v>
      </c>
      <c r="IW616" s="264" t="s">
        <v>3266</v>
      </c>
      <c r="IY616" s="264" t="s">
        <v>3266</v>
      </c>
      <c r="JA616" s="264" t="s">
        <v>3266</v>
      </c>
      <c r="JC616" s="264" t="s">
        <v>3266</v>
      </c>
    </row>
    <row r="617" spans="3:263">
      <c r="C617" s="384" t="s">
        <v>3270</v>
      </c>
      <c r="D617" s="404"/>
      <c r="E617" s="390" t="s">
        <v>3270</v>
      </c>
      <c r="F617" s="391"/>
      <c r="G617" s="390" t="s">
        <v>3270</v>
      </c>
      <c r="H617" s="391"/>
      <c r="I617" s="390" t="s">
        <v>3270</v>
      </c>
      <c r="J617" s="391"/>
      <c r="K617" s="390" t="s">
        <v>3270</v>
      </c>
      <c r="L617" s="391"/>
      <c r="M617" s="390" t="s">
        <v>3270</v>
      </c>
      <c r="N617" s="405"/>
      <c r="O617" s="394" t="s">
        <v>3271</v>
      </c>
      <c r="P617" s="406"/>
      <c r="Q617" s="264" t="s">
        <v>3270</v>
      </c>
      <c r="S617" s="264" t="s">
        <v>3270</v>
      </c>
      <c r="U617" s="265" t="s">
        <v>3272</v>
      </c>
      <c r="W617" s="265" t="s">
        <v>3272</v>
      </c>
      <c r="Y617" s="265" t="s">
        <v>3272</v>
      </c>
      <c r="Z617" s="256"/>
      <c r="AA617" s="264" t="s">
        <v>3270</v>
      </c>
      <c r="AB617" s="256"/>
      <c r="AC617" s="265" t="s">
        <v>3272</v>
      </c>
      <c r="AD617" s="258"/>
      <c r="AE617" s="265" t="s">
        <v>3272</v>
      </c>
      <c r="AF617" s="258"/>
      <c r="AG617" s="264" t="s">
        <v>3270</v>
      </c>
      <c r="AH617" s="16"/>
      <c r="AI617" s="264" t="s">
        <v>3270</v>
      </c>
      <c r="AK617" s="264" t="s">
        <v>3270</v>
      </c>
      <c r="AL617" s="256"/>
      <c r="AM617" s="264" t="s">
        <v>3270</v>
      </c>
      <c r="AN617" s="256"/>
      <c r="AO617" s="264" t="s">
        <v>3270</v>
      </c>
      <c r="AP617" s="256"/>
      <c r="AQ617" s="264" t="s">
        <v>3270</v>
      </c>
      <c r="AR617" s="256"/>
      <c r="AS617" s="264" t="s">
        <v>3271</v>
      </c>
      <c r="AT617" s="256"/>
      <c r="AU617" s="264" t="s">
        <v>3271</v>
      </c>
      <c r="AW617" s="264" t="s">
        <v>3271</v>
      </c>
      <c r="AX617" s="256"/>
      <c r="AY617" s="270" t="str">
        <f t="shared" ref="AY617:AY680" si="22">MID(BA617,1,1)&amp;" "&amp;MID(BA617,2,1)&amp;" "&amp;MID(BA617,3,LEN(BA617))</f>
        <v>予 備 614</v>
      </c>
      <c r="AZ617" s="256"/>
      <c r="BA617" s="265" t="s">
        <v>3272</v>
      </c>
      <c r="BC617" s="265" t="s">
        <v>3272</v>
      </c>
      <c r="BE617" s="266" t="s">
        <v>3272</v>
      </c>
      <c r="BF617" s="258"/>
      <c r="BG617" s="266" t="s">
        <v>3272</v>
      </c>
      <c r="BI617" s="400" t="s">
        <v>3270</v>
      </c>
      <c r="BK617" s="400" t="s">
        <v>3270</v>
      </c>
      <c r="BM617" s="400" t="str">
        <f t="shared" si="21"/>
        <v>予備614</v>
      </c>
      <c r="BO617" s="401" t="s">
        <v>3270</v>
      </c>
      <c r="BP617" s="396"/>
      <c r="BQ617" s="401" t="s">
        <v>3270</v>
      </c>
      <c r="BR617" s="402"/>
      <c r="BS617" s="265" t="s">
        <v>3272</v>
      </c>
      <c r="BT617" s="402"/>
      <c r="BU617" s="402"/>
      <c r="BV617" s="402"/>
      <c r="BW617" s="402"/>
      <c r="BX617" s="402"/>
      <c r="BY617" s="402"/>
      <c r="BZ617" s="402"/>
      <c r="CA617" s="402"/>
      <c r="CB617" s="402"/>
      <c r="CC617" s="402"/>
      <c r="CE617" s="256"/>
      <c r="CG617" s="264" t="s">
        <v>3270</v>
      </c>
      <c r="CI617" s="264" t="s">
        <v>3270</v>
      </c>
      <c r="CK617" s="264" t="s">
        <v>3270</v>
      </c>
      <c r="CM617" s="264" t="s">
        <v>3270</v>
      </c>
      <c r="CO617" s="264" t="s">
        <v>3270</v>
      </c>
      <c r="CQ617" s="264" t="s">
        <v>3270</v>
      </c>
      <c r="CS617" s="264" t="s">
        <v>3270</v>
      </c>
      <c r="CU617" s="264" t="s">
        <v>3270</v>
      </c>
      <c r="CW617" s="264" t="s">
        <v>3270</v>
      </c>
      <c r="CY617" s="264" t="s">
        <v>3270</v>
      </c>
      <c r="DA617" s="264" t="s">
        <v>3270</v>
      </c>
      <c r="DC617" s="264" t="s">
        <v>3270</v>
      </c>
      <c r="DE617" s="264" t="s">
        <v>3270</v>
      </c>
      <c r="DG617" s="264" t="s">
        <v>3270</v>
      </c>
      <c r="DI617" s="264" t="s">
        <v>3270</v>
      </c>
      <c r="DK617" s="264" t="s">
        <v>3270</v>
      </c>
      <c r="EA617" s="264" t="s">
        <v>3270</v>
      </c>
      <c r="EC617" s="272" t="s">
        <v>3271</v>
      </c>
      <c r="ED617" s="268"/>
      <c r="EE617" s="272" t="s">
        <v>3271</v>
      </c>
      <c r="EF617" s="268"/>
      <c r="EG617" s="272" t="s">
        <v>3271</v>
      </c>
      <c r="EH617" s="268"/>
      <c r="EI617" s="272" t="s">
        <v>3271</v>
      </c>
      <c r="EY617" s="264" t="s">
        <v>3270</v>
      </c>
      <c r="FA617" s="264" t="s">
        <v>3270</v>
      </c>
      <c r="FC617" s="264" t="s">
        <v>3270</v>
      </c>
      <c r="FE617" s="264" t="s">
        <v>3270</v>
      </c>
      <c r="FG617" s="264" t="s">
        <v>3270</v>
      </c>
      <c r="FI617" s="264" t="s">
        <v>3270</v>
      </c>
      <c r="FK617" s="264" t="s">
        <v>3270</v>
      </c>
      <c r="FM617" s="264" t="s">
        <v>3270</v>
      </c>
      <c r="FO617" s="264" t="s">
        <v>3270</v>
      </c>
      <c r="FQ617" s="264" t="s">
        <v>3270</v>
      </c>
      <c r="FS617" s="264" t="s">
        <v>3270</v>
      </c>
      <c r="FU617" s="264" t="s">
        <v>3270</v>
      </c>
      <c r="FW617" s="264" t="s">
        <v>3270</v>
      </c>
      <c r="FY617" s="264" t="s">
        <v>3270</v>
      </c>
      <c r="GA617" s="264" t="s">
        <v>3270</v>
      </c>
      <c r="GC617" s="264" t="s">
        <v>3270</v>
      </c>
      <c r="GE617" s="264" t="s">
        <v>3270</v>
      </c>
      <c r="GG617" s="264" t="s">
        <v>3270</v>
      </c>
      <c r="GI617" s="264" t="s">
        <v>3270</v>
      </c>
      <c r="GK617" s="264" t="s">
        <v>3270</v>
      </c>
      <c r="GM617" s="264" t="s">
        <v>3270</v>
      </c>
      <c r="GO617" s="264" t="s">
        <v>3270</v>
      </c>
      <c r="GQ617" s="16"/>
      <c r="HE617" s="265" t="s">
        <v>3272</v>
      </c>
      <c r="HG617" s="265" t="s">
        <v>3272</v>
      </c>
      <c r="HI617" s="264" t="s">
        <v>3270</v>
      </c>
      <c r="HK617" s="264" t="s">
        <v>3270</v>
      </c>
      <c r="HM617" s="264" t="s">
        <v>3270</v>
      </c>
      <c r="HO617" s="264" t="s">
        <v>3270</v>
      </c>
      <c r="HQ617" s="264" t="s">
        <v>3270</v>
      </c>
      <c r="HS617" s="264" t="s">
        <v>3270</v>
      </c>
      <c r="HU617" s="264" t="s">
        <v>3270</v>
      </c>
      <c r="HW617" s="264" t="s">
        <v>3270</v>
      </c>
      <c r="HY617" s="264" t="s">
        <v>3270</v>
      </c>
      <c r="IA617" s="264" t="s">
        <v>3270</v>
      </c>
      <c r="IC617" s="264" t="s">
        <v>3270</v>
      </c>
      <c r="IE617" s="264" t="s">
        <v>3270</v>
      </c>
      <c r="IG617" s="264" t="s">
        <v>3270</v>
      </c>
      <c r="II617" s="264" t="s">
        <v>3270</v>
      </c>
      <c r="IK617" s="264" t="s">
        <v>3270</v>
      </c>
      <c r="IM617" s="264" t="s">
        <v>3270</v>
      </c>
      <c r="IO617" s="264" t="s">
        <v>3270</v>
      </c>
      <c r="IQ617" s="264" t="s">
        <v>3270</v>
      </c>
      <c r="IS617" s="264" t="s">
        <v>3270</v>
      </c>
      <c r="IU617" s="264" t="s">
        <v>3270</v>
      </c>
      <c r="IW617" s="264" t="s">
        <v>3270</v>
      </c>
      <c r="IY617" s="264" t="s">
        <v>3270</v>
      </c>
      <c r="JA617" s="264" t="s">
        <v>3270</v>
      </c>
      <c r="JC617" s="264" t="s">
        <v>3270</v>
      </c>
    </row>
    <row r="618" spans="3:263">
      <c r="C618" s="384" t="s">
        <v>3273</v>
      </c>
      <c r="D618" s="404"/>
      <c r="E618" s="390" t="s">
        <v>3273</v>
      </c>
      <c r="F618" s="391"/>
      <c r="G618" s="390" t="s">
        <v>3273</v>
      </c>
      <c r="H618" s="391"/>
      <c r="I618" s="390" t="s">
        <v>3273</v>
      </c>
      <c r="J618" s="391"/>
      <c r="K618" s="390" t="s">
        <v>3273</v>
      </c>
      <c r="L618" s="391"/>
      <c r="M618" s="390" t="s">
        <v>3273</v>
      </c>
      <c r="N618" s="405"/>
      <c r="O618" s="394" t="s">
        <v>3274</v>
      </c>
      <c r="P618" s="406"/>
      <c r="Q618" s="264" t="s">
        <v>3273</v>
      </c>
      <c r="S618" s="264" t="s">
        <v>3273</v>
      </c>
      <c r="U618" s="265" t="s">
        <v>3275</v>
      </c>
      <c r="W618" s="265" t="s">
        <v>3275</v>
      </c>
      <c r="Y618" s="265" t="s">
        <v>3275</v>
      </c>
      <c r="Z618" s="256"/>
      <c r="AA618" s="264" t="s">
        <v>3273</v>
      </c>
      <c r="AB618" s="256"/>
      <c r="AC618" s="265" t="s">
        <v>3275</v>
      </c>
      <c r="AD618" s="258"/>
      <c r="AE618" s="265" t="s">
        <v>3275</v>
      </c>
      <c r="AF618" s="258"/>
      <c r="AG618" s="264" t="s">
        <v>3273</v>
      </c>
      <c r="AH618" s="16"/>
      <c r="AI618" s="264" t="s">
        <v>3273</v>
      </c>
      <c r="AK618" s="264" t="s">
        <v>3273</v>
      </c>
      <c r="AL618" s="256"/>
      <c r="AM618" s="264" t="s">
        <v>3273</v>
      </c>
      <c r="AN618" s="256"/>
      <c r="AO618" s="264" t="s">
        <v>3273</v>
      </c>
      <c r="AP618" s="256"/>
      <c r="AQ618" s="264" t="s">
        <v>3273</v>
      </c>
      <c r="AR618" s="256"/>
      <c r="AS618" s="265" t="s">
        <v>3276</v>
      </c>
      <c r="AT618" s="256"/>
      <c r="AU618" s="265" t="s">
        <v>3276</v>
      </c>
      <c r="AW618" s="265" t="s">
        <v>3276</v>
      </c>
      <c r="AX618" s="256"/>
      <c r="AY618" s="270" t="str">
        <f t="shared" si="22"/>
        <v>予 備 615</v>
      </c>
      <c r="AZ618" s="256"/>
      <c r="BA618" s="265" t="s">
        <v>3275</v>
      </c>
      <c r="BC618" s="265" t="s">
        <v>3275</v>
      </c>
      <c r="BE618" s="266" t="s">
        <v>3275</v>
      </c>
      <c r="BF618" s="258"/>
      <c r="BG618" s="266" t="s">
        <v>3275</v>
      </c>
      <c r="BI618" s="400" t="s">
        <v>3273</v>
      </c>
      <c r="BK618" s="400" t="s">
        <v>3273</v>
      </c>
      <c r="BM618" s="400" t="str">
        <f t="shared" si="21"/>
        <v>予備615</v>
      </c>
      <c r="BO618" s="401" t="s">
        <v>3273</v>
      </c>
      <c r="BP618" s="396"/>
      <c r="BQ618" s="401" t="s">
        <v>3273</v>
      </c>
      <c r="BR618" s="402"/>
      <c r="BS618" s="265" t="s">
        <v>3275</v>
      </c>
      <c r="BT618" s="402"/>
      <c r="BU618" s="402"/>
      <c r="BV618" s="402"/>
      <c r="BW618" s="402"/>
      <c r="BX618" s="402"/>
      <c r="BY618" s="402"/>
      <c r="BZ618" s="402"/>
      <c r="CA618" s="402"/>
      <c r="CB618" s="402"/>
      <c r="CC618" s="402"/>
      <c r="CE618" s="256"/>
      <c r="CG618" s="264" t="s">
        <v>3273</v>
      </c>
      <c r="CI618" s="264" t="s">
        <v>3273</v>
      </c>
      <c r="CK618" s="264" t="s">
        <v>3273</v>
      </c>
      <c r="CM618" s="264" t="s">
        <v>3273</v>
      </c>
      <c r="CO618" s="264" t="s">
        <v>3273</v>
      </c>
      <c r="CQ618" s="264" t="s">
        <v>3273</v>
      </c>
      <c r="CS618" s="264" t="s">
        <v>3273</v>
      </c>
      <c r="CU618" s="264" t="s">
        <v>3273</v>
      </c>
      <c r="CW618" s="264" t="s">
        <v>3273</v>
      </c>
      <c r="CY618" s="264" t="s">
        <v>3273</v>
      </c>
      <c r="DA618" s="264" t="s">
        <v>3273</v>
      </c>
      <c r="DC618" s="264" t="s">
        <v>3273</v>
      </c>
      <c r="DE618" s="264" t="s">
        <v>3273</v>
      </c>
      <c r="DG618" s="264" t="s">
        <v>3273</v>
      </c>
      <c r="DI618" s="264" t="s">
        <v>3273</v>
      </c>
      <c r="DK618" s="264" t="s">
        <v>3273</v>
      </c>
      <c r="EA618" s="264" t="s">
        <v>3273</v>
      </c>
      <c r="EC618" s="272" t="s">
        <v>3274</v>
      </c>
      <c r="ED618" s="268"/>
      <c r="EE618" s="272" t="s">
        <v>3274</v>
      </c>
      <c r="EF618" s="268"/>
      <c r="EG618" s="272" t="s">
        <v>3274</v>
      </c>
      <c r="EH618" s="268"/>
      <c r="EI618" s="272" t="s">
        <v>3274</v>
      </c>
      <c r="EY618" s="264" t="s">
        <v>3273</v>
      </c>
      <c r="FA618" s="264" t="s">
        <v>3273</v>
      </c>
      <c r="FC618" s="264" t="s">
        <v>3273</v>
      </c>
      <c r="FE618" s="264" t="s">
        <v>3273</v>
      </c>
      <c r="FG618" s="264" t="s">
        <v>3273</v>
      </c>
      <c r="FI618" s="264" t="s">
        <v>3273</v>
      </c>
      <c r="FK618" s="264" t="s">
        <v>3273</v>
      </c>
      <c r="FM618" s="264" t="s">
        <v>3273</v>
      </c>
      <c r="FO618" s="264" t="s">
        <v>3273</v>
      </c>
      <c r="FQ618" s="264" t="s">
        <v>3273</v>
      </c>
      <c r="FS618" s="264" t="s">
        <v>3273</v>
      </c>
      <c r="FU618" s="264" t="s">
        <v>3273</v>
      </c>
      <c r="FW618" s="264" t="s">
        <v>3273</v>
      </c>
      <c r="FY618" s="264" t="s">
        <v>3273</v>
      </c>
      <c r="GA618" s="264" t="s">
        <v>3273</v>
      </c>
      <c r="GC618" s="264" t="s">
        <v>3273</v>
      </c>
      <c r="GE618" s="264" t="s">
        <v>3273</v>
      </c>
      <c r="GG618" s="264" t="s">
        <v>3273</v>
      </c>
      <c r="GI618" s="264" t="s">
        <v>3273</v>
      </c>
      <c r="GK618" s="264" t="s">
        <v>3273</v>
      </c>
      <c r="GM618" s="264" t="s">
        <v>3273</v>
      </c>
      <c r="GO618" s="264" t="s">
        <v>3273</v>
      </c>
      <c r="GQ618" s="16"/>
      <c r="HE618" s="265" t="s">
        <v>3275</v>
      </c>
      <c r="HG618" s="265" t="s">
        <v>3275</v>
      </c>
      <c r="HI618" s="264" t="s">
        <v>3273</v>
      </c>
      <c r="HK618" s="264" t="s">
        <v>3273</v>
      </c>
      <c r="HM618" s="264" t="s">
        <v>3273</v>
      </c>
      <c r="HO618" s="264" t="s">
        <v>3273</v>
      </c>
      <c r="HQ618" s="264" t="s">
        <v>3273</v>
      </c>
      <c r="HS618" s="264" t="s">
        <v>3273</v>
      </c>
      <c r="HU618" s="264" t="s">
        <v>3273</v>
      </c>
      <c r="HW618" s="264" t="s">
        <v>3273</v>
      </c>
      <c r="HY618" s="264" t="s">
        <v>3273</v>
      </c>
      <c r="IA618" s="264" t="s">
        <v>3273</v>
      </c>
      <c r="IC618" s="264" t="s">
        <v>3273</v>
      </c>
      <c r="IE618" s="264" t="s">
        <v>3273</v>
      </c>
      <c r="IG618" s="264" t="s">
        <v>3273</v>
      </c>
      <c r="II618" s="264" t="s">
        <v>3273</v>
      </c>
      <c r="IK618" s="264" t="s">
        <v>3273</v>
      </c>
      <c r="IM618" s="264" t="s">
        <v>3273</v>
      </c>
      <c r="IO618" s="264" t="s">
        <v>3273</v>
      </c>
      <c r="IQ618" s="264" t="s">
        <v>3273</v>
      </c>
      <c r="IS618" s="264" t="s">
        <v>3273</v>
      </c>
      <c r="IU618" s="264" t="s">
        <v>3273</v>
      </c>
      <c r="IW618" s="264" t="s">
        <v>3273</v>
      </c>
      <c r="IY618" s="264" t="s">
        <v>3273</v>
      </c>
      <c r="JA618" s="264" t="s">
        <v>3273</v>
      </c>
      <c r="JC618" s="264" t="s">
        <v>3273</v>
      </c>
    </row>
    <row r="619" spans="3:263">
      <c r="C619" s="384" t="s">
        <v>3277</v>
      </c>
      <c r="D619" s="404"/>
      <c r="E619" s="390" t="s">
        <v>3277</v>
      </c>
      <c r="F619" s="391"/>
      <c r="G619" s="390" t="s">
        <v>3277</v>
      </c>
      <c r="H619" s="391"/>
      <c r="I619" s="390" t="s">
        <v>3277</v>
      </c>
      <c r="J619" s="391"/>
      <c r="K619" s="390" t="s">
        <v>3277</v>
      </c>
      <c r="L619" s="391"/>
      <c r="M619" s="390" t="s">
        <v>3277</v>
      </c>
      <c r="N619" s="405"/>
      <c r="O619" s="394" t="s">
        <v>3278</v>
      </c>
      <c r="P619" s="406"/>
      <c r="Q619" s="264" t="s">
        <v>3277</v>
      </c>
      <c r="S619" s="264" t="s">
        <v>3277</v>
      </c>
      <c r="U619" s="265" t="s">
        <v>3279</v>
      </c>
      <c r="W619" s="265" t="s">
        <v>3279</v>
      </c>
      <c r="Y619" s="265" t="s">
        <v>3279</v>
      </c>
      <c r="Z619" s="256"/>
      <c r="AA619" s="264" t="s">
        <v>3277</v>
      </c>
      <c r="AB619" s="256"/>
      <c r="AC619" s="265" t="s">
        <v>3279</v>
      </c>
      <c r="AD619" s="258"/>
      <c r="AE619" s="265" t="s">
        <v>3279</v>
      </c>
      <c r="AF619" s="258"/>
      <c r="AG619" s="264" t="s">
        <v>3277</v>
      </c>
      <c r="AH619" s="16"/>
      <c r="AI619" s="264" t="s">
        <v>3277</v>
      </c>
      <c r="AK619" s="264" t="s">
        <v>3277</v>
      </c>
      <c r="AL619" s="256"/>
      <c r="AM619" s="264" t="s">
        <v>3277</v>
      </c>
      <c r="AN619" s="256"/>
      <c r="AO619" s="264" t="s">
        <v>3277</v>
      </c>
      <c r="AP619" s="256"/>
      <c r="AQ619" s="264" t="s">
        <v>3277</v>
      </c>
      <c r="AR619" s="256"/>
      <c r="AS619" s="264" t="s">
        <v>3278</v>
      </c>
      <c r="AT619" s="256"/>
      <c r="AU619" s="264" t="s">
        <v>3278</v>
      </c>
      <c r="AW619" s="264" t="s">
        <v>3278</v>
      </c>
      <c r="AX619" s="256"/>
      <c r="AY619" s="270" t="str">
        <f t="shared" si="22"/>
        <v>予 備 616</v>
      </c>
      <c r="AZ619" s="256"/>
      <c r="BA619" s="265" t="s">
        <v>3279</v>
      </c>
      <c r="BC619" s="265" t="s">
        <v>3279</v>
      </c>
      <c r="BE619" s="266" t="s">
        <v>3279</v>
      </c>
      <c r="BF619" s="258"/>
      <c r="BG619" s="266" t="s">
        <v>3279</v>
      </c>
      <c r="BI619" s="400" t="s">
        <v>3277</v>
      </c>
      <c r="BK619" s="400" t="s">
        <v>3277</v>
      </c>
      <c r="BM619" s="400" t="str">
        <f t="shared" si="21"/>
        <v>予備616</v>
      </c>
      <c r="BO619" s="401" t="s">
        <v>3277</v>
      </c>
      <c r="BP619" s="396"/>
      <c r="BQ619" s="401" t="s">
        <v>3277</v>
      </c>
      <c r="BR619" s="402"/>
      <c r="BS619" s="265" t="s">
        <v>3279</v>
      </c>
      <c r="BT619" s="402"/>
      <c r="BU619" s="402"/>
      <c r="BV619" s="402"/>
      <c r="BW619" s="402"/>
      <c r="BX619" s="402"/>
      <c r="BY619" s="402"/>
      <c r="BZ619" s="402"/>
      <c r="CA619" s="402"/>
      <c r="CB619" s="402"/>
      <c r="CC619" s="402"/>
      <c r="CE619" s="256"/>
      <c r="CG619" s="264" t="s">
        <v>3277</v>
      </c>
      <c r="CI619" s="264" t="s">
        <v>3277</v>
      </c>
      <c r="CK619" s="264" t="s">
        <v>3277</v>
      </c>
      <c r="CM619" s="264" t="s">
        <v>3277</v>
      </c>
      <c r="CO619" s="264" t="s">
        <v>3277</v>
      </c>
      <c r="CQ619" s="264" t="s">
        <v>3277</v>
      </c>
      <c r="CS619" s="264" t="s">
        <v>3277</v>
      </c>
      <c r="CU619" s="264" t="s">
        <v>3277</v>
      </c>
      <c r="CW619" s="264" t="s">
        <v>3277</v>
      </c>
      <c r="CY619" s="264" t="s">
        <v>3277</v>
      </c>
      <c r="DA619" s="264" t="s">
        <v>3277</v>
      </c>
      <c r="DC619" s="264" t="s">
        <v>3277</v>
      </c>
      <c r="DE619" s="264" t="s">
        <v>3277</v>
      </c>
      <c r="DG619" s="264" t="s">
        <v>3277</v>
      </c>
      <c r="DI619" s="264" t="s">
        <v>3277</v>
      </c>
      <c r="DK619" s="264" t="s">
        <v>3277</v>
      </c>
      <c r="EA619" s="264" t="s">
        <v>3277</v>
      </c>
      <c r="EC619" s="272" t="s">
        <v>3278</v>
      </c>
      <c r="ED619" s="268"/>
      <c r="EE619" s="272" t="s">
        <v>3278</v>
      </c>
      <c r="EF619" s="268"/>
      <c r="EG619" s="272" t="s">
        <v>3278</v>
      </c>
      <c r="EH619" s="268"/>
      <c r="EI619" s="272" t="s">
        <v>3278</v>
      </c>
      <c r="EY619" s="264" t="s">
        <v>3277</v>
      </c>
      <c r="FA619" s="264" t="s">
        <v>3277</v>
      </c>
      <c r="FC619" s="264" t="s">
        <v>3277</v>
      </c>
      <c r="FE619" s="264" t="s">
        <v>3277</v>
      </c>
      <c r="FG619" s="264" t="s">
        <v>3277</v>
      </c>
      <c r="FI619" s="264" t="s">
        <v>3277</v>
      </c>
      <c r="FK619" s="264" t="s">
        <v>3277</v>
      </c>
      <c r="FM619" s="264" t="s">
        <v>3277</v>
      </c>
      <c r="FO619" s="264" t="s">
        <v>3277</v>
      </c>
      <c r="FQ619" s="264" t="s">
        <v>3277</v>
      </c>
      <c r="FS619" s="264" t="s">
        <v>3277</v>
      </c>
      <c r="FU619" s="264" t="s">
        <v>3277</v>
      </c>
      <c r="FW619" s="264" t="s">
        <v>3277</v>
      </c>
      <c r="FY619" s="264" t="s">
        <v>3277</v>
      </c>
      <c r="GA619" s="264" t="s">
        <v>3277</v>
      </c>
      <c r="GC619" s="264" t="s">
        <v>3277</v>
      </c>
      <c r="GE619" s="264" t="s">
        <v>3277</v>
      </c>
      <c r="GG619" s="264" t="s">
        <v>3277</v>
      </c>
      <c r="GI619" s="264" t="s">
        <v>3277</v>
      </c>
      <c r="GK619" s="264" t="s">
        <v>3277</v>
      </c>
      <c r="GM619" s="264" t="s">
        <v>3277</v>
      </c>
      <c r="GO619" s="264" t="s">
        <v>3277</v>
      </c>
      <c r="GQ619" s="16"/>
      <c r="HE619" s="265" t="s">
        <v>3279</v>
      </c>
      <c r="HG619" s="265" t="s">
        <v>3279</v>
      </c>
      <c r="HI619" s="264" t="s">
        <v>3277</v>
      </c>
      <c r="HK619" s="264" t="s">
        <v>3277</v>
      </c>
      <c r="HM619" s="264" t="s">
        <v>3277</v>
      </c>
      <c r="HO619" s="264" t="s">
        <v>3277</v>
      </c>
      <c r="HQ619" s="264" t="s">
        <v>3277</v>
      </c>
      <c r="HS619" s="264" t="s">
        <v>3277</v>
      </c>
      <c r="HU619" s="264" t="s">
        <v>3277</v>
      </c>
      <c r="HW619" s="264" t="s">
        <v>3277</v>
      </c>
      <c r="HY619" s="264" t="s">
        <v>3277</v>
      </c>
      <c r="IA619" s="264" t="s">
        <v>3277</v>
      </c>
      <c r="IC619" s="264" t="s">
        <v>3277</v>
      </c>
      <c r="IE619" s="264" t="s">
        <v>3277</v>
      </c>
      <c r="IG619" s="264" t="s">
        <v>3277</v>
      </c>
      <c r="II619" s="264" t="s">
        <v>3277</v>
      </c>
      <c r="IK619" s="264" t="s">
        <v>3277</v>
      </c>
      <c r="IM619" s="264" t="s">
        <v>3277</v>
      </c>
      <c r="IO619" s="264" t="s">
        <v>3277</v>
      </c>
      <c r="IQ619" s="264" t="s">
        <v>3277</v>
      </c>
      <c r="IS619" s="264" t="s">
        <v>3277</v>
      </c>
      <c r="IU619" s="264" t="s">
        <v>3277</v>
      </c>
      <c r="IW619" s="264" t="s">
        <v>3277</v>
      </c>
      <c r="IY619" s="264" t="s">
        <v>3277</v>
      </c>
      <c r="JA619" s="264" t="s">
        <v>3277</v>
      </c>
      <c r="JC619" s="264" t="s">
        <v>3277</v>
      </c>
    </row>
    <row r="620" spans="3:263">
      <c r="C620" s="384" t="s">
        <v>3280</v>
      </c>
      <c r="D620" s="404"/>
      <c r="E620" s="390" t="s">
        <v>3280</v>
      </c>
      <c r="F620" s="391"/>
      <c r="G620" s="390" t="s">
        <v>3280</v>
      </c>
      <c r="H620" s="391"/>
      <c r="I620" s="390" t="s">
        <v>3280</v>
      </c>
      <c r="J620" s="391"/>
      <c r="K620" s="390" t="s">
        <v>3280</v>
      </c>
      <c r="L620" s="391"/>
      <c r="M620" s="390" t="s">
        <v>3280</v>
      </c>
      <c r="N620" s="405"/>
      <c r="O620" s="394" t="s">
        <v>3281</v>
      </c>
      <c r="P620" s="406"/>
      <c r="Q620" s="264" t="s">
        <v>3280</v>
      </c>
      <c r="S620" s="264" t="s">
        <v>3280</v>
      </c>
      <c r="U620" s="265" t="s">
        <v>3282</v>
      </c>
      <c r="W620" s="265" t="s">
        <v>3282</v>
      </c>
      <c r="Y620" s="265" t="s">
        <v>3282</v>
      </c>
      <c r="Z620" s="256"/>
      <c r="AA620" s="264" t="s">
        <v>3280</v>
      </c>
      <c r="AB620" s="256"/>
      <c r="AC620" s="265" t="s">
        <v>3282</v>
      </c>
      <c r="AD620" s="258"/>
      <c r="AE620" s="265" t="s">
        <v>3282</v>
      </c>
      <c r="AF620" s="258"/>
      <c r="AG620" s="264" t="s">
        <v>3280</v>
      </c>
      <c r="AH620" s="16"/>
      <c r="AI620" s="264" t="s">
        <v>3280</v>
      </c>
      <c r="AK620" s="264" t="s">
        <v>3280</v>
      </c>
      <c r="AL620" s="256"/>
      <c r="AM620" s="264" t="s">
        <v>3280</v>
      </c>
      <c r="AN620" s="256"/>
      <c r="AO620" s="264" t="s">
        <v>3280</v>
      </c>
      <c r="AP620" s="256"/>
      <c r="AQ620" s="264" t="s">
        <v>3280</v>
      </c>
      <c r="AR620" s="256"/>
      <c r="AS620" s="265" t="s">
        <v>3283</v>
      </c>
      <c r="AT620" s="256"/>
      <c r="AU620" s="265" t="s">
        <v>3283</v>
      </c>
      <c r="AW620" s="265" t="s">
        <v>3283</v>
      </c>
      <c r="AX620" s="256"/>
      <c r="AY620" s="270" t="str">
        <f t="shared" si="22"/>
        <v>予 備 617</v>
      </c>
      <c r="AZ620" s="256"/>
      <c r="BA620" s="265" t="s">
        <v>3282</v>
      </c>
      <c r="BC620" s="265" t="s">
        <v>3282</v>
      </c>
      <c r="BE620" s="266" t="s">
        <v>3282</v>
      </c>
      <c r="BF620" s="258"/>
      <c r="BG620" s="266" t="s">
        <v>3282</v>
      </c>
      <c r="BI620" s="400" t="s">
        <v>3280</v>
      </c>
      <c r="BK620" s="400" t="s">
        <v>3280</v>
      </c>
      <c r="BM620" s="400" t="str">
        <f t="shared" si="21"/>
        <v>予備617</v>
      </c>
      <c r="BO620" s="401" t="s">
        <v>3280</v>
      </c>
      <c r="BP620" s="396"/>
      <c r="BQ620" s="401" t="s">
        <v>3280</v>
      </c>
      <c r="BR620" s="402"/>
      <c r="BS620" s="265" t="s">
        <v>3282</v>
      </c>
      <c r="BT620" s="402"/>
      <c r="BU620" s="402"/>
      <c r="BV620" s="402"/>
      <c r="BW620" s="402"/>
      <c r="BX620" s="402"/>
      <c r="BY620" s="402"/>
      <c r="BZ620" s="402"/>
      <c r="CA620" s="402"/>
      <c r="CB620" s="402"/>
      <c r="CC620" s="402"/>
      <c r="CE620" s="256"/>
      <c r="CG620" s="264" t="s">
        <v>3280</v>
      </c>
      <c r="CI620" s="264" t="s">
        <v>3280</v>
      </c>
      <c r="CK620" s="264" t="s">
        <v>3280</v>
      </c>
      <c r="CM620" s="264" t="s">
        <v>3280</v>
      </c>
      <c r="CO620" s="264" t="s">
        <v>3280</v>
      </c>
      <c r="CQ620" s="264" t="s">
        <v>3280</v>
      </c>
      <c r="CS620" s="264" t="s">
        <v>3280</v>
      </c>
      <c r="CU620" s="264" t="s">
        <v>3280</v>
      </c>
      <c r="CW620" s="264" t="s">
        <v>3280</v>
      </c>
      <c r="CY620" s="264" t="s">
        <v>3280</v>
      </c>
      <c r="DA620" s="264" t="s">
        <v>3280</v>
      </c>
      <c r="DC620" s="264" t="s">
        <v>3280</v>
      </c>
      <c r="DE620" s="264" t="s">
        <v>3280</v>
      </c>
      <c r="DG620" s="264" t="s">
        <v>3280</v>
      </c>
      <c r="DI620" s="264" t="s">
        <v>3280</v>
      </c>
      <c r="DK620" s="264" t="s">
        <v>3280</v>
      </c>
      <c r="EA620" s="264" t="s">
        <v>3280</v>
      </c>
      <c r="EC620" s="272" t="s">
        <v>3281</v>
      </c>
      <c r="ED620" s="268"/>
      <c r="EE620" s="272" t="s">
        <v>3281</v>
      </c>
      <c r="EF620" s="268"/>
      <c r="EG620" s="272" t="s">
        <v>3281</v>
      </c>
      <c r="EH620" s="268"/>
      <c r="EI620" s="272" t="s">
        <v>3281</v>
      </c>
      <c r="EY620" s="264" t="s">
        <v>3280</v>
      </c>
      <c r="FA620" s="264" t="s">
        <v>3280</v>
      </c>
      <c r="FC620" s="264" t="s">
        <v>3280</v>
      </c>
      <c r="FE620" s="264" t="s">
        <v>3280</v>
      </c>
      <c r="FG620" s="264" t="s">
        <v>3280</v>
      </c>
      <c r="FI620" s="264" t="s">
        <v>3280</v>
      </c>
      <c r="FK620" s="264" t="s">
        <v>3280</v>
      </c>
      <c r="FM620" s="264" t="s">
        <v>3280</v>
      </c>
      <c r="FO620" s="264" t="s">
        <v>3280</v>
      </c>
      <c r="FQ620" s="264" t="s">
        <v>3280</v>
      </c>
      <c r="FS620" s="264" t="s">
        <v>3280</v>
      </c>
      <c r="FU620" s="264" t="s">
        <v>3280</v>
      </c>
      <c r="FW620" s="264" t="s">
        <v>3280</v>
      </c>
      <c r="FY620" s="264" t="s">
        <v>3280</v>
      </c>
      <c r="GA620" s="264" t="s">
        <v>3280</v>
      </c>
      <c r="GC620" s="264" t="s">
        <v>3280</v>
      </c>
      <c r="GE620" s="264" t="s">
        <v>3280</v>
      </c>
      <c r="GG620" s="264" t="s">
        <v>3280</v>
      </c>
      <c r="GI620" s="264" t="s">
        <v>3280</v>
      </c>
      <c r="GK620" s="264" t="s">
        <v>3280</v>
      </c>
      <c r="GM620" s="264" t="s">
        <v>3280</v>
      </c>
      <c r="GO620" s="264" t="s">
        <v>3280</v>
      </c>
      <c r="GQ620" s="16"/>
      <c r="HE620" s="265" t="s">
        <v>3282</v>
      </c>
      <c r="HG620" s="265" t="s">
        <v>3282</v>
      </c>
      <c r="HI620" s="264" t="s">
        <v>3280</v>
      </c>
      <c r="HK620" s="264" t="s">
        <v>3280</v>
      </c>
      <c r="HM620" s="264" t="s">
        <v>3280</v>
      </c>
      <c r="HO620" s="264" t="s">
        <v>3280</v>
      </c>
      <c r="HQ620" s="264" t="s">
        <v>3280</v>
      </c>
      <c r="HS620" s="264" t="s">
        <v>3280</v>
      </c>
      <c r="HU620" s="264" t="s">
        <v>3280</v>
      </c>
      <c r="HW620" s="264" t="s">
        <v>3280</v>
      </c>
      <c r="HY620" s="264" t="s">
        <v>3280</v>
      </c>
      <c r="IA620" s="264" t="s">
        <v>3280</v>
      </c>
      <c r="IC620" s="264" t="s">
        <v>3280</v>
      </c>
      <c r="IE620" s="264" t="s">
        <v>3280</v>
      </c>
      <c r="IG620" s="264" t="s">
        <v>3280</v>
      </c>
      <c r="II620" s="264" t="s">
        <v>3280</v>
      </c>
      <c r="IK620" s="264" t="s">
        <v>3280</v>
      </c>
      <c r="IM620" s="264" t="s">
        <v>3280</v>
      </c>
      <c r="IO620" s="264" t="s">
        <v>3280</v>
      </c>
      <c r="IQ620" s="264" t="s">
        <v>3280</v>
      </c>
      <c r="IS620" s="264" t="s">
        <v>3280</v>
      </c>
      <c r="IU620" s="264" t="s">
        <v>3280</v>
      </c>
      <c r="IW620" s="264" t="s">
        <v>3280</v>
      </c>
      <c r="IY620" s="264" t="s">
        <v>3280</v>
      </c>
      <c r="JA620" s="264" t="s">
        <v>3280</v>
      </c>
      <c r="JC620" s="264" t="s">
        <v>3280</v>
      </c>
    </row>
    <row r="621" spans="3:263">
      <c r="C621" s="384" t="s">
        <v>3284</v>
      </c>
      <c r="D621" s="404"/>
      <c r="E621" s="390" t="s">
        <v>3284</v>
      </c>
      <c r="F621" s="391"/>
      <c r="G621" s="390" t="s">
        <v>3284</v>
      </c>
      <c r="H621" s="391"/>
      <c r="I621" s="390" t="s">
        <v>3284</v>
      </c>
      <c r="J621" s="391"/>
      <c r="K621" s="390" t="s">
        <v>3284</v>
      </c>
      <c r="L621" s="391"/>
      <c r="M621" s="390" t="s">
        <v>3284</v>
      </c>
      <c r="N621" s="405"/>
      <c r="O621" s="394" t="s">
        <v>3285</v>
      </c>
      <c r="P621" s="406"/>
      <c r="Q621" s="264" t="s">
        <v>3284</v>
      </c>
      <c r="S621" s="264" t="s">
        <v>3284</v>
      </c>
      <c r="U621" s="265" t="s">
        <v>3286</v>
      </c>
      <c r="W621" s="265" t="s">
        <v>3286</v>
      </c>
      <c r="Y621" s="265" t="s">
        <v>3286</v>
      </c>
      <c r="Z621" s="256"/>
      <c r="AA621" s="264" t="s">
        <v>3284</v>
      </c>
      <c r="AB621" s="256"/>
      <c r="AC621" s="265" t="s">
        <v>3286</v>
      </c>
      <c r="AD621" s="258"/>
      <c r="AE621" s="265" t="s">
        <v>3286</v>
      </c>
      <c r="AF621" s="258"/>
      <c r="AG621" s="264" t="s">
        <v>3284</v>
      </c>
      <c r="AH621" s="16"/>
      <c r="AI621" s="264" t="s">
        <v>3284</v>
      </c>
      <c r="AK621" s="264" t="s">
        <v>3284</v>
      </c>
      <c r="AL621" s="256"/>
      <c r="AM621" s="264" t="s">
        <v>3284</v>
      </c>
      <c r="AN621" s="256"/>
      <c r="AO621" s="264" t="s">
        <v>3284</v>
      </c>
      <c r="AP621" s="256"/>
      <c r="AQ621" s="264" t="s">
        <v>3284</v>
      </c>
      <c r="AR621" s="256"/>
      <c r="AS621" s="264" t="s">
        <v>3285</v>
      </c>
      <c r="AT621" s="256"/>
      <c r="AU621" s="264" t="s">
        <v>3285</v>
      </c>
      <c r="AW621" s="264" t="s">
        <v>3285</v>
      </c>
      <c r="AX621" s="256"/>
      <c r="AY621" s="270" t="str">
        <f t="shared" si="22"/>
        <v>予 備 618</v>
      </c>
      <c r="AZ621" s="256"/>
      <c r="BA621" s="265" t="s">
        <v>3286</v>
      </c>
      <c r="BC621" s="265" t="s">
        <v>3286</v>
      </c>
      <c r="BE621" s="266" t="s">
        <v>3286</v>
      </c>
      <c r="BF621" s="258"/>
      <c r="BG621" s="266" t="s">
        <v>3286</v>
      </c>
      <c r="BI621" s="400" t="s">
        <v>3284</v>
      </c>
      <c r="BK621" s="400" t="s">
        <v>3284</v>
      </c>
      <c r="BM621" s="400" t="str">
        <f t="shared" si="21"/>
        <v>予備618</v>
      </c>
      <c r="BO621" s="401" t="s">
        <v>3284</v>
      </c>
      <c r="BP621" s="396"/>
      <c r="BQ621" s="401" t="s">
        <v>3284</v>
      </c>
      <c r="BR621" s="402"/>
      <c r="BS621" s="265" t="s">
        <v>3286</v>
      </c>
      <c r="BT621" s="402"/>
      <c r="BU621" s="402"/>
      <c r="BV621" s="402"/>
      <c r="BW621" s="402"/>
      <c r="BX621" s="402"/>
      <c r="BY621" s="402"/>
      <c r="BZ621" s="402"/>
      <c r="CA621" s="402"/>
      <c r="CB621" s="402"/>
      <c r="CC621" s="402"/>
      <c r="CE621" s="256"/>
      <c r="CG621" s="264" t="s">
        <v>3284</v>
      </c>
      <c r="CI621" s="264" t="s">
        <v>3284</v>
      </c>
      <c r="CK621" s="264" t="s">
        <v>3284</v>
      </c>
      <c r="CM621" s="264" t="s">
        <v>3284</v>
      </c>
      <c r="CO621" s="264" t="s">
        <v>3284</v>
      </c>
      <c r="CQ621" s="264" t="s">
        <v>3284</v>
      </c>
      <c r="CS621" s="264" t="s">
        <v>3284</v>
      </c>
      <c r="CU621" s="264" t="s">
        <v>3284</v>
      </c>
      <c r="CW621" s="264" t="s">
        <v>3284</v>
      </c>
      <c r="CY621" s="264" t="s">
        <v>3284</v>
      </c>
      <c r="DA621" s="264" t="s">
        <v>3284</v>
      </c>
      <c r="DC621" s="264" t="s">
        <v>3284</v>
      </c>
      <c r="DE621" s="264" t="s">
        <v>3284</v>
      </c>
      <c r="DG621" s="264" t="s">
        <v>3284</v>
      </c>
      <c r="DI621" s="264" t="s">
        <v>3284</v>
      </c>
      <c r="DK621" s="264" t="s">
        <v>3284</v>
      </c>
      <c r="EA621" s="264" t="s">
        <v>3284</v>
      </c>
      <c r="EC621" s="272" t="s">
        <v>3285</v>
      </c>
      <c r="ED621" s="268"/>
      <c r="EE621" s="272" t="s">
        <v>3285</v>
      </c>
      <c r="EF621" s="268"/>
      <c r="EG621" s="272" t="s">
        <v>3285</v>
      </c>
      <c r="EH621" s="268"/>
      <c r="EI621" s="272" t="s">
        <v>3285</v>
      </c>
      <c r="EY621" s="264" t="s">
        <v>3284</v>
      </c>
      <c r="FA621" s="264" t="s">
        <v>3284</v>
      </c>
      <c r="FC621" s="264" t="s">
        <v>3284</v>
      </c>
      <c r="FE621" s="264" t="s">
        <v>3284</v>
      </c>
      <c r="FG621" s="264" t="s">
        <v>3284</v>
      </c>
      <c r="FI621" s="264" t="s">
        <v>3284</v>
      </c>
      <c r="FK621" s="264" t="s">
        <v>3284</v>
      </c>
      <c r="FM621" s="264" t="s">
        <v>3284</v>
      </c>
      <c r="FO621" s="264" t="s">
        <v>3284</v>
      </c>
      <c r="FQ621" s="264" t="s">
        <v>3284</v>
      </c>
      <c r="FS621" s="264" t="s">
        <v>3284</v>
      </c>
      <c r="FU621" s="264" t="s">
        <v>3284</v>
      </c>
      <c r="FW621" s="264" t="s">
        <v>3284</v>
      </c>
      <c r="FY621" s="264" t="s">
        <v>3284</v>
      </c>
      <c r="GA621" s="264" t="s">
        <v>3284</v>
      </c>
      <c r="GC621" s="264" t="s">
        <v>3284</v>
      </c>
      <c r="GE621" s="264" t="s">
        <v>3284</v>
      </c>
      <c r="GG621" s="264" t="s">
        <v>3284</v>
      </c>
      <c r="GI621" s="264" t="s">
        <v>3284</v>
      </c>
      <c r="GK621" s="264" t="s">
        <v>3284</v>
      </c>
      <c r="GM621" s="264" t="s">
        <v>3284</v>
      </c>
      <c r="GO621" s="264" t="s">
        <v>3284</v>
      </c>
      <c r="GQ621" s="16"/>
      <c r="HE621" s="265" t="s">
        <v>3286</v>
      </c>
      <c r="HG621" s="265" t="s">
        <v>3286</v>
      </c>
      <c r="HI621" s="264" t="s">
        <v>3284</v>
      </c>
      <c r="HK621" s="264" t="s">
        <v>3284</v>
      </c>
      <c r="HM621" s="264" t="s">
        <v>3284</v>
      </c>
      <c r="HO621" s="264" t="s">
        <v>3284</v>
      </c>
      <c r="HQ621" s="264" t="s">
        <v>3284</v>
      </c>
      <c r="HS621" s="264" t="s">
        <v>3284</v>
      </c>
      <c r="HU621" s="264" t="s">
        <v>3284</v>
      </c>
      <c r="HW621" s="264" t="s">
        <v>3284</v>
      </c>
      <c r="HY621" s="264" t="s">
        <v>3284</v>
      </c>
      <c r="IA621" s="264" t="s">
        <v>3284</v>
      </c>
      <c r="IC621" s="264" t="s">
        <v>3284</v>
      </c>
      <c r="IE621" s="264" t="s">
        <v>3284</v>
      </c>
      <c r="IG621" s="264" t="s">
        <v>3284</v>
      </c>
      <c r="II621" s="264" t="s">
        <v>3284</v>
      </c>
      <c r="IK621" s="264" t="s">
        <v>3284</v>
      </c>
      <c r="IM621" s="264" t="s">
        <v>3284</v>
      </c>
      <c r="IO621" s="264" t="s">
        <v>3284</v>
      </c>
      <c r="IQ621" s="264" t="s">
        <v>3284</v>
      </c>
      <c r="IS621" s="264" t="s">
        <v>3284</v>
      </c>
      <c r="IU621" s="264" t="s">
        <v>3284</v>
      </c>
      <c r="IW621" s="264" t="s">
        <v>3284</v>
      </c>
      <c r="IY621" s="264" t="s">
        <v>3284</v>
      </c>
      <c r="JA621" s="264" t="s">
        <v>3284</v>
      </c>
      <c r="JC621" s="264" t="s">
        <v>3284</v>
      </c>
    </row>
    <row r="622" spans="3:263">
      <c r="C622" s="384" t="s">
        <v>3287</v>
      </c>
      <c r="D622" s="404"/>
      <c r="E622" s="390" t="s">
        <v>3287</v>
      </c>
      <c r="F622" s="391"/>
      <c r="G622" s="390" t="s">
        <v>3287</v>
      </c>
      <c r="H622" s="391"/>
      <c r="I622" s="390" t="s">
        <v>3287</v>
      </c>
      <c r="J622" s="391"/>
      <c r="K622" s="390" t="s">
        <v>3287</v>
      </c>
      <c r="L622" s="391"/>
      <c r="M622" s="390" t="s">
        <v>3287</v>
      </c>
      <c r="N622" s="405"/>
      <c r="O622" s="394" t="s">
        <v>3288</v>
      </c>
      <c r="P622" s="406"/>
      <c r="Q622" s="264" t="s">
        <v>3287</v>
      </c>
      <c r="S622" s="264" t="s">
        <v>3287</v>
      </c>
      <c r="U622" s="265" t="s">
        <v>3289</v>
      </c>
      <c r="W622" s="265" t="s">
        <v>3289</v>
      </c>
      <c r="Y622" s="265" t="s">
        <v>3289</v>
      </c>
      <c r="Z622" s="256"/>
      <c r="AA622" s="264" t="s">
        <v>3287</v>
      </c>
      <c r="AB622" s="256"/>
      <c r="AC622" s="265" t="s">
        <v>3289</v>
      </c>
      <c r="AD622" s="258"/>
      <c r="AE622" s="265" t="s">
        <v>3289</v>
      </c>
      <c r="AF622" s="258"/>
      <c r="AG622" s="264" t="s">
        <v>3287</v>
      </c>
      <c r="AH622" s="16"/>
      <c r="AI622" s="264" t="s">
        <v>3287</v>
      </c>
      <c r="AK622" s="264" t="s">
        <v>3287</v>
      </c>
      <c r="AL622" s="256"/>
      <c r="AM622" s="264" t="s">
        <v>3287</v>
      </c>
      <c r="AN622" s="256"/>
      <c r="AO622" s="264" t="s">
        <v>3287</v>
      </c>
      <c r="AP622" s="256"/>
      <c r="AQ622" s="264" t="s">
        <v>3287</v>
      </c>
      <c r="AR622" s="256"/>
      <c r="AS622" s="265" t="s">
        <v>3290</v>
      </c>
      <c r="AT622" s="256"/>
      <c r="AU622" s="265" t="s">
        <v>3290</v>
      </c>
      <c r="AW622" s="265" t="s">
        <v>3290</v>
      </c>
      <c r="AX622" s="256"/>
      <c r="AY622" s="270" t="str">
        <f t="shared" si="22"/>
        <v>予 備 619</v>
      </c>
      <c r="AZ622" s="256"/>
      <c r="BA622" s="265" t="s">
        <v>3289</v>
      </c>
      <c r="BC622" s="265" t="s">
        <v>3289</v>
      </c>
      <c r="BE622" s="266" t="s">
        <v>3289</v>
      </c>
      <c r="BF622" s="258"/>
      <c r="BG622" s="266" t="s">
        <v>3289</v>
      </c>
      <c r="BI622" s="400" t="s">
        <v>3287</v>
      </c>
      <c r="BK622" s="400" t="s">
        <v>3287</v>
      </c>
      <c r="BM622" s="400" t="str">
        <f t="shared" si="21"/>
        <v>予備619</v>
      </c>
      <c r="BO622" s="401" t="s">
        <v>3287</v>
      </c>
      <c r="BP622" s="396"/>
      <c r="BQ622" s="401" t="s">
        <v>3287</v>
      </c>
      <c r="BR622" s="402"/>
      <c r="BS622" s="265" t="s">
        <v>3289</v>
      </c>
      <c r="BT622" s="402"/>
      <c r="BU622" s="402"/>
      <c r="BV622" s="402"/>
      <c r="BW622" s="402"/>
      <c r="BX622" s="402"/>
      <c r="BY622" s="402"/>
      <c r="BZ622" s="402"/>
      <c r="CA622" s="402"/>
      <c r="CB622" s="402"/>
      <c r="CC622" s="402"/>
      <c r="CE622" s="256"/>
      <c r="CG622" s="264" t="s">
        <v>3287</v>
      </c>
      <c r="CI622" s="264" t="s">
        <v>3287</v>
      </c>
      <c r="CK622" s="264" t="s">
        <v>3287</v>
      </c>
      <c r="CM622" s="264" t="s">
        <v>3287</v>
      </c>
      <c r="CO622" s="264" t="s">
        <v>3287</v>
      </c>
      <c r="CQ622" s="264" t="s">
        <v>3287</v>
      </c>
      <c r="CS622" s="264" t="s">
        <v>3287</v>
      </c>
      <c r="CU622" s="264" t="s">
        <v>3287</v>
      </c>
      <c r="CW622" s="264" t="s">
        <v>3287</v>
      </c>
      <c r="CY622" s="264" t="s">
        <v>3287</v>
      </c>
      <c r="DA622" s="264" t="s">
        <v>3287</v>
      </c>
      <c r="DC622" s="264" t="s">
        <v>3287</v>
      </c>
      <c r="DE622" s="264" t="s">
        <v>3287</v>
      </c>
      <c r="DG622" s="264" t="s">
        <v>3287</v>
      </c>
      <c r="DI622" s="264" t="s">
        <v>3287</v>
      </c>
      <c r="DK622" s="264" t="s">
        <v>3287</v>
      </c>
      <c r="EA622" s="264" t="s">
        <v>3287</v>
      </c>
      <c r="EC622" s="272" t="s">
        <v>3288</v>
      </c>
      <c r="ED622" s="268"/>
      <c r="EE622" s="272" t="s">
        <v>3288</v>
      </c>
      <c r="EF622" s="268"/>
      <c r="EG622" s="272" t="s">
        <v>3288</v>
      </c>
      <c r="EH622" s="268"/>
      <c r="EI622" s="272" t="s">
        <v>3288</v>
      </c>
      <c r="EY622" s="264" t="s">
        <v>3287</v>
      </c>
      <c r="FA622" s="264" t="s">
        <v>3287</v>
      </c>
      <c r="FC622" s="264" t="s">
        <v>3287</v>
      </c>
      <c r="FE622" s="264" t="s">
        <v>3287</v>
      </c>
      <c r="FG622" s="264" t="s">
        <v>3287</v>
      </c>
      <c r="FI622" s="264" t="s">
        <v>3287</v>
      </c>
      <c r="FK622" s="264" t="s">
        <v>3287</v>
      </c>
      <c r="FM622" s="264" t="s">
        <v>3287</v>
      </c>
      <c r="FO622" s="264" t="s">
        <v>3287</v>
      </c>
      <c r="FQ622" s="264" t="s">
        <v>3287</v>
      </c>
      <c r="FS622" s="264" t="s">
        <v>3287</v>
      </c>
      <c r="FU622" s="264" t="s">
        <v>3287</v>
      </c>
      <c r="FW622" s="264" t="s">
        <v>3287</v>
      </c>
      <c r="FY622" s="264" t="s">
        <v>3287</v>
      </c>
      <c r="GA622" s="264" t="s">
        <v>3287</v>
      </c>
      <c r="GC622" s="264" t="s">
        <v>3287</v>
      </c>
      <c r="GE622" s="264" t="s">
        <v>3287</v>
      </c>
      <c r="GG622" s="264" t="s">
        <v>3287</v>
      </c>
      <c r="GI622" s="264" t="s">
        <v>3287</v>
      </c>
      <c r="GK622" s="264" t="s">
        <v>3287</v>
      </c>
      <c r="GM622" s="264" t="s">
        <v>3287</v>
      </c>
      <c r="GO622" s="264" t="s">
        <v>3287</v>
      </c>
      <c r="GQ622" s="16"/>
      <c r="HE622" s="265" t="s">
        <v>3289</v>
      </c>
      <c r="HG622" s="265" t="s">
        <v>3289</v>
      </c>
      <c r="HI622" s="264" t="s">
        <v>3287</v>
      </c>
      <c r="HK622" s="264" t="s">
        <v>3287</v>
      </c>
      <c r="HM622" s="264" t="s">
        <v>3287</v>
      </c>
      <c r="HO622" s="264" t="s">
        <v>3287</v>
      </c>
      <c r="HQ622" s="264" t="s">
        <v>3287</v>
      </c>
      <c r="HS622" s="264" t="s">
        <v>3287</v>
      </c>
      <c r="HU622" s="264" t="s">
        <v>3287</v>
      </c>
      <c r="HW622" s="264" t="s">
        <v>3287</v>
      </c>
      <c r="HY622" s="264" t="s">
        <v>3287</v>
      </c>
      <c r="IA622" s="264" t="s">
        <v>3287</v>
      </c>
      <c r="IC622" s="264" t="s">
        <v>3287</v>
      </c>
      <c r="IE622" s="264" t="s">
        <v>3287</v>
      </c>
      <c r="IG622" s="264" t="s">
        <v>3287</v>
      </c>
      <c r="II622" s="264" t="s">
        <v>3287</v>
      </c>
      <c r="IK622" s="264" t="s">
        <v>3287</v>
      </c>
      <c r="IM622" s="264" t="s">
        <v>3287</v>
      </c>
      <c r="IO622" s="264" t="s">
        <v>3287</v>
      </c>
      <c r="IQ622" s="264" t="s">
        <v>3287</v>
      </c>
      <c r="IS622" s="264" t="s">
        <v>3287</v>
      </c>
      <c r="IU622" s="264" t="s">
        <v>3287</v>
      </c>
      <c r="IW622" s="264" t="s">
        <v>3287</v>
      </c>
      <c r="IY622" s="264" t="s">
        <v>3287</v>
      </c>
      <c r="JA622" s="264" t="s">
        <v>3287</v>
      </c>
      <c r="JC622" s="264" t="s">
        <v>3287</v>
      </c>
    </row>
    <row r="623" spans="3:263">
      <c r="C623" s="384" t="s">
        <v>3291</v>
      </c>
      <c r="D623" s="404"/>
      <c r="E623" s="390" t="s">
        <v>3291</v>
      </c>
      <c r="F623" s="391"/>
      <c r="G623" s="390" t="s">
        <v>3291</v>
      </c>
      <c r="H623" s="391"/>
      <c r="I623" s="390" t="s">
        <v>3291</v>
      </c>
      <c r="J623" s="391"/>
      <c r="K623" s="390" t="s">
        <v>3291</v>
      </c>
      <c r="L623" s="391"/>
      <c r="M623" s="390" t="s">
        <v>3291</v>
      </c>
      <c r="N623" s="405"/>
      <c r="O623" s="394" t="s">
        <v>3292</v>
      </c>
      <c r="P623" s="406"/>
      <c r="Q623" s="264" t="s">
        <v>3291</v>
      </c>
      <c r="S623" s="264" t="s">
        <v>3291</v>
      </c>
      <c r="U623" s="265" t="s">
        <v>3293</v>
      </c>
      <c r="W623" s="265" t="s">
        <v>3293</v>
      </c>
      <c r="Y623" s="265" t="s">
        <v>3293</v>
      </c>
      <c r="Z623" s="256"/>
      <c r="AA623" s="264" t="s">
        <v>3291</v>
      </c>
      <c r="AB623" s="256"/>
      <c r="AC623" s="265" t="s">
        <v>3293</v>
      </c>
      <c r="AD623" s="258"/>
      <c r="AE623" s="265" t="s">
        <v>3293</v>
      </c>
      <c r="AF623" s="258"/>
      <c r="AG623" s="264" t="s">
        <v>3291</v>
      </c>
      <c r="AH623" s="16"/>
      <c r="AI623" s="264" t="s">
        <v>3291</v>
      </c>
      <c r="AK623" s="264" t="s">
        <v>3291</v>
      </c>
      <c r="AL623" s="256"/>
      <c r="AM623" s="264" t="s">
        <v>3291</v>
      </c>
      <c r="AN623" s="256"/>
      <c r="AO623" s="264" t="s">
        <v>3291</v>
      </c>
      <c r="AP623" s="256"/>
      <c r="AQ623" s="264" t="s">
        <v>3291</v>
      </c>
      <c r="AR623" s="256"/>
      <c r="AS623" s="264" t="s">
        <v>3292</v>
      </c>
      <c r="AT623" s="256"/>
      <c r="AU623" s="264" t="s">
        <v>3292</v>
      </c>
      <c r="AW623" s="264" t="s">
        <v>3292</v>
      </c>
      <c r="AX623" s="256"/>
      <c r="AY623" s="270" t="str">
        <f t="shared" si="22"/>
        <v>予 備 620</v>
      </c>
      <c r="AZ623" s="256"/>
      <c r="BA623" s="265" t="s">
        <v>3293</v>
      </c>
      <c r="BC623" s="265" t="s">
        <v>3293</v>
      </c>
      <c r="BE623" s="266" t="s">
        <v>3293</v>
      </c>
      <c r="BF623" s="258"/>
      <c r="BG623" s="266" t="s">
        <v>3293</v>
      </c>
      <c r="BI623" s="400" t="s">
        <v>3291</v>
      </c>
      <c r="BK623" s="400" t="s">
        <v>3291</v>
      </c>
      <c r="BM623" s="400" t="str">
        <f t="shared" si="21"/>
        <v>予備620</v>
      </c>
      <c r="BO623" s="401" t="s">
        <v>3291</v>
      </c>
      <c r="BP623" s="396"/>
      <c r="BQ623" s="401" t="s">
        <v>3291</v>
      </c>
      <c r="BR623" s="402"/>
      <c r="BS623" s="265" t="s">
        <v>3293</v>
      </c>
      <c r="BT623" s="402"/>
      <c r="BU623" s="402"/>
      <c r="BV623" s="402"/>
      <c r="BW623" s="402"/>
      <c r="BX623" s="402"/>
      <c r="BY623" s="402"/>
      <c r="BZ623" s="402"/>
      <c r="CA623" s="402"/>
      <c r="CB623" s="402"/>
      <c r="CC623" s="402"/>
      <c r="CE623" s="256"/>
      <c r="CG623" s="264" t="s">
        <v>3291</v>
      </c>
      <c r="CI623" s="264" t="s">
        <v>3291</v>
      </c>
      <c r="CK623" s="264" t="s">
        <v>3291</v>
      </c>
      <c r="CM623" s="264" t="s">
        <v>3291</v>
      </c>
      <c r="CO623" s="264" t="s">
        <v>3291</v>
      </c>
      <c r="CQ623" s="264" t="s">
        <v>3291</v>
      </c>
      <c r="CS623" s="264" t="s">
        <v>3291</v>
      </c>
      <c r="CU623" s="264" t="s">
        <v>3291</v>
      </c>
      <c r="CW623" s="264" t="s">
        <v>3291</v>
      </c>
      <c r="CY623" s="264" t="s">
        <v>3291</v>
      </c>
      <c r="DA623" s="264" t="s">
        <v>3291</v>
      </c>
      <c r="DC623" s="264" t="s">
        <v>3291</v>
      </c>
      <c r="DE623" s="264" t="s">
        <v>3291</v>
      </c>
      <c r="DG623" s="264" t="s">
        <v>3291</v>
      </c>
      <c r="DI623" s="264" t="s">
        <v>3291</v>
      </c>
      <c r="DK623" s="264" t="s">
        <v>3291</v>
      </c>
      <c r="EA623" s="264" t="s">
        <v>3291</v>
      </c>
      <c r="EC623" s="272" t="s">
        <v>3292</v>
      </c>
      <c r="ED623" s="268"/>
      <c r="EE623" s="272" t="s">
        <v>3292</v>
      </c>
      <c r="EF623" s="268"/>
      <c r="EG623" s="272" t="s">
        <v>3292</v>
      </c>
      <c r="EH623" s="268"/>
      <c r="EI623" s="272" t="s">
        <v>3292</v>
      </c>
      <c r="EY623" s="264" t="s">
        <v>3291</v>
      </c>
      <c r="FA623" s="264" t="s">
        <v>3291</v>
      </c>
      <c r="FC623" s="264" t="s">
        <v>3291</v>
      </c>
      <c r="FE623" s="264" t="s">
        <v>3291</v>
      </c>
      <c r="FG623" s="264" t="s">
        <v>3291</v>
      </c>
      <c r="FI623" s="264" t="s">
        <v>3291</v>
      </c>
      <c r="FK623" s="264" t="s">
        <v>3291</v>
      </c>
      <c r="FM623" s="264" t="s">
        <v>3291</v>
      </c>
      <c r="FO623" s="264" t="s">
        <v>3291</v>
      </c>
      <c r="FQ623" s="264" t="s">
        <v>3291</v>
      </c>
      <c r="FS623" s="264" t="s">
        <v>3291</v>
      </c>
      <c r="FU623" s="264" t="s">
        <v>3291</v>
      </c>
      <c r="FW623" s="264" t="s">
        <v>3291</v>
      </c>
      <c r="FY623" s="264" t="s">
        <v>3291</v>
      </c>
      <c r="GA623" s="264" t="s">
        <v>3291</v>
      </c>
      <c r="GC623" s="264" t="s">
        <v>3291</v>
      </c>
      <c r="GE623" s="264" t="s">
        <v>3291</v>
      </c>
      <c r="GG623" s="264" t="s">
        <v>3291</v>
      </c>
      <c r="GI623" s="264" t="s">
        <v>3291</v>
      </c>
      <c r="GK623" s="264" t="s">
        <v>3291</v>
      </c>
      <c r="GM623" s="264" t="s">
        <v>3291</v>
      </c>
      <c r="GO623" s="264" t="s">
        <v>3291</v>
      </c>
      <c r="GQ623" s="16"/>
      <c r="HE623" s="265" t="s">
        <v>3293</v>
      </c>
      <c r="HG623" s="265" t="s">
        <v>3293</v>
      </c>
      <c r="HI623" s="264" t="s">
        <v>3291</v>
      </c>
      <c r="HK623" s="264" t="s">
        <v>3291</v>
      </c>
      <c r="HM623" s="264" t="s">
        <v>3291</v>
      </c>
      <c r="HO623" s="264" t="s">
        <v>3291</v>
      </c>
      <c r="HQ623" s="264" t="s">
        <v>3291</v>
      </c>
      <c r="HS623" s="264" t="s">
        <v>3291</v>
      </c>
      <c r="HU623" s="264" t="s">
        <v>3291</v>
      </c>
      <c r="HW623" s="264" t="s">
        <v>3291</v>
      </c>
      <c r="HY623" s="264" t="s">
        <v>3291</v>
      </c>
      <c r="IA623" s="264" t="s">
        <v>3291</v>
      </c>
      <c r="IC623" s="264" t="s">
        <v>3291</v>
      </c>
      <c r="IE623" s="264" t="s">
        <v>3291</v>
      </c>
      <c r="IG623" s="264" t="s">
        <v>3291</v>
      </c>
      <c r="II623" s="264" t="s">
        <v>3291</v>
      </c>
      <c r="IK623" s="264" t="s">
        <v>3291</v>
      </c>
      <c r="IM623" s="264" t="s">
        <v>3291</v>
      </c>
      <c r="IO623" s="264" t="s">
        <v>3291</v>
      </c>
      <c r="IQ623" s="264" t="s">
        <v>3291</v>
      </c>
      <c r="IS623" s="264" t="s">
        <v>3291</v>
      </c>
      <c r="IU623" s="264" t="s">
        <v>3291</v>
      </c>
      <c r="IW623" s="264" t="s">
        <v>3291</v>
      </c>
      <c r="IY623" s="264" t="s">
        <v>3291</v>
      </c>
      <c r="JA623" s="264" t="s">
        <v>3291</v>
      </c>
      <c r="JC623" s="264" t="s">
        <v>3291</v>
      </c>
    </row>
    <row r="624" spans="3:263">
      <c r="C624" s="384" t="s">
        <v>3294</v>
      </c>
      <c r="D624" s="404"/>
      <c r="E624" s="390" t="s">
        <v>3294</v>
      </c>
      <c r="F624" s="391"/>
      <c r="G624" s="390" t="s">
        <v>3294</v>
      </c>
      <c r="H624" s="391"/>
      <c r="I624" s="390" t="s">
        <v>3294</v>
      </c>
      <c r="J624" s="391"/>
      <c r="K624" s="390" t="s">
        <v>3294</v>
      </c>
      <c r="L624" s="391"/>
      <c r="M624" s="390" t="s">
        <v>3294</v>
      </c>
      <c r="N624" s="405"/>
      <c r="O624" s="394" t="s">
        <v>3295</v>
      </c>
      <c r="P624" s="406"/>
      <c r="Q624" s="264" t="s">
        <v>3294</v>
      </c>
      <c r="S624" s="264" t="s">
        <v>3294</v>
      </c>
      <c r="U624" s="265" t="s">
        <v>3296</v>
      </c>
      <c r="W624" s="265" t="s">
        <v>3296</v>
      </c>
      <c r="Y624" s="265" t="s">
        <v>3296</v>
      </c>
      <c r="Z624" s="256"/>
      <c r="AA624" s="264" t="s">
        <v>3294</v>
      </c>
      <c r="AB624" s="256"/>
      <c r="AC624" s="265" t="s">
        <v>3296</v>
      </c>
      <c r="AD624" s="258"/>
      <c r="AE624" s="265" t="s">
        <v>3296</v>
      </c>
      <c r="AF624" s="258"/>
      <c r="AG624" s="264" t="s">
        <v>3294</v>
      </c>
      <c r="AH624" s="16"/>
      <c r="AI624" s="264" t="s">
        <v>3294</v>
      </c>
      <c r="AK624" s="264" t="s">
        <v>3294</v>
      </c>
      <c r="AL624" s="256"/>
      <c r="AM624" s="264" t="s">
        <v>3294</v>
      </c>
      <c r="AN624" s="256"/>
      <c r="AO624" s="264" t="s">
        <v>3294</v>
      </c>
      <c r="AP624" s="256"/>
      <c r="AQ624" s="264" t="s">
        <v>3294</v>
      </c>
      <c r="AR624" s="256"/>
      <c r="AS624" s="265" t="s">
        <v>3297</v>
      </c>
      <c r="AT624" s="256"/>
      <c r="AU624" s="265" t="s">
        <v>3297</v>
      </c>
      <c r="AW624" s="265" t="s">
        <v>3297</v>
      </c>
      <c r="AX624" s="256"/>
      <c r="AY624" s="270" t="str">
        <f t="shared" si="22"/>
        <v>予 備 621</v>
      </c>
      <c r="AZ624" s="256"/>
      <c r="BA624" s="265" t="s">
        <v>3296</v>
      </c>
      <c r="BC624" s="265" t="s">
        <v>3296</v>
      </c>
      <c r="BE624" s="266" t="s">
        <v>3296</v>
      </c>
      <c r="BF624" s="258"/>
      <c r="BG624" s="266" t="s">
        <v>3296</v>
      </c>
      <c r="BI624" s="400" t="s">
        <v>3294</v>
      </c>
      <c r="BK624" s="400" t="s">
        <v>3294</v>
      </c>
      <c r="BM624" s="400" t="str">
        <f t="shared" si="21"/>
        <v>予備621</v>
      </c>
      <c r="BO624" s="401" t="s">
        <v>3294</v>
      </c>
      <c r="BP624" s="396"/>
      <c r="BQ624" s="401" t="s">
        <v>3294</v>
      </c>
      <c r="BR624" s="402"/>
      <c r="BS624" s="265" t="s">
        <v>3296</v>
      </c>
      <c r="BT624" s="402"/>
      <c r="BU624" s="402"/>
      <c r="BV624" s="402"/>
      <c r="BW624" s="402"/>
      <c r="BX624" s="402"/>
      <c r="BY624" s="402"/>
      <c r="BZ624" s="402"/>
      <c r="CA624" s="402"/>
      <c r="CB624" s="402"/>
      <c r="CC624" s="402"/>
      <c r="CE624" s="256"/>
      <c r="CG624" s="264" t="s">
        <v>3294</v>
      </c>
      <c r="CI624" s="264" t="s">
        <v>3294</v>
      </c>
      <c r="CK624" s="264" t="s">
        <v>3294</v>
      </c>
      <c r="CM624" s="264" t="s">
        <v>3294</v>
      </c>
      <c r="CO624" s="264" t="s">
        <v>3294</v>
      </c>
      <c r="CQ624" s="264" t="s">
        <v>3294</v>
      </c>
      <c r="CS624" s="264" t="s">
        <v>3294</v>
      </c>
      <c r="CU624" s="264" t="s">
        <v>3294</v>
      </c>
      <c r="CW624" s="264" t="s">
        <v>3294</v>
      </c>
      <c r="CY624" s="264" t="s">
        <v>3294</v>
      </c>
      <c r="DA624" s="264" t="s">
        <v>3294</v>
      </c>
      <c r="DC624" s="264" t="s">
        <v>3294</v>
      </c>
      <c r="DE624" s="264" t="s">
        <v>3294</v>
      </c>
      <c r="DG624" s="264" t="s">
        <v>3294</v>
      </c>
      <c r="DI624" s="264" t="s">
        <v>3294</v>
      </c>
      <c r="DK624" s="264" t="s">
        <v>3294</v>
      </c>
      <c r="EA624" s="264" t="s">
        <v>3294</v>
      </c>
      <c r="EC624" s="272" t="s">
        <v>3295</v>
      </c>
      <c r="ED624" s="268"/>
      <c r="EE624" s="272" t="s">
        <v>3295</v>
      </c>
      <c r="EF624" s="268"/>
      <c r="EG624" s="272" t="s">
        <v>3295</v>
      </c>
      <c r="EH624" s="268"/>
      <c r="EI624" s="272" t="s">
        <v>3295</v>
      </c>
      <c r="EY624" s="264" t="s">
        <v>3294</v>
      </c>
      <c r="FA624" s="264" t="s">
        <v>3294</v>
      </c>
      <c r="FC624" s="264" t="s">
        <v>3294</v>
      </c>
      <c r="FE624" s="264" t="s">
        <v>3294</v>
      </c>
      <c r="FG624" s="264" t="s">
        <v>3294</v>
      </c>
      <c r="FI624" s="264" t="s">
        <v>3294</v>
      </c>
      <c r="FK624" s="264" t="s">
        <v>3294</v>
      </c>
      <c r="FM624" s="264" t="s">
        <v>3294</v>
      </c>
      <c r="FO624" s="264" t="s">
        <v>3294</v>
      </c>
      <c r="FQ624" s="264" t="s">
        <v>3294</v>
      </c>
      <c r="FS624" s="264" t="s">
        <v>3294</v>
      </c>
      <c r="FU624" s="264" t="s">
        <v>3294</v>
      </c>
      <c r="FW624" s="264" t="s">
        <v>3294</v>
      </c>
      <c r="FY624" s="264" t="s">
        <v>3294</v>
      </c>
      <c r="GA624" s="264" t="s">
        <v>3294</v>
      </c>
      <c r="GC624" s="264" t="s">
        <v>3294</v>
      </c>
      <c r="GE624" s="264" t="s">
        <v>3294</v>
      </c>
      <c r="GG624" s="264" t="s">
        <v>3294</v>
      </c>
      <c r="GI624" s="264" t="s">
        <v>3294</v>
      </c>
      <c r="GK624" s="264" t="s">
        <v>3294</v>
      </c>
      <c r="GM624" s="264" t="s">
        <v>3294</v>
      </c>
      <c r="GO624" s="264" t="s">
        <v>3294</v>
      </c>
      <c r="GQ624" s="16"/>
      <c r="HE624" s="265" t="s">
        <v>3296</v>
      </c>
      <c r="HG624" s="265" t="s">
        <v>3296</v>
      </c>
      <c r="HI624" s="264" t="s">
        <v>3294</v>
      </c>
      <c r="HK624" s="264" t="s">
        <v>3294</v>
      </c>
      <c r="HM624" s="264" t="s">
        <v>3294</v>
      </c>
      <c r="HO624" s="264" t="s">
        <v>3294</v>
      </c>
      <c r="HQ624" s="264" t="s">
        <v>3294</v>
      </c>
      <c r="HS624" s="264" t="s">
        <v>3294</v>
      </c>
      <c r="HU624" s="264" t="s">
        <v>3294</v>
      </c>
      <c r="HW624" s="264" t="s">
        <v>3294</v>
      </c>
      <c r="HY624" s="264" t="s">
        <v>3294</v>
      </c>
      <c r="IA624" s="264" t="s">
        <v>3294</v>
      </c>
      <c r="IC624" s="264" t="s">
        <v>3294</v>
      </c>
      <c r="IE624" s="264" t="s">
        <v>3294</v>
      </c>
      <c r="IG624" s="264" t="s">
        <v>3294</v>
      </c>
      <c r="II624" s="264" t="s">
        <v>3294</v>
      </c>
      <c r="IK624" s="264" t="s">
        <v>3294</v>
      </c>
      <c r="IM624" s="264" t="s">
        <v>3294</v>
      </c>
      <c r="IO624" s="264" t="s">
        <v>3294</v>
      </c>
      <c r="IQ624" s="264" t="s">
        <v>3294</v>
      </c>
      <c r="IS624" s="264" t="s">
        <v>3294</v>
      </c>
      <c r="IU624" s="264" t="s">
        <v>3294</v>
      </c>
      <c r="IW624" s="264" t="s">
        <v>3294</v>
      </c>
      <c r="IY624" s="264" t="s">
        <v>3294</v>
      </c>
      <c r="JA624" s="264" t="s">
        <v>3294</v>
      </c>
      <c r="JC624" s="264" t="s">
        <v>3294</v>
      </c>
    </row>
    <row r="625" spans="3:263">
      <c r="C625" s="384" t="s">
        <v>3298</v>
      </c>
      <c r="D625" s="404"/>
      <c r="E625" s="390" t="s">
        <v>3298</v>
      </c>
      <c r="F625" s="391"/>
      <c r="G625" s="390" t="s">
        <v>3298</v>
      </c>
      <c r="H625" s="391"/>
      <c r="I625" s="390" t="s">
        <v>3298</v>
      </c>
      <c r="J625" s="391"/>
      <c r="K625" s="390" t="s">
        <v>3298</v>
      </c>
      <c r="L625" s="391"/>
      <c r="M625" s="390" t="s">
        <v>3298</v>
      </c>
      <c r="N625" s="405"/>
      <c r="O625" s="394" t="s">
        <v>3299</v>
      </c>
      <c r="P625" s="406"/>
      <c r="Q625" s="264" t="s">
        <v>3298</v>
      </c>
      <c r="S625" s="264" t="s">
        <v>3298</v>
      </c>
      <c r="U625" s="265" t="s">
        <v>3300</v>
      </c>
      <c r="W625" s="265" t="s">
        <v>3300</v>
      </c>
      <c r="Y625" s="265" t="s">
        <v>3300</v>
      </c>
      <c r="Z625" s="256"/>
      <c r="AA625" s="264" t="s">
        <v>3298</v>
      </c>
      <c r="AB625" s="256"/>
      <c r="AC625" s="265" t="s">
        <v>3300</v>
      </c>
      <c r="AD625" s="258"/>
      <c r="AE625" s="265" t="s">
        <v>3300</v>
      </c>
      <c r="AF625" s="258"/>
      <c r="AG625" s="264" t="s">
        <v>3298</v>
      </c>
      <c r="AH625" s="16"/>
      <c r="AI625" s="264" t="s">
        <v>3298</v>
      </c>
      <c r="AK625" s="264" t="s">
        <v>3298</v>
      </c>
      <c r="AL625" s="256"/>
      <c r="AM625" s="264" t="s">
        <v>3298</v>
      </c>
      <c r="AN625" s="256"/>
      <c r="AO625" s="264" t="s">
        <v>3298</v>
      </c>
      <c r="AP625" s="256"/>
      <c r="AQ625" s="264" t="s">
        <v>3298</v>
      </c>
      <c r="AR625" s="256"/>
      <c r="AS625" s="264" t="s">
        <v>3299</v>
      </c>
      <c r="AT625" s="256"/>
      <c r="AU625" s="264" t="s">
        <v>3299</v>
      </c>
      <c r="AW625" s="264" t="s">
        <v>3299</v>
      </c>
      <c r="AX625" s="256"/>
      <c r="AY625" s="270" t="str">
        <f t="shared" si="22"/>
        <v>予 備 622</v>
      </c>
      <c r="AZ625" s="256"/>
      <c r="BA625" s="265" t="s">
        <v>3300</v>
      </c>
      <c r="BC625" s="265" t="s">
        <v>3300</v>
      </c>
      <c r="BE625" s="266" t="s">
        <v>3300</v>
      </c>
      <c r="BF625" s="258"/>
      <c r="BG625" s="266" t="s">
        <v>3300</v>
      </c>
      <c r="BI625" s="400" t="s">
        <v>3298</v>
      </c>
      <c r="BK625" s="400" t="s">
        <v>3298</v>
      </c>
      <c r="BM625" s="400" t="str">
        <f t="shared" si="21"/>
        <v>予備622</v>
      </c>
      <c r="BO625" s="401" t="s">
        <v>3298</v>
      </c>
      <c r="BP625" s="396"/>
      <c r="BQ625" s="401" t="s">
        <v>3298</v>
      </c>
      <c r="BR625" s="402"/>
      <c r="BS625" s="265" t="s">
        <v>3300</v>
      </c>
      <c r="BT625" s="402"/>
      <c r="BU625" s="402"/>
      <c r="BV625" s="402"/>
      <c r="BW625" s="402"/>
      <c r="BX625" s="402"/>
      <c r="BY625" s="402"/>
      <c r="BZ625" s="402"/>
      <c r="CA625" s="402"/>
      <c r="CB625" s="402"/>
      <c r="CC625" s="402"/>
      <c r="CE625" s="256"/>
      <c r="CG625" s="264" t="s">
        <v>3298</v>
      </c>
      <c r="CI625" s="264" t="s">
        <v>3298</v>
      </c>
      <c r="CK625" s="264" t="s">
        <v>3298</v>
      </c>
      <c r="CM625" s="264" t="s">
        <v>3298</v>
      </c>
      <c r="CO625" s="264" t="s">
        <v>3298</v>
      </c>
      <c r="CQ625" s="264" t="s">
        <v>3298</v>
      </c>
      <c r="CS625" s="264" t="s">
        <v>3298</v>
      </c>
      <c r="CU625" s="264" t="s">
        <v>3298</v>
      </c>
      <c r="CW625" s="264" t="s">
        <v>3298</v>
      </c>
      <c r="CY625" s="264" t="s">
        <v>3298</v>
      </c>
      <c r="DA625" s="264" t="s">
        <v>3298</v>
      </c>
      <c r="DC625" s="264" t="s">
        <v>3298</v>
      </c>
      <c r="DE625" s="264" t="s">
        <v>3298</v>
      </c>
      <c r="DG625" s="264" t="s">
        <v>3298</v>
      </c>
      <c r="DI625" s="264" t="s">
        <v>3298</v>
      </c>
      <c r="DK625" s="264" t="s">
        <v>3298</v>
      </c>
      <c r="EA625" s="264" t="s">
        <v>3298</v>
      </c>
      <c r="EC625" s="272" t="s">
        <v>3299</v>
      </c>
      <c r="ED625" s="268"/>
      <c r="EE625" s="272" t="s">
        <v>3299</v>
      </c>
      <c r="EF625" s="268"/>
      <c r="EG625" s="272" t="s">
        <v>3299</v>
      </c>
      <c r="EH625" s="268"/>
      <c r="EI625" s="272" t="s">
        <v>3299</v>
      </c>
      <c r="EY625" s="264" t="s">
        <v>3298</v>
      </c>
      <c r="FA625" s="264" t="s">
        <v>3298</v>
      </c>
      <c r="FC625" s="264" t="s">
        <v>3298</v>
      </c>
      <c r="FE625" s="264" t="s">
        <v>3298</v>
      </c>
      <c r="FG625" s="264" t="s">
        <v>3298</v>
      </c>
      <c r="FI625" s="264" t="s">
        <v>3298</v>
      </c>
      <c r="FK625" s="264" t="s">
        <v>3298</v>
      </c>
      <c r="FM625" s="264" t="s">
        <v>3298</v>
      </c>
      <c r="FO625" s="264" t="s">
        <v>3298</v>
      </c>
      <c r="FQ625" s="264" t="s">
        <v>3298</v>
      </c>
      <c r="FS625" s="264" t="s">
        <v>3298</v>
      </c>
      <c r="FU625" s="264" t="s">
        <v>3298</v>
      </c>
      <c r="FW625" s="264" t="s">
        <v>3298</v>
      </c>
      <c r="FY625" s="264" t="s">
        <v>3298</v>
      </c>
      <c r="GA625" s="264" t="s">
        <v>3298</v>
      </c>
      <c r="GC625" s="264" t="s">
        <v>3298</v>
      </c>
      <c r="GE625" s="264" t="s">
        <v>3298</v>
      </c>
      <c r="GG625" s="264" t="s">
        <v>3298</v>
      </c>
      <c r="GI625" s="264" t="s">
        <v>3298</v>
      </c>
      <c r="GK625" s="264" t="s">
        <v>3298</v>
      </c>
      <c r="GM625" s="264" t="s">
        <v>3298</v>
      </c>
      <c r="GO625" s="264" t="s">
        <v>3298</v>
      </c>
      <c r="GQ625" s="16"/>
      <c r="HE625" s="265" t="s">
        <v>3300</v>
      </c>
      <c r="HG625" s="265" t="s">
        <v>3300</v>
      </c>
      <c r="HI625" s="264" t="s">
        <v>3298</v>
      </c>
      <c r="HK625" s="264" t="s">
        <v>3298</v>
      </c>
      <c r="HM625" s="264" t="s">
        <v>3298</v>
      </c>
      <c r="HO625" s="264" t="s">
        <v>3298</v>
      </c>
      <c r="HQ625" s="264" t="s">
        <v>3298</v>
      </c>
      <c r="HS625" s="264" t="s">
        <v>3298</v>
      </c>
      <c r="HU625" s="264" t="s">
        <v>3298</v>
      </c>
      <c r="HW625" s="264" t="s">
        <v>3298</v>
      </c>
      <c r="HY625" s="264" t="s">
        <v>3298</v>
      </c>
      <c r="IA625" s="264" t="s">
        <v>3298</v>
      </c>
      <c r="IC625" s="264" t="s">
        <v>3298</v>
      </c>
      <c r="IE625" s="264" t="s">
        <v>3298</v>
      </c>
      <c r="IG625" s="264" t="s">
        <v>3298</v>
      </c>
      <c r="II625" s="264" t="s">
        <v>3298</v>
      </c>
      <c r="IK625" s="264" t="s">
        <v>3298</v>
      </c>
      <c r="IM625" s="264" t="s">
        <v>3298</v>
      </c>
      <c r="IO625" s="264" t="s">
        <v>3298</v>
      </c>
      <c r="IQ625" s="264" t="s">
        <v>3298</v>
      </c>
      <c r="IS625" s="264" t="s">
        <v>3298</v>
      </c>
      <c r="IU625" s="264" t="s">
        <v>3298</v>
      </c>
      <c r="IW625" s="264" t="s">
        <v>3298</v>
      </c>
      <c r="IY625" s="264" t="s">
        <v>3298</v>
      </c>
      <c r="JA625" s="264" t="s">
        <v>3298</v>
      </c>
      <c r="JC625" s="264" t="s">
        <v>3298</v>
      </c>
    </row>
    <row r="626" spans="3:263">
      <c r="C626" s="384" t="s">
        <v>3301</v>
      </c>
      <c r="D626" s="404"/>
      <c r="E626" s="390" t="s">
        <v>3301</v>
      </c>
      <c r="F626" s="391"/>
      <c r="G626" s="390" t="s">
        <v>3301</v>
      </c>
      <c r="H626" s="391"/>
      <c r="I626" s="390" t="s">
        <v>3301</v>
      </c>
      <c r="J626" s="391"/>
      <c r="K626" s="390" t="s">
        <v>3301</v>
      </c>
      <c r="L626" s="391"/>
      <c r="M626" s="390" t="s">
        <v>3301</v>
      </c>
      <c r="N626" s="405"/>
      <c r="O626" s="394" t="s">
        <v>3302</v>
      </c>
      <c r="P626" s="406"/>
      <c r="Q626" s="264" t="s">
        <v>3301</v>
      </c>
      <c r="S626" s="264" t="s">
        <v>3301</v>
      </c>
      <c r="U626" s="265" t="s">
        <v>3303</v>
      </c>
      <c r="W626" s="265" t="s">
        <v>3303</v>
      </c>
      <c r="Y626" s="265" t="s">
        <v>3303</v>
      </c>
      <c r="Z626" s="256"/>
      <c r="AA626" s="264" t="s">
        <v>3301</v>
      </c>
      <c r="AB626" s="256"/>
      <c r="AC626" s="265" t="s">
        <v>3303</v>
      </c>
      <c r="AD626" s="258"/>
      <c r="AE626" s="265" t="s">
        <v>3303</v>
      </c>
      <c r="AF626" s="258"/>
      <c r="AG626" s="264" t="s">
        <v>3301</v>
      </c>
      <c r="AH626" s="16"/>
      <c r="AI626" s="264" t="s">
        <v>3301</v>
      </c>
      <c r="AK626" s="264" t="s">
        <v>3301</v>
      </c>
      <c r="AL626" s="256"/>
      <c r="AM626" s="264" t="s">
        <v>3301</v>
      </c>
      <c r="AN626" s="256"/>
      <c r="AO626" s="264" t="s">
        <v>3301</v>
      </c>
      <c r="AP626" s="256"/>
      <c r="AQ626" s="264" t="s">
        <v>3301</v>
      </c>
      <c r="AR626" s="256"/>
      <c r="AS626" s="265" t="s">
        <v>3304</v>
      </c>
      <c r="AT626" s="256"/>
      <c r="AU626" s="265" t="s">
        <v>3304</v>
      </c>
      <c r="AW626" s="265" t="s">
        <v>3304</v>
      </c>
      <c r="AX626" s="256"/>
      <c r="AY626" s="270" t="str">
        <f t="shared" si="22"/>
        <v>予 備 623</v>
      </c>
      <c r="AZ626" s="256"/>
      <c r="BA626" s="265" t="s">
        <v>3303</v>
      </c>
      <c r="BC626" s="265" t="s">
        <v>3303</v>
      </c>
      <c r="BE626" s="266" t="s">
        <v>3303</v>
      </c>
      <c r="BF626" s="258"/>
      <c r="BG626" s="266" t="s">
        <v>3303</v>
      </c>
      <c r="BI626" s="400" t="s">
        <v>3301</v>
      </c>
      <c r="BK626" s="400" t="s">
        <v>3301</v>
      </c>
      <c r="BM626" s="400" t="str">
        <f t="shared" si="21"/>
        <v>予備623</v>
      </c>
      <c r="BO626" s="401" t="s">
        <v>3301</v>
      </c>
      <c r="BP626" s="396"/>
      <c r="BQ626" s="401" t="s">
        <v>3301</v>
      </c>
      <c r="BR626" s="402"/>
      <c r="BS626" s="265" t="s">
        <v>3303</v>
      </c>
      <c r="BT626" s="402"/>
      <c r="BU626" s="402"/>
      <c r="BV626" s="402"/>
      <c r="BW626" s="402"/>
      <c r="BX626" s="402"/>
      <c r="BY626" s="402"/>
      <c r="BZ626" s="402"/>
      <c r="CA626" s="402"/>
      <c r="CB626" s="402"/>
      <c r="CC626" s="402"/>
      <c r="CE626" s="256"/>
      <c r="CG626" s="264" t="s">
        <v>3301</v>
      </c>
      <c r="CI626" s="264" t="s">
        <v>3301</v>
      </c>
      <c r="CK626" s="264" t="s">
        <v>3301</v>
      </c>
      <c r="CM626" s="264" t="s">
        <v>3301</v>
      </c>
      <c r="CO626" s="264" t="s">
        <v>3301</v>
      </c>
      <c r="CQ626" s="264" t="s">
        <v>3301</v>
      </c>
      <c r="CS626" s="264" t="s">
        <v>3301</v>
      </c>
      <c r="CU626" s="264" t="s">
        <v>3301</v>
      </c>
      <c r="CW626" s="264" t="s">
        <v>3301</v>
      </c>
      <c r="CY626" s="264" t="s">
        <v>3301</v>
      </c>
      <c r="DA626" s="264" t="s">
        <v>3301</v>
      </c>
      <c r="DC626" s="264" t="s">
        <v>3301</v>
      </c>
      <c r="DE626" s="264" t="s">
        <v>3301</v>
      </c>
      <c r="DG626" s="264" t="s">
        <v>3301</v>
      </c>
      <c r="DI626" s="264" t="s">
        <v>3301</v>
      </c>
      <c r="DK626" s="264" t="s">
        <v>3301</v>
      </c>
      <c r="EA626" s="264" t="s">
        <v>3301</v>
      </c>
      <c r="EC626" s="272" t="s">
        <v>3302</v>
      </c>
      <c r="ED626" s="268"/>
      <c r="EE626" s="272" t="s">
        <v>3302</v>
      </c>
      <c r="EF626" s="268"/>
      <c r="EG626" s="272" t="s">
        <v>3302</v>
      </c>
      <c r="EH626" s="268"/>
      <c r="EI626" s="272" t="s">
        <v>3302</v>
      </c>
      <c r="EY626" s="264" t="s">
        <v>3301</v>
      </c>
      <c r="FA626" s="264" t="s">
        <v>3301</v>
      </c>
      <c r="FC626" s="264" t="s">
        <v>3301</v>
      </c>
      <c r="FE626" s="264" t="s">
        <v>3301</v>
      </c>
      <c r="FG626" s="264" t="s">
        <v>3301</v>
      </c>
      <c r="FI626" s="264" t="s">
        <v>3301</v>
      </c>
      <c r="FK626" s="264" t="s">
        <v>3301</v>
      </c>
      <c r="FM626" s="264" t="s">
        <v>3301</v>
      </c>
      <c r="FO626" s="264" t="s">
        <v>3301</v>
      </c>
      <c r="FQ626" s="264" t="s">
        <v>3301</v>
      </c>
      <c r="FS626" s="264" t="s">
        <v>3301</v>
      </c>
      <c r="FU626" s="264" t="s">
        <v>3301</v>
      </c>
      <c r="FW626" s="264" t="s">
        <v>3301</v>
      </c>
      <c r="FY626" s="264" t="s">
        <v>3301</v>
      </c>
      <c r="GA626" s="264" t="s">
        <v>3301</v>
      </c>
      <c r="GC626" s="264" t="s">
        <v>3301</v>
      </c>
      <c r="GE626" s="264" t="s">
        <v>3301</v>
      </c>
      <c r="GG626" s="264" t="s">
        <v>3301</v>
      </c>
      <c r="GI626" s="264" t="s">
        <v>3301</v>
      </c>
      <c r="GK626" s="264" t="s">
        <v>3301</v>
      </c>
      <c r="GM626" s="264" t="s">
        <v>3301</v>
      </c>
      <c r="GO626" s="264" t="s">
        <v>3301</v>
      </c>
      <c r="GQ626" s="16"/>
      <c r="HE626" s="265" t="s">
        <v>3303</v>
      </c>
      <c r="HG626" s="265" t="s">
        <v>3303</v>
      </c>
      <c r="HI626" s="264" t="s">
        <v>3301</v>
      </c>
      <c r="HK626" s="264" t="s">
        <v>3301</v>
      </c>
      <c r="HM626" s="264" t="s">
        <v>3301</v>
      </c>
      <c r="HO626" s="264" t="s">
        <v>3301</v>
      </c>
      <c r="HQ626" s="264" t="s">
        <v>3301</v>
      </c>
      <c r="HS626" s="264" t="s">
        <v>3301</v>
      </c>
      <c r="HU626" s="264" t="s">
        <v>3301</v>
      </c>
      <c r="HW626" s="264" t="s">
        <v>3301</v>
      </c>
      <c r="HY626" s="264" t="s">
        <v>3301</v>
      </c>
      <c r="IA626" s="264" t="s">
        <v>3301</v>
      </c>
      <c r="IC626" s="264" t="s">
        <v>3301</v>
      </c>
      <c r="IE626" s="264" t="s">
        <v>3301</v>
      </c>
      <c r="IG626" s="264" t="s">
        <v>3301</v>
      </c>
      <c r="II626" s="264" t="s">
        <v>3301</v>
      </c>
      <c r="IK626" s="264" t="s">
        <v>3301</v>
      </c>
      <c r="IM626" s="264" t="s">
        <v>3301</v>
      </c>
      <c r="IO626" s="264" t="s">
        <v>3301</v>
      </c>
      <c r="IQ626" s="264" t="s">
        <v>3301</v>
      </c>
      <c r="IS626" s="264" t="s">
        <v>3301</v>
      </c>
      <c r="IU626" s="264" t="s">
        <v>3301</v>
      </c>
      <c r="IW626" s="264" t="s">
        <v>3301</v>
      </c>
      <c r="IY626" s="264" t="s">
        <v>3301</v>
      </c>
      <c r="JA626" s="264" t="s">
        <v>3301</v>
      </c>
      <c r="JC626" s="264" t="s">
        <v>3301</v>
      </c>
    </row>
    <row r="627" spans="3:263">
      <c r="C627" s="384" t="s">
        <v>3305</v>
      </c>
      <c r="D627" s="404"/>
      <c r="E627" s="390" t="s">
        <v>3305</v>
      </c>
      <c r="F627" s="391"/>
      <c r="G627" s="390" t="s">
        <v>3305</v>
      </c>
      <c r="H627" s="391"/>
      <c r="I627" s="390" t="s">
        <v>3305</v>
      </c>
      <c r="J627" s="391"/>
      <c r="K627" s="390" t="s">
        <v>3305</v>
      </c>
      <c r="L627" s="391"/>
      <c r="M627" s="390" t="s">
        <v>3305</v>
      </c>
      <c r="N627" s="405"/>
      <c r="O627" s="394" t="s">
        <v>3306</v>
      </c>
      <c r="P627" s="406"/>
      <c r="Q627" s="264" t="s">
        <v>3305</v>
      </c>
      <c r="S627" s="264" t="s">
        <v>3305</v>
      </c>
      <c r="U627" s="265" t="s">
        <v>3307</v>
      </c>
      <c r="W627" s="265" t="s">
        <v>3307</v>
      </c>
      <c r="Y627" s="265" t="s">
        <v>3307</v>
      </c>
      <c r="Z627" s="256"/>
      <c r="AA627" s="264" t="s">
        <v>3305</v>
      </c>
      <c r="AB627" s="256"/>
      <c r="AC627" s="265" t="s">
        <v>3307</v>
      </c>
      <c r="AD627" s="258"/>
      <c r="AE627" s="265" t="s">
        <v>3307</v>
      </c>
      <c r="AF627" s="258"/>
      <c r="AG627" s="264" t="s">
        <v>3305</v>
      </c>
      <c r="AH627" s="16"/>
      <c r="AI627" s="264" t="s">
        <v>3305</v>
      </c>
      <c r="AK627" s="264" t="s">
        <v>3305</v>
      </c>
      <c r="AL627" s="256"/>
      <c r="AM627" s="264" t="s">
        <v>3305</v>
      </c>
      <c r="AN627" s="256"/>
      <c r="AO627" s="264" t="s">
        <v>3305</v>
      </c>
      <c r="AP627" s="256"/>
      <c r="AQ627" s="264" t="s">
        <v>3305</v>
      </c>
      <c r="AR627" s="256"/>
      <c r="AS627" s="264" t="s">
        <v>3306</v>
      </c>
      <c r="AT627" s="256"/>
      <c r="AU627" s="264" t="s">
        <v>3306</v>
      </c>
      <c r="AW627" s="264" t="s">
        <v>3306</v>
      </c>
      <c r="AX627" s="256"/>
      <c r="AY627" s="270" t="str">
        <f t="shared" si="22"/>
        <v>予 備 624</v>
      </c>
      <c r="AZ627" s="256"/>
      <c r="BA627" s="265" t="s">
        <v>3307</v>
      </c>
      <c r="BC627" s="265" t="s">
        <v>3307</v>
      </c>
      <c r="BE627" s="266" t="s">
        <v>3307</v>
      </c>
      <c r="BF627" s="258"/>
      <c r="BG627" s="266" t="s">
        <v>3307</v>
      </c>
      <c r="BI627" s="400" t="s">
        <v>3305</v>
      </c>
      <c r="BK627" s="400" t="s">
        <v>3305</v>
      </c>
      <c r="BM627" s="400" t="str">
        <f t="shared" si="21"/>
        <v>予備624</v>
      </c>
      <c r="BO627" s="401" t="s">
        <v>3305</v>
      </c>
      <c r="BP627" s="396"/>
      <c r="BQ627" s="401" t="s">
        <v>3305</v>
      </c>
      <c r="BR627" s="402"/>
      <c r="BS627" s="265" t="s">
        <v>3307</v>
      </c>
      <c r="BT627" s="402"/>
      <c r="BU627" s="402"/>
      <c r="BV627" s="402"/>
      <c r="BW627" s="402"/>
      <c r="BX627" s="402"/>
      <c r="BY627" s="402"/>
      <c r="BZ627" s="402"/>
      <c r="CA627" s="402"/>
      <c r="CB627" s="402"/>
      <c r="CC627" s="402"/>
      <c r="CE627" s="256"/>
      <c r="CG627" s="264" t="s">
        <v>3305</v>
      </c>
      <c r="CI627" s="264" t="s">
        <v>3305</v>
      </c>
      <c r="CK627" s="264" t="s">
        <v>3305</v>
      </c>
      <c r="CM627" s="264" t="s">
        <v>3305</v>
      </c>
      <c r="CO627" s="264" t="s">
        <v>3305</v>
      </c>
      <c r="CQ627" s="264" t="s">
        <v>3305</v>
      </c>
      <c r="CS627" s="264" t="s">
        <v>3305</v>
      </c>
      <c r="CU627" s="264" t="s">
        <v>3305</v>
      </c>
      <c r="CW627" s="264" t="s">
        <v>3305</v>
      </c>
      <c r="CY627" s="264" t="s">
        <v>3305</v>
      </c>
      <c r="DA627" s="264" t="s">
        <v>3305</v>
      </c>
      <c r="DC627" s="264" t="s">
        <v>3305</v>
      </c>
      <c r="DE627" s="264" t="s">
        <v>3305</v>
      </c>
      <c r="DG627" s="264" t="s">
        <v>3305</v>
      </c>
      <c r="DI627" s="264" t="s">
        <v>3305</v>
      </c>
      <c r="DK627" s="264" t="s">
        <v>3305</v>
      </c>
      <c r="EA627" s="264" t="s">
        <v>3305</v>
      </c>
      <c r="EC627" s="272" t="s">
        <v>3306</v>
      </c>
      <c r="ED627" s="268"/>
      <c r="EE627" s="272" t="s">
        <v>3306</v>
      </c>
      <c r="EF627" s="268"/>
      <c r="EG627" s="272" t="s">
        <v>3306</v>
      </c>
      <c r="EH627" s="268"/>
      <c r="EI627" s="272" t="s">
        <v>3306</v>
      </c>
      <c r="EY627" s="264" t="s">
        <v>3305</v>
      </c>
      <c r="FA627" s="264" t="s">
        <v>3305</v>
      </c>
      <c r="FC627" s="264" t="s">
        <v>3305</v>
      </c>
      <c r="FE627" s="264" t="s">
        <v>3305</v>
      </c>
      <c r="FG627" s="264" t="s">
        <v>3305</v>
      </c>
      <c r="FI627" s="264" t="s">
        <v>3305</v>
      </c>
      <c r="FK627" s="264" t="s">
        <v>3305</v>
      </c>
      <c r="FM627" s="264" t="s">
        <v>3305</v>
      </c>
      <c r="FO627" s="264" t="s">
        <v>3305</v>
      </c>
      <c r="FQ627" s="264" t="s">
        <v>3305</v>
      </c>
      <c r="FS627" s="264" t="s">
        <v>3305</v>
      </c>
      <c r="FU627" s="264" t="s">
        <v>3305</v>
      </c>
      <c r="FW627" s="264" t="s">
        <v>3305</v>
      </c>
      <c r="FY627" s="264" t="s">
        <v>3305</v>
      </c>
      <c r="GA627" s="264" t="s">
        <v>3305</v>
      </c>
      <c r="GC627" s="264" t="s">
        <v>3305</v>
      </c>
      <c r="GE627" s="264" t="s">
        <v>3305</v>
      </c>
      <c r="GG627" s="264" t="s">
        <v>3305</v>
      </c>
      <c r="GI627" s="264" t="s">
        <v>3305</v>
      </c>
      <c r="GK627" s="264" t="s">
        <v>3305</v>
      </c>
      <c r="GM627" s="264" t="s">
        <v>3305</v>
      </c>
      <c r="GO627" s="264" t="s">
        <v>3305</v>
      </c>
      <c r="GQ627" s="16"/>
      <c r="HE627" s="265" t="s">
        <v>3307</v>
      </c>
      <c r="HG627" s="265" t="s">
        <v>3307</v>
      </c>
      <c r="HI627" s="264" t="s">
        <v>3305</v>
      </c>
      <c r="HK627" s="264" t="s">
        <v>3305</v>
      </c>
      <c r="HM627" s="264" t="s">
        <v>3305</v>
      </c>
      <c r="HO627" s="264" t="s">
        <v>3305</v>
      </c>
      <c r="HQ627" s="264" t="s">
        <v>3305</v>
      </c>
      <c r="HS627" s="264" t="s">
        <v>3305</v>
      </c>
      <c r="HU627" s="264" t="s">
        <v>3305</v>
      </c>
      <c r="HW627" s="264" t="s">
        <v>3305</v>
      </c>
      <c r="HY627" s="264" t="s">
        <v>3305</v>
      </c>
      <c r="IA627" s="264" t="s">
        <v>3305</v>
      </c>
      <c r="IC627" s="264" t="s">
        <v>3305</v>
      </c>
      <c r="IE627" s="264" t="s">
        <v>3305</v>
      </c>
      <c r="IG627" s="264" t="s">
        <v>3305</v>
      </c>
      <c r="II627" s="264" t="s">
        <v>3305</v>
      </c>
      <c r="IK627" s="264" t="s">
        <v>3305</v>
      </c>
      <c r="IM627" s="264" t="s">
        <v>3305</v>
      </c>
      <c r="IO627" s="264" t="s">
        <v>3305</v>
      </c>
      <c r="IQ627" s="264" t="s">
        <v>3305</v>
      </c>
      <c r="IS627" s="264" t="s">
        <v>3305</v>
      </c>
      <c r="IU627" s="264" t="s">
        <v>3305</v>
      </c>
      <c r="IW627" s="264" t="s">
        <v>3305</v>
      </c>
      <c r="IY627" s="264" t="s">
        <v>3305</v>
      </c>
      <c r="JA627" s="264" t="s">
        <v>3305</v>
      </c>
      <c r="JC627" s="264" t="s">
        <v>3305</v>
      </c>
    </row>
    <row r="628" spans="3:263">
      <c r="C628" s="384" t="s">
        <v>3308</v>
      </c>
      <c r="D628" s="404"/>
      <c r="E628" s="390" t="s">
        <v>3308</v>
      </c>
      <c r="F628" s="391"/>
      <c r="G628" s="390" t="s">
        <v>3308</v>
      </c>
      <c r="H628" s="391"/>
      <c r="I628" s="390" t="s">
        <v>3308</v>
      </c>
      <c r="J628" s="391"/>
      <c r="K628" s="390" t="s">
        <v>3308</v>
      </c>
      <c r="L628" s="391"/>
      <c r="M628" s="390" t="s">
        <v>3308</v>
      </c>
      <c r="N628" s="405"/>
      <c r="O628" s="394" t="s">
        <v>3309</v>
      </c>
      <c r="P628" s="406"/>
      <c r="Q628" s="264" t="s">
        <v>3308</v>
      </c>
      <c r="S628" s="264" t="s">
        <v>3308</v>
      </c>
      <c r="U628" s="265" t="s">
        <v>3310</v>
      </c>
      <c r="W628" s="265" t="s">
        <v>3310</v>
      </c>
      <c r="Y628" s="265" t="s">
        <v>3310</v>
      </c>
      <c r="Z628" s="256"/>
      <c r="AA628" s="264" t="s">
        <v>3308</v>
      </c>
      <c r="AB628" s="256"/>
      <c r="AC628" s="265" t="s">
        <v>3310</v>
      </c>
      <c r="AD628" s="258"/>
      <c r="AE628" s="265" t="s">
        <v>3310</v>
      </c>
      <c r="AF628" s="258"/>
      <c r="AG628" s="264" t="s">
        <v>3308</v>
      </c>
      <c r="AH628" s="16"/>
      <c r="AI628" s="264" t="s">
        <v>3308</v>
      </c>
      <c r="AK628" s="264" t="s">
        <v>3308</v>
      </c>
      <c r="AL628" s="256"/>
      <c r="AM628" s="264" t="s">
        <v>3308</v>
      </c>
      <c r="AN628" s="256"/>
      <c r="AO628" s="264" t="s">
        <v>3308</v>
      </c>
      <c r="AP628" s="256"/>
      <c r="AQ628" s="264" t="s">
        <v>3308</v>
      </c>
      <c r="AR628" s="256"/>
      <c r="AS628" s="265" t="s">
        <v>3311</v>
      </c>
      <c r="AT628" s="256"/>
      <c r="AU628" s="265" t="s">
        <v>3311</v>
      </c>
      <c r="AW628" s="265" t="s">
        <v>3311</v>
      </c>
      <c r="AX628" s="256"/>
      <c r="AY628" s="270" t="str">
        <f t="shared" si="22"/>
        <v>予 備 625</v>
      </c>
      <c r="AZ628" s="256"/>
      <c r="BA628" s="265" t="s">
        <v>3310</v>
      </c>
      <c r="BC628" s="265" t="s">
        <v>3310</v>
      </c>
      <c r="BE628" s="266" t="s">
        <v>3310</v>
      </c>
      <c r="BF628" s="258"/>
      <c r="BG628" s="266" t="s">
        <v>3310</v>
      </c>
      <c r="BI628" s="400" t="s">
        <v>3308</v>
      </c>
      <c r="BK628" s="400" t="s">
        <v>3308</v>
      </c>
      <c r="BM628" s="400" t="str">
        <f t="shared" si="21"/>
        <v>予備625</v>
      </c>
      <c r="BO628" s="401" t="s">
        <v>3308</v>
      </c>
      <c r="BP628" s="396"/>
      <c r="BQ628" s="401" t="s">
        <v>3308</v>
      </c>
      <c r="BR628" s="402"/>
      <c r="BS628" s="265" t="s">
        <v>3310</v>
      </c>
      <c r="BT628" s="402"/>
      <c r="BU628" s="402"/>
      <c r="BV628" s="402"/>
      <c r="BW628" s="402"/>
      <c r="BX628" s="402"/>
      <c r="BY628" s="402"/>
      <c r="BZ628" s="402"/>
      <c r="CA628" s="402"/>
      <c r="CB628" s="402"/>
      <c r="CC628" s="402"/>
      <c r="CE628" s="256"/>
      <c r="CG628" s="264" t="s">
        <v>3308</v>
      </c>
      <c r="CI628" s="264" t="s">
        <v>3308</v>
      </c>
      <c r="CK628" s="264" t="s">
        <v>3308</v>
      </c>
      <c r="CM628" s="264" t="s">
        <v>3308</v>
      </c>
      <c r="CO628" s="264" t="s">
        <v>3308</v>
      </c>
      <c r="CQ628" s="264" t="s">
        <v>3308</v>
      </c>
      <c r="CS628" s="264" t="s">
        <v>3308</v>
      </c>
      <c r="CU628" s="264" t="s">
        <v>3308</v>
      </c>
      <c r="CW628" s="264" t="s">
        <v>3308</v>
      </c>
      <c r="CY628" s="264" t="s">
        <v>3308</v>
      </c>
      <c r="DA628" s="264" t="s">
        <v>3308</v>
      </c>
      <c r="DC628" s="264" t="s">
        <v>3308</v>
      </c>
      <c r="DE628" s="264" t="s">
        <v>3308</v>
      </c>
      <c r="DG628" s="264" t="s">
        <v>3308</v>
      </c>
      <c r="DI628" s="264" t="s">
        <v>3308</v>
      </c>
      <c r="DK628" s="264" t="s">
        <v>3308</v>
      </c>
      <c r="EA628" s="264" t="s">
        <v>3308</v>
      </c>
      <c r="EC628" s="272" t="s">
        <v>3309</v>
      </c>
      <c r="ED628" s="268"/>
      <c r="EE628" s="272" t="s">
        <v>3309</v>
      </c>
      <c r="EF628" s="268"/>
      <c r="EG628" s="272" t="s">
        <v>3309</v>
      </c>
      <c r="EH628" s="268"/>
      <c r="EI628" s="272" t="s">
        <v>3309</v>
      </c>
      <c r="EY628" s="264" t="s">
        <v>3308</v>
      </c>
      <c r="FA628" s="264" t="s">
        <v>3308</v>
      </c>
      <c r="FC628" s="264" t="s">
        <v>3308</v>
      </c>
      <c r="FE628" s="264" t="s">
        <v>3308</v>
      </c>
      <c r="FG628" s="264" t="s">
        <v>3308</v>
      </c>
      <c r="FI628" s="264" t="s">
        <v>3308</v>
      </c>
      <c r="FK628" s="264" t="s">
        <v>3308</v>
      </c>
      <c r="FM628" s="264" t="s">
        <v>3308</v>
      </c>
      <c r="FO628" s="264" t="s">
        <v>3308</v>
      </c>
      <c r="FQ628" s="264" t="s">
        <v>3308</v>
      </c>
      <c r="FS628" s="264" t="s">
        <v>3308</v>
      </c>
      <c r="FU628" s="264" t="s">
        <v>3308</v>
      </c>
      <c r="FW628" s="264" t="s">
        <v>3308</v>
      </c>
      <c r="FY628" s="264" t="s">
        <v>3308</v>
      </c>
      <c r="GA628" s="264" t="s">
        <v>3308</v>
      </c>
      <c r="GC628" s="264" t="s">
        <v>3308</v>
      </c>
      <c r="GE628" s="264" t="s">
        <v>3308</v>
      </c>
      <c r="GG628" s="264" t="s">
        <v>3308</v>
      </c>
      <c r="GI628" s="264" t="s">
        <v>3308</v>
      </c>
      <c r="GK628" s="264" t="s">
        <v>3308</v>
      </c>
      <c r="GM628" s="264" t="s">
        <v>3308</v>
      </c>
      <c r="GO628" s="264" t="s">
        <v>3308</v>
      </c>
      <c r="GQ628" s="16"/>
      <c r="HE628" s="265" t="s">
        <v>3310</v>
      </c>
      <c r="HG628" s="265" t="s">
        <v>3310</v>
      </c>
      <c r="HI628" s="264" t="s">
        <v>3308</v>
      </c>
      <c r="HK628" s="264" t="s">
        <v>3308</v>
      </c>
      <c r="HM628" s="264" t="s">
        <v>3308</v>
      </c>
      <c r="HO628" s="264" t="s">
        <v>3308</v>
      </c>
      <c r="HQ628" s="264" t="s">
        <v>3308</v>
      </c>
      <c r="HS628" s="264" t="s">
        <v>3308</v>
      </c>
      <c r="HU628" s="264" t="s">
        <v>3308</v>
      </c>
      <c r="HW628" s="264" t="s">
        <v>3308</v>
      </c>
      <c r="HY628" s="264" t="s">
        <v>3308</v>
      </c>
      <c r="IA628" s="264" t="s">
        <v>3308</v>
      </c>
      <c r="IC628" s="264" t="s">
        <v>3308</v>
      </c>
      <c r="IE628" s="264" t="s">
        <v>3308</v>
      </c>
      <c r="IG628" s="264" t="s">
        <v>3308</v>
      </c>
      <c r="II628" s="264" t="s">
        <v>3308</v>
      </c>
      <c r="IK628" s="264" t="s">
        <v>3308</v>
      </c>
      <c r="IM628" s="264" t="s">
        <v>3308</v>
      </c>
      <c r="IO628" s="264" t="s">
        <v>3308</v>
      </c>
      <c r="IQ628" s="264" t="s">
        <v>3308</v>
      </c>
      <c r="IS628" s="264" t="s">
        <v>3308</v>
      </c>
      <c r="IU628" s="264" t="s">
        <v>3308</v>
      </c>
      <c r="IW628" s="264" t="s">
        <v>3308</v>
      </c>
      <c r="IY628" s="264" t="s">
        <v>3308</v>
      </c>
      <c r="JA628" s="264" t="s">
        <v>3308</v>
      </c>
      <c r="JC628" s="264" t="s">
        <v>3308</v>
      </c>
    </row>
    <row r="629" spans="3:263">
      <c r="C629" s="384" t="s">
        <v>3312</v>
      </c>
      <c r="D629" s="404"/>
      <c r="E629" s="390" t="s">
        <v>3312</v>
      </c>
      <c r="F629" s="391"/>
      <c r="G629" s="390" t="s">
        <v>3312</v>
      </c>
      <c r="H629" s="391"/>
      <c r="I629" s="390" t="s">
        <v>3312</v>
      </c>
      <c r="J629" s="391"/>
      <c r="K629" s="390" t="s">
        <v>3312</v>
      </c>
      <c r="L629" s="391"/>
      <c r="M629" s="390" t="s">
        <v>3312</v>
      </c>
      <c r="N629" s="405"/>
      <c r="O629" s="394" t="s">
        <v>3313</v>
      </c>
      <c r="P629" s="406"/>
      <c r="Q629" s="264" t="s">
        <v>3312</v>
      </c>
      <c r="S629" s="264" t="s">
        <v>3312</v>
      </c>
      <c r="U629" s="265" t="s">
        <v>3314</v>
      </c>
      <c r="W629" s="265" t="s">
        <v>3314</v>
      </c>
      <c r="Y629" s="265" t="s">
        <v>3314</v>
      </c>
      <c r="Z629" s="256"/>
      <c r="AA629" s="264" t="s">
        <v>3312</v>
      </c>
      <c r="AB629" s="256"/>
      <c r="AC629" s="265" t="s">
        <v>3314</v>
      </c>
      <c r="AD629" s="258"/>
      <c r="AE629" s="265" t="s">
        <v>3314</v>
      </c>
      <c r="AF629" s="258"/>
      <c r="AG629" s="264" t="s">
        <v>3312</v>
      </c>
      <c r="AH629" s="16"/>
      <c r="AI629" s="264" t="s">
        <v>3312</v>
      </c>
      <c r="AK629" s="264" t="s">
        <v>3312</v>
      </c>
      <c r="AL629" s="256"/>
      <c r="AM629" s="264" t="s">
        <v>3312</v>
      </c>
      <c r="AN629" s="256"/>
      <c r="AO629" s="264" t="s">
        <v>3312</v>
      </c>
      <c r="AP629" s="256"/>
      <c r="AQ629" s="264" t="s">
        <v>3312</v>
      </c>
      <c r="AR629" s="256"/>
      <c r="AS629" s="264" t="s">
        <v>3313</v>
      </c>
      <c r="AT629" s="256"/>
      <c r="AU629" s="264" t="s">
        <v>3313</v>
      </c>
      <c r="AW629" s="264" t="s">
        <v>3313</v>
      </c>
      <c r="AX629" s="256"/>
      <c r="AY629" s="270" t="str">
        <f t="shared" si="22"/>
        <v>予 備 626</v>
      </c>
      <c r="AZ629" s="256"/>
      <c r="BA629" s="265" t="s">
        <v>3314</v>
      </c>
      <c r="BC629" s="265" t="s">
        <v>3314</v>
      </c>
      <c r="BE629" s="266" t="s">
        <v>3314</v>
      </c>
      <c r="BF629" s="258"/>
      <c r="BG629" s="266" t="s">
        <v>3314</v>
      </c>
      <c r="BI629" s="400" t="s">
        <v>3312</v>
      </c>
      <c r="BK629" s="400" t="s">
        <v>3312</v>
      </c>
      <c r="BM629" s="400" t="str">
        <f t="shared" si="21"/>
        <v>予備626</v>
      </c>
      <c r="BO629" s="401" t="s">
        <v>3312</v>
      </c>
      <c r="BP629" s="396"/>
      <c r="BQ629" s="401" t="s">
        <v>3312</v>
      </c>
      <c r="BR629" s="402"/>
      <c r="BS629" s="265" t="s">
        <v>3314</v>
      </c>
      <c r="BT629" s="402"/>
      <c r="BU629" s="402"/>
      <c r="BV629" s="402"/>
      <c r="BW629" s="402"/>
      <c r="BX629" s="402"/>
      <c r="BY629" s="402"/>
      <c r="BZ629" s="402"/>
      <c r="CA629" s="402"/>
      <c r="CB629" s="402"/>
      <c r="CC629" s="402"/>
      <c r="CE629" s="256"/>
      <c r="CG629" s="264" t="s">
        <v>3312</v>
      </c>
      <c r="CI629" s="264" t="s">
        <v>3312</v>
      </c>
      <c r="CK629" s="264" t="s">
        <v>3312</v>
      </c>
      <c r="CM629" s="264" t="s">
        <v>3312</v>
      </c>
      <c r="CO629" s="264" t="s">
        <v>3312</v>
      </c>
      <c r="CQ629" s="264" t="s">
        <v>3312</v>
      </c>
      <c r="CS629" s="264" t="s">
        <v>3312</v>
      </c>
      <c r="CU629" s="264" t="s">
        <v>3312</v>
      </c>
      <c r="CW629" s="264" t="s">
        <v>3312</v>
      </c>
      <c r="CY629" s="264" t="s">
        <v>3312</v>
      </c>
      <c r="DA629" s="264" t="s">
        <v>3312</v>
      </c>
      <c r="DC629" s="264" t="s">
        <v>3312</v>
      </c>
      <c r="DE629" s="264" t="s">
        <v>3312</v>
      </c>
      <c r="DG629" s="264" t="s">
        <v>3312</v>
      </c>
      <c r="DI629" s="264" t="s">
        <v>3312</v>
      </c>
      <c r="DK629" s="264" t="s">
        <v>3312</v>
      </c>
      <c r="EA629" s="264" t="s">
        <v>3312</v>
      </c>
      <c r="EC629" s="272" t="s">
        <v>3313</v>
      </c>
      <c r="ED629" s="268"/>
      <c r="EE629" s="272" t="s">
        <v>3313</v>
      </c>
      <c r="EF629" s="268"/>
      <c r="EG629" s="272" t="s">
        <v>3313</v>
      </c>
      <c r="EH629" s="268"/>
      <c r="EI629" s="272" t="s">
        <v>3313</v>
      </c>
      <c r="EY629" s="264" t="s">
        <v>3312</v>
      </c>
      <c r="FA629" s="264" t="s">
        <v>3312</v>
      </c>
      <c r="FC629" s="264" t="s">
        <v>3312</v>
      </c>
      <c r="FE629" s="264" t="s">
        <v>3312</v>
      </c>
      <c r="FG629" s="264" t="s">
        <v>3312</v>
      </c>
      <c r="FI629" s="264" t="s">
        <v>3312</v>
      </c>
      <c r="FK629" s="264" t="s">
        <v>3312</v>
      </c>
      <c r="FM629" s="264" t="s">
        <v>3312</v>
      </c>
      <c r="FO629" s="264" t="s">
        <v>3312</v>
      </c>
      <c r="FQ629" s="264" t="s">
        <v>3312</v>
      </c>
      <c r="FS629" s="264" t="s">
        <v>3312</v>
      </c>
      <c r="FU629" s="264" t="s">
        <v>3312</v>
      </c>
      <c r="FW629" s="264" t="s">
        <v>3312</v>
      </c>
      <c r="FY629" s="264" t="s">
        <v>3312</v>
      </c>
      <c r="GA629" s="264" t="s">
        <v>3312</v>
      </c>
      <c r="GC629" s="264" t="s">
        <v>3312</v>
      </c>
      <c r="GE629" s="264" t="s">
        <v>3312</v>
      </c>
      <c r="GG629" s="264" t="s">
        <v>3312</v>
      </c>
      <c r="GI629" s="264" t="s">
        <v>3312</v>
      </c>
      <c r="GK629" s="264" t="s">
        <v>3312</v>
      </c>
      <c r="GM629" s="264" t="s">
        <v>3312</v>
      </c>
      <c r="GO629" s="264" t="s">
        <v>3312</v>
      </c>
      <c r="GQ629" s="16"/>
      <c r="HE629" s="265" t="s">
        <v>3314</v>
      </c>
      <c r="HG629" s="265" t="s">
        <v>3314</v>
      </c>
      <c r="HI629" s="264" t="s">
        <v>3312</v>
      </c>
      <c r="HK629" s="264" t="s">
        <v>3312</v>
      </c>
      <c r="HM629" s="264" t="s">
        <v>3312</v>
      </c>
      <c r="HO629" s="264" t="s">
        <v>3312</v>
      </c>
      <c r="HQ629" s="264" t="s">
        <v>3312</v>
      </c>
      <c r="HS629" s="264" t="s">
        <v>3312</v>
      </c>
      <c r="HU629" s="264" t="s">
        <v>3312</v>
      </c>
      <c r="HW629" s="264" t="s">
        <v>3312</v>
      </c>
      <c r="HY629" s="264" t="s">
        <v>3312</v>
      </c>
      <c r="IA629" s="264" t="s">
        <v>3312</v>
      </c>
      <c r="IC629" s="264" t="s">
        <v>3312</v>
      </c>
      <c r="IE629" s="264" t="s">
        <v>3312</v>
      </c>
      <c r="IG629" s="264" t="s">
        <v>3312</v>
      </c>
      <c r="II629" s="264" t="s">
        <v>3312</v>
      </c>
      <c r="IK629" s="264" t="s">
        <v>3312</v>
      </c>
      <c r="IM629" s="264" t="s">
        <v>3312</v>
      </c>
      <c r="IO629" s="264" t="s">
        <v>3312</v>
      </c>
      <c r="IQ629" s="264" t="s">
        <v>3312</v>
      </c>
      <c r="IS629" s="264" t="s">
        <v>3312</v>
      </c>
      <c r="IU629" s="264" t="s">
        <v>3312</v>
      </c>
      <c r="IW629" s="264" t="s">
        <v>3312</v>
      </c>
      <c r="IY629" s="264" t="s">
        <v>3312</v>
      </c>
      <c r="JA629" s="264" t="s">
        <v>3312</v>
      </c>
      <c r="JC629" s="264" t="s">
        <v>3312</v>
      </c>
    </row>
    <row r="630" spans="3:263">
      <c r="C630" s="384" t="s">
        <v>3315</v>
      </c>
      <c r="D630" s="404"/>
      <c r="E630" s="390" t="s">
        <v>3315</v>
      </c>
      <c r="F630" s="391"/>
      <c r="G630" s="390" t="s">
        <v>3315</v>
      </c>
      <c r="H630" s="391"/>
      <c r="I630" s="390" t="s">
        <v>3315</v>
      </c>
      <c r="J630" s="391"/>
      <c r="K630" s="390" t="s">
        <v>3315</v>
      </c>
      <c r="L630" s="391"/>
      <c r="M630" s="390" t="s">
        <v>3315</v>
      </c>
      <c r="N630" s="405"/>
      <c r="O630" s="394" t="s">
        <v>3316</v>
      </c>
      <c r="P630" s="406"/>
      <c r="Q630" s="264" t="s">
        <v>3315</v>
      </c>
      <c r="S630" s="264" t="s">
        <v>3315</v>
      </c>
      <c r="U630" s="265" t="s">
        <v>3317</v>
      </c>
      <c r="W630" s="265" t="s">
        <v>3317</v>
      </c>
      <c r="Y630" s="265" t="s">
        <v>3317</v>
      </c>
      <c r="Z630" s="256"/>
      <c r="AA630" s="264" t="s">
        <v>3315</v>
      </c>
      <c r="AB630" s="256"/>
      <c r="AC630" s="265" t="s">
        <v>3317</v>
      </c>
      <c r="AD630" s="258"/>
      <c r="AE630" s="265" t="s">
        <v>3317</v>
      </c>
      <c r="AF630" s="258"/>
      <c r="AG630" s="264" t="s">
        <v>3315</v>
      </c>
      <c r="AH630" s="16"/>
      <c r="AI630" s="264" t="s">
        <v>3315</v>
      </c>
      <c r="AK630" s="264" t="s">
        <v>3315</v>
      </c>
      <c r="AL630" s="256"/>
      <c r="AM630" s="264" t="s">
        <v>3315</v>
      </c>
      <c r="AN630" s="256"/>
      <c r="AO630" s="264" t="s">
        <v>3315</v>
      </c>
      <c r="AP630" s="256"/>
      <c r="AQ630" s="264" t="s">
        <v>3315</v>
      </c>
      <c r="AR630" s="256"/>
      <c r="AS630" s="265" t="s">
        <v>3318</v>
      </c>
      <c r="AT630" s="256"/>
      <c r="AU630" s="265" t="s">
        <v>3318</v>
      </c>
      <c r="AW630" s="265" t="s">
        <v>3318</v>
      </c>
      <c r="AX630" s="256"/>
      <c r="AY630" s="270" t="str">
        <f t="shared" si="22"/>
        <v>予 備 627</v>
      </c>
      <c r="AZ630" s="256"/>
      <c r="BA630" s="265" t="s">
        <v>3317</v>
      </c>
      <c r="BC630" s="265" t="s">
        <v>3317</v>
      </c>
      <c r="BE630" s="266" t="s">
        <v>3317</v>
      </c>
      <c r="BF630" s="258"/>
      <c r="BG630" s="266" t="s">
        <v>3317</v>
      </c>
      <c r="BI630" s="400" t="s">
        <v>3315</v>
      </c>
      <c r="BK630" s="400" t="s">
        <v>3315</v>
      </c>
      <c r="BM630" s="400" t="str">
        <f t="shared" si="21"/>
        <v>予備627</v>
      </c>
      <c r="BO630" s="401" t="s">
        <v>3315</v>
      </c>
      <c r="BP630" s="396"/>
      <c r="BQ630" s="401" t="s">
        <v>3315</v>
      </c>
      <c r="BR630" s="402"/>
      <c r="BS630" s="265" t="s">
        <v>3317</v>
      </c>
      <c r="BT630" s="402"/>
      <c r="BU630" s="402"/>
      <c r="BV630" s="402"/>
      <c r="BW630" s="402"/>
      <c r="BX630" s="402"/>
      <c r="BY630" s="402"/>
      <c r="BZ630" s="402"/>
      <c r="CA630" s="402"/>
      <c r="CB630" s="402"/>
      <c r="CC630" s="402"/>
      <c r="CE630" s="256"/>
      <c r="CG630" s="264" t="s">
        <v>3315</v>
      </c>
      <c r="CI630" s="264" t="s">
        <v>3315</v>
      </c>
      <c r="CK630" s="264" t="s">
        <v>3315</v>
      </c>
      <c r="CM630" s="264" t="s">
        <v>3315</v>
      </c>
      <c r="CO630" s="264" t="s">
        <v>3315</v>
      </c>
      <c r="CQ630" s="264" t="s">
        <v>3315</v>
      </c>
      <c r="CS630" s="264" t="s">
        <v>3315</v>
      </c>
      <c r="CU630" s="264" t="s">
        <v>3315</v>
      </c>
      <c r="CW630" s="264" t="s">
        <v>3315</v>
      </c>
      <c r="CY630" s="264" t="s">
        <v>3315</v>
      </c>
      <c r="DA630" s="264" t="s">
        <v>3315</v>
      </c>
      <c r="DC630" s="264" t="s">
        <v>3315</v>
      </c>
      <c r="DE630" s="264" t="s">
        <v>3315</v>
      </c>
      <c r="DG630" s="264" t="s">
        <v>3315</v>
      </c>
      <c r="DI630" s="264" t="s">
        <v>3315</v>
      </c>
      <c r="DK630" s="264" t="s">
        <v>3315</v>
      </c>
      <c r="EA630" s="264" t="s">
        <v>3315</v>
      </c>
      <c r="EC630" s="272" t="s">
        <v>3316</v>
      </c>
      <c r="ED630" s="268"/>
      <c r="EE630" s="272" t="s">
        <v>3316</v>
      </c>
      <c r="EF630" s="268"/>
      <c r="EG630" s="272" t="s">
        <v>3316</v>
      </c>
      <c r="EH630" s="268"/>
      <c r="EI630" s="272" t="s">
        <v>3316</v>
      </c>
      <c r="EY630" s="264" t="s">
        <v>3315</v>
      </c>
      <c r="FA630" s="264" t="s">
        <v>3315</v>
      </c>
      <c r="FC630" s="264" t="s">
        <v>3315</v>
      </c>
      <c r="FE630" s="264" t="s">
        <v>3315</v>
      </c>
      <c r="FG630" s="264" t="s">
        <v>3315</v>
      </c>
      <c r="FI630" s="264" t="s">
        <v>3315</v>
      </c>
      <c r="FK630" s="264" t="s">
        <v>3315</v>
      </c>
      <c r="FM630" s="264" t="s">
        <v>3315</v>
      </c>
      <c r="FO630" s="264" t="s">
        <v>3315</v>
      </c>
      <c r="FQ630" s="264" t="s">
        <v>3315</v>
      </c>
      <c r="FS630" s="264" t="s">
        <v>3315</v>
      </c>
      <c r="FU630" s="264" t="s">
        <v>3315</v>
      </c>
      <c r="FW630" s="264" t="s">
        <v>3315</v>
      </c>
      <c r="FY630" s="264" t="s">
        <v>3315</v>
      </c>
      <c r="GA630" s="264" t="s">
        <v>3315</v>
      </c>
      <c r="GC630" s="264" t="s">
        <v>3315</v>
      </c>
      <c r="GE630" s="264" t="s">
        <v>3315</v>
      </c>
      <c r="GG630" s="264" t="s">
        <v>3315</v>
      </c>
      <c r="GI630" s="264" t="s">
        <v>3315</v>
      </c>
      <c r="GK630" s="264" t="s">
        <v>3315</v>
      </c>
      <c r="GM630" s="264" t="s">
        <v>3315</v>
      </c>
      <c r="GO630" s="264" t="s">
        <v>3315</v>
      </c>
      <c r="GQ630" s="16"/>
      <c r="HE630" s="265" t="s">
        <v>3317</v>
      </c>
      <c r="HG630" s="265" t="s">
        <v>3317</v>
      </c>
      <c r="HI630" s="264" t="s">
        <v>3315</v>
      </c>
      <c r="HK630" s="264" t="s">
        <v>3315</v>
      </c>
      <c r="HM630" s="264" t="s">
        <v>3315</v>
      </c>
      <c r="HO630" s="264" t="s">
        <v>3315</v>
      </c>
      <c r="HQ630" s="264" t="s">
        <v>3315</v>
      </c>
      <c r="HS630" s="264" t="s">
        <v>3315</v>
      </c>
      <c r="HU630" s="264" t="s">
        <v>3315</v>
      </c>
      <c r="HW630" s="264" t="s">
        <v>3315</v>
      </c>
      <c r="HY630" s="264" t="s">
        <v>3315</v>
      </c>
      <c r="IA630" s="264" t="s">
        <v>3315</v>
      </c>
      <c r="IC630" s="264" t="s">
        <v>3315</v>
      </c>
      <c r="IE630" s="264" t="s">
        <v>3315</v>
      </c>
      <c r="IG630" s="264" t="s">
        <v>3315</v>
      </c>
      <c r="II630" s="264" t="s">
        <v>3315</v>
      </c>
      <c r="IK630" s="264" t="s">
        <v>3315</v>
      </c>
      <c r="IM630" s="264" t="s">
        <v>3315</v>
      </c>
      <c r="IO630" s="264" t="s">
        <v>3315</v>
      </c>
      <c r="IQ630" s="264" t="s">
        <v>3315</v>
      </c>
      <c r="IS630" s="264" t="s">
        <v>3315</v>
      </c>
      <c r="IU630" s="264" t="s">
        <v>3315</v>
      </c>
      <c r="IW630" s="264" t="s">
        <v>3315</v>
      </c>
      <c r="IY630" s="264" t="s">
        <v>3315</v>
      </c>
      <c r="JA630" s="264" t="s">
        <v>3315</v>
      </c>
      <c r="JC630" s="264" t="s">
        <v>3315</v>
      </c>
    </row>
    <row r="631" spans="3:263">
      <c r="C631" s="384" t="s">
        <v>3319</v>
      </c>
      <c r="D631" s="404"/>
      <c r="E631" s="390" t="s">
        <v>3319</v>
      </c>
      <c r="F631" s="391"/>
      <c r="G631" s="390" t="s">
        <v>3319</v>
      </c>
      <c r="H631" s="391"/>
      <c r="I631" s="390" t="s">
        <v>3319</v>
      </c>
      <c r="J631" s="391"/>
      <c r="K631" s="390" t="s">
        <v>3319</v>
      </c>
      <c r="L631" s="391"/>
      <c r="M631" s="390" t="s">
        <v>3319</v>
      </c>
      <c r="N631" s="405"/>
      <c r="O631" s="394" t="s">
        <v>3320</v>
      </c>
      <c r="P631" s="406"/>
      <c r="Q631" s="264" t="s">
        <v>3319</v>
      </c>
      <c r="S631" s="264" t="s">
        <v>3319</v>
      </c>
      <c r="U631" s="265" t="s">
        <v>3321</v>
      </c>
      <c r="W631" s="265" t="s">
        <v>3321</v>
      </c>
      <c r="Y631" s="265" t="s">
        <v>3321</v>
      </c>
      <c r="Z631" s="256"/>
      <c r="AA631" s="264" t="s">
        <v>3319</v>
      </c>
      <c r="AB631" s="256"/>
      <c r="AC631" s="265" t="s">
        <v>3321</v>
      </c>
      <c r="AD631" s="258"/>
      <c r="AE631" s="265" t="s">
        <v>3321</v>
      </c>
      <c r="AF631" s="258"/>
      <c r="AG631" s="264" t="s">
        <v>3319</v>
      </c>
      <c r="AH631" s="16"/>
      <c r="AI631" s="264" t="s">
        <v>3319</v>
      </c>
      <c r="AK631" s="264" t="s">
        <v>3319</v>
      </c>
      <c r="AL631" s="256"/>
      <c r="AM631" s="264" t="s">
        <v>3319</v>
      </c>
      <c r="AN631" s="256"/>
      <c r="AO631" s="264" t="s">
        <v>3319</v>
      </c>
      <c r="AP631" s="256"/>
      <c r="AQ631" s="264" t="s">
        <v>3319</v>
      </c>
      <c r="AR631" s="256"/>
      <c r="AS631" s="264" t="s">
        <v>3320</v>
      </c>
      <c r="AT631" s="256"/>
      <c r="AU631" s="264" t="s">
        <v>3320</v>
      </c>
      <c r="AW631" s="264" t="s">
        <v>3320</v>
      </c>
      <c r="AX631" s="256"/>
      <c r="AY631" s="270" t="str">
        <f t="shared" si="22"/>
        <v>予 備 628</v>
      </c>
      <c r="AZ631" s="256"/>
      <c r="BA631" s="265" t="s">
        <v>3321</v>
      </c>
      <c r="BC631" s="265" t="s">
        <v>3321</v>
      </c>
      <c r="BE631" s="266" t="s">
        <v>3321</v>
      </c>
      <c r="BF631" s="258"/>
      <c r="BG631" s="266" t="s">
        <v>3321</v>
      </c>
      <c r="BI631" s="400" t="s">
        <v>3319</v>
      </c>
      <c r="BK631" s="400" t="s">
        <v>3319</v>
      </c>
      <c r="BM631" s="400" t="str">
        <f t="shared" si="21"/>
        <v>予備628</v>
      </c>
      <c r="BO631" s="401" t="s">
        <v>3319</v>
      </c>
      <c r="BP631" s="396"/>
      <c r="BQ631" s="401" t="s">
        <v>3319</v>
      </c>
      <c r="BR631" s="402"/>
      <c r="BS631" s="265" t="s">
        <v>3321</v>
      </c>
      <c r="BT631" s="402"/>
      <c r="BU631" s="402"/>
      <c r="BV631" s="402"/>
      <c r="BW631" s="402"/>
      <c r="BX631" s="402"/>
      <c r="BY631" s="402"/>
      <c r="BZ631" s="402"/>
      <c r="CA631" s="402"/>
      <c r="CB631" s="402"/>
      <c r="CC631" s="402"/>
      <c r="CE631" s="256"/>
      <c r="CG631" s="264" t="s">
        <v>3319</v>
      </c>
      <c r="CI631" s="264" t="s">
        <v>3319</v>
      </c>
      <c r="CK631" s="264" t="s">
        <v>3319</v>
      </c>
      <c r="CM631" s="264" t="s">
        <v>3319</v>
      </c>
      <c r="CO631" s="264" t="s">
        <v>3319</v>
      </c>
      <c r="CQ631" s="264" t="s">
        <v>3319</v>
      </c>
      <c r="CS631" s="264" t="s">
        <v>3319</v>
      </c>
      <c r="CU631" s="264" t="s">
        <v>3319</v>
      </c>
      <c r="CW631" s="264" t="s">
        <v>3319</v>
      </c>
      <c r="CY631" s="264" t="s">
        <v>3319</v>
      </c>
      <c r="DA631" s="264" t="s">
        <v>3319</v>
      </c>
      <c r="DC631" s="264" t="s">
        <v>3319</v>
      </c>
      <c r="DE631" s="264" t="s">
        <v>3319</v>
      </c>
      <c r="DG631" s="264" t="s">
        <v>3319</v>
      </c>
      <c r="DI631" s="264" t="s">
        <v>3319</v>
      </c>
      <c r="DK631" s="264" t="s">
        <v>3319</v>
      </c>
      <c r="EA631" s="264" t="s">
        <v>3319</v>
      </c>
      <c r="EC631" s="272" t="s">
        <v>3320</v>
      </c>
      <c r="ED631" s="268"/>
      <c r="EE631" s="272" t="s">
        <v>3320</v>
      </c>
      <c r="EF631" s="268"/>
      <c r="EG631" s="272" t="s">
        <v>3320</v>
      </c>
      <c r="EH631" s="268"/>
      <c r="EI631" s="272" t="s">
        <v>3320</v>
      </c>
      <c r="EY631" s="264" t="s">
        <v>3319</v>
      </c>
      <c r="FA631" s="264" t="s">
        <v>3319</v>
      </c>
      <c r="FC631" s="264" t="s">
        <v>3319</v>
      </c>
      <c r="FE631" s="264" t="s">
        <v>3319</v>
      </c>
      <c r="FG631" s="264" t="s">
        <v>3319</v>
      </c>
      <c r="FI631" s="264" t="s">
        <v>3319</v>
      </c>
      <c r="FK631" s="264" t="s">
        <v>3319</v>
      </c>
      <c r="FM631" s="264" t="s">
        <v>3319</v>
      </c>
      <c r="FO631" s="264" t="s">
        <v>3319</v>
      </c>
      <c r="FQ631" s="264" t="s">
        <v>3319</v>
      </c>
      <c r="FS631" s="264" t="s">
        <v>3319</v>
      </c>
      <c r="FU631" s="264" t="s">
        <v>3319</v>
      </c>
      <c r="FW631" s="264" t="s">
        <v>3319</v>
      </c>
      <c r="FY631" s="264" t="s">
        <v>3319</v>
      </c>
      <c r="GA631" s="264" t="s">
        <v>3319</v>
      </c>
      <c r="GC631" s="264" t="s">
        <v>3319</v>
      </c>
      <c r="GE631" s="264" t="s">
        <v>3319</v>
      </c>
      <c r="GG631" s="264" t="s">
        <v>3319</v>
      </c>
      <c r="GI631" s="264" t="s">
        <v>3319</v>
      </c>
      <c r="GK631" s="264" t="s">
        <v>3319</v>
      </c>
      <c r="GM631" s="264" t="s">
        <v>3319</v>
      </c>
      <c r="GO631" s="264" t="s">
        <v>3319</v>
      </c>
      <c r="GQ631" s="16"/>
      <c r="HE631" s="265" t="s">
        <v>3321</v>
      </c>
      <c r="HG631" s="265" t="s">
        <v>3321</v>
      </c>
      <c r="HI631" s="264" t="s">
        <v>3319</v>
      </c>
      <c r="HK631" s="264" t="s">
        <v>3319</v>
      </c>
      <c r="HM631" s="264" t="s">
        <v>3319</v>
      </c>
      <c r="HO631" s="264" t="s">
        <v>3319</v>
      </c>
      <c r="HQ631" s="264" t="s">
        <v>3319</v>
      </c>
      <c r="HS631" s="264" t="s">
        <v>3319</v>
      </c>
      <c r="HU631" s="264" t="s">
        <v>3319</v>
      </c>
      <c r="HW631" s="264" t="s">
        <v>3319</v>
      </c>
      <c r="HY631" s="264" t="s">
        <v>3319</v>
      </c>
      <c r="IA631" s="264" t="s">
        <v>3319</v>
      </c>
      <c r="IC631" s="264" t="s">
        <v>3319</v>
      </c>
      <c r="IE631" s="264" t="s">
        <v>3319</v>
      </c>
      <c r="IG631" s="264" t="s">
        <v>3319</v>
      </c>
      <c r="II631" s="264" t="s">
        <v>3319</v>
      </c>
      <c r="IK631" s="264" t="s">
        <v>3319</v>
      </c>
      <c r="IM631" s="264" t="s">
        <v>3319</v>
      </c>
      <c r="IO631" s="264" t="s">
        <v>3319</v>
      </c>
      <c r="IQ631" s="264" t="s">
        <v>3319</v>
      </c>
      <c r="IS631" s="264" t="s">
        <v>3319</v>
      </c>
      <c r="IU631" s="264" t="s">
        <v>3319</v>
      </c>
      <c r="IW631" s="264" t="s">
        <v>3319</v>
      </c>
      <c r="IY631" s="264" t="s">
        <v>3319</v>
      </c>
      <c r="JA631" s="264" t="s">
        <v>3319</v>
      </c>
      <c r="JC631" s="264" t="s">
        <v>3319</v>
      </c>
    </row>
    <row r="632" spans="3:263">
      <c r="C632" s="384" t="s">
        <v>3322</v>
      </c>
      <c r="D632" s="404"/>
      <c r="E632" s="390" t="s">
        <v>3322</v>
      </c>
      <c r="F632" s="391"/>
      <c r="G632" s="390" t="s">
        <v>3322</v>
      </c>
      <c r="H632" s="391"/>
      <c r="I632" s="390" t="s">
        <v>3322</v>
      </c>
      <c r="J632" s="391"/>
      <c r="K632" s="390" t="s">
        <v>3322</v>
      </c>
      <c r="L632" s="391"/>
      <c r="M632" s="390" t="s">
        <v>3322</v>
      </c>
      <c r="N632" s="405"/>
      <c r="O632" s="394" t="s">
        <v>3323</v>
      </c>
      <c r="P632" s="406"/>
      <c r="Q632" s="264" t="s">
        <v>3322</v>
      </c>
      <c r="S632" s="264" t="s">
        <v>3322</v>
      </c>
      <c r="U632" s="265" t="s">
        <v>3324</v>
      </c>
      <c r="W632" s="265" t="s">
        <v>3324</v>
      </c>
      <c r="Y632" s="265" t="s">
        <v>3324</v>
      </c>
      <c r="Z632" s="256"/>
      <c r="AA632" s="264" t="s">
        <v>3322</v>
      </c>
      <c r="AB632" s="256"/>
      <c r="AC632" s="265" t="s">
        <v>3324</v>
      </c>
      <c r="AD632" s="258"/>
      <c r="AE632" s="265" t="s">
        <v>3324</v>
      </c>
      <c r="AF632" s="258"/>
      <c r="AG632" s="264" t="s">
        <v>3322</v>
      </c>
      <c r="AH632" s="16"/>
      <c r="AI632" s="264" t="s">
        <v>3322</v>
      </c>
      <c r="AK632" s="264" t="s">
        <v>3322</v>
      </c>
      <c r="AL632" s="256"/>
      <c r="AM632" s="264" t="s">
        <v>3322</v>
      </c>
      <c r="AN632" s="256"/>
      <c r="AO632" s="264" t="s">
        <v>3322</v>
      </c>
      <c r="AP632" s="256"/>
      <c r="AQ632" s="264" t="s">
        <v>3322</v>
      </c>
      <c r="AR632" s="256"/>
      <c r="AS632" s="265" t="s">
        <v>3325</v>
      </c>
      <c r="AT632" s="256"/>
      <c r="AU632" s="265" t="s">
        <v>3325</v>
      </c>
      <c r="AW632" s="265" t="s">
        <v>3325</v>
      </c>
      <c r="AX632" s="256"/>
      <c r="AY632" s="270" t="str">
        <f t="shared" si="22"/>
        <v>予 備 629</v>
      </c>
      <c r="AZ632" s="256"/>
      <c r="BA632" s="265" t="s">
        <v>3324</v>
      </c>
      <c r="BC632" s="265" t="s">
        <v>3324</v>
      </c>
      <c r="BE632" s="266" t="s">
        <v>3324</v>
      </c>
      <c r="BF632" s="258"/>
      <c r="BG632" s="266" t="s">
        <v>3324</v>
      </c>
      <c r="BI632" s="400" t="s">
        <v>3322</v>
      </c>
      <c r="BK632" s="400" t="s">
        <v>3322</v>
      </c>
      <c r="BM632" s="400" t="str">
        <f t="shared" si="21"/>
        <v>予備629</v>
      </c>
      <c r="BO632" s="401" t="s">
        <v>3322</v>
      </c>
      <c r="BP632" s="396"/>
      <c r="BQ632" s="401" t="s">
        <v>3322</v>
      </c>
      <c r="BR632" s="402"/>
      <c r="BS632" s="265" t="s">
        <v>3324</v>
      </c>
      <c r="BT632" s="402"/>
      <c r="BU632" s="402"/>
      <c r="BV632" s="402"/>
      <c r="BW632" s="402"/>
      <c r="BX632" s="402"/>
      <c r="BY632" s="402"/>
      <c r="BZ632" s="402"/>
      <c r="CA632" s="402"/>
      <c r="CB632" s="402"/>
      <c r="CC632" s="402"/>
      <c r="CE632" s="256"/>
      <c r="CG632" s="264" t="s">
        <v>3322</v>
      </c>
      <c r="CI632" s="264" t="s">
        <v>3322</v>
      </c>
      <c r="CK632" s="264" t="s">
        <v>3322</v>
      </c>
      <c r="CM632" s="264" t="s">
        <v>3322</v>
      </c>
      <c r="CO632" s="264" t="s">
        <v>3322</v>
      </c>
      <c r="CQ632" s="264" t="s">
        <v>3322</v>
      </c>
      <c r="CS632" s="264" t="s">
        <v>3322</v>
      </c>
      <c r="CU632" s="264" t="s">
        <v>3322</v>
      </c>
      <c r="CW632" s="264" t="s">
        <v>3322</v>
      </c>
      <c r="CY632" s="264" t="s">
        <v>3322</v>
      </c>
      <c r="DA632" s="264" t="s">
        <v>3322</v>
      </c>
      <c r="DC632" s="264" t="s">
        <v>3322</v>
      </c>
      <c r="DE632" s="264" t="s">
        <v>3322</v>
      </c>
      <c r="DG632" s="264" t="s">
        <v>3322</v>
      </c>
      <c r="DI632" s="264" t="s">
        <v>3322</v>
      </c>
      <c r="DK632" s="264" t="s">
        <v>3322</v>
      </c>
      <c r="EA632" s="264" t="s">
        <v>3322</v>
      </c>
      <c r="EC632" s="272" t="s">
        <v>3323</v>
      </c>
      <c r="ED632" s="268"/>
      <c r="EE632" s="272" t="s">
        <v>3323</v>
      </c>
      <c r="EF632" s="268"/>
      <c r="EG632" s="272" t="s">
        <v>3323</v>
      </c>
      <c r="EH632" s="268"/>
      <c r="EI632" s="272" t="s">
        <v>3323</v>
      </c>
      <c r="EY632" s="264" t="s">
        <v>3322</v>
      </c>
      <c r="FA632" s="264" t="s">
        <v>3322</v>
      </c>
      <c r="FC632" s="264" t="s">
        <v>3322</v>
      </c>
      <c r="FE632" s="264" t="s">
        <v>3322</v>
      </c>
      <c r="FG632" s="264" t="s">
        <v>3322</v>
      </c>
      <c r="FI632" s="264" t="s">
        <v>3322</v>
      </c>
      <c r="FK632" s="264" t="s">
        <v>3322</v>
      </c>
      <c r="FM632" s="264" t="s">
        <v>3322</v>
      </c>
      <c r="FO632" s="264" t="s">
        <v>3322</v>
      </c>
      <c r="FQ632" s="264" t="s">
        <v>3322</v>
      </c>
      <c r="FS632" s="264" t="s">
        <v>3322</v>
      </c>
      <c r="FU632" s="264" t="s">
        <v>3322</v>
      </c>
      <c r="FW632" s="264" t="s">
        <v>3322</v>
      </c>
      <c r="FY632" s="264" t="s">
        <v>3322</v>
      </c>
      <c r="GA632" s="264" t="s">
        <v>3322</v>
      </c>
      <c r="GC632" s="264" t="s">
        <v>3322</v>
      </c>
      <c r="GE632" s="264" t="s">
        <v>3322</v>
      </c>
      <c r="GG632" s="264" t="s">
        <v>3322</v>
      </c>
      <c r="GI632" s="264" t="s">
        <v>3322</v>
      </c>
      <c r="GK632" s="264" t="s">
        <v>3322</v>
      </c>
      <c r="GM632" s="264" t="s">
        <v>3322</v>
      </c>
      <c r="GO632" s="264" t="s">
        <v>3322</v>
      </c>
      <c r="GQ632" s="16"/>
      <c r="HE632" s="265" t="s">
        <v>3324</v>
      </c>
      <c r="HG632" s="265" t="s">
        <v>3324</v>
      </c>
      <c r="HI632" s="264" t="s">
        <v>3322</v>
      </c>
      <c r="HK632" s="264" t="s">
        <v>3322</v>
      </c>
      <c r="HM632" s="264" t="s">
        <v>3322</v>
      </c>
      <c r="HO632" s="264" t="s">
        <v>3322</v>
      </c>
      <c r="HQ632" s="264" t="s">
        <v>3322</v>
      </c>
      <c r="HS632" s="264" t="s">
        <v>3322</v>
      </c>
      <c r="HU632" s="264" t="s">
        <v>3322</v>
      </c>
      <c r="HW632" s="264" t="s">
        <v>3322</v>
      </c>
      <c r="HY632" s="264" t="s">
        <v>3322</v>
      </c>
      <c r="IA632" s="264" t="s">
        <v>3322</v>
      </c>
      <c r="IC632" s="264" t="s">
        <v>3322</v>
      </c>
      <c r="IE632" s="264" t="s">
        <v>3322</v>
      </c>
      <c r="IG632" s="264" t="s">
        <v>3322</v>
      </c>
      <c r="II632" s="264" t="s">
        <v>3322</v>
      </c>
      <c r="IK632" s="264" t="s">
        <v>3322</v>
      </c>
      <c r="IM632" s="264" t="s">
        <v>3322</v>
      </c>
      <c r="IO632" s="264" t="s">
        <v>3322</v>
      </c>
      <c r="IQ632" s="264" t="s">
        <v>3322</v>
      </c>
      <c r="IS632" s="264" t="s">
        <v>3322</v>
      </c>
      <c r="IU632" s="264" t="s">
        <v>3322</v>
      </c>
      <c r="IW632" s="264" t="s">
        <v>3322</v>
      </c>
      <c r="IY632" s="264" t="s">
        <v>3322</v>
      </c>
      <c r="JA632" s="264" t="s">
        <v>3322</v>
      </c>
      <c r="JC632" s="264" t="s">
        <v>3322</v>
      </c>
    </row>
    <row r="633" spans="3:263">
      <c r="C633" s="384" t="s">
        <v>3326</v>
      </c>
      <c r="D633" s="404"/>
      <c r="E633" s="390" t="s">
        <v>3326</v>
      </c>
      <c r="F633" s="391"/>
      <c r="G633" s="390" t="s">
        <v>3326</v>
      </c>
      <c r="H633" s="391"/>
      <c r="I633" s="390" t="s">
        <v>3326</v>
      </c>
      <c r="J633" s="391"/>
      <c r="K633" s="390" t="s">
        <v>3326</v>
      </c>
      <c r="L633" s="391"/>
      <c r="M633" s="390" t="s">
        <v>3326</v>
      </c>
      <c r="N633" s="405"/>
      <c r="O633" s="394" t="s">
        <v>3327</v>
      </c>
      <c r="P633" s="406"/>
      <c r="Q633" s="264" t="s">
        <v>3326</v>
      </c>
      <c r="S633" s="264" t="s">
        <v>3326</v>
      </c>
      <c r="U633" s="265" t="s">
        <v>3328</v>
      </c>
      <c r="W633" s="265" t="s">
        <v>3328</v>
      </c>
      <c r="Y633" s="265" t="s">
        <v>3328</v>
      </c>
      <c r="Z633" s="256"/>
      <c r="AA633" s="264" t="s">
        <v>3326</v>
      </c>
      <c r="AB633" s="256"/>
      <c r="AC633" s="265" t="s">
        <v>3328</v>
      </c>
      <c r="AD633" s="258"/>
      <c r="AE633" s="265" t="s">
        <v>3328</v>
      </c>
      <c r="AF633" s="258"/>
      <c r="AG633" s="264" t="s">
        <v>3326</v>
      </c>
      <c r="AH633" s="16"/>
      <c r="AI633" s="264" t="s">
        <v>3326</v>
      </c>
      <c r="AK633" s="264" t="s">
        <v>3326</v>
      </c>
      <c r="AL633" s="256"/>
      <c r="AM633" s="264" t="s">
        <v>3326</v>
      </c>
      <c r="AN633" s="256"/>
      <c r="AO633" s="264" t="s">
        <v>3326</v>
      </c>
      <c r="AP633" s="256"/>
      <c r="AQ633" s="264" t="s">
        <v>3326</v>
      </c>
      <c r="AR633" s="256"/>
      <c r="AS633" s="264" t="s">
        <v>3327</v>
      </c>
      <c r="AT633" s="256"/>
      <c r="AU633" s="264" t="s">
        <v>3327</v>
      </c>
      <c r="AW633" s="264" t="s">
        <v>3327</v>
      </c>
      <c r="AX633" s="256"/>
      <c r="AY633" s="270" t="str">
        <f t="shared" si="22"/>
        <v>予 備 630</v>
      </c>
      <c r="AZ633" s="256"/>
      <c r="BA633" s="265" t="s">
        <v>3328</v>
      </c>
      <c r="BC633" s="265" t="s">
        <v>3328</v>
      </c>
      <c r="BE633" s="266" t="s">
        <v>3328</v>
      </c>
      <c r="BF633" s="258"/>
      <c r="BG633" s="266" t="s">
        <v>3328</v>
      </c>
      <c r="BI633" s="400" t="s">
        <v>3326</v>
      </c>
      <c r="BK633" s="400" t="s">
        <v>3326</v>
      </c>
      <c r="BM633" s="400" t="str">
        <f t="shared" si="21"/>
        <v>予備630</v>
      </c>
      <c r="BO633" s="401" t="s">
        <v>3326</v>
      </c>
      <c r="BP633" s="396"/>
      <c r="BQ633" s="401" t="s">
        <v>3326</v>
      </c>
      <c r="BR633" s="402"/>
      <c r="BS633" s="265" t="s">
        <v>3328</v>
      </c>
      <c r="BT633" s="402"/>
      <c r="BU633" s="402"/>
      <c r="BV633" s="402"/>
      <c r="BW633" s="402"/>
      <c r="BX633" s="402"/>
      <c r="BY633" s="402"/>
      <c r="BZ633" s="402"/>
      <c r="CA633" s="402"/>
      <c r="CB633" s="402"/>
      <c r="CC633" s="402"/>
      <c r="CE633" s="256"/>
      <c r="CG633" s="264" t="s">
        <v>3326</v>
      </c>
      <c r="CI633" s="264" t="s">
        <v>3326</v>
      </c>
      <c r="CK633" s="264" t="s">
        <v>3326</v>
      </c>
      <c r="CM633" s="264" t="s">
        <v>3326</v>
      </c>
      <c r="CO633" s="264" t="s">
        <v>3326</v>
      </c>
      <c r="CQ633" s="264" t="s">
        <v>3326</v>
      </c>
      <c r="CS633" s="264" t="s">
        <v>3326</v>
      </c>
      <c r="CU633" s="264" t="s">
        <v>3326</v>
      </c>
      <c r="CW633" s="264" t="s">
        <v>3326</v>
      </c>
      <c r="CY633" s="264" t="s">
        <v>3326</v>
      </c>
      <c r="DA633" s="264" t="s">
        <v>3326</v>
      </c>
      <c r="DC633" s="264" t="s">
        <v>3326</v>
      </c>
      <c r="DE633" s="264" t="s">
        <v>3326</v>
      </c>
      <c r="DG633" s="264" t="s">
        <v>3326</v>
      </c>
      <c r="DI633" s="264" t="s">
        <v>3326</v>
      </c>
      <c r="DK633" s="264" t="s">
        <v>3326</v>
      </c>
      <c r="EA633" s="264" t="s">
        <v>3326</v>
      </c>
      <c r="EC633" s="272" t="s">
        <v>3327</v>
      </c>
      <c r="ED633" s="268"/>
      <c r="EE633" s="272" t="s">
        <v>3327</v>
      </c>
      <c r="EF633" s="268"/>
      <c r="EG633" s="272" t="s">
        <v>3327</v>
      </c>
      <c r="EH633" s="268"/>
      <c r="EI633" s="272" t="s">
        <v>3327</v>
      </c>
      <c r="EY633" s="264" t="s">
        <v>3326</v>
      </c>
      <c r="FA633" s="264" t="s">
        <v>3326</v>
      </c>
      <c r="FC633" s="264" t="s">
        <v>3326</v>
      </c>
      <c r="FE633" s="264" t="s">
        <v>3326</v>
      </c>
      <c r="FG633" s="264" t="s">
        <v>3326</v>
      </c>
      <c r="FI633" s="264" t="s">
        <v>3326</v>
      </c>
      <c r="FK633" s="264" t="s">
        <v>3326</v>
      </c>
      <c r="FM633" s="264" t="s">
        <v>3326</v>
      </c>
      <c r="FO633" s="264" t="s">
        <v>3326</v>
      </c>
      <c r="FQ633" s="264" t="s">
        <v>3326</v>
      </c>
      <c r="FS633" s="264" t="s">
        <v>3326</v>
      </c>
      <c r="FU633" s="264" t="s">
        <v>3326</v>
      </c>
      <c r="FW633" s="264" t="s">
        <v>3326</v>
      </c>
      <c r="FY633" s="264" t="s">
        <v>3326</v>
      </c>
      <c r="GA633" s="264" t="s">
        <v>3326</v>
      </c>
      <c r="GC633" s="264" t="s">
        <v>3326</v>
      </c>
      <c r="GE633" s="264" t="s">
        <v>3326</v>
      </c>
      <c r="GG633" s="264" t="s">
        <v>3326</v>
      </c>
      <c r="GI633" s="264" t="s">
        <v>3326</v>
      </c>
      <c r="GK633" s="264" t="s">
        <v>3326</v>
      </c>
      <c r="GM633" s="264" t="s">
        <v>3326</v>
      </c>
      <c r="GO633" s="264" t="s">
        <v>3326</v>
      </c>
      <c r="GQ633" s="16"/>
      <c r="HE633" s="265" t="s">
        <v>3328</v>
      </c>
      <c r="HG633" s="265" t="s">
        <v>3328</v>
      </c>
      <c r="HI633" s="264" t="s">
        <v>3326</v>
      </c>
      <c r="HK633" s="264" t="s">
        <v>3326</v>
      </c>
      <c r="HM633" s="264" t="s">
        <v>3326</v>
      </c>
      <c r="HO633" s="264" t="s">
        <v>3326</v>
      </c>
      <c r="HQ633" s="264" t="s">
        <v>3326</v>
      </c>
      <c r="HS633" s="264" t="s">
        <v>3326</v>
      </c>
      <c r="HU633" s="264" t="s">
        <v>3326</v>
      </c>
      <c r="HW633" s="264" t="s">
        <v>3326</v>
      </c>
      <c r="HY633" s="264" t="s">
        <v>3326</v>
      </c>
      <c r="IA633" s="264" t="s">
        <v>3326</v>
      </c>
      <c r="IC633" s="264" t="s">
        <v>3326</v>
      </c>
      <c r="IE633" s="264" t="s">
        <v>3326</v>
      </c>
      <c r="IG633" s="264" t="s">
        <v>3326</v>
      </c>
      <c r="II633" s="264" t="s">
        <v>3326</v>
      </c>
      <c r="IK633" s="264" t="s">
        <v>3326</v>
      </c>
      <c r="IM633" s="264" t="s">
        <v>3326</v>
      </c>
      <c r="IO633" s="264" t="s">
        <v>3326</v>
      </c>
      <c r="IQ633" s="264" t="s">
        <v>3326</v>
      </c>
      <c r="IS633" s="264" t="s">
        <v>3326</v>
      </c>
      <c r="IU633" s="264" t="s">
        <v>3326</v>
      </c>
      <c r="IW633" s="264" t="s">
        <v>3326</v>
      </c>
      <c r="IY633" s="264" t="s">
        <v>3326</v>
      </c>
      <c r="JA633" s="264" t="s">
        <v>3326</v>
      </c>
      <c r="JC633" s="264" t="s">
        <v>3326</v>
      </c>
    </row>
    <row r="634" spans="3:263">
      <c r="C634" s="384" t="s">
        <v>3329</v>
      </c>
      <c r="D634" s="404"/>
      <c r="E634" s="390" t="s">
        <v>3329</v>
      </c>
      <c r="F634" s="391"/>
      <c r="G634" s="390" t="s">
        <v>3329</v>
      </c>
      <c r="H634" s="391"/>
      <c r="I634" s="390" t="s">
        <v>3329</v>
      </c>
      <c r="J634" s="391"/>
      <c r="K634" s="390" t="s">
        <v>3329</v>
      </c>
      <c r="L634" s="391"/>
      <c r="M634" s="390" t="s">
        <v>3329</v>
      </c>
      <c r="N634" s="405"/>
      <c r="O634" s="394" t="s">
        <v>3330</v>
      </c>
      <c r="P634" s="406"/>
      <c r="Q634" s="264" t="s">
        <v>3329</v>
      </c>
      <c r="S634" s="264" t="s">
        <v>3329</v>
      </c>
      <c r="U634" s="265" t="s">
        <v>3331</v>
      </c>
      <c r="W634" s="265" t="s">
        <v>3331</v>
      </c>
      <c r="Y634" s="265" t="s">
        <v>3331</v>
      </c>
      <c r="Z634" s="256"/>
      <c r="AA634" s="264" t="s">
        <v>3329</v>
      </c>
      <c r="AB634" s="256"/>
      <c r="AC634" s="265" t="s">
        <v>3331</v>
      </c>
      <c r="AD634" s="258"/>
      <c r="AE634" s="265" t="s">
        <v>3331</v>
      </c>
      <c r="AF634" s="258"/>
      <c r="AG634" s="264" t="s">
        <v>3329</v>
      </c>
      <c r="AH634" s="16"/>
      <c r="AI634" s="264" t="s">
        <v>3329</v>
      </c>
      <c r="AK634" s="264" t="s">
        <v>3329</v>
      </c>
      <c r="AL634" s="256"/>
      <c r="AM634" s="264" t="s">
        <v>3329</v>
      </c>
      <c r="AN634" s="256"/>
      <c r="AO634" s="264" t="s">
        <v>3329</v>
      </c>
      <c r="AP634" s="256"/>
      <c r="AQ634" s="264" t="s">
        <v>3329</v>
      </c>
      <c r="AR634" s="256"/>
      <c r="AS634" s="265" t="s">
        <v>3332</v>
      </c>
      <c r="AT634" s="256"/>
      <c r="AU634" s="265" t="s">
        <v>3332</v>
      </c>
      <c r="AW634" s="265" t="s">
        <v>3332</v>
      </c>
      <c r="AX634" s="256"/>
      <c r="AY634" s="270" t="str">
        <f t="shared" si="22"/>
        <v>予 備 631</v>
      </c>
      <c r="AZ634" s="256"/>
      <c r="BA634" s="265" t="s">
        <v>3331</v>
      </c>
      <c r="BC634" s="265" t="s">
        <v>3331</v>
      </c>
      <c r="BE634" s="266" t="s">
        <v>3331</v>
      </c>
      <c r="BF634" s="258"/>
      <c r="BG634" s="266" t="s">
        <v>3331</v>
      </c>
      <c r="BI634" s="400" t="s">
        <v>3329</v>
      </c>
      <c r="BK634" s="400" t="s">
        <v>3329</v>
      </c>
      <c r="BM634" s="400" t="str">
        <f t="shared" si="21"/>
        <v>予備631</v>
      </c>
      <c r="BO634" s="401" t="s">
        <v>3329</v>
      </c>
      <c r="BP634" s="396"/>
      <c r="BQ634" s="401" t="s">
        <v>3329</v>
      </c>
      <c r="BR634" s="402"/>
      <c r="BS634" s="265" t="s">
        <v>3331</v>
      </c>
      <c r="BT634" s="402"/>
      <c r="BU634" s="402"/>
      <c r="BV634" s="402"/>
      <c r="BW634" s="402"/>
      <c r="BX634" s="402"/>
      <c r="BY634" s="402"/>
      <c r="BZ634" s="402"/>
      <c r="CA634" s="402"/>
      <c r="CB634" s="402"/>
      <c r="CC634" s="402"/>
      <c r="CE634" s="256"/>
      <c r="CG634" s="264" t="s">
        <v>3329</v>
      </c>
      <c r="CI634" s="264" t="s">
        <v>3329</v>
      </c>
      <c r="CK634" s="264" t="s">
        <v>3329</v>
      </c>
      <c r="CM634" s="264" t="s">
        <v>3329</v>
      </c>
      <c r="CO634" s="264" t="s">
        <v>3329</v>
      </c>
      <c r="CQ634" s="264" t="s">
        <v>3329</v>
      </c>
      <c r="CS634" s="264" t="s">
        <v>3329</v>
      </c>
      <c r="CU634" s="264" t="s">
        <v>3329</v>
      </c>
      <c r="CW634" s="264" t="s">
        <v>3329</v>
      </c>
      <c r="CY634" s="264" t="s">
        <v>3329</v>
      </c>
      <c r="DA634" s="264" t="s">
        <v>3329</v>
      </c>
      <c r="DC634" s="264" t="s">
        <v>3329</v>
      </c>
      <c r="DE634" s="264" t="s">
        <v>3329</v>
      </c>
      <c r="DG634" s="264" t="s">
        <v>3329</v>
      </c>
      <c r="DI634" s="264" t="s">
        <v>3329</v>
      </c>
      <c r="DK634" s="264" t="s">
        <v>3329</v>
      </c>
      <c r="EA634" s="264" t="s">
        <v>3329</v>
      </c>
      <c r="EC634" s="272" t="s">
        <v>3330</v>
      </c>
      <c r="ED634" s="268"/>
      <c r="EE634" s="272" t="s">
        <v>3330</v>
      </c>
      <c r="EF634" s="268"/>
      <c r="EG634" s="272" t="s">
        <v>3330</v>
      </c>
      <c r="EH634" s="268"/>
      <c r="EI634" s="272" t="s">
        <v>3330</v>
      </c>
      <c r="EY634" s="264" t="s">
        <v>3329</v>
      </c>
      <c r="FA634" s="264" t="s">
        <v>3329</v>
      </c>
      <c r="FC634" s="264" t="s">
        <v>3329</v>
      </c>
      <c r="FE634" s="264" t="s">
        <v>3329</v>
      </c>
      <c r="FG634" s="264" t="s">
        <v>3329</v>
      </c>
      <c r="FI634" s="264" t="s">
        <v>3329</v>
      </c>
      <c r="FK634" s="264" t="s">
        <v>3329</v>
      </c>
      <c r="FM634" s="264" t="s">
        <v>3329</v>
      </c>
      <c r="FO634" s="264" t="s">
        <v>3329</v>
      </c>
      <c r="FQ634" s="264" t="s">
        <v>3329</v>
      </c>
      <c r="FS634" s="264" t="s">
        <v>3329</v>
      </c>
      <c r="FU634" s="264" t="s">
        <v>3329</v>
      </c>
      <c r="FW634" s="264" t="s">
        <v>3329</v>
      </c>
      <c r="FY634" s="264" t="s">
        <v>3329</v>
      </c>
      <c r="GA634" s="264" t="s">
        <v>3329</v>
      </c>
      <c r="GC634" s="264" t="s">
        <v>3329</v>
      </c>
      <c r="GE634" s="264" t="s">
        <v>3329</v>
      </c>
      <c r="GG634" s="264" t="s">
        <v>3329</v>
      </c>
      <c r="GI634" s="264" t="s">
        <v>3329</v>
      </c>
      <c r="GK634" s="264" t="s">
        <v>3329</v>
      </c>
      <c r="GM634" s="264" t="s">
        <v>3329</v>
      </c>
      <c r="GO634" s="264" t="s">
        <v>3329</v>
      </c>
      <c r="GQ634" s="16"/>
      <c r="HE634" s="265" t="s">
        <v>3331</v>
      </c>
      <c r="HG634" s="265" t="s">
        <v>3331</v>
      </c>
      <c r="HI634" s="264" t="s">
        <v>3329</v>
      </c>
      <c r="HK634" s="264" t="s">
        <v>3329</v>
      </c>
      <c r="HM634" s="264" t="s">
        <v>3329</v>
      </c>
      <c r="HO634" s="264" t="s">
        <v>3329</v>
      </c>
      <c r="HQ634" s="264" t="s">
        <v>3329</v>
      </c>
      <c r="HS634" s="264" t="s">
        <v>3329</v>
      </c>
      <c r="HU634" s="264" t="s">
        <v>3329</v>
      </c>
      <c r="HW634" s="264" t="s">
        <v>3329</v>
      </c>
      <c r="HY634" s="264" t="s">
        <v>3329</v>
      </c>
      <c r="IA634" s="264" t="s">
        <v>3329</v>
      </c>
      <c r="IC634" s="264" t="s">
        <v>3329</v>
      </c>
      <c r="IE634" s="264" t="s">
        <v>3329</v>
      </c>
      <c r="IG634" s="264" t="s">
        <v>3329</v>
      </c>
      <c r="II634" s="264" t="s">
        <v>3329</v>
      </c>
      <c r="IK634" s="264" t="s">
        <v>3329</v>
      </c>
      <c r="IM634" s="264" t="s">
        <v>3329</v>
      </c>
      <c r="IO634" s="264" t="s">
        <v>3329</v>
      </c>
      <c r="IQ634" s="264" t="s">
        <v>3329</v>
      </c>
      <c r="IS634" s="264" t="s">
        <v>3329</v>
      </c>
      <c r="IU634" s="264" t="s">
        <v>3329</v>
      </c>
      <c r="IW634" s="264" t="s">
        <v>3329</v>
      </c>
      <c r="IY634" s="264" t="s">
        <v>3329</v>
      </c>
      <c r="JA634" s="264" t="s">
        <v>3329</v>
      </c>
      <c r="JC634" s="264" t="s">
        <v>3329</v>
      </c>
    </row>
    <row r="635" spans="3:263">
      <c r="C635" s="384" t="s">
        <v>3333</v>
      </c>
      <c r="D635" s="404"/>
      <c r="E635" s="390" t="s">
        <v>3333</v>
      </c>
      <c r="F635" s="391"/>
      <c r="G635" s="390" t="s">
        <v>3333</v>
      </c>
      <c r="H635" s="391"/>
      <c r="I635" s="390" t="s">
        <v>3333</v>
      </c>
      <c r="J635" s="391"/>
      <c r="K635" s="390" t="s">
        <v>3333</v>
      </c>
      <c r="L635" s="391"/>
      <c r="M635" s="390" t="s">
        <v>3333</v>
      </c>
      <c r="N635" s="405"/>
      <c r="O635" s="394" t="s">
        <v>3334</v>
      </c>
      <c r="P635" s="406"/>
      <c r="Q635" s="264" t="s">
        <v>3333</v>
      </c>
      <c r="S635" s="264" t="s">
        <v>3333</v>
      </c>
      <c r="U635" s="265" t="s">
        <v>3335</v>
      </c>
      <c r="W635" s="265" t="s">
        <v>3335</v>
      </c>
      <c r="Y635" s="265" t="s">
        <v>3335</v>
      </c>
      <c r="Z635" s="256"/>
      <c r="AA635" s="264" t="s">
        <v>3333</v>
      </c>
      <c r="AB635" s="256"/>
      <c r="AC635" s="265" t="s">
        <v>3335</v>
      </c>
      <c r="AD635" s="258"/>
      <c r="AE635" s="265" t="s">
        <v>3335</v>
      </c>
      <c r="AF635" s="258"/>
      <c r="AG635" s="264" t="s">
        <v>3333</v>
      </c>
      <c r="AH635" s="16"/>
      <c r="AI635" s="264" t="s">
        <v>3333</v>
      </c>
      <c r="AK635" s="264" t="s">
        <v>3333</v>
      </c>
      <c r="AL635" s="256"/>
      <c r="AM635" s="264" t="s">
        <v>3333</v>
      </c>
      <c r="AN635" s="256"/>
      <c r="AO635" s="264" t="s">
        <v>3333</v>
      </c>
      <c r="AP635" s="256"/>
      <c r="AQ635" s="264" t="s">
        <v>3333</v>
      </c>
      <c r="AR635" s="256"/>
      <c r="AS635" s="264" t="s">
        <v>3334</v>
      </c>
      <c r="AT635" s="256"/>
      <c r="AU635" s="264" t="s">
        <v>3334</v>
      </c>
      <c r="AW635" s="264" t="s">
        <v>3334</v>
      </c>
      <c r="AX635" s="256"/>
      <c r="AY635" s="270" t="str">
        <f t="shared" si="22"/>
        <v>予 備 632</v>
      </c>
      <c r="AZ635" s="256"/>
      <c r="BA635" s="265" t="s">
        <v>3335</v>
      </c>
      <c r="BC635" s="265" t="s">
        <v>3335</v>
      </c>
      <c r="BE635" s="266" t="s">
        <v>3335</v>
      </c>
      <c r="BF635" s="258"/>
      <c r="BG635" s="266" t="s">
        <v>3335</v>
      </c>
      <c r="BI635" s="400" t="s">
        <v>3333</v>
      </c>
      <c r="BK635" s="400" t="s">
        <v>3333</v>
      </c>
      <c r="BM635" s="400" t="str">
        <f t="shared" ref="BM635:BM698" si="23">AM635</f>
        <v>予備632</v>
      </c>
      <c r="BO635" s="401" t="s">
        <v>3333</v>
      </c>
      <c r="BP635" s="396"/>
      <c r="BQ635" s="401" t="s">
        <v>3333</v>
      </c>
      <c r="BR635" s="402"/>
      <c r="BS635" s="265" t="s">
        <v>3335</v>
      </c>
      <c r="BT635" s="402"/>
      <c r="BU635" s="402"/>
      <c r="BV635" s="402"/>
      <c r="BW635" s="402"/>
      <c r="BX635" s="402"/>
      <c r="BY635" s="402"/>
      <c r="BZ635" s="402"/>
      <c r="CA635" s="402"/>
      <c r="CB635" s="402"/>
      <c r="CC635" s="402"/>
      <c r="CE635" s="256"/>
      <c r="CG635" s="264" t="s">
        <v>3333</v>
      </c>
      <c r="CI635" s="264" t="s">
        <v>3333</v>
      </c>
      <c r="CK635" s="264" t="s">
        <v>3333</v>
      </c>
      <c r="CM635" s="264" t="s">
        <v>3333</v>
      </c>
      <c r="CO635" s="264" t="s">
        <v>3333</v>
      </c>
      <c r="CQ635" s="264" t="s">
        <v>3333</v>
      </c>
      <c r="CS635" s="264" t="s">
        <v>3333</v>
      </c>
      <c r="CU635" s="264" t="s">
        <v>3333</v>
      </c>
      <c r="CW635" s="264" t="s">
        <v>3333</v>
      </c>
      <c r="CY635" s="264" t="s">
        <v>3333</v>
      </c>
      <c r="DA635" s="264" t="s">
        <v>3333</v>
      </c>
      <c r="DC635" s="264" t="s">
        <v>3333</v>
      </c>
      <c r="DE635" s="264" t="s">
        <v>3333</v>
      </c>
      <c r="DG635" s="264" t="s">
        <v>3333</v>
      </c>
      <c r="DI635" s="264" t="s">
        <v>3333</v>
      </c>
      <c r="DK635" s="264" t="s">
        <v>3333</v>
      </c>
      <c r="EA635" s="264" t="s">
        <v>3333</v>
      </c>
      <c r="EC635" s="272" t="s">
        <v>3334</v>
      </c>
      <c r="ED635" s="268"/>
      <c r="EE635" s="272" t="s">
        <v>3334</v>
      </c>
      <c r="EF635" s="268"/>
      <c r="EG635" s="272" t="s">
        <v>3334</v>
      </c>
      <c r="EH635" s="268"/>
      <c r="EI635" s="272" t="s">
        <v>3334</v>
      </c>
      <c r="EY635" s="264" t="s">
        <v>3333</v>
      </c>
      <c r="FA635" s="264" t="s">
        <v>3333</v>
      </c>
      <c r="FC635" s="264" t="s">
        <v>3333</v>
      </c>
      <c r="FE635" s="264" t="s">
        <v>3333</v>
      </c>
      <c r="FG635" s="264" t="s">
        <v>3333</v>
      </c>
      <c r="FI635" s="264" t="s">
        <v>3333</v>
      </c>
      <c r="FK635" s="264" t="s">
        <v>3333</v>
      </c>
      <c r="FM635" s="264" t="s">
        <v>3333</v>
      </c>
      <c r="FO635" s="264" t="s">
        <v>3333</v>
      </c>
      <c r="FQ635" s="264" t="s">
        <v>3333</v>
      </c>
      <c r="FS635" s="264" t="s">
        <v>3333</v>
      </c>
      <c r="FU635" s="264" t="s">
        <v>3333</v>
      </c>
      <c r="FW635" s="264" t="s">
        <v>3333</v>
      </c>
      <c r="FY635" s="264" t="s">
        <v>3333</v>
      </c>
      <c r="GA635" s="264" t="s">
        <v>3333</v>
      </c>
      <c r="GC635" s="264" t="s">
        <v>3333</v>
      </c>
      <c r="GE635" s="264" t="s">
        <v>3333</v>
      </c>
      <c r="GG635" s="264" t="s">
        <v>3333</v>
      </c>
      <c r="GI635" s="264" t="s">
        <v>3333</v>
      </c>
      <c r="GK635" s="264" t="s">
        <v>3333</v>
      </c>
      <c r="GM635" s="264" t="s">
        <v>3333</v>
      </c>
      <c r="GO635" s="264" t="s">
        <v>3333</v>
      </c>
      <c r="GQ635" s="16"/>
      <c r="HE635" s="265" t="s">
        <v>3335</v>
      </c>
      <c r="HG635" s="265" t="s">
        <v>3335</v>
      </c>
      <c r="HI635" s="264" t="s">
        <v>3333</v>
      </c>
      <c r="HK635" s="264" t="s">
        <v>3333</v>
      </c>
      <c r="HM635" s="264" t="s">
        <v>3333</v>
      </c>
      <c r="HO635" s="264" t="s">
        <v>3333</v>
      </c>
      <c r="HQ635" s="264" t="s">
        <v>3333</v>
      </c>
      <c r="HS635" s="264" t="s">
        <v>3333</v>
      </c>
      <c r="HU635" s="264" t="s">
        <v>3333</v>
      </c>
      <c r="HW635" s="264" t="s">
        <v>3333</v>
      </c>
      <c r="HY635" s="264" t="s">
        <v>3333</v>
      </c>
      <c r="IA635" s="264" t="s">
        <v>3333</v>
      </c>
      <c r="IC635" s="264" t="s">
        <v>3333</v>
      </c>
      <c r="IE635" s="264" t="s">
        <v>3333</v>
      </c>
      <c r="IG635" s="264" t="s">
        <v>3333</v>
      </c>
      <c r="II635" s="264" t="s">
        <v>3333</v>
      </c>
      <c r="IK635" s="264" t="s">
        <v>3333</v>
      </c>
      <c r="IM635" s="264" t="s">
        <v>3333</v>
      </c>
      <c r="IO635" s="264" t="s">
        <v>3333</v>
      </c>
      <c r="IQ635" s="264" t="s">
        <v>3333</v>
      </c>
      <c r="IS635" s="264" t="s">
        <v>3333</v>
      </c>
      <c r="IU635" s="264" t="s">
        <v>3333</v>
      </c>
      <c r="IW635" s="264" t="s">
        <v>3333</v>
      </c>
      <c r="IY635" s="264" t="s">
        <v>3333</v>
      </c>
      <c r="JA635" s="264" t="s">
        <v>3333</v>
      </c>
      <c r="JC635" s="264" t="s">
        <v>3333</v>
      </c>
    </row>
    <row r="636" spans="3:263">
      <c r="C636" s="384" t="s">
        <v>3336</v>
      </c>
      <c r="D636" s="404"/>
      <c r="E636" s="390" t="s">
        <v>3336</v>
      </c>
      <c r="F636" s="391"/>
      <c r="G636" s="390" t="s">
        <v>3336</v>
      </c>
      <c r="H636" s="391"/>
      <c r="I636" s="390" t="s">
        <v>3336</v>
      </c>
      <c r="J636" s="391"/>
      <c r="K636" s="390" t="s">
        <v>3336</v>
      </c>
      <c r="L636" s="391"/>
      <c r="M636" s="390" t="s">
        <v>3336</v>
      </c>
      <c r="N636" s="405"/>
      <c r="O636" s="394" t="s">
        <v>3337</v>
      </c>
      <c r="P636" s="406"/>
      <c r="Q636" s="264" t="s">
        <v>3336</v>
      </c>
      <c r="S636" s="264" t="s">
        <v>3336</v>
      </c>
      <c r="U636" s="265" t="s">
        <v>3338</v>
      </c>
      <c r="W636" s="265" t="s">
        <v>3338</v>
      </c>
      <c r="Y636" s="265" t="s">
        <v>3338</v>
      </c>
      <c r="Z636" s="256"/>
      <c r="AA636" s="264" t="s">
        <v>3336</v>
      </c>
      <c r="AB636" s="256"/>
      <c r="AC636" s="265" t="s">
        <v>3338</v>
      </c>
      <c r="AD636" s="258"/>
      <c r="AE636" s="265" t="s">
        <v>3338</v>
      </c>
      <c r="AF636" s="258"/>
      <c r="AG636" s="264" t="s">
        <v>3336</v>
      </c>
      <c r="AH636" s="16"/>
      <c r="AI636" s="264" t="s">
        <v>3336</v>
      </c>
      <c r="AK636" s="264" t="s">
        <v>3336</v>
      </c>
      <c r="AL636" s="256"/>
      <c r="AM636" s="264" t="s">
        <v>3336</v>
      </c>
      <c r="AN636" s="256"/>
      <c r="AO636" s="264" t="s">
        <v>3336</v>
      </c>
      <c r="AP636" s="256"/>
      <c r="AQ636" s="264" t="s">
        <v>3336</v>
      </c>
      <c r="AR636" s="256"/>
      <c r="AS636" s="265" t="s">
        <v>3339</v>
      </c>
      <c r="AT636" s="256"/>
      <c r="AU636" s="265" t="s">
        <v>3339</v>
      </c>
      <c r="AW636" s="265" t="s">
        <v>3339</v>
      </c>
      <c r="AX636" s="256"/>
      <c r="AY636" s="270" t="str">
        <f t="shared" si="22"/>
        <v>予 備 633</v>
      </c>
      <c r="AZ636" s="256"/>
      <c r="BA636" s="265" t="s">
        <v>3338</v>
      </c>
      <c r="BC636" s="265" t="s">
        <v>3338</v>
      </c>
      <c r="BE636" s="266" t="s">
        <v>3338</v>
      </c>
      <c r="BF636" s="258"/>
      <c r="BG636" s="266" t="s">
        <v>3338</v>
      </c>
      <c r="BI636" s="400" t="s">
        <v>3336</v>
      </c>
      <c r="BK636" s="400" t="s">
        <v>3336</v>
      </c>
      <c r="BM636" s="400" t="str">
        <f t="shared" si="23"/>
        <v>予備633</v>
      </c>
      <c r="BO636" s="401" t="s">
        <v>3336</v>
      </c>
      <c r="BP636" s="396"/>
      <c r="BQ636" s="401" t="s">
        <v>3336</v>
      </c>
      <c r="BR636" s="402"/>
      <c r="BS636" s="265" t="s">
        <v>3338</v>
      </c>
      <c r="BT636" s="402"/>
      <c r="BU636" s="402"/>
      <c r="BV636" s="402"/>
      <c r="BW636" s="402"/>
      <c r="BX636" s="402"/>
      <c r="BY636" s="402"/>
      <c r="BZ636" s="402"/>
      <c r="CA636" s="402"/>
      <c r="CB636" s="402"/>
      <c r="CC636" s="402"/>
      <c r="CE636" s="256"/>
      <c r="CG636" s="264" t="s">
        <v>3336</v>
      </c>
      <c r="CI636" s="264" t="s">
        <v>3336</v>
      </c>
      <c r="CK636" s="264" t="s">
        <v>3336</v>
      </c>
      <c r="CM636" s="264" t="s">
        <v>3336</v>
      </c>
      <c r="CO636" s="264" t="s">
        <v>3336</v>
      </c>
      <c r="CQ636" s="264" t="s">
        <v>3336</v>
      </c>
      <c r="CS636" s="264" t="s">
        <v>3336</v>
      </c>
      <c r="CU636" s="264" t="s">
        <v>3336</v>
      </c>
      <c r="CW636" s="264" t="s">
        <v>3336</v>
      </c>
      <c r="CY636" s="264" t="s">
        <v>3336</v>
      </c>
      <c r="DA636" s="264" t="s">
        <v>3336</v>
      </c>
      <c r="DC636" s="264" t="s">
        <v>3336</v>
      </c>
      <c r="DE636" s="264" t="s">
        <v>3336</v>
      </c>
      <c r="DG636" s="264" t="s">
        <v>3336</v>
      </c>
      <c r="DI636" s="264" t="s">
        <v>3336</v>
      </c>
      <c r="DK636" s="264" t="s">
        <v>3336</v>
      </c>
      <c r="EA636" s="264" t="s">
        <v>3336</v>
      </c>
      <c r="EC636" s="272" t="s">
        <v>3337</v>
      </c>
      <c r="ED636" s="268"/>
      <c r="EE636" s="272" t="s">
        <v>3337</v>
      </c>
      <c r="EF636" s="268"/>
      <c r="EG636" s="272" t="s">
        <v>3337</v>
      </c>
      <c r="EH636" s="268"/>
      <c r="EI636" s="272" t="s">
        <v>3337</v>
      </c>
      <c r="EY636" s="264" t="s">
        <v>3336</v>
      </c>
      <c r="FA636" s="264" t="s">
        <v>3336</v>
      </c>
      <c r="FC636" s="264" t="s">
        <v>3336</v>
      </c>
      <c r="FE636" s="264" t="s">
        <v>3336</v>
      </c>
      <c r="FG636" s="264" t="s">
        <v>3336</v>
      </c>
      <c r="FI636" s="264" t="s">
        <v>3336</v>
      </c>
      <c r="FK636" s="264" t="s">
        <v>3336</v>
      </c>
      <c r="FM636" s="264" t="s">
        <v>3336</v>
      </c>
      <c r="FO636" s="264" t="s">
        <v>3336</v>
      </c>
      <c r="FQ636" s="264" t="s">
        <v>3336</v>
      </c>
      <c r="FS636" s="264" t="s">
        <v>3336</v>
      </c>
      <c r="FU636" s="264" t="s">
        <v>3336</v>
      </c>
      <c r="FW636" s="264" t="s">
        <v>3336</v>
      </c>
      <c r="FY636" s="264" t="s">
        <v>3336</v>
      </c>
      <c r="GA636" s="264" t="s">
        <v>3336</v>
      </c>
      <c r="GC636" s="264" t="s">
        <v>3336</v>
      </c>
      <c r="GE636" s="264" t="s">
        <v>3336</v>
      </c>
      <c r="GG636" s="264" t="s">
        <v>3336</v>
      </c>
      <c r="GI636" s="264" t="s">
        <v>3336</v>
      </c>
      <c r="GK636" s="264" t="s">
        <v>3336</v>
      </c>
      <c r="GM636" s="264" t="s">
        <v>3336</v>
      </c>
      <c r="GO636" s="264" t="s">
        <v>3336</v>
      </c>
      <c r="GQ636" s="16"/>
      <c r="HE636" s="265" t="s">
        <v>3338</v>
      </c>
      <c r="HG636" s="265" t="s">
        <v>3338</v>
      </c>
      <c r="HI636" s="264" t="s">
        <v>3336</v>
      </c>
      <c r="HK636" s="264" t="s">
        <v>3336</v>
      </c>
      <c r="HM636" s="264" t="s">
        <v>3336</v>
      </c>
      <c r="HO636" s="264" t="s">
        <v>3336</v>
      </c>
      <c r="HQ636" s="264" t="s">
        <v>3336</v>
      </c>
      <c r="HS636" s="264" t="s">
        <v>3336</v>
      </c>
      <c r="HU636" s="264" t="s">
        <v>3336</v>
      </c>
      <c r="HW636" s="264" t="s">
        <v>3336</v>
      </c>
      <c r="HY636" s="264" t="s">
        <v>3336</v>
      </c>
      <c r="IA636" s="264" t="s">
        <v>3336</v>
      </c>
      <c r="IC636" s="264" t="s">
        <v>3336</v>
      </c>
      <c r="IE636" s="264" t="s">
        <v>3336</v>
      </c>
      <c r="IG636" s="264" t="s">
        <v>3336</v>
      </c>
      <c r="II636" s="264" t="s">
        <v>3336</v>
      </c>
      <c r="IK636" s="264" t="s">
        <v>3336</v>
      </c>
      <c r="IM636" s="264" t="s">
        <v>3336</v>
      </c>
      <c r="IO636" s="264" t="s">
        <v>3336</v>
      </c>
      <c r="IQ636" s="264" t="s">
        <v>3336</v>
      </c>
      <c r="IS636" s="264" t="s">
        <v>3336</v>
      </c>
      <c r="IU636" s="264" t="s">
        <v>3336</v>
      </c>
      <c r="IW636" s="264" t="s">
        <v>3336</v>
      </c>
      <c r="IY636" s="264" t="s">
        <v>3336</v>
      </c>
      <c r="JA636" s="264" t="s">
        <v>3336</v>
      </c>
      <c r="JC636" s="264" t="s">
        <v>3336</v>
      </c>
    </row>
    <row r="637" spans="3:263">
      <c r="C637" s="384" t="s">
        <v>3340</v>
      </c>
      <c r="D637" s="404"/>
      <c r="E637" s="390" t="s">
        <v>3340</v>
      </c>
      <c r="F637" s="391"/>
      <c r="G637" s="390" t="s">
        <v>3340</v>
      </c>
      <c r="H637" s="391"/>
      <c r="I637" s="390" t="s">
        <v>3340</v>
      </c>
      <c r="J637" s="391"/>
      <c r="K637" s="390" t="s">
        <v>3340</v>
      </c>
      <c r="L637" s="391"/>
      <c r="M637" s="390" t="s">
        <v>3340</v>
      </c>
      <c r="N637" s="405"/>
      <c r="O637" s="394" t="s">
        <v>3341</v>
      </c>
      <c r="P637" s="406"/>
      <c r="Q637" s="264" t="s">
        <v>3340</v>
      </c>
      <c r="S637" s="264" t="s">
        <v>3340</v>
      </c>
      <c r="U637" s="265" t="s">
        <v>3342</v>
      </c>
      <c r="W637" s="265" t="s">
        <v>3342</v>
      </c>
      <c r="Y637" s="265" t="s">
        <v>3342</v>
      </c>
      <c r="Z637" s="256"/>
      <c r="AA637" s="264" t="s">
        <v>3340</v>
      </c>
      <c r="AB637" s="256"/>
      <c r="AC637" s="265" t="s">
        <v>3342</v>
      </c>
      <c r="AD637" s="258"/>
      <c r="AE637" s="265" t="s">
        <v>3342</v>
      </c>
      <c r="AF637" s="258"/>
      <c r="AG637" s="264" t="s">
        <v>3340</v>
      </c>
      <c r="AH637" s="16"/>
      <c r="AI637" s="264" t="s">
        <v>3340</v>
      </c>
      <c r="AK637" s="264" t="s">
        <v>3340</v>
      </c>
      <c r="AL637" s="256"/>
      <c r="AM637" s="264" t="s">
        <v>3340</v>
      </c>
      <c r="AN637" s="256"/>
      <c r="AO637" s="264" t="s">
        <v>3340</v>
      </c>
      <c r="AP637" s="256"/>
      <c r="AQ637" s="264" t="s">
        <v>3340</v>
      </c>
      <c r="AR637" s="256"/>
      <c r="AS637" s="264" t="s">
        <v>3341</v>
      </c>
      <c r="AT637" s="256"/>
      <c r="AU637" s="264" t="s">
        <v>3341</v>
      </c>
      <c r="AW637" s="264" t="s">
        <v>3341</v>
      </c>
      <c r="AX637" s="256"/>
      <c r="AY637" s="270" t="str">
        <f t="shared" si="22"/>
        <v>予 備 634</v>
      </c>
      <c r="AZ637" s="256"/>
      <c r="BA637" s="265" t="s">
        <v>3342</v>
      </c>
      <c r="BC637" s="265" t="s">
        <v>3342</v>
      </c>
      <c r="BE637" s="266" t="s">
        <v>3342</v>
      </c>
      <c r="BF637" s="258"/>
      <c r="BG637" s="266" t="s">
        <v>3342</v>
      </c>
      <c r="BI637" s="400" t="s">
        <v>3340</v>
      </c>
      <c r="BK637" s="400" t="s">
        <v>3340</v>
      </c>
      <c r="BM637" s="400" t="str">
        <f t="shared" si="23"/>
        <v>予備634</v>
      </c>
      <c r="BO637" s="401" t="s">
        <v>3340</v>
      </c>
      <c r="BP637" s="396"/>
      <c r="BQ637" s="401" t="s">
        <v>3340</v>
      </c>
      <c r="BR637" s="402"/>
      <c r="BS637" s="265" t="s">
        <v>3342</v>
      </c>
      <c r="BT637" s="402"/>
      <c r="BU637" s="402"/>
      <c r="BV637" s="402"/>
      <c r="BW637" s="402"/>
      <c r="BX637" s="402"/>
      <c r="BY637" s="402"/>
      <c r="BZ637" s="402"/>
      <c r="CA637" s="402"/>
      <c r="CB637" s="402"/>
      <c r="CC637" s="402"/>
      <c r="CE637" s="256"/>
      <c r="CG637" s="264" t="s">
        <v>3340</v>
      </c>
      <c r="CI637" s="264" t="s">
        <v>3340</v>
      </c>
      <c r="CK637" s="264" t="s">
        <v>3340</v>
      </c>
      <c r="CM637" s="264" t="s">
        <v>3340</v>
      </c>
      <c r="CO637" s="264" t="s">
        <v>3340</v>
      </c>
      <c r="CQ637" s="264" t="s">
        <v>3340</v>
      </c>
      <c r="CS637" s="264" t="s">
        <v>3340</v>
      </c>
      <c r="CU637" s="264" t="s">
        <v>3340</v>
      </c>
      <c r="CW637" s="264" t="s">
        <v>3340</v>
      </c>
      <c r="CY637" s="264" t="s">
        <v>3340</v>
      </c>
      <c r="DA637" s="264" t="s">
        <v>3340</v>
      </c>
      <c r="DC637" s="264" t="s">
        <v>3340</v>
      </c>
      <c r="DE637" s="264" t="s">
        <v>3340</v>
      </c>
      <c r="DG637" s="264" t="s">
        <v>3340</v>
      </c>
      <c r="DI637" s="264" t="s">
        <v>3340</v>
      </c>
      <c r="DK637" s="264" t="s">
        <v>3340</v>
      </c>
      <c r="EA637" s="264" t="s">
        <v>3340</v>
      </c>
      <c r="EC637" s="272" t="s">
        <v>3341</v>
      </c>
      <c r="ED637" s="268"/>
      <c r="EE637" s="272" t="s">
        <v>3341</v>
      </c>
      <c r="EF637" s="268"/>
      <c r="EG637" s="272" t="s">
        <v>3341</v>
      </c>
      <c r="EH637" s="268"/>
      <c r="EI637" s="272" t="s">
        <v>3341</v>
      </c>
      <c r="EY637" s="264" t="s">
        <v>3340</v>
      </c>
      <c r="FA637" s="264" t="s">
        <v>3340</v>
      </c>
      <c r="FC637" s="264" t="s">
        <v>3340</v>
      </c>
      <c r="FE637" s="264" t="s">
        <v>3340</v>
      </c>
      <c r="FG637" s="264" t="s">
        <v>3340</v>
      </c>
      <c r="FI637" s="264" t="s">
        <v>3340</v>
      </c>
      <c r="FK637" s="264" t="s">
        <v>3340</v>
      </c>
      <c r="FM637" s="264" t="s">
        <v>3340</v>
      </c>
      <c r="FO637" s="264" t="s">
        <v>3340</v>
      </c>
      <c r="FQ637" s="264" t="s">
        <v>3340</v>
      </c>
      <c r="FS637" s="264" t="s">
        <v>3340</v>
      </c>
      <c r="FU637" s="264" t="s">
        <v>3340</v>
      </c>
      <c r="FW637" s="264" t="s">
        <v>3340</v>
      </c>
      <c r="FY637" s="264" t="s">
        <v>3340</v>
      </c>
      <c r="GA637" s="264" t="s">
        <v>3340</v>
      </c>
      <c r="GC637" s="264" t="s">
        <v>3340</v>
      </c>
      <c r="GE637" s="264" t="s">
        <v>3340</v>
      </c>
      <c r="GG637" s="264" t="s">
        <v>3340</v>
      </c>
      <c r="GI637" s="264" t="s">
        <v>3340</v>
      </c>
      <c r="GK637" s="264" t="s">
        <v>3340</v>
      </c>
      <c r="GM637" s="264" t="s">
        <v>3340</v>
      </c>
      <c r="GO637" s="264" t="s">
        <v>3340</v>
      </c>
      <c r="GQ637" s="16"/>
      <c r="HE637" s="265" t="s">
        <v>3342</v>
      </c>
      <c r="HG637" s="265" t="s">
        <v>3342</v>
      </c>
      <c r="HI637" s="264" t="s">
        <v>3340</v>
      </c>
      <c r="HK637" s="264" t="s">
        <v>3340</v>
      </c>
      <c r="HM637" s="264" t="s">
        <v>3340</v>
      </c>
      <c r="HO637" s="264" t="s">
        <v>3340</v>
      </c>
      <c r="HQ637" s="264" t="s">
        <v>3340</v>
      </c>
      <c r="HS637" s="264" t="s">
        <v>3340</v>
      </c>
      <c r="HU637" s="264" t="s">
        <v>3340</v>
      </c>
      <c r="HW637" s="264" t="s">
        <v>3340</v>
      </c>
      <c r="HY637" s="264" t="s">
        <v>3340</v>
      </c>
      <c r="IA637" s="264" t="s">
        <v>3340</v>
      </c>
      <c r="IC637" s="264" t="s">
        <v>3340</v>
      </c>
      <c r="IE637" s="264" t="s">
        <v>3340</v>
      </c>
      <c r="IG637" s="264" t="s">
        <v>3340</v>
      </c>
      <c r="II637" s="264" t="s">
        <v>3340</v>
      </c>
      <c r="IK637" s="264" t="s">
        <v>3340</v>
      </c>
      <c r="IM637" s="264" t="s">
        <v>3340</v>
      </c>
      <c r="IO637" s="264" t="s">
        <v>3340</v>
      </c>
      <c r="IQ637" s="264" t="s">
        <v>3340</v>
      </c>
      <c r="IS637" s="264" t="s">
        <v>3340</v>
      </c>
      <c r="IU637" s="264" t="s">
        <v>3340</v>
      </c>
      <c r="IW637" s="264" t="s">
        <v>3340</v>
      </c>
      <c r="IY637" s="264" t="s">
        <v>3340</v>
      </c>
      <c r="JA637" s="264" t="s">
        <v>3340</v>
      </c>
      <c r="JC637" s="264" t="s">
        <v>3340</v>
      </c>
    </row>
    <row r="638" spans="3:263">
      <c r="C638" s="384" t="s">
        <v>3343</v>
      </c>
      <c r="D638" s="404"/>
      <c r="E638" s="390" t="s">
        <v>3343</v>
      </c>
      <c r="F638" s="391"/>
      <c r="G638" s="390" t="s">
        <v>3343</v>
      </c>
      <c r="H638" s="391"/>
      <c r="I638" s="390" t="s">
        <v>3343</v>
      </c>
      <c r="J638" s="391"/>
      <c r="K638" s="390" t="s">
        <v>3343</v>
      </c>
      <c r="L638" s="391"/>
      <c r="M638" s="390" t="s">
        <v>3343</v>
      </c>
      <c r="N638" s="405"/>
      <c r="O638" s="394" t="s">
        <v>3344</v>
      </c>
      <c r="P638" s="406"/>
      <c r="Q638" s="264" t="s">
        <v>3343</v>
      </c>
      <c r="S638" s="264" t="s">
        <v>3343</v>
      </c>
      <c r="U638" s="265" t="s">
        <v>3345</v>
      </c>
      <c r="W638" s="265" t="s">
        <v>3345</v>
      </c>
      <c r="Y638" s="265" t="s">
        <v>3345</v>
      </c>
      <c r="Z638" s="256"/>
      <c r="AA638" s="264" t="s">
        <v>3343</v>
      </c>
      <c r="AB638" s="256"/>
      <c r="AC638" s="265" t="s">
        <v>3345</v>
      </c>
      <c r="AD638" s="258"/>
      <c r="AE638" s="265" t="s">
        <v>3345</v>
      </c>
      <c r="AF638" s="258"/>
      <c r="AG638" s="264" t="s">
        <v>3343</v>
      </c>
      <c r="AH638" s="16"/>
      <c r="AI638" s="264" t="s">
        <v>3343</v>
      </c>
      <c r="AK638" s="264" t="s">
        <v>3343</v>
      </c>
      <c r="AL638" s="256"/>
      <c r="AM638" s="264" t="s">
        <v>3343</v>
      </c>
      <c r="AN638" s="256"/>
      <c r="AO638" s="264" t="s">
        <v>3343</v>
      </c>
      <c r="AP638" s="256"/>
      <c r="AQ638" s="264" t="s">
        <v>3343</v>
      </c>
      <c r="AR638" s="256"/>
      <c r="AS638" s="265" t="s">
        <v>3346</v>
      </c>
      <c r="AT638" s="256"/>
      <c r="AU638" s="265" t="s">
        <v>3346</v>
      </c>
      <c r="AW638" s="265" t="s">
        <v>3346</v>
      </c>
      <c r="AX638" s="256"/>
      <c r="AY638" s="270" t="str">
        <f t="shared" si="22"/>
        <v>予 備 635</v>
      </c>
      <c r="AZ638" s="256"/>
      <c r="BA638" s="265" t="s">
        <v>3345</v>
      </c>
      <c r="BC638" s="265" t="s">
        <v>3345</v>
      </c>
      <c r="BE638" s="266" t="s">
        <v>3345</v>
      </c>
      <c r="BF638" s="258"/>
      <c r="BG638" s="266" t="s">
        <v>3345</v>
      </c>
      <c r="BI638" s="400" t="s">
        <v>3343</v>
      </c>
      <c r="BK638" s="400" t="s">
        <v>3343</v>
      </c>
      <c r="BM638" s="400" t="str">
        <f t="shared" si="23"/>
        <v>予備635</v>
      </c>
      <c r="BO638" s="401" t="s">
        <v>3343</v>
      </c>
      <c r="BP638" s="396"/>
      <c r="BQ638" s="401" t="s">
        <v>3343</v>
      </c>
      <c r="BR638" s="402"/>
      <c r="BS638" s="265" t="s">
        <v>3345</v>
      </c>
      <c r="BT638" s="402"/>
      <c r="BU638" s="402"/>
      <c r="BV638" s="402"/>
      <c r="BW638" s="402"/>
      <c r="BX638" s="402"/>
      <c r="BY638" s="402"/>
      <c r="BZ638" s="402"/>
      <c r="CA638" s="402"/>
      <c r="CB638" s="402"/>
      <c r="CC638" s="402"/>
      <c r="CE638" s="256"/>
      <c r="CG638" s="264" t="s">
        <v>3343</v>
      </c>
      <c r="CI638" s="264" t="s">
        <v>3343</v>
      </c>
      <c r="CK638" s="264" t="s">
        <v>3343</v>
      </c>
      <c r="CM638" s="264" t="s">
        <v>3343</v>
      </c>
      <c r="CO638" s="264" t="s">
        <v>3343</v>
      </c>
      <c r="CQ638" s="264" t="s">
        <v>3343</v>
      </c>
      <c r="CS638" s="264" t="s">
        <v>3343</v>
      </c>
      <c r="CU638" s="264" t="s">
        <v>3343</v>
      </c>
      <c r="CW638" s="264" t="s">
        <v>3343</v>
      </c>
      <c r="CY638" s="264" t="s">
        <v>3343</v>
      </c>
      <c r="DA638" s="264" t="s">
        <v>3343</v>
      </c>
      <c r="DC638" s="264" t="s">
        <v>3343</v>
      </c>
      <c r="DE638" s="264" t="s">
        <v>3343</v>
      </c>
      <c r="DG638" s="264" t="s">
        <v>3343</v>
      </c>
      <c r="DI638" s="264" t="s">
        <v>3343</v>
      </c>
      <c r="DK638" s="264" t="s">
        <v>3343</v>
      </c>
      <c r="EA638" s="264" t="s">
        <v>3343</v>
      </c>
      <c r="EC638" s="272" t="s">
        <v>3344</v>
      </c>
      <c r="ED638" s="268"/>
      <c r="EE638" s="272" t="s">
        <v>3344</v>
      </c>
      <c r="EF638" s="268"/>
      <c r="EG638" s="272" t="s">
        <v>3344</v>
      </c>
      <c r="EH638" s="268"/>
      <c r="EI638" s="272" t="s">
        <v>3344</v>
      </c>
      <c r="EY638" s="264" t="s">
        <v>3343</v>
      </c>
      <c r="FA638" s="264" t="s">
        <v>3343</v>
      </c>
      <c r="FC638" s="264" t="s">
        <v>3343</v>
      </c>
      <c r="FE638" s="264" t="s">
        <v>3343</v>
      </c>
      <c r="FG638" s="264" t="s">
        <v>3343</v>
      </c>
      <c r="FI638" s="264" t="s">
        <v>3343</v>
      </c>
      <c r="FK638" s="264" t="s">
        <v>3343</v>
      </c>
      <c r="FM638" s="264" t="s">
        <v>3343</v>
      </c>
      <c r="FO638" s="264" t="s">
        <v>3343</v>
      </c>
      <c r="FQ638" s="264" t="s">
        <v>3343</v>
      </c>
      <c r="FS638" s="264" t="s">
        <v>3343</v>
      </c>
      <c r="FU638" s="264" t="s">
        <v>3343</v>
      </c>
      <c r="FW638" s="264" t="s">
        <v>3343</v>
      </c>
      <c r="FY638" s="264" t="s">
        <v>3343</v>
      </c>
      <c r="GA638" s="264" t="s">
        <v>3343</v>
      </c>
      <c r="GC638" s="264" t="s">
        <v>3343</v>
      </c>
      <c r="GE638" s="264" t="s">
        <v>3343</v>
      </c>
      <c r="GG638" s="264" t="s">
        <v>3343</v>
      </c>
      <c r="GI638" s="264" t="s">
        <v>3343</v>
      </c>
      <c r="GK638" s="264" t="s">
        <v>3343</v>
      </c>
      <c r="GM638" s="264" t="s">
        <v>3343</v>
      </c>
      <c r="GO638" s="264" t="s">
        <v>3343</v>
      </c>
      <c r="GQ638" s="16"/>
      <c r="HE638" s="265" t="s">
        <v>3345</v>
      </c>
      <c r="HG638" s="265" t="s">
        <v>3345</v>
      </c>
      <c r="HI638" s="264" t="s">
        <v>3343</v>
      </c>
      <c r="HK638" s="264" t="s">
        <v>3343</v>
      </c>
      <c r="HM638" s="264" t="s">
        <v>3343</v>
      </c>
      <c r="HO638" s="264" t="s">
        <v>3343</v>
      </c>
      <c r="HQ638" s="264" t="s">
        <v>3343</v>
      </c>
      <c r="HS638" s="264" t="s">
        <v>3343</v>
      </c>
      <c r="HU638" s="264" t="s">
        <v>3343</v>
      </c>
      <c r="HW638" s="264" t="s">
        <v>3343</v>
      </c>
      <c r="HY638" s="264" t="s">
        <v>3343</v>
      </c>
      <c r="IA638" s="264" t="s">
        <v>3343</v>
      </c>
      <c r="IC638" s="264" t="s">
        <v>3343</v>
      </c>
      <c r="IE638" s="264" t="s">
        <v>3343</v>
      </c>
      <c r="IG638" s="264" t="s">
        <v>3343</v>
      </c>
      <c r="II638" s="264" t="s">
        <v>3343</v>
      </c>
      <c r="IK638" s="264" t="s">
        <v>3343</v>
      </c>
      <c r="IM638" s="264" t="s">
        <v>3343</v>
      </c>
      <c r="IO638" s="264" t="s">
        <v>3343</v>
      </c>
      <c r="IQ638" s="264" t="s">
        <v>3343</v>
      </c>
      <c r="IS638" s="264" t="s">
        <v>3343</v>
      </c>
      <c r="IU638" s="264" t="s">
        <v>3343</v>
      </c>
      <c r="IW638" s="264" t="s">
        <v>3343</v>
      </c>
      <c r="IY638" s="264" t="s">
        <v>3343</v>
      </c>
      <c r="JA638" s="264" t="s">
        <v>3343</v>
      </c>
      <c r="JC638" s="264" t="s">
        <v>3343</v>
      </c>
    </row>
    <row r="639" spans="3:263">
      <c r="C639" s="384" t="s">
        <v>3347</v>
      </c>
      <c r="D639" s="404"/>
      <c r="E639" s="390" t="s">
        <v>3347</v>
      </c>
      <c r="F639" s="391"/>
      <c r="G639" s="390" t="s">
        <v>3347</v>
      </c>
      <c r="H639" s="391"/>
      <c r="I639" s="390" t="s">
        <v>3347</v>
      </c>
      <c r="J639" s="391"/>
      <c r="K639" s="390" t="s">
        <v>3347</v>
      </c>
      <c r="L639" s="391"/>
      <c r="M639" s="390" t="s">
        <v>3347</v>
      </c>
      <c r="N639" s="405"/>
      <c r="O639" s="394" t="s">
        <v>3348</v>
      </c>
      <c r="P639" s="406"/>
      <c r="Q639" s="264" t="s">
        <v>3347</v>
      </c>
      <c r="S639" s="264" t="s">
        <v>3347</v>
      </c>
      <c r="U639" s="265" t="s">
        <v>3349</v>
      </c>
      <c r="W639" s="265" t="s">
        <v>3349</v>
      </c>
      <c r="Y639" s="265" t="s">
        <v>3349</v>
      </c>
      <c r="Z639" s="256"/>
      <c r="AA639" s="264" t="s">
        <v>3347</v>
      </c>
      <c r="AB639" s="256"/>
      <c r="AC639" s="265" t="s">
        <v>3349</v>
      </c>
      <c r="AD639" s="258"/>
      <c r="AE639" s="265" t="s">
        <v>3349</v>
      </c>
      <c r="AF639" s="258"/>
      <c r="AG639" s="264" t="s">
        <v>3347</v>
      </c>
      <c r="AH639" s="16"/>
      <c r="AI639" s="264" t="s">
        <v>3347</v>
      </c>
      <c r="AK639" s="264" t="s">
        <v>3347</v>
      </c>
      <c r="AL639" s="256"/>
      <c r="AM639" s="264" t="s">
        <v>3347</v>
      </c>
      <c r="AN639" s="256"/>
      <c r="AO639" s="264" t="s">
        <v>3347</v>
      </c>
      <c r="AP639" s="256"/>
      <c r="AQ639" s="264" t="s">
        <v>3347</v>
      </c>
      <c r="AR639" s="256"/>
      <c r="AS639" s="264" t="s">
        <v>3348</v>
      </c>
      <c r="AT639" s="256"/>
      <c r="AU639" s="264" t="s">
        <v>3348</v>
      </c>
      <c r="AW639" s="264" t="s">
        <v>3348</v>
      </c>
      <c r="AX639" s="256"/>
      <c r="AY639" s="270" t="str">
        <f t="shared" si="22"/>
        <v>予 備 636</v>
      </c>
      <c r="AZ639" s="256"/>
      <c r="BA639" s="265" t="s">
        <v>3349</v>
      </c>
      <c r="BC639" s="265" t="s">
        <v>3349</v>
      </c>
      <c r="BE639" s="266" t="s">
        <v>3349</v>
      </c>
      <c r="BF639" s="258"/>
      <c r="BG639" s="266" t="s">
        <v>3349</v>
      </c>
      <c r="BI639" s="400" t="s">
        <v>3347</v>
      </c>
      <c r="BK639" s="400" t="s">
        <v>3347</v>
      </c>
      <c r="BM639" s="400" t="str">
        <f t="shared" si="23"/>
        <v>予備636</v>
      </c>
      <c r="BO639" s="401" t="s">
        <v>3347</v>
      </c>
      <c r="BP639" s="396"/>
      <c r="BQ639" s="401" t="s">
        <v>3347</v>
      </c>
      <c r="BR639" s="402"/>
      <c r="BS639" s="265" t="s">
        <v>3349</v>
      </c>
      <c r="BT639" s="402"/>
      <c r="BU639" s="402"/>
      <c r="BV639" s="402"/>
      <c r="BW639" s="402"/>
      <c r="BX639" s="402"/>
      <c r="BY639" s="402"/>
      <c r="BZ639" s="402"/>
      <c r="CA639" s="402"/>
      <c r="CB639" s="402"/>
      <c r="CC639" s="402"/>
      <c r="CE639" s="256"/>
      <c r="CG639" s="264" t="s">
        <v>3347</v>
      </c>
      <c r="CI639" s="264" t="s">
        <v>3347</v>
      </c>
      <c r="CK639" s="264" t="s">
        <v>3347</v>
      </c>
      <c r="CM639" s="264" t="s">
        <v>3347</v>
      </c>
      <c r="CO639" s="264" t="s">
        <v>3347</v>
      </c>
      <c r="CQ639" s="264" t="s">
        <v>3347</v>
      </c>
      <c r="CS639" s="264" t="s">
        <v>3347</v>
      </c>
      <c r="CU639" s="264" t="s">
        <v>3347</v>
      </c>
      <c r="CW639" s="264" t="s">
        <v>3347</v>
      </c>
      <c r="CY639" s="264" t="s">
        <v>3347</v>
      </c>
      <c r="DA639" s="264" t="s">
        <v>3347</v>
      </c>
      <c r="DC639" s="264" t="s">
        <v>3347</v>
      </c>
      <c r="DE639" s="264" t="s">
        <v>3347</v>
      </c>
      <c r="DG639" s="264" t="s">
        <v>3347</v>
      </c>
      <c r="DI639" s="264" t="s">
        <v>3347</v>
      </c>
      <c r="DK639" s="264" t="s">
        <v>3347</v>
      </c>
      <c r="EA639" s="264" t="s">
        <v>3347</v>
      </c>
      <c r="EC639" s="272" t="s">
        <v>3348</v>
      </c>
      <c r="ED639" s="268"/>
      <c r="EE639" s="272" t="s">
        <v>3348</v>
      </c>
      <c r="EF639" s="268"/>
      <c r="EG639" s="272" t="s">
        <v>3348</v>
      </c>
      <c r="EH639" s="268"/>
      <c r="EI639" s="272" t="s">
        <v>3348</v>
      </c>
      <c r="EY639" s="264" t="s">
        <v>3347</v>
      </c>
      <c r="FA639" s="264" t="s">
        <v>3347</v>
      </c>
      <c r="FC639" s="264" t="s">
        <v>3347</v>
      </c>
      <c r="FE639" s="264" t="s">
        <v>3347</v>
      </c>
      <c r="FG639" s="264" t="s">
        <v>3347</v>
      </c>
      <c r="FI639" s="264" t="s">
        <v>3347</v>
      </c>
      <c r="FK639" s="264" t="s">
        <v>3347</v>
      </c>
      <c r="FM639" s="264" t="s">
        <v>3347</v>
      </c>
      <c r="FO639" s="264" t="s">
        <v>3347</v>
      </c>
      <c r="FQ639" s="264" t="s">
        <v>3347</v>
      </c>
      <c r="FS639" s="264" t="s">
        <v>3347</v>
      </c>
      <c r="FU639" s="264" t="s">
        <v>3347</v>
      </c>
      <c r="FW639" s="264" t="s">
        <v>3347</v>
      </c>
      <c r="FY639" s="264" t="s">
        <v>3347</v>
      </c>
      <c r="GA639" s="264" t="s">
        <v>3347</v>
      </c>
      <c r="GC639" s="264" t="s">
        <v>3347</v>
      </c>
      <c r="GE639" s="264" t="s">
        <v>3347</v>
      </c>
      <c r="GG639" s="264" t="s">
        <v>3347</v>
      </c>
      <c r="GI639" s="264" t="s">
        <v>3347</v>
      </c>
      <c r="GK639" s="264" t="s">
        <v>3347</v>
      </c>
      <c r="GM639" s="264" t="s">
        <v>3347</v>
      </c>
      <c r="GO639" s="264" t="s">
        <v>3347</v>
      </c>
      <c r="GQ639" s="16"/>
      <c r="HE639" s="265" t="s">
        <v>3349</v>
      </c>
      <c r="HG639" s="265" t="s">
        <v>3349</v>
      </c>
      <c r="HI639" s="264" t="s">
        <v>3347</v>
      </c>
      <c r="HK639" s="264" t="s">
        <v>3347</v>
      </c>
      <c r="HM639" s="264" t="s">
        <v>3347</v>
      </c>
      <c r="HO639" s="264" t="s">
        <v>3347</v>
      </c>
      <c r="HQ639" s="264" t="s">
        <v>3347</v>
      </c>
      <c r="HS639" s="264" t="s">
        <v>3347</v>
      </c>
      <c r="HU639" s="264" t="s">
        <v>3347</v>
      </c>
      <c r="HW639" s="264" t="s">
        <v>3347</v>
      </c>
      <c r="HY639" s="264" t="s">
        <v>3347</v>
      </c>
      <c r="IA639" s="264" t="s">
        <v>3347</v>
      </c>
      <c r="IC639" s="264" t="s">
        <v>3347</v>
      </c>
      <c r="IE639" s="264" t="s">
        <v>3347</v>
      </c>
      <c r="IG639" s="264" t="s">
        <v>3347</v>
      </c>
      <c r="II639" s="264" t="s">
        <v>3347</v>
      </c>
      <c r="IK639" s="264" t="s">
        <v>3347</v>
      </c>
      <c r="IM639" s="264" t="s">
        <v>3347</v>
      </c>
      <c r="IO639" s="264" t="s">
        <v>3347</v>
      </c>
      <c r="IQ639" s="264" t="s">
        <v>3347</v>
      </c>
      <c r="IS639" s="264" t="s">
        <v>3347</v>
      </c>
      <c r="IU639" s="264" t="s">
        <v>3347</v>
      </c>
      <c r="IW639" s="264" t="s">
        <v>3347</v>
      </c>
      <c r="IY639" s="264" t="s">
        <v>3347</v>
      </c>
      <c r="JA639" s="264" t="s">
        <v>3347</v>
      </c>
      <c r="JC639" s="264" t="s">
        <v>3347</v>
      </c>
    </row>
    <row r="640" spans="3:263">
      <c r="C640" s="384" t="s">
        <v>3350</v>
      </c>
      <c r="D640" s="404"/>
      <c r="E640" s="390" t="s">
        <v>3350</v>
      </c>
      <c r="F640" s="391"/>
      <c r="G640" s="390" t="s">
        <v>3350</v>
      </c>
      <c r="H640" s="391"/>
      <c r="I640" s="390" t="s">
        <v>3350</v>
      </c>
      <c r="J640" s="391"/>
      <c r="K640" s="390" t="s">
        <v>3350</v>
      </c>
      <c r="L640" s="391"/>
      <c r="M640" s="390" t="s">
        <v>3350</v>
      </c>
      <c r="N640" s="405"/>
      <c r="O640" s="394" t="s">
        <v>3351</v>
      </c>
      <c r="P640" s="406"/>
      <c r="Q640" s="264" t="s">
        <v>3350</v>
      </c>
      <c r="S640" s="264" t="s">
        <v>3350</v>
      </c>
      <c r="U640" s="265" t="s">
        <v>3352</v>
      </c>
      <c r="W640" s="265" t="s">
        <v>3352</v>
      </c>
      <c r="Y640" s="265" t="s">
        <v>3352</v>
      </c>
      <c r="Z640" s="256"/>
      <c r="AA640" s="264" t="s">
        <v>3350</v>
      </c>
      <c r="AB640" s="256"/>
      <c r="AC640" s="265" t="s">
        <v>3352</v>
      </c>
      <c r="AD640" s="258"/>
      <c r="AE640" s="265" t="s">
        <v>3352</v>
      </c>
      <c r="AF640" s="258"/>
      <c r="AG640" s="264" t="s">
        <v>3350</v>
      </c>
      <c r="AH640" s="16"/>
      <c r="AI640" s="264" t="s">
        <v>3350</v>
      </c>
      <c r="AK640" s="264" t="s">
        <v>3350</v>
      </c>
      <c r="AL640" s="256"/>
      <c r="AM640" s="264" t="s">
        <v>3350</v>
      </c>
      <c r="AN640" s="256"/>
      <c r="AO640" s="264" t="s">
        <v>3350</v>
      </c>
      <c r="AP640" s="256"/>
      <c r="AQ640" s="264" t="s">
        <v>3350</v>
      </c>
      <c r="AR640" s="256"/>
      <c r="AS640" s="265" t="s">
        <v>3353</v>
      </c>
      <c r="AT640" s="256"/>
      <c r="AU640" s="265" t="s">
        <v>3353</v>
      </c>
      <c r="AW640" s="265" t="s">
        <v>3353</v>
      </c>
      <c r="AX640" s="256"/>
      <c r="AY640" s="270" t="str">
        <f t="shared" si="22"/>
        <v>予 備 637</v>
      </c>
      <c r="AZ640" s="256"/>
      <c r="BA640" s="265" t="s">
        <v>3352</v>
      </c>
      <c r="BC640" s="265" t="s">
        <v>3352</v>
      </c>
      <c r="BE640" s="266" t="s">
        <v>3352</v>
      </c>
      <c r="BF640" s="258"/>
      <c r="BG640" s="266" t="s">
        <v>3352</v>
      </c>
      <c r="BI640" s="400" t="s">
        <v>3350</v>
      </c>
      <c r="BK640" s="400" t="s">
        <v>3350</v>
      </c>
      <c r="BM640" s="400" t="str">
        <f t="shared" si="23"/>
        <v>予備637</v>
      </c>
      <c r="BO640" s="401" t="s">
        <v>3350</v>
      </c>
      <c r="BP640" s="396"/>
      <c r="BQ640" s="401" t="s">
        <v>3350</v>
      </c>
      <c r="BR640" s="402"/>
      <c r="BS640" s="265" t="s">
        <v>3352</v>
      </c>
      <c r="BT640" s="402"/>
      <c r="BU640" s="402"/>
      <c r="BV640" s="402"/>
      <c r="BW640" s="402"/>
      <c r="BX640" s="402"/>
      <c r="BY640" s="402"/>
      <c r="BZ640" s="402"/>
      <c r="CA640" s="402"/>
      <c r="CB640" s="402"/>
      <c r="CC640" s="402"/>
      <c r="CE640" s="256"/>
      <c r="CG640" s="264" t="s">
        <v>3350</v>
      </c>
      <c r="CI640" s="264" t="s">
        <v>3350</v>
      </c>
      <c r="CK640" s="264" t="s">
        <v>3350</v>
      </c>
      <c r="CM640" s="264" t="s">
        <v>3350</v>
      </c>
      <c r="CO640" s="264" t="s">
        <v>3350</v>
      </c>
      <c r="CQ640" s="264" t="s">
        <v>3350</v>
      </c>
      <c r="CS640" s="264" t="s">
        <v>3350</v>
      </c>
      <c r="CU640" s="264" t="s">
        <v>3350</v>
      </c>
      <c r="CW640" s="264" t="s">
        <v>3350</v>
      </c>
      <c r="CY640" s="264" t="s">
        <v>3350</v>
      </c>
      <c r="DA640" s="264" t="s">
        <v>3350</v>
      </c>
      <c r="DC640" s="264" t="s">
        <v>3350</v>
      </c>
      <c r="DE640" s="264" t="s">
        <v>3350</v>
      </c>
      <c r="DG640" s="264" t="s">
        <v>3350</v>
      </c>
      <c r="DI640" s="264" t="s">
        <v>3350</v>
      </c>
      <c r="DK640" s="264" t="s">
        <v>3350</v>
      </c>
      <c r="EA640" s="264" t="s">
        <v>3350</v>
      </c>
      <c r="EC640" s="272" t="s">
        <v>3351</v>
      </c>
      <c r="ED640" s="268"/>
      <c r="EE640" s="272" t="s">
        <v>3351</v>
      </c>
      <c r="EF640" s="268"/>
      <c r="EG640" s="272" t="s">
        <v>3351</v>
      </c>
      <c r="EH640" s="268"/>
      <c r="EI640" s="272" t="s">
        <v>3351</v>
      </c>
      <c r="EY640" s="264" t="s">
        <v>3350</v>
      </c>
      <c r="FA640" s="264" t="s">
        <v>3350</v>
      </c>
      <c r="FC640" s="264" t="s">
        <v>3350</v>
      </c>
      <c r="FE640" s="264" t="s">
        <v>3350</v>
      </c>
      <c r="FG640" s="264" t="s">
        <v>3350</v>
      </c>
      <c r="FI640" s="264" t="s">
        <v>3350</v>
      </c>
      <c r="FK640" s="264" t="s">
        <v>3350</v>
      </c>
      <c r="FM640" s="264" t="s">
        <v>3350</v>
      </c>
      <c r="FO640" s="264" t="s">
        <v>3350</v>
      </c>
      <c r="FQ640" s="264" t="s">
        <v>3350</v>
      </c>
      <c r="FS640" s="264" t="s">
        <v>3350</v>
      </c>
      <c r="FU640" s="264" t="s">
        <v>3350</v>
      </c>
      <c r="FW640" s="264" t="s">
        <v>3350</v>
      </c>
      <c r="FY640" s="264" t="s">
        <v>3350</v>
      </c>
      <c r="GA640" s="264" t="s">
        <v>3350</v>
      </c>
      <c r="GC640" s="264" t="s">
        <v>3350</v>
      </c>
      <c r="GE640" s="264" t="s">
        <v>3350</v>
      </c>
      <c r="GG640" s="264" t="s">
        <v>3350</v>
      </c>
      <c r="GI640" s="264" t="s">
        <v>3350</v>
      </c>
      <c r="GK640" s="264" t="s">
        <v>3350</v>
      </c>
      <c r="GM640" s="264" t="s">
        <v>3350</v>
      </c>
      <c r="GO640" s="264" t="s">
        <v>3350</v>
      </c>
      <c r="GQ640" s="16"/>
      <c r="HE640" s="265" t="s">
        <v>3352</v>
      </c>
      <c r="HG640" s="265" t="s">
        <v>3352</v>
      </c>
      <c r="HI640" s="264" t="s">
        <v>3350</v>
      </c>
      <c r="HK640" s="264" t="s">
        <v>3350</v>
      </c>
      <c r="HM640" s="264" t="s">
        <v>3350</v>
      </c>
      <c r="HO640" s="264" t="s">
        <v>3350</v>
      </c>
      <c r="HQ640" s="264" t="s">
        <v>3350</v>
      </c>
      <c r="HS640" s="264" t="s">
        <v>3350</v>
      </c>
      <c r="HU640" s="264" t="s">
        <v>3350</v>
      </c>
      <c r="HW640" s="264" t="s">
        <v>3350</v>
      </c>
      <c r="HY640" s="264" t="s">
        <v>3350</v>
      </c>
      <c r="IA640" s="264" t="s">
        <v>3350</v>
      </c>
      <c r="IC640" s="264" t="s">
        <v>3350</v>
      </c>
      <c r="IE640" s="264" t="s">
        <v>3350</v>
      </c>
      <c r="IG640" s="264" t="s">
        <v>3350</v>
      </c>
      <c r="II640" s="264" t="s">
        <v>3350</v>
      </c>
      <c r="IK640" s="264" t="s">
        <v>3350</v>
      </c>
      <c r="IM640" s="264" t="s">
        <v>3350</v>
      </c>
      <c r="IO640" s="264" t="s">
        <v>3350</v>
      </c>
      <c r="IQ640" s="264" t="s">
        <v>3350</v>
      </c>
      <c r="IS640" s="264" t="s">
        <v>3350</v>
      </c>
      <c r="IU640" s="264" t="s">
        <v>3350</v>
      </c>
      <c r="IW640" s="264" t="s">
        <v>3350</v>
      </c>
      <c r="IY640" s="264" t="s">
        <v>3350</v>
      </c>
      <c r="JA640" s="264" t="s">
        <v>3350</v>
      </c>
      <c r="JC640" s="264" t="s">
        <v>3350</v>
      </c>
    </row>
    <row r="641" spans="3:263">
      <c r="C641" s="384" t="s">
        <v>3354</v>
      </c>
      <c r="D641" s="404"/>
      <c r="E641" s="390" t="s">
        <v>3354</v>
      </c>
      <c r="F641" s="391"/>
      <c r="G641" s="390" t="s">
        <v>3354</v>
      </c>
      <c r="H641" s="391"/>
      <c r="I641" s="390" t="s">
        <v>3354</v>
      </c>
      <c r="J641" s="391"/>
      <c r="K641" s="390" t="s">
        <v>3354</v>
      </c>
      <c r="L641" s="391"/>
      <c r="M641" s="390" t="s">
        <v>3354</v>
      </c>
      <c r="N641" s="405"/>
      <c r="O641" s="394" t="s">
        <v>3355</v>
      </c>
      <c r="P641" s="406"/>
      <c r="Q641" s="264" t="s">
        <v>3354</v>
      </c>
      <c r="S641" s="264" t="s">
        <v>3354</v>
      </c>
      <c r="U641" s="265" t="s">
        <v>3356</v>
      </c>
      <c r="W641" s="265" t="s">
        <v>3356</v>
      </c>
      <c r="Y641" s="265" t="s">
        <v>3356</v>
      </c>
      <c r="Z641" s="256"/>
      <c r="AA641" s="264" t="s">
        <v>3354</v>
      </c>
      <c r="AB641" s="256"/>
      <c r="AC641" s="265" t="s">
        <v>3356</v>
      </c>
      <c r="AD641" s="258"/>
      <c r="AE641" s="265" t="s">
        <v>3356</v>
      </c>
      <c r="AF641" s="258"/>
      <c r="AG641" s="264" t="s">
        <v>3354</v>
      </c>
      <c r="AH641" s="16"/>
      <c r="AI641" s="264" t="s">
        <v>3354</v>
      </c>
      <c r="AK641" s="264" t="s">
        <v>3354</v>
      </c>
      <c r="AL641" s="256"/>
      <c r="AM641" s="264" t="s">
        <v>3354</v>
      </c>
      <c r="AN641" s="256"/>
      <c r="AO641" s="264" t="s">
        <v>3354</v>
      </c>
      <c r="AP641" s="256"/>
      <c r="AQ641" s="264" t="s">
        <v>3354</v>
      </c>
      <c r="AR641" s="256"/>
      <c r="AS641" s="264" t="s">
        <v>3355</v>
      </c>
      <c r="AT641" s="256"/>
      <c r="AU641" s="264" t="s">
        <v>3355</v>
      </c>
      <c r="AW641" s="264" t="s">
        <v>3355</v>
      </c>
      <c r="AX641" s="256"/>
      <c r="AY641" s="270" t="str">
        <f t="shared" si="22"/>
        <v>予 備 638</v>
      </c>
      <c r="AZ641" s="256"/>
      <c r="BA641" s="265" t="s">
        <v>3356</v>
      </c>
      <c r="BC641" s="265" t="s">
        <v>3356</v>
      </c>
      <c r="BE641" s="266" t="s">
        <v>3356</v>
      </c>
      <c r="BF641" s="258"/>
      <c r="BG641" s="266" t="s">
        <v>3356</v>
      </c>
      <c r="BI641" s="400" t="s">
        <v>3354</v>
      </c>
      <c r="BK641" s="400" t="s">
        <v>3354</v>
      </c>
      <c r="BM641" s="400" t="str">
        <f t="shared" si="23"/>
        <v>予備638</v>
      </c>
      <c r="BO641" s="401" t="s">
        <v>3354</v>
      </c>
      <c r="BP641" s="396"/>
      <c r="BQ641" s="401" t="s">
        <v>3354</v>
      </c>
      <c r="BR641" s="402"/>
      <c r="BS641" s="265" t="s">
        <v>3356</v>
      </c>
      <c r="BT641" s="402"/>
      <c r="BU641" s="402"/>
      <c r="BV641" s="402"/>
      <c r="BW641" s="402"/>
      <c r="BX641" s="402"/>
      <c r="BY641" s="402"/>
      <c r="BZ641" s="402"/>
      <c r="CA641" s="402"/>
      <c r="CB641" s="402"/>
      <c r="CC641" s="402"/>
      <c r="CE641" s="256"/>
      <c r="CG641" s="264" t="s">
        <v>3354</v>
      </c>
      <c r="CI641" s="264" t="s">
        <v>3354</v>
      </c>
      <c r="CK641" s="264" t="s">
        <v>3354</v>
      </c>
      <c r="CM641" s="264" t="s">
        <v>3354</v>
      </c>
      <c r="CO641" s="264" t="s">
        <v>3354</v>
      </c>
      <c r="CQ641" s="264" t="s">
        <v>3354</v>
      </c>
      <c r="CS641" s="264" t="s">
        <v>3354</v>
      </c>
      <c r="CU641" s="264" t="s">
        <v>3354</v>
      </c>
      <c r="CW641" s="264" t="s">
        <v>3354</v>
      </c>
      <c r="CY641" s="264" t="s">
        <v>3354</v>
      </c>
      <c r="DA641" s="264" t="s">
        <v>3354</v>
      </c>
      <c r="DC641" s="264" t="s">
        <v>3354</v>
      </c>
      <c r="DE641" s="264" t="s">
        <v>3354</v>
      </c>
      <c r="DG641" s="264" t="s">
        <v>3354</v>
      </c>
      <c r="DI641" s="264" t="s">
        <v>3354</v>
      </c>
      <c r="DK641" s="264" t="s">
        <v>3354</v>
      </c>
      <c r="EA641" s="264" t="s">
        <v>3354</v>
      </c>
      <c r="EC641" s="272" t="s">
        <v>3355</v>
      </c>
      <c r="ED641" s="268"/>
      <c r="EE641" s="272" t="s">
        <v>3355</v>
      </c>
      <c r="EF641" s="268"/>
      <c r="EG641" s="272" t="s">
        <v>3355</v>
      </c>
      <c r="EH641" s="268"/>
      <c r="EI641" s="272" t="s">
        <v>3355</v>
      </c>
      <c r="EY641" s="264" t="s">
        <v>3354</v>
      </c>
      <c r="FA641" s="264" t="s">
        <v>3354</v>
      </c>
      <c r="FC641" s="264" t="s">
        <v>3354</v>
      </c>
      <c r="FE641" s="264" t="s">
        <v>3354</v>
      </c>
      <c r="FG641" s="264" t="s">
        <v>3354</v>
      </c>
      <c r="FI641" s="264" t="s">
        <v>3354</v>
      </c>
      <c r="FK641" s="264" t="s">
        <v>3354</v>
      </c>
      <c r="FM641" s="264" t="s">
        <v>3354</v>
      </c>
      <c r="FO641" s="264" t="s">
        <v>3354</v>
      </c>
      <c r="FQ641" s="264" t="s">
        <v>3354</v>
      </c>
      <c r="FS641" s="264" t="s">
        <v>3354</v>
      </c>
      <c r="FU641" s="264" t="s">
        <v>3354</v>
      </c>
      <c r="FW641" s="264" t="s">
        <v>3354</v>
      </c>
      <c r="FY641" s="264" t="s">
        <v>3354</v>
      </c>
      <c r="GA641" s="264" t="s">
        <v>3354</v>
      </c>
      <c r="GC641" s="264" t="s">
        <v>3354</v>
      </c>
      <c r="GE641" s="264" t="s">
        <v>3354</v>
      </c>
      <c r="GG641" s="264" t="s">
        <v>3354</v>
      </c>
      <c r="GI641" s="264" t="s">
        <v>3354</v>
      </c>
      <c r="GK641" s="264" t="s">
        <v>3354</v>
      </c>
      <c r="GM641" s="264" t="s">
        <v>3354</v>
      </c>
      <c r="GO641" s="264" t="s">
        <v>3354</v>
      </c>
      <c r="GQ641" s="16"/>
      <c r="HE641" s="265" t="s">
        <v>3356</v>
      </c>
      <c r="HG641" s="265" t="s">
        <v>3356</v>
      </c>
      <c r="HI641" s="264" t="s">
        <v>3354</v>
      </c>
      <c r="HK641" s="264" t="s">
        <v>3354</v>
      </c>
      <c r="HM641" s="264" t="s">
        <v>3354</v>
      </c>
      <c r="HO641" s="264" t="s">
        <v>3354</v>
      </c>
      <c r="HQ641" s="264" t="s">
        <v>3354</v>
      </c>
      <c r="HS641" s="264" t="s">
        <v>3354</v>
      </c>
      <c r="HU641" s="264" t="s">
        <v>3354</v>
      </c>
      <c r="HW641" s="264" t="s">
        <v>3354</v>
      </c>
      <c r="HY641" s="264" t="s">
        <v>3354</v>
      </c>
      <c r="IA641" s="264" t="s">
        <v>3354</v>
      </c>
      <c r="IC641" s="264" t="s">
        <v>3354</v>
      </c>
      <c r="IE641" s="264" t="s">
        <v>3354</v>
      </c>
      <c r="IG641" s="264" t="s">
        <v>3354</v>
      </c>
      <c r="II641" s="264" t="s">
        <v>3354</v>
      </c>
      <c r="IK641" s="264" t="s">
        <v>3354</v>
      </c>
      <c r="IM641" s="264" t="s">
        <v>3354</v>
      </c>
      <c r="IO641" s="264" t="s">
        <v>3354</v>
      </c>
      <c r="IQ641" s="264" t="s">
        <v>3354</v>
      </c>
      <c r="IS641" s="264" t="s">
        <v>3354</v>
      </c>
      <c r="IU641" s="264" t="s">
        <v>3354</v>
      </c>
      <c r="IW641" s="264" t="s">
        <v>3354</v>
      </c>
      <c r="IY641" s="264" t="s">
        <v>3354</v>
      </c>
      <c r="JA641" s="264" t="s">
        <v>3354</v>
      </c>
      <c r="JC641" s="264" t="s">
        <v>3354</v>
      </c>
    </row>
    <row r="642" spans="3:263">
      <c r="C642" s="384" t="s">
        <v>3357</v>
      </c>
      <c r="D642" s="404"/>
      <c r="E642" s="390" t="s">
        <v>3357</v>
      </c>
      <c r="F642" s="391"/>
      <c r="G642" s="390" t="s">
        <v>3357</v>
      </c>
      <c r="H642" s="391"/>
      <c r="I642" s="390" t="s">
        <v>3357</v>
      </c>
      <c r="J642" s="391"/>
      <c r="K642" s="390" t="s">
        <v>3357</v>
      </c>
      <c r="L642" s="391"/>
      <c r="M642" s="390" t="s">
        <v>3357</v>
      </c>
      <c r="N642" s="405"/>
      <c r="O642" s="394" t="s">
        <v>3358</v>
      </c>
      <c r="P642" s="406"/>
      <c r="Q642" s="264" t="s">
        <v>3357</v>
      </c>
      <c r="S642" s="264" t="s">
        <v>3357</v>
      </c>
      <c r="U642" s="265" t="s">
        <v>3359</v>
      </c>
      <c r="W642" s="265" t="s">
        <v>3359</v>
      </c>
      <c r="Y642" s="265" t="s">
        <v>3359</v>
      </c>
      <c r="Z642" s="256"/>
      <c r="AA642" s="264" t="s">
        <v>3357</v>
      </c>
      <c r="AB642" s="256"/>
      <c r="AC642" s="265" t="s">
        <v>3359</v>
      </c>
      <c r="AD642" s="258"/>
      <c r="AE642" s="265" t="s">
        <v>3359</v>
      </c>
      <c r="AF642" s="258"/>
      <c r="AG642" s="264" t="s">
        <v>3357</v>
      </c>
      <c r="AH642" s="16"/>
      <c r="AI642" s="264" t="s">
        <v>3357</v>
      </c>
      <c r="AK642" s="264" t="s">
        <v>3357</v>
      </c>
      <c r="AL642" s="256"/>
      <c r="AM642" s="264" t="s">
        <v>3357</v>
      </c>
      <c r="AN642" s="256"/>
      <c r="AO642" s="264" t="s">
        <v>3357</v>
      </c>
      <c r="AP642" s="256"/>
      <c r="AQ642" s="264" t="s">
        <v>3357</v>
      </c>
      <c r="AR642" s="256"/>
      <c r="AS642" s="265" t="s">
        <v>3360</v>
      </c>
      <c r="AT642" s="256"/>
      <c r="AU642" s="265" t="s">
        <v>3360</v>
      </c>
      <c r="AW642" s="265" t="s">
        <v>3360</v>
      </c>
      <c r="AX642" s="256"/>
      <c r="AY642" s="270" t="str">
        <f t="shared" si="22"/>
        <v>予 備 639</v>
      </c>
      <c r="AZ642" s="256"/>
      <c r="BA642" s="265" t="s">
        <v>3359</v>
      </c>
      <c r="BC642" s="265" t="s">
        <v>3359</v>
      </c>
      <c r="BE642" s="266" t="s">
        <v>3359</v>
      </c>
      <c r="BF642" s="258"/>
      <c r="BG642" s="266" t="s">
        <v>3359</v>
      </c>
      <c r="BI642" s="400" t="s">
        <v>3357</v>
      </c>
      <c r="BK642" s="400" t="s">
        <v>3357</v>
      </c>
      <c r="BM642" s="400" t="str">
        <f t="shared" si="23"/>
        <v>予備639</v>
      </c>
      <c r="BO642" s="401" t="s">
        <v>3357</v>
      </c>
      <c r="BP642" s="396"/>
      <c r="BQ642" s="401" t="s">
        <v>3357</v>
      </c>
      <c r="BR642" s="402"/>
      <c r="BS642" s="265" t="s">
        <v>3359</v>
      </c>
      <c r="BT642" s="402"/>
      <c r="BU642" s="402"/>
      <c r="BV642" s="402"/>
      <c r="BW642" s="402"/>
      <c r="BX642" s="402"/>
      <c r="BY642" s="402"/>
      <c r="BZ642" s="402"/>
      <c r="CA642" s="402"/>
      <c r="CB642" s="402"/>
      <c r="CC642" s="402"/>
      <c r="CE642" s="256"/>
      <c r="CG642" s="264" t="s">
        <v>3357</v>
      </c>
      <c r="CI642" s="264" t="s">
        <v>3357</v>
      </c>
      <c r="CK642" s="264" t="s">
        <v>3357</v>
      </c>
      <c r="CM642" s="264" t="s">
        <v>3357</v>
      </c>
      <c r="CO642" s="264" t="s">
        <v>3357</v>
      </c>
      <c r="CQ642" s="264" t="s">
        <v>3357</v>
      </c>
      <c r="CS642" s="264" t="s">
        <v>3357</v>
      </c>
      <c r="CU642" s="264" t="s">
        <v>3357</v>
      </c>
      <c r="CW642" s="264" t="s">
        <v>3357</v>
      </c>
      <c r="CY642" s="264" t="s">
        <v>3357</v>
      </c>
      <c r="DA642" s="264" t="s">
        <v>3357</v>
      </c>
      <c r="DC642" s="264" t="s">
        <v>3357</v>
      </c>
      <c r="DE642" s="264" t="s">
        <v>3357</v>
      </c>
      <c r="DG642" s="264" t="s">
        <v>3357</v>
      </c>
      <c r="DI642" s="264" t="s">
        <v>3357</v>
      </c>
      <c r="DK642" s="264" t="s">
        <v>3357</v>
      </c>
      <c r="EA642" s="264" t="s">
        <v>3357</v>
      </c>
      <c r="EC642" s="272" t="s">
        <v>3358</v>
      </c>
      <c r="ED642" s="268"/>
      <c r="EE642" s="272" t="s">
        <v>3358</v>
      </c>
      <c r="EF642" s="268"/>
      <c r="EG642" s="272" t="s">
        <v>3358</v>
      </c>
      <c r="EH642" s="268"/>
      <c r="EI642" s="272" t="s">
        <v>3358</v>
      </c>
      <c r="EY642" s="264" t="s">
        <v>3357</v>
      </c>
      <c r="FA642" s="264" t="s">
        <v>3357</v>
      </c>
      <c r="FC642" s="264" t="s">
        <v>3357</v>
      </c>
      <c r="FE642" s="264" t="s">
        <v>3357</v>
      </c>
      <c r="FG642" s="264" t="s">
        <v>3357</v>
      </c>
      <c r="FI642" s="264" t="s">
        <v>3357</v>
      </c>
      <c r="FK642" s="264" t="s">
        <v>3357</v>
      </c>
      <c r="FM642" s="264" t="s">
        <v>3357</v>
      </c>
      <c r="FO642" s="264" t="s">
        <v>3357</v>
      </c>
      <c r="FQ642" s="264" t="s">
        <v>3357</v>
      </c>
      <c r="FS642" s="264" t="s">
        <v>3357</v>
      </c>
      <c r="FU642" s="264" t="s">
        <v>3357</v>
      </c>
      <c r="FW642" s="264" t="s">
        <v>3357</v>
      </c>
      <c r="FY642" s="264" t="s">
        <v>3357</v>
      </c>
      <c r="GA642" s="264" t="s">
        <v>3357</v>
      </c>
      <c r="GC642" s="264" t="s">
        <v>3357</v>
      </c>
      <c r="GE642" s="264" t="s">
        <v>3357</v>
      </c>
      <c r="GG642" s="264" t="s">
        <v>3357</v>
      </c>
      <c r="GI642" s="264" t="s">
        <v>3357</v>
      </c>
      <c r="GK642" s="264" t="s">
        <v>3357</v>
      </c>
      <c r="GM642" s="264" t="s">
        <v>3357</v>
      </c>
      <c r="GO642" s="264" t="s">
        <v>3357</v>
      </c>
      <c r="GQ642" s="16"/>
      <c r="HE642" s="265" t="s">
        <v>3359</v>
      </c>
      <c r="HG642" s="265" t="s">
        <v>3359</v>
      </c>
      <c r="HI642" s="264" t="s">
        <v>3357</v>
      </c>
      <c r="HK642" s="264" t="s">
        <v>3357</v>
      </c>
      <c r="HM642" s="264" t="s">
        <v>3357</v>
      </c>
      <c r="HO642" s="264" t="s">
        <v>3357</v>
      </c>
      <c r="HQ642" s="264" t="s">
        <v>3357</v>
      </c>
      <c r="HS642" s="264" t="s">
        <v>3357</v>
      </c>
      <c r="HU642" s="264" t="s">
        <v>3357</v>
      </c>
      <c r="HW642" s="264" t="s">
        <v>3357</v>
      </c>
      <c r="HY642" s="264" t="s">
        <v>3357</v>
      </c>
      <c r="IA642" s="264" t="s">
        <v>3357</v>
      </c>
      <c r="IC642" s="264" t="s">
        <v>3357</v>
      </c>
      <c r="IE642" s="264" t="s">
        <v>3357</v>
      </c>
      <c r="IG642" s="264" t="s">
        <v>3357</v>
      </c>
      <c r="II642" s="264" t="s">
        <v>3357</v>
      </c>
      <c r="IK642" s="264" t="s">
        <v>3357</v>
      </c>
      <c r="IM642" s="264" t="s">
        <v>3357</v>
      </c>
      <c r="IO642" s="264" t="s">
        <v>3357</v>
      </c>
      <c r="IQ642" s="264" t="s">
        <v>3357</v>
      </c>
      <c r="IS642" s="264" t="s">
        <v>3357</v>
      </c>
      <c r="IU642" s="264" t="s">
        <v>3357</v>
      </c>
      <c r="IW642" s="264" t="s">
        <v>3357</v>
      </c>
      <c r="IY642" s="264" t="s">
        <v>3357</v>
      </c>
      <c r="JA642" s="264" t="s">
        <v>3357</v>
      </c>
      <c r="JC642" s="264" t="s">
        <v>3357</v>
      </c>
    </row>
    <row r="643" spans="3:263">
      <c r="C643" s="384" t="s">
        <v>3361</v>
      </c>
      <c r="D643" s="404"/>
      <c r="E643" s="390" t="s">
        <v>3361</v>
      </c>
      <c r="F643" s="391"/>
      <c r="G643" s="390" t="s">
        <v>3361</v>
      </c>
      <c r="H643" s="391"/>
      <c r="I643" s="390" t="s">
        <v>3361</v>
      </c>
      <c r="J643" s="391"/>
      <c r="K643" s="390" t="s">
        <v>3361</v>
      </c>
      <c r="L643" s="391"/>
      <c r="M643" s="390" t="s">
        <v>3361</v>
      </c>
      <c r="N643" s="405"/>
      <c r="O643" s="394" t="s">
        <v>3362</v>
      </c>
      <c r="P643" s="406"/>
      <c r="Q643" s="264" t="s">
        <v>3361</v>
      </c>
      <c r="S643" s="264" t="s">
        <v>3361</v>
      </c>
      <c r="U643" s="265" t="s">
        <v>3363</v>
      </c>
      <c r="W643" s="265" t="s">
        <v>3363</v>
      </c>
      <c r="Y643" s="265" t="s">
        <v>3363</v>
      </c>
      <c r="Z643" s="256"/>
      <c r="AA643" s="264" t="s">
        <v>3361</v>
      </c>
      <c r="AB643" s="256"/>
      <c r="AC643" s="265" t="s">
        <v>3363</v>
      </c>
      <c r="AD643" s="258"/>
      <c r="AE643" s="265" t="s">
        <v>3363</v>
      </c>
      <c r="AF643" s="258"/>
      <c r="AG643" s="264" t="s">
        <v>3361</v>
      </c>
      <c r="AH643" s="16"/>
      <c r="AI643" s="264" t="s">
        <v>3361</v>
      </c>
      <c r="AK643" s="264" t="s">
        <v>3361</v>
      </c>
      <c r="AL643" s="256"/>
      <c r="AM643" s="264" t="s">
        <v>3361</v>
      </c>
      <c r="AN643" s="256"/>
      <c r="AO643" s="264" t="s">
        <v>3361</v>
      </c>
      <c r="AP643" s="256"/>
      <c r="AQ643" s="264" t="s">
        <v>3361</v>
      </c>
      <c r="AR643" s="256"/>
      <c r="AS643" s="264" t="s">
        <v>3362</v>
      </c>
      <c r="AT643" s="256"/>
      <c r="AU643" s="264" t="s">
        <v>3362</v>
      </c>
      <c r="AW643" s="264" t="s">
        <v>3362</v>
      </c>
      <c r="AX643" s="256"/>
      <c r="AY643" s="270" t="str">
        <f t="shared" si="22"/>
        <v>予 備 640</v>
      </c>
      <c r="AZ643" s="256"/>
      <c r="BA643" s="265" t="s">
        <v>3363</v>
      </c>
      <c r="BC643" s="265" t="s">
        <v>3363</v>
      </c>
      <c r="BE643" s="266" t="s">
        <v>3363</v>
      </c>
      <c r="BF643" s="258"/>
      <c r="BG643" s="266" t="s">
        <v>3363</v>
      </c>
      <c r="BI643" s="400" t="s">
        <v>3361</v>
      </c>
      <c r="BK643" s="400" t="s">
        <v>3361</v>
      </c>
      <c r="BM643" s="400" t="str">
        <f t="shared" si="23"/>
        <v>予備640</v>
      </c>
      <c r="BO643" s="401" t="s">
        <v>3361</v>
      </c>
      <c r="BP643" s="396"/>
      <c r="BQ643" s="401" t="s">
        <v>3361</v>
      </c>
      <c r="BR643" s="402"/>
      <c r="BS643" s="265" t="s">
        <v>3363</v>
      </c>
      <c r="BT643" s="402"/>
      <c r="BU643" s="402"/>
      <c r="BV643" s="402"/>
      <c r="BW643" s="402"/>
      <c r="BX643" s="402"/>
      <c r="BY643" s="402"/>
      <c r="BZ643" s="402"/>
      <c r="CA643" s="402"/>
      <c r="CB643" s="402"/>
      <c r="CC643" s="402"/>
      <c r="CE643" s="256"/>
      <c r="CG643" s="264" t="s">
        <v>3361</v>
      </c>
      <c r="CI643" s="264" t="s">
        <v>3361</v>
      </c>
      <c r="CK643" s="264" t="s">
        <v>3361</v>
      </c>
      <c r="CM643" s="264" t="s">
        <v>3361</v>
      </c>
      <c r="CO643" s="264" t="s">
        <v>3361</v>
      </c>
      <c r="CQ643" s="264" t="s">
        <v>3361</v>
      </c>
      <c r="CS643" s="264" t="s">
        <v>3361</v>
      </c>
      <c r="CU643" s="264" t="s">
        <v>3361</v>
      </c>
      <c r="CW643" s="264" t="s">
        <v>3361</v>
      </c>
      <c r="CY643" s="264" t="s">
        <v>3361</v>
      </c>
      <c r="DA643" s="264" t="s">
        <v>3361</v>
      </c>
      <c r="DC643" s="264" t="s">
        <v>3361</v>
      </c>
      <c r="DE643" s="264" t="s">
        <v>3361</v>
      </c>
      <c r="DG643" s="264" t="s">
        <v>3361</v>
      </c>
      <c r="DI643" s="264" t="s">
        <v>3361</v>
      </c>
      <c r="DK643" s="264" t="s">
        <v>3361</v>
      </c>
      <c r="EA643" s="264" t="s">
        <v>3361</v>
      </c>
      <c r="EC643" s="272" t="s">
        <v>3362</v>
      </c>
      <c r="ED643" s="268"/>
      <c r="EE643" s="272" t="s">
        <v>3362</v>
      </c>
      <c r="EF643" s="268"/>
      <c r="EG643" s="272" t="s">
        <v>3362</v>
      </c>
      <c r="EH643" s="268"/>
      <c r="EI643" s="272" t="s">
        <v>3362</v>
      </c>
      <c r="EY643" s="264" t="s">
        <v>3361</v>
      </c>
      <c r="FA643" s="264" t="s">
        <v>3361</v>
      </c>
      <c r="FC643" s="264" t="s">
        <v>3361</v>
      </c>
      <c r="FE643" s="264" t="s">
        <v>3361</v>
      </c>
      <c r="FG643" s="264" t="s">
        <v>3361</v>
      </c>
      <c r="FI643" s="264" t="s">
        <v>3361</v>
      </c>
      <c r="FK643" s="264" t="s">
        <v>3361</v>
      </c>
      <c r="FM643" s="264" t="s">
        <v>3361</v>
      </c>
      <c r="FO643" s="264" t="s">
        <v>3361</v>
      </c>
      <c r="FQ643" s="264" t="s">
        <v>3361</v>
      </c>
      <c r="FS643" s="264" t="s">
        <v>3361</v>
      </c>
      <c r="FU643" s="264" t="s">
        <v>3361</v>
      </c>
      <c r="FW643" s="264" t="s">
        <v>3361</v>
      </c>
      <c r="FY643" s="264" t="s">
        <v>3361</v>
      </c>
      <c r="GA643" s="264" t="s">
        <v>3361</v>
      </c>
      <c r="GC643" s="264" t="s">
        <v>3361</v>
      </c>
      <c r="GE643" s="264" t="s">
        <v>3361</v>
      </c>
      <c r="GG643" s="264" t="s">
        <v>3361</v>
      </c>
      <c r="GI643" s="264" t="s">
        <v>3361</v>
      </c>
      <c r="GK643" s="264" t="s">
        <v>3361</v>
      </c>
      <c r="GM643" s="264" t="s">
        <v>3361</v>
      </c>
      <c r="GO643" s="264" t="s">
        <v>3361</v>
      </c>
      <c r="GQ643" s="16"/>
      <c r="HE643" s="265" t="s">
        <v>3363</v>
      </c>
      <c r="HG643" s="265" t="s">
        <v>3363</v>
      </c>
      <c r="HI643" s="264" t="s">
        <v>3361</v>
      </c>
      <c r="HK643" s="264" t="s">
        <v>3361</v>
      </c>
      <c r="HM643" s="264" t="s">
        <v>3361</v>
      </c>
      <c r="HO643" s="264" t="s">
        <v>3361</v>
      </c>
      <c r="HQ643" s="264" t="s">
        <v>3361</v>
      </c>
      <c r="HS643" s="264" t="s">
        <v>3361</v>
      </c>
      <c r="HU643" s="264" t="s">
        <v>3361</v>
      </c>
      <c r="HW643" s="264" t="s">
        <v>3361</v>
      </c>
      <c r="HY643" s="264" t="s">
        <v>3361</v>
      </c>
      <c r="IA643" s="264" t="s">
        <v>3361</v>
      </c>
      <c r="IC643" s="264" t="s">
        <v>3361</v>
      </c>
      <c r="IE643" s="264" t="s">
        <v>3361</v>
      </c>
      <c r="IG643" s="264" t="s">
        <v>3361</v>
      </c>
      <c r="II643" s="264" t="s">
        <v>3361</v>
      </c>
      <c r="IK643" s="264" t="s">
        <v>3361</v>
      </c>
      <c r="IM643" s="264" t="s">
        <v>3361</v>
      </c>
      <c r="IO643" s="264" t="s">
        <v>3361</v>
      </c>
      <c r="IQ643" s="264" t="s">
        <v>3361</v>
      </c>
      <c r="IS643" s="264" t="s">
        <v>3361</v>
      </c>
      <c r="IU643" s="264" t="s">
        <v>3361</v>
      </c>
      <c r="IW643" s="264" t="s">
        <v>3361</v>
      </c>
      <c r="IY643" s="264" t="s">
        <v>3361</v>
      </c>
      <c r="JA643" s="264" t="s">
        <v>3361</v>
      </c>
      <c r="JC643" s="264" t="s">
        <v>3361</v>
      </c>
    </row>
    <row r="644" spans="3:263">
      <c r="C644" s="384" t="s">
        <v>3364</v>
      </c>
      <c r="D644" s="404"/>
      <c r="E644" s="390" t="s">
        <v>3364</v>
      </c>
      <c r="F644" s="391"/>
      <c r="G644" s="390" t="s">
        <v>3364</v>
      </c>
      <c r="H644" s="391"/>
      <c r="I644" s="390" t="s">
        <v>3364</v>
      </c>
      <c r="J644" s="391"/>
      <c r="K644" s="390" t="s">
        <v>3364</v>
      </c>
      <c r="L644" s="391"/>
      <c r="M644" s="390" t="s">
        <v>3364</v>
      </c>
      <c r="N644" s="405"/>
      <c r="O644" s="394" t="s">
        <v>3365</v>
      </c>
      <c r="P644" s="406"/>
      <c r="Q644" s="264" t="s">
        <v>3364</v>
      </c>
      <c r="S644" s="264" t="s">
        <v>3364</v>
      </c>
      <c r="U644" s="265" t="s">
        <v>3366</v>
      </c>
      <c r="W644" s="265" t="s">
        <v>3366</v>
      </c>
      <c r="Y644" s="265" t="s">
        <v>3366</v>
      </c>
      <c r="Z644" s="256"/>
      <c r="AA644" s="264" t="s">
        <v>3364</v>
      </c>
      <c r="AB644" s="256"/>
      <c r="AC644" s="265" t="s">
        <v>3366</v>
      </c>
      <c r="AD644" s="258"/>
      <c r="AE644" s="265" t="s">
        <v>3366</v>
      </c>
      <c r="AF644" s="258"/>
      <c r="AG644" s="264" t="s">
        <v>3364</v>
      </c>
      <c r="AH644" s="16"/>
      <c r="AI644" s="264" t="s">
        <v>3364</v>
      </c>
      <c r="AK644" s="264" t="s">
        <v>3364</v>
      </c>
      <c r="AL644" s="256"/>
      <c r="AM644" s="264" t="s">
        <v>3364</v>
      </c>
      <c r="AN644" s="256"/>
      <c r="AO644" s="264" t="s">
        <v>3364</v>
      </c>
      <c r="AP644" s="256"/>
      <c r="AQ644" s="264" t="s">
        <v>3364</v>
      </c>
      <c r="AR644" s="256"/>
      <c r="AS644" s="265" t="s">
        <v>3367</v>
      </c>
      <c r="AT644" s="256"/>
      <c r="AU644" s="265" t="s">
        <v>3367</v>
      </c>
      <c r="AW644" s="265" t="s">
        <v>3367</v>
      </c>
      <c r="AX644" s="256"/>
      <c r="AY644" s="270" t="str">
        <f t="shared" si="22"/>
        <v>予 備 641</v>
      </c>
      <c r="AZ644" s="256"/>
      <c r="BA644" s="265" t="s">
        <v>3366</v>
      </c>
      <c r="BC644" s="265" t="s">
        <v>3366</v>
      </c>
      <c r="BE644" s="266" t="s">
        <v>3366</v>
      </c>
      <c r="BF644" s="258"/>
      <c r="BG644" s="266" t="s">
        <v>3366</v>
      </c>
      <c r="BI644" s="400" t="s">
        <v>3364</v>
      </c>
      <c r="BK644" s="400" t="s">
        <v>3364</v>
      </c>
      <c r="BM644" s="400" t="str">
        <f t="shared" si="23"/>
        <v>予備641</v>
      </c>
      <c r="BO644" s="401" t="s">
        <v>3364</v>
      </c>
      <c r="BP644" s="396"/>
      <c r="BQ644" s="401" t="s">
        <v>3364</v>
      </c>
      <c r="BR644" s="402"/>
      <c r="BS644" s="265" t="s">
        <v>3366</v>
      </c>
      <c r="BT644" s="402"/>
      <c r="BU644" s="402"/>
      <c r="BV644" s="402"/>
      <c r="BW644" s="402"/>
      <c r="BX644" s="402"/>
      <c r="BY644" s="402"/>
      <c r="BZ644" s="402"/>
      <c r="CA644" s="402"/>
      <c r="CB644" s="402"/>
      <c r="CC644" s="402"/>
      <c r="CE644" s="256"/>
      <c r="CG644" s="264" t="s">
        <v>3364</v>
      </c>
      <c r="CI644" s="264" t="s">
        <v>3364</v>
      </c>
      <c r="CK644" s="264" t="s">
        <v>3364</v>
      </c>
      <c r="CM644" s="264" t="s">
        <v>3364</v>
      </c>
      <c r="CO644" s="264" t="s">
        <v>3364</v>
      </c>
      <c r="CQ644" s="264" t="s">
        <v>3364</v>
      </c>
      <c r="CS644" s="264" t="s">
        <v>3364</v>
      </c>
      <c r="CU644" s="264" t="s">
        <v>3364</v>
      </c>
      <c r="CW644" s="264" t="s">
        <v>3364</v>
      </c>
      <c r="CY644" s="264" t="s">
        <v>3364</v>
      </c>
      <c r="DA644" s="264" t="s">
        <v>3364</v>
      </c>
      <c r="DC644" s="264" t="s">
        <v>3364</v>
      </c>
      <c r="DE644" s="264" t="s">
        <v>3364</v>
      </c>
      <c r="DG644" s="264" t="s">
        <v>3364</v>
      </c>
      <c r="DI644" s="264" t="s">
        <v>3364</v>
      </c>
      <c r="DK644" s="264" t="s">
        <v>3364</v>
      </c>
      <c r="EA644" s="264" t="s">
        <v>3364</v>
      </c>
      <c r="EC644" s="272" t="s">
        <v>3365</v>
      </c>
      <c r="ED644" s="268"/>
      <c r="EE644" s="272" t="s">
        <v>3365</v>
      </c>
      <c r="EF644" s="268"/>
      <c r="EG644" s="272" t="s">
        <v>3365</v>
      </c>
      <c r="EH644" s="268"/>
      <c r="EI644" s="272" t="s">
        <v>3365</v>
      </c>
      <c r="EY644" s="264" t="s">
        <v>3364</v>
      </c>
      <c r="FA644" s="264" t="s">
        <v>3364</v>
      </c>
      <c r="FC644" s="264" t="s">
        <v>3364</v>
      </c>
      <c r="FE644" s="264" t="s">
        <v>3364</v>
      </c>
      <c r="FG644" s="264" t="s">
        <v>3364</v>
      </c>
      <c r="FI644" s="264" t="s">
        <v>3364</v>
      </c>
      <c r="FK644" s="264" t="s">
        <v>3364</v>
      </c>
      <c r="FM644" s="264" t="s">
        <v>3364</v>
      </c>
      <c r="FO644" s="264" t="s">
        <v>3364</v>
      </c>
      <c r="FQ644" s="264" t="s">
        <v>3364</v>
      </c>
      <c r="FS644" s="264" t="s">
        <v>3364</v>
      </c>
      <c r="FU644" s="264" t="s">
        <v>3364</v>
      </c>
      <c r="FW644" s="264" t="s">
        <v>3364</v>
      </c>
      <c r="FY644" s="264" t="s">
        <v>3364</v>
      </c>
      <c r="GA644" s="264" t="s">
        <v>3364</v>
      </c>
      <c r="GC644" s="264" t="s">
        <v>3364</v>
      </c>
      <c r="GE644" s="264" t="s">
        <v>3364</v>
      </c>
      <c r="GG644" s="264" t="s">
        <v>3364</v>
      </c>
      <c r="GI644" s="264" t="s">
        <v>3364</v>
      </c>
      <c r="GK644" s="264" t="s">
        <v>3364</v>
      </c>
      <c r="GM644" s="264" t="s">
        <v>3364</v>
      </c>
      <c r="GO644" s="264" t="s">
        <v>3364</v>
      </c>
      <c r="GQ644" s="16"/>
      <c r="HE644" s="265" t="s">
        <v>3366</v>
      </c>
      <c r="HG644" s="265" t="s">
        <v>3366</v>
      </c>
      <c r="HI644" s="264" t="s">
        <v>3364</v>
      </c>
      <c r="HK644" s="264" t="s">
        <v>3364</v>
      </c>
      <c r="HM644" s="264" t="s">
        <v>3364</v>
      </c>
      <c r="HO644" s="264" t="s">
        <v>3364</v>
      </c>
      <c r="HQ644" s="264" t="s">
        <v>3364</v>
      </c>
      <c r="HS644" s="264" t="s">
        <v>3364</v>
      </c>
      <c r="HU644" s="264" t="s">
        <v>3364</v>
      </c>
      <c r="HW644" s="264" t="s">
        <v>3364</v>
      </c>
      <c r="HY644" s="264" t="s">
        <v>3364</v>
      </c>
      <c r="IA644" s="264" t="s">
        <v>3364</v>
      </c>
      <c r="IC644" s="264" t="s">
        <v>3364</v>
      </c>
      <c r="IE644" s="264" t="s">
        <v>3364</v>
      </c>
      <c r="IG644" s="264" t="s">
        <v>3364</v>
      </c>
      <c r="II644" s="264" t="s">
        <v>3364</v>
      </c>
      <c r="IK644" s="264" t="s">
        <v>3364</v>
      </c>
      <c r="IM644" s="264" t="s">
        <v>3364</v>
      </c>
      <c r="IO644" s="264" t="s">
        <v>3364</v>
      </c>
      <c r="IQ644" s="264" t="s">
        <v>3364</v>
      </c>
      <c r="IS644" s="264" t="s">
        <v>3364</v>
      </c>
      <c r="IU644" s="264" t="s">
        <v>3364</v>
      </c>
      <c r="IW644" s="264" t="s">
        <v>3364</v>
      </c>
      <c r="IY644" s="264" t="s">
        <v>3364</v>
      </c>
      <c r="JA644" s="264" t="s">
        <v>3364</v>
      </c>
      <c r="JC644" s="264" t="s">
        <v>3364</v>
      </c>
    </row>
    <row r="645" spans="3:263">
      <c r="C645" s="384" t="s">
        <v>3368</v>
      </c>
      <c r="D645" s="404"/>
      <c r="E645" s="390" t="s">
        <v>3368</v>
      </c>
      <c r="F645" s="391"/>
      <c r="G645" s="390" t="s">
        <v>3368</v>
      </c>
      <c r="H645" s="391"/>
      <c r="I645" s="390" t="s">
        <v>3368</v>
      </c>
      <c r="J645" s="391"/>
      <c r="K645" s="390" t="s">
        <v>3368</v>
      </c>
      <c r="L645" s="391"/>
      <c r="M645" s="390" t="s">
        <v>3368</v>
      </c>
      <c r="N645" s="405"/>
      <c r="O645" s="394" t="s">
        <v>3369</v>
      </c>
      <c r="P645" s="406"/>
      <c r="Q645" s="264" t="s">
        <v>3368</v>
      </c>
      <c r="S645" s="264" t="s">
        <v>3368</v>
      </c>
      <c r="U645" s="265" t="s">
        <v>3370</v>
      </c>
      <c r="W645" s="265" t="s">
        <v>3370</v>
      </c>
      <c r="Y645" s="265" t="s">
        <v>3370</v>
      </c>
      <c r="Z645" s="256"/>
      <c r="AA645" s="264" t="s">
        <v>3368</v>
      </c>
      <c r="AB645" s="256"/>
      <c r="AC645" s="265" t="s">
        <v>3370</v>
      </c>
      <c r="AD645" s="258"/>
      <c r="AE645" s="265" t="s">
        <v>3370</v>
      </c>
      <c r="AF645" s="258"/>
      <c r="AG645" s="264" t="s">
        <v>3368</v>
      </c>
      <c r="AH645" s="16"/>
      <c r="AI645" s="264" t="s">
        <v>3368</v>
      </c>
      <c r="AK645" s="264" t="s">
        <v>3368</v>
      </c>
      <c r="AL645" s="256"/>
      <c r="AM645" s="264" t="s">
        <v>3368</v>
      </c>
      <c r="AN645" s="256"/>
      <c r="AO645" s="264" t="s">
        <v>3368</v>
      </c>
      <c r="AP645" s="256"/>
      <c r="AQ645" s="264" t="s">
        <v>3368</v>
      </c>
      <c r="AR645" s="256"/>
      <c r="AS645" s="264" t="s">
        <v>3369</v>
      </c>
      <c r="AT645" s="256"/>
      <c r="AU645" s="264" t="s">
        <v>3369</v>
      </c>
      <c r="AW645" s="264" t="s">
        <v>3369</v>
      </c>
      <c r="AX645" s="256"/>
      <c r="AY645" s="270" t="str">
        <f t="shared" si="22"/>
        <v>予 備 642</v>
      </c>
      <c r="AZ645" s="256"/>
      <c r="BA645" s="265" t="s">
        <v>3370</v>
      </c>
      <c r="BC645" s="265" t="s">
        <v>3370</v>
      </c>
      <c r="BE645" s="266" t="s">
        <v>3370</v>
      </c>
      <c r="BF645" s="258"/>
      <c r="BG645" s="266" t="s">
        <v>3370</v>
      </c>
      <c r="BI645" s="400" t="s">
        <v>3368</v>
      </c>
      <c r="BK645" s="400" t="s">
        <v>3368</v>
      </c>
      <c r="BM645" s="400" t="str">
        <f t="shared" si="23"/>
        <v>予備642</v>
      </c>
      <c r="BO645" s="401" t="s">
        <v>3368</v>
      </c>
      <c r="BP645" s="396"/>
      <c r="BQ645" s="401" t="s">
        <v>3368</v>
      </c>
      <c r="BR645" s="402"/>
      <c r="BS645" s="265" t="s">
        <v>3370</v>
      </c>
      <c r="BT645" s="402"/>
      <c r="BU645" s="402"/>
      <c r="BV645" s="402"/>
      <c r="BW645" s="402"/>
      <c r="BX645" s="402"/>
      <c r="BY645" s="402"/>
      <c r="BZ645" s="402"/>
      <c r="CA645" s="402"/>
      <c r="CB645" s="402"/>
      <c r="CC645" s="402"/>
      <c r="CE645" s="256"/>
      <c r="CG645" s="264" t="s">
        <v>3368</v>
      </c>
      <c r="CI645" s="264" t="s">
        <v>3368</v>
      </c>
      <c r="CK645" s="264" t="s">
        <v>3368</v>
      </c>
      <c r="CM645" s="264" t="s">
        <v>3368</v>
      </c>
      <c r="CO645" s="264" t="s">
        <v>3368</v>
      </c>
      <c r="CQ645" s="264" t="s">
        <v>3368</v>
      </c>
      <c r="CS645" s="264" t="s">
        <v>3368</v>
      </c>
      <c r="CU645" s="264" t="s">
        <v>3368</v>
      </c>
      <c r="CW645" s="264" t="s">
        <v>3368</v>
      </c>
      <c r="CY645" s="264" t="s">
        <v>3368</v>
      </c>
      <c r="DA645" s="264" t="s">
        <v>3368</v>
      </c>
      <c r="DC645" s="264" t="s">
        <v>3368</v>
      </c>
      <c r="DE645" s="264" t="s">
        <v>3368</v>
      </c>
      <c r="DG645" s="264" t="s">
        <v>3368</v>
      </c>
      <c r="DI645" s="264" t="s">
        <v>3368</v>
      </c>
      <c r="DK645" s="264" t="s">
        <v>3368</v>
      </c>
      <c r="EA645" s="264" t="s">
        <v>3368</v>
      </c>
      <c r="EC645" s="272" t="s">
        <v>3369</v>
      </c>
      <c r="ED645" s="268"/>
      <c r="EE645" s="272" t="s">
        <v>3369</v>
      </c>
      <c r="EF645" s="268"/>
      <c r="EG645" s="272" t="s">
        <v>3369</v>
      </c>
      <c r="EH645" s="268"/>
      <c r="EI645" s="272" t="s">
        <v>3369</v>
      </c>
      <c r="EY645" s="264" t="s">
        <v>3368</v>
      </c>
      <c r="FA645" s="264" t="s">
        <v>3368</v>
      </c>
      <c r="FC645" s="264" t="s">
        <v>3368</v>
      </c>
      <c r="FE645" s="264" t="s">
        <v>3368</v>
      </c>
      <c r="FG645" s="264" t="s">
        <v>3368</v>
      </c>
      <c r="FI645" s="264" t="s">
        <v>3368</v>
      </c>
      <c r="FK645" s="264" t="s">
        <v>3368</v>
      </c>
      <c r="FM645" s="264" t="s">
        <v>3368</v>
      </c>
      <c r="FO645" s="264" t="s">
        <v>3368</v>
      </c>
      <c r="FQ645" s="264" t="s">
        <v>3368</v>
      </c>
      <c r="FS645" s="264" t="s">
        <v>3368</v>
      </c>
      <c r="FU645" s="264" t="s">
        <v>3368</v>
      </c>
      <c r="FW645" s="264" t="s">
        <v>3368</v>
      </c>
      <c r="FY645" s="264" t="s">
        <v>3368</v>
      </c>
      <c r="GA645" s="264" t="s">
        <v>3368</v>
      </c>
      <c r="GC645" s="264" t="s">
        <v>3368</v>
      </c>
      <c r="GE645" s="264" t="s">
        <v>3368</v>
      </c>
      <c r="GG645" s="264" t="s">
        <v>3368</v>
      </c>
      <c r="GI645" s="264" t="s">
        <v>3368</v>
      </c>
      <c r="GK645" s="264" t="s">
        <v>3368</v>
      </c>
      <c r="GM645" s="264" t="s">
        <v>3368</v>
      </c>
      <c r="GO645" s="264" t="s">
        <v>3368</v>
      </c>
      <c r="GQ645" s="16"/>
      <c r="HE645" s="265" t="s">
        <v>3370</v>
      </c>
      <c r="HG645" s="265" t="s">
        <v>3370</v>
      </c>
      <c r="HI645" s="264" t="s">
        <v>3368</v>
      </c>
      <c r="HK645" s="264" t="s">
        <v>3368</v>
      </c>
      <c r="HM645" s="264" t="s">
        <v>3368</v>
      </c>
      <c r="HO645" s="264" t="s">
        <v>3368</v>
      </c>
      <c r="HQ645" s="264" t="s">
        <v>3368</v>
      </c>
      <c r="HS645" s="264" t="s">
        <v>3368</v>
      </c>
      <c r="HU645" s="264" t="s">
        <v>3368</v>
      </c>
      <c r="HW645" s="264" t="s">
        <v>3368</v>
      </c>
      <c r="HY645" s="264" t="s">
        <v>3368</v>
      </c>
      <c r="IA645" s="264" t="s">
        <v>3368</v>
      </c>
      <c r="IC645" s="264" t="s">
        <v>3368</v>
      </c>
      <c r="IE645" s="264" t="s">
        <v>3368</v>
      </c>
      <c r="IG645" s="264" t="s">
        <v>3368</v>
      </c>
      <c r="II645" s="264" t="s">
        <v>3368</v>
      </c>
      <c r="IK645" s="264" t="s">
        <v>3368</v>
      </c>
      <c r="IM645" s="264" t="s">
        <v>3368</v>
      </c>
      <c r="IO645" s="264" t="s">
        <v>3368</v>
      </c>
      <c r="IQ645" s="264" t="s">
        <v>3368</v>
      </c>
      <c r="IS645" s="264" t="s">
        <v>3368</v>
      </c>
      <c r="IU645" s="264" t="s">
        <v>3368</v>
      </c>
      <c r="IW645" s="264" t="s">
        <v>3368</v>
      </c>
      <c r="IY645" s="264" t="s">
        <v>3368</v>
      </c>
      <c r="JA645" s="264" t="s">
        <v>3368</v>
      </c>
      <c r="JC645" s="264" t="s">
        <v>3368</v>
      </c>
    </row>
    <row r="646" spans="3:263">
      <c r="C646" s="384" t="s">
        <v>3371</v>
      </c>
      <c r="D646" s="404"/>
      <c r="E646" s="390" t="s">
        <v>3371</v>
      </c>
      <c r="F646" s="391"/>
      <c r="G646" s="390" t="s">
        <v>3371</v>
      </c>
      <c r="H646" s="391"/>
      <c r="I646" s="390" t="s">
        <v>3371</v>
      </c>
      <c r="J646" s="391"/>
      <c r="K646" s="390" t="s">
        <v>3371</v>
      </c>
      <c r="L646" s="391"/>
      <c r="M646" s="390" t="s">
        <v>3371</v>
      </c>
      <c r="N646" s="405"/>
      <c r="O646" s="394" t="s">
        <v>3372</v>
      </c>
      <c r="P646" s="406"/>
      <c r="Q646" s="264" t="s">
        <v>3371</v>
      </c>
      <c r="S646" s="264" t="s">
        <v>3371</v>
      </c>
      <c r="U646" s="265" t="s">
        <v>3373</v>
      </c>
      <c r="W646" s="265" t="s">
        <v>3373</v>
      </c>
      <c r="Y646" s="265" t="s">
        <v>3373</v>
      </c>
      <c r="Z646" s="256"/>
      <c r="AA646" s="264" t="s">
        <v>3371</v>
      </c>
      <c r="AB646" s="256"/>
      <c r="AC646" s="265" t="s">
        <v>3373</v>
      </c>
      <c r="AD646" s="258"/>
      <c r="AE646" s="265" t="s">
        <v>3373</v>
      </c>
      <c r="AF646" s="258"/>
      <c r="AG646" s="264" t="s">
        <v>3371</v>
      </c>
      <c r="AH646" s="16"/>
      <c r="AI646" s="264" t="s">
        <v>3371</v>
      </c>
      <c r="AK646" s="264" t="s">
        <v>3371</v>
      </c>
      <c r="AL646" s="256"/>
      <c r="AM646" s="264" t="s">
        <v>3371</v>
      </c>
      <c r="AN646" s="256"/>
      <c r="AO646" s="264" t="s">
        <v>3371</v>
      </c>
      <c r="AP646" s="256"/>
      <c r="AQ646" s="264" t="s">
        <v>3371</v>
      </c>
      <c r="AR646" s="256"/>
      <c r="AS646" s="265" t="s">
        <v>3374</v>
      </c>
      <c r="AT646" s="256"/>
      <c r="AU646" s="265" t="s">
        <v>3374</v>
      </c>
      <c r="AW646" s="265" t="s">
        <v>3374</v>
      </c>
      <c r="AX646" s="256"/>
      <c r="AY646" s="270" t="str">
        <f t="shared" si="22"/>
        <v>予 備 643</v>
      </c>
      <c r="AZ646" s="256"/>
      <c r="BA646" s="265" t="s">
        <v>3373</v>
      </c>
      <c r="BC646" s="265" t="s">
        <v>3373</v>
      </c>
      <c r="BE646" s="266" t="s">
        <v>3373</v>
      </c>
      <c r="BF646" s="258"/>
      <c r="BG646" s="266" t="s">
        <v>3373</v>
      </c>
      <c r="BI646" s="400" t="s">
        <v>3371</v>
      </c>
      <c r="BK646" s="400" t="s">
        <v>3371</v>
      </c>
      <c r="BM646" s="400" t="str">
        <f t="shared" si="23"/>
        <v>予備643</v>
      </c>
      <c r="BO646" s="401" t="s">
        <v>3371</v>
      </c>
      <c r="BP646" s="396"/>
      <c r="BQ646" s="401" t="s">
        <v>3371</v>
      </c>
      <c r="BR646" s="402"/>
      <c r="BS646" s="265" t="s">
        <v>3373</v>
      </c>
      <c r="BT646" s="402"/>
      <c r="BU646" s="402"/>
      <c r="BV646" s="402"/>
      <c r="BW646" s="402"/>
      <c r="BX646" s="402"/>
      <c r="BY646" s="402"/>
      <c r="BZ646" s="402"/>
      <c r="CA646" s="402"/>
      <c r="CB646" s="402"/>
      <c r="CC646" s="402"/>
      <c r="CE646" s="256"/>
      <c r="CG646" s="264" t="s">
        <v>3371</v>
      </c>
      <c r="CI646" s="264" t="s">
        <v>3371</v>
      </c>
      <c r="CK646" s="264" t="s">
        <v>3371</v>
      </c>
      <c r="CM646" s="264" t="s">
        <v>3371</v>
      </c>
      <c r="CO646" s="264" t="s">
        <v>3371</v>
      </c>
      <c r="CQ646" s="264" t="s">
        <v>3371</v>
      </c>
      <c r="CS646" s="264" t="s">
        <v>3371</v>
      </c>
      <c r="CU646" s="264" t="s">
        <v>3371</v>
      </c>
      <c r="CW646" s="264" t="s">
        <v>3371</v>
      </c>
      <c r="CY646" s="264" t="s">
        <v>3371</v>
      </c>
      <c r="DA646" s="264" t="s">
        <v>3371</v>
      </c>
      <c r="DC646" s="264" t="s">
        <v>3371</v>
      </c>
      <c r="DE646" s="264" t="s">
        <v>3371</v>
      </c>
      <c r="DG646" s="264" t="s">
        <v>3371</v>
      </c>
      <c r="DI646" s="264" t="s">
        <v>3371</v>
      </c>
      <c r="DK646" s="264" t="s">
        <v>3371</v>
      </c>
      <c r="EA646" s="264" t="s">
        <v>3371</v>
      </c>
      <c r="EC646" s="272" t="s">
        <v>3372</v>
      </c>
      <c r="ED646" s="268"/>
      <c r="EE646" s="272" t="s">
        <v>3372</v>
      </c>
      <c r="EF646" s="268"/>
      <c r="EG646" s="272" t="s">
        <v>3372</v>
      </c>
      <c r="EH646" s="268"/>
      <c r="EI646" s="272" t="s">
        <v>3372</v>
      </c>
      <c r="EY646" s="264" t="s">
        <v>3371</v>
      </c>
      <c r="FA646" s="264" t="s">
        <v>3371</v>
      </c>
      <c r="FC646" s="264" t="s">
        <v>3371</v>
      </c>
      <c r="FE646" s="264" t="s">
        <v>3371</v>
      </c>
      <c r="FG646" s="264" t="s">
        <v>3371</v>
      </c>
      <c r="FI646" s="264" t="s">
        <v>3371</v>
      </c>
      <c r="FK646" s="264" t="s">
        <v>3371</v>
      </c>
      <c r="FM646" s="264" t="s">
        <v>3371</v>
      </c>
      <c r="FO646" s="264" t="s">
        <v>3371</v>
      </c>
      <c r="FQ646" s="264" t="s">
        <v>3371</v>
      </c>
      <c r="FS646" s="264" t="s">
        <v>3371</v>
      </c>
      <c r="FU646" s="264" t="s">
        <v>3371</v>
      </c>
      <c r="FW646" s="264" t="s">
        <v>3371</v>
      </c>
      <c r="FY646" s="264" t="s">
        <v>3371</v>
      </c>
      <c r="GA646" s="264" t="s">
        <v>3371</v>
      </c>
      <c r="GC646" s="264" t="s">
        <v>3371</v>
      </c>
      <c r="GE646" s="264" t="s">
        <v>3371</v>
      </c>
      <c r="GG646" s="264" t="s">
        <v>3371</v>
      </c>
      <c r="GI646" s="264" t="s">
        <v>3371</v>
      </c>
      <c r="GK646" s="264" t="s">
        <v>3371</v>
      </c>
      <c r="GM646" s="264" t="s">
        <v>3371</v>
      </c>
      <c r="GO646" s="264" t="s">
        <v>3371</v>
      </c>
      <c r="GQ646" s="16"/>
      <c r="HE646" s="265" t="s">
        <v>3373</v>
      </c>
      <c r="HG646" s="265" t="s">
        <v>3373</v>
      </c>
      <c r="HI646" s="264" t="s">
        <v>3371</v>
      </c>
      <c r="HK646" s="264" t="s">
        <v>3371</v>
      </c>
      <c r="HM646" s="264" t="s">
        <v>3371</v>
      </c>
      <c r="HO646" s="264" t="s">
        <v>3371</v>
      </c>
      <c r="HQ646" s="264" t="s">
        <v>3371</v>
      </c>
      <c r="HS646" s="264" t="s">
        <v>3371</v>
      </c>
      <c r="HU646" s="264" t="s">
        <v>3371</v>
      </c>
      <c r="HW646" s="264" t="s">
        <v>3371</v>
      </c>
      <c r="HY646" s="264" t="s">
        <v>3371</v>
      </c>
      <c r="IA646" s="264" t="s">
        <v>3371</v>
      </c>
      <c r="IC646" s="264" t="s">
        <v>3371</v>
      </c>
      <c r="IE646" s="264" t="s">
        <v>3371</v>
      </c>
      <c r="IG646" s="264" t="s">
        <v>3371</v>
      </c>
      <c r="II646" s="264" t="s">
        <v>3371</v>
      </c>
      <c r="IK646" s="264" t="s">
        <v>3371</v>
      </c>
      <c r="IM646" s="264" t="s">
        <v>3371</v>
      </c>
      <c r="IO646" s="264" t="s">
        <v>3371</v>
      </c>
      <c r="IQ646" s="264" t="s">
        <v>3371</v>
      </c>
      <c r="IS646" s="264" t="s">
        <v>3371</v>
      </c>
      <c r="IU646" s="264" t="s">
        <v>3371</v>
      </c>
      <c r="IW646" s="264" t="s">
        <v>3371</v>
      </c>
      <c r="IY646" s="264" t="s">
        <v>3371</v>
      </c>
      <c r="JA646" s="264" t="s">
        <v>3371</v>
      </c>
      <c r="JC646" s="264" t="s">
        <v>3371</v>
      </c>
    </row>
    <row r="647" spans="3:263">
      <c r="C647" s="384" t="s">
        <v>3375</v>
      </c>
      <c r="D647" s="404"/>
      <c r="E647" s="390" t="s">
        <v>3375</v>
      </c>
      <c r="F647" s="391"/>
      <c r="G647" s="390" t="s">
        <v>3375</v>
      </c>
      <c r="H647" s="391"/>
      <c r="I647" s="390" t="s">
        <v>3375</v>
      </c>
      <c r="J647" s="391"/>
      <c r="K647" s="390" t="s">
        <v>3375</v>
      </c>
      <c r="L647" s="391"/>
      <c r="M647" s="390" t="s">
        <v>3375</v>
      </c>
      <c r="N647" s="405"/>
      <c r="O647" s="394" t="s">
        <v>3376</v>
      </c>
      <c r="P647" s="406"/>
      <c r="Q647" s="264" t="s">
        <v>3375</v>
      </c>
      <c r="S647" s="264" t="s">
        <v>3375</v>
      </c>
      <c r="U647" s="265" t="s">
        <v>3377</v>
      </c>
      <c r="W647" s="265" t="s">
        <v>3377</v>
      </c>
      <c r="Y647" s="265" t="s">
        <v>3377</v>
      </c>
      <c r="Z647" s="256"/>
      <c r="AA647" s="264" t="s">
        <v>3375</v>
      </c>
      <c r="AB647" s="256"/>
      <c r="AC647" s="265" t="s">
        <v>3377</v>
      </c>
      <c r="AD647" s="258"/>
      <c r="AE647" s="265" t="s">
        <v>3377</v>
      </c>
      <c r="AF647" s="258"/>
      <c r="AG647" s="264" t="s">
        <v>3375</v>
      </c>
      <c r="AH647" s="16"/>
      <c r="AI647" s="264" t="s">
        <v>3375</v>
      </c>
      <c r="AK647" s="264" t="s">
        <v>3375</v>
      </c>
      <c r="AL647" s="256"/>
      <c r="AM647" s="264" t="s">
        <v>3375</v>
      </c>
      <c r="AN647" s="256"/>
      <c r="AO647" s="264" t="s">
        <v>3375</v>
      </c>
      <c r="AP647" s="256"/>
      <c r="AQ647" s="264" t="s">
        <v>3375</v>
      </c>
      <c r="AR647" s="256"/>
      <c r="AS647" s="264" t="s">
        <v>3376</v>
      </c>
      <c r="AT647" s="256"/>
      <c r="AU647" s="264" t="s">
        <v>3376</v>
      </c>
      <c r="AW647" s="264" t="s">
        <v>3376</v>
      </c>
      <c r="AX647" s="256"/>
      <c r="AY647" s="270" t="str">
        <f t="shared" si="22"/>
        <v>予 備 644</v>
      </c>
      <c r="AZ647" s="256"/>
      <c r="BA647" s="265" t="s">
        <v>3377</v>
      </c>
      <c r="BC647" s="265" t="s">
        <v>3377</v>
      </c>
      <c r="BE647" s="266" t="s">
        <v>3377</v>
      </c>
      <c r="BF647" s="258"/>
      <c r="BG647" s="266" t="s">
        <v>3377</v>
      </c>
      <c r="BI647" s="400" t="s">
        <v>3375</v>
      </c>
      <c r="BK647" s="400" t="s">
        <v>3375</v>
      </c>
      <c r="BM647" s="400" t="str">
        <f t="shared" si="23"/>
        <v>予備644</v>
      </c>
      <c r="BO647" s="401" t="s">
        <v>3375</v>
      </c>
      <c r="BP647" s="396"/>
      <c r="BQ647" s="401" t="s">
        <v>3375</v>
      </c>
      <c r="BR647" s="402"/>
      <c r="BS647" s="265" t="s">
        <v>3377</v>
      </c>
      <c r="BT647" s="402"/>
      <c r="BU647" s="402"/>
      <c r="BV647" s="402"/>
      <c r="BW647" s="402"/>
      <c r="BX647" s="402"/>
      <c r="BY647" s="402"/>
      <c r="BZ647" s="402"/>
      <c r="CA647" s="402"/>
      <c r="CB647" s="402"/>
      <c r="CC647" s="402"/>
      <c r="CE647" s="256"/>
      <c r="CG647" s="264" t="s">
        <v>3375</v>
      </c>
      <c r="CI647" s="264" t="s">
        <v>3375</v>
      </c>
      <c r="CK647" s="264" t="s">
        <v>3375</v>
      </c>
      <c r="CM647" s="264" t="s">
        <v>3375</v>
      </c>
      <c r="CO647" s="264" t="s">
        <v>3375</v>
      </c>
      <c r="CQ647" s="264" t="s">
        <v>3375</v>
      </c>
      <c r="CS647" s="264" t="s">
        <v>3375</v>
      </c>
      <c r="CU647" s="264" t="s">
        <v>3375</v>
      </c>
      <c r="CW647" s="264" t="s">
        <v>3375</v>
      </c>
      <c r="CY647" s="264" t="s">
        <v>3375</v>
      </c>
      <c r="DA647" s="264" t="s">
        <v>3375</v>
      </c>
      <c r="DC647" s="264" t="s">
        <v>3375</v>
      </c>
      <c r="DE647" s="264" t="s">
        <v>3375</v>
      </c>
      <c r="DG647" s="264" t="s">
        <v>3375</v>
      </c>
      <c r="DI647" s="264" t="s">
        <v>3375</v>
      </c>
      <c r="DK647" s="264" t="s">
        <v>3375</v>
      </c>
      <c r="EA647" s="264" t="s">
        <v>3375</v>
      </c>
      <c r="EC647" s="272" t="s">
        <v>3376</v>
      </c>
      <c r="ED647" s="268"/>
      <c r="EE647" s="272" t="s">
        <v>3376</v>
      </c>
      <c r="EF647" s="268"/>
      <c r="EG647" s="272" t="s">
        <v>3376</v>
      </c>
      <c r="EH647" s="268"/>
      <c r="EI647" s="272" t="s">
        <v>3376</v>
      </c>
      <c r="EY647" s="264" t="s">
        <v>3375</v>
      </c>
      <c r="FA647" s="264" t="s">
        <v>3375</v>
      </c>
      <c r="FC647" s="264" t="s">
        <v>3375</v>
      </c>
      <c r="FE647" s="264" t="s">
        <v>3375</v>
      </c>
      <c r="FG647" s="264" t="s">
        <v>3375</v>
      </c>
      <c r="FI647" s="264" t="s">
        <v>3375</v>
      </c>
      <c r="FK647" s="264" t="s">
        <v>3375</v>
      </c>
      <c r="FM647" s="264" t="s">
        <v>3375</v>
      </c>
      <c r="FO647" s="264" t="s">
        <v>3375</v>
      </c>
      <c r="FQ647" s="264" t="s">
        <v>3375</v>
      </c>
      <c r="FS647" s="264" t="s">
        <v>3375</v>
      </c>
      <c r="FU647" s="264" t="s">
        <v>3375</v>
      </c>
      <c r="FW647" s="264" t="s">
        <v>3375</v>
      </c>
      <c r="FY647" s="264" t="s">
        <v>3375</v>
      </c>
      <c r="GA647" s="264" t="s">
        <v>3375</v>
      </c>
      <c r="GC647" s="264" t="s">
        <v>3375</v>
      </c>
      <c r="GE647" s="264" t="s">
        <v>3375</v>
      </c>
      <c r="GG647" s="264" t="s">
        <v>3375</v>
      </c>
      <c r="GI647" s="264" t="s">
        <v>3375</v>
      </c>
      <c r="GK647" s="264" t="s">
        <v>3375</v>
      </c>
      <c r="GM647" s="264" t="s">
        <v>3375</v>
      </c>
      <c r="GO647" s="264" t="s">
        <v>3375</v>
      </c>
      <c r="GQ647" s="16"/>
      <c r="HE647" s="265" t="s">
        <v>3377</v>
      </c>
      <c r="HG647" s="265" t="s">
        <v>3377</v>
      </c>
      <c r="HI647" s="264" t="s">
        <v>3375</v>
      </c>
      <c r="HK647" s="264" t="s">
        <v>3375</v>
      </c>
      <c r="HM647" s="264" t="s">
        <v>3375</v>
      </c>
      <c r="HO647" s="264" t="s">
        <v>3375</v>
      </c>
      <c r="HQ647" s="264" t="s">
        <v>3375</v>
      </c>
      <c r="HS647" s="264" t="s">
        <v>3375</v>
      </c>
      <c r="HU647" s="264" t="s">
        <v>3375</v>
      </c>
      <c r="HW647" s="264" t="s">
        <v>3375</v>
      </c>
      <c r="HY647" s="264" t="s">
        <v>3375</v>
      </c>
      <c r="IA647" s="264" t="s">
        <v>3375</v>
      </c>
      <c r="IC647" s="264" t="s">
        <v>3375</v>
      </c>
      <c r="IE647" s="264" t="s">
        <v>3375</v>
      </c>
      <c r="IG647" s="264" t="s">
        <v>3375</v>
      </c>
      <c r="II647" s="264" t="s">
        <v>3375</v>
      </c>
      <c r="IK647" s="264" t="s">
        <v>3375</v>
      </c>
      <c r="IM647" s="264" t="s">
        <v>3375</v>
      </c>
      <c r="IO647" s="264" t="s">
        <v>3375</v>
      </c>
      <c r="IQ647" s="264" t="s">
        <v>3375</v>
      </c>
      <c r="IS647" s="264" t="s">
        <v>3375</v>
      </c>
      <c r="IU647" s="264" t="s">
        <v>3375</v>
      </c>
      <c r="IW647" s="264" t="s">
        <v>3375</v>
      </c>
      <c r="IY647" s="264" t="s">
        <v>3375</v>
      </c>
      <c r="JA647" s="264" t="s">
        <v>3375</v>
      </c>
      <c r="JC647" s="264" t="s">
        <v>3375</v>
      </c>
    </row>
    <row r="648" spans="3:263">
      <c r="C648" s="384" t="s">
        <v>3378</v>
      </c>
      <c r="D648" s="404"/>
      <c r="E648" s="390" t="s">
        <v>3378</v>
      </c>
      <c r="F648" s="391"/>
      <c r="G648" s="390" t="s">
        <v>3378</v>
      </c>
      <c r="H648" s="391"/>
      <c r="I648" s="390" t="s">
        <v>3378</v>
      </c>
      <c r="J648" s="391"/>
      <c r="K648" s="390" t="s">
        <v>3378</v>
      </c>
      <c r="L648" s="391"/>
      <c r="M648" s="390" t="s">
        <v>3378</v>
      </c>
      <c r="N648" s="405"/>
      <c r="O648" s="394" t="s">
        <v>3379</v>
      </c>
      <c r="P648" s="406"/>
      <c r="Q648" s="264" t="s">
        <v>3378</v>
      </c>
      <c r="S648" s="264" t="s">
        <v>3378</v>
      </c>
      <c r="U648" s="265" t="s">
        <v>3380</v>
      </c>
      <c r="W648" s="265" t="s">
        <v>3380</v>
      </c>
      <c r="Y648" s="265" t="s">
        <v>3380</v>
      </c>
      <c r="Z648" s="256"/>
      <c r="AA648" s="264" t="s">
        <v>3378</v>
      </c>
      <c r="AB648" s="256"/>
      <c r="AC648" s="265" t="s">
        <v>3380</v>
      </c>
      <c r="AD648" s="258"/>
      <c r="AE648" s="265" t="s">
        <v>3380</v>
      </c>
      <c r="AF648" s="258"/>
      <c r="AG648" s="264" t="s">
        <v>3378</v>
      </c>
      <c r="AH648" s="16"/>
      <c r="AI648" s="264" t="s">
        <v>3378</v>
      </c>
      <c r="AK648" s="264" t="s">
        <v>3378</v>
      </c>
      <c r="AL648" s="256"/>
      <c r="AM648" s="264" t="s">
        <v>3378</v>
      </c>
      <c r="AN648" s="256"/>
      <c r="AO648" s="264" t="s">
        <v>3378</v>
      </c>
      <c r="AP648" s="256"/>
      <c r="AQ648" s="264" t="s">
        <v>3378</v>
      </c>
      <c r="AR648" s="256"/>
      <c r="AS648" s="265" t="s">
        <v>3381</v>
      </c>
      <c r="AT648" s="256"/>
      <c r="AU648" s="265" t="s">
        <v>3381</v>
      </c>
      <c r="AW648" s="265" t="s">
        <v>3381</v>
      </c>
      <c r="AX648" s="256"/>
      <c r="AY648" s="270" t="str">
        <f t="shared" si="22"/>
        <v>予 備 645</v>
      </c>
      <c r="AZ648" s="256"/>
      <c r="BA648" s="265" t="s">
        <v>3380</v>
      </c>
      <c r="BC648" s="265" t="s">
        <v>3380</v>
      </c>
      <c r="BE648" s="266" t="s">
        <v>3380</v>
      </c>
      <c r="BF648" s="258"/>
      <c r="BG648" s="266" t="s">
        <v>3380</v>
      </c>
      <c r="BI648" s="400" t="s">
        <v>3378</v>
      </c>
      <c r="BK648" s="400" t="s">
        <v>3378</v>
      </c>
      <c r="BM648" s="400" t="str">
        <f t="shared" si="23"/>
        <v>予備645</v>
      </c>
      <c r="BO648" s="401" t="s">
        <v>3378</v>
      </c>
      <c r="BP648" s="396"/>
      <c r="BQ648" s="401" t="s">
        <v>3378</v>
      </c>
      <c r="BR648" s="402"/>
      <c r="BS648" s="265" t="s">
        <v>3380</v>
      </c>
      <c r="BT648" s="402"/>
      <c r="BU648" s="402"/>
      <c r="BV648" s="402"/>
      <c r="BW648" s="402"/>
      <c r="BX648" s="402"/>
      <c r="BY648" s="402"/>
      <c r="BZ648" s="402"/>
      <c r="CA648" s="402"/>
      <c r="CB648" s="402"/>
      <c r="CC648" s="402"/>
      <c r="CE648" s="256"/>
      <c r="CG648" s="264" t="s">
        <v>3378</v>
      </c>
      <c r="CI648" s="264" t="s">
        <v>3378</v>
      </c>
      <c r="CK648" s="264" t="s">
        <v>3378</v>
      </c>
      <c r="CM648" s="264" t="s">
        <v>3378</v>
      </c>
      <c r="CO648" s="264" t="s">
        <v>3378</v>
      </c>
      <c r="CQ648" s="264" t="s">
        <v>3378</v>
      </c>
      <c r="CS648" s="264" t="s">
        <v>3378</v>
      </c>
      <c r="CU648" s="264" t="s">
        <v>3378</v>
      </c>
      <c r="CW648" s="264" t="s">
        <v>3378</v>
      </c>
      <c r="CY648" s="264" t="s">
        <v>3378</v>
      </c>
      <c r="DA648" s="264" t="s">
        <v>3378</v>
      </c>
      <c r="DC648" s="264" t="s">
        <v>3378</v>
      </c>
      <c r="DE648" s="264" t="s">
        <v>3378</v>
      </c>
      <c r="DG648" s="264" t="s">
        <v>3378</v>
      </c>
      <c r="DI648" s="264" t="s">
        <v>3378</v>
      </c>
      <c r="DK648" s="264" t="s">
        <v>3378</v>
      </c>
      <c r="EA648" s="264" t="s">
        <v>3378</v>
      </c>
      <c r="EC648" s="272" t="s">
        <v>3379</v>
      </c>
      <c r="ED648" s="268"/>
      <c r="EE648" s="272" t="s">
        <v>3379</v>
      </c>
      <c r="EF648" s="268"/>
      <c r="EG648" s="272" t="s">
        <v>3379</v>
      </c>
      <c r="EH648" s="268"/>
      <c r="EI648" s="272" t="s">
        <v>3379</v>
      </c>
      <c r="EY648" s="264" t="s">
        <v>3378</v>
      </c>
      <c r="FA648" s="264" t="s">
        <v>3378</v>
      </c>
      <c r="FC648" s="264" t="s">
        <v>3378</v>
      </c>
      <c r="FE648" s="264" t="s">
        <v>3378</v>
      </c>
      <c r="FG648" s="264" t="s">
        <v>3378</v>
      </c>
      <c r="FI648" s="264" t="s">
        <v>3378</v>
      </c>
      <c r="FK648" s="264" t="s">
        <v>3378</v>
      </c>
      <c r="FM648" s="264" t="s">
        <v>3378</v>
      </c>
      <c r="FO648" s="264" t="s">
        <v>3378</v>
      </c>
      <c r="FQ648" s="264" t="s">
        <v>3378</v>
      </c>
      <c r="FS648" s="264" t="s">
        <v>3378</v>
      </c>
      <c r="FU648" s="264" t="s">
        <v>3378</v>
      </c>
      <c r="FW648" s="264" t="s">
        <v>3378</v>
      </c>
      <c r="FY648" s="264" t="s">
        <v>3378</v>
      </c>
      <c r="GA648" s="264" t="s">
        <v>3378</v>
      </c>
      <c r="GC648" s="264" t="s">
        <v>3378</v>
      </c>
      <c r="GE648" s="264" t="s">
        <v>3378</v>
      </c>
      <c r="GG648" s="264" t="s">
        <v>3378</v>
      </c>
      <c r="GI648" s="264" t="s">
        <v>3378</v>
      </c>
      <c r="GK648" s="264" t="s">
        <v>3378</v>
      </c>
      <c r="GM648" s="264" t="s">
        <v>3378</v>
      </c>
      <c r="GO648" s="264" t="s">
        <v>3378</v>
      </c>
      <c r="GQ648" s="16"/>
      <c r="HE648" s="265" t="s">
        <v>3380</v>
      </c>
      <c r="HG648" s="265" t="s">
        <v>3380</v>
      </c>
      <c r="HI648" s="264" t="s">
        <v>3378</v>
      </c>
      <c r="HK648" s="264" t="s">
        <v>3378</v>
      </c>
      <c r="HM648" s="264" t="s">
        <v>3378</v>
      </c>
      <c r="HO648" s="264" t="s">
        <v>3378</v>
      </c>
      <c r="HQ648" s="264" t="s">
        <v>3378</v>
      </c>
      <c r="HS648" s="264" t="s">
        <v>3378</v>
      </c>
      <c r="HU648" s="264" t="s">
        <v>3378</v>
      </c>
      <c r="HW648" s="264" t="s">
        <v>3378</v>
      </c>
      <c r="HY648" s="264" t="s">
        <v>3378</v>
      </c>
      <c r="IA648" s="264" t="s">
        <v>3378</v>
      </c>
      <c r="IC648" s="264" t="s">
        <v>3378</v>
      </c>
      <c r="IE648" s="264" t="s">
        <v>3378</v>
      </c>
      <c r="IG648" s="264" t="s">
        <v>3378</v>
      </c>
      <c r="II648" s="264" t="s">
        <v>3378</v>
      </c>
      <c r="IK648" s="264" t="s">
        <v>3378</v>
      </c>
      <c r="IM648" s="264" t="s">
        <v>3378</v>
      </c>
      <c r="IO648" s="264" t="s">
        <v>3378</v>
      </c>
      <c r="IQ648" s="264" t="s">
        <v>3378</v>
      </c>
      <c r="IS648" s="264" t="s">
        <v>3378</v>
      </c>
      <c r="IU648" s="264" t="s">
        <v>3378</v>
      </c>
      <c r="IW648" s="264" t="s">
        <v>3378</v>
      </c>
      <c r="IY648" s="264" t="s">
        <v>3378</v>
      </c>
      <c r="JA648" s="264" t="s">
        <v>3378</v>
      </c>
      <c r="JC648" s="264" t="s">
        <v>3378</v>
      </c>
    </row>
    <row r="649" spans="3:263">
      <c r="C649" s="384" t="s">
        <v>3382</v>
      </c>
      <c r="D649" s="404"/>
      <c r="E649" s="390" t="s">
        <v>3382</v>
      </c>
      <c r="F649" s="391"/>
      <c r="G649" s="390" t="s">
        <v>3382</v>
      </c>
      <c r="H649" s="391"/>
      <c r="I649" s="390" t="s">
        <v>3382</v>
      </c>
      <c r="J649" s="391"/>
      <c r="K649" s="390" t="s">
        <v>3382</v>
      </c>
      <c r="L649" s="391"/>
      <c r="M649" s="390" t="s">
        <v>3382</v>
      </c>
      <c r="N649" s="405"/>
      <c r="O649" s="394" t="s">
        <v>3383</v>
      </c>
      <c r="P649" s="406"/>
      <c r="Q649" s="264" t="s">
        <v>3382</v>
      </c>
      <c r="S649" s="264" t="s">
        <v>3382</v>
      </c>
      <c r="U649" s="265" t="s">
        <v>3384</v>
      </c>
      <c r="W649" s="265" t="s">
        <v>3384</v>
      </c>
      <c r="Y649" s="265" t="s">
        <v>3384</v>
      </c>
      <c r="Z649" s="256"/>
      <c r="AA649" s="264" t="s">
        <v>3382</v>
      </c>
      <c r="AB649" s="256"/>
      <c r="AC649" s="265" t="s">
        <v>3384</v>
      </c>
      <c r="AD649" s="258"/>
      <c r="AE649" s="265" t="s">
        <v>3384</v>
      </c>
      <c r="AF649" s="258"/>
      <c r="AG649" s="264" t="s">
        <v>3382</v>
      </c>
      <c r="AH649" s="16"/>
      <c r="AI649" s="264" t="s">
        <v>3382</v>
      </c>
      <c r="AK649" s="264" t="s">
        <v>3382</v>
      </c>
      <c r="AL649" s="256"/>
      <c r="AM649" s="264" t="s">
        <v>3382</v>
      </c>
      <c r="AN649" s="256"/>
      <c r="AO649" s="264" t="s">
        <v>3382</v>
      </c>
      <c r="AP649" s="256"/>
      <c r="AQ649" s="264" t="s">
        <v>3382</v>
      </c>
      <c r="AR649" s="256"/>
      <c r="AS649" s="264" t="s">
        <v>3383</v>
      </c>
      <c r="AT649" s="256"/>
      <c r="AU649" s="264" t="s">
        <v>3383</v>
      </c>
      <c r="AW649" s="264" t="s">
        <v>3383</v>
      </c>
      <c r="AX649" s="256"/>
      <c r="AY649" s="270" t="str">
        <f t="shared" si="22"/>
        <v>予 備 646</v>
      </c>
      <c r="AZ649" s="256"/>
      <c r="BA649" s="265" t="s">
        <v>3384</v>
      </c>
      <c r="BC649" s="265" t="s">
        <v>3384</v>
      </c>
      <c r="BE649" s="266" t="s">
        <v>3384</v>
      </c>
      <c r="BF649" s="258"/>
      <c r="BG649" s="266" t="s">
        <v>3384</v>
      </c>
      <c r="BI649" s="400" t="s">
        <v>3382</v>
      </c>
      <c r="BK649" s="400" t="s">
        <v>3382</v>
      </c>
      <c r="BM649" s="400" t="str">
        <f t="shared" si="23"/>
        <v>予備646</v>
      </c>
      <c r="BO649" s="401" t="s">
        <v>3382</v>
      </c>
      <c r="BP649" s="396"/>
      <c r="BQ649" s="401" t="s">
        <v>3382</v>
      </c>
      <c r="BR649" s="402"/>
      <c r="BS649" s="265" t="s">
        <v>3384</v>
      </c>
      <c r="BT649" s="402"/>
      <c r="BU649" s="402"/>
      <c r="BV649" s="402"/>
      <c r="BW649" s="402"/>
      <c r="BX649" s="402"/>
      <c r="BY649" s="402"/>
      <c r="BZ649" s="402"/>
      <c r="CA649" s="402"/>
      <c r="CB649" s="402"/>
      <c r="CC649" s="402"/>
      <c r="CE649" s="256"/>
      <c r="CG649" s="264" t="s">
        <v>3382</v>
      </c>
      <c r="CI649" s="264" t="s">
        <v>3382</v>
      </c>
      <c r="CK649" s="264" t="s">
        <v>3382</v>
      </c>
      <c r="CM649" s="264" t="s">
        <v>3382</v>
      </c>
      <c r="CO649" s="264" t="s">
        <v>3382</v>
      </c>
      <c r="CQ649" s="264" t="s">
        <v>3382</v>
      </c>
      <c r="CS649" s="264" t="s">
        <v>3382</v>
      </c>
      <c r="CU649" s="264" t="s">
        <v>3382</v>
      </c>
      <c r="CW649" s="264" t="s">
        <v>3382</v>
      </c>
      <c r="CY649" s="264" t="s">
        <v>3382</v>
      </c>
      <c r="DA649" s="264" t="s">
        <v>3382</v>
      </c>
      <c r="DC649" s="264" t="s">
        <v>3382</v>
      </c>
      <c r="DE649" s="264" t="s">
        <v>3382</v>
      </c>
      <c r="DG649" s="264" t="s">
        <v>3382</v>
      </c>
      <c r="DI649" s="264" t="s">
        <v>3382</v>
      </c>
      <c r="DK649" s="264" t="s">
        <v>3382</v>
      </c>
      <c r="EA649" s="264" t="s">
        <v>3382</v>
      </c>
      <c r="EC649" s="272" t="s">
        <v>3383</v>
      </c>
      <c r="ED649" s="268"/>
      <c r="EE649" s="272" t="s">
        <v>3383</v>
      </c>
      <c r="EF649" s="268"/>
      <c r="EG649" s="272" t="s">
        <v>3383</v>
      </c>
      <c r="EH649" s="268"/>
      <c r="EI649" s="272" t="s">
        <v>3383</v>
      </c>
      <c r="EY649" s="264" t="s">
        <v>3382</v>
      </c>
      <c r="FA649" s="264" t="s">
        <v>3382</v>
      </c>
      <c r="FC649" s="264" t="s">
        <v>3382</v>
      </c>
      <c r="FE649" s="264" t="s">
        <v>3382</v>
      </c>
      <c r="FG649" s="264" t="s">
        <v>3382</v>
      </c>
      <c r="FI649" s="264" t="s">
        <v>3382</v>
      </c>
      <c r="FK649" s="264" t="s">
        <v>3382</v>
      </c>
      <c r="FM649" s="264" t="s">
        <v>3382</v>
      </c>
      <c r="FO649" s="264" t="s">
        <v>3382</v>
      </c>
      <c r="FQ649" s="264" t="s">
        <v>3382</v>
      </c>
      <c r="FS649" s="264" t="s">
        <v>3382</v>
      </c>
      <c r="FU649" s="264" t="s">
        <v>3382</v>
      </c>
      <c r="FW649" s="264" t="s">
        <v>3382</v>
      </c>
      <c r="FY649" s="264" t="s">
        <v>3382</v>
      </c>
      <c r="GA649" s="264" t="s">
        <v>3382</v>
      </c>
      <c r="GC649" s="264" t="s">
        <v>3382</v>
      </c>
      <c r="GE649" s="264" t="s">
        <v>3382</v>
      </c>
      <c r="GG649" s="264" t="s">
        <v>3382</v>
      </c>
      <c r="GI649" s="264" t="s">
        <v>3382</v>
      </c>
      <c r="GK649" s="264" t="s">
        <v>3382</v>
      </c>
      <c r="GM649" s="264" t="s">
        <v>3382</v>
      </c>
      <c r="GO649" s="264" t="s">
        <v>3382</v>
      </c>
      <c r="GQ649" s="16"/>
      <c r="HE649" s="265" t="s">
        <v>3384</v>
      </c>
      <c r="HG649" s="265" t="s">
        <v>3384</v>
      </c>
      <c r="HI649" s="264" t="s">
        <v>3382</v>
      </c>
      <c r="HK649" s="264" t="s">
        <v>3382</v>
      </c>
      <c r="HM649" s="264" t="s">
        <v>3382</v>
      </c>
      <c r="HO649" s="264" t="s">
        <v>3382</v>
      </c>
      <c r="HQ649" s="264" t="s">
        <v>3382</v>
      </c>
      <c r="HS649" s="264" t="s">
        <v>3382</v>
      </c>
      <c r="HU649" s="264" t="s">
        <v>3382</v>
      </c>
      <c r="HW649" s="264" t="s">
        <v>3382</v>
      </c>
      <c r="HY649" s="264" t="s">
        <v>3382</v>
      </c>
      <c r="IA649" s="264" t="s">
        <v>3382</v>
      </c>
      <c r="IC649" s="264" t="s">
        <v>3382</v>
      </c>
      <c r="IE649" s="264" t="s">
        <v>3382</v>
      </c>
      <c r="IG649" s="264" t="s">
        <v>3382</v>
      </c>
      <c r="II649" s="264" t="s">
        <v>3382</v>
      </c>
      <c r="IK649" s="264" t="s">
        <v>3382</v>
      </c>
      <c r="IM649" s="264" t="s">
        <v>3382</v>
      </c>
      <c r="IO649" s="264" t="s">
        <v>3382</v>
      </c>
      <c r="IQ649" s="264" t="s">
        <v>3382</v>
      </c>
      <c r="IS649" s="264" t="s">
        <v>3382</v>
      </c>
      <c r="IU649" s="264" t="s">
        <v>3382</v>
      </c>
      <c r="IW649" s="264" t="s">
        <v>3382</v>
      </c>
      <c r="IY649" s="264" t="s">
        <v>3382</v>
      </c>
      <c r="JA649" s="264" t="s">
        <v>3382</v>
      </c>
      <c r="JC649" s="264" t="s">
        <v>3382</v>
      </c>
    </row>
    <row r="650" spans="3:263">
      <c r="C650" s="384" t="s">
        <v>3385</v>
      </c>
      <c r="D650" s="404"/>
      <c r="E650" s="390" t="s">
        <v>3385</v>
      </c>
      <c r="F650" s="391"/>
      <c r="G650" s="390" t="s">
        <v>3385</v>
      </c>
      <c r="H650" s="391"/>
      <c r="I650" s="390" t="s">
        <v>3385</v>
      </c>
      <c r="J650" s="391"/>
      <c r="K650" s="390" t="s">
        <v>3385</v>
      </c>
      <c r="L650" s="391"/>
      <c r="M650" s="390" t="s">
        <v>3385</v>
      </c>
      <c r="N650" s="405"/>
      <c r="O650" s="394" t="s">
        <v>3386</v>
      </c>
      <c r="P650" s="406"/>
      <c r="Q650" s="264" t="s">
        <v>3385</v>
      </c>
      <c r="S650" s="264" t="s">
        <v>3385</v>
      </c>
      <c r="U650" s="265" t="s">
        <v>3387</v>
      </c>
      <c r="W650" s="265" t="s">
        <v>3387</v>
      </c>
      <c r="Y650" s="265" t="s">
        <v>3387</v>
      </c>
      <c r="Z650" s="256"/>
      <c r="AA650" s="264" t="s">
        <v>3385</v>
      </c>
      <c r="AB650" s="256"/>
      <c r="AC650" s="265" t="s">
        <v>3387</v>
      </c>
      <c r="AD650" s="258"/>
      <c r="AE650" s="265" t="s">
        <v>3387</v>
      </c>
      <c r="AF650" s="258"/>
      <c r="AG650" s="264" t="s">
        <v>3385</v>
      </c>
      <c r="AH650" s="16"/>
      <c r="AI650" s="264" t="s">
        <v>3385</v>
      </c>
      <c r="AK650" s="264" t="s">
        <v>3385</v>
      </c>
      <c r="AL650" s="256"/>
      <c r="AM650" s="264" t="s">
        <v>3385</v>
      </c>
      <c r="AN650" s="256"/>
      <c r="AO650" s="264" t="s">
        <v>3385</v>
      </c>
      <c r="AP650" s="256"/>
      <c r="AQ650" s="264" t="s">
        <v>3385</v>
      </c>
      <c r="AR650" s="256"/>
      <c r="AS650" s="265" t="s">
        <v>3388</v>
      </c>
      <c r="AT650" s="256"/>
      <c r="AU650" s="265" t="s">
        <v>3388</v>
      </c>
      <c r="AW650" s="265" t="s">
        <v>3388</v>
      </c>
      <c r="AX650" s="256"/>
      <c r="AY650" s="270" t="str">
        <f t="shared" si="22"/>
        <v>予 備 647</v>
      </c>
      <c r="AZ650" s="256"/>
      <c r="BA650" s="265" t="s">
        <v>3387</v>
      </c>
      <c r="BC650" s="265" t="s">
        <v>3387</v>
      </c>
      <c r="BE650" s="266" t="s">
        <v>3387</v>
      </c>
      <c r="BF650" s="258"/>
      <c r="BG650" s="266" t="s">
        <v>3387</v>
      </c>
      <c r="BI650" s="400" t="s">
        <v>3385</v>
      </c>
      <c r="BK650" s="400" t="s">
        <v>3385</v>
      </c>
      <c r="BM650" s="400" t="str">
        <f t="shared" si="23"/>
        <v>予備647</v>
      </c>
      <c r="BO650" s="401" t="s">
        <v>3385</v>
      </c>
      <c r="BP650" s="396"/>
      <c r="BQ650" s="401" t="s">
        <v>3385</v>
      </c>
      <c r="BR650" s="402"/>
      <c r="BS650" s="265" t="s">
        <v>3387</v>
      </c>
      <c r="BT650" s="402"/>
      <c r="BU650" s="402"/>
      <c r="BV650" s="402"/>
      <c r="BW650" s="402"/>
      <c r="BX650" s="402"/>
      <c r="BY650" s="402"/>
      <c r="BZ650" s="402"/>
      <c r="CA650" s="402"/>
      <c r="CB650" s="402"/>
      <c r="CC650" s="402"/>
      <c r="CE650" s="256"/>
      <c r="CG650" s="264" t="s">
        <v>3385</v>
      </c>
      <c r="CI650" s="264" t="s">
        <v>3385</v>
      </c>
      <c r="CK650" s="264" t="s">
        <v>3385</v>
      </c>
      <c r="CM650" s="264" t="s">
        <v>3385</v>
      </c>
      <c r="CO650" s="264" t="s">
        <v>3385</v>
      </c>
      <c r="CQ650" s="264" t="s">
        <v>3385</v>
      </c>
      <c r="CS650" s="264" t="s">
        <v>3385</v>
      </c>
      <c r="CU650" s="264" t="s">
        <v>3385</v>
      </c>
      <c r="CW650" s="264" t="s">
        <v>3385</v>
      </c>
      <c r="CY650" s="264" t="s">
        <v>3385</v>
      </c>
      <c r="DA650" s="264" t="s">
        <v>3385</v>
      </c>
      <c r="DC650" s="264" t="s">
        <v>3385</v>
      </c>
      <c r="DE650" s="264" t="s">
        <v>3385</v>
      </c>
      <c r="DG650" s="264" t="s">
        <v>3385</v>
      </c>
      <c r="DI650" s="264" t="s">
        <v>3385</v>
      </c>
      <c r="DK650" s="264" t="s">
        <v>3385</v>
      </c>
      <c r="EA650" s="264" t="s">
        <v>3385</v>
      </c>
      <c r="EC650" s="272" t="s">
        <v>3386</v>
      </c>
      <c r="ED650" s="268"/>
      <c r="EE650" s="272" t="s">
        <v>3386</v>
      </c>
      <c r="EF650" s="268"/>
      <c r="EG650" s="272" t="s">
        <v>3386</v>
      </c>
      <c r="EH650" s="268"/>
      <c r="EI650" s="272" t="s">
        <v>3386</v>
      </c>
      <c r="EY650" s="264" t="s">
        <v>3385</v>
      </c>
      <c r="FA650" s="264" t="s">
        <v>3385</v>
      </c>
      <c r="FC650" s="264" t="s">
        <v>3385</v>
      </c>
      <c r="FE650" s="264" t="s">
        <v>3385</v>
      </c>
      <c r="FG650" s="264" t="s">
        <v>3385</v>
      </c>
      <c r="FI650" s="264" t="s">
        <v>3385</v>
      </c>
      <c r="FK650" s="264" t="s">
        <v>3385</v>
      </c>
      <c r="FM650" s="264" t="s">
        <v>3385</v>
      </c>
      <c r="FO650" s="264" t="s">
        <v>3385</v>
      </c>
      <c r="FQ650" s="264" t="s">
        <v>3385</v>
      </c>
      <c r="FS650" s="264" t="s">
        <v>3385</v>
      </c>
      <c r="FU650" s="264" t="s">
        <v>3385</v>
      </c>
      <c r="FW650" s="264" t="s">
        <v>3385</v>
      </c>
      <c r="FY650" s="264" t="s">
        <v>3385</v>
      </c>
      <c r="GA650" s="264" t="s">
        <v>3385</v>
      </c>
      <c r="GC650" s="264" t="s">
        <v>3385</v>
      </c>
      <c r="GE650" s="264" t="s">
        <v>3385</v>
      </c>
      <c r="GG650" s="264" t="s">
        <v>3385</v>
      </c>
      <c r="GI650" s="264" t="s">
        <v>3385</v>
      </c>
      <c r="GK650" s="264" t="s">
        <v>3385</v>
      </c>
      <c r="GM650" s="264" t="s">
        <v>3385</v>
      </c>
      <c r="GO650" s="264" t="s">
        <v>3385</v>
      </c>
      <c r="GQ650" s="16"/>
      <c r="HE650" s="265" t="s">
        <v>3387</v>
      </c>
      <c r="HG650" s="265" t="s">
        <v>3387</v>
      </c>
      <c r="HI650" s="264" t="s">
        <v>3385</v>
      </c>
      <c r="HK650" s="264" t="s">
        <v>3385</v>
      </c>
      <c r="HM650" s="264" t="s">
        <v>3385</v>
      </c>
      <c r="HO650" s="264" t="s">
        <v>3385</v>
      </c>
      <c r="HQ650" s="264" t="s">
        <v>3385</v>
      </c>
      <c r="HS650" s="264" t="s">
        <v>3385</v>
      </c>
      <c r="HU650" s="264" t="s">
        <v>3385</v>
      </c>
      <c r="HW650" s="264" t="s">
        <v>3385</v>
      </c>
      <c r="HY650" s="264" t="s">
        <v>3385</v>
      </c>
      <c r="IA650" s="264" t="s">
        <v>3385</v>
      </c>
      <c r="IC650" s="264" t="s">
        <v>3385</v>
      </c>
      <c r="IE650" s="264" t="s">
        <v>3385</v>
      </c>
      <c r="IG650" s="264" t="s">
        <v>3385</v>
      </c>
      <c r="II650" s="264" t="s">
        <v>3385</v>
      </c>
      <c r="IK650" s="264" t="s">
        <v>3385</v>
      </c>
      <c r="IM650" s="264" t="s">
        <v>3385</v>
      </c>
      <c r="IO650" s="264" t="s">
        <v>3385</v>
      </c>
      <c r="IQ650" s="264" t="s">
        <v>3385</v>
      </c>
      <c r="IS650" s="264" t="s">
        <v>3385</v>
      </c>
      <c r="IU650" s="264" t="s">
        <v>3385</v>
      </c>
      <c r="IW650" s="264" t="s">
        <v>3385</v>
      </c>
      <c r="IY650" s="264" t="s">
        <v>3385</v>
      </c>
      <c r="JA650" s="264" t="s">
        <v>3385</v>
      </c>
      <c r="JC650" s="264" t="s">
        <v>3385</v>
      </c>
    </row>
    <row r="651" spans="3:263">
      <c r="C651" s="384" t="s">
        <v>3389</v>
      </c>
      <c r="D651" s="404"/>
      <c r="E651" s="390" t="s">
        <v>3389</v>
      </c>
      <c r="F651" s="391"/>
      <c r="G651" s="390" t="s">
        <v>3389</v>
      </c>
      <c r="H651" s="391"/>
      <c r="I651" s="390" t="s">
        <v>3389</v>
      </c>
      <c r="J651" s="391"/>
      <c r="K651" s="390" t="s">
        <v>3389</v>
      </c>
      <c r="L651" s="391"/>
      <c r="M651" s="390" t="s">
        <v>3389</v>
      </c>
      <c r="N651" s="405"/>
      <c r="O651" s="394" t="s">
        <v>3390</v>
      </c>
      <c r="P651" s="406"/>
      <c r="Q651" s="264" t="s">
        <v>3389</v>
      </c>
      <c r="S651" s="264" t="s">
        <v>3389</v>
      </c>
      <c r="U651" s="265" t="s">
        <v>3391</v>
      </c>
      <c r="W651" s="265" t="s">
        <v>3391</v>
      </c>
      <c r="Y651" s="265" t="s">
        <v>3391</v>
      </c>
      <c r="Z651" s="256"/>
      <c r="AA651" s="264" t="s">
        <v>3389</v>
      </c>
      <c r="AB651" s="256"/>
      <c r="AC651" s="265" t="s">
        <v>3391</v>
      </c>
      <c r="AD651" s="258"/>
      <c r="AE651" s="265" t="s">
        <v>3391</v>
      </c>
      <c r="AF651" s="258"/>
      <c r="AG651" s="264" t="s">
        <v>3389</v>
      </c>
      <c r="AH651" s="16"/>
      <c r="AI651" s="264" t="s">
        <v>3389</v>
      </c>
      <c r="AK651" s="264" t="s">
        <v>3389</v>
      </c>
      <c r="AL651" s="256"/>
      <c r="AM651" s="264" t="s">
        <v>3389</v>
      </c>
      <c r="AN651" s="256"/>
      <c r="AO651" s="264" t="s">
        <v>3389</v>
      </c>
      <c r="AP651" s="256"/>
      <c r="AQ651" s="264" t="s">
        <v>3389</v>
      </c>
      <c r="AR651" s="256"/>
      <c r="AS651" s="264" t="s">
        <v>3390</v>
      </c>
      <c r="AT651" s="256"/>
      <c r="AU651" s="264" t="s">
        <v>3390</v>
      </c>
      <c r="AW651" s="264" t="s">
        <v>3390</v>
      </c>
      <c r="AX651" s="256"/>
      <c r="AY651" s="270" t="str">
        <f t="shared" si="22"/>
        <v>予 備 648</v>
      </c>
      <c r="AZ651" s="256"/>
      <c r="BA651" s="265" t="s">
        <v>3391</v>
      </c>
      <c r="BC651" s="265" t="s">
        <v>3391</v>
      </c>
      <c r="BE651" s="266" t="s">
        <v>3391</v>
      </c>
      <c r="BF651" s="258"/>
      <c r="BG651" s="266" t="s">
        <v>3391</v>
      </c>
      <c r="BI651" s="400" t="s">
        <v>3389</v>
      </c>
      <c r="BK651" s="400" t="s">
        <v>3389</v>
      </c>
      <c r="BM651" s="400" t="str">
        <f t="shared" si="23"/>
        <v>予備648</v>
      </c>
      <c r="BO651" s="401" t="s">
        <v>3389</v>
      </c>
      <c r="BP651" s="396"/>
      <c r="BQ651" s="401" t="s">
        <v>3389</v>
      </c>
      <c r="BR651" s="402"/>
      <c r="BS651" s="265" t="s">
        <v>3391</v>
      </c>
      <c r="BT651" s="402"/>
      <c r="BU651" s="402"/>
      <c r="BV651" s="402"/>
      <c r="BW651" s="402"/>
      <c r="BX651" s="402"/>
      <c r="BY651" s="402"/>
      <c r="BZ651" s="402"/>
      <c r="CA651" s="402"/>
      <c r="CB651" s="402"/>
      <c r="CC651" s="402"/>
      <c r="CE651" s="256"/>
      <c r="CG651" s="264" t="s">
        <v>3389</v>
      </c>
      <c r="CI651" s="264" t="s">
        <v>3389</v>
      </c>
      <c r="CK651" s="264" t="s">
        <v>3389</v>
      </c>
      <c r="CM651" s="264" t="s">
        <v>3389</v>
      </c>
      <c r="CO651" s="264" t="s">
        <v>3389</v>
      </c>
      <c r="CQ651" s="264" t="s">
        <v>3389</v>
      </c>
      <c r="CS651" s="264" t="s">
        <v>3389</v>
      </c>
      <c r="CU651" s="264" t="s">
        <v>3389</v>
      </c>
      <c r="CW651" s="264" t="s">
        <v>3389</v>
      </c>
      <c r="CY651" s="264" t="s">
        <v>3389</v>
      </c>
      <c r="DA651" s="264" t="s">
        <v>3389</v>
      </c>
      <c r="DC651" s="264" t="s">
        <v>3389</v>
      </c>
      <c r="DE651" s="264" t="s">
        <v>3389</v>
      </c>
      <c r="DG651" s="264" t="s">
        <v>3389</v>
      </c>
      <c r="DI651" s="264" t="s">
        <v>3389</v>
      </c>
      <c r="DK651" s="264" t="s">
        <v>3389</v>
      </c>
      <c r="EA651" s="264" t="s">
        <v>3389</v>
      </c>
      <c r="EC651" s="272" t="s">
        <v>3390</v>
      </c>
      <c r="ED651" s="268"/>
      <c r="EE651" s="272" t="s">
        <v>3390</v>
      </c>
      <c r="EF651" s="268"/>
      <c r="EG651" s="272" t="s">
        <v>3390</v>
      </c>
      <c r="EH651" s="268"/>
      <c r="EI651" s="272" t="s">
        <v>3390</v>
      </c>
      <c r="EY651" s="264" t="s">
        <v>3389</v>
      </c>
      <c r="FA651" s="264" t="s">
        <v>3389</v>
      </c>
      <c r="FC651" s="264" t="s">
        <v>3389</v>
      </c>
      <c r="FE651" s="264" t="s">
        <v>3389</v>
      </c>
      <c r="FG651" s="264" t="s">
        <v>3389</v>
      </c>
      <c r="FI651" s="264" t="s">
        <v>3389</v>
      </c>
      <c r="FK651" s="264" t="s">
        <v>3389</v>
      </c>
      <c r="FM651" s="264" t="s">
        <v>3389</v>
      </c>
      <c r="FO651" s="264" t="s">
        <v>3389</v>
      </c>
      <c r="FQ651" s="264" t="s">
        <v>3389</v>
      </c>
      <c r="FS651" s="264" t="s">
        <v>3389</v>
      </c>
      <c r="FU651" s="264" t="s">
        <v>3389</v>
      </c>
      <c r="FW651" s="264" t="s">
        <v>3389</v>
      </c>
      <c r="FY651" s="264" t="s">
        <v>3389</v>
      </c>
      <c r="GA651" s="264" t="s">
        <v>3389</v>
      </c>
      <c r="GC651" s="264" t="s">
        <v>3389</v>
      </c>
      <c r="GE651" s="264" t="s">
        <v>3389</v>
      </c>
      <c r="GG651" s="264" t="s">
        <v>3389</v>
      </c>
      <c r="GI651" s="264" t="s">
        <v>3389</v>
      </c>
      <c r="GK651" s="264" t="s">
        <v>3389</v>
      </c>
      <c r="GM651" s="264" t="s">
        <v>3389</v>
      </c>
      <c r="GO651" s="264" t="s">
        <v>3389</v>
      </c>
      <c r="GQ651" s="16"/>
      <c r="HE651" s="265" t="s">
        <v>3391</v>
      </c>
      <c r="HG651" s="265" t="s">
        <v>3391</v>
      </c>
      <c r="HI651" s="264" t="s">
        <v>3389</v>
      </c>
      <c r="HK651" s="264" t="s">
        <v>3389</v>
      </c>
      <c r="HM651" s="264" t="s">
        <v>3389</v>
      </c>
      <c r="HO651" s="264" t="s">
        <v>3389</v>
      </c>
      <c r="HQ651" s="264" t="s">
        <v>3389</v>
      </c>
      <c r="HS651" s="264" t="s">
        <v>3389</v>
      </c>
      <c r="HU651" s="264" t="s">
        <v>3389</v>
      </c>
      <c r="HW651" s="264" t="s">
        <v>3389</v>
      </c>
      <c r="HY651" s="264" t="s">
        <v>3389</v>
      </c>
      <c r="IA651" s="264" t="s">
        <v>3389</v>
      </c>
      <c r="IC651" s="264" t="s">
        <v>3389</v>
      </c>
      <c r="IE651" s="264" t="s">
        <v>3389</v>
      </c>
      <c r="IG651" s="264" t="s">
        <v>3389</v>
      </c>
      <c r="II651" s="264" t="s">
        <v>3389</v>
      </c>
      <c r="IK651" s="264" t="s">
        <v>3389</v>
      </c>
      <c r="IM651" s="264" t="s">
        <v>3389</v>
      </c>
      <c r="IO651" s="264" t="s">
        <v>3389</v>
      </c>
      <c r="IQ651" s="264" t="s">
        <v>3389</v>
      </c>
      <c r="IS651" s="264" t="s">
        <v>3389</v>
      </c>
      <c r="IU651" s="264" t="s">
        <v>3389</v>
      </c>
      <c r="IW651" s="264" t="s">
        <v>3389</v>
      </c>
      <c r="IY651" s="264" t="s">
        <v>3389</v>
      </c>
      <c r="JA651" s="264" t="s">
        <v>3389</v>
      </c>
      <c r="JC651" s="264" t="s">
        <v>3389</v>
      </c>
    </row>
    <row r="652" spans="3:263">
      <c r="C652" s="384" t="s">
        <v>3392</v>
      </c>
      <c r="D652" s="404"/>
      <c r="E652" s="390" t="s">
        <v>3392</v>
      </c>
      <c r="F652" s="391"/>
      <c r="G652" s="390" t="s">
        <v>3392</v>
      </c>
      <c r="H652" s="391"/>
      <c r="I652" s="390" t="s">
        <v>3392</v>
      </c>
      <c r="J652" s="391"/>
      <c r="K652" s="390" t="s">
        <v>3392</v>
      </c>
      <c r="L652" s="391"/>
      <c r="M652" s="390" t="s">
        <v>3392</v>
      </c>
      <c r="N652" s="405"/>
      <c r="O652" s="394" t="s">
        <v>3393</v>
      </c>
      <c r="P652" s="406"/>
      <c r="Q652" s="264" t="s">
        <v>3392</v>
      </c>
      <c r="S652" s="264" t="s">
        <v>3392</v>
      </c>
      <c r="U652" s="265" t="s">
        <v>3394</v>
      </c>
      <c r="W652" s="265" t="s">
        <v>3394</v>
      </c>
      <c r="Y652" s="265" t="s">
        <v>3394</v>
      </c>
      <c r="Z652" s="256"/>
      <c r="AA652" s="264" t="s">
        <v>3392</v>
      </c>
      <c r="AB652" s="256"/>
      <c r="AC652" s="265" t="s">
        <v>3394</v>
      </c>
      <c r="AD652" s="258"/>
      <c r="AE652" s="265" t="s">
        <v>3394</v>
      </c>
      <c r="AF652" s="258"/>
      <c r="AG652" s="264" t="s">
        <v>3392</v>
      </c>
      <c r="AH652" s="16"/>
      <c r="AI652" s="264" t="s">
        <v>3392</v>
      </c>
      <c r="AK652" s="264" t="s">
        <v>3392</v>
      </c>
      <c r="AL652" s="256"/>
      <c r="AM652" s="264" t="s">
        <v>3392</v>
      </c>
      <c r="AN652" s="256"/>
      <c r="AO652" s="264" t="s">
        <v>3392</v>
      </c>
      <c r="AP652" s="256"/>
      <c r="AQ652" s="264" t="s">
        <v>3392</v>
      </c>
      <c r="AR652" s="256"/>
      <c r="AS652" s="265" t="s">
        <v>3395</v>
      </c>
      <c r="AT652" s="256"/>
      <c r="AU652" s="265" t="s">
        <v>3395</v>
      </c>
      <c r="AW652" s="265" t="s">
        <v>3395</v>
      </c>
      <c r="AX652" s="256"/>
      <c r="AY652" s="270" t="str">
        <f t="shared" si="22"/>
        <v>予 備 649</v>
      </c>
      <c r="AZ652" s="256"/>
      <c r="BA652" s="265" t="s">
        <v>3394</v>
      </c>
      <c r="BC652" s="265" t="s">
        <v>3394</v>
      </c>
      <c r="BE652" s="266" t="s">
        <v>3394</v>
      </c>
      <c r="BF652" s="258"/>
      <c r="BG652" s="266" t="s">
        <v>3394</v>
      </c>
      <c r="BI652" s="400" t="s">
        <v>3392</v>
      </c>
      <c r="BK652" s="400" t="s">
        <v>3392</v>
      </c>
      <c r="BM652" s="400" t="str">
        <f t="shared" si="23"/>
        <v>予備649</v>
      </c>
      <c r="BO652" s="401" t="s">
        <v>3392</v>
      </c>
      <c r="BP652" s="396"/>
      <c r="BQ652" s="401" t="s">
        <v>3392</v>
      </c>
      <c r="BR652" s="402"/>
      <c r="BS652" s="265" t="s">
        <v>3394</v>
      </c>
      <c r="BT652" s="402"/>
      <c r="BU652" s="402"/>
      <c r="BV652" s="402"/>
      <c r="BW652" s="402"/>
      <c r="BX652" s="402"/>
      <c r="BY652" s="402"/>
      <c r="BZ652" s="402"/>
      <c r="CA652" s="402"/>
      <c r="CB652" s="402"/>
      <c r="CC652" s="402"/>
      <c r="CE652" s="256"/>
      <c r="CG652" s="264" t="s">
        <v>3392</v>
      </c>
      <c r="CI652" s="264" t="s">
        <v>3392</v>
      </c>
      <c r="CK652" s="264" t="s">
        <v>3392</v>
      </c>
      <c r="CM652" s="264" t="s">
        <v>3392</v>
      </c>
      <c r="CO652" s="264" t="s">
        <v>3392</v>
      </c>
      <c r="CQ652" s="264" t="s">
        <v>3392</v>
      </c>
      <c r="CS652" s="264" t="s">
        <v>3392</v>
      </c>
      <c r="CU652" s="264" t="s">
        <v>3392</v>
      </c>
      <c r="CW652" s="264" t="s">
        <v>3392</v>
      </c>
      <c r="CY652" s="264" t="s">
        <v>3392</v>
      </c>
      <c r="DA652" s="264" t="s">
        <v>3392</v>
      </c>
      <c r="DC652" s="264" t="s">
        <v>3392</v>
      </c>
      <c r="DE652" s="264" t="s">
        <v>3392</v>
      </c>
      <c r="DG652" s="264" t="s">
        <v>3392</v>
      </c>
      <c r="DI652" s="264" t="s">
        <v>3392</v>
      </c>
      <c r="DK652" s="264" t="s">
        <v>3392</v>
      </c>
      <c r="EA652" s="264" t="s">
        <v>3392</v>
      </c>
      <c r="EC652" s="272" t="s">
        <v>3393</v>
      </c>
      <c r="ED652" s="268"/>
      <c r="EE652" s="272" t="s">
        <v>3393</v>
      </c>
      <c r="EF652" s="268"/>
      <c r="EG652" s="272" t="s">
        <v>3393</v>
      </c>
      <c r="EH652" s="268"/>
      <c r="EI652" s="272" t="s">
        <v>3393</v>
      </c>
      <c r="EY652" s="264" t="s">
        <v>3392</v>
      </c>
      <c r="FA652" s="264" t="s">
        <v>3392</v>
      </c>
      <c r="FC652" s="264" t="s">
        <v>3392</v>
      </c>
      <c r="FE652" s="264" t="s">
        <v>3392</v>
      </c>
      <c r="FG652" s="264" t="s">
        <v>3392</v>
      </c>
      <c r="FI652" s="264" t="s">
        <v>3392</v>
      </c>
      <c r="FK652" s="264" t="s">
        <v>3392</v>
      </c>
      <c r="FM652" s="264" t="s">
        <v>3392</v>
      </c>
      <c r="FO652" s="264" t="s">
        <v>3392</v>
      </c>
      <c r="FQ652" s="264" t="s">
        <v>3392</v>
      </c>
      <c r="FS652" s="264" t="s">
        <v>3392</v>
      </c>
      <c r="FU652" s="264" t="s">
        <v>3392</v>
      </c>
      <c r="FW652" s="264" t="s">
        <v>3392</v>
      </c>
      <c r="FY652" s="264" t="s">
        <v>3392</v>
      </c>
      <c r="GA652" s="264" t="s">
        <v>3392</v>
      </c>
      <c r="GC652" s="264" t="s">
        <v>3392</v>
      </c>
      <c r="GE652" s="264" t="s">
        <v>3392</v>
      </c>
      <c r="GG652" s="264" t="s">
        <v>3392</v>
      </c>
      <c r="GI652" s="264" t="s">
        <v>3392</v>
      </c>
      <c r="GK652" s="264" t="s">
        <v>3392</v>
      </c>
      <c r="GM652" s="264" t="s">
        <v>3392</v>
      </c>
      <c r="GO652" s="264" t="s">
        <v>3392</v>
      </c>
      <c r="GQ652" s="16"/>
      <c r="HE652" s="265" t="s">
        <v>3394</v>
      </c>
      <c r="HG652" s="265" t="s">
        <v>3394</v>
      </c>
      <c r="HI652" s="264" t="s">
        <v>3392</v>
      </c>
      <c r="HK652" s="264" t="s">
        <v>3392</v>
      </c>
      <c r="HM652" s="264" t="s">
        <v>3392</v>
      </c>
      <c r="HO652" s="264" t="s">
        <v>3392</v>
      </c>
      <c r="HQ652" s="264" t="s">
        <v>3392</v>
      </c>
      <c r="HS652" s="264" t="s">
        <v>3392</v>
      </c>
      <c r="HU652" s="264" t="s">
        <v>3392</v>
      </c>
      <c r="HW652" s="264" t="s">
        <v>3392</v>
      </c>
      <c r="HY652" s="264" t="s">
        <v>3392</v>
      </c>
      <c r="IA652" s="264" t="s">
        <v>3392</v>
      </c>
      <c r="IC652" s="264" t="s">
        <v>3392</v>
      </c>
      <c r="IE652" s="264" t="s">
        <v>3392</v>
      </c>
      <c r="IG652" s="264" t="s">
        <v>3392</v>
      </c>
      <c r="II652" s="264" t="s">
        <v>3392</v>
      </c>
      <c r="IK652" s="264" t="s">
        <v>3392</v>
      </c>
      <c r="IM652" s="264" t="s">
        <v>3392</v>
      </c>
      <c r="IO652" s="264" t="s">
        <v>3392</v>
      </c>
      <c r="IQ652" s="264" t="s">
        <v>3392</v>
      </c>
      <c r="IS652" s="264" t="s">
        <v>3392</v>
      </c>
      <c r="IU652" s="264" t="s">
        <v>3392</v>
      </c>
      <c r="IW652" s="264" t="s">
        <v>3392</v>
      </c>
      <c r="IY652" s="264" t="s">
        <v>3392</v>
      </c>
      <c r="JA652" s="264" t="s">
        <v>3392</v>
      </c>
      <c r="JC652" s="264" t="s">
        <v>3392</v>
      </c>
    </row>
    <row r="653" spans="3:263">
      <c r="C653" s="384" t="s">
        <v>3396</v>
      </c>
      <c r="D653" s="404"/>
      <c r="E653" s="390" t="s">
        <v>3396</v>
      </c>
      <c r="F653" s="391"/>
      <c r="G653" s="390" t="s">
        <v>3396</v>
      </c>
      <c r="H653" s="391"/>
      <c r="I653" s="390" t="s">
        <v>3396</v>
      </c>
      <c r="J653" s="391"/>
      <c r="K653" s="390" t="s">
        <v>3396</v>
      </c>
      <c r="L653" s="391"/>
      <c r="M653" s="390" t="s">
        <v>3396</v>
      </c>
      <c r="N653" s="405"/>
      <c r="O653" s="394" t="s">
        <v>3397</v>
      </c>
      <c r="P653" s="406"/>
      <c r="Q653" s="264" t="s">
        <v>3396</v>
      </c>
      <c r="S653" s="264" t="s">
        <v>3396</v>
      </c>
      <c r="U653" s="265" t="s">
        <v>3398</v>
      </c>
      <c r="W653" s="265" t="s">
        <v>3398</v>
      </c>
      <c r="Y653" s="265" t="s">
        <v>3398</v>
      </c>
      <c r="Z653" s="256"/>
      <c r="AA653" s="264" t="s">
        <v>3396</v>
      </c>
      <c r="AB653" s="256"/>
      <c r="AC653" s="265" t="s">
        <v>3398</v>
      </c>
      <c r="AD653" s="258"/>
      <c r="AE653" s="265" t="s">
        <v>3398</v>
      </c>
      <c r="AF653" s="258"/>
      <c r="AG653" s="264" t="s">
        <v>3396</v>
      </c>
      <c r="AH653" s="16"/>
      <c r="AI653" s="264" t="s">
        <v>3396</v>
      </c>
      <c r="AK653" s="264" t="s">
        <v>3396</v>
      </c>
      <c r="AL653" s="256"/>
      <c r="AM653" s="264" t="s">
        <v>3396</v>
      </c>
      <c r="AN653" s="256"/>
      <c r="AO653" s="264" t="s">
        <v>3396</v>
      </c>
      <c r="AP653" s="256"/>
      <c r="AQ653" s="264" t="s">
        <v>3396</v>
      </c>
      <c r="AR653" s="256"/>
      <c r="AS653" s="264" t="s">
        <v>3397</v>
      </c>
      <c r="AT653" s="256"/>
      <c r="AU653" s="264" t="s">
        <v>3397</v>
      </c>
      <c r="AW653" s="264" t="s">
        <v>3397</v>
      </c>
      <c r="AX653" s="256"/>
      <c r="AY653" s="270" t="str">
        <f t="shared" si="22"/>
        <v>予 備 650</v>
      </c>
      <c r="AZ653" s="256"/>
      <c r="BA653" s="265" t="s">
        <v>3398</v>
      </c>
      <c r="BC653" s="265" t="s">
        <v>3398</v>
      </c>
      <c r="BE653" s="266" t="s">
        <v>3398</v>
      </c>
      <c r="BF653" s="258"/>
      <c r="BG653" s="266" t="s">
        <v>3398</v>
      </c>
      <c r="BI653" s="400" t="s">
        <v>3396</v>
      </c>
      <c r="BK653" s="400" t="s">
        <v>3396</v>
      </c>
      <c r="BM653" s="400" t="str">
        <f t="shared" si="23"/>
        <v>予備650</v>
      </c>
      <c r="BO653" s="401" t="s">
        <v>3396</v>
      </c>
      <c r="BP653" s="396"/>
      <c r="BQ653" s="401" t="s">
        <v>3396</v>
      </c>
      <c r="BR653" s="402"/>
      <c r="BS653" s="265" t="s">
        <v>3398</v>
      </c>
      <c r="BT653" s="402"/>
      <c r="BU653" s="402"/>
      <c r="BV653" s="402"/>
      <c r="BW653" s="402"/>
      <c r="BX653" s="402"/>
      <c r="BY653" s="402"/>
      <c r="BZ653" s="402"/>
      <c r="CA653" s="402"/>
      <c r="CB653" s="402"/>
      <c r="CC653" s="402"/>
      <c r="CE653" s="256"/>
      <c r="CG653" s="264" t="s">
        <v>3396</v>
      </c>
      <c r="CI653" s="264" t="s">
        <v>3396</v>
      </c>
      <c r="CK653" s="264" t="s">
        <v>3396</v>
      </c>
      <c r="CM653" s="264" t="s">
        <v>3396</v>
      </c>
      <c r="CO653" s="264" t="s">
        <v>3396</v>
      </c>
      <c r="CQ653" s="264" t="s">
        <v>3396</v>
      </c>
      <c r="CS653" s="264" t="s">
        <v>3396</v>
      </c>
      <c r="CU653" s="264" t="s">
        <v>3396</v>
      </c>
      <c r="CW653" s="264" t="s">
        <v>3396</v>
      </c>
      <c r="CY653" s="264" t="s">
        <v>3396</v>
      </c>
      <c r="DA653" s="264" t="s">
        <v>3396</v>
      </c>
      <c r="DC653" s="264" t="s">
        <v>3396</v>
      </c>
      <c r="DE653" s="264" t="s">
        <v>3396</v>
      </c>
      <c r="DG653" s="264" t="s">
        <v>3396</v>
      </c>
      <c r="DI653" s="264" t="s">
        <v>3396</v>
      </c>
      <c r="DK653" s="264" t="s">
        <v>3396</v>
      </c>
      <c r="EA653" s="264" t="s">
        <v>3396</v>
      </c>
      <c r="EC653" s="272" t="s">
        <v>3397</v>
      </c>
      <c r="ED653" s="268"/>
      <c r="EE653" s="272" t="s">
        <v>3397</v>
      </c>
      <c r="EF653" s="268"/>
      <c r="EG653" s="272" t="s">
        <v>3397</v>
      </c>
      <c r="EH653" s="268"/>
      <c r="EI653" s="272" t="s">
        <v>3397</v>
      </c>
      <c r="EY653" s="264" t="s">
        <v>3396</v>
      </c>
      <c r="FA653" s="264" t="s">
        <v>3396</v>
      </c>
      <c r="FC653" s="264" t="s">
        <v>3396</v>
      </c>
      <c r="FE653" s="264" t="s">
        <v>3396</v>
      </c>
      <c r="FG653" s="264" t="s">
        <v>3396</v>
      </c>
      <c r="FI653" s="264" t="s">
        <v>3396</v>
      </c>
      <c r="FK653" s="264" t="s">
        <v>3396</v>
      </c>
      <c r="FM653" s="264" t="s">
        <v>3396</v>
      </c>
      <c r="FO653" s="264" t="s">
        <v>3396</v>
      </c>
      <c r="FQ653" s="264" t="s">
        <v>3396</v>
      </c>
      <c r="FS653" s="264" t="s">
        <v>3396</v>
      </c>
      <c r="FU653" s="264" t="s">
        <v>3396</v>
      </c>
      <c r="FW653" s="264" t="s">
        <v>3396</v>
      </c>
      <c r="FY653" s="264" t="s">
        <v>3396</v>
      </c>
      <c r="GA653" s="264" t="s">
        <v>3396</v>
      </c>
      <c r="GC653" s="264" t="s">
        <v>3396</v>
      </c>
      <c r="GE653" s="264" t="s">
        <v>3396</v>
      </c>
      <c r="GG653" s="264" t="s">
        <v>3396</v>
      </c>
      <c r="GI653" s="264" t="s">
        <v>3396</v>
      </c>
      <c r="GK653" s="264" t="s">
        <v>3396</v>
      </c>
      <c r="GM653" s="264" t="s">
        <v>3396</v>
      </c>
      <c r="GO653" s="264" t="s">
        <v>3396</v>
      </c>
      <c r="GQ653" s="16"/>
      <c r="HE653" s="265" t="s">
        <v>3398</v>
      </c>
      <c r="HG653" s="265" t="s">
        <v>3398</v>
      </c>
      <c r="HI653" s="264" t="s">
        <v>3396</v>
      </c>
      <c r="HK653" s="264" t="s">
        <v>3396</v>
      </c>
      <c r="HM653" s="264" t="s">
        <v>3396</v>
      </c>
      <c r="HO653" s="264" t="s">
        <v>3396</v>
      </c>
      <c r="HQ653" s="264" t="s">
        <v>3396</v>
      </c>
      <c r="HS653" s="264" t="s">
        <v>3396</v>
      </c>
      <c r="HU653" s="264" t="s">
        <v>3396</v>
      </c>
      <c r="HW653" s="264" t="s">
        <v>3396</v>
      </c>
      <c r="HY653" s="264" t="s">
        <v>3396</v>
      </c>
      <c r="IA653" s="264" t="s">
        <v>3396</v>
      </c>
      <c r="IC653" s="264" t="s">
        <v>3396</v>
      </c>
      <c r="IE653" s="264" t="s">
        <v>3396</v>
      </c>
      <c r="IG653" s="264" t="s">
        <v>3396</v>
      </c>
      <c r="II653" s="264" t="s">
        <v>3396</v>
      </c>
      <c r="IK653" s="264" t="s">
        <v>3396</v>
      </c>
      <c r="IM653" s="264" t="s">
        <v>3396</v>
      </c>
      <c r="IO653" s="264" t="s">
        <v>3396</v>
      </c>
      <c r="IQ653" s="264" t="s">
        <v>3396</v>
      </c>
      <c r="IS653" s="264" t="s">
        <v>3396</v>
      </c>
      <c r="IU653" s="264" t="s">
        <v>3396</v>
      </c>
      <c r="IW653" s="264" t="s">
        <v>3396</v>
      </c>
      <c r="IY653" s="264" t="s">
        <v>3396</v>
      </c>
      <c r="JA653" s="264" t="s">
        <v>3396</v>
      </c>
      <c r="JC653" s="264" t="s">
        <v>3396</v>
      </c>
    </row>
    <row r="654" spans="3:263">
      <c r="C654" s="384" t="s">
        <v>3399</v>
      </c>
      <c r="D654" s="404"/>
      <c r="E654" s="390" t="s">
        <v>3399</v>
      </c>
      <c r="F654" s="391"/>
      <c r="G654" s="390" t="s">
        <v>3399</v>
      </c>
      <c r="H654" s="391"/>
      <c r="I654" s="390" t="s">
        <v>3399</v>
      </c>
      <c r="J654" s="391"/>
      <c r="K654" s="390" t="s">
        <v>3399</v>
      </c>
      <c r="L654" s="391"/>
      <c r="M654" s="390" t="s">
        <v>3399</v>
      </c>
      <c r="N654" s="405"/>
      <c r="O654" s="394" t="s">
        <v>3400</v>
      </c>
      <c r="P654" s="406"/>
      <c r="Q654" s="264" t="s">
        <v>3399</v>
      </c>
      <c r="S654" s="264" t="s">
        <v>3399</v>
      </c>
      <c r="U654" s="265" t="s">
        <v>3401</v>
      </c>
      <c r="W654" s="265" t="s">
        <v>3401</v>
      </c>
      <c r="Y654" s="265" t="s">
        <v>3401</v>
      </c>
      <c r="Z654" s="256"/>
      <c r="AA654" s="264" t="s">
        <v>3399</v>
      </c>
      <c r="AB654" s="256"/>
      <c r="AC654" s="265" t="s">
        <v>3401</v>
      </c>
      <c r="AD654" s="258"/>
      <c r="AE654" s="265" t="s">
        <v>3401</v>
      </c>
      <c r="AF654" s="258"/>
      <c r="AG654" s="264" t="s">
        <v>3399</v>
      </c>
      <c r="AH654" s="16"/>
      <c r="AI654" s="264" t="s">
        <v>3399</v>
      </c>
      <c r="AK654" s="264" t="s">
        <v>3399</v>
      </c>
      <c r="AL654" s="256"/>
      <c r="AM654" s="264" t="s">
        <v>3399</v>
      </c>
      <c r="AN654" s="256"/>
      <c r="AO654" s="264" t="s">
        <v>3399</v>
      </c>
      <c r="AP654" s="256"/>
      <c r="AQ654" s="264" t="s">
        <v>3399</v>
      </c>
      <c r="AR654" s="256"/>
      <c r="AS654" s="265" t="s">
        <v>3402</v>
      </c>
      <c r="AT654" s="256"/>
      <c r="AU654" s="265" t="s">
        <v>3402</v>
      </c>
      <c r="AW654" s="265" t="s">
        <v>3402</v>
      </c>
      <c r="AX654" s="256"/>
      <c r="AY654" s="270" t="str">
        <f t="shared" si="22"/>
        <v>予 備 651</v>
      </c>
      <c r="AZ654" s="256"/>
      <c r="BA654" s="265" t="s">
        <v>3401</v>
      </c>
      <c r="BC654" s="265" t="s">
        <v>3401</v>
      </c>
      <c r="BE654" s="266" t="s">
        <v>3401</v>
      </c>
      <c r="BF654" s="258"/>
      <c r="BG654" s="266" t="s">
        <v>3401</v>
      </c>
      <c r="BI654" s="400" t="s">
        <v>3399</v>
      </c>
      <c r="BK654" s="400" t="s">
        <v>3399</v>
      </c>
      <c r="BM654" s="400" t="str">
        <f t="shared" si="23"/>
        <v>予備651</v>
      </c>
      <c r="BO654" s="401" t="s">
        <v>3399</v>
      </c>
      <c r="BP654" s="396"/>
      <c r="BQ654" s="401" t="s">
        <v>3399</v>
      </c>
      <c r="BR654" s="402"/>
      <c r="BS654" s="265" t="s">
        <v>3401</v>
      </c>
      <c r="BT654" s="402"/>
      <c r="BU654" s="402"/>
      <c r="BV654" s="402"/>
      <c r="BW654" s="402"/>
      <c r="BX654" s="402"/>
      <c r="BY654" s="402"/>
      <c r="BZ654" s="402"/>
      <c r="CA654" s="402"/>
      <c r="CB654" s="402"/>
      <c r="CC654" s="402"/>
      <c r="CE654" s="256"/>
      <c r="CG654" s="264" t="s">
        <v>3399</v>
      </c>
      <c r="CI654" s="264" t="s">
        <v>3399</v>
      </c>
      <c r="CK654" s="264" t="s">
        <v>3399</v>
      </c>
      <c r="CM654" s="264" t="s">
        <v>3399</v>
      </c>
      <c r="CO654" s="264" t="s">
        <v>3399</v>
      </c>
      <c r="CQ654" s="264" t="s">
        <v>3399</v>
      </c>
      <c r="CS654" s="264" t="s">
        <v>3399</v>
      </c>
      <c r="CU654" s="264" t="s">
        <v>3399</v>
      </c>
      <c r="CW654" s="264" t="s">
        <v>3399</v>
      </c>
      <c r="CY654" s="264" t="s">
        <v>3399</v>
      </c>
      <c r="DA654" s="264" t="s">
        <v>3399</v>
      </c>
      <c r="DC654" s="264" t="s">
        <v>3399</v>
      </c>
      <c r="DE654" s="264" t="s">
        <v>3399</v>
      </c>
      <c r="DG654" s="264" t="s">
        <v>3399</v>
      </c>
      <c r="DI654" s="264" t="s">
        <v>3399</v>
      </c>
      <c r="DK654" s="264" t="s">
        <v>3399</v>
      </c>
      <c r="EA654" s="264" t="s">
        <v>3399</v>
      </c>
      <c r="EC654" s="272" t="s">
        <v>3400</v>
      </c>
      <c r="ED654" s="268"/>
      <c r="EE654" s="272" t="s">
        <v>3400</v>
      </c>
      <c r="EF654" s="268"/>
      <c r="EG654" s="272" t="s">
        <v>3400</v>
      </c>
      <c r="EH654" s="268"/>
      <c r="EI654" s="272" t="s">
        <v>3400</v>
      </c>
      <c r="EY654" s="264" t="s">
        <v>3399</v>
      </c>
      <c r="FA654" s="264" t="s">
        <v>3399</v>
      </c>
      <c r="FC654" s="264" t="s">
        <v>3399</v>
      </c>
      <c r="FE654" s="264" t="s">
        <v>3399</v>
      </c>
      <c r="FG654" s="264" t="s">
        <v>3399</v>
      </c>
      <c r="FI654" s="264" t="s">
        <v>3399</v>
      </c>
      <c r="FK654" s="264" t="s">
        <v>3399</v>
      </c>
      <c r="FM654" s="264" t="s">
        <v>3399</v>
      </c>
      <c r="FO654" s="264" t="s">
        <v>3399</v>
      </c>
      <c r="FQ654" s="264" t="s">
        <v>3399</v>
      </c>
      <c r="FS654" s="264" t="s">
        <v>3399</v>
      </c>
      <c r="FU654" s="264" t="s">
        <v>3399</v>
      </c>
      <c r="FW654" s="264" t="s">
        <v>3399</v>
      </c>
      <c r="FY654" s="264" t="s">
        <v>3399</v>
      </c>
      <c r="GA654" s="264" t="s">
        <v>3399</v>
      </c>
      <c r="GC654" s="264" t="s">
        <v>3399</v>
      </c>
      <c r="GE654" s="264" t="s">
        <v>3399</v>
      </c>
      <c r="GG654" s="264" t="s">
        <v>3399</v>
      </c>
      <c r="GI654" s="264" t="s">
        <v>3399</v>
      </c>
      <c r="GK654" s="264" t="s">
        <v>3399</v>
      </c>
      <c r="GM654" s="264" t="s">
        <v>3399</v>
      </c>
      <c r="GO654" s="264" t="s">
        <v>3399</v>
      </c>
      <c r="GQ654" s="16"/>
      <c r="HE654" s="265" t="s">
        <v>3401</v>
      </c>
      <c r="HG654" s="265" t="s">
        <v>3401</v>
      </c>
      <c r="HI654" s="264" t="s">
        <v>3399</v>
      </c>
      <c r="HK654" s="264" t="s">
        <v>3399</v>
      </c>
      <c r="HM654" s="264" t="s">
        <v>3399</v>
      </c>
      <c r="HO654" s="264" t="s">
        <v>3399</v>
      </c>
      <c r="HQ654" s="264" t="s">
        <v>3399</v>
      </c>
      <c r="HS654" s="264" t="s">
        <v>3399</v>
      </c>
      <c r="HU654" s="264" t="s">
        <v>3399</v>
      </c>
      <c r="HW654" s="264" t="s">
        <v>3399</v>
      </c>
      <c r="HY654" s="264" t="s">
        <v>3399</v>
      </c>
      <c r="IA654" s="264" t="s">
        <v>3399</v>
      </c>
      <c r="IC654" s="264" t="s">
        <v>3399</v>
      </c>
      <c r="IE654" s="264" t="s">
        <v>3399</v>
      </c>
      <c r="IG654" s="264" t="s">
        <v>3399</v>
      </c>
      <c r="II654" s="264" t="s">
        <v>3399</v>
      </c>
      <c r="IK654" s="264" t="s">
        <v>3399</v>
      </c>
      <c r="IM654" s="264" t="s">
        <v>3399</v>
      </c>
      <c r="IO654" s="264" t="s">
        <v>3399</v>
      </c>
      <c r="IQ654" s="264" t="s">
        <v>3399</v>
      </c>
      <c r="IS654" s="264" t="s">
        <v>3399</v>
      </c>
      <c r="IU654" s="264" t="s">
        <v>3399</v>
      </c>
      <c r="IW654" s="264" t="s">
        <v>3399</v>
      </c>
      <c r="IY654" s="264" t="s">
        <v>3399</v>
      </c>
      <c r="JA654" s="264" t="s">
        <v>3399</v>
      </c>
      <c r="JC654" s="264" t="s">
        <v>3399</v>
      </c>
    </row>
    <row r="655" spans="3:263">
      <c r="C655" s="384" t="s">
        <v>3403</v>
      </c>
      <c r="D655" s="404"/>
      <c r="E655" s="390" t="s">
        <v>3403</v>
      </c>
      <c r="F655" s="391"/>
      <c r="G655" s="390" t="s">
        <v>3403</v>
      </c>
      <c r="H655" s="391"/>
      <c r="I655" s="390" t="s">
        <v>3403</v>
      </c>
      <c r="J655" s="391"/>
      <c r="K655" s="390" t="s">
        <v>3403</v>
      </c>
      <c r="L655" s="391"/>
      <c r="M655" s="390" t="s">
        <v>3403</v>
      </c>
      <c r="N655" s="405"/>
      <c r="O655" s="394" t="s">
        <v>3404</v>
      </c>
      <c r="P655" s="406"/>
      <c r="Q655" s="264" t="s">
        <v>3403</v>
      </c>
      <c r="S655" s="264" t="s">
        <v>3403</v>
      </c>
      <c r="U655" s="265" t="s">
        <v>3405</v>
      </c>
      <c r="W655" s="265" t="s">
        <v>3405</v>
      </c>
      <c r="Y655" s="265" t="s">
        <v>3405</v>
      </c>
      <c r="Z655" s="256"/>
      <c r="AA655" s="264" t="s">
        <v>3403</v>
      </c>
      <c r="AB655" s="256"/>
      <c r="AC655" s="265" t="s">
        <v>3405</v>
      </c>
      <c r="AD655" s="258"/>
      <c r="AE655" s="265" t="s">
        <v>3405</v>
      </c>
      <c r="AF655" s="258"/>
      <c r="AG655" s="264" t="s">
        <v>3403</v>
      </c>
      <c r="AH655" s="16"/>
      <c r="AI655" s="264" t="s">
        <v>3403</v>
      </c>
      <c r="AK655" s="264" t="s">
        <v>3403</v>
      </c>
      <c r="AL655" s="256"/>
      <c r="AM655" s="264" t="s">
        <v>3403</v>
      </c>
      <c r="AN655" s="256"/>
      <c r="AO655" s="264" t="s">
        <v>3403</v>
      </c>
      <c r="AP655" s="256"/>
      <c r="AQ655" s="264" t="s">
        <v>3403</v>
      </c>
      <c r="AR655" s="256"/>
      <c r="AS655" s="264" t="s">
        <v>3404</v>
      </c>
      <c r="AT655" s="256"/>
      <c r="AU655" s="264" t="s">
        <v>3404</v>
      </c>
      <c r="AW655" s="264" t="s">
        <v>3404</v>
      </c>
      <c r="AX655" s="256"/>
      <c r="AY655" s="270" t="str">
        <f t="shared" si="22"/>
        <v>予 備 652</v>
      </c>
      <c r="AZ655" s="256"/>
      <c r="BA655" s="265" t="s">
        <v>3405</v>
      </c>
      <c r="BC655" s="265" t="s">
        <v>3405</v>
      </c>
      <c r="BE655" s="266" t="s">
        <v>3405</v>
      </c>
      <c r="BF655" s="258"/>
      <c r="BG655" s="266" t="s">
        <v>3405</v>
      </c>
      <c r="BI655" s="400" t="s">
        <v>3403</v>
      </c>
      <c r="BK655" s="400" t="s">
        <v>3403</v>
      </c>
      <c r="BM655" s="400" t="str">
        <f t="shared" si="23"/>
        <v>予備652</v>
      </c>
      <c r="BO655" s="401" t="s">
        <v>3403</v>
      </c>
      <c r="BP655" s="396"/>
      <c r="BQ655" s="401" t="s">
        <v>3403</v>
      </c>
      <c r="BR655" s="402"/>
      <c r="BS655" s="265" t="s">
        <v>3405</v>
      </c>
      <c r="BT655" s="402"/>
      <c r="BU655" s="402"/>
      <c r="BV655" s="402"/>
      <c r="BW655" s="402"/>
      <c r="BX655" s="402"/>
      <c r="BY655" s="402"/>
      <c r="BZ655" s="402"/>
      <c r="CA655" s="402"/>
      <c r="CB655" s="402"/>
      <c r="CC655" s="402"/>
      <c r="CE655" s="256"/>
      <c r="CG655" s="264" t="s">
        <v>3403</v>
      </c>
      <c r="CI655" s="264" t="s">
        <v>3403</v>
      </c>
      <c r="CK655" s="264" t="s">
        <v>3403</v>
      </c>
      <c r="CM655" s="264" t="s">
        <v>3403</v>
      </c>
      <c r="CO655" s="264" t="s">
        <v>3403</v>
      </c>
      <c r="CQ655" s="264" t="s">
        <v>3403</v>
      </c>
      <c r="CS655" s="264" t="s">
        <v>3403</v>
      </c>
      <c r="CU655" s="264" t="s">
        <v>3403</v>
      </c>
      <c r="CW655" s="264" t="s">
        <v>3403</v>
      </c>
      <c r="CY655" s="264" t="s">
        <v>3403</v>
      </c>
      <c r="DA655" s="264" t="s">
        <v>3403</v>
      </c>
      <c r="DC655" s="264" t="s">
        <v>3403</v>
      </c>
      <c r="DE655" s="264" t="s">
        <v>3403</v>
      </c>
      <c r="DG655" s="264" t="s">
        <v>3403</v>
      </c>
      <c r="DI655" s="264" t="s">
        <v>3403</v>
      </c>
      <c r="DK655" s="264" t="s">
        <v>3403</v>
      </c>
      <c r="EA655" s="264" t="s">
        <v>3403</v>
      </c>
      <c r="EC655" s="272" t="s">
        <v>3404</v>
      </c>
      <c r="ED655" s="268"/>
      <c r="EE655" s="272" t="s">
        <v>3404</v>
      </c>
      <c r="EF655" s="268"/>
      <c r="EG655" s="272" t="s">
        <v>3404</v>
      </c>
      <c r="EH655" s="268"/>
      <c r="EI655" s="272" t="s">
        <v>3404</v>
      </c>
      <c r="EY655" s="264" t="s">
        <v>3403</v>
      </c>
      <c r="FA655" s="264" t="s">
        <v>3403</v>
      </c>
      <c r="FC655" s="264" t="s">
        <v>3403</v>
      </c>
      <c r="FE655" s="264" t="s">
        <v>3403</v>
      </c>
      <c r="FG655" s="264" t="s">
        <v>3403</v>
      </c>
      <c r="FI655" s="264" t="s">
        <v>3403</v>
      </c>
      <c r="FK655" s="264" t="s">
        <v>3403</v>
      </c>
      <c r="FM655" s="264" t="s">
        <v>3403</v>
      </c>
      <c r="FO655" s="264" t="s">
        <v>3403</v>
      </c>
      <c r="FQ655" s="264" t="s">
        <v>3403</v>
      </c>
      <c r="FS655" s="264" t="s">
        <v>3403</v>
      </c>
      <c r="FU655" s="264" t="s">
        <v>3403</v>
      </c>
      <c r="FW655" s="264" t="s">
        <v>3403</v>
      </c>
      <c r="FY655" s="264" t="s">
        <v>3403</v>
      </c>
      <c r="GA655" s="264" t="s">
        <v>3403</v>
      </c>
      <c r="GC655" s="264" t="s">
        <v>3403</v>
      </c>
      <c r="GE655" s="264" t="s">
        <v>3403</v>
      </c>
      <c r="GG655" s="264" t="s">
        <v>3403</v>
      </c>
      <c r="GI655" s="264" t="s">
        <v>3403</v>
      </c>
      <c r="GK655" s="264" t="s">
        <v>3403</v>
      </c>
      <c r="GM655" s="264" t="s">
        <v>3403</v>
      </c>
      <c r="GO655" s="264" t="s">
        <v>3403</v>
      </c>
      <c r="GQ655" s="16"/>
      <c r="HE655" s="265" t="s">
        <v>3405</v>
      </c>
      <c r="HG655" s="265" t="s">
        <v>3405</v>
      </c>
      <c r="HI655" s="264" t="s">
        <v>3403</v>
      </c>
      <c r="HK655" s="264" t="s">
        <v>3403</v>
      </c>
      <c r="HM655" s="264" t="s">
        <v>3403</v>
      </c>
      <c r="HO655" s="264" t="s">
        <v>3403</v>
      </c>
      <c r="HQ655" s="264" t="s">
        <v>3403</v>
      </c>
      <c r="HS655" s="264" t="s">
        <v>3403</v>
      </c>
      <c r="HU655" s="264" t="s">
        <v>3403</v>
      </c>
      <c r="HW655" s="264" t="s">
        <v>3403</v>
      </c>
      <c r="HY655" s="264" t="s">
        <v>3403</v>
      </c>
      <c r="IA655" s="264" t="s">
        <v>3403</v>
      </c>
      <c r="IC655" s="264" t="s">
        <v>3403</v>
      </c>
      <c r="IE655" s="264" t="s">
        <v>3403</v>
      </c>
      <c r="IG655" s="264" t="s">
        <v>3403</v>
      </c>
      <c r="II655" s="264" t="s">
        <v>3403</v>
      </c>
      <c r="IK655" s="264" t="s">
        <v>3403</v>
      </c>
      <c r="IM655" s="264" t="s">
        <v>3403</v>
      </c>
      <c r="IO655" s="264" t="s">
        <v>3403</v>
      </c>
      <c r="IQ655" s="264" t="s">
        <v>3403</v>
      </c>
      <c r="IS655" s="264" t="s">
        <v>3403</v>
      </c>
      <c r="IU655" s="264" t="s">
        <v>3403</v>
      </c>
      <c r="IW655" s="264" t="s">
        <v>3403</v>
      </c>
      <c r="IY655" s="264" t="s">
        <v>3403</v>
      </c>
      <c r="JA655" s="264" t="s">
        <v>3403</v>
      </c>
      <c r="JC655" s="264" t="s">
        <v>3403</v>
      </c>
    </row>
    <row r="656" spans="3:263">
      <c r="C656" s="384" t="s">
        <v>3406</v>
      </c>
      <c r="D656" s="404"/>
      <c r="E656" s="390" t="s">
        <v>3406</v>
      </c>
      <c r="F656" s="391"/>
      <c r="G656" s="390" t="s">
        <v>3406</v>
      </c>
      <c r="H656" s="391"/>
      <c r="I656" s="390" t="s">
        <v>3406</v>
      </c>
      <c r="J656" s="391"/>
      <c r="K656" s="390" t="s">
        <v>3406</v>
      </c>
      <c r="L656" s="391"/>
      <c r="M656" s="390" t="s">
        <v>3406</v>
      </c>
      <c r="N656" s="405"/>
      <c r="O656" s="394" t="s">
        <v>3407</v>
      </c>
      <c r="P656" s="406"/>
      <c r="Q656" s="264" t="s">
        <v>3406</v>
      </c>
      <c r="S656" s="264" t="s">
        <v>3406</v>
      </c>
      <c r="U656" s="265" t="s">
        <v>3408</v>
      </c>
      <c r="W656" s="265" t="s">
        <v>3408</v>
      </c>
      <c r="Y656" s="265" t="s">
        <v>3408</v>
      </c>
      <c r="Z656" s="256"/>
      <c r="AA656" s="264" t="s">
        <v>3406</v>
      </c>
      <c r="AB656" s="256"/>
      <c r="AC656" s="265" t="s">
        <v>3408</v>
      </c>
      <c r="AD656" s="258"/>
      <c r="AE656" s="265" t="s">
        <v>3408</v>
      </c>
      <c r="AF656" s="258"/>
      <c r="AG656" s="264" t="s">
        <v>3406</v>
      </c>
      <c r="AH656" s="16"/>
      <c r="AI656" s="264" t="s">
        <v>3406</v>
      </c>
      <c r="AK656" s="264" t="s">
        <v>3406</v>
      </c>
      <c r="AL656" s="256"/>
      <c r="AM656" s="264" t="s">
        <v>3406</v>
      </c>
      <c r="AN656" s="256"/>
      <c r="AO656" s="264" t="s">
        <v>3406</v>
      </c>
      <c r="AP656" s="256"/>
      <c r="AQ656" s="264" t="s">
        <v>3406</v>
      </c>
      <c r="AR656" s="256"/>
      <c r="AS656" s="265" t="s">
        <v>3409</v>
      </c>
      <c r="AT656" s="256"/>
      <c r="AU656" s="265" t="s">
        <v>3409</v>
      </c>
      <c r="AW656" s="265" t="s">
        <v>3409</v>
      </c>
      <c r="AX656" s="256"/>
      <c r="AY656" s="270" t="str">
        <f t="shared" si="22"/>
        <v>予 備 653</v>
      </c>
      <c r="AZ656" s="256"/>
      <c r="BA656" s="265" t="s">
        <v>3408</v>
      </c>
      <c r="BC656" s="265" t="s">
        <v>3408</v>
      </c>
      <c r="BE656" s="266" t="s">
        <v>3408</v>
      </c>
      <c r="BF656" s="258"/>
      <c r="BG656" s="266" t="s">
        <v>3408</v>
      </c>
      <c r="BI656" s="400" t="s">
        <v>3406</v>
      </c>
      <c r="BK656" s="400" t="s">
        <v>3406</v>
      </c>
      <c r="BM656" s="400" t="str">
        <f t="shared" si="23"/>
        <v>予備653</v>
      </c>
      <c r="BO656" s="401" t="s">
        <v>3406</v>
      </c>
      <c r="BP656" s="396"/>
      <c r="BQ656" s="401" t="s">
        <v>3406</v>
      </c>
      <c r="BR656" s="402"/>
      <c r="BS656" s="265" t="s">
        <v>3408</v>
      </c>
      <c r="BT656" s="402"/>
      <c r="BU656" s="402"/>
      <c r="BV656" s="402"/>
      <c r="BW656" s="402"/>
      <c r="BX656" s="402"/>
      <c r="BY656" s="402"/>
      <c r="BZ656" s="402"/>
      <c r="CA656" s="402"/>
      <c r="CB656" s="402"/>
      <c r="CC656" s="402"/>
      <c r="CE656" s="256"/>
      <c r="CG656" s="264" t="s">
        <v>3406</v>
      </c>
      <c r="CI656" s="264" t="s">
        <v>3406</v>
      </c>
      <c r="CK656" s="264" t="s">
        <v>3406</v>
      </c>
      <c r="CM656" s="264" t="s">
        <v>3406</v>
      </c>
      <c r="CO656" s="264" t="s">
        <v>3406</v>
      </c>
      <c r="CQ656" s="264" t="s">
        <v>3406</v>
      </c>
      <c r="CS656" s="264" t="s">
        <v>3406</v>
      </c>
      <c r="CU656" s="264" t="s">
        <v>3406</v>
      </c>
      <c r="CW656" s="264" t="s">
        <v>3406</v>
      </c>
      <c r="CY656" s="264" t="s">
        <v>3406</v>
      </c>
      <c r="DA656" s="264" t="s">
        <v>3406</v>
      </c>
      <c r="DC656" s="264" t="s">
        <v>3406</v>
      </c>
      <c r="DE656" s="264" t="s">
        <v>3406</v>
      </c>
      <c r="DG656" s="264" t="s">
        <v>3406</v>
      </c>
      <c r="DI656" s="264" t="s">
        <v>3406</v>
      </c>
      <c r="DK656" s="264" t="s">
        <v>3406</v>
      </c>
      <c r="EA656" s="264" t="s">
        <v>3406</v>
      </c>
      <c r="EC656" s="272" t="s">
        <v>3407</v>
      </c>
      <c r="ED656" s="268"/>
      <c r="EE656" s="272" t="s">
        <v>3407</v>
      </c>
      <c r="EF656" s="268"/>
      <c r="EG656" s="272" t="s">
        <v>3407</v>
      </c>
      <c r="EH656" s="268"/>
      <c r="EI656" s="272" t="s">
        <v>3407</v>
      </c>
      <c r="EY656" s="264" t="s">
        <v>3406</v>
      </c>
      <c r="FA656" s="264" t="s">
        <v>3406</v>
      </c>
      <c r="FC656" s="264" t="s">
        <v>3406</v>
      </c>
      <c r="FE656" s="264" t="s">
        <v>3406</v>
      </c>
      <c r="FG656" s="264" t="s">
        <v>3406</v>
      </c>
      <c r="FI656" s="264" t="s">
        <v>3406</v>
      </c>
      <c r="FK656" s="264" t="s">
        <v>3406</v>
      </c>
      <c r="FM656" s="264" t="s">
        <v>3406</v>
      </c>
      <c r="FO656" s="264" t="s">
        <v>3406</v>
      </c>
      <c r="FQ656" s="264" t="s">
        <v>3406</v>
      </c>
      <c r="FS656" s="264" t="s">
        <v>3406</v>
      </c>
      <c r="FU656" s="264" t="s">
        <v>3406</v>
      </c>
      <c r="FW656" s="264" t="s">
        <v>3406</v>
      </c>
      <c r="FY656" s="264" t="s">
        <v>3406</v>
      </c>
      <c r="GA656" s="264" t="s">
        <v>3406</v>
      </c>
      <c r="GC656" s="264" t="s">
        <v>3406</v>
      </c>
      <c r="GE656" s="264" t="s">
        <v>3406</v>
      </c>
      <c r="GG656" s="264" t="s">
        <v>3406</v>
      </c>
      <c r="GI656" s="264" t="s">
        <v>3406</v>
      </c>
      <c r="GK656" s="264" t="s">
        <v>3406</v>
      </c>
      <c r="GM656" s="264" t="s">
        <v>3406</v>
      </c>
      <c r="GO656" s="264" t="s">
        <v>3406</v>
      </c>
      <c r="GQ656" s="16"/>
      <c r="HE656" s="265" t="s">
        <v>3408</v>
      </c>
      <c r="HG656" s="265" t="s">
        <v>3408</v>
      </c>
      <c r="HI656" s="264" t="s">
        <v>3406</v>
      </c>
      <c r="HK656" s="264" t="s">
        <v>3406</v>
      </c>
      <c r="HM656" s="264" t="s">
        <v>3406</v>
      </c>
      <c r="HO656" s="264" t="s">
        <v>3406</v>
      </c>
      <c r="HQ656" s="264" t="s">
        <v>3406</v>
      </c>
      <c r="HS656" s="264" t="s">
        <v>3406</v>
      </c>
      <c r="HU656" s="264" t="s">
        <v>3406</v>
      </c>
      <c r="HW656" s="264" t="s">
        <v>3406</v>
      </c>
      <c r="HY656" s="264" t="s">
        <v>3406</v>
      </c>
      <c r="IA656" s="264" t="s">
        <v>3406</v>
      </c>
      <c r="IC656" s="264" t="s">
        <v>3406</v>
      </c>
      <c r="IE656" s="264" t="s">
        <v>3406</v>
      </c>
      <c r="IG656" s="264" t="s">
        <v>3406</v>
      </c>
      <c r="II656" s="264" t="s">
        <v>3406</v>
      </c>
      <c r="IK656" s="264" t="s">
        <v>3406</v>
      </c>
      <c r="IM656" s="264" t="s">
        <v>3406</v>
      </c>
      <c r="IO656" s="264" t="s">
        <v>3406</v>
      </c>
      <c r="IQ656" s="264" t="s">
        <v>3406</v>
      </c>
      <c r="IS656" s="264" t="s">
        <v>3406</v>
      </c>
      <c r="IU656" s="264" t="s">
        <v>3406</v>
      </c>
      <c r="IW656" s="264" t="s">
        <v>3406</v>
      </c>
      <c r="IY656" s="264" t="s">
        <v>3406</v>
      </c>
      <c r="JA656" s="264" t="s">
        <v>3406</v>
      </c>
      <c r="JC656" s="264" t="s">
        <v>3406</v>
      </c>
    </row>
    <row r="657" spans="3:263">
      <c r="C657" s="384" t="s">
        <v>3410</v>
      </c>
      <c r="D657" s="404"/>
      <c r="E657" s="390" t="s">
        <v>3410</v>
      </c>
      <c r="F657" s="391"/>
      <c r="G657" s="390" t="s">
        <v>3410</v>
      </c>
      <c r="H657" s="391"/>
      <c r="I657" s="390" t="s">
        <v>3410</v>
      </c>
      <c r="J657" s="391"/>
      <c r="K657" s="390" t="s">
        <v>3410</v>
      </c>
      <c r="L657" s="391"/>
      <c r="M657" s="390" t="s">
        <v>3410</v>
      </c>
      <c r="N657" s="405"/>
      <c r="O657" s="394" t="s">
        <v>3411</v>
      </c>
      <c r="P657" s="406"/>
      <c r="Q657" s="264" t="s">
        <v>3410</v>
      </c>
      <c r="S657" s="264" t="s">
        <v>3410</v>
      </c>
      <c r="U657" s="265" t="s">
        <v>3412</v>
      </c>
      <c r="W657" s="265" t="s">
        <v>3412</v>
      </c>
      <c r="Y657" s="265" t="s">
        <v>3412</v>
      </c>
      <c r="Z657" s="256"/>
      <c r="AA657" s="264" t="s">
        <v>3410</v>
      </c>
      <c r="AB657" s="256"/>
      <c r="AC657" s="265" t="s">
        <v>3412</v>
      </c>
      <c r="AD657" s="258"/>
      <c r="AE657" s="265" t="s">
        <v>3412</v>
      </c>
      <c r="AF657" s="258"/>
      <c r="AG657" s="264" t="s">
        <v>3410</v>
      </c>
      <c r="AH657" s="16"/>
      <c r="AI657" s="264" t="s">
        <v>3410</v>
      </c>
      <c r="AK657" s="264" t="s">
        <v>3410</v>
      </c>
      <c r="AL657" s="256"/>
      <c r="AM657" s="264" t="s">
        <v>3410</v>
      </c>
      <c r="AN657" s="256"/>
      <c r="AO657" s="264" t="s">
        <v>3410</v>
      </c>
      <c r="AP657" s="256"/>
      <c r="AQ657" s="264" t="s">
        <v>3410</v>
      </c>
      <c r="AR657" s="256"/>
      <c r="AS657" s="264" t="s">
        <v>3411</v>
      </c>
      <c r="AT657" s="256"/>
      <c r="AU657" s="264" t="s">
        <v>3411</v>
      </c>
      <c r="AW657" s="264" t="s">
        <v>3411</v>
      </c>
      <c r="AX657" s="256"/>
      <c r="AY657" s="270" t="str">
        <f t="shared" si="22"/>
        <v>予 備 654</v>
      </c>
      <c r="AZ657" s="256"/>
      <c r="BA657" s="265" t="s">
        <v>3412</v>
      </c>
      <c r="BC657" s="265" t="s">
        <v>3412</v>
      </c>
      <c r="BE657" s="266" t="s">
        <v>3412</v>
      </c>
      <c r="BF657" s="258"/>
      <c r="BG657" s="266" t="s">
        <v>3412</v>
      </c>
      <c r="BI657" s="400" t="s">
        <v>3410</v>
      </c>
      <c r="BK657" s="400" t="s">
        <v>3410</v>
      </c>
      <c r="BM657" s="400" t="str">
        <f t="shared" si="23"/>
        <v>予備654</v>
      </c>
      <c r="BO657" s="401" t="s">
        <v>3410</v>
      </c>
      <c r="BP657" s="396"/>
      <c r="BQ657" s="401" t="s">
        <v>3410</v>
      </c>
      <c r="BR657" s="402"/>
      <c r="BS657" s="265" t="s">
        <v>3412</v>
      </c>
      <c r="BT657" s="402"/>
      <c r="BU657" s="402"/>
      <c r="BV657" s="402"/>
      <c r="BW657" s="402"/>
      <c r="BX657" s="402"/>
      <c r="BY657" s="402"/>
      <c r="BZ657" s="402"/>
      <c r="CA657" s="402"/>
      <c r="CB657" s="402"/>
      <c r="CC657" s="402"/>
      <c r="CE657" s="256"/>
      <c r="CG657" s="264" t="s">
        <v>3410</v>
      </c>
      <c r="CI657" s="264" t="s">
        <v>3410</v>
      </c>
      <c r="CK657" s="264" t="s">
        <v>3410</v>
      </c>
      <c r="CM657" s="264" t="s">
        <v>3410</v>
      </c>
      <c r="CO657" s="264" t="s">
        <v>3410</v>
      </c>
      <c r="CQ657" s="264" t="s">
        <v>3410</v>
      </c>
      <c r="CS657" s="264" t="s">
        <v>3410</v>
      </c>
      <c r="CU657" s="264" t="s">
        <v>3410</v>
      </c>
      <c r="CW657" s="264" t="s">
        <v>3410</v>
      </c>
      <c r="CY657" s="264" t="s">
        <v>3410</v>
      </c>
      <c r="DA657" s="264" t="s">
        <v>3410</v>
      </c>
      <c r="DC657" s="264" t="s">
        <v>3410</v>
      </c>
      <c r="DE657" s="264" t="s">
        <v>3410</v>
      </c>
      <c r="DG657" s="264" t="s">
        <v>3410</v>
      </c>
      <c r="DI657" s="264" t="s">
        <v>3410</v>
      </c>
      <c r="DK657" s="264" t="s">
        <v>3410</v>
      </c>
      <c r="EA657" s="264" t="s">
        <v>3410</v>
      </c>
      <c r="EC657" s="272" t="s">
        <v>3411</v>
      </c>
      <c r="ED657" s="268"/>
      <c r="EE657" s="272" t="s">
        <v>3411</v>
      </c>
      <c r="EF657" s="268"/>
      <c r="EG657" s="272" t="s">
        <v>3411</v>
      </c>
      <c r="EH657" s="268"/>
      <c r="EI657" s="272" t="s">
        <v>3411</v>
      </c>
      <c r="EY657" s="264" t="s">
        <v>3410</v>
      </c>
      <c r="FA657" s="264" t="s">
        <v>3410</v>
      </c>
      <c r="FC657" s="264" t="s">
        <v>3410</v>
      </c>
      <c r="FE657" s="264" t="s">
        <v>3410</v>
      </c>
      <c r="FG657" s="264" t="s">
        <v>3410</v>
      </c>
      <c r="FI657" s="264" t="s">
        <v>3410</v>
      </c>
      <c r="FK657" s="264" t="s">
        <v>3410</v>
      </c>
      <c r="FM657" s="264" t="s">
        <v>3410</v>
      </c>
      <c r="FO657" s="264" t="s">
        <v>3410</v>
      </c>
      <c r="FQ657" s="264" t="s">
        <v>3410</v>
      </c>
      <c r="FS657" s="264" t="s">
        <v>3410</v>
      </c>
      <c r="FU657" s="264" t="s">
        <v>3410</v>
      </c>
      <c r="FW657" s="264" t="s">
        <v>3410</v>
      </c>
      <c r="FY657" s="264" t="s">
        <v>3410</v>
      </c>
      <c r="GA657" s="264" t="s">
        <v>3410</v>
      </c>
      <c r="GC657" s="264" t="s">
        <v>3410</v>
      </c>
      <c r="GE657" s="264" t="s">
        <v>3410</v>
      </c>
      <c r="GG657" s="264" t="s">
        <v>3410</v>
      </c>
      <c r="GI657" s="264" t="s">
        <v>3410</v>
      </c>
      <c r="GK657" s="264" t="s">
        <v>3410</v>
      </c>
      <c r="GM657" s="264" t="s">
        <v>3410</v>
      </c>
      <c r="GO657" s="264" t="s">
        <v>3410</v>
      </c>
      <c r="GQ657" s="16"/>
      <c r="HE657" s="265" t="s">
        <v>3412</v>
      </c>
      <c r="HG657" s="265" t="s">
        <v>3412</v>
      </c>
      <c r="HI657" s="264" t="s">
        <v>3410</v>
      </c>
      <c r="HK657" s="264" t="s">
        <v>3410</v>
      </c>
      <c r="HM657" s="264" t="s">
        <v>3410</v>
      </c>
      <c r="HO657" s="264" t="s">
        <v>3410</v>
      </c>
      <c r="HQ657" s="264" t="s">
        <v>3410</v>
      </c>
      <c r="HS657" s="264" t="s">
        <v>3410</v>
      </c>
      <c r="HU657" s="264" t="s">
        <v>3410</v>
      </c>
      <c r="HW657" s="264" t="s">
        <v>3410</v>
      </c>
      <c r="HY657" s="264" t="s">
        <v>3410</v>
      </c>
      <c r="IA657" s="264" t="s">
        <v>3410</v>
      </c>
      <c r="IC657" s="264" t="s">
        <v>3410</v>
      </c>
      <c r="IE657" s="264" t="s">
        <v>3410</v>
      </c>
      <c r="IG657" s="264" t="s">
        <v>3410</v>
      </c>
      <c r="II657" s="264" t="s">
        <v>3410</v>
      </c>
      <c r="IK657" s="264" t="s">
        <v>3410</v>
      </c>
      <c r="IM657" s="264" t="s">
        <v>3410</v>
      </c>
      <c r="IO657" s="264" t="s">
        <v>3410</v>
      </c>
      <c r="IQ657" s="264" t="s">
        <v>3410</v>
      </c>
      <c r="IS657" s="264" t="s">
        <v>3410</v>
      </c>
      <c r="IU657" s="264" t="s">
        <v>3410</v>
      </c>
      <c r="IW657" s="264" t="s">
        <v>3410</v>
      </c>
      <c r="IY657" s="264" t="s">
        <v>3410</v>
      </c>
      <c r="JA657" s="264" t="s">
        <v>3410</v>
      </c>
      <c r="JC657" s="264" t="s">
        <v>3410</v>
      </c>
    </row>
    <row r="658" spans="3:263">
      <c r="C658" s="384" t="s">
        <v>3413</v>
      </c>
      <c r="D658" s="404"/>
      <c r="E658" s="390" t="s">
        <v>3413</v>
      </c>
      <c r="F658" s="391"/>
      <c r="G658" s="390" t="s">
        <v>3413</v>
      </c>
      <c r="H658" s="391"/>
      <c r="I658" s="390" t="s">
        <v>3413</v>
      </c>
      <c r="J658" s="391"/>
      <c r="K658" s="390" t="s">
        <v>3413</v>
      </c>
      <c r="L658" s="391"/>
      <c r="M658" s="390" t="s">
        <v>3413</v>
      </c>
      <c r="N658" s="405"/>
      <c r="O658" s="394" t="s">
        <v>3414</v>
      </c>
      <c r="P658" s="406"/>
      <c r="Q658" s="264" t="s">
        <v>3413</v>
      </c>
      <c r="S658" s="264" t="s">
        <v>3413</v>
      </c>
      <c r="U658" s="265" t="s">
        <v>3415</v>
      </c>
      <c r="W658" s="265" t="s">
        <v>3415</v>
      </c>
      <c r="Y658" s="265" t="s">
        <v>3415</v>
      </c>
      <c r="Z658" s="256"/>
      <c r="AA658" s="264" t="s">
        <v>3413</v>
      </c>
      <c r="AB658" s="256"/>
      <c r="AC658" s="265" t="s">
        <v>3415</v>
      </c>
      <c r="AD658" s="258"/>
      <c r="AE658" s="265" t="s">
        <v>3415</v>
      </c>
      <c r="AF658" s="258"/>
      <c r="AG658" s="264" t="s">
        <v>3413</v>
      </c>
      <c r="AH658" s="16"/>
      <c r="AI658" s="264" t="s">
        <v>3413</v>
      </c>
      <c r="AK658" s="264" t="s">
        <v>3413</v>
      </c>
      <c r="AL658" s="256"/>
      <c r="AM658" s="264" t="s">
        <v>3413</v>
      </c>
      <c r="AN658" s="256"/>
      <c r="AO658" s="264" t="s">
        <v>3413</v>
      </c>
      <c r="AP658" s="256"/>
      <c r="AQ658" s="264" t="s">
        <v>3413</v>
      </c>
      <c r="AR658" s="256"/>
      <c r="AS658" s="265" t="s">
        <v>3416</v>
      </c>
      <c r="AT658" s="256"/>
      <c r="AU658" s="265" t="s">
        <v>3416</v>
      </c>
      <c r="AW658" s="265" t="s">
        <v>3416</v>
      </c>
      <c r="AX658" s="256"/>
      <c r="AY658" s="270" t="str">
        <f t="shared" si="22"/>
        <v>予 備 655</v>
      </c>
      <c r="AZ658" s="256"/>
      <c r="BA658" s="265" t="s">
        <v>3415</v>
      </c>
      <c r="BC658" s="265" t="s">
        <v>3415</v>
      </c>
      <c r="BE658" s="266" t="s">
        <v>3415</v>
      </c>
      <c r="BF658" s="258"/>
      <c r="BG658" s="266" t="s">
        <v>3415</v>
      </c>
      <c r="BI658" s="400" t="s">
        <v>3413</v>
      </c>
      <c r="BK658" s="400" t="s">
        <v>3413</v>
      </c>
      <c r="BM658" s="400" t="str">
        <f t="shared" si="23"/>
        <v>予備655</v>
      </c>
      <c r="BO658" s="401" t="s">
        <v>3413</v>
      </c>
      <c r="BP658" s="396"/>
      <c r="BQ658" s="401" t="s">
        <v>3413</v>
      </c>
      <c r="BR658" s="402"/>
      <c r="BS658" s="265" t="s">
        <v>3415</v>
      </c>
      <c r="BT658" s="402"/>
      <c r="BU658" s="402"/>
      <c r="BV658" s="402"/>
      <c r="BW658" s="402"/>
      <c r="BX658" s="402"/>
      <c r="BY658" s="402"/>
      <c r="BZ658" s="402"/>
      <c r="CA658" s="402"/>
      <c r="CB658" s="402"/>
      <c r="CC658" s="402"/>
      <c r="CE658" s="256"/>
      <c r="CG658" s="264" t="s">
        <v>3413</v>
      </c>
      <c r="CI658" s="264" t="s">
        <v>3413</v>
      </c>
      <c r="CK658" s="264" t="s">
        <v>3413</v>
      </c>
      <c r="CM658" s="264" t="s">
        <v>3413</v>
      </c>
      <c r="CO658" s="264" t="s">
        <v>3413</v>
      </c>
      <c r="CQ658" s="264" t="s">
        <v>3413</v>
      </c>
      <c r="CS658" s="264" t="s">
        <v>3413</v>
      </c>
      <c r="CU658" s="264" t="s">
        <v>3413</v>
      </c>
      <c r="CW658" s="264" t="s">
        <v>3413</v>
      </c>
      <c r="CY658" s="264" t="s">
        <v>3413</v>
      </c>
      <c r="DA658" s="264" t="s">
        <v>3413</v>
      </c>
      <c r="DC658" s="264" t="s">
        <v>3413</v>
      </c>
      <c r="DE658" s="264" t="s">
        <v>3413</v>
      </c>
      <c r="DG658" s="264" t="s">
        <v>3413</v>
      </c>
      <c r="DI658" s="264" t="s">
        <v>3413</v>
      </c>
      <c r="DK658" s="264" t="s">
        <v>3413</v>
      </c>
      <c r="EA658" s="264" t="s">
        <v>3413</v>
      </c>
      <c r="EC658" s="272" t="s">
        <v>3414</v>
      </c>
      <c r="ED658" s="268"/>
      <c r="EE658" s="272" t="s">
        <v>3414</v>
      </c>
      <c r="EF658" s="268"/>
      <c r="EG658" s="272" t="s">
        <v>3414</v>
      </c>
      <c r="EH658" s="268"/>
      <c r="EI658" s="272" t="s">
        <v>3414</v>
      </c>
      <c r="EY658" s="264" t="s">
        <v>3413</v>
      </c>
      <c r="FA658" s="264" t="s">
        <v>3413</v>
      </c>
      <c r="FC658" s="264" t="s">
        <v>3413</v>
      </c>
      <c r="FE658" s="264" t="s">
        <v>3413</v>
      </c>
      <c r="FG658" s="264" t="s">
        <v>3413</v>
      </c>
      <c r="FI658" s="264" t="s">
        <v>3413</v>
      </c>
      <c r="FK658" s="264" t="s">
        <v>3413</v>
      </c>
      <c r="FM658" s="264" t="s">
        <v>3413</v>
      </c>
      <c r="FO658" s="264" t="s">
        <v>3413</v>
      </c>
      <c r="FQ658" s="264" t="s">
        <v>3413</v>
      </c>
      <c r="FS658" s="264" t="s">
        <v>3413</v>
      </c>
      <c r="FU658" s="264" t="s">
        <v>3413</v>
      </c>
      <c r="FW658" s="264" t="s">
        <v>3413</v>
      </c>
      <c r="FY658" s="264" t="s">
        <v>3413</v>
      </c>
      <c r="GA658" s="264" t="s">
        <v>3413</v>
      </c>
      <c r="GC658" s="264" t="s">
        <v>3413</v>
      </c>
      <c r="GE658" s="264" t="s">
        <v>3413</v>
      </c>
      <c r="GG658" s="264" t="s">
        <v>3413</v>
      </c>
      <c r="GI658" s="264" t="s">
        <v>3413</v>
      </c>
      <c r="GK658" s="264" t="s">
        <v>3413</v>
      </c>
      <c r="GM658" s="264" t="s">
        <v>3413</v>
      </c>
      <c r="GO658" s="264" t="s">
        <v>3413</v>
      </c>
      <c r="GQ658" s="16"/>
      <c r="HE658" s="265" t="s">
        <v>3415</v>
      </c>
      <c r="HG658" s="265" t="s">
        <v>3415</v>
      </c>
      <c r="HI658" s="264" t="s">
        <v>3413</v>
      </c>
      <c r="HK658" s="264" t="s">
        <v>3413</v>
      </c>
      <c r="HM658" s="264" t="s">
        <v>3413</v>
      </c>
      <c r="HO658" s="264" t="s">
        <v>3413</v>
      </c>
      <c r="HQ658" s="264" t="s">
        <v>3413</v>
      </c>
      <c r="HS658" s="264" t="s">
        <v>3413</v>
      </c>
      <c r="HU658" s="264" t="s">
        <v>3413</v>
      </c>
      <c r="HW658" s="264" t="s">
        <v>3413</v>
      </c>
      <c r="HY658" s="264" t="s">
        <v>3413</v>
      </c>
      <c r="IA658" s="264" t="s">
        <v>3413</v>
      </c>
      <c r="IC658" s="264" t="s">
        <v>3413</v>
      </c>
      <c r="IE658" s="264" t="s">
        <v>3413</v>
      </c>
      <c r="IG658" s="264" t="s">
        <v>3413</v>
      </c>
      <c r="II658" s="264" t="s">
        <v>3413</v>
      </c>
      <c r="IK658" s="264" t="s">
        <v>3413</v>
      </c>
      <c r="IM658" s="264" t="s">
        <v>3413</v>
      </c>
      <c r="IO658" s="264" t="s">
        <v>3413</v>
      </c>
      <c r="IQ658" s="264" t="s">
        <v>3413</v>
      </c>
      <c r="IS658" s="264" t="s">
        <v>3413</v>
      </c>
      <c r="IU658" s="264" t="s">
        <v>3413</v>
      </c>
      <c r="IW658" s="264" t="s">
        <v>3413</v>
      </c>
      <c r="IY658" s="264" t="s">
        <v>3413</v>
      </c>
      <c r="JA658" s="264" t="s">
        <v>3413</v>
      </c>
      <c r="JC658" s="264" t="s">
        <v>3413</v>
      </c>
    </row>
    <row r="659" spans="3:263">
      <c r="C659" s="384" t="s">
        <v>3417</v>
      </c>
      <c r="D659" s="404"/>
      <c r="E659" s="390" t="s">
        <v>3417</v>
      </c>
      <c r="F659" s="391"/>
      <c r="G659" s="390" t="s">
        <v>3417</v>
      </c>
      <c r="H659" s="391"/>
      <c r="I659" s="390" t="s">
        <v>3417</v>
      </c>
      <c r="J659" s="391"/>
      <c r="K659" s="390" t="s">
        <v>3417</v>
      </c>
      <c r="L659" s="391"/>
      <c r="M659" s="390" t="s">
        <v>3417</v>
      </c>
      <c r="N659" s="405"/>
      <c r="O659" s="394" t="s">
        <v>3418</v>
      </c>
      <c r="P659" s="406"/>
      <c r="Q659" s="264" t="s">
        <v>3417</v>
      </c>
      <c r="S659" s="264" t="s">
        <v>3417</v>
      </c>
      <c r="U659" s="265" t="s">
        <v>3419</v>
      </c>
      <c r="W659" s="265" t="s">
        <v>3419</v>
      </c>
      <c r="Y659" s="265" t="s">
        <v>3419</v>
      </c>
      <c r="Z659" s="256"/>
      <c r="AA659" s="264" t="s">
        <v>3417</v>
      </c>
      <c r="AB659" s="256"/>
      <c r="AC659" s="265" t="s">
        <v>3419</v>
      </c>
      <c r="AD659" s="258"/>
      <c r="AE659" s="265" t="s">
        <v>3419</v>
      </c>
      <c r="AF659" s="258"/>
      <c r="AG659" s="264" t="s">
        <v>3417</v>
      </c>
      <c r="AH659" s="16"/>
      <c r="AI659" s="264" t="s">
        <v>3417</v>
      </c>
      <c r="AK659" s="264" t="s">
        <v>3417</v>
      </c>
      <c r="AL659" s="256"/>
      <c r="AM659" s="264" t="s">
        <v>3417</v>
      </c>
      <c r="AN659" s="256"/>
      <c r="AO659" s="264" t="s">
        <v>3417</v>
      </c>
      <c r="AP659" s="256"/>
      <c r="AQ659" s="264" t="s">
        <v>3417</v>
      </c>
      <c r="AR659" s="256"/>
      <c r="AS659" s="264" t="s">
        <v>3418</v>
      </c>
      <c r="AT659" s="256"/>
      <c r="AU659" s="264" t="s">
        <v>3418</v>
      </c>
      <c r="AW659" s="264" t="s">
        <v>3418</v>
      </c>
      <c r="AX659" s="256"/>
      <c r="AY659" s="270" t="str">
        <f t="shared" si="22"/>
        <v>予 備 656</v>
      </c>
      <c r="AZ659" s="256"/>
      <c r="BA659" s="265" t="s">
        <v>3419</v>
      </c>
      <c r="BC659" s="265" t="s">
        <v>3419</v>
      </c>
      <c r="BE659" s="266" t="s">
        <v>3419</v>
      </c>
      <c r="BF659" s="258"/>
      <c r="BG659" s="266" t="s">
        <v>3419</v>
      </c>
      <c r="BI659" s="400" t="s">
        <v>3417</v>
      </c>
      <c r="BK659" s="400" t="s">
        <v>3417</v>
      </c>
      <c r="BM659" s="400" t="str">
        <f t="shared" si="23"/>
        <v>予備656</v>
      </c>
      <c r="BO659" s="401" t="s">
        <v>3417</v>
      </c>
      <c r="BP659" s="396"/>
      <c r="BQ659" s="401" t="s">
        <v>3417</v>
      </c>
      <c r="BR659" s="402"/>
      <c r="BS659" s="265" t="s">
        <v>3419</v>
      </c>
      <c r="BT659" s="402"/>
      <c r="BU659" s="402"/>
      <c r="BV659" s="402"/>
      <c r="BW659" s="402"/>
      <c r="BX659" s="402"/>
      <c r="BY659" s="402"/>
      <c r="BZ659" s="402"/>
      <c r="CA659" s="402"/>
      <c r="CB659" s="402"/>
      <c r="CC659" s="402"/>
      <c r="CE659" s="256"/>
      <c r="CG659" s="264" t="s">
        <v>3417</v>
      </c>
      <c r="CI659" s="264" t="s">
        <v>3417</v>
      </c>
      <c r="CK659" s="264" t="s">
        <v>3417</v>
      </c>
      <c r="CM659" s="264" t="s">
        <v>3417</v>
      </c>
      <c r="CO659" s="264" t="s">
        <v>3417</v>
      </c>
      <c r="CQ659" s="264" t="s">
        <v>3417</v>
      </c>
      <c r="CS659" s="264" t="s">
        <v>3417</v>
      </c>
      <c r="CU659" s="264" t="s">
        <v>3417</v>
      </c>
      <c r="CW659" s="264" t="s">
        <v>3417</v>
      </c>
      <c r="CY659" s="264" t="s">
        <v>3417</v>
      </c>
      <c r="DA659" s="264" t="s">
        <v>3417</v>
      </c>
      <c r="DC659" s="264" t="s">
        <v>3417</v>
      </c>
      <c r="DE659" s="264" t="s">
        <v>3417</v>
      </c>
      <c r="DG659" s="264" t="s">
        <v>3417</v>
      </c>
      <c r="DI659" s="264" t="s">
        <v>3417</v>
      </c>
      <c r="DK659" s="264" t="s">
        <v>3417</v>
      </c>
      <c r="EA659" s="264" t="s">
        <v>3417</v>
      </c>
      <c r="EC659" s="272" t="s">
        <v>3418</v>
      </c>
      <c r="ED659" s="268"/>
      <c r="EE659" s="272" t="s">
        <v>3418</v>
      </c>
      <c r="EF659" s="268"/>
      <c r="EG659" s="272" t="s">
        <v>3418</v>
      </c>
      <c r="EH659" s="268"/>
      <c r="EI659" s="272" t="s">
        <v>3418</v>
      </c>
      <c r="EY659" s="264" t="s">
        <v>3417</v>
      </c>
      <c r="FA659" s="264" t="s">
        <v>3417</v>
      </c>
      <c r="FC659" s="264" t="s">
        <v>3417</v>
      </c>
      <c r="FE659" s="264" t="s">
        <v>3417</v>
      </c>
      <c r="FG659" s="264" t="s">
        <v>3417</v>
      </c>
      <c r="FI659" s="264" t="s">
        <v>3417</v>
      </c>
      <c r="FK659" s="264" t="s">
        <v>3417</v>
      </c>
      <c r="FM659" s="264" t="s">
        <v>3417</v>
      </c>
      <c r="FO659" s="264" t="s">
        <v>3417</v>
      </c>
      <c r="FQ659" s="264" t="s">
        <v>3417</v>
      </c>
      <c r="FS659" s="264" t="s">
        <v>3417</v>
      </c>
      <c r="FU659" s="264" t="s">
        <v>3417</v>
      </c>
      <c r="FW659" s="264" t="s">
        <v>3417</v>
      </c>
      <c r="FY659" s="264" t="s">
        <v>3417</v>
      </c>
      <c r="GA659" s="264" t="s">
        <v>3417</v>
      </c>
      <c r="GC659" s="264" t="s">
        <v>3417</v>
      </c>
      <c r="GE659" s="264" t="s">
        <v>3417</v>
      </c>
      <c r="GG659" s="264" t="s">
        <v>3417</v>
      </c>
      <c r="GI659" s="264" t="s">
        <v>3417</v>
      </c>
      <c r="GK659" s="264" t="s">
        <v>3417</v>
      </c>
      <c r="GM659" s="264" t="s">
        <v>3417</v>
      </c>
      <c r="GO659" s="264" t="s">
        <v>3417</v>
      </c>
      <c r="GQ659" s="16"/>
      <c r="HE659" s="265" t="s">
        <v>3419</v>
      </c>
      <c r="HG659" s="265" t="s">
        <v>3419</v>
      </c>
      <c r="HI659" s="264" t="s">
        <v>3417</v>
      </c>
      <c r="HK659" s="264" t="s">
        <v>3417</v>
      </c>
      <c r="HM659" s="264" t="s">
        <v>3417</v>
      </c>
      <c r="HO659" s="264" t="s">
        <v>3417</v>
      </c>
      <c r="HQ659" s="264" t="s">
        <v>3417</v>
      </c>
      <c r="HS659" s="264" t="s">
        <v>3417</v>
      </c>
      <c r="HU659" s="264" t="s">
        <v>3417</v>
      </c>
      <c r="HW659" s="264" t="s">
        <v>3417</v>
      </c>
      <c r="HY659" s="264" t="s">
        <v>3417</v>
      </c>
      <c r="IA659" s="264" t="s">
        <v>3417</v>
      </c>
      <c r="IC659" s="264" t="s">
        <v>3417</v>
      </c>
      <c r="IE659" s="264" t="s">
        <v>3417</v>
      </c>
      <c r="IG659" s="264" t="s">
        <v>3417</v>
      </c>
      <c r="II659" s="264" t="s">
        <v>3417</v>
      </c>
      <c r="IK659" s="264" t="s">
        <v>3417</v>
      </c>
      <c r="IM659" s="264" t="s">
        <v>3417</v>
      </c>
      <c r="IO659" s="264" t="s">
        <v>3417</v>
      </c>
      <c r="IQ659" s="264" t="s">
        <v>3417</v>
      </c>
      <c r="IS659" s="264" t="s">
        <v>3417</v>
      </c>
      <c r="IU659" s="264" t="s">
        <v>3417</v>
      </c>
      <c r="IW659" s="264" t="s">
        <v>3417</v>
      </c>
      <c r="IY659" s="264" t="s">
        <v>3417</v>
      </c>
      <c r="JA659" s="264" t="s">
        <v>3417</v>
      </c>
      <c r="JC659" s="264" t="s">
        <v>3417</v>
      </c>
    </row>
    <row r="660" spans="3:263">
      <c r="C660" s="384" t="s">
        <v>3420</v>
      </c>
      <c r="D660" s="404"/>
      <c r="E660" s="390" t="s">
        <v>3420</v>
      </c>
      <c r="F660" s="391"/>
      <c r="G660" s="390" t="s">
        <v>3420</v>
      </c>
      <c r="H660" s="391"/>
      <c r="I660" s="390" t="s">
        <v>3420</v>
      </c>
      <c r="J660" s="391"/>
      <c r="K660" s="390" t="s">
        <v>3420</v>
      </c>
      <c r="L660" s="391"/>
      <c r="M660" s="390" t="s">
        <v>3420</v>
      </c>
      <c r="N660" s="405"/>
      <c r="O660" s="394" t="s">
        <v>3421</v>
      </c>
      <c r="P660" s="406"/>
      <c r="Q660" s="264" t="s">
        <v>3420</v>
      </c>
      <c r="S660" s="264" t="s">
        <v>3420</v>
      </c>
      <c r="U660" s="265" t="s">
        <v>3422</v>
      </c>
      <c r="W660" s="265" t="s">
        <v>3422</v>
      </c>
      <c r="Y660" s="265" t="s">
        <v>3422</v>
      </c>
      <c r="Z660" s="256"/>
      <c r="AA660" s="264" t="s">
        <v>3420</v>
      </c>
      <c r="AB660" s="256"/>
      <c r="AC660" s="265" t="s">
        <v>3422</v>
      </c>
      <c r="AD660" s="258"/>
      <c r="AE660" s="265" t="s">
        <v>3422</v>
      </c>
      <c r="AF660" s="258"/>
      <c r="AG660" s="264" t="s">
        <v>3420</v>
      </c>
      <c r="AH660" s="16"/>
      <c r="AI660" s="264" t="s">
        <v>3420</v>
      </c>
      <c r="AK660" s="264" t="s">
        <v>3420</v>
      </c>
      <c r="AL660" s="256"/>
      <c r="AM660" s="264" t="s">
        <v>3420</v>
      </c>
      <c r="AN660" s="256"/>
      <c r="AO660" s="264" t="s">
        <v>3420</v>
      </c>
      <c r="AP660" s="256"/>
      <c r="AQ660" s="264" t="s">
        <v>3420</v>
      </c>
      <c r="AR660" s="256"/>
      <c r="AS660" s="265" t="s">
        <v>3423</v>
      </c>
      <c r="AT660" s="256"/>
      <c r="AU660" s="265" t="s">
        <v>3423</v>
      </c>
      <c r="AW660" s="265" t="s">
        <v>3423</v>
      </c>
      <c r="AX660" s="256"/>
      <c r="AY660" s="270" t="str">
        <f t="shared" si="22"/>
        <v>予 備 657</v>
      </c>
      <c r="AZ660" s="256"/>
      <c r="BA660" s="265" t="s">
        <v>3422</v>
      </c>
      <c r="BC660" s="265" t="s">
        <v>3422</v>
      </c>
      <c r="BE660" s="266" t="s">
        <v>3422</v>
      </c>
      <c r="BF660" s="258"/>
      <c r="BG660" s="266" t="s">
        <v>3422</v>
      </c>
      <c r="BI660" s="400" t="s">
        <v>3420</v>
      </c>
      <c r="BK660" s="400" t="s">
        <v>3420</v>
      </c>
      <c r="BM660" s="400" t="str">
        <f t="shared" si="23"/>
        <v>予備657</v>
      </c>
      <c r="BO660" s="401" t="s">
        <v>3420</v>
      </c>
      <c r="BP660" s="396"/>
      <c r="BQ660" s="401" t="s">
        <v>3420</v>
      </c>
      <c r="BR660" s="402"/>
      <c r="BS660" s="265" t="s">
        <v>3422</v>
      </c>
      <c r="BT660" s="402"/>
      <c r="BU660" s="402"/>
      <c r="BV660" s="402"/>
      <c r="BW660" s="402"/>
      <c r="BX660" s="402"/>
      <c r="BY660" s="402"/>
      <c r="BZ660" s="402"/>
      <c r="CA660" s="402"/>
      <c r="CB660" s="402"/>
      <c r="CC660" s="402"/>
      <c r="CE660" s="256"/>
      <c r="CG660" s="264" t="s">
        <v>3420</v>
      </c>
      <c r="CI660" s="264" t="s">
        <v>3420</v>
      </c>
      <c r="CK660" s="264" t="s">
        <v>3420</v>
      </c>
      <c r="CM660" s="264" t="s">
        <v>3420</v>
      </c>
      <c r="CO660" s="264" t="s">
        <v>3420</v>
      </c>
      <c r="CQ660" s="264" t="s">
        <v>3420</v>
      </c>
      <c r="CS660" s="264" t="s">
        <v>3420</v>
      </c>
      <c r="CU660" s="264" t="s">
        <v>3420</v>
      </c>
      <c r="CW660" s="264" t="s">
        <v>3420</v>
      </c>
      <c r="CY660" s="264" t="s">
        <v>3420</v>
      </c>
      <c r="DA660" s="264" t="s">
        <v>3420</v>
      </c>
      <c r="DC660" s="264" t="s">
        <v>3420</v>
      </c>
      <c r="DE660" s="264" t="s">
        <v>3420</v>
      </c>
      <c r="DG660" s="264" t="s">
        <v>3420</v>
      </c>
      <c r="DI660" s="264" t="s">
        <v>3420</v>
      </c>
      <c r="DK660" s="264" t="s">
        <v>3420</v>
      </c>
      <c r="EA660" s="264" t="s">
        <v>3420</v>
      </c>
      <c r="EC660" s="272" t="s">
        <v>3421</v>
      </c>
      <c r="ED660" s="268"/>
      <c r="EE660" s="272" t="s">
        <v>3421</v>
      </c>
      <c r="EF660" s="268"/>
      <c r="EG660" s="272" t="s">
        <v>3421</v>
      </c>
      <c r="EH660" s="268"/>
      <c r="EI660" s="272" t="s">
        <v>3421</v>
      </c>
      <c r="EY660" s="264" t="s">
        <v>3420</v>
      </c>
      <c r="FA660" s="264" t="s">
        <v>3420</v>
      </c>
      <c r="FC660" s="264" t="s">
        <v>3420</v>
      </c>
      <c r="FE660" s="264" t="s">
        <v>3420</v>
      </c>
      <c r="FG660" s="264" t="s">
        <v>3420</v>
      </c>
      <c r="FI660" s="264" t="s">
        <v>3420</v>
      </c>
      <c r="FK660" s="264" t="s">
        <v>3420</v>
      </c>
      <c r="FM660" s="264" t="s">
        <v>3420</v>
      </c>
      <c r="FO660" s="264" t="s">
        <v>3420</v>
      </c>
      <c r="FQ660" s="264" t="s">
        <v>3420</v>
      </c>
      <c r="FS660" s="264" t="s">
        <v>3420</v>
      </c>
      <c r="FU660" s="264" t="s">
        <v>3420</v>
      </c>
      <c r="FW660" s="264" t="s">
        <v>3420</v>
      </c>
      <c r="FY660" s="264" t="s">
        <v>3420</v>
      </c>
      <c r="GA660" s="264" t="s">
        <v>3420</v>
      </c>
      <c r="GC660" s="264" t="s">
        <v>3420</v>
      </c>
      <c r="GE660" s="264" t="s">
        <v>3420</v>
      </c>
      <c r="GG660" s="264" t="s">
        <v>3420</v>
      </c>
      <c r="GI660" s="264" t="s">
        <v>3420</v>
      </c>
      <c r="GK660" s="264" t="s">
        <v>3420</v>
      </c>
      <c r="GM660" s="264" t="s">
        <v>3420</v>
      </c>
      <c r="GO660" s="264" t="s">
        <v>3420</v>
      </c>
      <c r="GQ660" s="16"/>
      <c r="HE660" s="265" t="s">
        <v>3422</v>
      </c>
      <c r="HG660" s="265" t="s">
        <v>3422</v>
      </c>
      <c r="HI660" s="264" t="s">
        <v>3420</v>
      </c>
      <c r="HK660" s="264" t="s">
        <v>3420</v>
      </c>
      <c r="HM660" s="264" t="s">
        <v>3420</v>
      </c>
      <c r="HO660" s="264" t="s">
        <v>3420</v>
      </c>
      <c r="HQ660" s="264" t="s">
        <v>3420</v>
      </c>
      <c r="HS660" s="264" t="s">
        <v>3420</v>
      </c>
      <c r="HU660" s="264" t="s">
        <v>3420</v>
      </c>
      <c r="HW660" s="264" t="s">
        <v>3420</v>
      </c>
      <c r="HY660" s="264" t="s">
        <v>3420</v>
      </c>
      <c r="IA660" s="264" t="s">
        <v>3420</v>
      </c>
      <c r="IC660" s="264" t="s">
        <v>3420</v>
      </c>
      <c r="IE660" s="264" t="s">
        <v>3420</v>
      </c>
      <c r="IG660" s="264" t="s">
        <v>3420</v>
      </c>
      <c r="II660" s="264" t="s">
        <v>3420</v>
      </c>
      <c r="IK660" s="264" t="s">
        <v>3420</v>
      </c>
      <c r="IM660" s="264" t="s">
        <v>3420</v>
      </c>
      <c r="IO660" s="264" t="s">
        <v>3420</v>
      </c>
      <c r="IQ660" s="264" t="s">
        <v>3420</v>
      </c>
      <c r="IS660" s="264" t="s">
        <v>3420</v>
      </c>
      <c r="IU660" s="264" t="s">
        <v>3420</v>
      </c>
      <c r="IW660" s="264" t="s">
        <v>3420</v>
      </c>
      <c r="IY660" s="264" t="s">
        <v>3420</v>
      </c>
      <c r="JA660" s="264" t="s">
        <v>3420</v>
      </c>
      <c r="JC660" s="264" t="s">
        <v>3420</v>
      </c>
    </row>
    <row r="661" spans="3:263">
      <c r="C661" s="384" t="s">
        <v>3424</v>
      </c>
      <c r="D661" s="404"/>
      <c r="E661" s="390" t="s">
        <v>3424</v>
      </c>
      <c r="F661" s="391"/>
      <c r="G661" s="390" t="s">
        <v>3424</v>
      </c>
      <c r="H661" s="391"/>
      <c r="I661" s="390" t="s">
        <v>3424</v>
      </c>
      <c r="J661" s="391"/>
      <c r="K661" s="390" t="s">
        <v>3424</v>
      </c>
      <c r="L661" s="391"/>
      <c r="M661" s="390" t="s">
        <v>3424</v>
      </c>
      <c r="N661" s="405"/>
      <c r="O661" s="394" t="s">
        <v>3425</v>
      </c>
      <c r="P661" s="406"/>
      <c r="Q661" s="264" t="s">
        <v>3424</v>
      </c>
      <c r="S661" s="264" t="s">
        <v>3424</v>
      </c>
      <c r="U661" s="265" t="s">
        <v>3426</v>
      </c>
      <c r="W661" s="265" t="s">
        <v>3426</v>
      </c>
      <c r="Y661" s="265" t="s">
        <v>3426</v>
      </c>
      <c r="Z661" s="256"/>
      <c r="AA661" s="264" t="s">
        <v>3424</v>
      </c>
      <c r="AB661" s="256"/>
      <c r="AC661" s="265" t="s">
        <v>3426</v>
      </c>
      <c r="AD661" s="258"/>
      <c r="AE661" s="265" t="s">
        <v>3426</v>
      </c>
      <c r="AF661" s="258"/>
      <c r="AG661" s="264" t="s">
        <v>3424</v>
      </c>
      <c r="AH661" s="16"/>
      <c r="AI661" s="264" t="s">
        <v>3424</v>
      </c>
      <c r="AK661" s="264" t="s">
        <v>3424</v>
      </c>
      <c r="AL661" s="256"/>
      <c r="AM661" s="264" t="s">
        <v>3424</v>
      </c>
      <c r="AN661" s="256"/>
      <c r="AO661" s="264" t="s">
        <v>3424</v>
      </c>
      <c r="AP661" s="256"/>
      <c r="AQ661" s="264" t="s">
        <v>3424</v>
      </c>
      <c r="AR661" s="256"/>
      <c r="AS661" s="264" t="s">
        <v>3425</v>
      </c>
      <c r="AT661" s="256"/>
      <c r="AU661" s="264" t="s">
        <v>3425</v>
      </c>
      <c r="AW661" s="264" t="s">
        <v>3425</v>
      </c>
      <c r="AX661" s="256"/>
      <c r="AY661" s="270" t="str">
        <f t="shared" si="22"/>
        <v>予 備 658</v>
      </c>
      <c r="AZ661" s="256"/>
      <c r="BA661" s="265" t="s">
        <v>3426</v>
      </c>
      <c r="BC661" s="265" t="s">
        <v>3426</v>
      </c>
      <c r="BE661" s="266" t="s">
        <v>3426</v>
      </c>
      <c r="BF661" s="258"/>
      <c r="BG661" s="266" t="s">
        <v>3426</v>
      </c>
      <c r="BI661" s="400" t="s">
        <v>3424</v>
      </c>
      <c r="BK661" s="400" t="s">
        <v>3424</v>
      </c>
      <c r="BM661" s="400" t="str">
        <f t="shared" si="23"/>
        <v>予備658</v>
      </c>
      <c r="BO661" s="401" t="s">
        <v>3424</v>
      </c>
      <c r="BP661" s="396"/>
      <c r="BQ661" s="401" t="s">
        <v>3424</v>
      </c>
      <c r="BR661" s="402"/>
      <c r="BS661" s="265" t="s">
        <v>3426</v>
      </c>
      <c r="BT661" s="402"/>
      <c r="BU661" s="402"/>
      <c r="BV661" s="402"/>
      <c r="BW661" s="402"/>
      <c r="BX661" s="402"/>
      <c r="BY661" s="402"/>
      <c r="BZ661" s="402"/>
      <c r="CA661" s="402"/>
      <c r="CB661" s="402"/>
      <c r="CC661" s="402"/>
      <c r="CE661" s="256"/>
      <c r="CG661" s="264" t="s">
        <v>3424</v>
      </c>
      <c r="CI661" s="264" t="s">
        <v>3424</v>
      </c>
      <c r="CK661" s="264" t="s">
        <v>3424</v>
      </c>
      <c r="CM661" s="264" t="s">
        <v>3424</v>
      </c>
      <c r="CO661" s="264" t="s">
        <v>3424</v>
      </c>
      <c r="CQ661" s="264" t="s">
        <v>3424</v>
      </c>
      <c r="CS661" s="264" t="s">
        <v>3424</v>
      </c>
      <c r="CU661" s="264" t="s">
        <v>3424</v>
      </c>
      <c r="CW661" s="264" t="s">
        <v>3424</v>
      </c>
      <c r="CY661" s="264" t="s">
        <v>3424</v>
      </c>
      <c r="DA661" s="264" t="s">
        <v>3424</v>
      </c>
      <c r="DC661" s="264" t="s">
        <v>3424</v>
      </c>
      <c r="DE661" s="264" t="s">
        <v>3424</v>
      </c>
      <c r="DG661" s="264" t="s">
        <v>3424</v>
      </c>
      <c r="DI661" s="264" t="s">
        <v>3424</v>
      </c>
      <c r="DK661" s="264" t="s">
        <v>3424</v>
      </c>
      <c r="EA661" s="264" t="s">
        <v>3424</v>
      </c>
      <c r="EC661" s="272" t="s">
        <v>3425</v>
      </c>
      <c r="ED661" s="268"/>
      <c r="EE661" s="272" t="s">
        <v>3425</v>
      </c>
      <c r="EF661" s="268"/>
      <c r="EG661" s="272" t="s">
        <v>3425</v>
      </c>
      <c r="EH661" s="268"/>
      <c r="EI661" s="272" t="s">
        <v>3425</v>
      </c>
      <c r="EY661" s="264" t="s">
        <v>3424</v>
      </c>
      <c r="FA661" s="264" t="s">
        <v>3424</v>
      </c>
      <c r="FC661" s="264" t="s">
        <v>3424</v>
      </c>
      <c r="FE661" s="264" t="s">
        <v>3424</v>
      </c>
      <c r="FG661" s="264" t="s">
        <v>3424</v>
      </c>
      <c r="FI661" s="264" t="s">
        <v>3424</v>
      </c>
      <c r="FK661" s="264" t="s">
        <v>3424</v>
      </c>
      <c r="FM661" s="264" t="s">
        <v>3424</v>
      </c>
      <c r="FO661" s="264" t="s">
        <v>3424</v>
      </c>
      <c r="FQ661" s="264" t="s">
        <v>3424</v>
      </c>
      <c r="FS661" s="264" t="s">
        <v>3424</v>
      </c>
      <c r="FU661" s="264" t="s">
        <v>3424</v>
      </c>
      <c r="FW661" s="264" t="s">
        <v>3424</v>
      </c>
      <c r="FY661" s="264" t="s">
        <v>3424</v>
      </c>
      <c r="GA661" s="264" t="s">
        <v>3424</v>
      </c>
      <c r="GC661" s="264" t="s">
        <v>3424</v>
      </c>
      <c r="GE661" s="264" t="s">
        <v>3424</v>
      </c>
      <c r="GG661" s="264" t="s">
        <v>3424</v>
      </c>
      <c r="GI661" s="264" t="s">
        <v>3424</v>
      </c>
      <c r="GK661" s="264" t="s">
        <v>3424</v>
      </c>
      <c r="GM661" s="264" t="s">
        <v>3424</v>
      </c>
      <c r="GO661" s="264" t="s">
        <v>3424</v>
      </c>
      <c r="GQ661" s="16"/>
      <c r="HE661" s="265" t="s">
        <v>3426</v>
      </c>
      <c r="HG661" s="265" t="s">
        <v>3426</v>
      </c>
      <c r="HI661" s="264" t="s">
        <v>3424</v>
      </c>
      <c r="HK661" s="264" t="s">
        <v>3424</v>
      </c>
      <c r="HM661" s="264" t="s">
        <v>3424</v>
      </c>
      <c r="HO661" s="264" t="s">
        <v>3424</v>
      </c>
      <c r="HQ661" s="264" t="s">
        <v>3424</v>
      </c>
      <c r="HS661" s="264" t="s">
        <v>3424</v>
      </c>
      <c r="HU661" s="264" t="s">
        <v>3424</v>
      </c>
      <c r="HW661" s="264" t="s">
        <v>3424</v>
      </c>
      <c r="HY661" s="264" t="s">
        <v>3424</v>
      </c>
      <c r="IA661" s="264" t="s">
        <v>3424</v>
      </c>
      <c r="IC661" s="264" t="s">
        <v>3424</v>
      </c>
      <c r="IE661" s="264" t="s">
        <v>3424</v>
      </c>
      <c r="IG661" s="264" t="s">
        <v>3424</v>
      </c>
      <c r="II661" s="264" t="s">
        <v>3424</v>
      </c>
      <c r="IK661" s="264" t="s">
        <v>3424</v>
      </c>
      <c r="IM661" s="264" t="s">
        <v>3424</v>
      </c>
      <c r="IO661" s="264" t="s">
        <v>3424</v>
      </c>
      <c r="IQ661" s="264" t="s">
        <v>3424</v>
      </c>
      <c r="IS661" s="264" t="s">
        <v>3424</v>
      </c>
      <c r="IU661" s="264" t="s">
        <v>3424</v>
      </c>
      <c r="IW661" s="264" t="s">
        <v>3424</v>
      </c>
      <c r="IY661" s="264" t="s">
        <v>3424</v>
      </c>
      <c r="JA661" s="264" t="s">
        <v>3424</v>
      </c>
      <c r="JC661" s="264" t="s">
        <v>3424</v>
      </c>
    </row>
    <row r="662" spans="3:263">
      <c r="C662" s="384" t="s">
        <v>3427</v>
      </c>
      <c r="D662" s="404"/>
      <c r="E662" s="390" t="s">
        <v>3427</v>
      </c>
      <c r="F662" s="391"/>
      <c r="G662" s="390" t="s">
        <v>3427</v>
      </c>
      <c r="H662" s="391"/>
      <c r="I662" s="390" t="s">
        <v>3427</v>
      </c>
      <c r="J662" s="391"/>
      <c r="K662" s="390" t="s">
        <v>3427</v>
      </c>
      <c r="L662" s="391"/>
      <c r="M662" s="390" t="s">
        <v>3427</v>
      </c>
      <c r="N662" s="405"/>
      <c r="O662" s="394" t="s">
        <v>3428</v>
      </c>
      <c r="P662" s="406"/>
      <c r="Q662" s="264" t="s">
        <v>3427</v>
      </c>
      <c r="S662" s="264" t="s">
        <v>3427</v>
      </c>
      <c r="U662" s="265" t="s">
        <v>3429</v>
      </c>
      <c r="W662" s="265" t="s">
        <v>3429</v>
      </c>
      <c r="Y662" s="265" t="s">
        <v>3429</v>
      </c>
      <c r="Z662" s="256"/>
      <c r="AA662" s="264" t="s">
        <v>3427</v>
      </c>
      <c r="AB662" s="256"/>
      <c r="AC662" s="265" t="s">
        <v>3429</v>
      </c>
      <c r="AD662" s="258"/>
      <c r="AE662" s="265" t="s">
        <v>3429</v>
      </c>
      <c r="AF662" s="258"/>
      <c r="AG662" s="264" t="s">
        <v>3427</v>
      </c>
      <c r="AH662" s="16"/>
      <c r="AI662" s="264" t="s">
        <v>3427</v>
      </c>
      <c r="AK662" s="264" t="s">
        <v>3427</v>
      </c>
      <c r="AL662" s="256"/>
      <c r="AM662" s="264" t="s">
        <v>3427</v>
      </c>
      <c r="AN662" s="256"/>
      <c r="AO662" s="264" t="s">
        <v>3427</v>
      </c>
      <c r="AP662" s="256"/>
      <c r="AQ662" s="264" t="s">
        <v>3427</v>
      </c>
      <c r="AR662" s="256"/>
      <c r="AS662" s="265" t="s">
        <v>3430</v>
      </c>
      <c r="AT662" s="256"/>
      <c r="AU662" s="265" t="s">
        <v>3430</v>
      </c>
      <c r="AW662" s="265" t="s">
        <v>3430</v>
      </c>
      <c r="AX662" s="256"/>
      <c r="AY662" s="270" t="str">
        <f t="shared" si="22"/>
        <v>予 備 659</v>
      </c>
      <c r="AZ662" s="256"/>
      <c r="BA662" s="265" t="s">
        <v>3429</v>
      </c>
      <c r="BC662" s="265" t="s">
        <v>3429</v>
      </c>
      <c r="BE662" s="266" t="s">
        <v>3429</v>
      </c>
      <c r="BF662" s="258"/>
      <c r="BG662" s="266" t="s">
        <v>3429</v>
      </c>
      <c r="BI662" s="400" t="s">
        <v>3427</v>
      </c>
      <c r="BK662" s="400" t="s">
        <v>3427</v>
      </c>
      <c r="BM662" s="400" t="str">
        <f t="shared" si="23"/>
        <v>予備659</v>
      </c>
      <c r="BO662" s="401" t="s">
        <v>3427</v>
      </c>
      <c r="BP662" s="396"/>
      <c r="BQ662" s="401" t="s">
        <v>3427</v>
      </c>
      <c r="BR662" s="402"/>
      <c r="BS662" s="265" t="s">
        <v>3429</v>
      </c>
      <c r="BT662" s="402"/>
      <c r="BU662" s="402"/>
      <c r="BV662" s="402"/>
      <c r="BW662" s="402"/>
      <c r="BX662" s="402"/>
      <c r="BY662" s="402"/>
      <c r="BZ662" s="402"/>
      <c r="CA662" s="402"/>
      <c r="CB662" s="402"/>
      <c r="CC662" s="402"/>
      <c r="CE662" s="256"/>
      <c r="CG662" s="264" t="s">
        <v>3427</v>
      </c>
      <c r="CI662" s="264" t="s">
        <v>3427</v>
      </c>
      <c r="CK662" s="264" t="s">
        <v>3427</v>
      </c>
      <c r="CM662" s="264" t="s">
        <v>3427</v>
      </c>
      <c r="CO662" s="264" t="s">
        <v>3427</v>
      </c>
      <c r="CQ662" s="264" t="s">
        <v>3427</v>
      </c>
      <c r="CS662" s="264" t="s">
        <v>3427</v>
      </c>
      <c r="CU662" s="264" t="s">
        <v>3427</v>
      </c>
      <c r="CW662" s="264" t="s">
        <v>3427</v>
      </c>
      <c r="CY662" s="264" t="s">
        <v>3427</v>
      </c>
      <c r="DA662" s="264" t="s">
        <v>3427</v>
      </c>
      <c r="DC662" s="264" t="s">
        <v>3427</v>
      </c>
      <c r="DE662" s="264" t="s">
        <v>3427</v>
      </c>
      <c r="DG662" s="264" t="s">
        <v>3427</v>
      </c>
      <c r="DI662" s="264" t="s">
        <v>3427</v>
      </c>
      <c r="DK662" s="264" t="s">
        <v>3427</v>
      </c>
      <c r="EA662" s="264" t="s">
        <v>3427</v>
      </c>
      <c r="EC662" s="272" t="s">
        <v>3428</v>
      </c>
      <c r="ED662" s="268"/>
      <c r="EE662" s="272" t="s">
        <v>3428</v>
      </c>
      <c r="EF662" s="268"/>
      <c r="EG662" s="272" t="s">
        <v>3428</v>
      </c>
      <c r="EH662" s="268"/>
      <c r="EI662" s="272" t="s">
        <v>3428</v>
      </c>
      <c r="EY662" s="264" t="s">
        <v>3427</v>
      </c>
      <c r="FA662" s="264" t="s">
        <v>3427</v>
      </c>
      <c r="FC662" s="264" t="s">
        <v>3427</v>
      </c>
      <c r="FE662" s="264" t="s">
        <v>3427</v>
      </c>
      <c r="FG662" s="264" t="s">
        <v>3427</v>
      </c>
      <c r="FI662" s="264" t="s">
        <v>3427</v>
      </c>
      <c r="FK662" s="264" t="s">
        <v>3427</v>
      </c>
      <c r="FM662" s="264" t="s">
        <v>3427</v>
      </c>
      <c r="FO662" s="264" t="s">
        <v>3427</v>
      </c>
      <c r="FQ662" s="264" t="s">
        <v>3427</v>
      </c>
      <c r="FS662" s="264" t="s">
        <v>3427</v>
      </c>
      <c r="FU662" s="264" t="s">
        <v>3427</v>
      </c>
      <c r="FW662" s="264" t="s">
        <v>3427</v>
      </c>
      <c r="FY662" s="264" t="s">
        <v>3427</v>
      </c>
      <c r="GA662" s="264" t="s">
        <v>3427</v>
      </c>
      <c r="GC662" s="264" t="s">
        <v>3427</v>
      </c>
      <c r="GE662" s="264" t="s">
        <v>3427</v>
      </c>
      <c r="GG662" s="264" t="s">
        <v>3427</v>
      </c>
      <c r="GI662" s="264" t="s">
        <v>3427</v>
      </c>
      <c r="GK662" s="264" t="s">
        <v>3427</v>
      </c>
      <c r="GM662" s="264" t="s">
        <v>3427</v>
      </c>
      <c r="GO662" s="264" t="s">
        <v>3427</v>
      </c>
      <c r="GQ662" s="16"/>
      <c r="HE662" s="265" t="s">
        <v>3429</v>
      </c>
      <c r="HG662" s="265" t="s">
        <v>3429</v>
      </c>
      <c r="HI662" s="264" t="s">
        <v>3427</v>
      </c>
      <c r="HK662" s="264" t="s">
        <v>3427</v>
      </c>
      <c r="HM662" s="264" t="s">
        <v>3427</v>
      </c>
      <c r="HO662" s="264" t="s">
        <v>3427</v>
      </c>
      <c r="HQ662" s="264" t="s">
        <v>3427</v>
      </c>
      <c r="HS662" s="264" t="s">
        <v>3427</v>
      </c>
      <c r="HU662" s="264" t="s">
        <v>3427</v>
      </c>
      <c r="HW662" s="264" t="s">
        <v>3427</v>
      </c>
      <c r="HY662" s="264" t="s">
        <v>3427</v>
      </c>
      <c r="IA662" s="264" t="s">
        <v>3427</v>
      </c>
      <c r="IC662" s="264" t="s">
        <v>3427</v>
      </c>
      <c r="IE662" s="264" t="s">
        <v>3427</v>
      </c>
      <c r="IG662" s="264" t="s">
        <v>3427</v>
      </c>
      <c r="II662" s="264" t="s">
        <v>3427</v>
      </c>
      <c r="IK662" s="264" t="s">
        <v>3427</v>
      </c>
      <c r="IM662" s="264" t="s">
        <v>3427</v>
      </c>
      <c r="IO662" s="264" t="s">
        <v>3427</v>
      </c>
      <c r="IQ662" s="264" t="s">
        <v>3427</v>
      </c>
      <c r="IS662" s="264" t="s">
        <v>3427</v>
      </c>
      <c r="IU662" s="264" t="s">
        <v>3427</v>
      </c>
      <c r="IW662" s="264" t="s">
        <v>3427</v>
      </c>
      <c r="IY662" s="264" t="s">
        <v>3427</v>
      </c>
      <c r="JA662" s="264" t="s">
        <v>3427</v>
      </c>
      <c r="JC662" s="264" t="s">
        <v>3427</v>
      </c>
    </row>
    <row r="663" spans="3:263">
      <c r="C663" s="384" t="s">
        <v>3431</v>
      </c>
      <c r="D663" s="404"/>
      <c r="E663" s="390" t="s">
        <v>3431</v>
      </c>
      <c r="F663" s="391"/>
      <c r="G663" s="390" t="s">
        <v>3431</v>
      </c>
      <c r="H663" s="391"/>
      <c r="I663" s="390" t="s">
        <v>3431</v>
      </c>
      <c r="J663" s="391"/>
      <c r="K663" s="390" t="s">
        <v>3431</v>
      </c>
      <c r="L663" s="391"/>
      <c r="M663" s="390" t="s">
        <v>3431</v>
      </c>
      <c r="N663" s="405"/>
      <c r="O663" s="394" t="s">
        <v>3432</v>
      </c>
      <c r="P663" s="406"/>
      <c r="Q663" s="264" t="s">
        <v>3431</v>
      </c>
      <c r="S663" s="264" t="s">
        <v>3431</v>
      </c>
      <c r="U663" s="265" t="s">
        <v>3433</v>
      </c>
      <c r="W663" s="265" t="s">
        <v>3433</v>
      </c>
      <c r="Y663" s="265" t="s">
        <v>3433</v>
      </c>
      <c r="Z663" s="256"/>
      <c r="AA663" s="264" t="s">
        <v>3431</v>
      </c>
      <c r="AB663" s="256"/>
      <c r="AC663" s="265" t="s">
        <v>3433</v>
      </c>
      <c r="AD663" s="258"/>
      <c r="AE663" s="265" t="s">
        <v>3433</v>
      </c>
      <c r="AF663" s="258"/>
      <c r="AG663" s="264" t="s">
        <v>3431</v>
      </c>
      <c r="AH663" s="16"/>
      <c r="AI663" s="264" t="s">
        <v>3431</v>
      </c>
      <c r="AK663" s="264" t="s">
        <v>3431</v>
      </c>
      <c r="AL663" s="256"/>
      <c r="AM663" s="264" t="s">
        <v>3431</v>
      </c>
      <c r="AN663" s="256"/>
      <c r="AO663" s="264" t="s">
        <v>3431</v>
      </c>
      <c r="AP663" s="256"/>
      <c r="AQ663" s="264" t="s">
        <v>3431</v>
      </c>
      <c r="AR663" s="256"/>
      <c r="AS663" s="264" t="s">
        <v>3432</v>
      </c>
      <c r="AT663" s="256"/>
      <c r="AU663" s="264" t="s">
        <v>3432</v>
      </c>
      <c r="AW663" s="264" t="s">
        <v>3432</v>
      </c>
      <c r="AX663" s="256"/>
      <c r="AY663" s="270" t="str">
        <f t="shared" si="22"/>
        <v>予 備 660</v>
      </c>
      <c r="AZ663" s="256"/>
      <c r="BA663" s="265" t="s">
        <v>3433</v>
      </c>
      <c r="BC663" s="265" t="s">
        <v>3433</v>
      </c>
      <c r="BE663" s="266" t="s">
        <v>3433</v>
      </c>
      <c r="BF663" s="258"/>
      <c r="BG663" s="266" t="s">
        <v>3433</v>
      </c>
      <c r="BI663" s="400" t="s">
        <v>3431</v>
      </c>
      <c r="BK663" s="400" t="s">
        <v>3431</v>
      </c>
      <c r="BM663" s="400" t="str">
        <f t="shared" si="23"/>
        <v>予備660</v>
      </c>
      <c r="BO663" s="401" t="s">
        <v>3431</v>
      </c>
      <c r="BP663" s="396"/>
      <c r="BQ663" s="401" t="s">
        <v>3431</v>
      </c>
      <c r="BR663" s="402"/>
      <c r="BS663" s="265" t="s">
        <v>3433</v>
      </c>
      <c r="BT663" s="402"/>
      <c r="BU663" s="402"/>
      <c r="BV663" s="402"/>
      <c r="BW663" s="402"/>
      <c r="BX663" s="402"/>
      <c r="BY663" s="402"/>
      <c r="BZ663" s="402"/>
      <c r="CA663" s="402"/>
      <c r="CB663" s="402"/>
      <c r="CC663" s="402"/>
      <c r="CE663" s="256"/>
      <c r="CG663" s="264" t="s">
        <v>3431</v>
      </c>
      <c r="CI663" s="264" t="s">
        <v>3431</v>
      </c>
      <c r="CK663" s="264" t="s">
        <v>3431</v>
      </c>
      <c r="CM663" s="264" t="s">
        <v>3431</v>
      </c>
      <c r="CO663" s="264" t="s">
        <v>3431</v>
      </c>
      <c r="CQ663" s="264" t="s">
        <v>3431</v>
      </c>
      <c r="CS663" s="264" t="s">
        <v>3431</v>
      </c>
      <c r="CU663" s="264" t="s">
        <v>3431</v>
      </c>
      <c r="CW663" s="264" t="s">
        <v>3431</v>
      </c>
      <c r="CY663" s="264" t="s">
        <v>3431</v>
      </c>
      <c r="DA663" s="264" t="s">
        <v>3431</v>
      </c>
      <c r="DC663" s="264" t="s">
        <v>3431</v>
      </c>
      <c r="DE663" s="264" t="s">
        <v>3431</v>
      </c>
      <c r="DG663" s="264" t="s">
        <v>3431</v>
      </c>
      <c r="DI663" s="264" t="s">
        <v>3431</v>
      </c>
      <c r="DK663" s="264" t="s">
        <v>3431</v>
      </c>
      <c r="EA663" s="264" t="s">
        <v>3431</v>
      </c>
      <c r="EC663" s="272" t="s">
        <v>3432</v>
      </c>
      <c r="ED663" s="268"/>
      <c r="EE663" s="272" t="s">
        <v>3432</v>
      </c>
      <c r="EF663" s="268"/>
      <c r="EG663" s="272" t="s">
        <v>3432</v>
      </c>
      <c r="EH663" s="268"/>
      <c r="EI663" s="272" t="s">
        <v>3432</v>
      </c>
      <c r="EY663" s="264" t="s">
        <v>3431</v>
      </c>
      <c r="FA663" s="264" t="s">
        <v>3431</v>
      </c>
      <c r="FC663" s="264" t="s">
        <v>3431</v>
      </c>
      <c r="FE663" s="264" t="s">
        <v>3431</v>
      </c>
      <c r="FG663" s="264" t="s">
        <v>3431</v>
      </c>
      <c r="FI663" s="264" t="s">
        <v>3431</v>
      </c>
      <c r="FK663" s="264" t="s">
        <v>3431</v>
      </c>
      <c r="FM663" s="264" t="s">
        <v>3431</v>
      </c>
      <c r="FO663" s="264" t="s">
        <v>3431</v>
      </c>
      <c r="FQ663" s="264" t="s">
        <v>3431</v>
      </c>
      <c r="FS663" s="264" t="s">
        <v>3431</v>
      </c>
      <c r="FU663" s="264" t="s">
        <v>3431</v>
      </c>
      <c r="FW663" s="264" t="s">
        <v>3431</v>
      </c>
      <c r="FY663" s="264" t="s">
        <v>3431</v>
      </c>
      <c r="GA663" s="264" t="s">
        <v>3431</v>
      </c>
      <c r="GC663" s="264" t="s">
        <v>3431</v>
      </c>
      <c r="GE663" s="264" t="s">
        <v>3431</v>
      </c>
      <c r="GG663" s="264" t="s">
        <v>3431</v>
      </c>
      <c r="GI663" s="264" t="s">
        <v>3431</v>
      </c>
      <c r="GK663" s="264" t="s">
        <v>3431</v>
      </c>
      <c r="GM663" s="264" t="s">
        <v>3431</v>
      </c>
      <c r="GO663" s="264" t="s">
        <v>3431</v>
      </c>
      <c r="GQ663" s="16"/>
      <c r="HE663" s="265" t="s">
        <v>3433</v>
      </c>
      <c r="HG663" s="265" t="s">
        <v>3433</v>
      </c>
      <c r="HI663" s="264" t="s">
        <v>3431</v>
      </c>
      <c r="HK663" s="264" t="s">
        <v>3431</v>
      </c>
      <c r="HM663" s="264" t="s">
        <v>3431</v>
      </c>
      <c r="HO663" s="264" t="s">
        <v>3431</v>
      </c>
      <c r="HQ663" s="264" t="s">
        <v>3431</v>
      </c>
      <c r="HS663" s="264" t="s">
        <v>3431</v>
      </c>
      <c r="HU663" s="264" t="s">
        <v>3431</v>
      </c>
      <c r="HW663" s="264" t="s">
        <v>3431</v>
      </c>
      <c r="HY663" s="264" t="s">
        <v>3431</v>
      </c>
      <c r="IA663" s="264" t="s">
        <v>3431</v>
      </c>
      <c r="IC663" s="264" t="s">
        <v>3431</v>
      </c>
      <c r="IE663" s="264" t="s">
        <v>3431</v>
      </c>
      <c r="IG663" s="264" t="s">
        <v>3431</v>
      </c>
      <c r="II663" s="264" t="s">
        <v>3431</v>
      </c>
      <c r="IK663" s="264" t="s">
        <v>3431</v>
      </c>
      <c r="IM663" s="264" t="s">
        <v>3431</v>
      </c>
      <c r="IO663" s="264" t="s">
        <v>3431</v>
      </c>
      <c r="IQ663" s="264" t="s">
        <v>3431</v>
      </c>
      <c r="IS663" s="264" t="s">
        <v>3431</v>
      </c>
      <c r="IU663" s="264" t="s">
        <v>3431</v>
      </c>
      <c r="IW663" s="264" t="s">
        <v>3431</v>
      </c>
      <c r="IY663" s="264" t="s">
        <v>3431</v>
      </c>
      <c r="JA663" s="264" t="s">
        <v>3431</v>
      </c>
      <c r="JC663" s="264" t="s">
        <v>3431</v>
      </c>
    </row>
    <row r="664" spans="3:263">
      <c r="C664" s="384" t="s">
        <v>3434</v>
      </c>
      <c r="D664" s="404"/>
      <c r="E664" s="390" t="s">
        <v>3434</v>
      </c>
      <c r="F664" s="391"/>
      <c r="G664" s="390" t="s">
        <v>3434</v>
      </c>
      <c r="H664" s="391"/>
      <c r="I664" s="390" t="s">
        <v>3434</v>
      </c>
      <c r="J664" s="391"/>
      <c r="K664" s="390" t="s">
        <v>3434</v>
      </c>
      <c r="L664" s="391"/>
      <c r="M664" s="390" t="s">
        <v>3434</v>
      </c>
      <c r="N664" s="405"/>
      <c r="O664" s="394" t="s">
        <v>3435</v>
      </c>
      <c r="P664" s="406"/>
      <c r="Q664" s="264" t="s">
        <v>3434</v>
      </c>
      <c r="S664" s="264" t="s">
        <v>3434</v>
      </c>
      <c r="U664" s="265" t="s">
        <v>3436</v>
      </c>
      <c r="W664" s="265" t="s">
        <v>3436</v>
      </c>
      <c r="Y664" s="265" t="s">
        <v>3436</v>
      </c>
      <c r="Z664" s="256"/>
      <c r="AA664" s="264" t="s">
        <v>3434</v>
      </c>
      <c r="AB664" s="256"/>
      <c r="AC664" s="265" t="s">
        <v>3436</v>
      </c>
      <c r="AD664" s="258"/>
      <c r="AE664" s="265" t="s">
        <v>3436</v>
      </c>
      <c r="AF664" s="258"/>
      <c r="AG664" s="264" t="s">
        <v>3434</v>
      </c>
      <c r="AH664" s="16"/>
      <c r="AI664" s="264" t="s">
        <v>3434</v>
      </c>
      <c r="AK664" s="264" t="s">
        <v>3434</v>
      </c>
      <c r="AL664" s="256"/>
      <c r="AM664" s="264" t="s">
        <v>3434</v>
      </c>
      <c r="AN664" s="256"/>
      <c r="AO664" s="264" t="s">
        <v>3434</v>
      </c>
      <c r="AP664" s="256"/>
      <c r="AQ664" s="264" t="s">
        <v>3434</v>
      </c>
      <c r="AR664" s="256"/>
      <c r="AS664" s="265" t="s">
        <v>3437</v>
      </c>
      <c r="AT664" s="256"/>
      <c r="AU664" s="265" t="s">
        <v>3437</v>
      </c>
      <c r="AW664" s="265" t="s">
        <v>3437</v>
      </c>
      <c r="AX664" s="256"/>
      <c r="AY664" s="270" t="str">
        <f t="shared" si="22"/>
        <v>予 備 661</v>
      </c>
      <c r="AZ664" s="256"/>
      <c r="BA664" s="265" t="s">
        <v>3436</v>
      </c>
      <c r="BC664" s="265" t="s">
        <v>3436</v>
      </c>
      <c r="BE664" s="266" t="s">
        <v>3436</v>
      </c>
      <c r="BF664" s="258"/>
      <c r="BG664" s="266" t="s">
        <v>3436</v>
      </c>
      <c r="BI664" s="400" t="s">
        <v>3434</v>
      </c>
      <c r="BK664" s="400" t="s">
        <v>3434</v>
      </c>
      <c r="BM664" s="400" t="str">
        <f t="shared" si="23"/>
        <v>予備661</v>
      </c>
      <c r="BO664" s="401" t="s">
        <v>3434</v>
      </c>
      <c r="BP664" s="396"/>
      <c r="BQ664" s="401" t="s">
        <v>3434</v>
      </c>
      <c r="BR664" s="402"/>
      <c r="BS664" s="265" t="s">
        <v>3436</v>
      </c>
      <c r="BT664" s="402"/>
      <c r="BU664" s="402"/>
      <c r="BV664" s="402"/>
      <c r="BW664" s="402"/>
      <c r="BX664" s="402"/>
      <c r="BY664" s="402"/>
      <c r="BZ664" s="402"/>
      <c r="CA664" s="402"/>
      <c r="CB664" s="402"/>
      <c r="CC664" s="402"/>
      <c r="CE664" s="256"/>
      <c r="CG664" s="264" t="s">
        <v>3434</v>
      </c>
      <c r="CI664" s="264" t="s">
        <v>3434</v>
      </c>
      <c r="CK664" s="264" t="s">
        <v>3434</v>
      </c>
      <c r="CM664" s="264" t="s">
        <v>3434</v>
      </c>
      <c r="CO664" s="264" t="s">
        <v>3434</v>
      </c>
      <c r="CQ664" s="264" t="s">
        <v>3434</v>
      </c>
      <c r="CS664" s="264" t="s">
        <v>3434</v>
      </c>
      <c r="CU664" s="264" t="s">
        <v>3434</v>
      </c>
      <c r="CW664" s="264" t="s">
        <v>3434</v>
      </c>
      <c r="CY664" s="264" t="s">
        <v>3434</v>
      </c>
      <c r="DA664" s="264" t="s">
        <v>3434</v>
      </c>
      <c r="DC664" s="264" t="s">
        <v>3434</v>
      </c>
      <c r="DE664" s="264" t="s">
        <v>3434</v>
      </c>
      <c r="DG664" s="264" t="s">
        <v>3434</v>
      </c>
      <c r="DI664" s="264" t="s">
        <v>3434</v>
      </c>
      <c r="DK664" s="264" t="s">
        <v>3434</v>
      </c>
      <c r="EA664" s="264" t="s">
        <v>3434</v>
      </c>
      <c r="EC664" s="272" t="s">
        <v>3435</v>
      </c>
      <c r="ED664" s="268"/>
      <c r="EE664" s="272" t="s">
        <v>3435</v>
      </c>
      <c r="EF664" s="268"/>
      <c r="EG664" s="272" t="s">
        <v>3435</v>
      </c>
      <c r="EH664" s="268"/>
      <c r="EI664" s="272" t="s">
        <v>3435</v>
      </c>
      <c r="EY664" s="264" t="s">
        <v>3434</v>
      </c>
      <c r="FA664" s="264" t="s">
        <v>3434</v>
      </c>
      <c r="FC664" s="264" t="s">
        <v>3434</v>
      </c>
      <c r="FE664" s="264" t="s">
        <v>3434</v>
      </c>
      <c r="FG664" s="264" t="s">
        <v>3434</v>
      </c>
      <c r="FI664" s="264" t="s">
        <v>3434</v>
      </c>
      <c r="FK664" s="264" t="s">
        <v>3434</v>
      </c>
      <c r="FM664" s="264" t="s">
        <v>3434</v>
      </c>
      <c r="FO664" s="264" t="s">
        <v>3434</v>
      </c>
      <c r="FQ664" s="264" t="s">
        <v>3434</v>
      </c>
      <c r="FS664" s="264" t="s">
        <v>3434</v>
      </c>
      <c r="FU664" s="264" t="s">
        <v>3434</v>
      </c>
      <c r="FW664" s="264" t="s">
        <v>3434</v>
      </c>
      <c r="FY664" s="264" t="s">
        <v>3434</v>
      </c>
      <c r="GA664" s="264" t="s">
        <v>3434</v>
      </c>
      <c r="GC664" s="264" t="s">
        <v>3434</v>
      </c>
      <c r="GE664" s="264" t="s">
        <v>3434</v>
      </c>
      <c r="GG664" s="264" t="s">
        <v>3434</v>
      </c>
      <c r="GI664" s="264" t="s">
        <v>3434</v>
      </c>
      <c r="GK664" s="264" t="s">
        <v>3434</v>
      </c>
      <c r="GM664" s="264" t="s">
        <v>3434</v>
      </c>
      <c r="GO664" s="264" t="s">
        <v>3434</v>
      </c>
      <c r="GQ664" s="16"/>
      <c r="HE664" s="265" t="s">
        <v>3436</v>
      </c>
      <c r="HG664" s="265" t="s">
        <v>3436</v>
      </c>
      <c r="HI664" s="264" t="s">
        <v>3434</v>
      </c>
      <c r="HK664" s="264" t="s">
        <v>3434</v>
      </c>
      <c r="HM664" s="264" t="s">
        <v>3434</v>
      </c>
      <c r="HO664" s="264" t="s">
        <v>3434</v>
      </c>
      <c r="HQ664" s="264" t="s">
        <v>3434</v>
      </c>
      <c r="HS664" s="264" t="s">
        <v>3434</v>
      </c>
      <c r="HU664" s="264" t="s">
        <v>3434</v>
      </c>
      <c r="HW664" s="264" t="s">
        <v>3434</v>
      </c>
      <c r="HY664" s="264" t="s">
        <v>3434</v>
      </c>
      <c r="IA664" s="264" t="s">
        <v>3434</v>
      </c>
      <c r="IC664" s="264" t="s">
        <v>3434</v>
      </c>
      <c r="IE664" s="264" t="s">
        <v>3434</v>
      </c>
      <c r="IG664" s="264" t="s">
        <v>3434</v>
      </c>
      <c r="II664" s="264" t="s">
        <v>3434</v>
      </c>
      <c r="IK664" s="264" t="s">
        <v>3434</v>
      </c>
      <c r="IM664" s="264" t="s">
        <v>3434</v>
      </c>
      <c r="IO664" s="264" t="s">
        <v>3434</v>
      </c>
      <c r="IQ664" s="264" t="s">
        <v>3434</v>
      </c>
      <c r="IS664" s="264" t="s">
        <v>3434</v>
      </c>
      <c r="IU664" s="264" t="s">
        <v>3434</v>
      </c>
      <c r="IW664" s="264" t="s">
        <v>3434</v>
      </c>
      <c r="IY664" s="264" t="s">
        <v>3434</v>
      </c>
      <c r="JA664" s="264" t="s">
        <v>3434</v>
      </c>
      <c r="JC664" s="264" t="s">
        <v>3434</v>
      </c>
    </row>
    <row r="665" spans="3:263">
      <c r="C665" s="384" t="s">
        <v>3438</v>
      </c>
      <c r="D665" s="404"/>
      <c r="E665" s="390" t="s">
        <v>3438</v>
      </c>
      <c r="F665" s="391"/>
      <c r="G665" s="390" t="s">
        <v>3438</v>
      </c>
      <c r="H665" s="391"/>
      <c r="I665" s="390" t="s">
        <v>3438</v>
      </c>
      <c r="J665" s="391"/>
      <c r="K665" s="390" t="s">
        <v>3438</v>
      </c>
      <c r="L665" s="391"/>
      <c r="M665" s="390" t="s">
        <v>3438</v>
      </c>
      <c r="N665" s="405"/>
      <c r="O665" s="394" t="s">
        <v>3439</v>
      </c>
      <c r="P665" s="406"/>
      <c r="Q665" s="264" t="s">
        <v>3438</v>
      </c>
      <c r="S665" s="264" t="s">
        <v>3438</v>
      </c>
      <c r="U665" s="265" t="s">
        <v>3440</v>
      </c>
      <c r="W665" s="265" t="s">
        <v>3440</v>
      </c>
      <c r="Y665" s="265" t="s">
        <v>3440</v>
      </c>
      <c r="Z665" s="256"/>
      <c r="AA665" s="264" t="s">
        <v>3438</v>
      </c>
      <c r="AB665" s="256"/>
      <c r="AC665" s="265" t="s">
        <v>3440</v>
      </c>
      <c r="AD665" s="258"/>
      <c r="AE665" s="265" t="s">
        <v>3440</v>
      </c>
      <c r="AF665" s="258"/>
      <c r="AG665" s="264" t="s">
        <v>3438</v>
      </c>
      <c r="AH665" s="16"/>
      <c r="AI665" s="264" t="s">
        <v>3438</v>
      </c>
      <c r="AK665" s="264" t="s">
        <v>3438</v>
      </c>
      <c r="AL665" s="256"/>
      <c r="AM665" s="264" t="s">
        <v>3438</v>
      </c>
      <c r="AN665" s="256"/>
      <c r="AO665" s="264" t="s">
        <v>3438</v>
      </c>
      <c r="AP665" s="256"/>
      <c r="AQ665" s="264" t="s">
        <v>3438</v>
      </c>
      <c r="AR665" s="256"/>
      <c r="AS665" s="264" t="s">
        <v>3439</v>
      </c>
      <c r="AT665" s="256"/>
      <c r="AU665" s="264" t="s">
        <v>3439</v>
      </c>
      <c r="AW665" s="264" t="s">
        <v>3439</v>
      </c>
      <c r="AX665" s="256"/>
      <c r="AY665" s="270" t="str">
        <f t="shared" si="22"/>
        <v>予 備 662</v>
      </c>
      <c r="AZ665" s="256"/>
      <c r="BA665" s="265" t="s">
        <v>3440</v>
      </c>
      <c r="BC665" s="265" t="s">
        <v>3440</v>
      </c>
      <c r="BE665" s="266" t="s">
        <v>3440</v>
      </c>
      <c r="BF665" s="258"/>
      <c r="BG665" s="266" t="s">
        <v>3440</v>
      </c>
      <c r="BI665" s="400" t="s">
        <v>3438</v>
      </c>
      <c r="BK665" s="400" t="s">
        <v>3438</v>
      </c>
      <c r="BM665" s="400" t="str">
        <f t="shared" si="23"/>
        <v>予備662</v>
      </c>
      <c r="BO665" s="401" t="s">
        <v>3438</v>
      </c>
      <c r="BP665" s="396"/>
      <c r="BQ665" s="401" t="s">
        <v>3438</v>
      </c>
      <c r="BR665" s="402"/>
      <c r="BS665" s="265" t="s">
        <v>3440</v>
      </c>
      <c r="BT665" s="402"/>
      <c r="BU665" s="402"/>
      <c r="BV665" s="402"/>
      <c r="BW665" s="402"/>
      <c r="BX665" s="402"/>
      <c r="BY665" s="402"/>
      <c r="BZ665" s="402"/>
      <c r="CA665" s="402"/>
      <c r="CB665" s="402"/>
      <c r="CC665" s="402"/>
      <c r="CE665" s="256"/>
      <c r="CG665" s="264" t="s">
        <v>3438</v>
      </c>
      <c r="CI665" s="264" t="s">
        <v>3438</v>
      </c>
      <c r="CK665" s="264" t="s">
        <v>3438</v>
      </c>
      <c r="CM665" s="264" t="s">
        <v>3438</v>
      </c>
      <c r="CO665" s="264" t="s">
        <v>3438</v>
      </c>
      <c r="CQ665" s="264" t="s">
        <v>3438</v>
      </c>
      <c r="CS665" s="264" t="s">
        <v>3438</v>
      </c>
      <c r="CU665" s="264" t="s">
        <v>3438</v>
      </c>
      <c r="CW665" s="264" t="s">
        <v>3438</v>
      </c>
      <c r="CY665" s="264" t="s">
        <v>3438</v>
      </c>
      <c r="DA665" s="264" t="s">
        <v>3438</v>
      </c>
      <c r="DC665" s="264" t="s">
        <v>3438</v>
      </c>
      <c r="DE665" s="264" t="s">
        <v>3438</v>
      </c>
      <c r="DG665" s="264" t="s">
        <v>3438</v>
      </c>
      <c r="DI665" s="264" t="s">
        <v>3438</v>
      </c>
      <c r="DK665" s="264" t="s">
        <v>3438</v>
      </c>
      <c r="EA665" s="264" t="s">
        <v>3438</v>
      </c>
      <c r="EC665" s="272" t="s">
        <v>3439</v>
      </c>
      <c r="ED665" s="268"/>
      <c r="EE665" s="272" t="s">
        <v>3439</v>
      </c>
      <c r="EF665" s="268"/>
      <c r="EG665" s="272" t="s">
        <v>3439</v>
      </c>
      <c r="EH665" s="268"/>
      <c r="EI665" s="272" t="s">
        <v>3439</v>
      </c>
      <c r="EY665" s="264" t="s">
        <v>3438</v>
      </c>
      <c r="FA665" s="264" t="s">
        <v>3438</v>
      </c>
      <c r="FC665" s="264" t="s">
        <v>3438</v>
      </c>
      <c r="FE665" s="264" t="s">
        <v>3438</v>
      </c>
      <c r="FG665" s="264" t="s">
        <v>3438</v>
      </c>
      <c r="FI665" s="264" t="s">
        <v>3438</v>
      </c>
      <c r="FK665" s="264" t="s">
        <v>3438</v>
      </c>
      <c r="FM665" s="264" t="s">
        <v>3438</v>
      </c>
      <c r="FO665" s="264" t="s">
        <v>3438</v>
      </c>
      <c r="FQ665" s="264" t="s">
        <v>3438</v>
      </c>
      <c r="FS665" s="264" t="s">
        <v>3438</v>
      </c>
      <c r="FU665" s="264" t="s">
        <v>3438</v>
      </c>
      <c r="FW665" s="264" t="s">
        <v>3438</v>
      </c>
      <c r="FY665" s="264" t="s">
        <v>3438</v>
      </c>
      <c r="GA665" s="264" t="s">
        <v>3438</v>
      </c>
      <c r="GC665" s="264" t="s">
        <v>3438</v>
      </c>
      <c r="GE665" s="264" t="s">
        <v>3438</v>
      </c>
      <c r="GG665" s="264" t="s">
        <v>3438</v>
      </c>
      <c r="GI665" s="264" t="s">
        <v>3438</v>
      </c>
      <c r="GK665" s="264" t="s">
        <v>3438</v>
      </c>
      <c r="GM665" s="264" t="s">
        <v>3438</v>
      </c>
      <c r="GO665" s="264" t="s">
        <v>3438</v>
      </c>
      <c r="GQ665" s="16"/>
      <c r="HE665" s="265" t="s">
        <v>3440</v>
      </c>
      <c r="HG665" s="265" t="s">
        <v>3440</v>
      </c>
      <c r="HI665" s="264" t="s">
        <v>3438</v>
      </c>
      <c r="HK665" s="264" t="s">
        <v>3438</v>
      </c>
      <c r="HM665" s="264" t="s">
        <v>3438</v>
      </c>
      <c r="HO665" s="264" t="s">
        <v>3438</v>
      </c>
      <c r="HQ665" s="264" t="s">
        <v>3438</v>
      </c>
      <c r="HS665" s="264" t="s">
        <v>3438</v>
      </c>
      <c r="HU665" s="264" t="s">
        <v>3438</v>
      </c>
      <c r="HW665" s="264" t="s">
        <v>3438</v>
      </c>
      <c r="HY665" s="264" t="s">
        <v>3438</v>
      </c>
      <c r="IA665" s="264" t="s">
        <v>3438</v>
      </c>
      <c r="IC665" s="264" t="s">
        <v>3438</v>
      </c>
      <c r="IE665" s="264" t="s">
        <v>3438</v>
      </c>
      <c r="IG665" s="264" t="s">
        <v>3438</v>
      </c>
      <c r="II665" s="264" t="s">
        <v>3438</v>
      </c>
      <c r="IK665" s="264" t="s">
        <v>3438</v>
      </c>
      <c r="IM665" s="264" t="s">
        <v>3438</v>
      </c>
      <c r="IO665" s="264" t="s">
        <v>3438</v>
      </c>
      <c r="IQ665" s="264" t="s">
        <v>3438</v>
      </c>
      <c r="IS665" s="264" t="s">
        <v>3438</v>
      </c>
      <c r="IU665" s="264" t="s">
        <v>3438</v>
      </c>
      <c r="IW665" s="264" t="s">
        <v>3438</v>
      </c>
      <c r="IY665" s="264" t="s">
        <v>3438</v>
      </c>
      <c r="JA665" s="264" t="s">
        <v>3438</v>
      </c>
      <c r="JC665" s="264" t="s">
        <v>3438</v>
      </c>
    </row>
    <row r="666" spans="3:263">
      <c r="C666" s="384" t="s">
        <v>3441</v>
      </c>
      <c r="D666" s="404"/>
      <c r="E666" s="390" t="s">
        <v>3441</v>
      </c>
      <c r="F666" s="391"/>
      <c r="G666" s="390" t="s">
        <v>3441</v>
      </c>
      <c r="H666" s="391"/>
      <c r="I666" s="390" t="s">
        <v>3441</v>
      </c>
      <c r="J666" s="391"/>
      <c r="K666" s="390" t="s">
        <v>3441</v>
      </c>
      <c r="L666" s="391"/>
      <c r="M666" s="390" t="s">
        <v>3441</v>
      </c>
      <c r="N666" s="405"/>
      <c r="O666" s="394" t="s">
        <v>3442</v>
      </c>
      <c r="P666" s="406"/>
      <c r="Q666" s="264" t="s">
        <v>3441</v>
      </c>
      <c r="S666" s="264" t="s">
        <v>3441</v>
      </c>
      <c r="U666" s="265" t="s">
        <v>3443</v>
      </c>
      <c r="W666" s="265" t="s">
        <v>3443</v>
      </c>
      <c r="Y666" s="265" t="s">
        <v>3443</v>
      </c>
      <c r="Z666" s="256"/>
      <c r="AA666" s="264" t="s">
        <v>3441</v>
      </c>
      <c r="AB666" s="256"/>
      <c r="AC666" s="265" t="s">
        <v>3443</v>
      </c>
      <c r="AD666" s="258"/>
      <c r="AE666" s="265" t="s">
        <v>3443</v>
      </c>
      <c r="AF666" s="258"/>
      <c r="AG666" s="264" t="s">
        <v>3441</v>
      </c>
      <c r="AH666" s="16"/>
      <c r="AI666" s="264" t="s">
        <v>3441</v>
      </c>
      <c r="AK666" s="264" t="s">
        <v>3441</v>
      </c>
      <c r="AL666" s="256"/>
      <c r="AM666" s="264" t="s">
        <v>3441</v>
      </c>
      <c r="AN666" s="256"/>
      <c r="AO666" s="264" t="s">
        <v>3441</v>
      </c>
      <c r="AP666" s="256"/>
      <c r="AQ666" s="264" t="s">
        <v>3441</v>
      </c>
      <c r="AR666" s="256"/>
      <c r="AS666" s="265" t="s">
        <v>3444</v>
      </c>
      <c r="AT666" s="256"/>
      <c r="AU666" s="265" t="s">
        <v>3444</v>
      </c>
      <c r="AW666" s="265" t="s">
        <v>3444</v>
      </c>
      <c r="AX666" s="256"/>
      <c r="AY666" s="270" t="str">
        <f t="shared" si="22"/>
        <v>予 備 663</v>
      </c>
      <c r="AZ666" s="256"/>
      <c r="BA666" s="265" t="s">
        <v>3443</v>
      </c>
      <c r="BC666" s="265" t="s">
        <v>3443</v>
      </c>
      <c r="BE666" s="266" t="s">
        <v>3443</v>
      </c>
      <c r="BF666" s="258"/>
      <c r="BG666" s="266" t="s">
        <v>3443</v>
      </c>
      <c r="BI666" s="400" t="s">
        <v>3441</v>
      </c>
      <c r="BK666" s="400" t="s">
        <v>3441</v>
      </c>
      <c r="BM666" s="400" t="str">
        <f t="shared" si="23"/>
        <v>予備663</v>
      </c>
      <c r="BO666" s="401" t="s">
        <v>3441</v>
      </c>
      <c r="BP666" s="396"/>
      <c r="BQ666" s="401" t="s">
        <v>3441</v>
      </c>
      <c r="BR666" s="402"/>
      <c r="BS666" s="265" t="s">
        <v>3443</v>
      </c>
      <c r="BT666" s="402"/>
      <c r="BU666" s="402"/>
      <c r="BV666" s="402"/>
      <c r="BW666" s="402"/>
      <c r="BX666" s="402"/>
      <c r="BY666" s="402"/>
      <c r="BZ666" s="402"/>
      <c r="CA666" s="402"/>
      <c r="CB666" s="402"/>
      <c r="CC666" s="402"/>
      <c r="CE666" s="256"/>
      <c r="CG666" s="264" t="s">
        <v>3441</v>
      </c>
      <c r="CI666" s="264" t="s">
        <v>3441</v>
      </c>
      <c r="CK666" s="264" t="s">
        <v>3441</v>
      </c>
      <c r="CM666" s="264" t="s">
        <v>3441</v>
      </c>
      <c r="CO666" s="264" t="s">
        <v>3441</v>
      </c>
      <c r="CQ666" s="264" t="s">
        <v>3441</v>
      </c>
      <c r="CS666" s="264" t="s">
        <v>3441</v>
      </c>
      <c r="CU666" s="264" t="s">
        <v>3441</v>
      </c>
      <c r="CW666" s="264" t="s">
        <v>3441</v>
      </c>
      <c r="CY666" s="264" t="s">
        <v>3441</v>
      </c>
      <c r="DA666" s="264" t="s">
        <v>3441</v>
      </c>
      <c r="DC666" s="264" t="s">
        <v>3441</v>
      </c>
      <c r="DE666" s="264" t="s">
        <v>3441</v>
      </c>
      <c r="DG666" s="264" t="s">
        <v>3441</v>
      </c>
      <c r="DI666" s="264" t="s">
        <v>3441</v>
      </c>
      <c r="DK666" s="264" t="s">
        <v>3441</v>
      </c>
      <c r="EA666" s="264" t="s">
        <v>3441</v>
      </c>
      <c r="EC666" s="272" t="s">
        <v>3442</v>
      </c>
      <c r="ED666" s="268"/>
      <c r="EE666" s="272" t="s">
        <v>3442</v>
      </c>
      <c r="EF666" s="268"/>
      <c r="EG666" s="272" t="s">
        <v>3442</v>
      </c>
      <c r="EH666" s="268"/>
      <c r="EI666" s="272" t="s">
        <v>3442</v>
      </c>
      <c r="EY666" s="264" t="s">
        <v>3441</v>
      </c>
      <c r="FA666" s="264" t="s">
        <v>3441</v>
      </c>
      <c r="FC666" s="264" t="s">
        <v>3441</v>
      </c>
      <c r="FE666" s="264" t="s">
        <v>3441</v>
      </c>
      <c r="FG666" s="264" t="s">
        <v>3441</v>
      </c>
      <c r="FI666" s="264" t="s">
        <v>3441</v>
      </c>
      <c r="FK666" s="264" t="s">
        <v>3441</v>
      </c>
      <c r="FM666" s="264" t="s">
        <v>3441</v>
      </c>
      <c r="FO666" s="264" t="s">
        <v>3441</v>
      </c>
      <c r="FQ666" s="264" t="s">
        <v>3441</v>
      </c>
      <c r="FS666" s="264" t="s">
        <v>3441</v>
      </c>
      <c r="FU666" s="264" t="s">
        <v>3441</v>
      </c>
      <c r="FW666" s="264" t="s">
        <v>3441</v>
      </c>
      <c r="FY666" s="264" t="s">
        <v>3441</v>
      </c>
      <c r="GA666" s="264" t="s">
        <v>3441</v>
      </c>
      <c r="GC666" s="264" t="s">
        <v>3441</v>
      </c>
      <c r="GE666" s="264" t="s">
        <v>3441</v>
      </c>
      <c r="GG666" s="264" t="s">
        <v>3441</v>
      </c>
      <c r="GI666" s="264" t="s">
        <v>3441</v>
      </c>
      <c r="GK666" s="264" t="s">
        <v>3441</v>
      </c>
      <c r="GM666" s="264" t="s">
        <v>3441</v>
      </c>
      <c r="GO666" s="264" t="s">
        <v>3441</v>
      </c>
      <c r="GQ666" s="16"/>
      <c r="HE666" s="265" t="s">
        <v>3443</v>
      </c>
      <c r="HG666" s="265" t="s">
        <v>3443</v>
      </c>
      <c r="HI666" s="264" t="s">
        <v>3441</v>
      </c>
      <c r="HK666" s="264" t="s">
        <v>3441</v>
      </c>
      <c r="HM666" s="264" t="s">
        <v>3441</v>
      </c>
      <c r="HO666" s="264" t="s">
        <v>3441</v>
      </c>
      <c r="HQ666" s="264" t="s">
        <v>3441</v>
      </c>
      <c r="HS666" s="264" t="s">
        <v>3441</v>
      </c>
      <c r="HU666" s="264" t="s">
        <v>3441</v>
      </c>
      <c r="HW666" s="264" t="s">
        <v>3441</v>
      </c>
      <c r="HY666" s="264" t="s">
        <v>3441</v>
      </c>
      <c r="IA666" s="264" t="s">
        <v>3441</v>
      </c>
      <c r="IC666" s="264" t="s">
        <v>3441</v>
      </c>
      <c r="IE666" s="264" t="s">
        <v>3441</v>
      </c>
      <c r="IG666" s="264" t="s">
        <v>3441</v>
      </c>
      <c r="II666" s="264" t="s">
        <v>3441</v>
      </c>
      <c r="IK666" s="264" t="s">
        <v>3441</v>
      </c>
      <c r="IM666" s="264" t="s">
        <v>3441</v>
      </c>
      <c r="IO666" s="264" t="s">
        <v>3441</v>
      </c>
      <c r="IQ666" s="264" t="s">
        <v>3441</v>
      </c>
      <c r="IS666" s="264" t="s">
        <v>3441</v>
      </c>
      <c r="IU666" s="264" t="s">
        <v>3441</v>
      </c>
      <c r="IW666" s="264" t="s">
        <v>3441</v>
      </c>
      <c r="IY666" s="264" t="s">
        <v>3441</v>
      </c>
      <c r="JA666" s="264" t="s">
        <v>3441</v>
      </c>
      <c r="JC666" s="264" t="s">
        <v>3441</v>
      </c>
    </row>
    <row r="667" spans="3:263">
      <c r="C667" s="384" t="s">
        <v>3445</v>
      </c>
      <c r="D667" s="404"/>
      <c r="E667" s="390" t="s">
        <v>3445</v>
      </c>
      <c r="F667" s="391"/>
      <c r="G667" s="390" t="s">
        <v>3445</v>
      </c>
      <c r="H667" s="391"/>
      <c r="I667" s="390" t="s">
        <v>3445</v>
      </c>
      <c r="J667" s="391"/>
      <c r="K667" s="390" t="s">
        <v>3445</v>
      </c>
      <c r="L667" s="391"/>
      <c r="M667" s="390" t="s">
        <v>3445</v>
      </c>
      <c r="N667" s="405"/>
      <c r="O667" s="394" t="s">
        <v>3446</v>
      </c>
      <c r="P667" s="406"/>
      <c r="Q667" s="264" t="s">
        <v>3445</v>
      </c>
      <c r="S667" s="264" t="s">
        <v>3445</v>
      </c>
      <c r="U667" s="265" t="s">
        <v>3447</v>
      </c>
      <c r="W667" s="265" t="s">
        <v>3447</v>
      </c>
      <c r="Y667" s="265" t="s">
        <v>3447</v>
      </c>
      <c r="Z667" s="256"/>
      <c r="AA667" s="264" t="s">
        <v>3445</v>
      </c>
      <c r="AB667" s="256"/>
      <c r="AC667" s="265" t="s">
        <v>3447</v>
      </c>
      <c r="AD667" s="258"/>
      <c r="AE667" s="265" t="s">
        <v>3447</v>
      </c>
      <c r="AF667" s="258"/>
      <c r="AG667" s="264" t="s">
        <v>3445</v>
      </c>
      <c r="AH667" s="16"/>
      <c r="AI667" s="264" t="s">
        <v>3445</v>
      </c>
      <c r="AK667" s="264" t="s">
        <v>3445</v>
      </c>
      <c r="AL667" s="256"/>
      <c r="AM667" s="264" t="s">
        <v>3445</v>
      </c>
      <c r="AN667" s="256"/>
      <c r="AO667" s="264" t="s">
        <v>3445</v>
      </c>
      <c r="AP667" s="256"/>
      <c r="AQ667" s="264" t="s">
        <v>3445</v>
      </c>
      <c r="AR667" s="256"/>
      <c r="AS667" s="264" t="s">
        <v>3446</v>
      </c>
      <c r="AT667" s="256"/>
      <c r="AU667" s="264" t="s">
        <v>3446</v>
      </c>
      <c r="AW667" s="264" t="s">
        <v>3446</v>
      </c>
      <c r="AX667" s="256"/>
      <c r="AY667" s="270" t="str">
        <f t="shared" si="22"/>
        <v>予 備 664</v>
      </c>
      <c r="AZ667" s="256"/>
      <c r="BA667" s="265" t="s">
        <v>3447</v>
      </c>
      <c r="BC667" s="265" t="s">
        <v>3447</v>
      </c>
      <c r="BE667" s="266" t="s">
        <v>3447</v>
      </c>
      <c r="BF667" s="258"/>
      <c r="BG667" s="266" t="s">
        <v>3447</v>
      </c>
      <c r="BI667" s="400" t="s">
        <v>3445</v>
      </c>
      <c r="BK667" s="400" t="s">
        <v>3445</v>
      </c>
      <c r="BM667" s="400" t="str">
        <f t="shared" si="23"/>
        <v>予備664</v>
      </c>
      <c r="BO667" s="401" t="s">
        <v>3445</v>
      </c>
      <c r="BP667" s="396"/>
      <c r="BQ667" s="401" t="s">
        <v>3445</v>
      </c>
      <c r="BR667" s="402"/>
      <c r="BS667" s="265" t="s">
        <v>3447</v>
      </c>
      <c r="BT667" s="402"/>
      <c r="BU667" s="402"/>
      <c r="BV667" s="402"/>
      <c r="BW667" s="402"/>
      <c r="BX667" s="402"/>
      <c r="BY667" s="402"/>
      <c r="BZ667" s="402"/>
      <c r="CA667" s="402"/>
      <c r="CB667" s="402"/>
      <c r="CC667" s="402"/>
      <c r="CE667" s="256"/>
      <c r="CG667" s="264" t="s">
        <v>3445</v>
      </c>
      <c r="CI667" s="264" t="s">
        <v>3445</v>
      </c>
      <c r="CK667" s="264" t="s">
        <v>3445</v>
      </c>
      <c r="CM667" s="264" t="s">
        <v>3445</v>
      </c>
      <c r="CO667" s="264" t="s">
        <v>3445</v>
      </c>
      <c r="CQ667" s="264" t="s">
        <v>3445</v>
      </c>
      <c r="CS667" s="264" t="s">
        <v>3445</v>
      </c>
      <c r="CU667" s="264" t="s">
        <v>3445</v>
      </c>
      <c r="CW667" s="264" t="s">
        <v>3445</v>
      </c>
      <c r="CY667" s="264" t="s">
        <v>3445</v>
      </c>
      <c r="DA667" s="264" t="s">
        <v>3445</v>
      </c>
      <c r="DC667" s="264" t="s">
        <v>3445</v>
      </c>
      <c r="DE667" s="264" t="s">
        <v>3445</v>
      </c>
      <c r="DG667" s="264" t="s">
        <v>3445</v>
      </c>
      <c r="DI667" s="264" t="s">
        <v>3445</v>
      </c>
      <c r="DK667" s="264" t="s">
        <v>3445</v>
      </c>
      <c r="EA667" s="264" t="s">
        <v>3445</v>
      </c>
      <c r="EC667" s="272" t="s">
        <v>3446</v>
      </c>
      <c r="ED667" s="268"/>
      <c r="EE667" s="272" t="s">
        <v>3446</v>
      </c>
      <c r="EF667" s="268"/>
      <c r="EG667" s="272" t="s">
        <v>3446</v>
      </c>
      <c r="EH667" s="268"/>
      <c r="EI667" s="272" t="s">
        <v>3446</v>
      </c>
      <c r="EY667" s="264" t="s">
        <v>3445</v>
      </c>
      <c r="FA667" s="264" t="s">
        <v>3445</v>
      </c>
      <c r="FC667" s="264" t="s">
        <v>3445</v>
      </c>
      <c r="FE667" s="264" t="s">
        <v>3445</v>
      </c>
      <c r="FG667" s="264" t="s">
        <v>3445</v>
      </c>
      <c r="FI667" s="264" t="s">
        <v>3445</v>
      </c>
      <c r="FK667" s="264" t="s">
        <v>3445</v>
      </c>
      <c r="FM667" s="264" t="s">
        <v>3445</v>
      </c>
      <c r="FO667" s="264" t="s">
        <v>3445</v>
      </c>
      <c r="FQ667" s="264" t="s">
        <v>3445</v>
      </c>
      <c r="FS667" s="264" t="s">
        <v>3445</v>
      </c>
      <c r="FU667" s="264" t="s">
        <v>3445</v>
      </c>
      <c r="FW667" s="264" t="s">
        <v>3445</v>
      </c>
      <c r="FY667" s="264" t="s">
        <v>3445</v>
      </c>
      <c r="GA667" s="264" t="s">
        <v>3445</v>
      </c>
      <c r="GC667" s="264" t="s">
        <v>3445</v>
      </c>
      <c r="GE667" s="264" t="s">
        <v>3445</v>
      </c>
      <c r="GG667" s="264" t="s">
        <v>3445</v>
      </c>
      <c r="GI667" s="264" t="s">
        <v>3445</v>
      </c>
      <c r="GK667" s="264" t="s">
        <v>3445</v>
      </c>
      <c r="GM667" s="264" t="s">
        <v>3445</v>
      </c>
      <c r="GO667" s="264" t="s">
        <v>3445</v>
      </c>
      <c r="GQ667" s="16"/>
      <c r="HE667" s="265" t="s">
        <v>3447</v>
      </c>
      <c r="HG667" s="265" t="s">
        <v>3447</v>
      </c>
      <c r="HI667" s="264" t="s">
        <v>3445</v>
      </c>
      <c r="HK667" s="264" t="s">
        <v>3445</v>
      </c>
      <c r="HM667" s="264" t="s">
        <v>3445</v>
      </c>
      <c r="HO667" s="264" t="s">
        <v>3445</v>
      </c>
      <c r="HQ667" s="264" t="s">
        <v>3445</v>
      </c>
      <c r="HS667" s="264" t="s">
        <v>3445</v>
      </c>
      <c r="HU667" s="264" t="s">
        <v>3445</v>
      </c>
      <c r="HW667" s="264" t="s">
        <v>3445</v>
      </c>
      <c r="HY667" s="264" t="s">
        <v>3445</v>
      </c>
      <c r="IA667" s="264" t="s">
        <v>3445</v>
      </c>
      <c r="IC667" s="264" t="s">
        <v>3445</v>
      </c>
      <c r="IE667" s="264" t="s">
        <v>3445</v>
      </c>
      <c r="IG667" s="264" t="s">
        <v>3445</v>
      </c>
      <c r="II667" s="264" t="s">
        <v>3445</v>
      </c>
      <c r="IK667" s="264" t="s">
        <v>3445</v>
      </c>
      <c r="IM667" s="264" t="s">
        <v>3445</v>
      </c>
      <c r="IO667" s="264" t="s">
        <v>3445</v>
      </c>
      <c r="IQ667" s="264" t="s">
        <v>3445</v>
      </c>
      <c r="IS667" s="264" t="s">
        <v>3445</v>
      </c>
      <c r="IU667" s="264" t="s">
        <v>3445</v>
      </c>
      <c r="IW667" s="264" t="s">
        <v>3445</v>
      </c>
      <c r="IY667" s="264" t="s">
        <v>3445</v>
      </c>
      <c r="JA667" s="264" t="s">
        <v>3445</v>
      </c>
      <c r="JC667" s="264" t="s">
        <v>3445</v>
      </c>
    </row>
    <row r="668" spans="3:263">
      <c r="C668" s="384" t="s">
        <v>3448</v>
      </c>
      <c r="D668" s="404"/>
      <c r="E668" s="390" t="s">
        <v>3448</v>
      </c>
      <c r="F668" s="391"/>
      <c r="G668" s="390" t="s">
        <v>3448</v>
      </c>
      <c r="H668" s="391"/>
      <c r="I668" s="390" t="s">
        <v>3448</v>
      </c>
      <c r="J668" s="391"/>
      <c r="K668" s="390" t="s">
        <v>3448</v>
      </c>
      <c r="L668" s="391"/>
      <c r="M668" s="390" t="s">
        <v>3448</v>
      </c>
      <c r="N668" s="405"/>
      <c r="O668" s="394" t="s">
        <v>3449</v>
      </c>
      <c r="P668" s="406"/>
      <c r="Q668" s="264" t="s">
        <v>3448</v>
      </c>
      <c r="S668" s="264" t="s">
        <v>3448</v>
      </c>
      <c r="U668" s="265" t="s">
        <v>3450</v>
      </c>
      <c r="W668" s="265" t="s">
        <v>3450</v>
      </c>
      <c r="Y668" s="265" t="s">
        <v>3450</v>
      </c>
      <c r="Z668" s="256"/>
      <c r="AA668" s="264" t="s">
        <v>3448</v>
      </c>
      <c r="AB668" s="256"/>
      <c r="AC668" s="265" t="s">
        <v>3450</v>
      </c>
      <c r="AD668" s="258"/>
      <c r="AE668" s="265" t="s">
        <v>3450</v>
      </c>
      <c r="AF668" s="258"/>
      <c r="AG668" s="264" t="s">
        <v>3448</v>
      </c>
      <c r="AH668" s="16"/>
      <c r="AI668" s="264" t="s">
        <v>3448</v>
      </c>
      <c r="AK668" s="264" t="s">
        <v>3448</v>
      </c>
      <c r="AL668" s="256"/>
      <c r="AM668" s="264" t="s">
        <v>3448</v>
      </c>
      <c r="AN668" s="256"/>
      <c r="AO668" s="264" t="s">
        <v>3448</v>
      </c>
      <c r="AP668" s="256"/>
      <c r="AQ668" s="264" t="s">
        <v>3448</v>
      </c>
      <c r="AR668" s="256"/>
      <c r="AS668" s="265" t="s">
        <v>3451</v>
      </c>
      <c r="AT668" s="256"/>
      <c r="AU668" s="265" t="s">
        <v>3451</v>
      </c>
      <c r="AW668" s="265" t="s">
        <v>3451</v>
      </c>
      <c r="AX668" s="256"/>
      <c r="AY668" s="270" t="str">
        <f t="shared" si="22"/>
        <v>予 備 665</v>
      </c>
      <c r="AZ668" s="256"/>
      <c r="BA668" s="265" t="s">
        <v>3450</v>
      </c>
      <c r="BC668" s="265" t="s">
        <v>3450</v>
      </c>
      <c r="BE668" s="266" t="s">
        <v>3450</v>
      </c>
      <c r="BF668" s="258"/>
      <c r="BG668" s="266" t="s">
        <v>3450</v>
      </c>
      <c r="BI668" s="400" t="s">
        <v>3448</v>
      </c>
      <c r="BK668" s="400" t="s">
        <v>3448</v>
      </c>
      <c r="BM668" s="400" t="str">
        <f t="shared" si="23"/>
        <v>予備665</v>
      </c>
      <c r="BO668" s="401" t="s">
        <v>3448</v>
      </c>
      <c r="BP668" s="396"/>
      <c r="BQ668" s="401" t="s">
        <v>3448</v>
      </c>
      <c r="BR668" s="402"/>
      <c r="BS668" s="265" t="s">
        <v>3450</v>
      </c>
      <c r="BT668" s="402"/>
      <c r="BU668" s="402"/>
      <c r="BV668" s="402"/>
      <c r="BW668" s="402"/>
      <c r="BX668" s="402"/>
      <c r="BY668" s="402"/>
      <c r="BZ668" s="402"/>
      <c r="CA668" s="402"/>
      <c r="CB668" s="402"/>
      <c r="CC668" s="402"/>
      <c r="CE668" s="256"/>
      <c r="CG668" s="264" t="s">
        <v>3448</v>
      </c>
      <c r="CI668" s="264" t="s">
        <v>3448</v>
      </c>
      <c r="CK668" s="264" t="s">
        <v>3448</v>
      </c>
      <c r="CM668" s="264" t="s">
        <v>3448</v>
      </c>
      <c r="CO668" s="264" t="s">
        <v>3448</v>
      </c>
      <c r="CQ668" s="264" t="s">
        <v>3448</v>
      </c>
      <c r="CS668" s="264" t="s">
        <v>3448</v>
      </c>
      <c r="CU668" s="264" t="s">
        <v>3448</v>
      </c>
      <c r="CW668" s="264" t="s">
        <v>3448</v>
      </c>
      <c r="CY668" s="264" t="s">
        <v>3448</v>
      </c>
      <c r="DA668" s="264" t="s">
        <v>3448</v>
      </c>
      <c r="DC668" s="264" t="s">
        <v>3448</v>
      </c>
      <c r="DE668" s="264" t="s">
        <v>3448</v>
      </c>
      <c r="DG668" s="264" t="s">
        <v>3448</v>
      </c>
      <c r="DI668" s="264" t="s">
        <v>3448</v>
      </c>
      <c r="DK668" s="264" t="s">
        <v>3448</v>
      </c>
      <c r="EA668" s="264" t="s">
        <v>3448</v>
      </c>
      <c r="EC668" s="272" t="s">
        <v>3449</v>
      </c>
      <c r="ED668" s="268"/>
      <c r="EE668" s="272" t="s">
        <v>3449</v>
      </c>
      <c r="EF668" s="268"/>
      <c r="EG668" s="272" t="s">
        <v>3449</v>
      </c>
      <c r="EH668" s="268"/>
      <c r="EI668" s="272" t="s">
        <v>3449</v>
      </c>
      <c r="EY668" s="264" t="s">
        <v>3448</v>
      </c>
      <c r="FA668" s="264" t="s">
        <v>3448</v>
      </c>
      <c r="FC668" s="264" t="s">
        <v>3448</v>
      </c>
      <c r="FE668" s="264" t="s">
        <v>3448</v>
      </c>
      <c r="FG668" s="264" t="s">
        <v>3448</v>
      </c>
      <c r="FI668" s="264" t="s">
        <v>3448</v>
      </c>
      <c r="FK668" s="264" t="s">
        <v>3448</v>
      </c>
      <c r="FM668" s="264" t="s">
        <v>3448</v>
      </c>
      <c r="FO668" s="264" t="s">
        <v>3448</v>
      </c>
      <c r="FQ668" s="264" t="s">
        <v>3448</v>
      </c>
      <c r="FS668" s="264" t="s">
        <v>3448</v>
      </c>
      <c r="FU668" s="264" t="s">
        <v>3448</v>
      </c>
      <c r="FW668" s="264" t="s">
        <v>3448</v>
      </c>
      <c r="FY668" s="264" t="s">
        <v>3448</v>
      </c>
      <c r="GA668" s="264" t="s">
        <v>3448</v>
      </c>
      <c r="GC668" s="264" t="s">
        <v>3448</v>
      </c>
      <c r="GE668" s="264" t="s">
        <v>3448</v>
      </c>
      <c r="GG668" s="264" t="s">
        <v>3448</v>
      </c>
      <c r="GI668" s="264" t="s">
        <v>3448</v>
      </c>
      <c r="GK668" s="264" t="s">
        <v>3448</v>
      </c>
      <c r="GM668" s="264" t="s">
        <v>3448</v>
      </c>
      <c r="GO668" s="264" t="s">
        <v>3448</v>
      </c>
      <c r="GQ668" s="16"/>
      <c r="HE668" s="265" t="s">
        <v>3450</v>
      </c>
      <c r="HG668" s="265" t="s">
        <v>3450</v>
      </c>
      <c r="HI668" s="264" t="s">
        <v>3448</v>
      </c>
      <c r="HK668" s="264" t="s">
        <v>3448</v>
      </c>
      <c r="HM668" s="264" t="s">
        <v>3448</v>
      </c>
      <c r="HO668" s="264" t="s">
        <v>3448</v>
      </c>
      <c r="HQ668" s="264" t="s">
        <v>3448</v>
      </c>
      <c r="HS668" s="264" t="s">
        <v>3448</v>
      </c>
      <c r="HU668" s="264" t="s">
        <v>3448</v>
      </c>
      <c r="HW668" s="264" t="s">
        <v>3448</v>
      </c>
      <c r="HY668" s="264" t="s">
        <v>3448</v>
      </c>
      <c r="IA668" s="264" t="s">
        <v>3448</v>
      </c>
      <c r="IC668" s="264" t="s">
        <v>3448</v>
      </c>
      <c r="IE668" s="264" t="s">
        <v>3448</v>
      </c>
      <c r="IG668" s="264" t="s">
        <v>3448</v>
      </c>
      <c r="II668" s="264" t="s">
        <v>3448</v>
      </c>
      <c r="IK668" s="264" t="s">
        <v>3448</v>
      </c>
      <c r="IM668" s="264" t="s">
        <v>3448</v>
      </c>
      <c r="IO668" s="264" t="s">
        <v>3448</v>
      </c>
      <c r="IQ668" s="264" t="s">
        <v>3448</v>
      </c>
      <c r="IS668" s="264" t="s">
        <v>3448</v>
      </c>
      <c r="IU668" s="264" t="s">
        <v>3448</v>
      </c>
      <c r="IW668" s="264" t="s">
        <v>3448</v>
      </c>
      <c r="IY668" s="264" t="s">
        <v>3448</v>
      </c>
      <c r="JA668" s="264" t="s">
        <v>3448</v>
      </c>
      <c r="JC668" s="264" t="s">
        <v>3448</v>
      </c>
    </row>
    <row r="669" spans="3:263">
      <c r="C669" s="384" t="s">
        <v>3452</v>
      </c>
      <c r="D669" s="404"/>
      <c r="E669" s="390" t="s">
        <v>3452</v>
      </c>
      <c r="F669" s="391"/>
      <c r="G669" s="390" t="s">
        <v>3452</v>
      </c>
      <c r="H669" s="391"/>
      <c r="I669" s="390" t="s">
        <v>3452</v>
      </c>
      <c r="J669" s="391"/>
      <c r="K669" s="390" t="s">
        <v>3452</v>
      </c>
      <c r="L669" s="391"/>
      <c r="M669" s="390" t="s">
        <v>3452</v>
      </c>
      <c r="N669" s="405"/>
      <c r="O669" s="394" t="s">
        <v>3453</v>
      </c>
      <c r="P669" s="406"/>
      <c r="Q669" s="264" t="s">
        <v>3452</v>
      </c>
      <c r="S669" s="264" t="s">
        <v>3452</v>
      </c>
      <c r="U669" s="265" t="s">
        <v>3454</v>
      </c>
      <c r="W669" s="265" t="s">
        <v>3454</v>
      </c>
      <c r="Y669" s="265" t="s">
        <v>3454</v>
      </c>
      <c r="Z669" s="256"/>
      <c r="AA669" s="264" t="s">
        <v>3452</v>
      </c>
      <c r="AB669" s="256"/>
      <c r="AC669" s="265" t="s">
        <v>3454</v>
      </c>
      <c r="AD669" s="258"/>
      <c r="AE669" s="265" t="s">
        <v>3454</v>
      </c>
      <c r="AF669" s="258"/>
      <c r="AG669" s="264" t="s">
        <v>3452</v>
      </c>
      <c r="AH669" s="16"/>
      <c r="AI669" s="264" t="s">
        <v>3452</v>
      </c>
      <c r="AK669" s="264" t="s">
        <v>3452</v>
      </c>
      <c r="AL669" s="256"/>
      <c r="AM669" s="264" t="s">
        <v>3452</v>
      </c>
      <c r="AN669" s="256"/>
      <c r="AO669" s="264" t="s">
        <v>3452</v>
      </c>
      <c r="AP669" s="256"/>
      <c r="AQ669" s="264" t="s">
        <v>3452</v>
      </c>
      <c r="AR669" s="256"/>
      <c r="AS669" s="264" t="s">
        <v>3453</v>
      </c>
      <c r="AT669" s="256"/>
      <c r="AU669" s="264" t="s">
        <v>3453</v>
      </c>
      <c r="AW669" s="264" t="s">
        <v>3453</v>
      </c>
      <c r="AX669" s="256"/>
      <c r="AY669" s="270" t="str">
        <f t="shared" si="22"/>
        <v>予 備 666</v>
      </c>
      <c r="AZ669" s="256"/>
      <c r="BA669" s="265" t="s">
        <v>3454</v>
      </c>
      <c r="BC669" s="265" t="s">
        <v>3454</v>
      </c>
      <c r="BE669" s="266" t="s">
        <v>3454</v>
      </c>
      <c r="BF669" s="258"/>
      <c r="BG669" s="266" t="s">
        <v>3454</v>
      </c>
      <c r="BI669" s="400" t="s">
        <v>3452</v>
      </c>
      <c r="BK669" s="400" t="s">
        <v>3452</v>
      </c>
      <c r="BM669" s="400" t="str">
        <f t="shared" si="23"/>
        <v>予備666</v>
      </c>
      <c r="BO669" s="401" t="s">
        <v>3452</v>
      </c>
      <c r="BP669" s="396"/>
      <c r="BQ669" s="401" t="s">
        <v>3452</v>
      </c>
      <c r="BR669" s="402"/>
      <c r="BS669" s="265" t="s">
        <v>3454</v>
      </c>
      <c r="BT669" s="402"/>
      <c r="BU669" s="402"/>
      <c r="BV669" s="402"/>
      <c r="BW669" s="402"/>
      <c r="BX669" s="402"/>
      <c r="BY669" s="402"/>
      <c r="BZ669" s="402"/>
      <c r="CA669" s="402"/>
      <c r="CB669" s="402"/>
      <c r="CC669" s="402"/>
      <c r="CE669" s="256"/>
      <c r="CG669" s="264" t="s">
        <v>3452</v>
      </c>
      <c r="CI669" s="264" t="s">
        <v>3452</v>
      </c>
      <c r="CK669" s="264" t="s">
        <v>3452</v>
      </c>
      <c r="CM669" s="264" t="s">
        <v>3452</v>
      </c>
      <c r="CO669" s="264" t="s">
        <v>3452</v>
      </c>
      <c r="CQ669" s="264" t="s">
        <v>3452</v>
      </c>
      <c r="CS669" s="264" t="s">
        <v>3452</v>
      </c>
      <c r="CU669" s="264" t="s">
        <v>3452</v>
      </c>
      <c r="CW669" s="264" t="s">
        <v>3452</v>
      </c>
      <c r="CY669" s="264" t="s">
        <v>3452</v>
      </c>
      <c r="DA669" s="264" t="s">
        <v>3452</v>
      </c>
      <c r="DC669" s="264" t="s">
        <v>3452</v>
      </c>
      <c r="DE669" s="264" t="s">
        <v>3452</v>
      </c>
      <c r="DG669" s="264" t="s">
        <v>3452</v>
      </c>
      <c r="DI669" s="264" t="s">
        <v>3452</v>
      </c>
      <c r="DK669" s="264" t="s">
        <v>3452</v>
      </c>
      <c r="EA669" s="264" t="s">
        <v>3452</v>
      </c>
      <c r="EC669" s="272" t="s">
        <v>3453</v>
      </c>
      <c r="ED669" s="268"/>
      <c r="EE669" s="272" t="s">
        <v>3453</v>
      </c>
      <c r="EF669" s="268"/>
      <c r="EG669" s="272" t="s">
        <v>3453</v>
      </c>
      <c r="EH669" s="268"/>
      <c r="EI669" s="272" t="s">
        <v>3453</v>
      </c>
      <c r="EY669" s="264" t="s">
        <v>3452</v>
      </c>
      <c r="FA669" s="264" t="s">
        <v>3452</v>
      </c>
      <c r="FC669" s="264" t="s">
        <v>3452</v>
      </c>
      <c r="FE669" s="264" t="s">
        <v>3452</v>
      </c>
      <c r="FG669" s="264" t="s">
        <v>3452</v>
      </c>
      <c r="FI669" s="264" t="s">
        <v>3452</v>
      </c>
      <c r="FK669" s="264" t="s">
        <v>3452</v>
      </c>
      <c r="FM669" s="264" t="s">
        <v>3452</v>
      </c>
      <c r="FO669" s="264" t="s">
        <v>3452</v>
      </c>
      <c r="FQ669" s="264" t="s">
        <v>3452</v>
      </c>
      <c r="FS669" s="264" t="s">
        <v>3452</v>
      </c>
      <c r="FU669" s="264" t="s">
        <v>3452</v>
      </c>
      <c r="FW669" s="264" t="s">
        <v>3452</v>
      </c>
      <c r="FY669" s="264" t="s">
        <v>3452</v>
      </c>
      <c r="GA669" s="264" t="s">
        <v>3452</v>
      </c>
      <c r="GC669" s="264" t="s">
        <v>3452</v>
      </c>
      <c r="GE669" s="264" t="s">
        <v>3452</v>
      </c>
      <c r="GG669" s="264" t="s">
        <v>3452</v>
      </c>
      <c r="GI669" s="264" t="s">
        <v>3452</v>
      </c>
      <c r="GK669" s="264" t="s">
        <v>3452</v>
      </c>
      <c r="GM669" s="264" t="s">
        <v>3452</v>
      </c>
      <c r="GO669" s="264" t="s">
        <v>3452</v>
      </c>
      <c r="GQ669" s="16"/>
      <c r="HE669" s="265" t="s">
        <v>3454</v>
      </c>
      <c r="HG669" s="265" t="s">
        <v>3454</v>
      </c>
      <c r="HI669" s="264" t="s">
        <v>3452</v>
      </c>
      <c r="HK669" s="264" t="s">
        <v>3452</v>
      </c>
      <c r="HM669" s="264" t="s">
        <v>3452</v>
      </c>
      <c r="HO669" s="264" t="s">
        <v>3452</v>
      </c>
      <c r="HQ669" s="264" t="s">
        <v>3452</v>
      </c>
      <c r="HS669" s="264" t="s">
        <v>3452</v>
      </c>
      <c r="HU669" s="264" t="s">
        <v>3452</v>
      </c>
      <c r="HW669" s="264" t="s">
        <v>3452</v>
      </c>
      <c r="HY669" s="264" t="s">
        <v>3452</v>
      </c>
      <c r="IA669" s="264" t="s">
        <v>3452</v>
      </c>
      <c r="IC669" s="264" t="s">
        <v>3452</v>
      </c>
      <c r="IE669" s="264" t="s">
        <v>3452</v>
      </c>
      <c r="IG669" s="264" t="s">
        <v>3452</v>
      </c>
      <c r="II669" s="264" t="s">
        <v>3452</v>
      </c>
      <c r="IK669" s="264" t="s">
        <v>3452</v>
      </c>
      <c r="IM669" s="264" t="s">
        <v>3452</v>
      </c>
      <c r="IO669" s="264" t="s">
        <v>3452</v>
      </c>
      <c r="IQ669" s="264" t="s">
        <v>3452</v>
      </c>
      <c r="IS669" s="264" t="s">
        <v>3452</v>
      </c>
      <c r="IU669" s="264" t="s">
        <v>3452</v>
      </c>
      <c r="IW669" s="264" t="s">
        <v>3452</v>
      </c>
      <c r="IY669" s="264" t="s">
        <v>3452</v>
      </c>
      <c r="JA669" s="264" t="s">
        <v>3452</v>
      </c>
      <c r="JC669" s="264" t="s">
        <v>3452</v>
      </c>
    </row>
    <row r="670" spans="3:263">
      <c r="C670" s="384" t="s">
        <v>3455</v>
      </c>
      <c r="D670" s="404"/>
      <c r="E670" s="390" t="s">
        <v>3455</v>
      </c>
      <c r="F670" s="391"/>
      <c r="G670" s="390" t="s">
        <v>3455</v>
      </c>
      <c r="H670" s="391"/>
      <c r="I670" s="390" t="s">
        <v>3455</v>
      </c>
      <c r="J670" s="391"/>
      <c r="K670" s="390" t="s">
        <v>3455</v>
      </c>
      <c r="L670" s="391"/>
      <c r="M670" s="390" t="s">
        <v>3455</v>
      </c>
      <c r="N670" s="405"/>
      <c r="O670" s="394" t="s">
        <v>3456</v>
      </c>
      <c r="P670" s="406"/>
      <c r="Q670" s="264" t="s">
        <v>3455</v>
      </c>
      <c r="S670" s="264" t="s">
        <v>3455</v>
      </c>
      <c r="U670" s="265" t="s">
        <v>3457</v>
      </c>
      <c r="W670" s="265" t="s">
        <v>3457</v>
      </c>
      <c r="Y670" s="265" t="s">
        <v>3457</v>
      </c>
      <c r="Z670" s="256"/>
      <c r="AA670" s="264" t="s">
        <v>3455</v>
      </c>
      <c r="AB670" s="256"/>
      <c r="AC670" s="265" t="s">
        <v>3457</v>
      </c>
      <c r="AD670" s="258"/>
      <c r="AE670" s="265" t="s">
        <v>3457</v>
      </c>
      <c r="AF670" s="258"/>
      <c r="AG670" s="264" t="s">
        <v>3455</v>
      </c>
      <c r="AH670" s="16"/>
      <c r="AI670" s="264" t="s">
        <v>3455</v>
      </c>
      <c r="AK670" s="264" t="s">
        <v>3455</v>
      </c>
      <c r="AL670" s="256"/>
      <c r="AM670" s="264" t="s">
        <v>3455</v>
      </c>
      <c r="AN670" s="256"/>
      <c r="AO670" s="264" t="s">
        <v>3455</v>
      </c>
      <c r="AP670" s="256"/>
      <c r="AQ670" s="264" t="s">
        <v>3455</v>
      </c>
      <c r="AR670" s="256"/>
      <c r="AS670" s="265" t="s">
        <v>3458</v>
      </c>
      <c r="AT670" s="256"/>
      <c r="AU670" s="265" t="s">
        <v>3458</v>
      </c>
      <c r="AW670" s="265" t="s">
        <v>3458</v>
      </c>
      <c r="AX670" s="256"/>
      <c r="AY670" s="270" t="str">
        <f t="shared" si="22"/>
        <v>予 備 667</v>
      </c>
      <c r="AZ670" s="256"/>
      <c r="BA670" s="265" t="s">
        <v>3457</v>
      </c>
      <c r="BC670" s="265" t="s">
        <v>3457</v>
      </c>
      <c r="BE670" s="266" t="s">
        <v>3457</v>
      </c>
      <c r="BF670" s="258"/>
      <c r="BG670" s="266" t="s">
        <v>3457</v>
      </c>
      <c r="BI670" s="400" t="s">
        <v>3455</v>
      </c>
      <c r="BK670" s="400" t="s">
        <v>3455</v>
      </c>
      <c r="BM670" s="400" t="str">
        <f t="shared" si="23"/>
        <v>予備667</v>
      </c>
      <c r="BO670" s="401" t="s">
        <v>3455</v>
      </c>
      <c r="BP670" s="396"/>
      <c r="BQ670" s="401" t="s">
        <v>3455</v>
      </c>
      <c r="BR670" s="402"/>
      <c r="BS670" s="265" t="s">
        <v>3457</v>
      </c>
      <c r="BT670" s="402"/>
      <c r="BU670" s="402"/>
      <c r="BV670" s="402"/>
      <c r="BW670" s="402"/>
      <c r="BX670" s="402"/>
      <c r="BY670" s="402"/>
      <c r="BZ670" s="402"/>
      <c r="CA670" s="402"/>
      <c r="CB670" s="402"/>
      <c r="CC670" s="402"/>
      <c r="CE670" s="256"/>
      <c r="CG670" s="264" t="s">
        <v>3455</v>
      </c>
      <c r="CI670" s="264" t="s">
        <v>3455</v>
      </c>
      <c r="CK670" s="264" t="s">
        <v>3455</v>
      </c>
      <c r="CM670" s="264" t="s">
        <v>3455</v>
      </c>
      <c r="CO670" s="264" t="s">
        <v>3455</v>
      </c>
      <c r="CQ670" s="264" t="s">
        <v>3455</v>
      </c>
      <c r="CS670" s="264" t="s">
        <v>3455</v>
      </c>
      <c r="CU670" s="264" t="s">
        <v>3455</v>
      </c>
      <c r="CW670" s="264" t="s">
        <v>3455</v>
      </c>
      <c r="CY670" s="264" t="s">
        <v>3455</v>
      </c>
      <c r="DA670" s="264" t="s">
        <v>3455</v>
      </c>
      <c r="DC670" s="264" t="s">
        <v>3455</v>
      </c>
      <c r="DE670" s="264" t="s">
        <v>3455</v>
      </c>
      <c r="DG670" s="264" t="s">
        <v>3455</v>
      </c>
      <c r="DI670" s="264" t="s">
        <v>3455</v>
      </c>
      <c r="DK670" s="264" t="s">
        <v>3455</v>
      </c>
      <c r="EA670" s="264" t="s">
        <v>3455</v>
      </c>
      <c r="EC670" s="272" t="s">
        <v>3456</v>
      </c>
      <c r="ED670" s="268"/>
      <c r="EE670" s="272" t="s">
        <v>3456</v>
      </c>
      <c r="EF670" s="268"/>
      <c r="EG670" s="272" t="s">
        <v>3456</v>
      </c>
      <c r="EH670" s="268"/>
      <c r="EI670" s="272" t="s">
        <v>3456</v>
      </c>
      <c r="EY670" s="264" t="s">
        <v>3455</v>
      </c>
      <c r="FA670" s="264" t="s">
        <v>3455</v>
      </c>
      <c r="FC670" s="264" t="s">
        <v>3455</v>
      </c>
      <c r="FE670" s="264" t="s">
        <v>3455</v>
      </c>
      <c r="FG670" s="264" t="s">
        <v>3455</v>
      </c>
      <c r="FI670" s="264" t="s">
        <v>3455</v>
      </c>
      <c r="FK670" s="264" t="s">
        <v>3455</v>
      </c>
      <c r="FM670" s="264" t="s">
        <v>3455</v>
      </c>
      <c r="FO670" s="264" t="s">
        <v>3455</v>
      </c>
      <c r="FQ670" s="264" t="s">
        <v>3455</v>
      </c>
      <c r="FS670" s="264" t="s">
        <v>3455</v>
      </c>
      <c r="FU670" s="264" t="s">
        <v>3455</v>
      </c>
      <c r="FW670" s="264" t="s">
        <v>3455</v>
      </c>
      <c r="FY670" s="264" t="s">
        <v>3455</v>
      </c>
      <c r="GA670" s="264" t="s">
        <v>3455</v>
      </c>
      <c r="GC670" s="264" t="s">
        <v>3455</v>
      </c>
      <c r="GE670" s="264" t="s">
        <v>3455</v>
      </c>
      <c r="GG670" s="264" t="s">
        <v>3455</v>
      </c>
      <c r="GI670" s="264" t="s">
        <v>3455</v>
      </c>
      <c r="GK670" s="264" t="s">
        <v>3455</v>
      </c>
      <c r="GM670" s="264" t="s">
        <v>3455</v>
      </c>
      <c r="GO670" s="264" t="s">
        <v>3455</v>
      </c>
      <c r="GQ670" s="16"/>
      <c r="HE670" s="265" t="s">
        <v>3457</v>
      </c>
      <c r="HG670" s="265" t="s">
        <v>3457</v>
      </c>
      <c r="HI670" s="264" t="s">
        <v>3455</v>
      </c>
      <c r="HK670" s="264" t="s">
        <v>3455</v>
      </c>
      <c r="HM670" s="264" t="s">
        <v>3455</v>
      </c>
      <c r="HO670" s="264" t="s">
        <v>3455</v>
      </c>
      <c r="HQ670" s="264" t="s">
        <v>3455</v>
      </c>
      <c r="HS670" s="264" t="s">
        <v>3455</v>
      </c>
      <c r="HU670" s="264" t="s">
        <v>3455</v>
      </c>
      <c r="HW670" s="264" t="s">
        <v>3455</v>
      </c>
      <c r="HY670" s="264" t="s">
        <v>3455</v>
      </c>
      <c r="IA670" s="264" t="s">
        <v>3455</v>
      </c>
      <c r="IC670" s="264" t="s">
        <v>3455</v>
      </c>
      <c r="IE670" s="264" t="s">
        <v>3455</v>
      </c>
      <c r="IG670" s="264" t="s">
        <v>3455</v>
      </c>
      <c r="II670" s="264" t="s">
        <v>3455</v>
      </c>
      <c r="IK670" s="264" t="s">
        <v>3455</v>
      </c>
      <c r="IM670" s="264" t="s">
        <v>3455</v>
      </c>
      <c r="IO670" s="264" t="s">
        <v>3455</v>
      </c>
      <c r="IQ670" s="264" t="s">
        <v>3455</v>
      </c>
      <c r="IS670" s="264" t="s">
        <v>3455</v>
      </c>
      <c r="IU670" s="264" t="s">
        <v>3455</v>
      </c>
      <c r="IW670" s="264" t="s">
        <v>3455</v>
      </c>
      <c r="IY670" s="264" t="s">
        <v>3455</v>
      </c>
      <c r="JA670" s="264" t="s">
        <v>3455</v>
      </c>
      <c r="JC670" s="264" t="s">
        <v>3455</v>
      </c>
    </row>
    <row r="671" spans="3:263">
      <c r="C671" s="384" t="s">
        <v>3459</v>
      </c>
      <c r="D671" s="404"/>
      <c r="E671" s="390" t="s">
        <v>3459</v>
      </c>
      <c r="F671" s="391"/>
      <c r="G671" s="390" t="s">
        <v>3459</v>
      </c>
      <c r="H671" s="391"/>
      <c r="I671" s="390" t="s">
        <v>3459</v>
      </c>
      <c r="J671" s="391"/>
      <c r="K671" s="390" t="s">
        <v>3459</v>
      </c>
      <c r="L671" s="391"/>
      <c r="M671" s="390" t="s">
        <v>3459</v>
      </c>
      <c r="N671" s="405"/>
      <c r="O671" s="394" t="s">
        <v>3460</v>
      </c>
      <c r="P671" s="406"/>
      <c r="Q671" s="264" t="s">
        <v>3459</v>
      </c>
      <c r="S671" s="264" t="s">
        <v>3459</v>
      </c>
      <c r="U671" s="265" t="s">
        <v>3461</v>
      </c>
      <c r="W671" s="265" t="s">
        <v>3461</v>
      </c>
      <c r="Y671" s="265" t="s">
        <v>3461</v>
      </c>
      <c r="Z671" s="256"/>
      <c r="AA671" s="264" t="s">
        <v>3459</v>
      </c>
      <c r="AB671" s="256"/>
      <c r="AC671" s="265" t="s">
        <v>3461</v>
      </c>
      <c r="AD671" s="258"/>
      <c r="AE671" s="265" t="s">
        <v>3461</v>
      </c>
      <c r="AF671" s="258"/>
      <c r="AG671" s="264" t="s">
        <v>3459</v>
      </c>
      <c r="AH671" s="16"/>
      <c r="AI671" s="264" t="s">
        <v>3459</v>
      </c>
      <c r="AK671" s="264" t="s">
        <v>3459</v>
      </c>
      <c r="AL671" s="256"/>
      <c r="AM671" s="264" t="s">
        <v>3459</v>
      </c>
      <c r="AN671" s="256"/>
      <c r="AO671" s="264" t="s">
        <v>3459</v>
      </c>
      <c r="AP671" s="256"/>
      <c r="AQ671" s="264" t="s">
        <v>3459</v>
      </c>
      <c r="AR671" s="256"/>
      <c r="AS671" s="264" t="s">
        <v>3460</v>
      </c>
      <c r="AT671" s="256"/>
      <c r="AU671" s="264" t="s">
        <v>3460</v>
      </c>
      <c r="AW671" s="264" t="s">
        <v>3460</v>
      </c>
      <c r="AX671" s="256"/>
      <c r="AY671" s="270" t="str">
        <f t="shared" si="22"/>
        <v>予 備 668</v>
      </c>
      <c r="AZ671" s="256"/>
      <c r="BA671" s="265" t="s">
        <v>3461</v>
      </c>
      <c r="BC671" s="265" t="s">
        <v>3461</v>
      </c>
      <c r="BE671" s="266" t="s">
        <v>3461</v>
      </c>
      <c r="BF671" s="258"/>
      <c r="BG671" s="266" t="s">
        <v>3461</v>
      </c>
      <c r="BI671" s="400" t="s">
        <v>3459</v>
      </c>
      <c r="BK671" s="400" t="s">
        <v>3459</v>
      </c>
      <c r="BM671" s="400" t="str">
        <f t="shared" si="23"/>
        <v>予備668</v>
      </c>
      <c r="BO671" s="401" t="s">
        <v>3459</v>
      </c>
      <c r="BP671" s="396"/>
      <c r="BQ671" s="401" t="s">
        <v>3459</v>
      </c>
      <c r="BR671" s="402"/>
      <c r="BS671" s="265" t="s">
        <v>3461</v>
      </c>
      <c r="BT671" s="402"/>
      <c r="BU671" s="402"/>
      <c r="BV671" s="402"/>
      <c r="BW671" s="402"/>
      <c r="BX671" s="402"/>
      <c r="BY671" s="402"/>
      <c r="BZ671" s="402"/>
      <c r="CA671" s="402"/>
      <c r="CB671" s="402"/>
      <c r="CC671" s="402"/>
      <c r="CE671" s="256"/>
      <c r="CG671" s="264" t="s">
        <v>3459</v>
      </c>
      <c r="CI671" s="264" t="s">
        <v>3459</v>
      </c>
      <c r="CK671" s="264" t="s">
        <v>3459</v>
      </c>
      <c r="CM671" s="264" t="s">
        <v>3459</v>
      </c>
      <c r="CO671" s="264" t="s">
        <v>3459</v>
      </c>
      <c r="CQ671" s="264" t="s">
        <v>3459</v>
      </c>
      <c r="CS671" s="264" t="s">
        <v>3459</v>
      </c>
      <c r="CU671" s="264" t="s">
        <v>3459</v>
      </c>
      <c r="CW671" s="264" t="s">
        <v>3459</v>
      </c>
      <c r="CY671" s="264" t="s">
        <v>3459</v>
      </c>
      <c r="DA671" s="264" t="s">
        <v>3459</v>
      </c>
      <c r="DC671" s="264" t="s">
        <v>3459</v>
      </c>
      <c r="DE671" s="264" t="s">
        <v>3459</v>
      </c>
      <c r="DG671" s="264" t="s">
        <v>3459</v>
      </c>
      <c r="DI671" s="264" t="s">
        <v>3459</v>
      </c>
      <c r="DK671" s="264" t="s">
        <v>3459</v>
      </c>
      <c r="EA671" s="264" t="s">
        <v>3459</v>
      </c>
      <c r="EC671" s="272" t="s">
        <v>3460</v>
      </c>
      <c r="ED671" s="268"/>
      <c r="EE671" s="272" t="s">
        <v>3460</v>
      </c>
      <c r="EF671" s="268"/>
      <c r="EG671" s="272" t="s">
        <v>3460</v>
      </c>
      <c r="EH671" s="268"/>
      <c r="EI671" s="272" t="s">
        <v>3460</v>
      </c>
      <c r="EY671" s="264" t="s">
        <v>3459</v>
      </c>
      <c r="FA671" s="264" t="s">
        <v>3459</v>
      </c>
      <c r="FC671" s="264" t="s">
        <v>3459</v>
      </c>
      <c r="FE671" s="264" t="s">
        <v>3459</v>
      </c>
      <c r="FG671" s="264" t="s">
        <v>3459</v>
      </c>
      <c r="FI671" s="264" t="s">
        <v>3459</v>
      </c>
      <c r="FK671" s="264" t="s">
        <v>3459</v>
      </c>
      <c r="FM671" s="264" t="s">
        <v>3459</v>
      </c>
      <c r="FO671" s="264" t="s">
        <v>3459</v>
      </c>
      <c r="FQ671" s="264" t="s">
        <v>3459</v>
      </c>
      <c r="FS671" s="264" t="s">
        <v>3459</v>
      </c>
      <c r="FU671" s="264" t="s">
        <v>3459</v>
      </c>
      <c r="FW671" s="264" t="s">
        <v>3459</v>
      </c>
      <c r="FY671" s="264" t="s">
        <v>3459</v>
      </c>
      <c r="GA671" s="264" t="s">
        <v>3459</v>
      </c>
      <c r="GC671" s="264" t="s">
        <v>3459</v>
      </c>
      <c r="GE671" s="264" t="s">
        <v>3459</v>
      </c>
      <c r="GG671" s="264" t="s">
        <v>3459</v>
      </c>
      <c r="GI671" s="264" t="s">
        <v>3459</v>
      </c>
      <c r="GK671" s="264" t="s">
        <v>3459</v>
      </c>
      <c r="GM671" s="264" t="s">
        <v>3459</v>
      </c>
      <c r="GO671" s="264" t="s">
        <v>3459</v>
      </c>
      <c r="GQ671" s="16"/>
      <c r="HE671" s="265" t="s">
        <v>3461</v>
      </c>
      <c r="HG671" s="265" t="s">
        <v>3461</v>
      </c>
      <c r="HI671" s="264" t="s">
        <v>3459</v>
      </c>
      <c r="HK671" s="264" t="s">
        <v>3459</v>
      </c>
      <c r="HM671" s="264" t="s">
        <v>3459</v>
      </c>
      <c r="HO671" s="264" t="s">
        <v>3459</v>
      </c>
      <c r="HQ671" s="264" t="s">
        <v>3459</v>
      </c>
      <c r="HS671" s="264" t="s">
        <v>3459</v>
      </c>
      <c r="HU671" s="264" t="s">
        <v>3459</v>
      </c>
      <c r="HW671" s="264" t="s">
        <v>3459</v>
      </c>
      <c r="HY671" s="264" t="s">
        <v>3459</v>
      </c>
      <c r="IA671" s="264" t="s">
        <v>3459</v>
      </c>
      <c r="IC671" s="264" t="s">
        <v>3459</v>
      </c>
      <c r="IE671" s="264" t="s">
        <v>3459</v>
      </c>
      <c r="IG671" s="264" t="s">
        <v>3459</v>
      </c>
      <c r="II671" s="264" t="s">
        <v>3459</v>
      </c>
      <c r="IK671" s="264" t="s">
        <v>3459</v>
      </c>
      <c r="IM671" s="264" t="s">
        <v>3459</v>
      </c>
      <c r="IO671" s="264" t="s">
        <v>3459</v>
      </c>
      <c r="IQ671" s="264" t="s">
        <v>3459</v>
      </c>
      <c r="IS671" s="264" t="s">
        <v>3459</v>
      </c>
      <c r="IU671" s="264" t="s">
        <v>3459</v>
      </c>
      <c r="IW671" s="264" t="s">
        <v>3459</v>
      </c>
      <c r="IY671" s="264" t="s">
        <v>3459</v>
      </c>
      <c r="JA671" s="264" t="s">
        <v>3459</v>
      </c>
      <c r="JC671" s="264" t="s">
        <v>3459</v>
      </c>
    </row>
    <row r="672" spans="3:263">
      <c r="C672" s="384" t="s">
        <v>3462</v>
      </c>
      <c r="D672" s="404"/>
      <c r="E672" s="390" t="s">
        <v>3462</v>
      </c>
      <c r="F672" s="391"/>
      <c r="G672" s="390" t="s">
        <v>3462</v>
      </c>
      <c r="H672" s="391"/>
      <c r="I672" s="390" t="s">
        <v>3462</v>
      </c>
      <c r="J672" s="391"/>
      <c r="K672" s="390" t="s">
        <v>3462</v>
      </c>
      <c r="L672" s="391"/>
      <c r="M672" s="390" t="s">
        <v>3462</v>
      </c>
      <c r="N672" s="405"/>
      <c r="O672" s="394" t="s">
        <v>3463</v>
      </c>
      <c r="P672" s="406"/>
      <c r="Q672" s="264" t="s">
        <v>3462</v>
      </c>
      <c r="S672" s="264" t="s">
        <v>3462</v>
      </c>
      <c r="U672" s="265" t="s">
        <v>3464</v>
      </c>
      <c r="W672" s="265" t="s">
        <v>3464</v>
      </c>
      <c r="Y672" s="265" t="s">
        <v>3464</v>
      </c>
      <c r="Z672" s="256"/>
      <c r="AA672" s="264" t="s">
        <v>3462</v>
      </c>
      <c r="AB672" s="256"/>
      <c r="AC672" s="265" t="s">
        <v>3464</v>
      </c>
      <c r="AD672" s="258"/>
      <c r="AE672" s="265" t="s">
        <v>3464</v>
      </c>
      <c r="AF672" s="258"/>
      <c r="AG672" s="264" t="s">
        <v>3462</v>
      </c>
      <c r="AH672" s="16"/>
      <c r="AI672" s="264" t="s">
        <v>3462</v>
      </c>
      <c r="AK672" s="264" t="s">
        <v>3462</v>
      </c>
      <c r="AL672" s="256"/>
      <c r="AM672" s="264" t="s">
        <v>3462</v>
      </c>
      <c r="AN672" s="256"/>
      <c r="AO672" s="264" t="s">
        <v>3462</v>
      </c>
      <c r="AP672" s="256"/>
      <c r="AQ672" s="264" t="s">
        <v>3462</v>
      </c>
      <c r="AR672" s="256"/>
      <c r="AS672" s="265" t="s">
        <v>3465</v>
      </c>
      <c r="AT672" s="256"/>
      <c r="AU672" s="265" t="s">
        <v>3465</v>
      </c>
      <c r="AW672" s="265" t="s">
        <v>3465</v>
      </c>
      <c r="AX672" s="256"/>
      <c r="AY672" s="270" t="str">
        <f t="shared" si="22"/>
        <v>予 備 669</v>
      </c>
      <c r="AZ672" s="256"/>
      <c r="BA672" s="265" t="s">
        <v>3464</v>
      </c>
      <c r="BC672" s="265" t="s">
        <v>3464</v>
      </c>
      <c r="BE672" s="266" t="s">
        <v>3464</v>
      </c>
      <c r="BF672" s="258"/>
      <c r="BG672" s="266" t="s">
        <v>3464</v>
      </c>
      <c r="BI672" s="400" t="s">
        <v>3462</v>
      </c>
      <c r="BK672" s="400" t="s">
        <v>3462</v>
      </c>
      <c r="BM672" s="400" t="str">
        <f t="shared" si="23"/>
        <v>予備669</v>
      </c>
      <c r="BO672" s="401" t="s">
        <v>3462</v>
      </c>
      <c r="BP672" s="396"/>
      <c r="BQ672" s="401" t="s">
        <v>3462</v>
      </c>
      <c r="BR672" s="402"/>
      <c r="BS672" s="265" t="s">
        <v>3464</v>
      </c>
      <c r="BT672" s="402"/>
      <c r="BU672" s="402"/>
      <c r="BV672" s="402"/>
      <c r="BW672" s="402"/>
      <c r="BX672" s="402"/>
      <c r="BY672" s="402"/>
      <c r="BZ672" s="402"/>
      <c r="CA672" s="402"/>
      <c r="CB672" s="402"/>
      <c r="CC672" s="402"/>
      <c r="CE672" s="256"/>
      <c r="CG672" s="264" t="s">
        <v>3462</v>
      </c>
      <c r="CI672" s="264" t="s">
        <v>3462</v>
      </c>
      <c r="CK672" s="264" t="s">
        <v>3462</v>
      </c>
      <c r="CM672" s="264" t="s">
        <v>3462</v>
      </c>
      <c r="CO672" s="264" t="s">
        <v>3462</v>
      </c>
      <c r="CQ672" s="264" t="s">
        <v>3462</v>
      </c>
      <c r="CS672" s="264" t="s">
        <v>3462</v>
      </c>
      <c r="CU672" s="264" t="s">
        <v>3462</v>
      </c>
      <c r="CW672" s="264" t="s">
        <v>3462</v>
      </c>
      <c r="CY672" s="264" t="s">
        <v>3462</v>
      </c>
      <c r="DA672" s="264" t="s">
        <v>3462</v>
      </c>
      <c r="DC672" s="264" t="s">
        <v>3462</v>
      </c>
      <c r="DE672" s="264" t="s">
        <v>3462</v>
      </c>
      <c r="DG672" s="264" t="s">
        <v>3462</v>
      </c>
      <c r="DI672" s="264" t="s">
        <v>3462</v>
      </c>
      <c r="DK672" s="264" t="s">
        <v>3462</v>
      </c>
      <c r="EA672" s="264" t="s">
        <v>3462</v>
      </c>
      <c r="EC672" s="272" t="s">
        <v>3463</v>
      </c>
      <c r="ED672" s="268"/>
      <c r="EE672" s="272" t="s">
        <v>3463</v>
      </c>
      <c r="EF672" s="268"/>
      <c r="EG672" s="272" t="s">
        <v>3463</v>
      </c>
      <c r="EH672" s="268"/>
      <c r="EI672" s="272" t="s">
        <v>3463</v>
      </c>
      <c r="EY672" s="264" t="s">
        <v>3462</v>
      </c>
      <c r="FA672" s="264" t="s">
        <v>3462</v>
      </c>
      <c r="FC672" s="264" t="s">
        <v>3462</v>
      </c>
      <c r="FE672" s="264" t="s">
        <v>3462</v>
      </c>
      <c r="FG672" s="264" t="s">
        <v>3462</v>
      </c>
      <c r="FI672" s="264" t="s">
        <v>3462</v>
      </c>
      <c r="FK672" s="264" t="s">
        <v>3462</v>
      </c>
      <c r="FM672" s="264" t="s">
        <v>3462</v>
      </c>
      <c r="FO672" s="264" t="s">
        <v>3462</v>
      </c>
      <c r="FQ672" s="264" t="s">
        <v>3462</v>
      </c>
      <c r="FS672" s="264" t="s">
        <v>3462</v>
      </c>
      <c r="FU672" s="264" t="s">
        <v>3462</v>
      </c>
      <c r="FW672" s="264" t="s">
        <v>3462</v>
      </c>
      <c r="FY672" s="264" t="s">
        <v>3462</v>
      </c>
      <c r="GA672" s="264" t="s">
        <v>3462</v>
      </c>
      <c r="GC672" s="264" t="s">
        <v>3462</v>
      </c>
      <c r="GE672" s="264" t="s">
        <v>3462</v>
      </c>
      <c r="GG672" s="264" t="s">
        <v>3462</v>
      </c>
      <c r="GI672" s="264" t="s">
        <v>3462</v>
      </c>
      <c r="GK672" s="264" t="s">
        <v>3462</v>
      </c>
      <c r="GM672" s="264" t="s">
        <v>3462</v>
      </c>
      <c r="GO672" s="264" t="s">
        <v>3462</v>
      </c>
      <c r="GQ672" s="16"/>
      <c r="HE672" s="265" t="s">
        <v>3464</v>
      </c>
      <c r="HG672" s="265" t="s">
        <v>3464</v>
      </c>
      <c r="HI672" s="264" t="s">
        <v>3462</v>
      </c>
      <c r="HK672" s="264" t="s">
        <v>3462</v>
      </c>
      <c r="HM672" s="264" t="s">
        <v>3462</v>
      </c>
      <c r="HO672" s="264" t="s">
        <v>3462</v>
      </c>
      <c r="HQ672" s="264" t="s">
        <v>3462</v>
      </c>
      <c r="HS672" s="264" t="s">
        <v>3462</v>
      </c>
      <c r="HU672" s="264" t="s">
        <v>3462</v>
      </c>
      <c r="HW672" s="264" t="s">
        <v>3462</v>
      </c>
      <c r="HY672" s="264" t="s">
        <v>3462</v>
      </c>
      <c r="IA672" s="264" t="s">
        <v>3462</v>
      </c>
      <c r="IC672" s="264" t="s">
        <v>3462</v>
      </c>
      <c r="IE672" s="264" t="s">
        <v>3462</v>
      </c>
      <c r="IG672" s="264" t="s">
        <v>3462</v>
      </c>
      <c r="II672" s="264" t="s">
        <v>3462</v>
      </c>
      <c r="IK672" s="264" t="s">
        <v>3462</v>
      </c>
      <c r="IM672" s="264" t="s">
        <v>3462</v>
      </c>
      <c r="IO672" s="264" t="s">
        <v>3462</v>
      </c>
      <c r="IQ672" s="264" t="s">
        <v>3462</v>
      </c>
      <c r="IS672" s="264" t="s">
        <v>3462</v>
      </c>
      <c r="IU672" s="264" t="s">
        <v>3462</v>
      </c>
      <c r="IW672" s="264" t="s">
        <v>3462</v>
      </c>
      <c r="IY672" s="264" t="s">
        <v>3462</v>
      </c>
      <c r="JA672" s="264" t="s">
        <v>3462</v>
      </c>
      <c r="JC672" s="264" t="s">
        <v>3462</v>
      </c>
    </row>
    <row r="673" spans="3:263">
      <c r="C673" s="384" t="s">
        <v>3466</v>
      </c>
      <c r="D673" s="404"/>
      <c r="E673" s="390" t="s">
        <v>3466</v>
      </c>
      <c r="F673" s="391"/>
      <c r="G673" s="390" t="s">
        <v>3466</v>
      </c>
      <c r="H673" s="391"/>
      <c r="I673" s="390" t="s">
        <v>3466</v>
      </c>
      <c r="J673" s="391"/>
      <c r="K673" s="390" t="s">
        <v>3466</v>
      </c>
      <c r="L673" s="391"/>
      <c r="M673" s="390" t="s">
        <v>3466</v>
      </c>
      <c r="N673" s="405"/>
      <c r="O673" s="394" t="s">
        <v>3467</v>
      </c>
      <c r="P673" s="406"/>
      <c r="Q673" s="264" t="s">
        <v>3466</v>
      </c>
      <c r="S673" s="264" t="s">
        <v>3466</v>
      </c>
      <c r="U673" s="265" t="s">
        <v>3468</v>
      </c>
      <c r="W673" s="265" t="s">
        <v>3468</v>
      </c>
      <c r="Y673" s="265" t="s">
        <v>3468</v>
      </c>
      <c r="Z673" s="256"/>
      <c r="AA673" s="264" t="s">
        <v>3466</v>
      </c>
      <c r="AB673" s="256"/>
      <c r="AC673" s="265" t="s">
        <v>3468</v>
      </c>
      <c r="AD673" s="258"/>
      <c r="AE673" s="265" t="s">
        <v>3468</v>
      </c>
      <c r="AF673" s="258"/>
      <c r="AG673" s="264" t="s">
        <v>3466</v>
      </c>
      <c r="AH673" s="16"/>
      <c r="AI673" s="264" t="s">
        <v>3466</v>
      </c>
      <c r="AK673" s="264" t="s">
        <v>3466</v>
      </c>
      <c r="AL673" s="256"/>
      <c r="AM673" s="264" t="s">
        <v>3466</v>
      </c>
      <c r="AN673" s="256"/>
      <c r="AO673" s="264" t="s">
        <v>3466</v>
      </c>
      <c r="AP673" s="256"/>
      <c r="AQ673" s="264" t="s">
        <v>3466</v>
      </c>
      <c r="AR673" s="256"/>
      <c r="AS673" s="264" t="s">
        <v>3467</v>
      </c>
      <c r="AT673" s="256"/>
      <c r="AU673" s="264" t="s">
        <v>3467</v>
      </c>
      <c r="AW673" s="264" t="s">
        <v>3467</v>
      </c>
      <c r="AX673" s="256"/>
      <c r="AY673" s="270" t="str">
        <f t="shared" si="22"/>
        <v>予 備 670</v>
      </c>
      <c r="AZ673" s="256"/>
      <c r="BA673" s="265" t="s">
        <v>3468</v>
      </c>
      <c r="BC673" s="265" t="s">
        <v>3468</v>
      </c>
      <c r="BE673" s="266" t="s">
        <v>3468</v>
      </c>
      <c r="BF673" s="258"/>
      <c r="BG673" s="266" t="s">
        <v>3468</v>
      </c>
      <c r="BI673" s="400" t="s">
        <v>3466</v>
      </c>
      <c r="BK673" s="400" t="s">
        <v>3466</v>
      </c>
      <c r="BM673" s="400" t="str">
        <f t="shared" si="23"/>
        <v>予備670</v>
      </c>
      <c r="BO673" s="401" t="s">
        <v>3466</v>
      </c>
      <c r="BP673" s="396"/>
      <c r="BQ673" s="401" t="s">
        <v>3466</v>
      </c>
      <c r="BR673" s="402"/>
      <c r="BS673" s="265" t="s">
        <v>3468</v>
      </c>
      <c r="BT673" s="402"/>
      <c r="BU673" s="402"/>
      <c r="BV673" s="402"/>
      <c r="BW673" s="402"/>
      <c r="BX673" s="402"/>
      <c r="BY673" s="402"/>
      <c r="BZ673" s="402"/>
      <c r="CA673" s="402"/>
      <c r="CB673" s="402"/>
      <c r="CC673" s="402"/>
      <c r="CE673" s="256"/>
      <c r="CG673" s="264" t="s">
        <v>3466</v>
      </c>
      <c r="CI673" s="264" t="s">
        <v>3466</v>
      </c>
      <c r="CK673" s="264" t="s">
        <v>3466</v>
      </c>
      <c r="CM673" s="264" t="s">
        <v>3466</v>
      </c>
      <c r="CO673" s="264" t="s">
        <v>3466</v>
      </c>
      <c r="CQ673" s="264" t="s">
        <v>3466</v>
      </c>
      <c r="CS673" s="264" t="s">
        <v>3466</v>
      </c>
      <c r="CU673" s="264" t="s">
        <v>3466</v>
      </c>
      <c r="CW673" s="264" t="s">
        <v>3466</v>
      </c>
      <c r="CY673" s="264" t="s">
        <v>3466</v>
      </c>
      <c r="DA673" s="264" t="s">
        <v>3466</v>
      </c>
      <c r="DC673" s="264" t="s">
        <v>3466</v>
      </c>
      <c r="DE673" s="264" t="s">
        <v>3466</v>
      </c>
      <c r="DG673" s="264" t="s">
        <v>3466</v>
      </c>
      <c r="DI673" s="264" t="s">
        <v>3466</v>
      </c>
      <c r="DK673" s="264" t="s">
        <v>3466</v>
      </c>
      <c r="EA673" s="264" t="s">
        <v>3466</v>
      </c>
      <c r="EC673" s="272" t="s">
        <v>3467</v>
      </c>
      <c r="ED673" s="268"/>
      <c r="EE673" s="272" t="s">
        <v>3467</v>
      </c>
      <c r="EF673" s="268"/>
      <c r="EG673" s="272" t="s">
        <v>3467</v>
      </c>
      <c r="EH673" s="268"/>
      <c r="EI673" s="272" t="s">
        <v>3467</v>
      </c>
      <c r="EY673" s="264" t="s">
        <v>3466</v>
      </c>
      <c r="FA673" s="264" t="s">
        <v>3466</v>
      </c>
      <c r="FC673" s="264" t="s">
        <v>3466</v>
      </c>
      <c r="FE673" s="264" t="s">
        <v>3466</v>
      </c>
      <c r="FG673" s="264" t="s">
        <v>3466</v>
      </c>
      <c r="FI673" s="264" t="s">
        <v>3466</v>
      </c>
      <c r="FK673" s="264" t="s">
        <v>3466</v>
      </c>
      <c r="FM673" s="264" t="s">
        <v>3466</v>
      </c>
      <c r="FO673" s="264" t="s">
        <v>3466</v>
      </c>
      <c r="FQ673" s="264" t="s">
        <v>3466</v>
      </c>
      <c r="FS673" s="264" t="s">
        <v>3466</v>
      </c>
      <c r="FU673" s="264" t="s">
        <v>3466</v>
      </c>
      <c r="FW673" s="264" t="s">
        <v>3466</v>
      </c>
      <c r="FY673" s="264" t="s">
        <v>3466</v>
      </c>
      <c r="GA673" s="264" t="s">
        <v>3466</v>
      </c>
      <c r="GC673" s="264" t="s">
        <v>3466</v>
      </c>
      <c r="GE673" s="264" t="s">
        <v>3466</v>
      </c>
      <c r="GG673" s="264" t="s">
        <v>3466</v>
      </c>
      <c r="GI673" s="264" t="s">
        <v>3466</v>
      </c>
      <c r="GK673" s="264" t="s">
        <v>3466</v>
      </c>
      <c r="GM673" s="264" t="s">
        <v>3466</v>
      </c>
      <c r="GO673" s="264" t="s">
        <v>3466</v>
      </c>
      <c r="GQ673" s="16"/>
      <c r="HE673" s="265" t="s">
        <v>3468</v>
      </c>
      <c r="HG673" s="265" t="s">
        <v>3468</v>
      </c>
      <c r="HI673" s="264" t="s">
        <v>3466</v>
      </c>
      <c r="HK673" s="264" t="s">
        <v>3466</v>
      </c>
      <c r="HM673" s="264" t="s">
        <v>3466</v>
      </c>
      <c r="HO673" s="264" t="s">
        <v>3466</v>
      </c>
      <c r="HQ673" s="264" t="s">
        <v>3466</v>
      </c>
      <c r="HS673" s="264" t="s">
        <v>3466</v>
      </c>
      <c r="HU673" s="264" t="s">
        <v>3466</v>
      </c>
      <c r="HW673" s="264" t="s">
        <v>3466</v>
      </c>
      <c r="HY673" s="264" t="s">
        <v>3466</v>
      </c>
      <c r="IA673" s="264" t="s">
        <v>3466</v>
      </c>
      <c r="IC673" s="264" t="s">
        <v>3466</v>
      </c>
      <c r="IE673" s="264" t="s">
        <v>3466</v>
      </c>
      <c r="IG673" s="264" t="s">
        <v>3466</v>
      </c>
      <c r="II673" s="264" t="s">
        <v>3466</v>
      </c>
      <c r="IK673" s="264" t="s">
        <v>3466</v>
      </c>
      <c r="IM673" s="264" t="s">
        <v>3466</v>
      </c>
      <c r="IO673" s="264" t="s">
        <v>3466</v>
      </c>
      <c r="IQ673" s="264" t="s">
        <v>3466</v>
      </c>
      <c r="IS673" s="264" t="s">
        <v>3466</v>
      </c>
      <c r="IU673" s="264" t="s">
        <v>3466</v>
      </c>
      <c r="IW673" s="264" t="s">
        <v>3466</v>
      </c>
      <c r="IY673" s="264" t="s">
        <v>3466</v>
      </c>
      <c r="JA673" s="264" t="s">
        <v>3466</v>
      </c>
      <c r="JC673" s="264" t="s">
        <v>3466</v>
      </c>
    </row>
    <row r="674" spans="3:263">
      <c r="C674" s="384" t="s">
        <v>3469</v>
      </c>
      <c r="D674" s="404"/>
      <c r="E674" s="390" t="s">
        <v>3469</v>
      </c>
      <c r="F674" s="391"/>
      <c r="G674" s="390" t="s">
        <v>3469</v>
      </c>
      <c r="H674" s="391"/>
      <c r="I674" s="390" t="s">
        <v>3469</v>
      </c>
      <c r="J674" s="391"/>
      <c r="K674" s="390" t="s">
        <v>3469</v>
      </c>
      <c r="L674" s="391"/>
      <c r="M674" s="390" t="s">
        <v>3469</v>
      </c>
      <c r="N674" s="405"/>
      <c r="O674" s="394" t="s">
        <v>3470</v>
      </c>
      <c r="P674" s="406"/>
      <c r="Q674" s="264" t="s">
        <v>3469</v>
      </c>
      <c r="S674" s="264" t="s">
        <v>3469</v>
      </c>
      <c r="U674" s="265" t="s">
        <v>3471</v>
      </c>
      <c r="W674" s="265" t="s">
        <v>3471</v>
      </c>
      <c r="Y674" s="265" t="s">
        <v>3471</v>
      </c>
      <c r="Z674" s="256"/>
      <c r="AA674" s="264" t="s">
        <v>3469</v>
      </c>
      <c r="AB674" s="256"/>
      <c r="AC674" s="265" t="s">
        <v>3471</v>
      </c>
      <c r="AD674" s="258"/>
      <c r="AE674" s="265" t="s">
        <v>3471</v>
      </c>
      <c r="AF674" s="258"/>
      <c r="AG674" s="264" t="s">
        <v>3469</v>
      </c>
      <c r="AH674" s="16"/>
      <c r="AI674" s="264" t="s">
        <v>3469</v>
      </c>
      <c r="AK674" s="264" t="s">
        <v>3469</v>
      </c>
      <c r="AL674" s="256"/>
      <c r="AM674" s="264" t="s">
        <v>3469</v>
      </c>
      <c r="AN674" s="256"/>
      <c r="AO674" s="264" t="s">
        <v>3469</v>
      </c>
      <c r="AP674" s="256"/>
      <c r="AQ674" s="264" t="s">
        <v>3469</v>
      </c>
      <c r="AR674" s="256"/>
      <c r="AS674" s="265" t="s">
        <v>3472</v>
      </c>
      <c r="AT674" s="256"/>
      <c r="AU674" s="265" t="s">
        <v>3472</v>
      </c>
      <c r="AW674" s="265" t="s">
        <v>3472</v>
      </c>
      <c r="AX674" s="256"/>
      <c r="AY674" s="270" t="str">
        <f t="shared" si="22"/>
        <v>予 備 671</v>
      </c>
      <c r="AZ674" s="256"/>
      <c r="BA674" s="265" t="s">
        <v>3471</v>
      </c>
      <c r="BC674" s="265" t="s">
        <v>3471</v>
      </c>
      <c r="BE674" s="266" t="s">
        <v>3471</v>
      </c>
      <c r="BF674" s="258"/>
      <c r="BG674" s="266" t="s">
        <v>3471</v>
      </c>
      <c r="BI674" s="400" t="s">
        <v>3469</v>
      </c>
      <c r="BK674" s="400" t="s">
        <v>3469</v>
      </c>
      <c r="BM674" s="400" t="str">
        <f t="shared" si="23"/>
        <v>予備671</v>
      </c>
      <c r="BO674" s="401" t="s">
        <v>3469</v>
      </c>
      <c r="BP674" s="396"/>
      <c r="BQ674" s="401" t="s">
        <v>3469</v>
      </c>
      <c r="BR674" s="402"/>
      <c r="BS674" s="265" t="s">
        <v>3471</v>
      </c>
      <c r="BT674" s="402"/>
      <c r="BU674" s="402"/>
      <c r="BV674" s="402"/>
      <c r="BW674" s="402"/>
      <c r="BX674" s="402"/>
      <c r="BY674" s="402"/>
      <c r="BZ674" s="402"/>
      <c r="CA674" s="402"/>
      <c r="CB674" s="402"/>
      <c r="CC674" s="402"/>
      <c r="CE674" s="256"/>
      <c r="CG674" s="264" t="s">
        <v>3469</v>
      </c>
      <c r="CI674" s="264" t="s">
        <v>3469</v>
      </c>
      <c r="CK674" s="264" t="s">
        <v>3469</v>
      </c>
      <c r="CM674" s="264" t="s">
        <v>3469</v>
      </c>
      <c r="CO674" s="264" t="s">
        <v>3469</v>
      </c>
      <c r="CQ674" s="264" t="s">
        <v>3469</v>
      </c>
      <c r="CS674" s="264" t="s">
        <v>3469</v>
      </c>
      <c r="CU674" s="264" t="s">
        <v>3469</v>
      </c>
      <c r="CW674" s="264" t="s">
        <v>3469</v>
      </c>
      <c r="CY674" s="264" t="s">
        <v>3469</v>
      </c>
      <c r="DA674" s="264" t="s">
        <v>3469</v>
      </c>
      <c r="DC674" s="264" t="s">
        <v>3469</v>
      </c>
      <c r="DE674" s="264" t="s">
        <v>3469</v>
      </c>
      <c r="DG674" s="264" t="s">
        <v>3469</v>
      </c>
      <c r="DI674" s="264" t="s">
        <v>3469</v>
      </c>
      <c r="DK674" s="264" t="s">
        <v>3469</v>
      </c>
      <c r="EA674" s="264" t="s">
        <v>3469</v>
      </c>
      <c r="EC674" s="272" t="s">
        <v>3470</v>
      </c>
      <c r="ED674" s="268"/>
      <c r="EE674" s="272" t="s">
        <v>3470</v>
      </c>
      <c r="EF674" s="268"/>
      <c r="EG674" s="272" t="s">
        <v>3470</v>
      </c>
      <c r="EH674" s="268"/>
      <c r="EI674" s="272" t="s">
        <v>3470</v>
      </c>
      <c r="EY674" s="264" t="s">
        <v>3469</v>
      </c>
      <c r="FA674" s="264" t="s">
        <v>3469</v>
      </c>
      <c r="FC674" s="264" t="s">
        <v>3469</v>
      </c>
      <c r="FE674" s="264" t="s">
        <v>3469</v>
      </c>
      <c r="FG674" s="264" t="s">
        <v>3469</v>
      </c>
      <c r="FI674" s="264" t="s">
        <v>3469</v>
      </c>
      <c r="FK674" s="264" t="s">
        <v>3469</v>
      </c>
      <c r="FM674" s="264" t="s">
        <v>3469</v>
      </c>
      <c r="FO674" s="264" t="s">
        <v>3469</v>
      </c>
      <c r="FQ674" s="264" t="s">
        <v>3469</v>
      </c>
      <c r="FS674" s="264" t="s">
        <v>3469</v>
      </c>
      <c r="FU674" s="264" t="s">
        <v>3469</v>
      </c>
      <c r="FW674" s="264" t="s">
        <v>3469</v>
      </c>
      <c r="FY674" s="264" t="s">
        <v>3469</v>
      </c>
      <c r="GA674" s="264" t="s">
        <v>3469</v>
      </c>
      <c r="GC674" s="264" t="s">
        <v>3469</v>
      </c>
      <c r="GE674" s="264" t="s">
        <v>3469</v>
      </c>
      <c r="GG674" s="264" t="s">
        <v>3469</v>
      </c>
      <c r="GI674" s="264" t="s">
        <v>3469</v>
      </c>
      <c r="GK674" s="264" t="s">
        <v>3469</v>
      </c>
      <c r="GM674" s="264" t="s">
        <v>3469</v>
      </c>
      <c r="GO674" s="264" t="s">
        <v>3469</v>
      </c>
      <c r="GQ674" s="16"/>
      <c r="HE674" s="265" t="s">
        <v>3471</v>
      </c>
      <c r="HG674" s="265" t="s">
        <v>3471</v>
      </c>
      <c r="HI674" s="264" t="s">
        <v>3469</v>
      </c>
      <c r="HK674" s="264" t="s">
        <v>3469</v>
      </c>
      <c r="HM674" s="264" t="s">
        <v>3469</v>
      </c>
      <c r="HO674" s="264" t="s">
        <v>3469</v>
      </c>
      <c r="HQ674" s="264" t="s">
        <v>3469</v>
      </c>
      <c r="HS674" s="264" t="s">
        <v>3469</v>
      </c>
      <c r="HU674" s="264" t="s">
        <v>3469</v>
      </c>
      <c r="HW674" s="264" t="s">
        <v>3469</v>
      </c>
      <c r="HY674" s="264" t="s">
        <v>3469</v>
      </c>
      <c r="IA674" s="264" t="s">
        <v>3469</v>
      </c>
      <c r="IC674" s="264" t="s">
        <v>3469</v>
      </c>
      <c r="IE674" s="264" t="s">
        <v>3469</v>
      </c>
      <c r="IG674" s="264" t="s">
        <v>3469</v>
      </c>
      <c r="II674" s="264" t="s">
        <v>3469</v>
      </c>
      <c r="IK674" s="264" t="s">
        <v>3469</v>
      </c>
      <c r="IM674" s="264" t="s">
        <v>3469</v>
      </c>
      <c r="IO674" s="264" t="s">
        <v>3469</v>
      </c>
      <c r="IQ674" s="264" t="s">
        <v>3469</v>
      </c>
      <c r="IS674" s="264" t="s">
        <v>3469</v>
      </c>
      <c r="IU674" s="264" t="s">
        <v>3469</v>
      </c>
      <c r="IW674" s="264" t="s">
        <v>3469</v>
      </c>
      <c r="IY674" s="264" t="s">
        <v>3469</v>
      </c>
      <c r="JA674" s="264" t="s">
        <v>3469</v>
      </c>
      <c r="JC674" s="264" t="s">
        <v>3469</v>
      </c>
    </row>
    <row r="675" spans="3:263">
      <c r="C675" s="384" t="s">
        <v>3473</v>
      </c>
      <c r="D675" s="404"/>
      <c r="E675" s="390" t="s">
        <v>3473</v>
      </c>
      <c r="F675" s="391"/>
      <c r="G675" s="390" t="s">
        <v>3473</v>
      </c>
      <c r="H675" s="391"/>
      <c r="I675" s="390" t="s">
        <v>3473</v>
      </c>
      <c r="J675" s="391"/>
      <c r="K675" s="390" t="s">
        <v>3473</v>
      </c>
      <c r="L675" s="391"/>
      <c r="M675" s="390" t="s">
        <v>3473</v>
      </c>
      <c r="N675" s="405"/>
      <c r="O675" s="394" t="s">
        <v>3474</v>
      </c>
      <c r="P675" s="406"/>
      <c r="Q675" s="264" t="s">
        <v>3473</v>
      </c>
      <c r="S675" s="264" t="s">
        <v>3473</v>
      </c>
      <c r="U675" s="265" t="s">
        <v>3475</v>
      </c>
      <c r="W675" s="265" t="s">
        <v>3475</v>
      </c>
      <c r="Y675" s="265" t="s">
        <v>3475</v>
      </c>
      <c r="Z675" s="256"/>
      <c r="AA675" s="264" t="s">
        <v>3473</v>
      </c>
      <c r="AB675" s="256"/>
      <c r="AC675" s="265" t="s">
        <v>3475</v>
      </c>
      <c r="AD675" s="258"/>
      <c r="AE675" s="265" t="s">
        <v>3475</v>
      </c>
      <c r="AF675" s="258"/>
      <c r="AG675" s="264" t="s">
        <v>3473</v>
      </c>
      <c r="AH675" s="16"/>
      <c r="AI675" s="264" t="s">
        <v>3473</v>
      </c>
      <c r="AK675" s="264" t="s">
        <v>3473</v>
      </c>
      <c r="AL675" s="256"/>
      <c r="AM675" s="264" t="s">
        <v>3473</v>
      </c>
      <c r="AN675" s="256"/>
      <c r="AO675" s="264" t="s">
        <v>3473</v>
      </c>
      <c r="AP675" s="256"/>
      <c r="AQ675" s="264" t="s">
        <v>3473</v>
      </c>
      <c r="AR675" s="256"/>
      <c r="AS675" s="264" t="s">
        <v>3474</v>
      </c>
      <c r="AT675" s="256"/>
      <c r="AU675" s="264" t="s">
        <v>3474</v>
      </c>
      <c r="AW675" s="264" t="s">
        <v>3474</v>
      </c>
      <c r="AX675" s="256"/>
      <c r="AY675" s="270" t="str">
        <f t="shared" si="22"/>
        <v>予 備 672</v>
      </c>
      <c r="AZ675" s="256"/>
      <c r="BA675" s="265" t="s">
        <v>3475</v>
      </c>
      <c r="BC675" s="265" t="s">
        <v>3475</v>
      </c>
      <c r="BE675" s="266" t="s">
        <v>3475</v>
      </c>
      <c r="BF675" s="258"/>
      <c r="BG675" s="266" t="s">
        <v>3475</v>
      </c>
      <c r="BI675" s="400" t="s">
        <v>3473</v>
      </c>
      <c r="BK675" s="400" t="s">
        <v>3473</v>
      </c>
      <c r="BM675" s="400" t="str">
        <f t="shared" si="23"/>
        <v>予備672</v>
      </c>
      <c r="BO675" s="401" t="s">
        <v>3473</v>
      </c>
      <c r="BP675" s="396"/>
      <c r="BQ675" s="401" t="s">
        <v>3473</v>
      </c>
      <c r="BR675" s="402"/>
      <c r="BS675" s="265" t="s">
        <v>3475</v>
      </c>
      <c r="BT675" s="402"/>
      <c r="BU675" s="402"/>
      <c r="BV675" s="402"/>
      <c r="BW675" s="402"/>
      <c r="BX675" s="402"/>
      <c r="BY675" s="402"/>
      <c r="BZ675" s="402"/>
      <c r="CA675" s="402"/>
      <c r="CB675" s="402"/>
      <c r="CC675" s="402"/>
      <c r="CE675" s="256"/>
      <c r="CG675" s="264" t="s">
        <v>3473</v>
      </c>
      <c r="CI675" s="264" t="s">
        <v>3473</v>
      </c>
      <c r="CK675" s="264" t="s">
        <v>3473</v>
      </c>
      <c r="CM675" s="264" t="s">
        <v>3473</v>
      </c>
      <c r="CO675" s="264" t="s">
        <v>3473</v>
      </c>
      <c r="CQ675" s="264" t="s">
        <v>3473</v>
      </c>
      <c r="CS675" s="264" t="s">
        <v>3473</v>
      </c>
      <c r="CU675" s="264" t="s">
        <v>3473</v>
      </c>
      <c r="CW675" s="264" t="s">
        <v>3473</v>
      </c>
      <c r="CY675" s="264" t="s">
        <v>3473</v>
      </c>
      <c r="DA675" s="264" t="s">
        <v>3473</v>
      </c>
      <c r="DC675" s="264" t="s">
        <v>3473</v>
      </c>
      <c r="DE675" s="264" t="s">
        <v>3473</v>
      </c>
      <c r="DG675" s="264" t="s">
        <v>3473</v>
      </c>
      <c r="DI675" s="264" t="s">
        <v>3473</v>
      </c>
      <c r="DK675" s="264" t="s">
        <v>3473</v>
      </c>
      <c r="EA675" s="264" t="s">
        <v>3473</v>
      </c>
      <c r="EC675" s="272" t="s">
        <v>3474</v>
      </c>
      <c r="ED675" s="268"/>
      <c r="EE675" s="272" t="s">
        <v>3474</v>
      </c>
      <c r="EF675" s="268"/>
      <c r="EG675" s="272" t="s">
        <v>3474</v>
      </c>
      <c r="EH675" s="268"/>
      <c r="EI675" s="272" t="s">
        <v>3474</v>
      </c>
      <c r="EY675" s="264" t="s">
        <v>3473</v>
      </c>
      <c r="FA675" s="264" t="s">
        <v>3473</v>
      </c>
      <c r="FC675" s="264" t="s">
        <v>3473</v>
      </c>
      <c r="FE675" s="264" t="s">
        <v>3473</v>
      </c>
      <c r="FG675" s="264" t="s">
        <v>3473</v>
      </c>
      <c r="FI675" s="264" t="s">
        <v>3473</v>
      </c>
      <c r="FK675" s="264" t="s">
        <v>3473</v>
      </c>
      <c r="FM675" s="264" t="s">
        <v>3473</v>
      </c>
      <c r="FO675" s="264" t="s">
        <v>3473</v>
      </c>
      <c r="FQ675" s="264" t="s">
        <v>3473</v>
      </c>
      <c r="FS675" s="264" t="s">
        <v>3473</v>
      </c>
      <c r="FU675" s="264" t="s">
        <v>3473</v>
      </c>
      <c r="FW675" s="264" t="s">
        <v>3473</v>
      </c>
      <c r="FY675" s="264" t="s">
        <v>3473</v>
      </c>
      <c r="GA675" s="264" t="s">
        <v>3473</v>
      </c>
      <c r="GC675" s="264" t="s">
        <v>3473</v>
      </c>
      <c r="GE675" s="264" t="s">
        <v>3473</v>
      </c>
      <c r="GG675" s="264" t="s">
        <v>3473</v>
      </c>
      <c r="GI675" s="264" t="s">
        <v>3473</v>
      </c>
      <c r="GK675" s="264" t="s">
        <v>3473</v>
      </c>
      <c r="GM675" s="264" t="s">
        <v>3473</v>
      </c>
      <c r="GO675" s="264" t="s">
        <v>3473</v>
      </c>
      <c r="GQ675" s="16"/>
      <c r="HE675" s="265" t="s">
        <v>3475</v>
      </c>
      <c r="HG675" s="265" t="s">
        <v>3475</v>
      </c>
      <c r="HI675" s="264" t="s">
        <v>3473</v>
      </c>
      <c r="HK675" s="264" t="s">
        <v>3473</v>
      </c>
      <c r="HM675" s="264" t="s">
        <v>3473</v>
      </c>
      <c r="HO675" s="264" t="s">
        <v>3473</v>
      </c>
      <c r="HQ675" s="264" t="s">
        <v>3473</v>
      </c>
      <c r="HS675" s="264" t="s">
        <v>3473</v>
      </c>
      <c r="HU675" s="264" t="s">
        <v>3473</v>
      </c>
      <c r="HW675" s="264" t="s">
        <v>3473</v>
      </c>
      <c r="HY675" s="264" t="s">
        <v>3473</v>
      </c>
      <c r="IA675" s="264" t="s">
        <v>3473</v>
      </c>
      <c r="IC675" s="264" t="s">
        <v>3473</v>
      </c>
      <c r="IE675" s="264" t="s">
        <v>3473</v>
      </c>
      <c r="IG675" s="264" t="s">
        <v>3473</v>
      </c>
      <c r="II675" s="264" t="s">
        <v>3473</v>
      </c>
      <c r="IK675" s="264" t="s">
        <v>3473</v>
      </c>
      <c r="IM675" s="264" t="s">
        <v>3473</v>
      </c>
      <c r="IO675" s="264" t="s">
        <v>3473</v>
      </c>
      <c r="IQ675" s="264" t="s">
        <v>3473</v>
      </c>
      <c r="IS675" s="264" t="s">
        <v>3473</v>
      </c>
      <c r="IU675" s="264" t="s">
        <v>3473</v>
      </c>
      <c r="IW675" s="264" t="s">
        <v>3473</v>
      </c>
      <c r="IY675" s="264" t="s">
        <v>3473</v>
      </c>
      <c r="JA675" s="264" t="s">
        <v>3473</v>
      </c>
      <c r="JC675" s="264" t="s">
        <v>3473</v>
      </c>
    </row>
    <row r="676" spans="3:263">
      <c r="C676" s="384" t="s">
        <v>3476</v>
      </c>
      <c r="D676" s="404"/>
      <c r="E676" s="390" t="s">
        <v>3476</v>
      </c>
      <c r="F676" s="391"/>
      <c r="G676" s="390" t="s">
        <v>3476</v>
      </c>
      <c r="H676" s="391"/>
      <c r="I676" s="390" t="s">
        <v>3476</v>
      </c>
      <c r="J676" s="391"/>
      <c r="K676" s="390" t="s">
        <v>3476</v>
      </c>
      <c r="L676" s="391"/>
      <c r="M676" s="390" t="s">
        <v>3476</v>
      </c>
      <c r="N676" s="405"/>
      <c r="O676" s="394" t="s">
        <v>3477</v>
      </c>
      <c r="P676" s="406"/>
      <c r="Q676" s="264" t="s">
        <v>3476</v>
      </c>
      <c r="S676" s="264" t="s">
        <v>3476</v>
      </c>
      <c r="U676" s="265" t="s">
        <v>3478</v>
      </c>
      <c r="W676" s="265" t="s">
        <v>3478</v>
      </c>
      <c r="Y676" s="265" t="s">
        <v>3478</v>
      </c>
      <c r="Z676" s="256"/>
      <c r="AA676" s="264" t="s">
        <v>3476</v>
      </c>
      <c r="AB676" s="256"/>
      <c r="AC676" s="265" t="s">
        <v>3478</v>
      </c>
      <c r="AD676" s="258"/>
      <c r="AE676" s="265" t="s">
        <v>3478</v>
      </c>
      <c r="AF676" s="258"/>
      <c r="AG676" s="264" t="s">
        <v>3476</v>
      </c>
      <c r="AH676" s="16"/>
      <c r="AI676" s="264" t="s">
        <v>3476</v>
      </c>
      <c r="AK676" s="264" t="s">
        <v>3476</v>
      </c>
      <c r="AL676" s="256"/>
      <c r="AM676" s="264" t="s">
        <v>3476</v>
      </c>
      <c r="AN676" s="256"/>
      <c r="AO676" s="264" t="s">
        <v>3476</v>
      </c>
      <c r="AP676" s="256"/>
      <c r="AQ676" s="264" t="s">
        <v>3476</v>
      </c>
      <c r="AR676" s="256"/>
      <c r="AS676" s="265" t="s">
        <v>3479</v>
      </c>
      <c r="AT676" s="256"/>
      <c r="AU676" s="265" t="s">
        <v>3479</v>
      </c>
      <c r="AW676" s="265" t="s">
        <v>3479</v>
      </c>
      <c r="AX676" s="256"/>
      <c r="AY676" s="270" t="str">
        <f t="shared" si="22"/>
        <v>予 備 673</v>
      </c>
      <c r="AZ676" s="256"/>
      <c r="BA676" s="265" t="s">
        <v>3478</v>
      </c>
      <c r="BC676" s="265" t="s">
        <v>3478</v>
      </c>
      <c r="BE676" s="266" t="s">
        <v>3478</v>
      </c>
      <c r="BF676" s="258"/>
      <c r="BG676" s="266" t="s">
        <v>3478</v>
      </c>
      <c r="BI676" s="400" t="s">
        <v>3476</v>
      </c>
      <c r="BK676" s="400" t="s">
        <v>3476</v>
      </c>
      <c r="BM676" s="400" t="str">
        <f t="shared" si="23"/>
        <v>予備673</v>
      </c>
      <c r="BO676" s="401" t="s">
        <v>3476</v>
      </c>
      <c r="BP676" s="396"/>
      <c r="BQ676" s="401" t="s">
        <v>3476</v>
      </c>
      <c r="BR676" s="402"/>
      <c r="BS676" s="265" t="s">
        <v>3478</v>
      </c>
      <c r="BT676" s="402"/>
      <c r="BU676" s="402"/>
      <c r="BV676" s="402"/>
      <c r="BW676" s="402"/>
      <c r="BX676" s="402"/>
      <c r="BY676" s="402"/>
      <c r="BZ676" s="402"/>
      <c r="CA676" s="402"/>
      <c r="CB676" s="402"/>
      <c r="CC676" s="402"/>
      <c r="CE676" s="256"/>
      <c r="CG676" s="264" t="s">
        <v>3476</v>
      </c>
      <c r="CI676" s="264" t="s">
        <v>3476</v>
      </c>
      <c r="CK676" s="264" t="s">
        <v>3476</v>
      </c>
      <c r="CM676" s="264" t="s">
        <v>3476</v>
      </c>
      <c r="CO676" s="264" t="s">
        <v>3476</v>
      </c>
      <c r="CQ676" s="264" t="s">
        <v>3476</v>
      </c>
      <c r="CS676" s="264" t="s">
        <v>3476</v>
      </c>
      <c r="CU676" s="264" t="s">
        <v>3476</v>
      </c>
      <c r="CW676" s="264" t="s">
        <v>3476</v>
      </c>
      <c r="CY676" s="264" t="s">
        <v>3476</v>
      </c>
      <c r="DA676" s="264" t="s">
        <v>3476</v>
      </c>
      <c r="DC676" s="264" t="s">
        <v>3476</v>
      </c>
      <c r="DE676" s="264" t="s">
        <v>3476</v>
      </c>
      <c r="DG676" s="264" t="s">
        <v>3476</v>
      </c>
      <c r="DI676" s="264" t="s">
        <v>3476</v>
      </c>
      <c r="DK676" s="264" t="s">
        <v>3476</v>
      </c>
      <c r="EA676" s="264" t="s">
        <v>3476</v>
      </c>
      <c r="EC676" s="272" t="s">
        <v>3477</v>
      </c>
      <c r="ED676" s="268"/>
      <c r="EE676" s="272" t="s">
        <v>3477</v>
      </c>
      <c r="EF676" s="268"/>
      <c r="EG676" s="272" t="s">
        <v>3477</v>
      </c>
      <c r="EH676" s="268"/>
      <c r="EI676" s="272" t="s">
        <v>3477</v>
      </c>
      <c r="EY676" s="264" t="s">
        <v>3476</v>
      </c>
      <c r="FA676" s="264" t="s">
        <v>3476</v>
      </c>
      <c r="FC676" s="264" t="s">
        <v>3476</v>
      </c>
      <c r="FE676" s="264" t="s">
        <v>3476</v>
      </c>
      <c r="FG676" s="264" t="s">
        <v>3476</v>
      </c>
      <c r="FI676" s="264" t="s">
        <v>3476</v>
      </c>
      <c r="FK676" s="264" t="s">
        <v>3476</v>
      </c>
      <c r="FM676" s="264" t="s">
        <v>3476</v>
      </c>
      <c r="FO676" s="264" t="s">
        <v>3476</v>
      </c>
      <c r="FQ676" s="264" t="s">
        <v>3476</v>
      </c>
      <c r="FS676" s="264" t="s">
        <v>3476</v>
      </c>
      <c r="FU676" s="264" t="s">
        <v>3476</v>
      </c>
      <c r="FW676" s="264" t="s">
        <v>3476</v>
      </c>
      <c r="FY676" s="264" t="s">
        <v>3476</v>
      </c>
      <c r="GA676" s="264" t="s">
        <v>3476</v>
      </c>
      <c r="GC676" s="264" t="s">
        <v>3476</v>
      </c>
      <c r="GE676" s="264" t="s">
        <v>3476</v>
      </c>
      <c r="GG676" s="264" t="s">
        <v>3476</v>
      </c>
      <c r="GI676" s="264" t="s">
        <v>3476</v>
      </c>
      <c r="GK676" s="264" t="s">
        <v>3476</v>
      </c>
      <c r="GM676" s="264" t="s">
        <v>3476</v>
      </c>
      <c r="GO676" s="264" t="s">
        <v>3476</v>
      </c>
      <c r="GQ676" s="16"/>
      <c r="HE676" s="265" t="s">
        <v>3478</v>
      </c>
      <c r="HG676" s="265" t="s">
        <v>3478</v>
      </c>
      <c r="HI676" s="264" t="s">
        <v>3476</v>
      </c>
      <c r="HK676" s="264" t="s">
        <v>3476</v>
      </c>
      <c r="HM676" s="264" t="s">
        <v>3476</v>
      </c>
      <c r="HO676" s="264" t="s">
        <v>3476</v>
      </c>
      <c r="HQ676" s="264" t="s">
        <v>3476</v>
      </c>
      <c r="HS676" s="264" t="s">
        <v>3476</v>
      </c>
      <c r="HU676" s="264" t="s">
        <v>3476</v>
      </c>
      <c r="HW676" s="264" t="s">
        <v>3476</v>
      </c>
      <c r="HY676" s="264" t="s">
        <v>3476</v>
      </c>
      <c r="IA676" s="264" t="s">
        <v>3476</v>
      </c>
      <c r="IC676" s="264" t="s">
        <v>3476</v>
      </c>
      <c r="IE676" s="264" t="s">
        <v>3476</v>
      </c>
      <c r="IG676" s="264" t="s">
        <v>3476</v>
      </c>
      <c r="II676" s="264" t="s">
        <v>3476</v>
      </c>
      <c r="IK676" s="264" t="s">
        <v>3476</v>
      </c>
      <c r="IM676" s="264" t="s">
        <v>3476</v>
      </c>
      <c r="IO676" s="264" t="s">
        <v>3476</v>
      </c>
      <c r="IQ676" s="264" t="s">
        <v>3476</v>
      </c>
      <c r="IS676" s="264" t="s">
        <v>3476</v>
      </c>
      <c r="IU676" s="264" t="s">
        <v>3476</v>
      </c>
      <c r="IW676" s="264" t="s">
        <v>3476</v>
      </c>
      <c r="IY676" s="264" t="s">
        <v>3476</v>
      </c>
      <c r="JA676" s="264" t="s">
        <v>3476</v>
      </c>
      <c r="JC676" s="264" t="s">
        <v>3476</v>
      </c>
    </row>
    <row r="677" spans="3:263">
      <c r="C677" s="384" t="s">
        <v>3480</v>
      </c>
      <c r="D677" s="404"/>
      <c r="E677" s="390" t="s">
        <v>3480</v>
      </c>
      <c r="F677" s="391"/>
      <c r="G677" s="390" t="s">
        <v>3480</v>
      </c>
      <c r="H677" s="391"/>
      <c r="I677" s="390" t="s">
        <v>3480</v>
      </c>
      <c r="J677" s="391"/>
      <c r="K677" s="390" t="s">
        <v>3480</v>
      </c>
      <c r="L677" s="391"/>
      <c r="M677" s="390" t="s">
        <v>3480</v>
      </c>
      <c r="N677" s="405"/>
      <c r="O677" s="394" t="s">
        <v>3481</v>
      </c>
      <c r="P677" s="406"/>
      <c r="Q677" s="264" t="s">
        <v>3480</v>
      </c>
      <c r="S677" s="264" t="s">
        <v>3480</v>
      </c>
      <c r="U677" s="265" t="s">
        <v>3482</v>
      </c>
      <c r="W677" s="265" t="s">
        <v>3482</v>
      </c>
      <c r="Y677" s="265" t="s">
        <v>3482</v>
      </c>
      <c r="Z677" s="256"/>
      <c r="AA677" s="264" t="s">
        <v>3480</v>
      </c>
      <c r="AB677" s="256"/>
      <c r="AC677" s="265" t="s">
        <v>3482</v>
      </c>
      <c r="AD677" s="258"/>
      <c r="AE677" s="265" t="s">
        <v>3482</v>
      </c>
      <c r="AF677" s="258"/>
      <c r="AG677" s="264" t="s">
        <v>3480</v>
      </c>
      <c r="AH677" s="16"/>
      <c r="AI677" s="264" t="s">
        <v>3480</v>
      </c>
      <c r="AK677" s="264" t="s">
        <v>3480</v>
      </c>
      <c r="AL677" s="256"/>
      <c r="AM677" s="264" t="s">
        <v>3480</v>
      </c>
      <c r="AN677" s="256"/>
      <c r="AO677" s="264" t="s">
        <v>3480</v>
      </c>
      <c r="AP677" s="256"/>
      <c r="AQ677" s="264" t="s">
        <v>3480</v>
      </c>
      <c r="AR677" s="256"/>
      <c r="AS677" s="264" t="s">
        <v>3481</v>
      </c>
      <c r="AT677" s="256"/>
      <c r="AU677" s="264" t="s">
        <v>3481</v>
      </c>
      <c r="AW677" s="264" t="s">
        <v>3481</v>
      </c>
      <c r="AX677" s="256"/>
      <c r="AY677" s="270" t="str">
        <f t="shared" si="22"/>
        <v>予 備 674</v>
      </c>
      <c r="AZ677" s="256"/>
      <c r="BA677" s="265" t="s">
        <v>3482</v>
      </c>
      <c r="BC677" s="265" t="s">
        <v>3482</v>
      </c>
      <c r="BE677" s="266" t="s">
        <v>3482</v>
      </c>
      <c r="BF677" s="258"/>
      <c r="BG677" s="266" t="s">
        <v>3482</v>
      </c>
      <c r="BI677" s="400" t="s">
        <v>3480</v>
      </c>
      <c r="BK677" s="400" t="s">
        <v>3480</v>
      </c>
      <c r="BM677" s="400" t="str">
        <f t="shared" si="23"/>
        <v>予備674</v>
      </c>
      <c r="BO677" s="401" t="s">
        <v>3480</v>
      </c>
      <c r="BP677" s="396"/>
      <c r="BQ677" s="401" t="s">
        <v>3480</v>
      </c>
      <c r="BR677" s="402"/>
      <c r="BS677" s="265" t="s">
        <v>3482</v>
      </c>
      <c r="BT677" s="402"/>
      <c r="BU677" s="402"/>
      <c r="BV677" s="402"/>
      <c r="BW677" s="402"/>
      <c r="BX677" s="402"/>
      <c r="BY677" s="402"/>
      <c r="BZ677" s="402"/>
      <c r="CA677" s="402"/>
      <c r="CB677" s="402"/>
      <c r="CC677" s="402"/>
      <c r="CE677" s="256"/>
      <c r="CG677" s="264" t="s">
        <v>3480</v>
      </c>
      <c r="CI677" s="264" t="s">
        <v>3480</v>
      </c>
      <c r="CK677" s="264" t="s">
        <v>3480</v>
      </c>
      <c r="CM677" s="264" t="s">
        <v>3480</v>
      </c>
      <c r="CO677" s="264" t="s">
        <v>3480</v>
      </c>
      <c r="CQ677" s="264" t="s">
        <v>3480</v>
      </c>
      <c r="CS677" s="264" t="s">
        <v>3480</v>
      </c>
      <c r="CU677" s="264" t="s">
        <v>3480</v>
      </c>
      <c r="CW677" s="264" t="s">
        <v>3480</v>
      </c>
      <c r="CY677" s="264" t="s">
        <v>3480</v>
      </c>
      <c r="DA677" s="264" t="s">
        <v>3480</v>
      </c>
      <c r="DC677" s="264" t="s">
        <v>3480</v>
      </c>
      <c r="DE677" s="264" t="s">
        <v>3480</v>
      </c>
      <c r="DG677" s="264" t="s">
        <v>3480</v>
      </c>
      <c r="DI677" s="264" t="s">
        <v>3480</v>
      </c>
      <c r="DK677" s="264" t="s">
        <v>3480</v>
      </c>
      <c r="EA677" s="264" t="s">
        <v>3480</v>
      </c>
      <c r="EC677" s="272" t="s">
        <v>3481</v>
      </c>
      <c r="ED677" s="268"/>
      <c r="EE677" s="272" t="s">
        <v>3481</v>
      </c>
      <c r="EF677" s="268"/>
      <c r="EG677" s="272" t="s">
        <v>3481</v>
      </c>
      <c r="EH677" s="268"/>
      <c r="EI677" s="272" t="s">
        <v>3481</v>
      </c>
      <c r="EY677" s="264" t="s">
        <v>3480</v>
      </c>
      <c r="FA677" s="264" t="s">
        <v>3480</v>
      </c>
      <c r="FC677" s="264" t="s">
        <v>3480</v>
      </c>
      <c r="FE677" s="264" t="s">
        <v>3480</v>
      </c>
      <c r="FG677" s="264" t="s">
        <v>3480</v>
      </c>
      <c r="FI677" s="264" t="s">
        <v>3480</v>
      </c>
      <c r="FK677" s="264" t="s">
        <v>3480</v>
      </c>
      <c r="FM677" s="264" t="s">
        <v>3480</v>
      </c>
      <c r="FO677" s="264" t="s">
        <v>3480</v>
      </c>
      <c r="FQ677" s="264" t="s">
        <v>3480</v>
      </c>
      <c r="FS677" s="264" t="s">
        <v>3480</v>
      </c>
      <c r="FU677" s="264" t="s">
        <v>3480</v>
      </c>
      <c r="FW677" s="264" t="s">
        <v>3480</v>
      </c>
      <c r="FY677" s="264" t="s">
        <v>3480</v>
      </c>
      <c r="GA677" s="264" t="s">
        <v>3480</v>
      </c>
      <c r="GC677" s="264" t="s">
        <v>3480</v>
      </c>
      <c r="GE677" s="264" t="s">
        <v>3480</v>
      </c>
      <c r="GG677" s="264" t="s">
        <v>3480</v>
      </c>
      <c r="GI677" s="264" t="s">
        <v>3480</v>
      </c>
      <c r="GK677" s="264" t="s">
        <v>3480</v>
      </c>
      <c r="GM677" s="264" t="s">
        <v>3480</v>
      </c>
      <c r="GO677" s="264" t="s">
        <v>3480</v>
      </c>
      <c r="GQ677" s="16"/>
      <c r="HE677" s="265" t="s">
        <v>3482</v>
      </c>
      <c r="HG677" s="265" t="s">
        <v>3482</v>
      </c>
      <c r="HI677" s="264" t="s">
        <v>3480</v>
      </c>
      <c r="HK677" s="264" t="s">
        <v>3480</v>
      </c>
      <c r="HM677" s="264" t="s">
        <v>3480</v>
      </c>
      <c r="HO677" s="264" t="s">
        <v>3480</v>
      </c>
      <c r="HQ677" s="264" t="s">
        <v>3480</v>
      </c>
      <c r="HS677" s="264" t="s">
        <v>3480</v>
      </c>
      <c r="HU677" s="264" t="s">
        <v>3480</v>
      </c>
      <c r="HW677" s="264" t="s">
        <v>3480</v>
      </c>
      <c r="HY677" s="264" t="s">
        <v>3480</v>
      </c>
      <c r="IA677" s="264" t="s">
        <v>3480</v>
      </c>
      <c r="IC677" s="264" t="s">
        <v>3480</v>
      </c>
      <c r="IE677" s="264" t="s">
        <v>3480</v>
      </c>
      <c r="IG677" s="264" t="s">
        <v>3480</v>
      </c>
      <c r="II677" s="264" t="s">
        <v>3480</v>
      </c>
      <c r="IK677" s="264" t="s">
        <v>3480</v>
      </c>
      <c r="IM677" s="264" t="s">
        <v>3480</v>
      </c>
      <c r="IO677" s="264" t="s">
        <v>3480</v>
      </c>
      <c r="IQ677" s="264" t="s">
        <v>3480</v>
      </c>
      <c r="IS677" s="264" t="s">
        <v>3480</v>
      </c>
      <c r="IU677" s="264" t="s">
        <v>3480</v>
      </c>
      <c r="IW677" s="264" t="s">
        <v>3480</v>
      </c>
      <c r="IY677" s="264" t="s">
        <v>3480</v>
      </c>
      <c r="JA677" s="264" t="s">
        <v>3480</v>
      </c>
      <c r="JC677" s="264" t="s">
        <v>3480</v>
      </c>
    </row>
    <row r="678" spans="3:263">
      <c r="C678" s="384" t="s">
        <v>3483</v>
      </c>
      <c r="D678" s="404"/>
      <c r="E678" s="390" t="s">
        <v>3483</v>
      </c>
      <c r="F678" s="391"/>
      <c r="G678" s="390" t="s">
        <v>3483</v>
      </c>
      <c r="H678" s="391"/>
      <c r="I678" s="390" t="s">
        <v>3483</v>
      </c>
      <c r="J678" s="391"/>
      <c r="K678" s="390" t="s">
        <v>3483</v>
      </c>
      <c r="L678" s="391"/>
      <c r="M678" s="390" t="s">
        <v>3483</v>
      </c>
      <c r="N678" s="405"/>
      <c r="O678" s="394" t="s">
        <v>3484</v>
      </c>
      <c r="P678" s="406"/>
      <c r="Q678" s="264" t="s">
        <v>3483</v>
      </c>
      <c r="S678" s="264" t="s">
        <v>3483</v>
      </c>
      <c r="U678" s="265" t="s">
        <v>3485</v>
      </c>
      <c r="W678" s="265" t="s">
        <v>3485</v>
      </c>
      <c r="Y678" s="265" t="s">
        <v>3485</v>
      </c>
      <c r="Z678" s="256"/>
      <c r="AA678" s="264" t="s">
        <v>3483</v>
      </c>
      <c r="AB678" s="256"/>
      <c r="AC678" s="265" t="s">
        <v>3485</v>
      </c>
      <c r="AD678" s="258"/>
      <c r="AE678" s="265" t="s">
        <v>3485</v>
      </c>
      <c r="AF678" s="258"/>
      <c r="AG678" s="264" t="s">
        <v>3483</v>
      </c>
      <c r="AH678" s="16"/>
      <c r="AI678" s="264" t="s">
        <v>3483</v>
      </c>
      <c r="AK678" s="264" t="s">
        <v>3483</v>
      </c>
      <c r="AL678" s="256"/>
      <c r="AM678" s="264" t="s">
        <v>3483</v>
      </c>
      <c r="AN678" s="256"/>
      <c r="AO678" s="264" t="s">
        <v>3483</v>
      </c>
      <c r="AP678" s="256"/>
      <c r="AQ678" s="264" t="s">
        <v>3483</v>
      </c>
      <c r="AR678" s="256"/>
      <c r="AS678" s="265" t="s">
        <v>3486</v>
      </c>
      <c r="AT678" s="256"/>
      <c r="AU678" s="265" t="s">
        <v>3486</v>
      </c>
      <c r="AW678" s="265" t="s">
        <v>3486</v>
      </c>
      <c r="AX678" s="256"/>
      <c r="AY678" s="270" t="str">
        <f t="shared" si="22"/>
        <v>予 備 675</v>
      </c>
      <c r="AZ678" s="256"/>
      <c r="BA678" s="265" t="s">
        <v>3485</v>
      </c>
      <c r="BC678" s="265" t="s">
        <v>3485</v>
      </c>
      <c r="BE678" s="266" t="s">
        <v>3485</v>
      </c>
      <c r="BF678" s="258"/>
      <c r="BG678" s="266" t="s">
        <v>3485</v>
      </c>
      <c r="BI678" s="400" t="s">
        <v>3483</v>
      </c>
      <c r="BK678" s="400" t="s">
        <v>3483</v>
      </c>
      <c r="BM678" s="400" t="str">
        <f t="shared" si="23"/>
        <v>予備675</v>
      </c>
      <c r="BO678" s="401" t="s">
        <v>3483</v>
      </c>
      <c r="BP678" s="396"/>
      <c r="BQ678" s="401" t="s">
        <v>3483</v>
      </c>
      <c r="BR678" s="402"/>
      <c r="BS678" s="265" t="s">
        <v>3485</v>
      </c>
      <c r="BT678" s="402"/>
      <c r="BU678" s="402"/>
      <c r="BV678" s="402"/>
      <c r="BW678" s="402"/>
      <c r="BX678" s="402"/>
      <c r="BY678" s="402"/>
      <c r="BZ678" s="402"/>
      <c r="CA678" s="402"/>
      <c r="CB678" s="402"/>
      <c r="CC678" s="402"/>
      <c r="CE678" s="256"/>
      <c r="CG678" s="264" t="s">
        <v>3483</v>
      </c>
      <c r="CI678" s="264" t="s">
        <v>3483</v>
      </c>
      <c r="CK678" s="264" t="s">
        <v>3483</v>
      </c>
      <c r="CM678" s="264" t="s">
        <v>3483</v>
      </c>
      <c r="CO678" s="264" t="s">
        <v>3483</v>
      </c>
      <c r="CQ678" s="264" t="s">
        <v>3483</v>
      </c>
      <c r="CS678" s="264" t="s">
        <v>3483</v>
      </c>
      <c r="CU678" s="264" t="s">
        <v>3483</v>
      </c>
      <c r="CW678" s="264" t="s">
        <v>3483</v>
      </c>
      <c r="CY678" s="264" t="s">
        <v>3483</v>
      </c>
      <c r="DA678" s="264" t="s">
        <v>3483</v>
      </c>
      <c r="DC678" s="264" t="s">
        <v>3483</v>
      </c>
      <c r="DE678" s="264" t="s">
        <v>3483</v>
      </c>
      <c r="DG678" s="264" t="s">
        <v>3483</v>
      </c>
      <c r="DI678" s="264" t="s">
        <v>3483</v>
      </c>
      <c r="DK678" s="264" t="s">
        <v>3483</v>
      </c>
      <c r="EA678" s="264" t="s">
        <v>3483</v>
      </c>
      <c r="EC678" s="272" t="s">
        <v>3484</v>
      </c>
      <c r="ED678" s="268"/>
      <c r="EE678" s="272" t="s">
        <v>3484</v>
      </c>
      <c r="EF678" s="268"/>
      <c r="EG678" s="272" t="s">
        <v>3484</v>
      </c>
      <c r="EH678" s="268"/>
      <c r="EI678" s="272" t="s">
        <v>3484</v>
      </c>
      <c r="EY678" s="264" t="s">
        <v>3483</v>
      </c>
      <c r="FA678" s="264" t="s">
        <v>3483</v>
      </c>
      <c r="FC678" s="264" t="s">
        <v>3483</v>
      </c>
      <c r="FE678" s="264" t="s">
        <v>3483</v>
      </c>
      <c r="FG678" s="264" t="s">
        <v>3483</v>
      </c>
      <c r="FI678" s="264" t="s">
        <v>3483</v>
      </c>
      <c r="FK678" s="264" t="s">
        <v>3483</v>
      </c>
      <c r="FM678" s="264" t="s">
        <v>3483</v>
      </c>
      <c r="FO678" s="264" t="s">
        <v>3483</v>
      </c>
      <c r="FQ678" s="264" t="s">
        <v>3483</v>
      </c>
      <c r="FS678" s="264" t="s">
        <v>3483</v>
      </c>
      <c r="FU678" s="264" t="s">
        <v>3483</v>
      </c>
      <c r="FW678" s="264" t="s">
        <v>3483</v>
      </c>
      <c r="FY678" s="264" t="s">
        <v>3483</v>
      </c>
      <c r="GA678" s="264" t="s">
        <v>3483</v>
      </c>
      <c r="GC678" s="264" t="s">
        <v>3483</v>
      </c>
      <c r="GE678" s="264" t="s">
        <v>3483</v>
      </c>
      <c r="GG678" s="264" t="s">
        <v>3483</v>
      </c>
      <c r="GI678" s="264" t="s">
        <v>3483</v>
      </c>
      <c r="GK678" s="264" t="s">
        <v>3483</v>
      </c>
      <c r="GM678" s="264" t="s">
        <v>3483</v>
      </c>
      <c r="GO678" s="264" t="s">
        <v>3483</v>
      </c>
      <c r="GQ678" s="16"/>
      <c r="HE678" s="265" t="s">
        <v>3485</v>
      </c>
      <c r="HG678" s="265" t="s">
        <v>3485</v>
      </c>
      <c r="HI678" s="264" t="s">
        <v>3483</v>
      </c>
      <c r="HK678" s="264" t="s">
        <v>3483</v>
      </c>
      <c r="HM678" s="264" t="s">
        <v>3483</v>
      </c>
      <c r="HO678" s="264" t="s">
        <v>3483</v>
      </c>
      <c r="HQ678" s="264" t="s">
        <v>3483</v>
      </c>
      <c r="HS678" s="264" t="s">
        <v>3483</v>
      </c>
      <c r="HU678" s="264" t="s">
        <v>3483</v>
      </c>
      <c r="HW678" s="264" t="s">
        <v>3483</v>
      </c>
      <c r="HY678" s="264" t="s">
        <v>3483</v>
      </c>
      <c r="IA678" s="264" t="s">
        <v>3483</v>
      </c>
      <c r="IC678" s="264" t="s">
        <v>3483</v>
      </c>
      <c r="IE678" s="264" t="s">
        <v>3483</v>
      </c>
      <c r="IG678" s="264" t="s">
        <v>3483</v>
      </c>
      <c r="II678" s="264" t="s">
        <v>3483</v>
      </c>
      <c r="IK678" s="264" t="s">
        <v>3483</v>
      </c>
      <c r="IM678" s="264" t="s">
        <v>3483</v>
      </c>
      <c r="IO678" s="264" t="s">
        <v>3483</v>
      </c>
      <c r="IQ678" s="264" t="s">
        <v>3483</v>
      </c>
      <c r="IS678" s="264" t="s">
        <v>3483</v>
      </c>
      <c r="IU678" s="264" t="s">
        <v>3483</v>
      </c>
      <c r="IW678" s="264" t="s">
        <v>3483</v>
      </c>
      <c r="IY678" s="264" t="s">
        <v>3483</v>
      </c>
      <c r="JA678" s="264" t="s">
        <v>3483</v>
      </c>
      <c r="JC678" s="264" t="s">
        <v>3483</v>
      </c>
    </row>
    <row r="679" spans="3:263">
      <c r="C679" s="384" t="s">
        <v>3487</v>
      </c>
      <c r="D679" s="404"/>
      <c r="E679" s="390" t="s">
        <v>3487</v>
      </c>
      <c r="F679" s="391"/>
      <c r="G679" s="390" t="s">
        <v>3487</v>
      </c>
      <c r="H679" s="391"/>
      <c r="I679" s="390" t="s">
        <v>3487</v>
      </c>
      <c r="J679" s="391"/>
      <c r="K679" s="390" t="s">
        <v>3487</v>
      </c>
      <c r="L679" s="391"/>
      <c r="M679" s="390" t="s">
        <v>3487</v>
      </c>
      <c r="N679" s="405"/>
      <c r="O679" s="394" t="s">
        <v>3488</v>
      </c>
      <c r="P679" s="406"/>
      <c r="Q679" s="264" t="s">
        <v>3487</v>
      </c>
      <c r="S679" s="264" t="s">
        <v>3487</v>
      </c>
      <c r="U679" s="265" t="s">
        <v>3489</v>
      </c>
      <c r="W679" s="265" t="s">
        <v>3489</v>
      </c>
      <c r="Y679" s="265" t="s">
        <v>3489</v>
      </c>
      <c r="Z679" s="256"/>
      <c r="AA679" s="264" t="s">
        <v>3487</v>
      </c>
      <c r="AB679" s="256"/>
      <c r="AC679" s="265" t="s">
        <v>3489</v>
      </c>
      <c r="AD679" s="258"/>
      <c r="AE679" s="265" t="s">
        <v>3489</v>
      </c>
      <c r="AF679" s="258"/>
      <c r="AG679" s="264" t="s">
        <v>3487</v>
      </c>
      <c r="AH679" s="16"/>
      <c r="AI679" s="264" t="s">
        <v>3487</v>
      </c>
      <c r="AK679" s="264" t="s">
        <v>3487</v>
      </c>
      <c r="AL679" s="256"/>
      <c r="AM679" s="264" t="s">
        <v>3487</v>
      </c>
      <c r="AN679" s="256"/>
      <c r="AO679" s="264" t="s">
        <v>3487</v>
      </c>
      <c r="AP679" s="256"/>
      <c r="AQ679" s="264" t="s">
        <v>3487</v>
      </c>
      <c r="AR679" s="256"/>
      <c r="AS679" s="264" t="s">
        <v>3488</v>
      </c>
      <c r="AT679" s="256"/>
      <c r="AU679" s="264" t="s">
        <v>3488</v>
      </c>
      <c r="AW679" s="264" t="s">
        <v>3488</v>
      </c>
      <c r="AX679" s="256"/>
      <c r="AY679" s="270" t="str">
        <f t="shared" si="22"/>
        <v>予 備 676</v>
      </c>
      <c r="AZ679" s="256"/>
      <c r="BA679" s="265" t="s">
        <v>3489</v>
      </c>
      <c r="BC679" s="265" t="s">
        <v>3489</v>
      </c>
      <c r="BE679" s="266" t="s">
        <v>3489</v>
      </c>
      <c r="BF679" s="258"/>
      <c r="BG679" s="266" t="s">
        <v>3489</v>
      </c>
      <c r="BI679" s="400" t="s">
        <v>3487</v>
      </c>
      <c r="BK679" s="400" t="s">
        <v>3487</v>
      </c>
      <c r="BM679" s="400" t="str">
        <f t="shared" si="23"/>
        <v>予備676</v>
      </c>
      <c r="BO679" s="401" t="s">
        <v>3487</v>
      </c>
      <c r="BP679" s="396"/>
      <c r="BQ679" s="401" t="s">
        <v>3487</v>
      </c>
      <c r="BR679" s="402"/>
      <c r="BS679" s="265" t="s">
        <v>3489</v>
      </c>
      <c r="BT679" s="402"/>
      <c r="BU679" s="402"/>
      <c r="BV679" s="402"/>
      <c r="BW679" s="402"/>
      <c r="BX679" s="402"/>
      <c r="BY679" s="402"/>
      <c r="BZ679" s="402"/>
      <c r="CA679" s="402"/>
      <c r="CB679" s="402"/>
      <c r="CC679" s="402"/>
      <c r="CE679" s="256"/>
      <c r="CG679" s="264" t="s">
        <v>3487</v>
      </c>
      <c r="CI679" s="264" t="s">
        <v>3487</v>
      </c>
      <c r="CK679" s="264" t="s">
        <v>3487</v>
      </c>
      <c r="CM679" s="264" t="s">
        <v>3487</v>
      </c>
      <c r="CO679" s="264" t="s">
        <v>3487</v>
      </c>
      <c r="CQ679" s="264" t="s">
        <v>3487</v>
      </c>
      <c r="CS679" s="264" t="s">
        <v>3487</v>
      </c>
      <c r="CU679" s="264" t="s">
        <v>3487</v>
      </c>
      <c r="CW679" s="264" t="s">
        <v>3487</v>
      </c>
      <c r="CY679" s="264" t="s">
        <v>3487</v>
      </c>
      <c r="DA679" s="264" t="s">
        <v>3487</v>
      </c>
      <c r="DC679" s="264" t="s">
        <v>3487</v>
      </c>
      <c r="DE679" s="264" t="s">
        <v>3487</v>
      </c>
      <c r="DG679" s="264" t="s">
        <v>3487</v>
      </c>
      <c r="DI679" s="264" t="s">
        <v>3487</v>
      </c>
      <c r="DK679" s="264" t="s">
        <v>3487</v>
      </c>
      <c r="EA679" s="264" t="s">
        <v>3487</v>
      </c>
      <c r="EC679" s="272" t="s">
        <v>3488</v>
      </c>
      <c r="ED679" s="268"/>
      <c r="EE679" s="272" t="s">
        <v>3488</v>
      </c>
      <c r="EF679" s="268"/>
      <c r="EG679" s="272" t="s">
        <v>3488</v>
      </c>
      <c r="EH679" s="268"/>
      <c r="EI679" s="272" t="s">
        <v>3488</v>
      </c>
      <c r="EY679" s="264" t="s">
        <v>3487</v>
      </c>
      <c r="FA679" s="264" t="s">
        <v>3487</v>
      </c>
      <c r="FC679" s="264" t="s">
        <v>3487</v>
      </c>
      <c r="FE679" s="264" t="s">
        <v>3487</v>
      </c>
      <c r="FG679" s="264" t="s">
        <v>3487</v>
      </c>
      <c r="FI679" s="264" t="s">
        <v>3487</v>
      </c>
      <c r="FK679" s="264" t="s">
        <v>3487</v>
      </c>
      <c r="FM679" s="264" t="s">
        <v>3487</v>
      </c>
      <c r="FO679" s="264" t="s">
        <v>3487</v>
      </c>
      <c r="FQ679" s="264" t="s">
        <v>3487</v>
      </c>
      <c r="FS679" s="264" t="s">
        <v>3487</v>
      </c>
      <c r="FU679" s="264" t="s">
        <v>3487</v>
      </c>
      <c r="FW679" s="264" t="s">
        <v>3487</v>
      </c>
      <c r="FY679" s="264" t="s">
        <v>3487</v>
      </c>
      <c r="GA679" s="264" t="s">
        <v>3487</v>
      </c>
      <c r="GC679" s="264" t="s">
        <v>3487</v>
      </c>
      <c r="GE679" s="264" t="s">
        <v>3487</v>
      </c>
      <c r="GG679" s="264" t="s">
        <v>3487</v>
      </c>
      <c r="GI679" s="264" t="s">
        <v>3487</v>
      </c>
      <c r="GK679" s="264" t="s">
        <v>3487</v>
      </c>
      <c r="GM679" s="264" t="s">
        <v>3487</v>
      </c>
      <c r="GO679" s="264" t="s">
        <v>3487</v>
      </c>
      <c r="GQ679" s="16"/>
      <c r="HE679" s="265" t="s">
        <v>3489</v>
      </c>
      <c r="HG679" s="265" t="s">
        <v>3489</v>
      </c>
      <c r="HI679" s="264" t="s">
        <v>3487</v>
      </c>
      <c r="HK679" s="264" t="s">
        <v>3487</v>
      </c>
      <c r="HM679" s="264" t="s">
        <v>3487</v>
      </c>
      <c r="HO679" s="264" t="s">
        <v>3487</v>
      </c>
      <c r="HQ679" s="264" t="s">
        <v>3487</v>
      </c>
      <c r="HS679" s="264" t="s">
        <v>3487</v>
      </c>
      <c r="HU679" s="264" t="s">
        <v>3487</v>
      </c>
      <c r="HW679" s="264" t="s">
        <v>3487</v>
      </c>
      <c r="HY679" s="264" t="s">
        <v>3487</v>
      </c>
      <c r="IA679" s="264" t="s">
        <v>3487</v>
      </c>
      <c r="IC679" s="264" t="s">
        <v>3487</v>
      </c>
      <c r="IE679" s="264" t="s">
        <v>3487</v>
      </c>
      <c r="IG679" s="264" t="s">
        <v>3487</v>
      </c>
      <c r="II679" s="264" t="s">
        <v>3487</v>
      </c>
      <c r="IK679" s="264" t="s">
        <v>3487</v>
      </c>
      <c r="IM679" s="264" t="s">
        <v>3487</v>
      </c>
      <c r="IO679" s="264" t="s">
        <v>3487</v>
      </c>
      <c r="IQ679" s="264" t="s">
        <v>3487</v>
      </c>
      <c r="IS679" s="264" t="s">
        <v>3487</v>
      </c>
      <c r="IU679" s="264" t="s">
        <v>3487</v>
      </c>
      <c r="IW679" s="264" t="s">
        <v>3487</v>
      </c>
      <c r="IY679" s="264" t="s">
        <v>3487</v>
      </c>
      <c r="JA679" s="264" t="s">
        <v>3487</v>
      </c>
      <c r="JC679" s="264" t="s">
        <v>3487</v>
      </c>
    </row>
    <row r="680" spans="3:263">
      <c r="C680" s="384" t="s">
        <v>3490</v>
      </c>
      <c r="D680" s="404"/>
      <c r="E680" s="390" t="s">
        <v>3490</v>
      </c>
      <c r="F680" s="391"/>
      <c r="G680" s="390" t="s">
        <v>3490</v>
      </c>
      <c r="H680" s="391"/>
      <c r="I680" s="390" t="s">
        <v>3490</v>
      </c>
      <c r="J680" s="391"/>
      <c r="K680" s="390" t="s">
        <v>3490</v>
      </c>
      <c r="L680" s="391"/>
      <c r="M680" s="390" t="s">
        <v>3490</v>
      </c>
      <c r="N680" s="405"/>
      <c r="O680" s="394" t="s">
        <v>3491</v>
      </c>
      <c r="P680" s="406"/>
      <c r="Q680" s="264" t="s">
        <v>3490</v>
      </c>
      <c r="S680" s="264" t="s">
        <v>3490</v>
      </c>
      <c r="U680" s="265" t="s">
        <v>3492</v>
      </c>
      <c r="W680" s="265" t="s">
        <v>3492</v>
      </c>
      <c r="Y680" s="265" t="s">
        <v>3492</v>
      </c>
      <c r="Z680" s="256"/>
      <c r="AA680" s="264" t="s">
        <v>3490</v>
      </c>
      <c r="AB680" s="256"/>
      <c r="AC680" s="265" t="s">
        <v>3492</v>
      </c>
      <c r="AD680" s="258"/>
      <c r="AE680" s="265" t="s">
        <v>3492</v>
      </c>
      <c r="AF680" s="258"/>
      <c r="AG680" s="264" t="s">
        <v>3490</v>
      </c>
      <c r="AH680" s="16"/>
      <c r="AI680" s="264" t="s">
        <v>3490</v>
      </c>
      <c r="AK680" s="264" t="s">
        <v>3490</v>
      </c>
      <c r="AL680" s="256"/>
      <c r="AM680" s="264" t="s">
        <v>3490</v>
      </c>
      <c r="AN680" s="256"/>
      <c r="AO680" s="264" t="s">
        <v>3490</v>
      </c>
      <c r="AP680" s="256"/>
      <c r="AQ680" s="264" t="s">
        <v>3490</v>
      </c>
      <c r="AR680" s="256"/>
      <c r="AS680" s="265" t="s">
        <v>3493</v>
      </c>
      <c r="AT680" s="256"/>
      <c r="AU680" s="265" t="s">
        <v>3493</v>
      </c>
      <c r="AW680" s="265" t="s">
        <v>3493</v>
      </c>
      <c r="AX680" s="256"/>
      <c r="AY680" s="270" t="str">
        <f t="shared" si="22"/>
        <v>予 備 677</v>
      </c>
      <c r="AZ680" s="256"/>
      <c r="BA680" s="265" t="s">
        <v>3492</v>
      </c>
      <c r="BC680" s="265" t="s">
        <v>3492</v>
      </c>
      <c r="BE680" s="266" t="s">
        <v>3492</v>
      </c>
      <c r="BF680" s="258"/>
      <c r="BG680" s="266" t="s">
        <v>3492</v>
      </c>
      <c r="BI680" s="400" t="s">
        <v>3490</v>
      </c>
      <c r="BK680" s="400" t="s">
        <v>3490</v>
      </c>
      <c r="BM680" s="400" t="str">
        <f t="shared" si="23"/>
        <v>予備677</v>
      </c>
      <c r="BO680" s="401" t="s">
        <v>3490</v>
      </c>
      <c r="BP680" s="396"/>
      <c r="BQ680" s="401" t="s">
        <v>3490</v>
      </c>
      <c r="BR680" s="402"/>
      <c r="BS680" s="265" t="s">
        <v>3492</v>
      </c>
      <c r="BT680" s="402"/>
      <c r="BU680" s="402"/>
      <c r="BV680" s="402"/>
      <c r="BW680" s="402"/>
      <c r="BX680" s="402"/>
      <c r="BY680" s="402"/>
      <c r="BZ680" s="402"/>
      <c r="CA680" s="402"/>
      <c r="CB680" s="402"/>
      <c r="CC680" s="402"/>
      <c r="CE680" s="256"/>
      <c r="CG680" s="264" t="s">
        <v>3490</v>
      </c>
      <c r="CI680" s="264" t="s">
        <v>3490</v>
      </c>
      <c r="CK680" s="264" t="s">
        <v>3490</v>
      </c>
      <c r="CM680" s="264" t="s">
        <v>3490</v>
      </c>
      <c r="CO680" s="264" t="s">
        <v>3490</v>
      </c>
      <c r="CQ680" s="264" t="s">
        <v>3490</v>
      </c>
      <c r="CS680" s="264" t="s">
        <v>3490</v>
      </c>
      <c r="CU680" s="264" t="s">
        <v>3490</v>
      </c>
      <c r="CW680" s="264" t="s">
        <v>3490</v>
      </c>
      <c r="CY680" s="264" t="s">
        <v>3490</v>
      </c>
      <c r="DA680" s="264" t="s">
        <v>3490</v>
      </c>
      <c r="DC680" s="264" t="s">
        <v>3490</v>
      </c>
      <c r="DE680" s="264" t="s">
        <v>3490</v>
      </c>
      <c r="DG680" s="264" t="s">
        <v>3490</v>
      </c>
      <c r="DI680" s="264" t="s">
        <v>3490</v>
      </c>
      <c r="DK680" s="264" t="s">
        <v>3490</v>
      </c>
      <c r="EA680" s="264" t="s">
        <v>3490</v>
      </c>
      <c r="EC680" s="272" t="s">
        <v>3491</v>
      </c>
      <c r="ED680" s="268"/>
      <c r="EE680" s="272" t="s">
        <v>3491</v>
      </c>
      <c r="EF680" s="268"/>
      <c r="EG680" s="272" t="s">
        <v>3491</v>
      </c>
      <c r="EH680" s="268"/>
      <c r="EI680" s="272" t="s">
        <v>3491</v>
      </c>
      <c r="EY680" s="264" t="s">
        <v>3490</v>
      </c>
      <c r="FA680" s="264" t="s">
        <v>3490</v>
      </c>
      <c r="FC680" s="264" t="s">
        <v>3490</v>
      </c>
      <c r="FE680" s="264" t="s">
        <v>3490</v>
      </c>
      <c r="FG680" s="264" t="s">
        <v>3490</v>
      </c>
      <c r="FI680" s="264" t="s">
        <v>3490</v>
      </c>
      <c r="FK680" s="264" t="s">
        <v>3490</v>
      </c>
      <c r="FM680" s="264" t="s">
        <v>3490</v>
      </c>
      <c r="FO680" s="264" t="s">
        <v>3490</v>
      </c>
      <c r="FQ680" s="264" t="s">
        <v>3490</v>
      </c>
      <c r="FS680" s="264" t="s">
        <v>3490</v>
      </c>
      <c r="FU680" s="264" t="s">
        <v>3490</v>
      </c>
      <c r="FW680" s="264" t="s">
        <v>3490</v>
      </c>
      <c r="FY680" s="264" t="s">
        <v>3490</v>
      </c>
      <c r="GA680" s="264" t="s">
        <v>3490</v>
      </c>
      <c r="GC680" s="264" t="s">
        <v>3490</v>
      </c>
      <c r="GE680" s="264" t="s">
        <v>3490</v>
      </c>
      <c r="GG680" s="264" t="s">
        <v>3490</v>
      </c>
      <c r="GI680" s="264" t="s">
        <v>3490</v>
      </c>
      <c r="GK680" s="264" t="s">
        <v>3490</v>
      </c>
      <c r="GM680" s="264" t="s">
        <v>3490</v>
      </c>
      <c r="GO680" s="264" t="s">
        <v>3490</v>
      </c>
      <c r="GQ680" s="16"/>
      <c r="HE680" s="265" t="s">
        <v>3492</v>
      </c>
      <c r="HG680" s="265" t="s">
        <v>3492</v>
      </c>
      <c r="HI680" s="264" t="s">
        <v>3490</v>
      </c>
      <c r="HK680" s="264" t="s">
        <v>3490</v>
      </c>
      <c r="HM680" s="264" t="s">
        <v>3490</v>
      </c>
      <c r="HO680" s="264" t="s">
        <v>3490</v>
      </c>
      <c r="HQ680" s="264" t="s">
        <v>3490</v>
      </c>
      <c r="HS680" s="264" t="s">
        <v>3490</v>
      </c>
      <c r="HU680" s="264" t="s">
        <v>3490</v>
      </c>
      <c r="HW680" s="264" t="s">
        <v>3490</v>
      </c>
      <c r="HY680" s="264" t="s">
        <v>3490</v>
      </c>
      <c r="IA680" s="264" t="s">
        <v>3490</v>
      </c>
      <c r="IC680" s="264" t="s">
        <v>3490</v>
      </c>
      <c r="IE680" s="264" t="s">
        <v>3490</v>
      </c>
      <c r="IG680" s="264" t="s">
        <v>3490</v>
      </c>
      <c r="II680" s="264" t="s">
        <v>3490</v>
      </c>
      <c r="IK680" s="264" t="s">
        <v>3490</v>
      </c>
      <c r="IM680" s="264" t="s">
        <v>3490</v>
      </c>
      <c r="IO680" s="264" t="s">
        <v>3490</v>
      </c>
      <c r="IQ680" s="264" t="s">
        <v>3490</v>
      </c>
      <c r="IS680" s="264" t="s">
        <v>3490</v>
      </c>
      <c r="IU680" s="264" t="s">
        <v>3490</v>
      </c>
      <c r="IW680" s="264" t="s">
        <v>3490</v>
      </c>
      <c r="IY680" s="264" t="s">
        <v>3490</v>
      </c>
      <c r="JA680" s="264" t="s">
        <v>3490</v>
      </c>
      <c r="JC680" s="264" t="s">
        <v>3490</v>
      </c>
    </row>
    <row r="681" spans="3:263">
      <c r="C681" s="384" t="s">
        <v>3494</v>
      </c>
      <c r="D681" s="404"/>
      <c r="E681" s="390" t="s">
        <v>3494</v>
      </c>
      <c r="F681" s="391"/>
      <c r="G681" s="390" t="s">
        <v>3494</v>
      </c>
      <c r="H681" s="391"/>
      <c r="I681" s="390" t="s">
        <v>3494</v>
      </c>
      <c r="J681" s="391"/>
      <c r="K681" s="390" t="s">
        <v>3494</v>
      </c>
      <c r="L681" s="391"/>
      <c r="M681" s="390" t="s">
        <v>3494</v>
      </c>
      <c r="N681" s="405"/>
      <c r="O681" s="394" t="s">
        <v>3495</v>
      </c>
      <c r="P681" s="406"/>
      <c r="Q681" s="264" t="s">
        <v>3494</v>
      </c>
      <c r="S681" s="264" t="s">
        <v>3494</v>
      </c>
      <c r="U681" s="265" t="s">
        <v>3496</v>
      </c>
      <c r="W681" s="265" t="s">
        <v>3496</v>
      </c>
      <c r="Y681" s="265" t="s">
        <v>3496</v>
      </c>
      <c r="Z681" s="256"/>
      <c r="AA681" s="264" t="s">
        <v>3494</v>
      </c>
      <c r="AB681" s="256"/>
      <c r="AC681" s="265" t="s">
        <v>3496</v>
      </c>
      <c r="AD681" s="258"/>
      <c r="AE681" s="265" t="s">
        <v>3496</v>
      </c>
      <c r="AF681" s="258"/>
      <c r="AG681" s="264" t="s">
        <v>3494</v>
      </c>
      <c r="AH681" s="16"/>
      <c r="AI681" s="264" t="s">
        <v>3494</v>
      </c>
      <c r="AK681" s="264" t="s">
        <v>3494</v>
      </c>
      <c r="AL681" s="256"/>
      <c r="AM681" s="264" t="s">
        <v>3494</v>
      </c>
      <c r="AN681" s="256"/>
      <c r="AO681" s="264" t="s">
        <v>3494</v>
      </c>
      <c r="AP681" s="256"/>
      <c r="AQ681" s="264" t="s">
        <v>3494</v>
      </c>
      <c r="AR681" s="256"/>
      <c r="AS681" s="264" t="s">
        <v>3495</v>
      </c>
      <c r="AT681" s="256"/>
      <c r="AU681" s="264" t="s">
        <v>3495</v>
      </c>
      <c r="AW681" s="264" t="s">
        <v>3495</v>
      </c>
      <c r="AX681" s="256"/>
      <c r="AY681" s="270" t="str">
        <f t="shared" ref="AY681:AY744" si="24">MID(BA681,1,1)&amp;" "&amp;MID(BA681,2,1)&amp;" "&amp;MID(BA681,3,LEN(BA681))</f>
        <v>予 備 678</v>
      </c>
      <c r="AZ681" s="256"/>
      <c r="BA681" s="265" t="s">
        <v>3496</v>
      </c>
      <c r="BC681" s="265" t="s">
        <v>3496</v>
      </c>
      <c r="BE681" s="266" t="s">
        <v>3496</v>
      </c>
      <c r="BF681" s="258"/>
      <c r="BG681" s="266" t="s">
        <v>3496</v>
      </c>
      <c r="BI681" s="400" t="s">
        <v>3494</v>
      </c>
      <c r="BK681" s="400" t="s">
        <v>3494</v>
      </c>
      <c r="BM681" s="400" t="str">
        <f t="shared" si="23"/>
        <v>予備678</v>
      </c>
      <c r="BO681" s="401" t="s">
        <v>3494</v>
      </c>
      <c r="BP681" s="396"/>
      <c r="BQ681" s="401" t="s">
        <v>3494</v>
      </c>
      <c r="BR681" s="402"/>
      <c r="BS681" s="265" t="s">
        <v>3496</v>
      </c>
      <c r="BT681" s="402"/>
      <c r="BU681" s="402"/>
      <c r="BV681" s="402"/>
      <c r="BW681" s="402"/>
      <c r="BX681" s="402"/>
      <c r="BY681" s="402"/>
      <c r="BZ681" s="402"/>
      <c r="CA681" s="402"/>
      <c r="CB681" s="402"/>
      <c r="CC681" s="402"/>
      <c r="CE681" s="256"/>
      <c r="CG681" s="264" t="s">
        <v>3494</v>
      </c>
      <c r="CI681" s="264" t="s">
        <v>3494</v>
      </c>
      <c r="CK681" s="264" t="s">
        <v>3494</v>
      </c>
      <c r="CM681" s="264" t="s">
        <v>3494</v>
      </c>
      <c r="CO681" s="264" t="s">
        <v>3494</v>
      </c>
      <c r="CQ681" s="264" t="s">
        <v>3494</v>
      </c>
      <c r="CS681" s="264" t="s">
        <v>3494</v>
      </c>
      <c r="CU681" s="264" t="s">
        <v>3494</v>
      </c>
      <c r="CW681" s="264" t="s">
        <v>3494</v>
      </c>
      <c r="CY681" s="264" t="s">
        <v>3494</v>
      </c>
      <c r="DA681" s="264" t="s">
        <v>3494</v>
      </c>
      <c r="DC681" s="264" t="s">
        <v>3494</v>
      </c>
      <c r="DE681" s="264" t="s">
        <v>3494</v>
      </c>
      <c r="DG681" s="264" t="s">
        <v>3494</v>
      </c>
      <c r="DI681" s="264" t="s">
        <v>3494</v>
      </c>
      <c r="DK681" s="264" t="s">
        <v>3494</v>
      </c>
      <c r="EA681" s="264" t="s">
        <v>3494</v>
      </c>
      <c r="EC681" s="272" t="s">
        <v>3495</v>
      </c>
      <c r="ED681" s="268"/>
      <c r="EE681" s="272" t="s">
        <v>3495</v>
      </c>
      <c r="EF681" s="268"/>
      <c r="EG681" s="272" t="s">
        <v>3495</v>
      </c>
      <c r="EH681" s="268"/>
      <c r="EI681" s="272" t="s">
        <v>3495</v>
      </c>
      <c r="EY681" s="264" t="s">
        <v>3494</v>
      </c>
      <c r="FA681" s="264" t="s">
        <v>3494</v>
      </c>
      <c r="FC681" s="264" t="s">
        <v>3494</v>
      </c>
      <c r="FE681" s="264" t="s">
        <v>3494</v>
      </c>
      <c r="FG681" s="264" t="s">
        <v>3494</v>
      </c>
      <c r="FI681" s="264" t="s">
        <v>3494</v>
      </c>
      <c r="FK681" s="264" t="s">
        <v>3494</v>
      </c>
      <c r="FM681" s="264" t="s">
        <v>3494</v>
      </c>
      <c r="FO681" s="264" t="s">
        <v>3494</v>
      </c>
      <c r="FQ681" s="264" t="s">
        <v>3494</v>
      </c>
      <c r="FS681" s="264" t="s">
        <v>3494</v>
      </c>
      <c r="FU681" s="264" t="s">
        <v>3494</v>
      </c>
      <c r="FW681" s="264" t="s">
        <v>3494</v>
      </c>
      <c r="FY681" s="264" t="s">
        <v>3494</v>
      </c>
      <c r="GA681" s="264" t="s">
        <v>3494</v>
      </c>
      <c r="GC681" s="264" t="s">
        <v>3494</v>
      </c>
      <c r="GE681" s="264" t="s">
        <v>3494</v>
      </c>
      <c r="GG681" s="264" t="s">
        <v>3494</v>
      </c>
      <c r="GI681" s="264" t="s">
        <v>3494</v>
      </c>
      <c r="GK681" s="264" t="s">
        <v>3494</v>
      </c>
      <c r="GM681" s="264" t="s">
        <v>3494</v>
      </c>
      <c r="GO681" s="264" t="s">
        <v>3494</v>
      </c>
      <c r="GQ681" s="16"/>
      <c r="HE681" s="265" t="s">
        <v>3496</v>
      </c>
      <c r="HG681" s="265" t="s">
        <v>3496</v>
      </c>
      <c r="HI681" s="264" t="s">
        <v>3494</v>
      </c>
      <c r="HK681" s="264" t="s">
        <v>3494</v>
      </c>
      <c r="HM681" s="264" t="s">
        <v>3494</v>
      </c>
      <c r="HO681" s="264" t="s">
        <v>3494</v>
      </c>
      <c r="HQ681" s="264" t="s">
        <v>3494</v>
      </c>
      <c r="HS681" s="264" t="s">
        <v>3494</v>
      </c>
      <c r="HU681" s="264" t="s">
        <v>3494</v>
      </c>
      <c r="HW681" s="264" t="s">
        <v>3494</v>
      </c>
      <c r="HY681" s="264" t="s">
        <v>3494</v>
      </c>
      <c r="IA681" s="264" t="s">
        <v>3494</v>
      </c>
      <c r="IC681" s="264" t="s">
        <v>3494</v>
      </c>
      <c r="IE681" s="264" t="s">
        <v>3494</v>
      </c>
      <c r="IG681" s="264" t="s">
        <v>3494</v>
      </c>
      <c r="II681" s="264" t="s">
        <v>3494</v>
      </c>
      <c r="IK681" s="264" t="s">
        <v>3494</v>
      </c>
      <c r="IM681" s="264" t="s">
        <v>3494</v>
      </c>
      <c r="IO681" s="264" t="s">
        <v>3494</v>
      </c>
      <c r="IQ681" s="264" t="s">
        <v>3494</v>
      </c>
      <c r="IS681" s="264" t="s">
        <v>3494</v>
      </c>
      <c r="IU681" s="264" t="s">
        <v>3494</v>
      </c>
      <c r="IW681" s="264" t="s">
        <v>3494</v>
      </c>
      <c r="IY681" s="264" t="s">
        <v>3494</v>
      </c>
      <c r="JA681" s="264" t="s">
        <v>3494</v>
      </c>
      <c r="JC681" s="264" t="s">
        <v>3494</v>
      </c>
    </row>
    <row r="682" spans="3:263">
      <c r="C682" s="384" t="s">
        <v>3497</v>
      </c>
      <c r="D682" s="404"/>
      <c r="E682" s="390" t="s">
        <v>3497</v>
      </c>
      <c r="F682" s="391"/>
      <c r="G682" s="390" t="s">
        <v>3497</v>
      </c>
      <c r="H682" s="391"/>
      <c r="I682" s="390" t="s">
        <v>3497</v>
      </c>
      <c r="J682" s="391"/>
      <c r="K682" s="390" t="s">
        <v>3497</v>
      </c>
      <c r="L682" s="391"/>
      <c r="M682" s="390" t="s">
        <v>3497</v>
      </c>
      <c r="N682" s="405"/>
      <c r="O682" s="394" t="s">
        <v>3498</v>
      </c>
      <c r="P682" s="406"/>
      <c r="Q682" s="264" t="s">
        <v>3497</v>
      </c>
      <c r="S682" s="264" t="s">
        <v>3497</v>
      </c>
      <c r="U682" s="265" t="s">
        <v>3499</v>
      </c>
      <c r="W682" s="265" t="s">
        <v>3499</v>
      </c>
      <c r="Y682" s="265" t="s">
        <v>3499</v>
      </c>
      <c r="Z682" s="256"/>
      <c r="AA682" s="264" t="s">
        <v>3497</v>
      </c>
      <c r="AB682" s="256"/>
      <c r="AC682" s="265" t="s">
        <v>3499</v>
      </c>
      <c r="AD682" s="258"/>
      <c r="AE682" s="265" t="s">
        <v>3499</v>
      </c>
      <c r="AF682" s="258"/>
      <c r="AG682" s="264" t="s">
        <v>3497</v>
      </c>
      <c r="AH682" s="16"/>
      <c r="AI682" s="264" t="s">
        <v>3497</v>
      </c>
      <c r="AK682" s="264" t="s">
        <v>3497</v>
      </c>
      <c r="AL682" s="256"/>
      <c r="AM682" s="264" t="s">
        <v>3497</v>
      </c>
      <c r="AN682" s="256"/>
      <c r="AO682" s="264" t="s">
        <v>3497</v>
      </c>
      <c r="AP682" s="256"/>
      <c r="AQ682" s="264" t="s">
        <v>3497</v>
      </c>
      <c r="AR682" s="256"/>
      <c r="AS682" s="265" t="s">
        <v>3500</v>
      </c>
      <c r="AT682" s="256"/>
      <c r="AU682" s="265" t="s">
        <v>3500</v>
      </c>
      <c r="AW682" s="265" t="s">
        <v>3500</v>
      </c>
      <c r="AX682" s="256"/>
      <c r="AY682" s="270" t="str">
        <f t="shared" si="24"/>
        <v>予 備 679</v>
      </c>
      <c r="AZ682" s="256"/>
      <c r="BA682" s="265" t="s">
        <v>3499</v>
      </c>
      <c r="BC682" s="265" t="s">
        <v>3499</v>
      </c>
      <c r="BE682" s="266" t="s">
        <v>3499</v>
      </c>
      <c r="BF682" s="258"/>
      <c r="BG682" s="266" t="s">
        <v>3499</v>
      </c>
      <c r="BI682" s="400" t="s">
        <v>3497</v>
      </c>
      <c r="BK682" s="400" t="s">
        <v>3497</v>
      </c>
      <c r="BM682" s="400" t="str">
        <f t="shared" si="23"/>
        <v>予備679</v>
      </c>
      <c r="BO682" s="401" t="s">
        <v>3497</v>
      </c>
      <c r="BP682" s="396"/>
      <c r="BQ682" s="401" t="s">
        <v>3497</v>
      </c>
      <c r="BR682" s="402"/>
      <c r="BS682" s="265" t="s">
        <v>3499</v>
      </c>
      <c r="BT682" s="402"/>
      <c r="BU682" s="402"/>
      <c r="BV682" s="402"/>
      <c r="BW682" s="402"/>
      <c r="BX682" s="402"/>
      <c r="BY682" s="402"/>
      <c r="BZ682" s="402"/>
      <c r="CA682" s="402"/>
      <c r="CB682" s="402"/>
      <c r="CC682" s="402"/>
      <c r="CE682" s="256"/>
      <c r="CG682" s="264" t="s">
        <v>3497</v>
      </c>
      <c r="CI682" s="264" t="s">
        <v>3497</v>
      </c>
      <c r="CK682" s="264" t="s">
        <v>3497</v>
      </c>
      <c r="CM682" s="264" t="s">
        <v>3497</v>
      </c>
      <c r="CO682" s="264" t="s">
        <v>3497</v>
      </c>
      <c r="CQ682" s="264" t="s">
        <v>3497</v>
      </c>
      <c r="CS682" s="264" t="s">
        <v>3497</v>
      </c>
      <c r="CU682" s="264" t="s">
        <v>3497</v>
      </c>
      <c r="CW682" s="264" t="s">
        <v>3497</v>
      </c>
      <c r="CY682" s="264" t="s">
        <v>3497</v>
      </c>
      <c r="DA682" s="264" t="s">
        <v>3497</v>
      </c>
      <c r="DC682" s="264" t="s">
        <v>3497</v>
      </c>
      <c r="DE682" s="264" t="s">
        <v>3497</v>
      </c>
      <c r="DG682" s="264" t="s">
        <v>3497</v>
      </c>
      <c r="DI682" s="264" t="s">
        <v>3497</v>
      </c>
      <c r="DK682" s="264" t="s">
        <v>3497</v>
      </c>
      <c r="EA682" s="264" t="s">
        <v>3497</v>
      </c>
      <c r="EC682" s="272" t="s">
        <v>3498</v>
      </c>
      <c r="ED682" s="268"/>
      <c r="EE682" s="272" t="s">
        <v>3498</v>
      </c>
      <c r="EF682" s="268"/>
      <c r="EG682" s="272" t="s">
        <v>3498</v>
      </c>
      <c r="EH682" s="268"/>
      <c r="EI682" s="272" t="s">
        <v>3498</v>
      </c>
      <c r="EY682" s="264" t="s">
        <v>3497</v>
      </c>
      <c r="FA682" s="264" t="s">
        <v>3497</v>
      </c>
      <c r="FC682" s="264" t="s">
        <v>3497</v>
      </c>
      <c r="FE682" s="264" t="s">
        <v>3497</v>
      </c>
      <c r="FG682" s="264" t="s">
        <v>3497</v>
      </c>
      <c r="FI682" s="264" t="s">
        <v>3497</v>
      </c>
      <c r="FK682" s="264" t="s">
        <v>3497</v>
      </c>
      <c r="FM682" s="264" t="s">
        <v>3497</v>
      </c>
      <c r="FO682" s="264" t="s">
        <v>3497</v>
      </c>
      <c r="FQ682" s="264" t="s">
        <v>3497</v>
      </c>
      <c r="FS682" s="264" t="s">
        <v>3497</v>
      </c>
      <c r="FU682" s="264" t="s">
        <v>3497</v>
      </c>
      <c r="FW682" s="264" t="s">
        <v>3497</v>
      </c>
      <c r="FY682" s="264" t="s">
        <v>3497</v>
      </c>
      <c r="GA682" s="264" t="s">
        <v>3497</v>
      </c>
      <c r="GC682" s="264" t="s">
        <v>3497</v>
      </c>
      <c r="GE682" s="264" t="s">
        <v>3497</v>
      </c>
      <c r="GG682" s="264" t="s">
        <v>3497</v>
      </c>
      <c r="GI682" s="264" t="s">
        <v>3497</v>
      </c>
      <c r="GK682" s="264" t="s">
        <v>3497</v>
      </c>
      <c r="GM682" s="264" t="s">
        <v>3497</v>
      </c>
      <c r="GO682" s="264" t="s">
        <v>3497</v>
      </c>
      <c r="GQ682" s="16"/>
      <c r="HE682" s="265" t="s">
        <v>3499</v>
      </c>
      <c r="HG682" s="265" t="s">
        <v>3499</v>
      </c>
      <c r="HI682" s="264" t="s">
        <v>3497</v>
      </c>
      <c r="HK682" s="264" t="s">
        <v>3497</v>
      </c>
      <c r="HM682" s="264" t="s">
        <v>3497</v>
      </c>
      <c r="HO682" s="264" t="s">
        <v>3497</v>
      </c>
      <c r="HQ682" s="264" t="s">
        <v>3497</v>
      </c>
      <c r="HS682" s="264" t="s">
        <v>3497</v>
      </c>
      <c r="HU682" s="264" t="s">
        <v>3497</v>
      </c>
      <c r="HW682" s="264" t="s">
        <v>3497</v>
      </c>
      <c r="HY682" s="264" t="s">
        <v>3497</v>
      </c>
      <c r="IA682" s="264" t="s">
        <v>3497</v>
      </c>
      <c r="IC682" s="264" t="s">
        <v>3497</v>
      </c>
      <c r="IE682" s="264" t="s">
        <v>3497</v>
      </c>
      <c r="IG682" s="264" t="s">
        <v>3497</v>
      </c>
      <c r="II682" s="264" t="s">
        <v>3497</v>
      </c>
      <c r="IK682" s="264" t="s">
        <v>3497</v>
      </c>
      <c r="IM682" s="264" t="s">
        <v>3497</v>
      </c>
      <c r="IO682" s="264" t="s">
        <v>3497</v>
      </c>
      <c r="IQ682" s="264" t="s">
        <v>3497</v>
      </c>
      <c r="IS682" s="264" t="s">
        <v>3497</v>
      </c>
      <c r="IU682" s="264" t="s">
        <v>3497</v>
      </c>
      <c r="IW682" s="264" t="s">
        <v>3497</v>
      </c>
      <c r="IY682" s="264" t="s">
        <v>3497</v>
      </c>
      <c r="JA682" s="264" t="s">
        <v>3497</v>
      </c>
      <c r="JC682" s="264" t="s">
        <v>3497</v>
      </c>
    </row>
    <row r="683" spans="3:263">
      <c r="C683" s="384" t="s">
        <v>3501</v>
      </c>
      <c r="D683" s="404"/>
      <c r="E683" s="390" t="s">
        <v>3501</v>
      </c>
      <c r="F683" s="391"/>
      <c r="G683" s="390" t="s">
        <v>3501</v>
      </c>
      <c r="H683" s="391"/>
      <c r="I683" s="390" t="s">
        <v>3501</v>
      </c>
      <c r="J683" s="391"/>
      <c r="K683" s="390" t="s">
        <v>3501</v>
      </c>
      <c r="L683" s="391"/>
      <c r="M683" s="390" t="s">
        <v>3501</v>
      </c>
      <c r="N683" s="405"/>
      <c r="O683" s="394" t="s">
        <v>3502</v>
      </c>
      <c r="P683" s="406"/>
      <c r="Q683" s="264" t="s">
        <v>3501</v>
      </c>
      <c r="S683" s="264" t="s">
        <v>3501</v>
      </c>
      <c r="U683" s="265" t="s">
        <v>3503</v>
      </c>
      <c r="W683" s="265" t="s">
        <v>3503</v>
      </c>
      <c r="Y683" s="265" t="s">
        <v>3503</v>
      </c>
      <c r="Z683" s="256"/>
      <c r="AA683" s="264" t="s">
        <v>3501</v>
      </c>
      <c r="AB683" s="256"/>
      <c r="AC683" s="265" t="s">
        <v>3503</v>
      </c>
      <c r="AD683" s="258"/>
      <c r="AE683" s="265" t="s">
        <v>3503</v>
      </c>
      <c r="AF683" s="258"/>
      <c r="AG683" s="264" t="s">
        <v>3501</v>
      </c>
      <c r="AH683" s="16"/>
      <c r="AI683" s="264" t="s">
        <v>3501</v>
      </c>
      <c r="AK683" s="264" t="s">
        <v>3501</v>
      </c>
      <c r="AL683" s="256"/>
      <c r="AM683" s="264" t="s">
        <v>3501</v>
      </c>
      <c r="AN683" s="256"/>
      <c r="AO683" s="264" t="s">
        <v>3501</v>
      </c>
      <c r="AP683" s="256"/>
      <c r="AQ683" s="264" t="s">
        <v>3501</v>
      </c>
      <c r="AR683" s="256"/>
      <c r="AS683" s="264" t="s">
        <v>3502</v>
      </c>
      <c r="AT683" s="256"/>
      <c r="AU683" s="264" t="s">
        <v>3502</v>
      </c>
      <c r="AW683" s="264" t="s">
        <v>3502</v>
      </c>
      <c r="AX683" s="256"/>
      <c r="AY683" s="270" t="str">
        <f t="shared" si="24"/>
        <v>予 備 680</v>
      </c>
      <c r="AZ683" s="256"/>
      <c r="BA683" s="265" t="s">
        <v>3503</v>
      </c>
      <c r="BC683" s="265" t="s">
        <v>3503</v>
      </c>
      <c r="BE683" s="266" t="s">
        <v>3503</v>
      </c>
      <c r="BF683" s="258"/>
      <c r="BG683" s="266" t="s">
        <v>3503</v>
      </c>
      <c r="BI683" s="400" t="s">
        <v>3501</v>
      </c>
      <c r="BK683" s="400" t="s">
        <v>3501</v>
      </c>
      <c r="BM683" s="400" t="str">
        <f t="shared" si="23"/>
        <v>予備680</v>
      </c>
      <c r="BO683" s="401" t="s">
        <v>3501</v>
      </c>
      <c r="BP683" s="396"/>
      <c r="BQ683" s="401" t="s">
        <v>3501</v>
      </c>
      <c r="BR683" s="402"/>
      <c r="BS683" s="265" t="s">
        <v>3503</v>
      </c>
      <c r="BT683" s="402"/>
      <c r="BU683" s="402"/>
      <c r="BV683" s="402"/>
      <c r="BW683" s="402"/>
      <c r="BX683" s="402"/>
      <c r="BY683" s="402"/>
      <c r="BZ683" s="402"/>
      <c r="CA683" s="402"/>
      <c r="CB683" s="402"/>
      <c r="CC683" s="402"/>
      <c r="CE683" s="256"/>
      <c r="CG683" s="264" t="s">
        <v>3501</v>
      </c>
      <c r="CI683" s="264" t="s">
        <v>3501</v>
      </c>
      <c r="CK683" s="264" t="s">
        <v>3501</v>
      </c>
      <c r="CM683" s="264" t="s">
        <v>3501</v>
      </c>
      <c r="CO683" s="264" t="s">
        <v>3501</v>
      </c>
      <c r="CQ683" s="264" t="s">
        <v>3501</v>
      </c>
      <c r="CS683" s="264" t="s">
        <v>3501</v>
      </c>
      <c r="CU683" s="264" t="s">
        <v>3501</v>
      </c>
      <c r="CW683" s="264" t="s">
        <v>3501</v>
      </c>
      <c r="CY683" s="264" t="s">
        <v>3501</v>
      </c>
      <c r="DA683" s="264" t="s">
        <v>3501</v>
      </c>
      <c r="DC683" s="264" t="s">
        <v>3501</v>
      </c>
      <c r="DE683" s="264" t="s">
        <v>3501</v>
      </c>
      <c r="DG683" s="264" t="s">
        <v>3501</v>
      </c>
      <c r="DI683" s="264" t="s">
        <v>3501</v>
      </c>
      <c r="DK683" s="264" t="s">
        <v>3501</v>
      </c>
      <c r="EA683" s="264" t="s">
        <v>3501</v>
      </c>
      <c r="EC683" s="272" t="s">
        <v>3502</v>
      </c>
      <c r="ED683" s="268"/>
      <c r="EE683" s="272" t="s">
        <v>3502</v>
      </c>
      <c r="EF683" s="268"/>
      <c r="EG683" s="272" t="s">
        <v>3502</v>
      </c>
      <c r="EH683" s="268"/>
      <c r="EI683" s="272" t="s">
        <v>3502</v>
      </c>
      <c r="EY683" s="264" t="s">
        <v>3501</v>
      </c>
      <c r="FA683" s="264" t="s">
        <v>3501</v>
      </c>
      <c r="FC683" s="264" t="s">
        <v>3501</v>
      </c>
      <c r="FE683" s="264" t="s">
        <v>3501</v>
      </c>
      <c r="FG683" s="264" t="s">
        <v>3501</v>
      </c>
      <c r="FI683" s="264" t="s">
        <v>3501</v>
      </c>
      <c r="FK683" s="264" t="s">
        <v>3501</v>
      </c>
      <c r="FM683" s="264" t="s">
        <v>3501</v>
      </c>
      <c r="FO683" s="264" t="s">
        <v>3501</v>
      </c>
      <c r="FQ683" s="264" t="s">
        <v>3501</v>
      </c>
      <c r="FS683" s="264" t="s">
        <v>3501</v>
      </c>
      <c r="FU683" s="264" t="s">
        <v>3501</v>
      </c>
      <c r="FW683" s="264" t="s">
        <v>3501</v>
      </c>
      <c r="FY683" s="264" t="s">
        <v>3501</v>
      </c>
      <c r="GA683" s="264" t="s">
        <v>3501</v>
      </c>
      <c r="GC683" s="264" t="s">
        <v>3501</v>
      </c>
      <c r="GE683" s="264" t="s">
        <v>3501</v>
      </c>
      <c r="GG683" s="264" t="s">
        <v>3501</v>
      </c>
      <c r="GI683" s="264" t="s">
        <v>3501</v>
      </c>
      <c r="GK683" s="264" t="s">
        <v>3501</v>
      </c>
      <c r="GM683" s="264" t="s">
        <v>3501</v>
      </c>
      <c r="GO683" s="264" t="s">
        <v>3501</v>
      </c>
      <c r="GQ683" s="16"/>
      <c r="HE683" s="265" t="s">
        <v>3503</v>
      </c>
      <c r="HG683" s="265" t="s">
        <v>3503</v>
      </c>
      <c r="HI683" s="264" t="s">
        <v>3501</v>
      </c>
      <c r="HK683" s="264" t="s">
        <v>3501</v>
      </c>
      <c r="HM683" s="264" t="s">
        <v>3501</v>
      </c>
      <c r="HO683" s="264" t="s">
        <v>3501</v>
      </c>
      <c r="HQ683" s="264" t="s">
        <v>3501</v>
      </c>
      <c r="HS683" s="264" t="s">
        <v>3501</v>
      </c>
      <c r="HU683" s="264" t="s">
        <v>3501</v>
      </c>
      <c r="HW683" s="264" t="s">
        <v>3501</v>
      </c>
      <c r="HY683" s="264" t="s">
        <v>3501</v>
      </c>
      <c r="IA683" s="264" t="s">
        <v>3501</v>
      </c>
      <c r="IC683" s="264" t="s">
        <v>3501</v>
      </c>
      <c r="IE683" s="264" t="s">
        <v>3501</v>
      </c>
      <c r="IG683" s="264" t="s">
        <v>3501</v>
      </c>
      <c r="II683" s="264" t="s">
        <v>3501</v>
      </c>
      <c r="IK683" s="264" t="s">
        <v>3501</v>
      </c>
      <c r="IM683" s="264" t="s">
        <v>3501</v>
      </c>
      <c r="IO683" s="264" t="s">
        <v>3501</v>
      </c>
      <c r="IQ683" s="264" t="s">
        <v>3501</v>
      </c>
      <c r="IS683" s="264" t="s">
        <v>3501</v>
      </c>
      <c r="IU683" s="264" t="s">
        <v>3501</v>
      </c>
      <c r="IW683" s="264" t="s">
        <v>3501</v>
      </c>
      <c r="IY683" s="264" t="s">
        <v>3501</v>
      </c>
      <c r="JA683" s="264" t="s">
        <v>3501</v>
      </c>
      <c r="JC683" s="264" t="s">
        <v>3501</v>
      </c>
    </row>
    <row r="684" spans="3:263">
      <c r="C684" s="384" t="s">
        <v>3504</v>
      </c>
      <c r="D684" s="404"/>
      <c r="E684" s="390" t="s">
        <v>3504</v>
      </c>
      <c r="F684" s="391"/>
      <c r="G684" s="390" t="s">
        <v>3504</v>
      </c>
      <c r="H684" s="391"/>
      <c r="I684" s="390" t="s">
        <v>3504</v>
      </c>
      <c r="J684" s="391"/>
      <c r="K684" s="390" t="s">
        <v>3504</v>
      </c>
      <c r="L684" s="391"/>
      <c r="M684" s="390" t="s">
        <v>3504</v>
      </c>
      <c r="N684" s="405"/>
      <c r="O684" s="394" t="s">
        <v>3505</v>
      </c>
      <c r="P684" s="406"/>
      <c r="Q684" s="264" t="s">
        <v>3504</v>
      </c>
      <c r="S684" s="264" t="s">
        <v>3504</v>
      </c>
      <c r="U684" s="265" t="s">
        <v>3506</v>
      </c>
      <c r="W684" s="265" t="s">
        <v>3506</v>
      </c>
      <c r="Y684" s="265" t="s">
        <v>3506</v>
      </c>
      <c r="Z684" s="256"/>
      <c r="AA684" s="264" t="s">
        <v>3504</v>
      </c>
      <c r="AB684" s="256"/>
      <c r="AC684" s="265" t="s">
        <v>3506</v>
      </c>
      <c r="AD684" s="258"/>
      <c r="AE684" s="265" t="s">
        <v>3506</v>
      </c>
      <c r="AF684" s="258"/>
      <c r="AG684" s="264" t="s">
        <v>3504</v>
      </c>
      <c r="AH684" s="16"/>
      <c r="AI684" s="264" t="s">
        <v>3504</v>
      </c>
      <c r="AK684" s="264" t="s">
        <v>3504</v>
      </c>
      <c r="AL684" s="256"/>
      <c r="AM684" s="264" t="s">
        <v>3504</v>
      </c>
      <c r="AN684" s="256"/>
      <c r="AO684" s="264" t="s">
        <v>3504</v>
      </c>
      <c r="AP684" s="256"/>
      <c r="AQ684" s="264" t="s">
        <v>3504</v>
      </c>
      <c r="AR684" s="256"/>
      <c r="AS684" s="265" t="s">
        <v>3507</v>
      </c>
      <c r="AT684" s="256"/>
      <c r="AU684" s="265" t="s">
        <v>3507</v>
      </c>
      <c r="AW684" s="265" t="s">
        <v>3507</v>
      </c>
      <c r="AX684" s="256"/>
      <c r="AY684" s="270" t="str">
        <f t="shared" si="24"/>
        <v>予 備 681</v>
      </c>
      <c r="AZ684" s="256"/>
      <c r="BA684" s="265" t="s">
        <v>3506</v>
      </c>
      <c r="BC684" s="265" t="s">
        <v>3506</v>
      </c>
      <c r="BE684" s="266" t="s">
        <v>3506</v>
      </c>
      <c r="BF684" s="258"/>
      <c r="BG684" s="266" t="s">
        <v>3506</v>
      </c>
      <c r="BI684" s="400" t="s">
        <v>3504</v>
      </c>
      <c r="BK684" s="400" t="s">
        <v>3504</v>
      </c>
      <c r="BM684" s="400" t="str">
        <f t="shared" si="23"/>
        <v>予備681</v>
      </c>
      <c r="BO684" s="401" t="s">
        <v>3504</v>
      </c>
      <c r="BP684" s="396"/>
      <c r="BQ684" s="401" t="s">
        <v>3504</v>
      </c>
      <c r="BR684" s="402"/>
      <c r="BS684" s="265" t="s">
        <v>3506</v>
      </c>
      <c r="BT684" s="402"/>
      <c r="BU684" s="402"/>
      <c r="BV684" s="402"/>
      <c r="BW684" s="402"/>
      <c r="BX684" s="402"/>
      <c r="BY684" s="402"/>
      <c r="BZ684" s="402"/>
      <c r="CA684" s="402"/>
      <c r="CB684" s="402"/>
      <c r="CC684" s="402"/>
      <c r="CE684" s="256"/>
      <c r="CG684" s="264" t="s">
        <v>3504</v>
      </c>
      <c r="CI684" s="264" t="s">
        <v>3504</v>
      </c>
      <c r="CK684" s="264" t="s">
        <v>3504</v>
      </c>
      <c r="CM684" s="264" t="s">
        <v>3504</v>
      </c>
      <c r="CO684" s="264" t="s">
        <v>3504</v>
      </c>
      <c r="CQ684" s="264" t="s">
        <v>3504</v>
      </c>
      <c r="CS684" s="264" t="s">
        <v>3504</v>
      </c>
      <c r="CU684" s="264" t="s">
        <v>3504</v>
      </c>
      <c r="CW684" s="264" t="s">
        <v>3504</v>
      </c>
      <c r="CY684" s="264" t="s">
        <v>3504</v>
      </c>
      <c r="DA684" s="264" t="s">
        <v>3504</v>
      </c>
      <c r="DC684" s="264" t="s">
        <v>3504</v>
      </c>
      <c r="DE684" s="264" t="s">
        <v>3504</v>
      </c>
      <c r="DG684" s="264" t="s">
        <v>3504</v>
      </c>
      <c r="DI684" s="264" t="s">
        <v>3504</v>
      </c>
      <c r="DK684" s="264" t="s">
        <v>3504</v>
      </c>
      <c r="EA684" s="264" t="s">
        <v>3504</v>
      </c>
      <c r="EC684" s="272" t="s">
        <v>3505</v>
      </c>
      <c r="ED684" s="268"/>
      <c r="EE684" s="272" t="s">
        <v>3505</v>
      </c>
      <c r="EF684" s="268"/>
      <c r="EG684" s="272" t="s">
        <v>3505</v>
      </c>
      <c r="EH684" s="268"/>
      <c r="EI684" s="272" t="s">
        <v>3505</v>
      </c>
      <c r="EY684" s="264" t="s">
        <v>3504</v>
      </c>
      <c r="FA684" s="264" t="s">
        <v>3504</v>
      </c>
      <c r="FC684" s="264" t="s">
        <v>3504</v>
      </c>
      <c r="FE684" s="264" t="s">
        <v>3504</v>
      </c>
      <c r="FG684" s="264" t="s">
        <v>3504</v>
      </c>
      <c r="FI684" s="264" t="s">
        <v>3504</v>
      </c>
      <c r="FK684" s="264" t="s">
        <v>3504</v>
      </c>
      <c r="FM684" s="264" t="s">
        <v>3504</v>
      </c>
      <c r="FO684" s="264" t="s">
        <v>3504</v>
      </c>
      <c r="FQ684" s="264" t="s">
        <v>3504</v>
      </c>
      <c r="FS684" s="264" t="s">
        <v>3504</v>
      </c>
      <c r="FU684" s="264" t="s">
        <v>3504</v>
      </c>
      <c r="FW684" s="264" t="s">
        <v>3504</v>
      </c>
      <c r="FY684" s="264" t="s">
        <v>3504</v>
      </c>
      <c r="GA684" s="264" t="s">
        <v>3504</v>
      </c>
      <c r="GC684" s="264" t="s">
        <v>3504</v>
      </c>
      <c r="GE684" s="264" t="s">
        <v>3504</v>
      </c>
      <c r="GG684" s="264" t="s">
        <v>3504</v>
      </c>
      <c r="GI684" s="264" t="s">
        <v>3504</v>
      </c>
      <c r="GK684" s="264" t="s">
        <v>3504</v>
      </c>
      <c r="GM684" s="264" t="s">
        <v>3504</v>
      </c>
      <c r="GO684" s="264" t="s">
        <v>3504</v>
      </c>
      <c r="GQ684" s="16"/>
      <c r="HE684" s="265" t="s">
        <v>3506</v>
      </c>
      <c r="HG684" s="265" t="s">
        <v>3506</v>
      </c>
      <c r="HI684" s="264" t="s">
        <v>3504</v>
      </c>
      <c r="HK684" s="264" t="s">
        <v>3504</v>
      </c>
      <c r="HM684" s="264" t="s">
        <v>3504</v>
      </c>
      <c r="HO684" s="264" t="s">
        <v>3504</v>
      </c>
      <c r="HQ684" s="264" t="s">
        <v>3504</v>
      </c>
      <c r="HS684" s="264" t="s">
        <v>3504</v>
      </c>
      <c r="HU684" s="264" t="s">
        <v>3504</v>
      </c>
      <c r="HW684" s="264" t="s">
        <v>3504</v>
      </c>
      <c r="HY684" s="264" t="s">
        <v>3504</v>
      </c>
      <c r="IA684" s="264" t="s">
        <v>3504</v>
      </c>
      <c r="IC684" s="264" t="s">
        <v>3504</v>
      </c>
      <c r="IE684" s="264" t="s">
        <v>3504</v>
      </c>
      <c r="IG684" s="264" t="s">
        <v>3504</v>
      </c>
      <c r="II684" s="264" t="s">
        <v>3504</v>
      </c>
      <c r="IK684" s="264" t="s">
        <v>3504</v>
      </c>
      <c r="IM684" s="264" t="s">
        <v>3504</v>
      </c>
      <c r="IO684" s="264" t="s">
        <v>3504</v>
      </c>
      <c r="IQ684" s="264" t="s">
        <v>3504</v>
      </c>
      <c r="IS684" s="264" t="s">
        <v>3504</v>
      </c>
      <c r="IU684" s="264" t="s">
        <v>3504</v>
      </c>
      <c r="IW684" s="264" t="s">
        <v>3504</v>
      </c>
      <c r="IY684" s="264" t="s">
        <v>3504</v>
      </c>
      <c r="JA684" s="264" t="s">
        <v>3504</v>
      </c>
      <c r="JC684" s="264" t="s">
        <v>3504</v>
      </c>
    </row>
    <row r="685" spans="3:263">
      <c r="C685" s="384" t="s">
        <v>3508</v>
      </c>
      <c r="D685" s="404"/>
      <c r="E685" s="390" t="s">
        <v>3508</v>
      </c>
      <c r="F685" s="391"/>
      <c r="G685" s="390" t="s">
        <v>3508</v>
      </c>
      <c r="H685" s="391"/>
      <c r="I685" s="390" t="s">
        <v>3508</v>
      </c>
      <c r="J685" s="391"/>
      <c r="K685" s="390" t="s">
        <v>3508</v>
      </c>
      <c r="L685" s="391"/>
      <c r="M685" s="390" t="s">
        <v>3508</v>
      </c>
      <c r="N685" s="405"/>
      <c r="O685" s="394" t="s">
        <v>3509</v>
      </c>
      <c r="P685" s="406"/>
      <c r="Q685" s="264" t="s">
        <v>3508</v>
      </c>
      <c r="S685" s="264" t="s">
        <v>3508</v>
      </c>
      <c r="U685" s="265" t="s">
        <v>3510</v>
      </c>
      <c r="W685" s="265" t="s">
        <v>3510</v>
      </c>
      <c r="Y685" s="265" t="s">
        <v>3510</v>
      </c>
      <c r="Z685" s="256"/>
      <c r="AA685" s="264" t="s">
        <v>3508</v>
      </c>
      <c r="AB685" s="256"/>
      <c r="AC685" s="265" t="s">
        <v>3510</v>
      </c>
      <c r="AD685" s="258"/>
      <c r="AE685" s="265" t="s">
        <v>3510</v>
      </c>
      <c r="AF685" s="258"/>
      <c r="AG685" s="264" t="s">
        <v>3508</v>
      </c>
      <c r="AH685" s="16"/>
      <c r="AI685" s="264" t="s">
        <v>3508</v>
      </c>
      <c r="AK685" s="264" t="s">
        <v>3508</v>
      </c>
      <c r="AL685" s="256"/>
      <c r="AM685" s="264" t="s">
        <v>3508</v>
      </c>
      <c r="AN685" s="256"/>
      <c r="AO685" s="264" t="s">
        <v>3508</v>
      </c>
      <c r="AP685" s="256"/>
      <c r="AQ685" s="264" t="s">
        <v>3508</v>
      </c>
      <c r="AR685" s="256"/>
      <c r="AS685" s="264" t="s">
        <v>3509</v>
      </c>
      <c r="AT685" s="256"/>
      <c r="AU685" s="264" t="s">
        <v>3509</v>
      </c>
      <c r="AW685" s="264" t="s">
        <v>3509</v>
      </c>
      <c r="AX685" s="256"/>
      <c r="AY685" s="270" t="str">
        <f t="shared" si="24"/>
        <v>予 備 682</v>
      </c>
      <c r="AZ685" s="256"/>
      <c r="BA685" s="265" t="s">
        <v>3510</v>
      </c>
      <c r="BC685" s="265" t="s">
        <v>3510</v>
      </c>
      <c r="BE685" s="266" t="s">
        <v>3510</v>
      </c>
      <c r="BF685" s="258"/>
      <c r="BG685" s="266" t="s">
        <v>3510</v>
      </c>
      <c r="BI685" s="400" t="s">
        <v>3508</v>
      </c>
      <c r="BK685" s="400" t="s">
        <v>3508</v>
      </c>
      <c r="BM685" s="400" t="str">
        <f t="shared" si="23"/>
        <v>予備682</v>
      </c>
      <c r="BO685" s="401" t="s">
        <v>3508</v>
      </c>
      <c r="BP685" s="396"/>
      <c r="BQ685" s="401" t="s">
        <v>3508</v>
      </c>
      <c r="BR685" s="402"/>
      <c r="BS685" s="265" t="s">
        <v>3510</v>
      </c>
      <c r="BT685" s="402"/>
      <c r="BU685" s="402"/>
      <c r="BV685" s="402"/>
      <c r="BW685" s="402"/>
      <c r="BX685" s="402"/>
      <c r="BY685" s="402"/>
      <c r="BZ685" s="402"/>
      <c r="CA685" s="402"/>
      <c r="CB685" s="402"/>
      <c r="CC685" s="402"/>
      <c r="CE685" s="256"/>
      <c r="CG685" s="264" t="s">
        <v>3508</v>
      </c>
      <c r="CI685" s="264" t="s">
        <v>3508</v>
      </c>
      <c r="CK685" s="264" t="s">
        <v>3508</v>
      </c>
      <c r="CM685" s="264" t="s">
        <v>3508</v>
      </c>
      <c r="CO685" s="264" t="s">
        <v>3508</v>
      </c>
      <c r="CQ685" s="264" t="s">
        <v>3508</v>
      </c>
      <c r="CS685" s="264" t="s">
        <v>3508</v>
      </c>
      <c r="CU685" s="264" t="s">
        <v>3508</v>
      </c>
      <c r="CW685" s="264" t="s">
        <v>3508</v>
      </c>
      <c r="CY685" s="264" t="s">
        <v>3508</v>
      </c>
      <c r="DA685" s="264" t="s">
        <v>3508</v>
      </c>
      <c r="DC685" s="264" t="s">
        <v>3508</v>
      </c>
      <c r="DE685" s="264" t="s">
        <v>3508</v>
      </c>
      <c r="DG685" s="264" t="s">
        <v>3508</v>
      </c>
      <c r="DI685" s="264" t="s">
        <v>3508</v>
      </c>
      <c r="DK685" s="264" t="s">
        <v>3508</v>
      </c>
      <c r="EA685" s="264" t="s">
        <v>3508</v>
      </c>
      <c r="EC685" s="272" t="s">
        <v>3509</v>
      </c>
      <c r="ED685" s="268"/>
      <c r="EE685" s="272" t="s">
        <v>3509</v>
      </c>
      <c r="EF685" s="268"/>
      <c r="EG685" s="272" t="s">
        <v>3509</v>
      </c>
      <c r="EH685" s="268"/>
      <c r="EI685" s="272" t="s">
        <v>3509</v>
      </c>
      <c r="EY685" s="264" t="s">
        <v>3508</v>
      </c>
      <c r="FA685" s="264" t="s">
        <v>3508</v>
      </c>
      <c r="FC685" s="264" t="s">
        <v>3508</v>
      </c>
      <c r="FE685" s="264" t="s">
        <v>3508</v>
      </c>
      <c r="FG685" s="264" t="s">
        <v>3508</v>
      </c>
      <c r="FI685" s="264" t="s">
        <v>3508</v>
      </c>
      <c r="FK685" s="264" t="s">
        <v>3508</v>
      </c>
      <c r="FM685" s="264" t="s">
        <v>3508</v>
      </c>
      <c r="FO685" s="264" t="s">
        <v>3508</v>
      </c>
      <c r="FQ685" s="264" t="s">
        <v>3508</v>
      </c>
      <c r="FS685" s="264" t="s">
        <v>3508</v>
      </c>
      <c r="FU685" s="264" t="s">
        <v>3508</v>
      </c>
      <c r="FW685" s="264" t="s">
        <v>3508</v>
      </c>
      <c r="FY685" s="264" t="s">
        <v>3508</v>
      </c>
      <c r="GA685" s="264" t="s">
        <v>3508</v>
      </c>
      <c r="GC685" s="264" t="s">
        <v>3508</v>
      </c>
      <c r="GE685" s="264" t="s">
        <v>3508</v>
      </c>
      <c r="GG685" s="264" t="s">
        <v>3508</v>
      </c>
      <c r="GI685" s="264" t="s">
        <v>3508</v>
      </c>
      <c r="GK685" s="264" t="s">
        <v>3508</v>
      </c>
      <c r="GM685" s="264" t="s">
        <v>3508</v>
      </c>
      <c r="GO685" s="264" t="s">
        <v>3508</v>
      </c>
      <c r="GQ685" s="16"/>
      <c r="HE685" s="265" t="s">
        <v>3510</v>
      </c>
      <c r="HG685" s="265" t="s">
        <v>3510</v>
      </c>
      <c r="HI685" s="264" t="s">
        <v>3508</v>
      </c>
      <c r="HK685" s="264" t="s">
        <v>3508</v>
      </c>
      <c r="HM685" s="264" t="s">
        <v>3508</v>
      </c>
      <c r="HO685" s="264" t="s">
        <v>3508</v>
      </c>
      <c r="HQ685" s="264" t="s">
        <v>3508</v>
      </c>
      <c r="HS685" s="264" t="s">
        <v>3508</v>
      </c>
      <c r="HU685" s="264" t="s">
        <v>3508</v>
      </c>
      <c r="HW685" s="264" t="s">
        <v>3508</v>
      </c>
      <c r="HY685" s="264" t="s">
        <v>3508</v>
      </c>
      <c r="IA685" s="264" t="s">
        <v>3508</v>
      </c>
      <c r="IC685" s="264" t="s">
        <v>3508</v>
      </c>
      <c r="IE685" s="264" t="s">
        <v>3508</v>
      </c>
      <c r="IG685" s="264" t="s">
        <v>3508</v>
      </c>
      <c r="II685" s="264" t="s">
        <v>3508</v>
      </c>
      <c r="IK685" s="264" t="s">
        <v>3508</v>
      </c>
      <c r="IM685" s="264" t="s">
        <v>3508</v>
      </c>
      <c r="IO685" s="264" t="s">
        <v>3508</v>
      </c>
      <c r="IQ685" s="264" t="s">
        <v>3508</v>
      </c>
      <c r="IS685" s="264" t="s">
        <v>3508</v>
      </c>
      <c r="IU685" s="264" t="s">
        <v>3508</v>
      </c>
      <c r="IW685" s="264" t="s">
        <v>3508</v>
      </c>
      <c r="IY685" s="264" t="s">
        <v>3508</v>
      </c>
      <c r="JA685" s="264" t="s">
        <v>3508</v>
      </c>
      <c r="JC685" s="264" t="s">
        <v>3508</v>
      </c>
    </row>
    <row r="686" spans="3:263">
      <c r="C686" s="384" t="s">
        <v>3511</v>
      </c>
      <c r="D686" s="404"/>
      <c r="E686" s="390" t="s">
        <v>3511</v>
      </c>
      <c r="F686" s="391"/>
      <c r="G686" s="390" t="s">
        <v>3511</v>
      </c>
      <c r="H686" s="391"/>
      <c r="I686" s="390" t="s">
        <v>3511</v>
      </c>
      <c r="J686" s="391"/>
      <c r="K686" s="390" t="s">
        <v>3511</v>
      </c>
      <c r="L686" s="391"/>
      <c r="M686" s="390" t="s">
        <v>3511</v>
      </c>
      <c r="N686" s="405"/>
      <c r="O686" s="394" t="s">
        <v>3512</v>
      </c>
      <c r="P686" s="406"/>
      <c r="Q686" s="264" t="s">
        <v>3511</v>
      </c>
      <c r="S686" s="264" t="s">
        <v>3511</v>
      </c>
      <c r="U686" s="265" t="s">
        <v>3513</v>
      </c>
      <c r="W686" s="265" t="s">
        <v>3513</v>
      </c>
      <c r="Y686" s="265" t="s">
        <v>3513</v>
      </c>
      <c r="Z686" s="256"/>
      <c r="AA686" s="264" t="s">
        <v>3511</v>
      </c>
      <c r="AB686" s="256"/>
      <c r="AC686" s="265" t="s">
        <v>3513</v>
      </c>
      <c r="AD686" s="258"/>
      <c r="AE686" s="265" t="s">
        <v>3513</v>
      </c>
      <c r="AF686" s="258"/>
      <c r="AG686" s="264" t="s">
        <v>3511</v>
      </c>
      <c r="AH686" s="16"/>
      <c r="AI686" s="264" t="s">
        <v>3511</v>
      </c>
      <c r="AK686" s="264" t="s">
        <v>3511</v>
      </c>
      <c r="AL686" s="256"/>
      <c r="AM686" s="264" t="s">
        <v>3511</v>
      </c>
      <c r="AN686" s="256"/>
      <c r="AO686" s="264" t="s">
        <v>3511</v>
      </c>
      <c r="AP686" s="256"/>
      <c r="AQ686" s="264" t="s">
        <v>3511</v>
      </c>
      <c r="AR686" s="256"/>
      <c r="AS686" s="265" t="s">
        <v>3514</v>
      </c>
      <c r="AT686" s="256"/>
      <c r="AU686" s="265" t="s">
        <v>3514</v>
      </c>
      <c r="AW686" s="265" t="s">
        <v>3514</v>
      </c>
      <c r="AX686" s="256"/>
      <c r="AY686" s="270" t="str">
        <f t="shared" si="24"/>
        <v>予 備 683</v>
      </c>
      <c r="AZ686" s="256"/>
      <c r="BA686" s="265" t="s">
        <v>3513</v>
      </c>
      <c r="BC686" s="265" t="s">
        <v>3513</v>
      </c>
      <c r="BE686" s="266" t="s">
        <v>3513</v>
      </c>
      <c r="BF686" s="258"/>
      <c r="BG686" s="266" t="s">
        <v>3513</v>
      </c>
      <c r="BI686" s="400" t="s">
        <v>3511</v>
      </c>
      <c r="BK686" s="400" t="s">
        <v>3511</v>
      </c>
      <c r="BM686" s="400" t="str">
        <f t="shared" si="23"/>
        <v>予備683</v>
      </c>
      <c r="BO686" s="401" t="s">
        <v>3511</v>
      </c>
      <c r="BP686" s="396"/>
      <c r="BQ686" s="401" t="s">
        <v>3511</v>
      </c>
      <c r="BR686" s="402"/>
      <c r="BS686" s="265" t="s">
        <v>3513</v>
      </c>
      <c r="BT686" s="402"/>
      <c r="BU686" s="402"/>
      <c r="BV686" s="402"/>
      <c r="BW686" s="402"/>
      <c r="BX686" s="402"/>
      <c r="BY686" s="402"/>
      <c r="BZ686" s="402"/>
      <c r="CA686" s="402"/>
      <c r="CB686" s="402"/>
      <c r="CC686" s="402"/>
      <c r="CE686" s="256"/>
      <c r="CG686" s="264" t="s">
        <v>3511</v>
      </c>
      <c r="CI686" s="264" t="s">
        <v>3511</v>
      </c>
      <c r="CK686" s="264" t="s">
        <v>3511</v>
      </c>
      <c r="CM686" s="264" t="s">
        <v>3511</v>
      </c>
      <c r="CO686" s="264" t="s">
        <v>3511</v>
      </c>
      <c r="CQ686" s="264" t="s">
        <v>3511</v>
      </c>
      <c r="CS686" s="264" t="s">
        <v>3511</v>
      </c>
      <c r="CU686" s="264" t="s">
        <v>3511</v>
      </c>
      <c r="CW686" s="264" t="s">
        <v>3511</v>
      </c>
      <c r="CY686" s="264" t="s">
        <v>3511</v>
      </c>
      <c r="DA686" s="264" t="s">
        <v>3511</v>
      </c>
      <c r="DC686" s="264" t="s">
        <v>3511</v>
      </c>
      <c r="DE686" s="264" t="s">
        <v>3511</v>
      </c>
      <c r="DG686" s="264" t="s">
        <v>3511</v>
      </c>
      <c r="DI686" s="264" t="s">
        <v>3511</v>
      </c>
      <c r="DK686" s="264" t="s">
        <v>3511</v>
      </c>
      <c r="EA686" s="264" t="s">
        <v>3511</v>
      </c>
      <c r="EC686" s="272" t="s">
        <v>3512</v>
      </c>
      <c r="ED686" s="268"/>
      <c r="EE686" s="272" t="s">
        <v>3512</v>
      </c>
      <c r="EF686" s="268"/>
      <c r="EG686" s="272" t="s">
        <v>3512</v>
      </c>
      <c r="EH686" s="268"/>
      <c r="EI686" s="272" t="s">
        <v>3512</v>
      </c>
      <c r="EY686" s="264" t="s">
        <v>3511</v>
      </c>
      <c r="FA686" s="264" t="s">
        <v>3511</v>
      </c>
      <c r="FC686" s="264" t="s">
        <v>3511</v>
      </c>
      <c r="FE686" s="264" t="s">
        <v>3511</v>
      </c>
      <c r="FG686" s="264" t="s">
        <v>3511</v>
      </c>
      <c r="FI686" s="264" t="s">
        <v>3511</v>
      </c>
      <c r="FK686" s="264" t="s">
        <v>3511</v>
      </c>
      <c r="FM686" s="264" t="s">
        <v>3511</v>
      </c>
      <c r="FO686" s="264" t="s">
        <v>3511</v>
      </c>
      <c r="FQ686" s="264" t="s">
        <v>3511</v>
      </c>
      <c r="FS686" s="264" t="s">
        <v>3511</v>
      </c>
      <c r="FU686" s="264" t="s">
        <v>3511</v>
      </c>
      <c r="FW686" s="264" t="s">
        <v>3511</v>
      </c>
      <c r="FY686" s="264" t="s">
        <v>3511</v>
      </c>
      <c r="GA686" s="264" t="s">
        <v>3511</v>
      </c>
      <c r="GC686" s="264" t="s">
        <v>3511</v>
      </c>
      <c r="GE686" s="264" t="s">
        <v>3511</v>
      </c>
      <c r="GG686" s="264" t="s">
        <v>3511</v>
      </c>
      <c r="GI686" s="264" t="s">
        <v>3511</v>
      </c>
      <c r="GK686" s="264" t="s">
        <v>3511</v>
      </c>
      <c r="GM686" s="264" t="s">
        <v>3511</v>
      </c>
      <c r="GO686" s="264" t="s">
        <v>3511</v>
      </c>
      <c r="GQ686" s="16"/>
      <c r="HE686" s="265" t="s">
        <v>3513</v>
      </c>
      <c r="HG686" s="265" t="s">
        <v>3513</v>
      </c>
      <c r="HI686" s="264" t="s">
        <v>3511</v>
      </c>
      <c r="HK686" s="264" t="s">
        <v>3511</v>
      </c>
      <c r="HM686" s="264" t="s">
        <v>3511</v>
      </c>
      <c r="HO686" s="264" t="s">
        <v>3511</v>
      </c>
      <c r="HQ686" s="264" t="s">
        <v>3511</v>
      </c>
      <c r="HS686" s="264" t="s">
        <v>3511</v>
      </c>
      <c r="HU686" s="264" t="s">
        <v>3511</v>
      </c>
      <c r="HW686" s="264" t="s">
        <v>3511</v>
      </c>
      <c r="HY686" s="264" t="s">
        <v>3511</v>
      </c>
      <c r="IA686" s="264" t="s">
        <v>3511</v>
      </c>
      <c r="IC686" s="264" t="s">
        <v>3511</v>
      </c>
      <c r="IE686" s="264" t="s">
        <v>3511</v>
      </c>
      <c r="IG686" s="264" t="s">
        <v>3511</v>
      </c>
      <c r="II686" s="264" t="s">
        <v>3511</v>
      </c>
      <c r="IK686" s="264" t="s">
        <v>3511</v>
      </c>
      <c r="IM686" s="264" t="s">
        <v>3511</v>
      </c>
      <c r="IO686" s="264" t="s">
        <v>3511</v>
      </c>
      <c r="IQ686" s="264" t="s">
        <v>3511</v>
      </c>
      <c r="IS686" s="264" t="s">
        <v>3511</v>
      </c>
      <c r="IU686" s="264" t="s">
        <v>3511</v>
      </c>
      <c r="IW686" s="264" t="s">
        <v>3511</v>
      </c>
      <c r="IY686" s="264" t="s">
        <v>3511</v>
      </c>
      <c r="JA686" s="264" t="s">
        <v>3511</v>
      </c>
      <c r="JC686" s="264" t="s">
        <v>3511</v>
      </c>
    </row>
    <row r="687" spans="3:263">
      <c r="C687" s="384" t="s">
        <v>3515</v>
      </c>
      <c r="D687" s="404"/>
      <c r="E687" s="390" t="s">
        <v>3515</v>
      </c>
      <c r="F687" s="391"/>
      <c r="G687" s="390" t="s">
        <v>3515</v>
      </c>
      <c r="H687" s="391"/>
      <c r="I687" s="390" t="s">
        <v>3515</v>
      </c>
      <c r="J687" s="391"/>
      <c r="K687" s="390" t="s">
        <v>3515</v>
      </c>
      <c r="L687" s="391"/>
      <c r="M687" s="390" t="s">
        <v>3515</v>
      </c>
      <c r="N687" s="405"/>
      <c r="O687" s="394" t="s">
        <v>3516</v>
      </c>
      <c r="P687" s="406"/>
      <c r="Q687" s="264" t="s">
        <v>3515</v>
      </c>
      <c r="S687" s="264" t="s">
        <v>3515</v>
      </c>
      <c r="U687" s="265" t="s">
        <v>3517</v>
      </c>
      <c r="W687" s="265" t="s">
        <v>3517</v>
      </c>
      <c r="Y687" s="265" t="s">
        <v>3517</v>
      </c>
      <c r="Z687" s="256"/>
      <c r="AA687" s="264" t="s">
        <v>3515</v>
      </c>
      <c r="AB687" s="256"/>
      <c r="AC687" s="265" t="s">
        <v>3517</v>
      </c>
      <c r="AD687" s="258"/>
      <c r="AE687" s="265" t="s">
        <v>3517</v>
      </c>
      <c r="AF687" s="258"/>
      <c r="AG687" s="264" t="s">
        <v>3515</v>
      </c>
      <c r="AH687" s="16"/>
      <c r="AI687" s="264" t="s">
        <v>3515</v>
      </c>
      <c r="AK687" s="264" t="s">
        <v>3515</v>
      </c>
      <c r="AL687" s="256"/>
      <c r="AM687" s="264" t="s">
        <v>3515</v>
      </c>
      <c r="AN687" s="256"/>
      <c r="AO687" s="264" t="s">
        <v>3515</v>
      </c>
      <c r="AP687" s="256"/>
      <c r="AQ687" s="264" t="s">
        <v>3515</v>
      </c>
      <c r="AR687" s="256"/>
      <c r="AS687" s="264" t="s">
        <v>3516</v>
      </c>
      <c r="AT687" s="256"/>
      <c r="AU687" s="264" t="s">
        <v>3516</v>
      </c>
      <c r="AW687" s="264" t="s">
        <v>3516</v>
      </c>
      <c r="AX687" s="256"/>
      <c r="AY687" s="270" t="str">
        <f t="shared" si="24"/>
        <v>予 備 684</v>
      </c>
      <c r="AZ687" s="256"/>
      <c r="BA687" s="265" t="s">
        <v>3517</v>
      </c>
      <c r="BC687" s="265" t="s">
        <v>3517</v>
      </c>
      <c r="BE687" s="266" t="s">
        <v>3517</v>
      </c>
      <c r="BF687" s="258"/>
      <c r="BG687" s="266" t="s">
        <v>3517</v>
      </c>
      <c r="BI687" s="400" t="s">
        <v>3515</v>
      </c>
      <c r="BK687" s="400" t="s">
        <v>3515</v>
      </c>
      <c r="BM687" s="400" t="str">
        <f t="shared" si="23"/>
        <v>予備684</v>
      </c>
      <c r="BO687" s="401" t="s">
        <v>3515</v>
      </c>
      <c r="BP687" s="396"/>
      <c r="BQ687" s="401" t="s">
        <v>3515</v>
      </c>
      <c r="BR687" s="402"/>
      <c r="BS687" s="265" t="s">
        <v>3517</v>
      </c>
      <c r="BT687" s="402"/>
      <c r="BU687" s="402"/>
      <c r="BV687" s="402"/>
      <c r="BW687" s="402"/>
      <c r="BX687" s="402"/>
      <c r="BY687" s="402"/>
      <c r="BZ687" s="402"/>
      <c r="CA687" s="402"/>
      <c r="CB687" s="402"/>
      <c r="CC687" s="402"/>
      <c r="CE687" s="256"/>
      <c r="CG687" s="264" t="s">
        <v>3515</v>
      </c>
      <c r="CI687" s="264" t="s">
        <v>3515</v>
      </c>
      <c r="CK687" s="264" t="s">
        <v>3515</v>
      </c>
      <c r="CM687" s="264" t="s">
        <v>3515</v>
      </c>
      <c r="CO687" s="264" t="s">
        <v>3515</v>
      </c>
      <c r="CQ687" s="264" t="s">
        <v>3515</v>
      </c>
      <c r="CS687" s="264" t="s">
        <v>3515</v>
      </c>
      <c r="CU687" s="264" t="s">
        <v>3515</v>
      </c>
      <c r="CW687" s="264" t="s">
        <v>3515</v>
      </c>
      <c r="CY687" s="264" t="s">
        <v>3515</v>
      </c>
      <c r="DA687" s="264" t="s">
        <v>3515</v>
      </c>
      <c r="DC687" s="264" t="s">
        <v>3515</v>
      </c>
      <c r="DE687" s="264" t="s">
        <v>3515</v>
      </c>
      <c r="DG687" s="264" t="s">
        <v>3515</v>
      </c>
      <c r="DI687" s="264" t="s">
        <v>3515</v>
      </c>
      <c r="DK687" s="264" t="s">
        <v>3515</v>
      </c>
      <c r="EA687" s="264" t="s">
        <v>3515</v>
      </c>
      <c r="EC687" s="272" t="s">
        <v>3516</v>
      </c>
      <c r="ED687" s="268"/>
      <c r="EE687" s="272" t="s">
        <v>3516</v>
      </c>
      <c r="EF687" s="268"/>
      <c r="EG687" s="272" t="s">
        <v>3516</v>
      </c>
      <c r="EH687" s="268"/>
      <c r="EI687" s="272" t="s">
        <v>3516</v>
      </c>
      <c r="EY687" s="264" t="s">
        <v>3515</v>
      </c>
      <c r="FA687" s="264" t="s">
        <v>3515</v>
      </c>
      <c r="FC687" s="264" t="s">
        <v>3515</v>
      </c>
      <c r="FE687" s="264" t="s">
        <v>3515</v>
      </c>
      <c r="FG687" s="264" t="s">
        <v>3515</v>
      </c>
      <c r="FI687" s="264" t="s">
        <v>3515</v>
      </c>
      <c r="FK687" s="264" t="s">
        <v>3515</v>
      </c>
      <c r="FM687" s="264" t="s">
        <v>3515</v>
      </c>
      <c r="FO687" s="264" t="s">
        <v>3515</v>
      </c>
      <c r="FQ687" s="264" t="s">
        <v>3515</v>
      </c>
      <c r="FS687" s="264" t="s">
        <v>3515</v>
      </c>
      <c r="FU687" s="264" t="s">
        <v>3515</v>
      </c>
      <c r="FW687" s="264" t="s">
        <v>3515</v>
      </c>
      <c r="FY687" s="264" t="s">
        <v>3515</v>
      </c>
      <c r="GA687" s="264" t="s">
        <v>3515</v>
      </c>
      <c r="GC687" s="264" t="s">
        <v>3515</v>
      </c>
      <c r="GE687" s="264" t="s">
        <v>3515</v>
      </c>
      <c r="GG687" s="264" t="s">
        <v>3515</v>
      </c>
      <c r="GI687" s="264" t="s">
        <v>3515</v>
      </c>
      <c r="GK687" s="264" t="s">
        <v>3515</v>
      </c>
      <c r="GM687" s="264" t="s">
        <v>3515</v>
      </c>
      <c r="GO687" s="264" t="s">
        <v>3515</v>
      </c>
      <c r="GQ687" s="16"/>
      <c r="HE687" s="265" t="s">
        <v>3517</v>
      </c>
      <c r="HG687" s="265" t="s">
        <v>3517</v>
      </c>
      <c r="HI687" s="264" t="s">
        <v>3515</v>
      </c>
      <c r="HK687" s="264" t="s">
        <v>3515</v>
      </c>
      <c r="HM687" s="264" t="s">
        <v>3515</v>
      </c>
      <c r="HO687" s="264" t="s">
        <v>3515</v>
      </c>
      <c r="HQ687" s="264" t="s">
        <v>3515</v>
      </c>
      <c r="HS687" s="264" t="s">
        <v>3515</v>
      </c>
      <c r="HU687" s="264" t="s">
        <v>3515</v>
      </c>
      <c r="HW687" s="264" t="s">
        <v>3515</v>
      </c>
      <c r="HY687" s="264" t="s">
        <v>3515</v>
      </c>
      <c r="IA687" s="264" t="s">
        <v>3515</v>
      </c>
      <c r="IC687" s="264" t="s">
        <v>3515</v>
      </c>
      <c r="IE687" s="264" t="s">
        <v>3515</v>
      </c>
      <c r="IG687" s="264" t="s">
        <v>3515</v>
      </c>
      <c r="II687" s="264" t="s">
        <v>3515</v>
      </c>
      <c r="IK687" s="264" t="s">
        <v>3515</v>
      </c>
      <c r="IM687" s="264" t="s">
        <v>3515</v>
      </c>
      <c r="IO687" s="264" t="s">
        <v>3515</v>
      </c>
      <c r="IQ687" s="264" t="s">
        <v>3515</v>
      </c>
      <c r="IS687" s="264" t="s">
        <v>3515</v>
      </c>
      <c r="IU687" s="264" t="s">
        <v>3515</v>
      </c>
      <c r="IW687" s="264" t="s">
        <v>3515</v>
      </c>
      <c r="IY687" s="264" t="s">
        <v>3515</v>
      </c>
      <c r="JA687" s="264" t="s">
        <v>3515</v>
      </c>
      <c r="JC687" s="264" t="s">
        <v>3515</v>
      </c>
    </row>
    <row r="688" spans="3:263">
      <c r="C688" s="384" t="s">
        <v>3518</v>
      </c>
      <c r="D688" s="404"/>
      <c r="E688" s="390" t="s">
        <v>3518</v>
      </c>
      <c r="F688" s="391"/>
      <c r="G688" s="390" t="s">
        <v>3518</v>
      </c>
      <c r="H688" s="391"/>
      <c r="I688" s="390" t="s">
        <v>3518</v>
      </c>
      <c r="J688" s="391"/>
      <c r="K688" s="390" t="s">
        <v>3518</v>
      </c>
      <c r="L688" s="391"/>
      <c r="M688" s="390" t="s">
        <v>3518</v>
      </c>
      <c r="N688" s="405"/>
      <c r="O688" s="394" t="s">
        <v>3519</v>
      </c>
      <c r="P688" s="406"/>
      <c r="Q688" s="264" t="s">
        <v>3518</v>
      </c>
      <c r="S688" s="264" t="s">
        <v>3518</v>
      </c>
      <c r="U688" s="265" t="s">
        <v>3520</v>
      </c>
      <c r="W688" s="265" t="s">
        <v>3520</v>
      </c>
      <c r="Y688" s="265" t="s">
        <v>3520</v>
      </c>
      <c r="Z688" s="256"/>
      <c r="AA688" s="264" t="s">
        <v>3518</v>
      </c>
      <c r="AB688" s="256"/>
      <c r="AC688" s="265" t="s">
        <v>3520</v>
      </c>
      <c r="AD688" s="258"/>
      <c r="AE688" s="265" t="s">
        <v>3520</v>
      </c>
      <c r="AF688" s="258"/>
      <c r="AG688" s="264" t="s">
        <v>3518</v>
      </c>
      <c r="AH688" s="16"/>
      <c r="AI688" s="264" t="s">
        <v>3518</v>
      </c>
      <c r="AK688" s="264" t="s">
        <v>3518</v>
      </c>
      <c r="AL688" s="256"/>
      <c r="AM688" s="264" t="s">
        <v>3518</v>
      </c>
      <c r="AN688" s="256"/>
      <c r="AO688" s="264" t="s">
        <v>3518</v>
      </c>
      <c r="AP688" s="256"/>
      <c r="AQ688" s="264" t="s">
        <v>3518</v>
      </c>
      <c r="AR688" s="256"/>
      <c r="AS688" s="265" t="s">
        <v>3521</v>
      </c>
      <c r="AT688" s="256"/>
      <c r="AU688" s="265" t="s">
        <v>3521</v>
      </c>
      <c r="AW688" s="265" t="s">
        <v>3521</v>
      </c>
      <c r="AX688" s="256"/>
      <c r="AY688" s="270" t="str">
        <f t="shared" si="24"/>
        <v>予 備 685</v>
      </c>
      <c r="AZ688" s="256"/>
      <c r="BA688" s="265" t="s">
        <v>3520</v>
      </c>
      <c r="BC688" s="265" t="s">
        <v>3520</v>
      </c>
      <c r="BE688" s="266" t="s">
        <v>3520</v>
      </c>
      <c r="BF688" s="258"/>
      <c r="BG688" s="266" t="s">
        <v>3520</v>
      </c>
      <c r="BI688" s="400" t="s">
        <v>3518</v>
      </c>
      <c r="BK688" s="400" t="s">
        <v>3518</v>
      </c>
      <c r="BM688" s="400" t="str">
        <f t="shared" si="23"/>
        <v>予備685</v>
      </c>
      <c r="BO688" s="401" t="s">
        <v>3518</v>
      </c>
      <c r="BP688" s="396"/>
      <c r="BQ688" s="401" t="s">
        <v>3518</v>
      </c>
      <c r="BR688" s="402"/>
      <c r="BS688" s="265" t="s">
        <v>3520</v>
      </c>
      <c r="BT688" s="402"/>
      <c r="BU688" s="402"/>
      <c r="BV688" s="402"/>
      <c r="BW688" s="402"/>
      <c r="BX688" s="402"/>
      <c r="BY688" s="402"/>
      <c r="BZ688" s="402"/>
      <c r="CA688" s="402"/>
      <c r="CB688" s="402"/>
      <c r="CC688" s="402"/>
      <c r="CE688" s="256"/>
      <c r="CG688" s="264" t="s">
        <v>3518</v>
      </c>
      <c r="CI688" s="264" t="s">
        <v>3518</v>
      </c>
      <c r="CK688" s="264" t="s">
        <v>3518</v>
      </c>
      <c r="CM688" s="264" t="s">
        <v>3518</v>
      </c>
      <c r="CO688" s="264" t="s">
        <v>3518</v>
      </c>
      <c r="CQ688" s="264" t="s">
        <v>3518</v>
      </c>
      <c r="CS688" s="264" t="s">
        <v>3518</v>
      </c>
      <c r="CU688" s="264" t="s">
        <v>3518</v>
      </c>
      <c r="CW688" s="264" t="s">
        <v>3518</v>
      </c>
      <c r="CY688" s="264" t="s">
        <v>3518</v>
      </c>
      <c r="DA688" s="264" t="s">
        <v>3518</v>
      </c>
      <c r="DC688" s="264" t="s">
        <v>3518</v>
      </c>
      <c r="DE688" s="264" t="s">
        <v>3518</v>
      </c>
      <c r="DG688" s="264" t="s">
        <v>3518</v>
      </c>
      <c r="DI688" s="264" t="s">
        <v>3518</v>
      </c>
      <c r="DK688" s="264" t="s">
        <v>3518</v>
      </c>
      <c r="EA688" s="264" t="s">
        <v>3518</v>
      </c>
      <c r="EC688" s="272" t="s">
        <v>3519</v>
      </c>
      <c r="ED688" s="268"/>
      <c r="EE688" s="272" t="s">
        <v>3519</v>
      </c>
      <c r="EF688" s="268"/>
      <c r="EG688" s="272" t="s">
        <v>3519</v>
      </c>
      <c r="EH688" s="268"/>
      <c r="EI688" s="272" t="s">
        <v>3519</v>
      </c>
      <c r="EY688" s="264" t="s">
        <v>3518</v>
      </c>
      <c r="FA688" s="264" t="s">
        <v>3518</v>
      </c>
      <c r="FC688" s="264" t="s">
        <v>3518</v>
      </c>
      <c r="FE688" s="264" t="s">
        <v>3518</v>
      </c>
      <c r="FG688" s="264" t="s">
        <v>3518</v>
      </c>
      <c r="FI688" s="264" t="s">
        <v>3518</v>
      </c>
      <c r="FK688" s="264" t="s">
        <v>3518</v>
      </c>
      <c r="FM688" s="264" t="s">
        <v>3518</v>
      </c>
      <c r="FO688" s="264" t="s">
        <v>3518</v>
      </c>
      <c r="FQ688" s="264" t="s">
        <v>3518</v>
      </c>
      <c r="FS688" s="264" t="s">
        <v>3518</v>
      </c>
      <c r="FU688" s="264" t="s">
        <v>3518</v>
      </c>
      <c r="FW688" s="264" t="s">
        <v>3518</v>
      </c>
      <c r="FY688" s="264" t="s">
        <v>3518</v>
      </c>
      <c r="GA688" s="264" t="s">
        <v>3518</v>
      </c>
      <c r="GC688" s="264" t="s">
        <v>3518</v>
      </c>
      <c r="GE688" s="264" t="s">
        <v>3518</v>
      </c>
      <c r="GG688" s="264" t="s">
        <v>3518</v>
      </c>
      <c r="GI688" s="264" t="s">
        <v>3518</v>
      </c>
      <c r="GK688" s="264" t="s">
        <v>3518</v>
      </c>
      <c r="GM688" s="264" t="s">
        <v>3518</v>
      </c>
      <c r="GO688" s="264" t="s">
        <v>3518</v>
      </c>
      <c r="GQ688" s="16"/>
      <c r="HE688" s="265" t="s">
        <v>3520</v>
      </c>
      <c r="HG688" s="265" t="s">
        <v>3520</v>
      </c>
      <c r="HI688" s="264" t="s">
        <v>3518</v>
      </c>
      <c r="HK688" s="264" t="s">
        <v>3518</v>
      </c>
      <c r="HM688" s="264" t="s">
        <v>3518</v>
      </c>
      <c r="HO688" s="264" t="s">
        <v>3518</v>
      </c>
      <c r="HQ688" s="264" t="s">
        <v>3518</v>
      </c>
      <c r="HS688" s="264" t="s">
        <v>3518</v>
      </c>
      <c r="HU688" s="264" t="s">
        <v>3518</v>
      </c>
      <c r="HW688" s="264" t="s">
        <v>3518</v>
      </c>
      <c r="HY688" s="264" t="s">
        <v>3518</v>
      </c>
      <c r="IA688" s="264" t="s">
        <v>3518</v>
      </c>
      <c r="IC688" s="264" t="s">
        <v>3518</v>
      </c>
      <c r="IE688" s="264" t="s">
        <v>3518</v>
      </c>
      <c r="IG688" s="264" t="s">
        <v>3518</v>
      </c>
      <c r="II688" s="264" t="s">
        <v>3518</v>
      </c>
      <c r="IK688" s="264" t="s">
        <v>3518</v>
      </c>
      <c r="IM688" s="264" t="s">
        <v>3518</v>
      </c>
      <c r="IO688" s="264" t="s">
        <v>3518</v>
      </c>
      <c r="IQ688" s="264" t="s">
        <v>3518</v>
      </c>
      <c r="IS688" s="264" t="s">
        <v>3518</v>
      </c>
      <c r="IU688" s="264" t="s">
        <v>3518</v>
      </c>
      <c r="IW688" s="264" t="s">
        <v>3518</v>
      </c>
      <c r="IY688" s="264" t="s">
        <v>3518</v>
      </c>
      <c r="JA688" s="264" t="s">
        <v>3518</v>
      </c>
      <c r="JC688" s="264" t="s">
        <v>3518</v>
      </c>
    </row>
    <row r="689" spans="3:263">
      <c r="C689" s="384" t="s">
        <v>3522</v>
      </c>
      <c r="D689" s="404"/>
      <c r="E689" s="390" t="s">
        <v>3522</v>
      </c>
      <c r="F689" s="391"/>
      <c r="G689" s="390" t="s">
        <v>3522</v>
      </c>
      <c r="H689" s="391"/>
      <c r="I689" s="390" t="s">
        <v>3522</v>
      </c>
      <c r="J689" s="391"/>
      <c r="K689" s="390" t="s">
        <v>3522</v>
      </c>
      <c r="L689" s="391"/>
      <c r="M689" s="390" t="s">
        <v>3522</v>
      </c>
      <c r="N689" s="405"/>
      <c r="O689" s="394" t="s">
        <v>3523</v>
      </c>
      <c r="P689" s="406"/>
      <c r="Q689" s="264" t="s">
        <v>3522</v>
      </c>
      <c r="S689" s="264" t="s">
        <v>3522</v>
      </c>
      <c r="U689" s="265" t="s">
        <v>3524</v>
      </c>
      <c r="W689" s="265" t="s">
        <v>3524</v>
      </c>
      <c r="Y689" s="265" t="s">
        <v>3524</v>
      </c>
      <c r="Z689" s="256"/>
      <c r="AA689" s="264" t="s">
        <v>3522</v>
      </c>
      <c r="AB689" s="256"/>
      <c r="AC689" s="265" t="s">
        <v>3524</v>
      </c>
      <c r="AD689" s="258"/>
      <c r="AE689" s="265" t="s">
        <v>3524</v>
      </c>
      <c r="AF689" s="258"/>
      <c r="AG689" s="264" t="s">
        <v>3522</v>
      </c>
      <c r="AH689" s="16"/>
      <c r="AI689" s="264" t="s">
        <v>3522</v>
      </c>
      <c r="AK689" s="264" t="s">
        <v>3522</v>
      </c>
      <c r="AL689" s="256"/>
      <c r="AM689" s="264" t="s">
        <v>3522</v>
      </c>
      <c r="AN689" s="256"/>
      <c r="AO689" s="264" t="s">
        <v>3522</v>
      </c>
      <c r="AP689" s="256"/>
      <c r="AQ689" s="264" t="s">
        <v>3522</v>
      </c>
      <c r="AR689" s="256"/>
      <c r="AS689" s="264" t="s">
        <v>3523</v>
      </c>
      <c r="AT689" s="256"/>
      <c r="AU689" s="264" t="s">
        <v>3523</v>
      </c>
      <c r="AW689" s="264" t="s">
        <v>3523</v>
      </c>
      <c r="AX689" s="256"/>
      <c r="AY689" s="270" t="str">
        <f t="shared" si="24"/>
        <v>予 備 686</v>
      </c>
      <c r="AZ689" s="256"/>
      <c r="BA689" s="265" t="s">
        <v>3524</v>
      </c>
      <c r="BC689" s="265" t="s">
        <v>3524</v>
      </c>
      <c r="BE689" s="266" t="s">
        <v>3524</v>
      </c>
      <c r="BF689" s="258"/>
      <c r="BG689" s="266" t="s">
        <v>3524</v>
      </c>
      <c r="BI689" s="400" t="s">
        <v>3522</v>
      </c>
      <c r="BK689" s="400" t="s">
        <v>3522</v>
      </c>
      <c r="BM689" s="400" t="str">
        <f t="shared" si="23"/>
        <v>予備686</v>
      </c>
      <c r="BO689" s="401" t="s">
        <v>3522</v>
      </c>
      <c r="BP689" s="396"/>
      <c r="BQ689" s="401" t="s">
        <v>3522</v>
      </c>
      <c r="BR689" s="402"/>
      <c r="BS689" s="265" t="s">
        <v>3524</v>
      </c>
      <c r="BT689" s="402"/>
      <c r="BU689" s="402"/>
      <c r="BV689" s="402"/>
      <c r="BW689" s="402"/>
      <c r="BX689" s="402"/>
      <c r="BY689" s="402"/>
      <c r="BZ689" s="402"/>
      <c r="CA689" s="402"/>
      <c r="CB689" s="402"/>
      <c r="CC689" s="402"/>
      <c r="CE689" s="256"/>
      <c r="CG689" s="264" t="s">
        <v>3522</v>
      </c>
      <c r="CI689" s="264" t="s">
        <v>3522</v>
      </c>
      <c r="CK689" s="264" t="s">
        <v>3522</v>
      </c>
      <c r="CM689" s="264" t="s">
        <v>3522</v>
      </c>
      <c r="CO689" s="264" t="s">
        <v>3522</v>
      </c>
      <c r="CQ689" s="264" t="s">
        <v>3522</v>
      </c>
      <c r="CS689" s="264" t="s">
        <v>3522</v>
      </c>
      <c r="CU689" s="264" t="s">
        <v>3522</v>
      </c>
      <c r="CW689" s="264" t="s">
        <v>3522</v>
      </c>
      <c r="CY689" s="264" t="s">
        <v>3522</v>
      </c>
      <c r="DA689" s="264" t="s">
        <v>3522</v>
      </c>
      <c r="DC689" s="264" t="s">
        <v>3522</v>
      </c>
      <c r="DE689" s="264" t="s">
        <v>3522</v>
      </c>
      <c r="DG689" s="264" t="s">
        <v>3522</v>
      </c>
      <c r="DI689" s="264" t="s">
        <v>3522</v>
      </c>
      <c r="DK689" s="264" t="s">
        <v>3522</v>
      </c>
      <c r="EA689" s="264" t="s">
        <v>3522</v>
      </c>
      <c r="EC689" s="272" t="s">
        <v>3523</v>
      </c>
      <c r="ED689" s="268"/>
      <c r="EE689" s="272" t="s">
        <v>3523</v>
      </c>
      <c r="EF689" s="268"/>
      <c r="EG689" s="272" t="s">
        <v>3523</v>
      </c>
      <c r="EH689" s="268"/>
      <c r="EI689" s="272" t="s">
        <v>3523</v>
      </c>
      <c r="EY689" s="264" t="s">
        <v>3522</v>
      </c>
      <c r="FA689" s="264" t="s">
        <v>3522</v>
      </c>
      <c r="FC689" s="264" t="s">
        <v>3522</v>
      </c>
      <c r="FE689" s="264" t="s">
        <v>3522</v>
      </c>
      <c r="FG689" s="264" t="s">
        <v>3522</v>
      </c>
      <c r="FI689" s="264" t="s">
        <v>3522</v>
      </c>
      <c r="FK689" s="264" t="s">
        <v>3522</v>
      </c>
      <c r="FM689" s="264" t="s">
        <v>3522</v>
      </c>
      <c r="FO689" s="264" t="s">
        <v>3522</v>
      </c>
      <c r="FQ689" s="264" t="s">
        <v>3522</v>
      </c>
      <c r="FS689" s="264" t="s">
        <v>3522</v>
      </c>
      <c r="FU689" s="264" t="s">
        <v>3522</v>
      </c>
      <c r="FW689" s="264" t="s">
        <v>3522</v>
      </c>
      <c r="FY689" s="264" t="s">
        <v>3522</v>
      </c>
      <c r="GA689" s="264" t="s">
        <v>3522</v>
      </c>
      <c r="GC689" s="264" t="s">
        <v>3522</v>
      </c>
      <c r="GE689" s="264" t="s">
        <v>3522</v>
      </c>
      <c r="GG689" s="264" t="s">
        <v>3522</v>
      </c>
      <c r="GI689" s="264" t="s">
        <v>3522</v>
      </c>
      <c r="GK689" s="264" t="s">
        <v>3522</v>
      </c>
      <c r="GM689" s="264" t="s">
        <v>3522</v>
      </c>
      <c r="GO689" s="264" t="s">
        <v>3522</v>
      </c>
      <c r="GQ689" s="16"/>
      <c r="HE689" s="265" t="s">
        <v>3524</v>
      </c>
      <c r="HG689" s="265" t="s">
        <v>3524</v>
      </c>
      <c r="HI689" s="264" t="s">
        <v>3522</v>
      </c>
      <c r="HK689" s="264" t="s">
        <v>3522</v>
      </c>
      <c r="HM689" s="264" t="s">
        <v>3522</v>
      </c>
      <c r="HO689" s="264" t="s">
        <v>3522</v>
      </c>
      <c r="HQ689" s="264" t="s">
        <v>3522</v>
      </c>
      <c r="HS689" s="264" t="s">
        <v>3522</v>
      </c>
      <c r="HU689" s="264" t="s">
        <v>3522</v>
      </c>
      <c r="HW689" s="264" t="s">
        <v>3522</v>
      </c>
      <c r="HY689" s="264" t="s">
        <v>3522</v>
      </c>
      <c r="IA689" s="264" t="s">
        <v>3522</v>
      </c>
      <c r="IC689" s="264" t="s">
        <v>3522</v>
      </c>
      <c r="IE689" s="264" t="s">
        <v>3522</v>
      </c>
      <c r="IG689" s="264" t="s">
        <v>3522</v>
      </c>
      <c r="II689" s="264" t="s">
        <v>3522</v>
      </c>
      <c r="IK689" s="264" t="s">
        <v>3522</v>
      </c>
      <c r="IM689" s="264" t="s">
        <v>3522</v>
      </c>
      <c r="IO689" s="264" t="s">
        <v>3522</v>
      </c>
      <c r="IQ689" s="264" t="s">
        <v>3522</v>
      </c>
      <c r="IS689" s="264" t="s">
        <v>3522</v>
      </c>
      <c r="IU689" s="264" t="s">
        <v>3522</v>
      </c>
      <c r="IW689" s="264" t="s">
        <v>3522</v>
      </c>
      <c r="IY689" s="264" t="s">
        <v>3522</v>
      </c>
      <c r="JA689" s="264" t="s">
        <v>3522</v>
      </c>
      <c r="JC689" s="264" t="s">
        <v>3522</v>
      </c>
    </row>
    <row r="690" spans="3:263">
      <c r="C690" s="384" t="s">
        <v>3525</v>
      </c>
      <c r="D690" s="404"/>
      <c r="E690" s="390" t="s">
        <v>3525</v>
      </c>
      <c r="F690" s="391"/>
      <c r="G690" s="390" t="s">
        <v>3525</v>
      </c>
      <c r="H690" s="391"/>
      <c r="I690" s="390" t="s">
        <v>3525</v>
      </c>
      <c r="J690" s="391"/>
      <c r="K690" s="390" t="s">
        <v>3525</v>
      </c>
      <c r="L690" s="391"/>
      <c r="M690" s="390" t="s">
        <v>3525</v>
      </c>
      <c r="N690" s="405"/>
      <c r="O690" s="394" t="s">
        <v>3526</v>
      </c>
      <c r="P690" s="406"/>
      <c r="Q690" s="264" t="s">
        <v>3525</v>
      </c>
      <c r="S690" s="264" t="s">
        <v>3525</v>
      </c>
      <c r="U690" s="265" t="s">
        <v>3527</v>
      </c>
      <c r="W690" s="265" t="s">
        <v>3527</v>
      </c>
      <c r="Y690" s="265" t="s">
        <v>3527</v>
      </c>
      <c r="Z690" s="256"/>
      <c r="AA690" s="264" t="s">
        <v>3525</v>
      </c>
      <c r="AB690" s="256"/>
      <c r="AC690" s="265" t="s">
        <v>3527</v>
      </c>
      <c r="AD690" s="258"/>
      <c r="AE690" s="265" t="s">
        <v>3527</v>
      </c>
      <c r="AF690" s="258"/>
      <c r="AG690" s="264" t="s">
        <v>3525</v>
      </c>
      <c r="AH690" s="16"/>
      <c r="AI690" s="264" t="s">
        <v>3525</v>
      </c>
      <c r="AK690" s="264" t="s">
        <v>3525</v>
      </c>
      <c r="AL690" s="256"/>
      <c r="AM690" s="264" t="s">
        <v>3525</v>
      </c>
      <c r="AN690" s="256"/>
      <c r="AO690" s="264" t="s">
        <v>3525</v>
      </c>
      <c r="AP690" s="256"/>
      <c r="AQ690" s="264" t="s">
        <v>3525</v>
      </c>
      <c r="AR690" s="256"/>
      <c r="AS690" s="265" t="s">
        <v>3528</v>
      </c>
      <c r="AT690" s="256"/>
      <c r="AU690" s="265" t="s">
        <v>3528</v>
      </c>
      <c r="AW690" s="265" t="s">
        <v>3528</v>
      </c>
      <c r="AX690" s="256"/>
      <c r="AY690" s="270" t="str">
        <f t="shared" si="24"/>
        <v>予 備 687</v>
      </c>
      <c r="AZ690" s="256"/>
      <c r="BA690" s="265" t="s">
        <v>3527</v>
      </c>
      <c r="BC690" s="265" t="s">
        <v>3527</v>
      </c>
      <c r="BE690" s="266" t="s">
        <v>3527</v>
      </c>
      <c r="BF690" s="258"/>
      <c r="BG690" s="266" t="s">
        <v>3527</v>
      </c>
      <c r="BI690" s="400" t="s">
        <v>3525</v>
      </c>
      <c r="BK690" s="400" t="s">
        <v>3525</v>
      </c>
      <c r="BM690" s="400" t="str">
        <f t="shared" si="23"/>
        <v>予備687</v>
      </c>
      <c r="BO690" s="401" t="s">
        <v>3525</v>
      </c>
      <c r="BP690" s="396"/>
      <c r="BQ690" s="401" t="s">
        <v>3525</v>
      </c>
      <c r="BR690" s="402"/>
      <c r="BS690" s="265" t="s">
        <v>3527</v>
      </c>
      <c r="BT690" s="402"/>
      <c r="BU690" s="402"/>
      <c r="BV690" s="402"/>
      <c r="BW690" s="402"/>
      <c r="BX690" s="402"/>
      <c r="BY690" s="402"/>
      <c r="BZ690" s="402"/>
      <c r="CA690" s="402"/>
      <c r="CB690" s="402"/>
      <c r="CC690" s="402"/>
      <c r="CE690" s="256"/>
      <c r="CG690" s="264" t="s">
        <v>3525</v>
      </c>
      <c r="CI690" s="264" t="s">
        <v>3525</v>
      </c>
      <c r="CK690" s="264" t="s">
        <v>3525</v>
      </c>
      <c r="CM690" s="264" t="s">
        <v>3525</v>
      </c>
      <c r="CO690" s="264" t="s">
        <v>3525</v>
      </c>
      <c r="CQ690" s="264" t="s">
        <v>3525</v>
      </c>
      <c r="CS690" s="264" t="s">
        <v>3525</v>
      </c>
      <c r="CU690" s="264" t="s">
        <v>3525</v>
      </c>
      <c r="CW690" s="264" t="s">
        <v>3525</v>
      </c>
      <c r="CY690" s="264" t="s">
        <v>3525</v>
      </c>
      <c r="DA690" s="264" t="s">
        <v>3525</v>
      </c>
      <c r="DC690" s="264" t="s">
        <v>3525</v>
      </c>
      <c r="DE690" s="264" t="s">
        <v>3525</v>
      </c>
      <c r="DG690" s="264" t="s">
        <v>3525</v>
      </c>
      <c r="DI690" s="264" t="s">
        <v>3525</v>
      </c>
      <c r="DK690" s="264" t="s">
        <v>3525</v>
      </c>
      <c r="EA690" s="264" t="s">
        <v>3525</v>
      </c>
      <c r="EC690" s="272" t="s">
        <v>3526</v>
      </c>
      <c r="ED690" s="268"/>
      <c r="EE690" s="272" t="s">
        <v>3526</v>
      </c>
      <c r="EF690" s="268"/>
      <c r="EG690" s="272" t="s">
        <v>3526</v>
      </c>
      <c r="EH690" s="268"/>
      <c r="EI690" s="272" t="s">
        <v>3526</v>
      </c>
      <c r="EY690" s="264" t="s">
        <v>3525</v>
      </c>
      <c r="FA690" s="264" t="s">
        <v>3525</v>
      </c>
      <c r="FC690" s="264" t="s">
        <v>3525</v>
      </c>
      <c r="FE690" s="264" t="s">
        <v>3525</v>
      </c>
      <c r="FG690" s="264" t="s">
        <v>3525</v>
      </c>
      <c r="FI690" s="264" t="s">
        <v>3525</v>
      </c>
      <c r="FK690" s="264" t="s">
        <v>3525</v>
      </c>
      <c r="FM690" s="264" t="s">
        <v>3525</v>
      </c>
      <c r="FO690" s="264" t="s">
        <v>3525</v>
      </c>
      <c r="FQ690" s="264" t="s">
        <v>3525</v>
      </c>
      <c r="FS690" s="264" t="s">
        <v>3525</v>
      </c>
      <c r="FU690" s="264" t="s">
        <v>3525</v>
      </c>
      <c r="FW690" s="264" t="s">
        <v>3525</v>
      </c>
      <c r="FY690" s="264" t="s">
        <v>3525</v>
      </c>
      <c r="GA690" s="264" t="s">
        <v>3525</v>
      </c>
      <c r="GC690" s="264" t="s">
        <v>3525</v>
      </c>
      <c r="GE690" s="264" t="s">
        <v>3525</v>
      </c>
      <c r="GG690" s="264" t="s">
        <v>3525</v>
      </c>
      <c r="GI690" s="264" t="s">
        <v>3525</v>
      </c>
      <c r="GK690" s="264" t="s">
        <v>3525</v>
      </c>
      <c r="GM690" s="264" t="s">
        <v>3525</v>
      </c>
      <c r="GO690" s="264" t="s">
        <v>3525</v>
      </c>
      <c r="GQ690" s="16"/>
      <c r="HE690" s="265" t="s">
        <v>3527</v>
      </c>
      <c r="HG690" s="265" t="s">
        <v>3527</v>
      </c>
      <c r="HI690" s="264" t="s">
        <v>3525</v>
      </c>
      <c r="HK690" s="264" t="s">
        <v>3525</v>
      </c>
      <c r="HM690" s="264" t="s">
        <v>3525</v>
      </c>
      <c r="HO690" s="264" t="s">
        <v>3525</v>
      </c>
      <c r="HQ690" s="264" t="s">
        <v>3525</v>
      </c>
      <c r="HS690" s="264" t="s">
        <v>3525</v>
      </c>
      <c r="HU690" s="264" t="s">
        <v>3525</v>
      </c>
      <c r="HW690" s="264" t="s">
        <v>3525</v>
      </c>
      <c r="HY690" s="264" t="s">
        <v>3525</v>
      </c>
      <c r="IA690" s="264" t="s">
        <v>3525</v>
      </c>
      <c r="IC690" s="264" t="s">
        <v>3525</v>
      </c>
      <c r="IE690" s="264" t="s">
        <v>3525</v>
      </c>
      <c r="IG690" s="264" t="s">
        <v>3525</v>
      </c>
      <c r="II690" s="264" t="s">
        <v>3525</v>
      </c>
      <c r="IK690" s="264" t="s">
        <v>3525</v>
      </c>
      <c r="IM690" s="264" t="s">
        <v>3525</v>
      </c>
      <c r="IO690" s="264" t="s">
        <v>3525</v>
      </c>
      <c r="IQ690" s="264" t="s">
        <v>3525</v>
      </c>
      <c r="IS690" s="264" t="s">
        <v>3525</v>
      </c>
      <c r="IU690" s="264" t="s">
        <v>3525</v>
      </c>
      <c r="IW690" s="264" t="s">
        <v>3525</v>
      </c>
      <c r="IY690" s="264" t="s">
        <v>3525</v>
      </c>
      <c r="JA690" s="264" t="s">
        <v>3525</v>
      </c>
      <c r="JC690" s="264" t="s">
        <v>3525</v>
      </c>
    </row>
    <row r="691" spans="3:263">
      <c r="C691" s="384" t="s">
        <v>3529</v>
      </c>
      <c r="D691" s="404"/>
      <c r="E691" s="390" t="s">
        <v>3529</v>
      </c>
      <c r="F691" s="391"/>
      <c r="G691" s="390" t="s">
        <v>3529</v>
      </c>
      <c r="H691" s="391"/>
      <c r="I691" s="390" t="s">
        <v>3529</v>
      </c>
      <c r="J691" s="391"/>
      <c r="K691" s="390" t="s">
        <v>3529</v>
      </c>
      <c r="L691" s="391"/>
      <c r="M691" s="390" t="s">
        <v>3529</v>
      </c>
      <c r="N691" s="405"/>
      <c r="O691" s="394" t="s">
        <v>3530</v>
      </c>
      <c r="P691" s="406"/>
      <c r="Q691" s="264" t="s">
        <v>3529</v>
      </c>
      <c r="S691" s="264" t="s">
        <v>3529</v>
      </c>
      <c r="U691" s="265" t="s">
        <v>3531</v>
      </c>
      <c r="W691" s="265" t="s">
        <v>3531</v>
      </c>
      <c r="Y691" s="265" t="s">
        <v>3531</v>
      </c>
      <c r="Z691" s="256"/>
      <c r="AA691" s="264" t="s">
        <v>3529</v>
      </c>
      <c r="AB691" s="256"/>
      <c r="AC691" s="265" t="s">
        <v>3531</v>
      </c>
      <c r="AD691" s="258"/>
      <c r="AE691" s="265" t="s">
        <v>3531</v>
      </c>
      <c r="AF691" s="258"/>
      <c r="AG691" s="264" t="s">
        <v>3529</v>
      </c>
      <c r="AH691" s="16"/>
      <c r="AI691" s="264" t="s">
        <v>3529</v>
      </c>
      <c r="AK691" s="264" t="s">
        <v>3529</v>
      </c>
      <c r="AL691" s="256"/>
      <c r="AM691" s="264" t="s">
        <v>3529</v>
      </c>
      <c r="AN691" s="256"/>
      <c r="AO691" s="264" t="s">
        <v>3529</v>
      </c>
      <c r="AP691" s="256"/>
      <c r="AQ691" s="264" t="s">
        <v>3529</v>
      </c>
      <c r="AR691" s="256"/>
      <c r="AS691" s="264" t="s">
        <v>3530</v>
      </c>
      <c r="AT691" s="256"/>
      <c r="AU691" s="264" t="s">
        <v>3530</v>
      </c>
      <c r="AW691" s="264" t="s">
        <v>3530</v>
      </c>
      <c r="AX691" s="256"/>
      <c r="AY691" s="270" t="str">
        <f t="shared" si="24"/>
        <v>予 備 688</v>
      </c>
      <c r="AZ691" s="256"/>
      <c r="BA691" s="265" t="s">
        <v>3531</v>
      </c>
      <c r="BC691" s="265" t="s">
        <v>3531</v>
      </c>
      <c r="BE691" s="266" t="s">
        <v>3531</v>
      </c>
      <c r="BF691" s="258"/>
      <c r="BG691" s="266" t="s">
        <v>3531</v>
      </c>
      <c r="BI691" s="400" t="s">
        <v>3529</v>
      </c>
      <c r="BK691" s="400" t="s">
        <v>3529</v>
      </c>
      <c r="BM691" s="400" t="str">
        <f t="shared" si="23"/>
        <v>予備688</v>
      </c>
      <c r="BO691" s="401" t="s">
        <v>3529</v>
      </c>
      <c r="BP691" s="396"/>
      <c r="BQ691" s="401" t="s">
        <v>3529</v>
      </c>
      <c r="BR691" s="402"/>
      <c r="BS691" s="265" t="s">
        <v>3531</v>
      </c>
      <c r="BT691" s="402"/>
      <c r="BU691" s="402"/>
      <c r="BV691" s="402"/>
      <c r="BW691" s="402"/>
      <c r="BX691" s="402"/>
      <c r="BY691" s="402"/>
      <c r="BZ691" s="402"/>
      <c r="CA691" s="402"/>
      <c r="CB691" s="402"/>
      <c r="CC691" s="402"/>
      <c r="CE691" s="256"/>
      <c r="CG691" s="264" t="s">
        <v>3529</v>
      </c>
      <c r="CI691" s="264" t="s">
        <v>3529</v>
      </c>
      <c r="CK691" s="264" t="s">
        <v>3529</v>
      </c>
      <c r="CM691" s="264" t="s">
        <v>3529</v>
      </c>
      <c r="CO691" s="264" t="s">
        <v>3529</v>
      </c>
      <c r="CQ691" s="264" t="s">
        <v>3529</v>
      </c>
      <c r="CS691" s="264" t="s">
        <v>3529</v>
      </c>
      <c r="CU691" s="264" t="s">
        <v>3529</v>
      </c>
      <c r="CW691" s="264" t="s">
        <v>3529</v>
      </c>
      <c r="CY691" s="264" t="s">
        <v>3529</v>
      </c>
      <c r="DA691" s="264" t="s">
        <v>3529</v>
      </c>
      <c r="DC691" s="264" t="s">
        <v>3529</v>
      </c>
      <c r="DE691" s="264" t="s">
        <v>3529</v>
      </c>
      <c r="DG691" s="264" t="s">
        <v>3529</v>
      </c>
      <c r="DI691" s="264" t="s">
        <v>3529</v>
      </c>
      <c r="DK691" s="264" t="s">
        <v>3529</v>
      </c>
      <c r="EA691" s="264" t="s">
        <v>3529</v>
      </c>
      <c r="EC691" s="272" t="s">
        <v>3530</v>
      </c>
      <c r="ED691" s="268"/>
      <c r="EE691" s="272" t="s">
        <v>3530</v>
      </c>
      <c r="EF691" s="268"/>
      <c r="EG691" s="272" t="s">
        <v>3530</v>
      </c>
      <c r="EH691" s="268"/>
      <c r="EI691" s="272" t="s">
        <v>3530</v>
      </c>
      <c r="EY691" s="264" t="s">
        <v>3529</v>
      </c>
      <c r="FA691" s="264" t="s">
        <v>3529</v>
      </c>
      <c r="FC691" s="264" t="s">
        <v>3529</v>
      </c>
      <c r="FE691" s="264" t="s">
        <v>3529</v>
      </c>
      <c r="FG691" s="264" t="s">
        <v>3529</v>
      </c>
      <c r="FI691" s="264" t="s">
        <v>3529</v>
      </c>
      <c r="FK691" s="264" t="s">
        <v>3529</v>
      </c>
      <c r="FM691" s="264" t="s">
        <v>3529</v>
      </c>
      <c r="FO691" s="264" t="s">
        <v>3529</v>
      </c>
      <c r="FQ691" s="264" t="s">
        <v>3529</v>
      </c>
      <c r="FS691" s="264" t="s">
        <v>3529</v>
      </c>
      <c r="FU691" s="264" t="s">
        <v>3529</v>
      </c>
      <c r="FW691" s="264" t="s">
        <v>3529</v>
      </c>
      <c r="FY691" s="264" t="s">
        <v>3529</v>
      </c>
      <c r="GA691" s="264" t="s">
        <v>3529</v>
      </c>
      <c r="GC691" s="264" t="s">
        <v>3529</v>
      </c>
      <c r="GE691" s="264" t="s">
        <v>3529</v>
      </c>
      <c r="GG691" s="264" t="s">
        <v>3529</v>
      </c>
      <c r="GI691" s="264" t="s">
        <v>3529</v>
      </c>
      <c r="GK691" s="264" t="s">
        <v>3529</v>
      </c>
      <c r="GM691" s="264" t="s">
        <v>3529</v>
      </c>
      <c r="GO691" s="264" t="s">
        <v>3529</v>
      </c>
      <c r="GQ691" s="16"/>
      <c r="HE691" s="265" t="s">
        <v>3531</v>
      </c>
      <c r="HG691" s="265" t="s">
        <v>3531</v>
      </c>
      <c r="HI691" s="264" t="s">
        <v>3529</v>
      </c>
      <c r="HK691" s="264" t="s">
        <v>3529</v>
      </c>
      <c r="HM691" s="264" t="s">
        <v>3529</v>
      </c>
      <c r="HO691" s="264" t="s">
        <v>3529</v>
      </c>
      <c r="HQ691" s="264" t="s">
        <v>3529</v>
      </c>
      <c r="HS691" s="264" t="s">
        <v>3529</v>
      </c>
      <c r="HU691" s="264" t="s">
        <v>3529</v>
      </c>
      <c r="HW691" s="264" t="s">
        <v>3529</v>
      </c>
      <c r="HY691" s="264" t="s">
        <v>3529</v>
      </c>
      <c r="IA691" s="264" t="s">
        <v>3529</v>
      </c>
      <c r="IC691" s="264" t="s">
        <v>3529</v>
      </c>
      <c r="IE691" s="264" t="s">
        <v>3529</v>
      </c>
      <c r="IG691" s="264" t="s">
        <v>3529</v>
      </c>
      <c r="II691" s="264" t="s">
        <v>3529</v>
      </c>
      <c r="IK691" s="264" t="s">
        <v>3529</v>
      </c>
      <c r="IM691" s="264" t="s">
        <v>3529</v>
      </c>
      <c r="IO691" s="264" t="s">
        <v>3529</v>
      </c>
      <c r="IQ691" s="264" t="s">
        <v>3529</v>
      </c>
      <c r="IS691" s="264" t="s">
        <v>3529</v>
      </c>
      <c r="IU691" s="264" t="s">
        <v>3529</v>
      </c>
      <c r="IW691" s="264" t="s">
        <v>3529</v>
      </c>
      <c r="IY691" s="264" t="s">
        <v>3529</v>
      </c>
      <c r="JA691" s="264" t="s">
        <v>3529</v>
      </c>
      <c r="JC691" s="264" t="s">
        <v>3529</v>
      </c>
    </row>
    <row r="692" spans="3:263">
      <c r="C692" s="384" t="s">
        <v>3532</v>
      </c>
      <c r="D692" s="404"/>
      <c r="E692" s="390" t="s">
        <v>3532</v>
      </c>
      <c r="F692" s="391"/>
      <c r="G692" s="390" t="s">
        <v>3532</v>
      </c>
      <c r="H692" s="391"/>
      <c r="I692" s="390" t="s">
        <v>3532</v>
      </c>
      <c r="J692" s="391"/>
      <c r="K692" s="390" t="s">
        <v>3532</v>
      </c>
      <c r="L692" s="391"/>
      <c r="M692" s="390" t="s">
        <v>3532</v>
      </c>
      <c r="N692" s="405"/>
      <c r="O692" s="394" t="s">
        <v>3533</v>
      </c>
      <c r="P692" s="406"/>
      <c r="Q692" s="264" t="s">
        <v>3532</v>
      </c>
      <c r="S692" s="264" t="s">
        <v>3532</v>
      </c>
      <c r="U692" s="265" t="s">
        <v>3534</v>
      </c>
      <c r="W692" s="265" t="s">
        <v>3534</v>
      </c>
      <c r="Y692" s="265" t="s">
        <v>3534</v>
      </c>
      <c r="Z692" s="256"/>
      <c r="AA692" s="264" t="s">
        <v>3532</v>
      </c>
      <c r="AB692" s="256"/>
      <c r="AC692" s="265" t="s">
        <v>3534</v>
      </c>
      <c r="AD692" s="258"/>
      <c r="AE692" s="265" t="s">
        <v>3534</v>
      </c>
      <c r="AF692" s="258"/>
      <c r="AG692" s="264" t="s">
        <v>3532</v>
      </c>
      <c r="AH692" s="16"/>
      <c r="AI692" s="264" t="s">
        <v>3532</v>
      </c>
      <c r="AK692" s="264" t="s">
        <v>3532</v>
      </c>
      <c r="AL692" s="256"/>
      <c r="AM692" s="264" t="s">
        <v>3532</v>
      </c>
      <c r="AN692" s="256"/>
      <c r="AO692" s="264" t="s">
        <v>3532</v>
      </c>
      <c r="AP692" s="256"/>
      <c r="AQ692" s="264" t="s">
        <v>3532</v>
      </c>
      <c r="AR692" s="256"/>
      <c r="AS692" s="265" t="s">
        <v>3535</v>
      </c>
      <c r="AT692" s="256"/>
      <c r="AU692" s="265" t="s">
        <v>3535</v>
      </c>
      <c r="AW692" s="265" t="s">
        <v>3535</v>
      </c>
      <c r="AX692" s="256"/>
      <c r="AY692" s="270" t="str">
        <f t="shared" si="24"/>
        <v>予 備 689</v>
      </c>
      <c r="AZ692" s="256"/>
      <c r="BA692" s="265" t="s">
        <v>3534</v>
      </c>
      <c r="BC692" s="265" t="s">
        <v>3534</v>
      </c>
      <c r="BE692" s="266" t="s">
        <v>3534</v>
      </c>
      <c r="BF692" s="258"/>
      <c r="BG692" s="266" t="s">
        <v>3534</v>
      </c>
      <c r="BI692" s="400" t="s">
        <v>3532</v>
      </c>
      <c r="BK692" s="400" t="s">
        <v>3532</v>
      </c>
      <c r="BM692" s="400" t="str">
        <f t="shared" si="23"/>
        <v>予備689</v>
      </c>
      <c r="BO692" s="401" t="s">
        <v>3532</v>
      </c>
      <c r="BP692" s="396"/>
      <c r="BQ692" s="401" t="s">
        <v>3532</v>
      </c>
      <c r="BR692" s="402"/>
      <c r="BS692" s="265" t="s">
        <v>3534</v>
      </c>
      <c r="BT692" s="402"/>
      <c r="BU692" s="402"/>
      <c r="BV692" s="402"/>
      <c r="BW692" s="402"/>
      <c r="BX692" s="402"/>
      <c r="BY692" s="402"/>
      <c r="BZ692" s="402"/>
      <c r="CA692" s="402"/>
      <c r="CB692" s="402"/>
      <c r="CC692" s="402"/>
      <c r="CE692" s="256"/>
      <c r="CG692" s="264" t="s">
        <v>3532</v>
      </c>
      <c r="CI692" s="264" t="s">
        <v>3532</v>
      </c>
      <c r="CK692" s="264" t="s">
        <v>3532</v>
      </c>
      <c r="CM692" s="264" t="s">
        <v>3532</v>
      </c>
      <c r="CO692" s="264" t="s">
        <v>3532</v>
      </c>
      <c r="CQ692" s="264" t="s">
        <v>3532</v>
      </c>
      <c r="CS692" s="264" t="s">
        <v>3532</v>
      </c>
      <c r="CU692" s="264" t="s">
        <v>3532</v>
      </c>
      <c r="CW692" s="264" t="s">
        <v>3532</v>
      </c>
      <c r="CY692" s="264" t="s">
        <v>3532</v>
      </c>
      <c r="DA692" s="264" t="s">
        <v>3532</v>
      </c>
      <c r="DC692" s="264" t="s">
        <v>3532</v>
      </c>
      <c r="DE692" s="264" t="s">
        <v>3532</v>
      </c>
      <c r="DG692" s="264" t="s">
        <v>3532</v>
      </c>
      <c r="DI692" s="264" t="s">
        <v>3532</v>
      </c>
      <c r="DK692" s="264" t="s">
        <v>3532</v>
      </c>
      <c r="EA692" s="264" t="s">
        <v>3532</v>
      </c>
      <c r="EC692" s="272" t="s">
        <v>3533</v>
      </c>
      <c r="ED692" s="268"/>
      <c r="EE692" s="272" t="s">
        <v>3533</v>
      </c>
      <c r="EF692" s="268"/>
      <c r="EG692" s="272" t="s">
        <v>3533</v>
      </c>
      <c r="EH692" s="268"/>
      <c r="EI692" s="272" t="s">
        <v>3533</v>
      </c>
      <c r="EY692" s="264" t="s">
        <v>3532</v>
      </c>
      <c r="FA692" s="264" t="s">
        <v>3532</v>
      </c>
      <c r="FC692" s="264" t="s">
        <v>3532</v>
      </c>
      <c r="FE692" s="264" t="s">
        <v>3532</v>
      </c>
      <c r="FG692" s="264" t="s">
        <v>3532</v>
      </c>
      <c r="FI692" s="264" t="s">
        <v>3532</v>
      </c>
      <c r="FK692" s="264" t="s">
        <v>3532</v>
      </c>
      <c r="FM692" s="264" t="s">
        <v>3532</v>
      </c>
      <c r="FO692" s="264" t="s">
        <v>3532</v>
      </c>
      <c r="FQ692" s="264" t="s">
        <v>3532</v>
      </c>
      <c r="FS692" s="264" t="s">
        <v>3532</v>
      </c>
      <c r="FU692" s="264" t="s">
        <v>3532</v>
      </c>
      <c r="FW692" s="264" t="s">
        <v>3532</v>
      </c>
      <c r="FY692" s="264" t="s">
        <v>3532</v>
      </c>
      <c r="GA692" s="264" t="s">
        <v>3532</v>
      </c>
      <c r="GC692" s="264" t="s">
        <v>3532</v>
      </c>
      <c r="GE692" s="264" t="s">
        <v>3532</v>
      </c>
      <c r="GG692" s="264" t="s">
        <v>3532</v>
      </c>
      <c r="GI692" s="264" t="s">
        <v>3532</v>
      </c>
      <c r="GK692" s="264" t="s">
        <v>3532</v>
      </c>
      <c r="GM692" s="264" t="s">
        <v>3532</v>
      </c>
      <c r="GO692" s="264" t="s">
        <v>3532</v>
      </c>
      <c r="GQ692" s="16"/>
      <c r="HE692" s="265" t="s">
        <v>3534</v>
      </c>
      <c r="HG692" s="265" t="s">
        <v>3534</v>
      </c>
      <c r="HI692" s="264" t="s">
        <v>3532</v>
      </c>
      <c r="HK692" s="264" t="s">
        <v>3532</v>
      </c>
      <c r="HM692" s="264" t="s">
        <v>3532</v>
      </c>
      <c r="HO692" s="264" t="s">
        <v>3532</v>
      </c>
      <c r="HQ692" s="264" t="s">
        <v>3532</v>
      </c>
      <c r="HS692" s="264" t="s">
        <v>3532</v>
      </c>
      <c r="HU692" s="264" t="s">
        <v>3532</v>
      </c>
      <c r="HW692" s="264" t="s">
        <v>3532</v>
      </c>
      <c r="HY692" s="264" t="s">
        <v>3532</v>
      </c>
      <c r="IA692" s="264" t="s">
        <v>3532</v>
      </c>
      <c r="IC692" s="264" t="s">
        <v>3532</v>
      </c>
      <c r="IE692" s="264" t="s">
        <v>3532</v>
      </c>
      <c r="IG692" s="264" t="s">
        <v>3532</v>
      </c>
      <c r="II692" s="264" t="s">
        <v>3532</v>
      </c>
      <c r="IK692" s="264" t="s">
        <v>3532</v>
      </c>
      <c r="IM692" s="264" t="s">
        <v>3532</v>
      </c>
      <c r="IO692" s="264" t="s">
        <v>3532</v>
      </c>
      <c r="IQ692" s="264" t="s">
        <v>3532</v>
      </c>
      <c r="IS692" s="264" t="s">
        <v>3532</v>
      </c>
      <c r="IU692" s="264" t="s">
        <v>3532</v>
      </c>
      <c r="IW692" s="264" t="s">
        <v>3532</v>
      </c>
      <c r="IY692" s="264" t="s">
        <v>3532</v>
      </c>
      <c r="JA692" s="264" t="s">
        <v>3532</v>
      </c>
      <c r="JC692" s="264" t="s">
        <v>3532</v>
      </c>
    </row>
    <row r="693" spans="3:263">
      <c r="C693" s="384" t="s">
        <v>3536</v>
      </c>
      <c r="D693" s="404"/>
      <c r="E693" s="390" t="s">
        <v>3536</v>
      </c>
      <c r="F693" s="391"/>
      <c r="G693" s="390" t="s">
        <v>3536</v>
      </c>
      <c r="H693" s="391"/>
      <c r="I693" s="390" t="s">
        <v>3536</v>
      </c>
      <c r="J693" s="391"/>
      <c r="K693" s="390" t="s">
        <v>3536</v>
      </c>
      <c r="L693" s="391"/>
      <c r="M693" s="390" t="s">
        <v>3536</v>
      </c>
      <c r="N693" s="405"/>
      <c r="O693" s="394" t="s">
        <v>3537</v>
      </c>
      <c r="P693" s="406"/>
      <c r="Q693" s="264" t="s">
        <v>3536</v>
      </c>
      <c r="S693" s="264" t="s">
        <v>3536</v>
      </c>
      <c r="U693" s="265" t="s">
        <v>3538</v>
      </c>
      <c r="W693" s="265" t="s">
        <v>3538</v>
      </c>
      <c r="Y693" s="265" t="s">
        <v>3538</v>
      </c>
      <c r="Z693" s="256"/>
      <c r="AA693" s="264" t="s">
        <v>3536</v>
      </c>
      <c r="AB693" s="256"/>
      <c r="AC693" s="265" t="s">
        <v>3538</v>
      </c>
      <c r="AD693" s="258"/>
      <c r="AE693" s="265" t="s">
        <v>3538</v>
      </c>
      <c r="AF693" s="258"/>
      <c r="AG693" s="264" t="s">
        <v>3536</v>
      </c>
      <c r="AH693" s="16"/>
      <c r="AI693" s="264" t="s">
        <v>3536</v>
      </c>
      <c r="AK693" s="264" t="s">
        <v>3536</v>
      </c>
      <c r="AL693" s="256"/>
      <c r="AM693" s="264" t="s">
        <v>3536</v>
      </c>
      <c r="AN693" s="256"/>
      <c r="AO693" s="264" t="s">
        <v>3536</v>
      </c>
      <c r="AP693" s="256"/>
      <c r="AQ693" s="264" t="s">
        <v>3536</v>
      </c>
      <c r="AR693" s="256"/>
      <c r="AS693" s="264" t="s">
        <v>3537</v>
      </c>
      <c r="AT693" s="256"/>
      <c r="AU693" s="264" t="s">
        <v>3537</v>
      </c>
      <c r="AW693" s="264" t="s">
        <v>3537</v>
      </c>
      <c r="AX693" s="256"/>
      <c r="AY693" s="270" t="str">
        <f t="shared" si="24"/>
        <v>予 備 690</v>
      </c>
      <c r="AZ693" s="256"/>
      <c r="BA693" s="265" t="s">
        <v>3538</v>
      </c>
      <c r="BC693" s="265" t="s">
        <v>3538</v>
      </c>
      <c r="BE693" s="266" t="s">
        <v>3538</v>
      </c>
      <c r="BF693" s="258"/>
      <c r="BG693" s="266" t="s">
        <v>3538</v>
      </c>
      <c r="BI693" s="400" t="s">
        <v>3536</v>
      </c>
      <c r="BK693" s="400" t="s">
        <v>3536</v>
      </c>
      <c r="BM693" s="400" t="str">
        <f t="shared" si="23"/>
        <v>予備690</v>
      </c>
      <c r="BO693" s="401" t="s">
        <v>3536</v>
      </c>
      <c r="BP693" s="396"/>
      <c r="BQ693" s="401" t="s">
        <v>3536</v>
      </c>
      <c r="BR693" s="402"/>
      <c r="BS693" s="265" t="s">
        <v>3538</v>
      </c>
      <c r="BT693" s="402"/>
      <c r="BU693" s="402"/>
      <c r="BV693" s="402"/>
      <c r="BW693" s="402"/>
      <c r="BX693" s="402"/>
      <c r="BY693" s="402"/>
      <c r="BZ693" s="402"/>
      <c r="CA693" s="402"/>
      <c r="CB693" s="402"/>
      <c r="CC693" s="402"/>
      <c r="CE693" s="256"/>
      <c r="CG693" s="264" t="s">
        <v>3536</v>
      </c>
      <c r="CI693" s="264" t="s">
        <v>3536</v>
      </c>
      <c r="CK693" s="264" t="s">
        <v>3536</v>
      </c>
      <c r="CM693" s="264" t="s">
        <v>3536</v>
      </c>
      <c r="CO693" s="264" t="s">
        <v>3536</v>
      </c>
      <c r="CQ693" s="264" t="s">
        <v>3536</v>
      </c>
      <c r="CS693" s="264" t="s">
        <v>3536</v>
      </c>
      <c r="CU693" s="264" t="s">
        <v>3536</v>
      </c>
      <c r="CW693" s="264" t="s">
        <v>3536</v>
      </c>
      <c r="CY693" s="264" t="s">
        <v>3536</v>
      </c>
      <c r="DA693" s="264" t="s">
        <v>3536</v>
      </c>
      <c r="DC693" s="264" t="s">
        <v>3536</v>
      </c>
      <c r="DE693" s="264" t="s">
        <v>3536</v>
      </c>
      <c r="DG693" s="264" t="s">
        <v>3536</v>
      </c>
      <c r="DI693" s="264" t="s">
        <v>3536</v>
      </c>
      <c r="DK693" s="264" t="s">
        <v>3536</v>
      </c>
      <c r="EA693" s="264" t="s">
        <v>3536</v>
      </c>
      <c r="EC693" s="272" t="s">
        <v>3537</v>
      </c>
      <c r="ED693" s="268"/>
      <c r="EE693" s="272" t="s">
        <v>3537</v>
      </c>
      <c r="EF693" s="268"/>
      <c r="EG693" s="272" t="s">
        <v>3537</v>
      </c>
      <c r="EH693" s="268"/>
      <c r="EI693" s="272" t="s">
        <v>3537</v>
      </c>
      <c r="EY693" s="264" t="s">
        <v>3536</v>
      </c>
      <c r="FA693" s="264" t="s">
        <v>3536</v>
      </c>
      <c r="FC693" s="264" t="s">
        <v>3536</v>
      </c>
      <c r="FE693" s="264" t="s">
        <v>3536</v>
      </c>
      <c r="FG693" s="264" t="s">
        <v>3536</v>
      </c>
      <c r="FI693" s="264" t="s">
        <v>3536</v>
      </c>
      <c r="FK693" s="264" t="s">
        <v>3536</v>
      </c>
      <c r="FM693" s="264" t="s">
        <v>3536</v>
      </c>
      <c r="FO693" s="264" t="s">
        <v>3536</v>
      </c>
      <c r="FQ693" s="264" t="s">
        <v>3536</v>
      </c>
      <c r="FS693" s="264" t="s">
        <v>3536</v>
      </c>
      <c r="FU693" s="264" t="s">
        <v>3536</v>
      </c>
      <c r="FW693" s="264" t="s">
        <v>3536</v>
      </c>
      <c r="FY693" s="264" t="s">
        <v>3536</v>
      </c>
      <c r="GA693" s="264" t="s">
        <v>3536</v>
      </c>
      <c r="GC693" s="264" t="s">
        <v>3536</v>
      </c>
      <c r="GE693" s="264" t="s">
        <v>3536</v>
      </c>
      <c r="GG693" s="264" t="s">
        <v>3536</v>
      </c>
      <c r="GI693" s="264" t="s">
        <v>3536</v>
      </c>
      <c r="GK693" s="264" t="s">
        <v>3536</v>
      </c>
      <c r="GM693" s="264" t="s">
        <v>3536</v>
      </c>
      <c r="GO693" s="264" t="s">
        <v>3536</v>
      </c>
      <c r="GQ693" s="16"/>
      <c r="HE693" s="265" t="s">
        <v>3538</v>
      </c>
      <c r="HG693" s="265" t="s">
        <v>3538</v>
      </c>
      <c r="HI693" s="264" t="s">
        <v>3536</v>
      </c>
      <c r="HK693" s="264" t="s">
        <v>3536</v>
      </c>
      <c r="HM693" s="264" t="s">
        <v>3536</v>
      </c>
      <c r="HO693" s="264" t="s">
        <v>3536</v>
      </c>
      <c r="HQ693" s="264" t="s">
        <v>3536</v>
      </c>
      <c r="HS693" s="264" t="s">
        <v>3536</v>
      </c>
      <c r="HU693" s="264" t="s">
        <v>3536</v>
      </c>
      <c r="HW693" s="264" t="s">
        <v>3536</v>
      </c>
      <c r="HY693" s="264" t="s">
        <v>3536</v>
      </c>
      <c r="IA693" s="264" t="s">
        <v>3536</v>
      </c>
      <c r="IC693" s="264" t="s">
        <v>3536</v>
      </c>
      <c r="IE693" s="264" t="s">
        <v>3536</v>
      </c>
      <c r="IG693" s="264" t="s">
        <v>3536</v>
      </c>
      <c r="II693" s="264" t="s">
        <v>3536</v>
      </c>
      <c r="IK693" s="264" t="s">
        <v>3536</v>
      </c>
      <c r="IM693" s="264" t="s">
        <v>3536</v>
      </c>
      <c r="IO693" s="264" t="s">
        <v>3536</v>
      </c>
      <c r="IQ693" s="264" t="s">
        <v>3536</v>
      </c>
      <c r="IS693" s="264" t="s">
        <v>3536</v>
      </c>
      <c r="IU693" s="264" t="s">
        <v>3536</v>
      </c>
      <c r="IW693" s="264" t="s">
        <v>3536</v>
      </c>
      <c r="IY693" s="264" t="s">
        <v>3536</v>
      </c>
      <c r="JA693" s="264" t="s">
        <v>3536</v>
      </c>
      <c r="JC693" s="264" t="s">
        <v>3536</v>
      </c>
    </row>
    <row r="694" spans="3:263">
      <c r="C694" s="384" t="s">
        <v>3539</v>
      </c>
      <c r="D694" s="404"/>
      <c r="E694" s="390" t="s">
        <v>3539</v>
      </c>
      <c r="F694" s="391"/>
      <c r="G694" s="390" t="s">
        <v>3539</v>
      </c>
      <c r="H694" s="391"/>
      <c r="I694" s="390" t="s">
        <v>3539</v>
      </c>
      <c r="J694" s="391"/>
      <c r="K694" s="390" t="s">
        <v>3539</v>
      </c>
      <c r="L694" s="391"/>
      <c r="M694" s="390" t="s">
        <v>3539</v>
      </c>
      <c r="N694" s="405"/>
      <c r="O694" s="394" t="s">
        <v>3540</v>
      </c>
      <c r="P694" s="406"/>
      <c r="Q694" s="264" t="s">
        <v>3539</v>
      </c>
      <c r="S694" s="264" t="s">
        <v>3539</v>
      </c>
      <c r="U694" s="265" t="s">
        <v>3541</v>
      </c>
      <c r="W694" s="265" t="s">
        <v>3541</v>
      </c>
      <c r="Y694" s="265" t="s">
        <v>3541</v>
      </c>
      <c r="Z694" s="256"/>
      <c r="AA694" s="264" t="s">
        <v>3539</v>
      </c>
      <c r="AB694" s="256"/>
      <c r="AC694" s="265" t="s">
        <v>3541</v>
      </c>
      <c r="AD694" s="258"/>
      <c r="AE694" s="265" t="s">
        <v>3541</v>
      </c>
      <c r="AF694" s="258"/>
      <c r="AG694" s="264" t="s">
        <v>3539</v>
      </c>
      <c r="AH694" s="16"/>
      <c r="AI694" s="264" t="s">
        <v>3539</v>
      </c>
      <c r="AK694" s="264" t="s">
        <v>3539</v>
      </c>
      <c r="AL694" s="256"/>
      <c r="AM694" s="264" t="s">
        <v>3539</v>
      </c>
      <c r="AN694" s="256"/>
      <c r="AO694" s="264" t="s">
        <v>3539</v>
      </c>
      <c r="AP694" s="256"/>
      <c r="AQ694" s="264" t="s">
        <v>3539</v>
      </c>
      <c r="AR694" s="256"/>
      <c r="AS694" s="265" t="s">
        <v>3542</v>
      </c>
      <c r="AT694" s="256"/>
      <c r="AU694" s="265" t="s">
        <v>3542</v>
      </c>
      <c r="AW694" s="265" t="s">
        <v>3542</v>
      </c>
      <c r="AX694" s="256"/>
      <c r="AY694" s="270" t="str">
        <f t="shared" si="24"/>
        <v>予 備 691</v>
      </c>
      <c r="AZ694" s="256"/>
      <c r="BA694" s="265" t="s">
        <v>3541</v>
      </c>
      <c r="BC694" s="265" t="s">
        <v>3541</v>
      </c>
      <c r="BE694" s="266" t="s">
        <v>3541</v>
      </c>
      <c r="BF694" s="258"/>
      <c r="BG694" s="266" t="s">
        <v>3541</v>
      </c>
      <c r="BI694" s="400" t="s">
        <v>3539</v>
      </c>
      <c r="BK694" s="400" t="s">
        <v>3539</v>
      </c>
      <c r="BM694" s="400" t="str">
        <f t="shared" si="23"/>
        <v>予備691</v>
      </c>
      <c r="BO694" s="401" t="s">
        <v>3539</v>
      </c>
      <c r="BP694" s="396"/>
      <c r="BQ694" s="401" t="s">
        <v>3539</v>
      </c>
      <c r="BR694" s="402"/>
      <c r="BS694" s="265" t="s">
        <v>3541</v>
      </c>
      <c r="BT694" s="402"/>
      <c r="BU694" s="402"/>
      <c r="BV694" s="402"/>
      <c r="BW694" s="402"/>
      <c r="BX694" s="402"/>
      <c r="BY694" s="402"/>
      <c r="BZ694" s="402"/>
      <c r="CA694" s="402"/>
      <c r="CB694" s="402"/>
      <c r="CC694" s="402"/>
      <c r="CE694" s="256"/>
      <c r="CG694" s="264" t="s">
        <v>3539</v>
      </c>
      <c r="CI694" s="264" t="s">
        <v>3539</v>
      </c>
      <c r="CK694" s="264" t="s">
        <v>3539</v>
      </c>
      <c r="CM694" s="264" t="s">
        <v>3539</v>
      </c>
      <c r="CO694" s="264" t="s">
        <v>3539</v>
      </c>
      <c r="CQ694" s="264" t="s">
        <v>3539</v>
      </c>
      <c r="CS694" s="264" t="s">
        <v>3539</v>
      </c>
      <c r="CU694" s="264" t="s">
        <v>3539</v>
      </c>
      <c r="CW694" s="264" t="s">
        <v>3539</v>
      </c>
      <c r="CY694" s="264" t="s">
        <v>3539</v>
      </c>
      <c r="DA694" s="264" t="s">
        <v>3539</v>
      </c>
      <c r="DC694" s="264" t="s">
        <v>3539</v>
      </c>
      <c r="DE694" s="264" t="s">
        <v>3539</v>
      </c>
      <c r="DG694" s="264" t="s">
        <v>3539</v>
      </c>
      <c r="DI694" s="264" t="s">
        <v>3539</v>
      </c>
      <c r="DK694" s="264" t="s">
        <v>3539</v>
      </c>
      <c r="EA694" s="264" t="s">
        <v>3539</v>
      </c>
      <c r="EC694" s="272" t="s">
        <v>3540</v>
      </c>
      <c r="ED694" s="268"/>
      <c r="EE694" s="272" t="s">
        <v>3540</v>
      </c>
      <c r="EF694" s="268"/>
      <c r="EG694" s="272" t="s">
        <v>3540</v>
      </c>
      <c r="EH694" s="268"/>
      <c r="EI694" s="272" t="s">
        <v>3540</v>
      </c>
      <c r="EY694" s="264" t="s">
        <v>3539</v>
      </c>
      <c r="FA694" s="264" t="s">
        <v>3539</v>
      </c>
      <c r="FC694" s="264" t="s">
        <v>3539</v>
      </c>
      <c r="FE694" s="264" t="s">
        <v>3539</v>
      </c>
      <c r="FG694" s="264" t="s">
        <v>3539</v>
      </c>
      <c r="FI694" s="264" t="s">
        <v>3539</v>
      </c>
      <c r="FK694" s="264" t="s">
        <v>3539</v>
      </c>
      <c r="FM694" s="264" t="s">
        <v>3539</v>
      </c>
      <c r="FO694" s="264" t="s">
        <v>3539</v>
      </c>
      <c r="FQ694" s="264" t="s">
        <v>3539</v>
      </c>
      <c r="FS694" s="264" t="s">
        <v>3539</v>
      </c>
      <c r="FU694" s="264" t="s">
        <v>3539</v>
      </c>
      <c r="FW694" s="264" t="s">
        <v>3539</v>
      </c>
      <c r="FY694" s="264" t="s">
        <v>3539</v>
      </c>
      <c r="GA694" s="264" t="s">
        <v>3539</v>
      </c>
      <c r="GC694" s="264" t="s">
        <v>3539</v>
      </c>
      <c r="GE694" s="264" t="s">
        <v>3539</v>
      </c>
      <c r="GG694" s="264" t="s">
        <v>3539</v>
      </c>
      <c r="GI694" s="264" t="s">
        <v>3539</v>
      </c>
      <c r="GK694" s="264" t="s">
        <v>3539</v>
      </c>
      <c r="GM694" s="264" t="s">
        <v>3539</v>
      </c>
      <c r="GO694" s="264" t="s">
        <v>3539</v>
      </c>
      <c r="GQ694" s="16"/>
      <c r="HE694" s="265" t="s">
        <v>3541</v>
      </c>
      <c r="HG694" s="265" t="s">
        <v>3541</v>
      </c>
      <c r="HI694" s="264" t="s">
        <v>3539</v>
      </c>
      <c r="HK694" s="264" t="s">
        <v>3539</v>
      </c>
      <c r="HM694" s="264" t="s">
        <v>3539</v>
      </c>
      <c r="HO694" s="264" t="s">
        <v>3539</v>
      </c>
      <c r="HQ694" s="264" t="s">
        <v>3539</v>
      </c>
      <c r="HS694" s="264" t="s">
        <v>3539</v>
      </c>
      <c r="HU694" s="264" t="s">
        <v>3539</v>
      </c>
      <c r="HW694" s="264" t="s">
        <v>3539</v>
      </c>
      <c r="HY694" s="264" t="s">
        <v>3539</v>
      </c>
      <c r="IA694" s="264" t="s">
        <v>3539</v>
      </c>
      <c r="IC694" s="264" t="s">
        <v>3539</v>
      </c>
      <c r="IE694" s="264" t="s">
        <v>3539</v>
      </c>
      <c r="IG694" s="264" t="s">
        <v>3539</v>
      </c>
      <c r="II694" s="264" t="s">
        <v>3539</v>
      </c>
      <c r="IK694" s="264" t="s">
        <v>3539</v>
      </c>
      <c r="IM694" s="264" t="s">
        <v>3539</v>
      </c>
      <c r="IO694" s="264" t="s">
        <v>3539</v>
      </c>
      <c r="IQ694" s="264" t="s">
        <v>3539</v>
      </c>
      <c r="IS694" s="264" t="s">
        <v>3539</v>
      </c>
      <c r="IU694" s="264" t="s">
        <v>3539</v>
      </c>
      <c r="IW694" s="264" t="s">
        <v>3539</v>
      </c>
      <c r="IY694" s="264" t="s">
        <v>3539</v>
      </c>
      <c r="JA694" s="264" t="s">
        <v>3539</v>
      </c>
      <c r="JC694" s="264" t="s">
        <v>3539</v>
      </c>
    </row>
    <row r="695" spans="3:263">
      <c r="C695" s="384" t="s">
        <v>3543</v>
      </c>
      <c r="D695" s="404"/>
      <c r="E695" s="390" t="s">
        <v>3543</v>
      </c>
      <c r="F695" s="391"/>
      <c r="G695" s="390" t="s">
        <v>3543</v>
      </c>
      <c r="H695" s="391"/>
      <c r="I695" s="390" t="s">
        <v>3543</v>
      </c>
      <c r="J695" s="391"/>
      <c r="K695" s="390" t="s">
        <v>3543</v>
      </c>
      <c r="L695" s="391"/>
      <c r="M695" s="390" t="s">
        <v>3543</v>
      </c>
      <c r="N695" s="405"/>
      <c r="O695" s="394" t="s">
        <v>3544</v>
      </c>
      <c r="P695" s="406"/>
      <c r="Q695" s="264" t="s">
        <v>3543</v>
      </c>
      <c r="S695" s="264" t="s">
        <v>3543</v>
      </c>
      <c r="U695" s="265" t="s">
        <v>3545</v>
      </c>
      <c r="W695" s="265" t="s">
        <v>3545</v>
      </c>
      <c r="Y695" s="265" t="s">
        <v>3545</v>
      </c>
      <c r="Z695" s="256"/>
      <c r="AA695" s="264" t="s">
        <v>3543</v>
      </c>
      <c r="AB695" s="256"/>
      <c r="AC695" s="265" t="s">
        <v>3545</v>
      </c>
      <c r="AD695" s="258"/>
      <c r="AE695" s="265" t="s">
        <v>3545</v>
      </c>
      <c r="AF695" s="258"/>
      <c r="AG695" s="264" t="s">
        <v>3543</v>
      </c>
      <c r="AH695" s="16"/>
      <c r="AI695" s="264" t="s">
        <v>3543</v>
      </c>
      <c r="AK695" s="264" t="s">
        <v>3543</v>
      </c>
      <c r="AL695" s="256"/>
      <c r="AM695" s="264" t="s">
        <v>3543</v>
      </c>
      <c r="AN695" s="256"/>
      <c r="AO695" s="264" t="s">
        <v>3543</v>
      </c>
      <c r="AP695" s="256"/>
      <c r="AQ695" s="264" t="s">
        <v>3543</v>
      </c>
      <c r="AR695" s="256"/>
      <c r="AS695" s="264" t="s">
        <v>3544</v>
      </c>
      <c r="AT695" s="256"/>
      <c r="AU695" s="264" t="s">
        <v>3544</v>
      </c>
      <c r="AW695" s="264" t="s">
        <v>3544</v>
      </c>
      <c r="AX695" s="256"/>
      <c r="AY695" s="270" t="str">
        <f t="shared" si="24"/>
        <v>予 備 692</v>
      </c>
      <c r="AZ695" s="256"/>
      <c r="BA695" s="265" t="s">
        <v>3545</v>
      </c>
      <c r="BC695" s="265" t="s">
        <v>3545</v>
      </c>
      <c r="BE695" s="266" t="s">
        <v>3545</v>
      </c>
      <c r="BF695" s="258"/>
      <c r="BG695" s="266" t="s">
        <v>3545</v>
      </c>
      <c r="BI695" s="400" t="s">
        <v>3543</v>
      </c>
      <c r="BK695" s="400" t="s">
        <v>3543</v>
      </c>
      <c r="BM695" s="400" t="str">
        <f t="shared" si="23"/>
        <v>予備692</v>
      </c>
      <c r="BO695" s="401" t="s">
        <v>3543</v>
      </c>
      <c r="BP695" s="396"/>
      <c r="BQ695" s="401" t="s">
        <v>3543</v>
      </c>
      <c r="BR695" s="402"/>
      <c r="BS695" s="265" t="s">
        <v>3545</v>
      </c>
      <c r="BT695" s="402"/>
      <c r="BU695" s="402"/>
      <c r="BV695" s="402"/>
      <c r="BW695" s="402"/>
      <c r="BX695" s="402"/>
      <c r="BY695" s="402"/>
      <c r="BZ695" s="402"/>
      <c r="CA695" s="402"/>
      <c r="CB695" s="402"/>
      <c r="CC695" s="402"/>
      <c r="CE695" s="256"/>
      <c r="CG695" s="264" t="s">
        <v>3543</v>
      </c>
      <c r="CI695" s="264" t="s">
        <v>3543</v>
      </c>
      <c r="CK695" s="264" t="s">
        <v>3543</v>
      </c>
      <c r="CM695" s="264" t="s">
        <v>3543</v>
      </c>
      <c r="CO695" s="264" t="s">
        <v>3543</v>
      </c>
      <c r="CQ695" s="264" t="s">
        <v>3543</v>
      </c>
      <c r="CS695" s="264" t="s">
        <v>3543</v>
      </c>
      <c r="CU695" s="264" t="s">
        <v>3543</v>
      </c>
      <c r="CW695" s="264" t="s">
        <v>3543</v>
      </c>
      <c r="CY695" s="264" t="s">
        <v>3543</v>
      </c>
      <c r="DA695" s="264" t="s">
        <v>3543</v>
      </c>
      <c r="DC695" s="264" t="s">
        <v>3543</v>
      </c>
      <c r="DE695" s="264" t="s">
        <v>3543</v>
      </c>
      <c r="DG695" s="264" t="s">
        <v>3543</v>
      </c>
      <c r="DI695" s="264" t="s">
        <v>3543</v>
      </c>
      <c r="DK695" s="264" t="s">
        <v>3543</v>
      </c>
      <c r="EA695" s="264" t="s">
        <v>3543</v>
      </c>
      <c r="EC695" s="272" t="s">
        <v>3544</v>
      </c>
      <c r="ED695" s="268"/>
      <c r="EE695" s="272" t="s">
        <v>3544</v>
      </c>
      <c r="EF695" s="268"/>
      <c r="EG695" s="272" t="s">
        <v>3544</v>
      </c>
      <c r="EH695" s="268"/>
      <c r="EI695" s="272" t="s">
        <v>3544</v>
      </c>
      <c r="EY695" s="264" t="s">
        <v>3543</v>
      </c>
      <c r="FA695" s="264" t="s">
        <v>3543</v>
      </c>
      <c r="FC695" s="264" t="s">
        <v>3543</v>
      </c>
      <c r="FE695" s="264" t="s">
        <v>3543</v>
      </c>
      <c r="FG695" s="264" t="s">
        <v>3543</v>
      </c>
      <c r="FI695" s="264" t="s">
        <v>3543</v>
      </c>
      <c r="FK695" s="264" t="s">
        <v>3543</v>
      </c>
      <c r="FM695" s="264" t="s">
        <v>3543</v>
      </c>
      <c r="FO695" s="264" t="s">
        <v>3543</v>
      </c>
      <c r="FQ695" s="264" t="s">
        <v>3543</v>
      </c>
      <c r="FS695" s="264" t="s">
        <v>3543</v>
      </c>
      <c r="FU695" s="264" t="s">
        <v>3543</v>
      </c>
      <c r="FW695" s="264" t="s">
        <v>3543</v>
      </c>
      <c r="FY695" s="264" t="s">
        <v>3543</v>
      </c>
      <c r="GA695" s="264" t="s">
        <v>3543</v>
      </c>
      <c r="GC695" s="264" t="s">
        <v>3543</v>
      </c>
      <c r="GE695" s="264" t="s">
        <v>3543</v>
      </c>
      <c r="GG695" s="264" t="s">
        <v>3543</v>
      </c>
      <c r="GI695" s="264" t="s">
        <v>3543</v>
      </c>
      <c r="GK695" s="264" t="s">
        <v>3543</v>
      </c>
      <c r="GM695" s="264" t="s">
        <v>3543</v>
      </c>
      <c r="GO695" s="264" t="s">
        <v>3543</v>
      </c>
      <c r="GQ695" s="16"/>
      <c r="HE695" s="265" t="s">
        <v>3545</v>
      </c>
      <c r="HG695" s="265" t="s">
        <v>3545</v>
      </c>
      <c r="HI695" s="264" t="s">
        <v>3543</v>
      </c>
      <c r="HK695" s="264" t="s">
        <v>3543</v>
      </c>
      <c r="HM695" s="264" t="s">
        <v>3543</v>
      </c>
      <c r="HO695" s="264" t="s">
        <v>3543</v>
      </c>
      <c r="HQ695" s="264" t="s">
        <v>3543</v>
      </c>
      <c r="HS695" s="264" t="s">
        <v>3543</v>
      </c>
      <c r="HU695" s="264" t="s">
        <v>3543</v>
      </c>
      <c r="HW695" s="264" t="s">
        <v>3543</v>
      </c>
      <c r="HY695" s="264" t="s">
        <v>3543</v>
      </c>
      <c r="IA695" s="264" t="s">
        <v>3543</v>
      </c>
      <c r="IC695" s="264" t="s">
        <v>3543</v>
      </c>
      <c r="IE695" s="264" t="s">
        <v>3543</v>
      </c>
      <c r="IG695" s="264" t="s">
        <v>3543</v>
      </c>
      <c r="II695" s="264" t="s">
        <v>3543</v>
      </c>
      <c r="IK695" s="264" t="s">
        <v>3543</v>
      </c>
      <c r="IM695" s="264" t="s">
        <v>3543</v>
      </c>
      <c r="IO695" s="264" t="s">
        <v>3543</v>
      </c>
      <c r="IQ695" s="264" t="s">
        <v>3543</v>
      </c>
      <c r="IS695" s="264" t="s">
        <v>3543</v>
      </c>
      <c r="IU695" s="264" t="s">
        <v>3543</v>
      </c>
      <c r="IW695" s="264" t="s">
        <v>3543</v>
      </c>
      <c r="IY695" s="264" t="s">
        <v>3543</v>
      </c>
      <c r="JA695" s="264" t="s">
        <v>3543</v>
      </c>
      <c r="JC695" s="264" t="s">
        <v>3543</v>
      </c>
    </row>
    <row r="696" spans="3:263">
      <c r="C696" s="384" t="s">
        <v>3546</v>
      </c>
      <c r="D696" s="404"/>
      <c r="E696" s="390" t="s">
        <v>3546</v>
      </c>
      <c r="F696" s="391"/>
      <c r="G696" s="390" t="s">
        <v>3546</v>
      </c>
      <c r="H696" s="391"/>
      <c r="I696" s="390" t="s">
        <v>3546</v>
      </c>
      <c r="J696" s="391"/>
      <c r="K696" s="390" t="s">
        <v>3546</v>
      </c>
      <c r="L696" s="391"/>
      <c r="M696" s="390" t="s">
        <v>3546</v>
      </c>
      <c r="N696" s="405"/>
      <c r="O696" s="394" t="s">
        <v>3547</v>
      </c>
      <c r="P696" s="406"/>
      <c r="Q696" s="264" t="s">
        <v>3546</v>
      </c>
      <c r="S696" s="264" t="s">
        <v>3546</v>
      </c>
      <c r="U696" s="265" t="s">
        <v>3548</v>
      </c>
      <c r="W696" s="265" t="s">
        <v>3548</v>
      </c>
      <c r="Y696" s="265" t="s">
        <v>3548</v>
      </c>
      <c r="Z696" s="256"/>
      <c r="AA696" s="264" t="s">
        <v>3546</v>
      </c>
      <c r="AB696" s="256"/>
      <c r="AC696" s="265" t="s">
        <v>3548</v>
      </c>
      <c r="AD696" s="258"/>
      <c r="AE696" s="265" t="s">
        <v>3548</v>
      </c>
      <c r="AF696" s="258"/>
      <c r="AG696" s="264" t="s">
        <v>3546</v>
      </c>
      <c r="AH696" s="16"/>
      <c r="AI696" s="264" t="s">
        <v>3546</v>
      </c>
      <c r="AK696" s="264" t="s">
        <v>3546</v>
      </c>
      <c r="AL696" s="256"/>
      <c r="AM696" s="264" t="s">
        <v>3546</v>
      </c>
      <c r="AN696" s="256"/>
      <c r="AO696" s="264" t="s">
        <v>3546</v>
      </c>
      <c r="AP696" s="256"/>
      <c r="AQ696" s="264" t="s">
        <v>3546</v>
      </c>
      <c r="AR696" s="256"/>
      <c r="AS696" s="265" t="s">
        <v>3549</v>
      </c>
      <c r="AT696" s="256"/>
      <c r="AU696" s="265" t="s">
        <v>3549</v>
      </c>
      <c r="AW696" s="265" t="s">
        <v>3549</v>
      </c>
      <c r="AX696" s="256"/>
      <c r="AY696" s="270" t="str">
        <f t="shared" si="24"/>
        <v>予 備 693</v>
      </c>
      <c r="AZ696" s="256"/>
      <c r="BA696" s="265" t="s">
        <v>3548</v>
      </c>
      <c r="BC696" s="265" t="s">
        <v>3548</v>
      </c>
      <c r="BE696" s="266" t="s">
        <v>3548</v>
      </c>
      <c r="BF696" s="258"/>
      <c r="BG696" s="266" t="s">
        <v>3548</v>
      </c>
      <c r="BI696" s="400" t="s">
        <v>3546</v>
      </c>
      <c r="BK696" s="400" t="s">
        <v>3546</v>
      </c>
      <c r="BM696" s="400" t="str">
        <f t="shared" si="23"/>
        <v>予備693</v>
      </c>
      <c r="BO696" s="401" t="s">
        <v>3546</v>
      </c>
      <c r="BP696" s="396"/>
      <c r="BQ696" s="401" t="s">
        <v>3546</v>
      </c>
      <c r="BR696" s="402"/>
      <c r="BS696" s="265" t="s">
        <v>3548</v>
      </c>
      <c r="BT696" s="402"/>
      <c r="BU696" s="402"/>
      <c r="BV696" s="402"/>
      <c r="BW696" s="402"/>
      <c r="BX696" s="402"/>
      <c r="BY696" s="402"/>
      <c r="BZ696" s="402"/>
      <c r="CA696" s="402"/>
      <c r="CB696" s="402"/>
      <c r="CC696" s="402"/>
      <c r="CE696" s="256"/>
      <c r="CG696" s="264" t="s">
        <v>3546</v>
      </c>
      <c r="CI696" s="264" t="s">
        <v>3546</v>
      </c>
      <c r="CK696" s="264" t="s">
        <v>3546</v>
      </c>
      <c r="CM696" s="264" t="s">
        <v>3546</v>
      </c>
      <c r="CO696" s="264" t="s">
        <v>3546</v>
      </c>
      <c r="CQ696" s="264" t="s">
        <v>3546</v>
      </c>
      <c r="CS696" s="264" t="s">
        <v>3546</v>
      </c>
      <c r="CU696" s="264" t="s">
        <v>3546</v>
      </c>
      <c r="CW696" s="264" t="s">
        <v>3546</v>
      </c>
      <c r="CY696" s="264" t="s">
        <v>3546</v>
      </c>
      <c r="DA696" s="264" t="s">
        <v>3546</v>
      </c>
      <c r="DC696" s="264" t="s">
        <v>3546</v>
      </c>
      <c r="DE696" s="264" t="s">
        <v>3546</v>
      </c>
      <c r="DG696" s="264" t="s">
        <v>3546</v>
      </c>
      <c r="DI696" s="264" t="s">
        <v>3546</v>
      </c>
      <c r="DK696" s="264" t="s">
        <v>3546</v>
      </c>
      <c r="EA696" s="264" t="s">
        <v>3546</v>
      </c>
      <c r="EC696" s="272" t="s">
        <v>3547</v>
      </c>
      <c r="ED696" s="268"/>
      <c r="EE696" s="272" t="s">
        <v>3547</v>
      </c>
      <c r="EF696" s="268"/>
      <c r="EG696" s="272" t="s">
        <v>3547</v>
      </c>
      <c r="EH696" s="268"/>
      <c r="EI696" s="272" t="s">
        <v>3547</v>
      </c>
      <c r="EY696" s="264" t="s">
        <v>3546</v>
      </c>
      <c r="FA696" s="264" t="s">
        <v>3546</v>
      </c>
      <c r="FC696" s="264" t="s">
        <v>3546</v>
      </c>
      <c r="FE696" s="264" t="s">
        <v>3546</v>
      </c>
      <c r="FG696" s="264" t="s">
        <v>3546</v>
      </c>
      <c r="FI696" s="264" t="s">
        <v>3546</v>
      </c>
      <c r="FK696" s="264" t="s">
        <v>3546</v>
      </c>
      <c r="FM696" s="264" t="s">
        <v>3546</v>
      </c>
      <c r="FO696" s="264" t="s">
        <v>3546</v>
      </c>
      <c r="FQ696" s="264" t="s">
        <v>3546</v>
      </c>
      <c r="FS696" s="264" t="s">
        <v>3546</v>
      </c>
      <c r="FU696" s="264" t="s">
        <v>3546</v>
      </c>
      <c r="FW696" s="264" t="s">
        <v>3546</v>
      </c>
      <c r="FY696" s="264" t="s">
        <v>3546</v>
      </c>
      <c r="GA696" s="264" t="s">
        <v>3546</v>
      </c>
      <c r="GC696" s="264" t="s">
        <v>3546</v>
      </c>
      <c r="GE696" s="264" t="s">
        <v>3546</v>
      </c>
      <c r="GG696" s="264" t="s">
        <v>3546</v>
      </c>
      <c r="GI696" s="264" t="s">
        <v>3546</v>
      </c>
      <c r="GK696" s="264" t="s">
        <v>3546</v>
      </c>
      <c r="GM696" s="264" t="s">
        <v>3546</v>
      </c>
      <c r="GO696" s="264" t="s">
        <v>3546</v>
      </c>
      <c r="GQ696" s="16"/>
      <c r="HE696" s="265" t="s">
        <v>3548</v>
      </c>
      <c r="HG696" s="265" t="s">
        <v>3548</v>
      </c>
      <c r="HI696" s="264" t="s">
        <v>3546</v>
      </c>
      <c r="HK696" s="264" t="s">
        <v>3546</v>
      </c>
      <c r="HM696" s="264" t="s">
        <v>3546</v>
      </c>
      <c r="HO696" s="264" t="s">
        <v>3546</v>
      </c>
      <c r="HQ696" s="264" t="s">
        <v>3546</v>
      </c>
      <c r="HS696" s="264" t="s">
        <v>3546</v>
      </c>
      <c r="HU696" s="264" t="s">
        <v>3546</v>
      </c>
      <c r="HW696" s="264" t="s">
        <v>3546</v>
      </c>
      <c r="HY696" s="264" t="s">
        <v>3546</v>
      </c>
      <c r="IA696" s="264" t="s">
        <v>3546</v>
      </c>
      <c r="IC696" s="264" t="s">
        <v>3546</v>
      </c>
      <c r="IE696" s="264" t="s">
        <v>3546</v>
      </c>
      <c r="IG696" s="264" t="s">
        <v>3546</v>
      </c>
      <c r="II696" s="264" t="s">
        <v>3546</v>
      </c>
      <c r="IK696" s="264" t="s">
        <v>3546</v>
      </c>
      <c r="IM696" s="264" t="s">
        <v>3546</v>
      </c>
      <c r="IO696" s="264" t="s">
        <v>3546</v>
      </c>
      <c r="IQ696" s="264" t="s">
        <v>3546</v>
      </c>
      <c r="IS696" s="264" t="s">
        <v>3546</v>
      </c>
      <c r="IU696" s="264" t="s">
        <v>3546</v>
      </c>
      <c r="IW696" s="264" t="s">
        <v>3546</v>
      </c>
      <c r="IY696" s="264" t="s">
        <v>3546</v>
      </c>
      <c r="JA696" s="264" t="s">
        <v>3546</v>
      </c>
      <c r="JC696" s="264" t="s">
        <v>3546</v>
      </c>
    </row>
    <row r="697" spans="3:263">
      <c r="C697" s="384" t="s">
        <v>3550</v>
      </c>
      <c r="D697" s="404"/>
      <c r="E697" s="390" t="s">
        <v>3550</v>
      </c>
      <c r="F697" s="391"/>
      <c r="G697" s="390" t="s">
        <v>3550</v>
      </c>
      <c r="H697" s="391"/>
      <c r="I697" s="390" t="s">
        <v>3550</v>
      </c>
      <c r="J697" s="391"/>
      <c r="K697" s="390" t="s">
        <v>3550</v>
      </c>
      <c r="L697" s="391"/>
      <c r="M697" s="390" t="s">
        <v>3550</v>
      </c>
      <c r="N697" s="405"/>
      <c r="O697" s="394" t="s">
        <v>3551</v>
      </c>
      <c r="P697" s="406"/>
      <c r="Q697" s="264" t="s">
        <v>3550</v>
      </c>
      <c r="S697" s="264" t="s">
        <v>3550</v>
      </c>
      <c r="U697" s="265" t="s">
        <v>3552</v>
      </c>
      <c r="W697" s="265" t="s">
        <v>3552</v>
      </c>
      <c r="Y697" s="265" t="s">
        <v>3552</v>
      </c>
      <c r="Z697" s="256"/>
      <c r="AA697" s="264" t="s">
        <v>3550</v>
      </c>
      <c r="AB697" s="256"/>
      <c r="AC697" s="265" t="s">
        <v>3552</v>
      </c>
      <c r="AD697" s="258"/>
      <c r="AE697" s="265" t="s">
        <v>3552</v>
      </c>
      <c r="AF697" s="258"/>
      <c r="AG697" s="264" t="s">
        <v>3550</v>
      </c>
      <c r="AH697" s="16"/>
      <c r="AI697" s="264" t="s">
        <v>3550</v>
      </c>
      <c r="AK697" s="264" t="s">
        <v>3550</v>
      </c>
      <c r="AL697" s="256"/>
      <c r="AM697" s="264" t="s">
        <v>3550</v>
      </c>
      <c r="AN697" s="256"/>
      <c r="AO697" s="264" t="s">
        <v>3550</v>
      </c>
      <c r="AP697" s="256"/>
      <c r="AQ697" s="264" t="s">
        <v>3550</v>
      </c>
      <c r="AR697" s="256"/>
      <c r="AS697" s="264" t="s">
        <v>3551</v>
      </c>
      <c r="AT697" s="256"/>
      <c r="AU697" s="264" t="s">
        <v>3551</v>
      </c>
      <c r="AW697" s="264" t="s">
        <v>3551</v>
      </c>
      <c r="AX697" s="256"/>
      <c r="AY697" s="270" t="str">
        <f t="shared" si="24"/>
        <v>予 備 694</v>
      </c>
      <c r="AZ697" s="256"/>
      <c r="BA697" s="265" t="s">
        <v>3552</v>
      </c>
      <c r="BC697" s="265" t="s">
        <v>3552</v>
      </c>
      <c r="BE697" s="266" t="s">
        <v>3552</v>
      </c>
      <c r="BF697" s="258"/>
      <c r="BG697" s="266" t="s">
        <v>3552</v>
      </c>
      <c r="BI697" s="400" t="s">
        <v>3550</v>
      </c>
      <c r="BK697" s="400" t="s">
        <v>3550</v>
      </c>
      <c r="BM697" s="400" t="str">
        <f t="shared" si="23"/>
        <v>予備694</v>
      </c>
      <c r="BO697" s="401" t="s">
        <v>3550</v>
      </c>
      <c r="BP697" s="396"/>
      <c r="BQ697" s="401" t="s">
        <v>3550</v>
      </c>
      <c r="BR697" s="402"/>
      <c r="BS697" s="265" t="s">
        <v>3552</v>
      </c>
      <c r="BT697" s="402"/>
      <c r="BU697" s="402"/>
      <c r="BV697" s="402"/>
      <c r="BW697" s="402"/>
      <c r="BX697" s="402"/>
      <c r="BY697" s="402"/>
      <c r="BZ697" s="402"/>
      <c r="CA697" s="402"/>
      <c r="CB697" s="402"/>
      <c r="CC697" s="402"/>
      <c r="CE697" s="256"/>
      <c r="CG697" s="264" t="s">
        <v>3550</v>
      </c>
      <c r="CI697" s="264" t="s">
        <v>3550</v>
      </c>
      <c r="CK697" s="264" t="s">
        <v>3550</v>
      </c>
      <c r="CM697" s="264" t="s">
        <v>3550</v>
      </c>
      <c r="CO697" s="264" t="s">
        <v>3550</v>
      </c>
      <c r="CQ697" s="264" t="s">
        <v>3550</v>
      </c>
      <c r="CS697" s="264" t="s">
        <v>3550</v>
      </c>
      <c r="CU697" s="264" t="s">
        <v>3550</v>
      </c>
      <c r="CW697" s="264" t="s">
        <v>3550</v>
      </c>
      <c r="CY697" s="264" t="s">
        <v>3550</v>
      </c>
      <c r="DA697" s="264" t="s">
        <v>3550</v>
      </c>
      <c r="DC697" s="264" t="s">
        <v>3550</v>
      </c>
      <c r="DE697" s="264" t="s">
        <v>3550</v>
      </c>
      <c r="DG697" s="264" t="s">
        <v>3550</v>
      </c>
      <c r="DI697" s="264" t="s">
        <v>3550</v>
      </c>
      <c r="DK697" s="264" t="s">
        <v>3550</v>
      </c>
      <c r="EA697" s="264" t="s">
        <v>3550</v>
      </c>
      <c r="EC697" s="272" t="s">
        <v>3551</v>
      </c>
      <c r="ED697" s="268"/>
      <c r="EE697" s="272" t="s">
        <v>3551</v>
      </c>
      <c r="EF697" s="268"/>
      <c r="EG697" s="272" t="s">
        <v>3551</v>
      </c>
      <c r="EH697" s="268"/>
      <c r="EI697" s="272" t="s">
        <v>3551</v>
      </c>
      <c r="EY697" s="264" t="s">
        <v>3550</v>
      </c>
      <c r="FA697" s="264" t="s">
        <v>3550</v>
      </c>
      <c r="FC697" s="264" t="s">
        <v>3550</v>
      </c>
      <c r="FE697" s="264" t="s">
        <v>3550</v>
      </c>
      <c r="FG697" s="264" t="s">
        <v>3550</v>
      </c>
      <c r="FI697" s="264" t="s">
        <v>3550</v>
      </c>
      <c r="FK697" s="264" t="s">
        <v>3550</v>
      </c>
      <c r="FM697" s="264" t="s">
        <v>3550</v>
      </c>
      <c r="FO697" s="264" t="s">
        <v>3550</v>
      </c>
      <c r="FQ697" s="264" t="s">
        <v>3550</v>
      </c>
      <c r="FS697" s="264" t="s">
        <v>3550</v>
      </c>
      <c r="FU697" s="264" t="s">
        <v>3550</v>
      </c>
      <c r="FW697" s="264" t="s">
        <v>3550</v>
      </c>
      <c r="FY697" s="264" t="s">
        <v>3550</v>
      </c>
      <c r="GA697" s="264" t="s">
        <v>3550</v>
      </c>
      <c r="GC697" s="264" t="s">
        <v>3550</v>
      </c>
      <c r="GE697" s="264" t="s">
        <v>3550</v>
      </c>
      <c r="GG697" s="264" t="s">
        <v>3550</v>
      </c>
      <c r="GI697" s="264" t="s">
        <v>3550</v>
      </c>
      <c r="GK697" s="264" t="s">
        <v>3550</v>
      </c>
      <c r="GM697" s="264" t="s">
        <v>3550</v>
      </c>
      <c r="GO697" s="264" t="s">
        <v>3550</v>
      </c>
      <c r="GQ697" s="16"/>
      <c r="HE697" s="265" t="s">
        <v>3552</v>
      </c>
      <c r="HG697" s="265" t="s">
        <v>3552</v>
      </c>
      <c r="HI697" s="264" t="s">
        <v>3550</v>
      </c>
      <c r="HK697" s="264" t="s">
        <v>3550</v>
      </c>
      <c r="HM697" s="264" t="s">
        <v>3550</v>
      </c>
      <c r="HO697" s="264" t="s">
        <v>3550</v>
      </c>
      <c r="HQ697" s="264" t="s">
        <v>3550</v>
      </c>
      <c r="HS697" s="264" t="s">
        <v>3550</v>
      </c>
      <c r="HU697" s="264" t="s">
        <v>3550</v>
      </c>
      <c r="HW697" s="264" t="s">
        <v>3550</v>
      </c>
      <c r="HY697" s="264" t="s">
        <v>3550</v>
      </c>
      <c r="IA697" s="264" t="s">
        <v>3550</v>
      </c>
      <c r="IC697" s="264" t="s">
        <v>3550</v>
      </c>
      <c r="IE697" s="264" t="s">
        <v>3550</v>
      </c>
      <c r="IG697" s="264" t="s">
        <v>3550</v>
      </c>
      <c r="II697" s="264" t="s">
        <v>3550</v>
      </c>
      <c r="IK697" s="264" t="s">
        <v>3550</v>
      </c>
      <c r="IM697" s="264" t="s">
        <v>3550</v>
      </c>
      <c r="IO697" s="264" t="s">
        <v>3550</v>
      </c>
      <c r="IQ697" s="264" t="s">
        <v>3550</v>
      </c>
      <c r="IS697" s="264" t="s">
        <v>3550</v>
      </c>
      <c r="IU697" s="264" t="s">
        <v>3550</v>
      </c>
      <c r="IW697" s="264" t="s">
        <v>3550</v>
      </c>
      <c r="IY697" s="264" t="s">
        <v>3550</v>
      </c>
      <c r="JA697" s="264" t="s">
        <v>3550</v>
      </c>
      <c r="JC697" s="264" t="s">
        <v>3550</v>
      </c>
    </row>
    <row r="698" spans="3:263">
      <c r="C698" s="384" t="s">
        <v>3553</v>
      </c>
      <c r="D698" s="404"/>
      <c r="E698" s="390" t="s">
        <v>3553</v>
      </c>
      <c r="F698" s="391"/>
      <c r="G698" s="390" t="s">
        <v>3553</v>
      </c>
      <c r="H698" s="391"/>
      <c r="I698" s="390" t="s">
        <v>3553</v>
      </c>
      <c r="J698" s="391"/>
      <c r="K698" s="390" t="s">
        <v>3553</v>
      </c>
      <c r="L698" s="391"/>
      <c r="M698" s="390" t="s">
        <v>3553</v>
      </c>
      <c r="N698" s="405"/>
      <c r="O698" s="394" t="s">
        <v>3554</v>
      </c>
      <c r="P698" s="406"/>
      <c r="Q698" s="264" t="s">
        <v>3553</v>
      </c>
      <c r="S698" s="264" t="s">
        <v>3553</v>
      </c>
      <c r="U698" s="265" t="s">
        <v>3555</v>
      </c>
      <c r="W698" s="265" t="s">
        <v>3555</v>
      </c>
      <c r="Y698" s="265" t="s">
        <v>3555</v>
      </c>
      <c r="Z698" s="256"/>
      <c r="AA698" s="264" t="s">
        <v>3553</v>
      </c>
      <c r="AB698" s="256"/>
      <c r="AC698" s="265" t="s">
        <v>3555</v>
      </c>
      <c r="AD698" s="258"/>
      <c r="AE698" s="265" t="s">
        <v>3555</v>
      </c>
      <c r="AF698" s="258"/>
      <c r="AG698" s="264" t="s">
        <v>3553</v>
      </c>
      <c r="AH698" s="16"/>
      <c r="AI698" s="264" t="s">
        <v>3553</v>
      </c>
      <c r="AK698" s="264" t="s">
        <v>3553</v>
      </c>
      <c r="AL698" s="256"/>
      <c r="AM698" s="264" t="s">
        <v>3553</v>
      </c>
      <c r="AN698" s="256"/>
      <c r="AO698" s="264" t="s">
        <v>3553</v>
      </c>
      <c r="AP698" s="256"/>
      <c r="AQ698" s="264" t="s">
        <v>3553</v>
      </c>
      <c r="AR698" s="256"/>
      <c r="AS698" s="265" t="s">
        <v>3556</v>
      </c>
      <c r="AT698" s="256"/>
      <c r="AU698" s="265" t="s">
        <v>3556</v>
      </c>
      <c r="AW698" s="265" t="s">
        <v>3556</v>
      </c>
      <c r="AX698" s="256"/>
      <c r="AY698" s="270" t="str">
        <f t="shared" si="24"/>
        <v>予 備 695</v>
      </c>
      <c r="AZ698" s="256"/>
      <c r="BA698" s="265" t="s">
        <v>3555</v>
      </c>
      <c r="BC698" s="265" t="s">
        <v>3555</v>
      </c>
      <c r="BE698" s="266" t="s">
        <v>3555</v>
      </c>
      <c r="BF698" s="258"/>
      <c r="BG698" s="266" t="s">
        <v>3555</v>
      </c>
      <c r="BI698" s="400" t="s">
        <v>3553</v>
      </c>
      <c r="BK698" s="400" t="s">
        <v>3553</v>
      </c>
      <c r="BM698" s="400" t="str">
        <f t="shared" si="23"/>
        <v>予備695</v>
      </c>
      <c r="BO698" s="401" t="s">
        <v>3553</v>
      </c>
      <c r="BP698" s="396"/>
      <c r="BQ698" s="401" t="s">
        <v>3553</v>
      </c>
      <c r="BR698" s="402"/>
      <c r="BS698" s="265" t="s">
        <v>3555</v>
      </c>
      <c r="BT698" s="402"/>
      <c r="BU698" s="402"/>
      <c r="BV698" s="402"/>
      <c r="BW698" s="402"/>
      <c r="BX698" s="402"/>
      <c r="BY698" s="402"/>
      <c r="BZ698" s="402"/>
      <c r="CA698" s="402"/>
      <c r="CB698" s="402"/>
      <c r="CC698" s="402"/>
      <c r="CE698" s="256"/>
      <c r="CG698" s="264" t="s">
        <v>3553</v>
      </c>
      <c r="CI698" s="264" t="s">
        <v>3553</v>
      </c>
      <c r="CK698" s="264" t="s">
        <v>3553</v>
      </c>
      <c r="CM698" s="264" t="s">
        <v>3553</v>
      </c>
      <c r="CO698" s="264" t="s">
        <v>3553</v>
      </c>
      <c r="CQ698" s="264" t="s">
        <v>3553</v>
      </c>
      <c r="CS698" s="264" t="s">
        <v>3553</v>
      </c>
      <c r="CU698" s="264" t="s">
        <v>3553</v>
      </c>
      <c r="CW698" s="264" t="s">
        <v>3553</v>
      </c>
      <c r="CY698" s="264" t="s">
        <v>3553</v>
      </c>
      <c r="DA698" s="264" t="s">
        <v>3553</v>
      </c>
      <c r="DC698" s="264" t="s">
        <v>3553</v>
      </c>
      <c r="DE698" s="264" t="s">
        <v>3553</v>
      </c>
      <c r="DG698" s="264" t="s">
        <v>3553</v>
      </c>
      <c r="DI698" s="264" t="s">
        <v>3553</v>
      </c>
      <c r="DK698" s="264" t="s">
        <v>3553</v>
      </c>
      <c r="EA698" s="264" t="s">
        <v>3553</v>
      </c>
      <c r="EC698" s="272" t="s">
        <v>3554</v>
      </c>
      <c r="ED698" s="268"/>
      <c r="EE698" s="272" t="s">
        <v>3554</v>
      </c>
      <c r="EF698" s="268"/>
      <c r="EG698" s="272" t="s">
        <v>3554</v>
      </c>
      <c r="EH698" s="268"/>
      <c r="EI698" s="272" t="s">
        <v>3554</v>
      </c>
      <c r="EY698" s="264" t="s">
        <v>3553</v>
      </c>
      <c r="FA698" s="264" t="s">
        <v>3553</v>
      </c>
      <c r="FC698" s="264" t="s">
        <v>3553</v>
      </c>
      <c r="FE698" s="264" t="s">
        <v>3553</v>
      </c>
      <c r="FG698" s="264" t="s">
        <v>3553</v>
      </c>
      <c r="FI698" s="264" t="s">
        <v>3553</v>
      </c>
      <c r="FK698" s="264" t="s">
        <v>3553</v>
      </c>
      <c r="FM698" s="264" t="s">
        <v>3553</v>
      </c>
      <c r="FO698" s="264" t="s">
        <v>3553</v>
      </c>
      <c r="FQ698" s="264" t="s">
        <v>3553</v>
      </c>
      <c r="FS698" s="264" t="s">
        <v>3553</v>
      </c>
      <c r="FU698" s="264" t="s">
        <v>3553</v>
      </c>
      <c r="FW698" s="264" t="s">
        <v>3553</v>
      </c>
      <c r="FY698" s="264" t="s">
        <v>3553</v>
      </c>
      <c r="GA698" s="264" t="s">
        <v>3553</v>
      </c>
      <c r="GC698" s="264" t="s">
        <v>3553</v>
      </c>
      <c r="GE698" s="264" t="s">
        <v>3553</v>
      </c>
      <c r="GG698" s="264" t="s">
        <v>3553</v>
      </c>
      <c r="GI698" s="264" t="s">
        <v>3553</v>
      </c>
      <c r="GK698" s="264" t="s">
        <v>3553</v>
      </c>
      <c r="GM698" s="264" t="s">
        <v>3553</v>
      </c>
      <c r="GO698" s="264" t="s">
        <v>3553</v>
      </c>
      <c r="GQ698" s="16"/>
      <c r="HE698" s="265" t="s">
        <v>3555</v>
      </c>
      <c r="HG698" s="265" t="s">
        <v>3555</v>
      </c>
      <c r="HI698" s="264" t="s">
        <v>3553</v>
      </c>
      <c r="HK698" s="264" t="s">
        <v>3553</v>
      </c>
      <c r="HM698" s="264" t="s">
        <v>3553</v>
      </c>
      <c r="HO698" s="264" t="s">
        <v>3553</v>
      </c>
      <c r="HQ698" s="264" t="s">
        <v>3553</v>
      </c>
      <c r="HS698" s="264" t="s">
        <v>3553</v>
      </c>
      <c r="HU698" s="264" t="s">
        <v>3553</v>
      </c>
      <c r="HW698" s="264" t="s">
        <v>3553</v>
      </c>
      <c r="HY698" s="264" t="s">
        <v>3553</v>
      </c>
      <c r="IA698" s="264" t="s">
        <v>3553</v>
      </c>
      <c r="IC698" s="264" t="s">
        <v>3553</v>
      </c>
      <c r="IE698" s="264" t="s">
        <v>3553</v>
      </c>
      <c r="IG698" s="264" t="s">
        <v>3553</v>
      </c>
      <c r="II698" s="264" t="s">
        <v>3553</v>
      </c>
      <c r="IK698" s="264" t="s">
        <v>3553</v>
      </c>
      <c r="IM698" s="264" t="s">
        <v>3553</v>
      </c>
      <c r="IO698" s="264" t="s">
        <v>3553</v>
      </c>
      <c r="IQ698" s="264" t="s">
        <v>3553</v>
      </c>
      <c r="IS698" s="264" t="s">
        <v>3553</v>
      </c>
      <c r="IU698" s="264" t="s">
        <v>3553</v>
      </c>
      <c r="IW698" s="264" t="s">
        <v>3553</v>
      </c>
      <c r="IY698" s="264" t="s">
        <v>3553</v>
      </c>
      <c r="JA698" s="264" t="s">
        <v>3553</v>
      </c>
      <c r="JC698" s="264" t="s">
        <v>3553</v>
      </c>
    </row>
    <row r="699" spans="3:263">
      <c r="C699" s="384" t="s">
        <v>3557</v>
      </c>
      <c r="D699" s="404"/>
      <c r="E699" s="390" t="s">
        <v>3557</v>
      </c>
      <c r="F699" s="391"/>
      <c r="G699" s="390" t="s">
        <v>3557</v>
      </c>
      <c r="H699" s="391"/>
      <c r="I699" s="390" t="s">
        <v>3557</v>
      </c>
      <c r="J699" s="391"/>
      <c r="K699" s="390" t="s">
        <v>3557</v>
      </c>
      <c r="L699" s="391"/>
      <c r="M699" s="390" t="s">
        <v>3557</v>
      </c>
      <c r="N699" s="405"/>
      <c r="O699" s="394" t="s">
        <v>3558</v>
      </c>
      <c r="P699" s="406"/>
      <c r="Q699" s="264" t="s">
        <v>3557</v>
      </c>
      <c r="S699" s="264" t="s">
        <v>3557</v>
      </c>
      <c r="U699" s="265" t="s">
        <v>3559</v>
      </c>
      <c r="W699" s="265" t="s">
        <v>3559</v>
      </c>
      <c r="Y699" s="265" t="s">
        <v>3559</v>
      </c>
      <c r="Z699" s="256"/>
      <c r="AA699" s="264" t="s">
        <v>3557</v>
      </c>
      <c r="AB699" s="256"/>
      <c r="AC699" s="265" t="s">
        <v>3559</v>
      </c>
      <c r="AD699" s="258"/>
      <c r="AE699" s="265" t="s">
        <v>3559</v>
      </c>
      <c r="AF699" s="258"/>
      <c r="AG699" s="264" t="s">
        <v>3557</v>
      </c>
      <c r="AH699" s="16"/>
      <c r="AI699" s="264" t="s">
        <v>3557</v>
      </c>
      <c r="AK699" s="264" t="s">
        <v>3557</v>
      </c>
      <c r="AL699" s="256"/>
      <c r="AM699" s="264" t="s">
        <v>3557</v>
      </c>
      <c r="AN699" s="256"/>
      <c r="AO699" s="264" t="s">
        <v>3557</v>
      </c>
      <c r="AP699" s="256"/>
      <c r="AQ699" s="264" t="s">
        <v>3557</v>
      </c>
      <c r="AR699" s="256"/>
      <c r="AS699" s="264" t="s">
        <v>3558</v>
      </c>
      <c r="AT699" s="256"/>
      <c r="AU699" s="264" t="s">
        <v>3558</v>
      </c>
      <c r="AW699" s="264" t="s">
        <v>3558</v>
      </c>
      <c r="AX699" s="256"/>
      <c r="AY699" s="270" t="str">
        <f t="shared" si="24"/>
        <v>予 備 696</v>
      </c>
      <c r="AZ699" s="256"/>
      <c r="BA699" s="265" t="s">
        <v>3559</v>
      </c>
      <c r="BC699" s="265" t="s">
        <v>3559</v>
      </c>
      <c r="BE699" s="266" t="s">
        <v>3559</v>
      </c>
      <c r="BF699" s="258"/>
      <c r="BG699" s="266" t="s">
        <v>3559</v>
      </c>
      <c r="BI699" s="400" t="s">
        <v>3557</v>
      </c>
      <c r="BK699" s="400" t="s">
        <v>3557</v>
      </c>
      <c r="BM699" s="400" t="str">
        <f t="shared" ref="BM699:BM762" si="25">AM699</f>
        <v>予備696</v>
      </c>
      <c r="BO699" s="401" t="s">
        <v>3557</v>
      </c>
      <c r="BP699" s="396"/>
      <c r="BQ699" s="401" t="s">
        <v>3557</v>
      </c>
      <c r="BR699" s="402"/>
      <c r="BS699" s="265" t="s">
        <v>3559</v>
      </c>
      <c r="BT699" s="402"/>
      <c r="BU699" s="402"/>
      <c r="BV699" s="402"/>
      <c r="BW699" s="402"/>
      <c r="BX699" s="402"/>
      <c r="BY699" s="402"/>
      <c r="BZ699" s="402"/>
      <c r="CA699" s="402"/>
      <c r="CB699" s="402"/>
      <c r="CC699" s="402"/>
      <c r="CE699" s="256"/>
      <c r="CG699" s="264" t="s">
        <v>3557</v>
      </c>
      <c r="CI699" s="264" t="s">
        <v>3557</v>
      </c>
      <c r="CK699" s="264" t="s">
        <v>3557</v>
      </c>
      <c r="CM699" s="264" t="s">
        <v>3557</v>
      </c>
      <c r="CO699" s="264" t="s">
        <v>3557</v>
      </c>
      <c r="CQ699" s="264" t="s">
        <v>3557</v>
      </c>
      <c r="CS699" s="264" t="s">
        <v>3557</v>
      </c>
      <c r="CU699" s="264" t="s">
        <v>3557</v>
      </c>
      <c r="CW699" s="264" t="s">
        <v>3557</v>
      </c>
      <c r="CY699" s="264" t="s">
        <v>3557</v>
      </c>
      <c r="DA699" s="264" t="s">
        <v>3557</v>
      </c>
      <c r="DC699" s="264" t="s">
        <v>3557</v>
      </c>
      <c r="DE699" s="264" t="s">
        <v>3557</v>
      </c>
      <c r="DG699" s="264" t="s">
        <v>3557</v>
      </c>
      <c r="DI699" s="264" t="s">
        <v>3557</v>
      </c>
      <c r="DK699" s="264" t="s">
        <v>3557</v>
      </c>
      <c r="EA699" s="264" t="s">
        <v>3557</v>
      </c>
      <c r="EC699" s="272" t="s">
        <v>3558</v>
      </c>
      <c r="ED699" s="268"/>
      <c r="EE699" s="272" t="s">
        <v>3558</v>
      </c>
      <c r="EF699" s="268"/>
      <c r="EG699" s="272" t="s">
        <v>3558</v>
      </c>
      <c r="EH699" s="268"/>
      <c r="EI699" s="272" t="s">
        <v>3558</v>
      </c>
      <c r="EY699" s="264" t="s">
        <v>3557</v>
      </c>
      <c r="FA699" s="264" t="s">
        <v>3557</v>
      </c>
      <c r="FC699" s="264" t="s">
        <v>3557</v>
      </c>
      <c r="FE699" s="264" t="s">
        <v>3557</v>
      </c>
      <c r="FG699" s="264" t="s">
        <v>3557</v>
      </c>
      <c r="FI699" s="264" t="s">
        <v>3557</v>
      </c>
      <c r="FK699" s="264" t="s">
        <v>3557</v>
      </c>
      <c r="FM699" s="264" t="s">
        <v>3557</v>
      </c>
      <c r="FO699" s="264" t="s">
        <v>3557</v>
      </c>
      <c r="FQ699" s="264" t="s">
        <v>3557</v>
      </c>
      <c r="FS699" s="264" t="s">
        <v>3557</v>
      </c>
      <c r="FU699" s="264" t="s">
        <v>3557</v>
      </c>
      <c r="FW699" s="264" t="s">
        <v>3557</v>
      </c>
      <c r="FY699" s="264" t="s">
        <v>3557</v>
      </c>
      <c r="GA699" s="264" t="s">
        <v>3557</v>
      </c>
      <c r="GC699" s="264" t="s">
        <v>3557</v>
      </c>
      <c r="GE699" s="264" t="s">
        <v>3557</v>
      </c>
      <c r="GG699" s="264" t="s">
        <v>3557</v>
      </c>
      <c r="GI699" s="264" t="s">
        <v>3557</v>
      </c>
      <c r="GK699" s="264" t="s">
        <v>3557</v>
      </c>
      <c r="GM699" s="264" t="s">
        <v>3557</v>
      </c>
      <c r="GO699" s="264" t="s">
        <v>3557</v>
      </c>
      <c r="GQ699" s="16"/>
      <c r="HE699" s="265" t="s">
        <v>3559</v>
      </c>
      <c r="HG699" s="265" t="s">
        <v>3559</v>
      </c>
      <c r="HI699" s="264" t="s">
        <v>3557</v>
      </c>
      <c r="HK699" s="264" t="s">
        <v>3557</v>
      </c>
      <c r="HM699" s="264" t="s">
        <v>3557</v>
      </c>
      <c r="HO699" s="264" t="s">
        <v>3557</v>
      </c>
      <c r="HQ699" s="264" t="s">
        <v>3557</v>
      </c>
      <c r="HS699" s="264" t="s">
        <v>3557</v>
      </c>
      <c r="HU699" s="264" t="s">
        <v>3557</v>
      </c>
      <c r="HW699" s="264" t="s">
        <v>3557</v>
      </c>
      <c r="HY699" s="264" t="s">
        <v>3557</v>
      </c>
      <c r="IA699" s="264" t="s">
        <v>3557</v>
      </c>
      <c r="IC699" s="264" t="s">
        <v>3557</v>
      </c>
      <c r="IE699" s="264" t="s">
        <v>3557</v>
      </c>
      <c r="IG699" s="264" t="s">
        <v>3557</v>
      </c>
      <c r="II699" s="264" t="s">
        <v>3557</v>
      </c>
      <c r="IK699" s="264" t="s">
        <v>3557</v>
      </c>
      <c r="IM699" s="264" t="s">
        <v>3557</v>
      </c>
      <c r="IO699" s="264" t="s">
        <v>3557</v>
      </c>
      <c r="IQ699" s="264" t="s">
        <v>3557</v>
      </c>
      <c r="IS699" s="264" t="s">
        <v>3557</v>
      </c>
      <c r="IU699" s="264" t="s">
        <v>3557</v>
      </c>
      <c r="IW699" s="264" t="s">
        <v>3557</v>
      </c>
      <c r="IY699" s="264" t="s">
        <v>3557</v>
      </c>
      <c r="JA699" s="264" t="s">
        <v>3557</v>
      </c>
      <c r="JC699" s="264" t="s">
        <v>3557</v>
      </c>
    </row>
    <row r="700" spans="3:263">
      <c r="C700" s="384" t="s">
        <v>3560</v>
      </c>
      <c r="D700" s="404"/>
      <c r="E700" s="390" t="s">
        <v>3560</v>
      </c>
      <c r="F700" s="391"/>
      <c r="G700" s="390" t="s">
        <v>3560</v>
      </c>
      <c r="H700" s="391"/>
      <c r="I700" s="390" t="s">
        <v>3560</v>
      </c>
      <c r="J700" s="391"/>
      <c r="K700" s="390" t="s">
        <v>3560</v>
      </c>
      <c r="L700" s="391"/>
      <c r="M700" s="390" t="s">
        <v>3560</v>
      </c>
      <c r="N700" s="405"/>
      <c r="O700" s="394" t="s">
        <v>3561</v>
      </c>
      <c r="P700" s="406"/>
      <c r="Q700" s="264" t="s">
        <v>3560</v>
      </c>
      <c r="S700" s="264" t="s">
        <v>3560</v>
      </c>
      <c r="U700" s="265" t="s">
        <v>3562</v>
      </c>
      <c r="W700" s="265" t="s">
        <v>3562</v>
      </c>
      <c r="Y700" s="265" t="s">
        <v>3562</v>
      </c>
      <c r="Z700" s="256"/>
      <c r="AA700" s="264" t="s">
        <v>3560</v>
      </c>
      <c r="AB700" s="256"/>
      <c r="AC700" s="265" t="s">
        <v>3562</v>
      </c>
      <c r="AD700" s="258"/>
      <c r="AE700" s="265" t="s">
        <v>3562</v>
      </c>
      <c r="AF700" s="258"/>
      <c r="AG700" s="264" t="s">
        <v>3560</v>
      </c>
      <c r="AH700" s="16"/>
      <c r="AI700" s="264" t="s">
        <v>3560</v>
      </c>
      <c r="AK700" s="264" t="s">
        <v>3560</v>
      </c>
      <c r="AL700" s="256"/>
      <c r="AM700" s="264" t="s">
        <v>3560</v>
      </c>
      <c r="AN700" s="256"/>
      <c r="AO700" s="264" t="s">
        <v>3560</v>
      </c>
      <c r="AP700" s="256"/>
      <c r="AQ700" s="264" t="s">
        <v>3560</v>
      </c>
      <c r="AR700" s="256"/>
      <c r="AS700" s="265" t="s">
        <v>3563</v>
      </c>
      <c r="AT700" s="256"/>
      <c r="AU700" s="265" t="s">
        <v>3563</v>
      </c>
      <c r="AW700" s="265" t="s">
        <v>3563</v>
      </c>
      <c r="AX700" s="256"/>
      <c r="AY700" s="270" t="str">
        <f t="shared" si="24"/>
        <v>予 備 697</v>
      </c>
      <c r="AZ700" s="256"/>
      <c r="BA700" s="265" t="s">
        <v>3562</v>
      </c>
      <c r="BC700" s="265" t="s">
        <v>3562</v>
      </c>
      <c r="BE700" s="266" t="s">
        <v>3562</v>
      </c>
      <c r="BF700" s="258"/>
      <c r="BG700" s="266" t="s">
        <v>3562</v>
      </c>
      <c r="BI700" s="400" t="s">
        <v>3560</v>
      </c>
      <c r="BK700" s="400" t="s">
        <v>3560</v>
      </c>
      <c r="BM700" s="400" t="str">
        <f t="shared" si="25"/>
        <v>予備697</v>
      </c>
      <c r="BO700" s="401" t="s">
        <v>3560</v>
      </c>
      <c r="BP700" s="396"/>
      <c r="BQ700" s="401" t="s">
        <v>3560</v>
      </c>
      <c r="BR700" s="402"/>
      <c r="BS700" s="265" t="s">
        <v>3562</v>
      </c>
      <c r="BT700" s="402"/>
      <c r="BU700" s="402"/>
      <c r="BV700" s="402"/>
      <c r="BW700" s="402"/>
      <c r="BX700" s="402"/>
      <c r="BY700" s="402"/>
      <c r="BZ700" s="402"/>
      <c r="CA700" s="402"/>
      <c r="CB700" s="402"/>
      <c r="CC700" s="402"/>
      <c r="CE700" s="256"/>
      <c r="CG700" s="264" t="s">
        <v>3560</v>
      </c>
      <c r="CI700" s="264" t="s">
        <v>3560</v>
      </c>
      <c r="CK700" s="264" t="s">
        <v>3560</v>
      </c>
      <c r="CM700" s="264" t="s">
        <v>3560</v>
      </c>
      <c r="CO700" s="264" t="s">
        <v>3560</v>
      </c>
      <c r="CQ700" s="264" t="s">
        <v>3560</v>
      </c>
      <c r="CS700" s="264" t="s">
        <v>3560</v>
      </c>
      <c r="CU700" s="264" t="s">
        <v>3560</v>
      </c>
      <c r="CW700" s="264" t="s">
        <v>3560</v>
      </c>
      <c r="CY700" s="264" t="s">
        <v>3560</v>
      </c>
      <c r="DA700" s="264" t="s">
        <v>3560</v>
      </c>
      <c r="DC700" s="264" t="s">
        <v>3560</v>
      </c>
      <c r="DE700" s="264" t="s">
        <v>3560</v>
      </c>
      <c r="DG700" s="264" t="s">
        <v>3560</v>
      </c>
      <c r="DI700" s="264" t="s">
        <v>3560</v>
      </c>
      <c r="DK700" s="264" t="s">
        <v>3560</v>
      </c>
      <c r="EA700" s="264" t="s">
        <v>3560</v>
      </c>
      <c r="EC700" s="272" t="s">
        <v>3561</v>
      </c>
      <c r="ED700" s="268"/>
      <c r="EE700" s="272" t="s">
        <v>3561</v>
      </c>
      <c r="EF700" s="268"/>
      <c r="EG700" s="272" t="s">
        <v>3561</v>
      </c>
      <c r="EH700" s="268"/>
      <c r="EI700" s="272" t="s">
        <v>3561</v>
      </c>
      <c r="EY700" s="264" t="s">
        <v>3560</v>
      </c>
      <c r="FA700" s="264" t="s">
        <v>3560</v>
      </c>
      <c r="FC700" s="264" t="s">
        <v>3560</v>
      </c>
      <c r="FE700" s="264" t="s">
        <v>3560</v>
      </c>
      <c r="FG700" s="264" t="s">
        <v>3560</v>
      </c>
      <c r="FI700" s="264" t="s">
        <v>3560</v>
      </c>
      <c r="FK700" s="264" t="s">
        <v>3560</v>
      </c>
      <c r="FM700" s="264" t="s">
        <v>3560</v>
      </c>
      <c r="FO700" s="264" t="s">
        <v>3560</v>
      </c>
      <c r="FQ700" s="264" t="s">
        <v>3560</v>
      </c>
      <c r="FS700" s="264" t="s">
        <v>3560</v>
      </c>
      <c r="FU700" s="264" t="s">
        <v>3560</v>
      </c>
      <c r="FW700" s="264" t="s">
        <v>3560</v>
      </c>
      <c r="FY700" s="264" t="s">
        <v>3560</v>
      </c>
      <c r="GA700" s="264" t="s">
        <v>3560</v>
      </c>
      <c r="GC700" s="264" t="s">
        <v>3560</v>
      </c>
      <c r="GE700" s="264" t="s">
        <v>3560</v>
      </c>
      <c r="GG700" s="264" t="s">
        <v>3560</v>
      </c>
      <c r="GI700" s="264" t="s">
        <v>3560</v>
      </c>
      <c r="GK700" s="264" t="s">
        <v>3560</v>
      </c>
      <c r="GM700" s="264" t="s">
        <v>3560</v>
      </c>
      <c r="GO700" s="264" t="s">
        <v>3560</v>
      </c>
      <c r="GQ700" s="16"/>
      <c r="HE700" s="265" t="s">
        <v>3562</v>
      </c>
      <c r="HG700" s="265" t="s">
        <v>3562</v>
      </c>
      <c r="HI700" s="264" t="s">
        <v>3560</v>
      </c>
      <c r="HK700" s="264" t="s">
        <v>3560</v>
      </c>
      <c r="HM700" s="264" t="s">
        <v>3560</v>
      </c>
      <c r="HO700" s="264" t="s">
        <v>3560</v>
      </c>
      <c r="HQ700" s="264" t="s">
        <v>3560</v>
      </c>
      <c r="HS700" s="264" t="s">
        <v>3560</v>
      </c>
      <c r="HU700" s="264" t="s">
        <v>3560</v>
      </c>
      <c r="HW700" s="264" t="s">
        <v>3560</v>
      </c>
      <c r="HY700" s="264" t="s">
        <v>3560</v>
      </c>
      <c r="IA700" s="264" t="s">
        <v>3560</v>
      </c>
      <c r="IC700" s="264" t="s">
        <v>3560</v>
      </c>
      <c r="IE700" s="264" t="s">
        <v>3560</v>
      </c>
      <c r="IG700" s="264" t="s">
        <v>3560</v>
      </c>
      <c r="II700" s="264" t="s">
        <v>3560</v>
      </c>
      <c r="IK700" s="264" t="s">
        <v>3560</v>
      </c>
      <c r="IM700" s="264" t="s">
        <v>3560</v>
      </c>
      <c r="IO700" s="264" t="s">
        <v>3560</v>
      </c>
      <c r="IQ700" s="264" t="s">
        <v>3560</v>
      </c>
      <c r="IS700" s="264" t="s">
        <v>3560</v>
      </c>
      <c r="IU700" s="264" t="s">
        <v>3560</v>
      </c>
      <c r="IW700" s="264" t="s">
        <v>3560</v>
      </c>
      <c r="IY700" s="264" t="s">
        <v>3560</v>
      </c>
      <c r="JA700" s="264" t="s">
        <v>3560</v>
      </c>
      <c r="JC700" s="264" t="s">
        <v>3560</v>
      </c>
    </row>
    <row r="701" spans="3:263">
      <c r="C701" s="384" t="s">
        <v>3564</v>
      </c>
      <c r="D701" s="404"/>
      <c r="E701" s="390" t="s">
        <v>3564</v>
      </c>
      <c r="F701" s="391"/>
      <c r="G701" s="390" t="s">
        <v>3564</v>
      </c>
      <c r="H701" s="391"/>
      <c r="I701" s="390" t="s">
        <v>3564</v>
      </c>
      <c r="J701" s="391"/>
      <c r="K701" s="390" t="s">
        <v>3564</v>
      </c>
      <c r="L701" s="391"/>
      <c r="M701" s="390" t="s">
        <v>3564</v>
      </c>
      <c r="N701" s="405"/>
      <c r="O701" s="394" t="s">
        <v>3565</v>
      </c>
      <c r="P701" s="406"/>
      <c r="Q701" s="264" t="s">
        <v>3564</v>
      </c>
      <c r="S701" s="264" t="s">
        <v>3564</v>
      </c>
      <c r="U701" s="265" t="s">
        <v>3566</v>
      </c>
      <c r="W701" s="265" t="s">
        <v>3566</v>
      </c>
      <c r="Y701" s="265" t="s">
        <v>3566</v>
      </c>
      <c r="Z701" s="256"/>
      <c r="AA701" s="264" t="s">
        <v>3564</v>
      </c>
      <c r="AB701" s="256"/>
      <c r="AC701" s="265" t="s">
        <v>3566</v>
      </c>
      <c r="AD701" s="258"/>
      <c r="AE701" s="265" t="s">
        <v>3566</v>
      </c>
      <c r="AF701" s="258"/>
      <c r="AG701" s="264" t="s">
        <v>3564</v>
      </c>
      <c r="AH701" s="16"/>
      <c r="AI701" s="264" t="s">
        <v>3564</v>
      </c>
      <c r="AK701" s="264" t="s">
        <v>3564</v>
      </c>
      <c r="AL701" s="256"/>
      <c r="AM701" s="264" t="s">
        <v>3564</v>
      </c>
      <c r="AN701" s="256"/>
      <c r="AO701" s="264" t="s">
        <v>3564</v>
      </c>
      <c r="AP701" s="256"/>
      <c r="AQ701" s="264" t="s">
        <v>3564</v>
      </c>
      <c r="AR701" s="256"/>
      <c r="AS701" s="264" t="s">
        <v>3565</v>
      </c>
      <c r="AT701" s="256"/>
      <c r="AU701" s="264" t="s">
        <v>3565</v>
      </c>
      <c r="AW701" s="264" t="s">
        <v>3565</v>
      </c>
      <c r="AX701" s="256"/>
      <c r="AY701" s="270" t="str">
        <f t="shared" si="24"/>
        <v>予 備 698</v>
      </c>
      <c r="AZ701" s="256"/>
      <c r="BA701" s="265" t="s">
        <v>3566</v>
      </c>
      <c r="BC701" s="265" t="s">
        <v>3566</v>
      </c>
      <c r="BE701" s="266" t="s">
        <v>3566</v>
      </c>
      <c r="BF701" s="258"/>
      <c r="BG701" s="266" t="s">
        <v>3566</v>
      </c>
      <c r="BI701" s="400" t="s">
        <v>3564</v>
      </c>
      <c r="BK701" s="400" t="s">
        <v>3564</v>
      </c>
      <c r="BM701" s="400" t="str">
        <f t="shared" si="25"/>
        <v>予備698</v>
      </c>
      <c r="BO701" s="401" t="s">
        <v>3564</v>
      </c>
      <c r="BP701" s="396"/>
      <c r="BQ701" s="401" t="s">
        <v>3564</v>
      </c>
      <c r="BR701" s="402"/>
      <c r="BS701" s="265" t="s">
        <v>3566</v>
      </c>
      <c r="BT701" s="402"/>
      <c r="BU701" s="402"/>
      <c r="BV701" s="402"/>
      <c r="BW701" s="402"/>
      <c r="BX701" s="402"/>
      <c r="BY701" s="402"/>
      <c r="BZ701" s="402"/>
      <c r="CA701" s="402"/>
      <c r="CB701" s="402"/>
      <c r="CC701" s="402"/>
      <c r="CE701" s="256"/>
      <c r="CG701" s="264" t="s">
        <v>3564</v>
      </c>
      <c r="CI701" s="264" t="s">
        <v>3564</v>
      </c>
      <c r="CK701" s="264" t="s">
        <v>3564</v>
      </c>
      <c r="CM701" s="264" t="s">
        <v>3564</v>
      </c>
      <c r="CO701" s="264" t="s">
        <v>3564</v>
      </c>
      <c r="CQ701" s="264" t="s">
        <v>3564</v>
      </c>
      <c r="CS701" s="264" t="s">
        <v>3564</v>
      </c>
      <c r="CU701" s="264" t="s">
        <v>3564</v>
      </c>
      <c r="CW701" s="264" t="s">
        <v>3564</v>
      </c>
      <c r="CY701" s="264" t="s">
        <v>3564</v>
      </c>
      <c r="DA701" s="264" t="s">
        <v>3564</v>
      </c>
      <c r="DC701" s="264" t="s">
        <v>3564</v>
      </c>
      <c r="DE701" s="264" t="s">
        <v>3564</v>
      </c>
      <c r="DG701" s="264" t="s">
        <v>3564</v>
      </c>
      <c r="DI701" s="264" t="s">
        <v>3564</v>
      </c>
      <c r="DK701" s="264" t="s">
        <v>3564</v>
      </c>
      <c r="EA701" s="264" t="s">
        <v>3564</v>
      </c>
      <c r="EC701" s="272" t="s">
        <v>3565</v>
      </c>
      <c r="ED701" s="268"/>
      <c r="EE701" s="272" t="s">
        <v>3565</v>
      </c>
      <c r="EF701" s="268"/>
      <c r="EG701" s="272" t="s">
        <v>3565</v>
      </c>
      <c r="EH701" s="268"/>
      <c r="EI701" s="272" t="s">
        <v>3565</v>
      </c>
      <c r="EY701" s="264" t="s">
        <v>3564</v>
      </c>
      <c r="FA701" s="264" t="s">
        <v>3564</v>
      </c>
      <c r="FC701" s="264" t="s">
        <v>3564</v>
      </c>
      <c r="FE701" s="264" t="s">
        <v>3564</v>
      </c>
      <c r="FG701" s="264" t="s">
        <v>3564</v>
      </c>
      <c r="FI701" s="264" t="s">
        <v>3564</v>
      </c>
      <c r="FK701" s="264" t="s">
        <v>3564</v>
      </c>
      <c r="FM701" s="264" t="s">
        <v>3564</v>
      </c>
      <c r="FO701" s="264" t="s">
        <v>3564</v>
      </c>
      <c r="FQ701" s="264" t="s">
        <v>3564</v>
      </c>
      <c r="FS701" s="264" t="s">
        <v>3564</v>
      </c>
      <c r="FU701" s="264" t="s">
        <v>3564</v>
      </c>
      <c r="FW701" s="264" t="s">
        <v>3564</v>
      </c>
      <c r="FY701" s="264" t="s">
        <v>3564</v>
      </c>
      <c r="GA701" s="264" t="s">
        <v>3564</v>
      </c>
      <c r="GC701" s="264" t="s">
        <v>3564</v>
      </c>
      <c r="GE701" s="264" t="s">
        <v>3564</v>
      </c>
      <c r="GG701" s="264" t="s">
        <v>3564</v>
      </c>
      <c r="GI701" s="264" t="s">
        <v>3564</v>
      </c>
      <c r="GK701" s="264" t="s">
        <v>3564</v>
      </c>
      <c r="GM701" s="264" t="s">
        <v>3564</v>
      </c>
      <c r="GO701" s="264" t="s">
        <v>3564</v>
      </c>
      <c r="GQ701" s="16"/>
      <c r="HE701" s="265" t="s">
        <v>3566</v>
      </c>
      <c r="HG701" s="265" t="s">
        <v>3566</v>
      </c>
      <c r="HI701" s="264" t="s">
        <v>3564</v>
      </c>
      <c r="HK701" s="264" t="s">
        <v>3564</v>
      </c>
      <c r="HM701" s="264" t="s">
        <v>3564</v>
      </c>
      <c r="HO701" s="264" t="s">
        <v>3564</v>
      </c>
      <c r="HQ701" s="264" t="s">
        <v>3564</v>
      </c>
      <c r="HS701" s="264" t="s">
        <v>3564</v>
      </c>
      <c r="HU701" s="264" t="s">
        <v>3564</v>
      </c>
      <c r="HW701" s="264" t="s">
        <v>3564</v>
      </c>
      <c r="HY701" s="264" t="s">
        <v>3564</v>
      </c>
      <c r="IA701" s="264" t="s">
        <v>3564</v>
      </c>
      <c r="IC701" s="264" t="s">
        <v>3564</v>
      </c>
      <c r="IE701" s="264" t="s">
        <v>3564</v>
      </c>
      <c r="IG701" s="264" t="s">
        <v>3564</v>
      </c>
      <c r="II701" s="264" t="s">
        <v>3564</v>
      </c>
      <c r="IK701" s="264" t="s">
        <v>3564</v>
      </c>
      <c r="IM701" s="264" t="s">
        <v>3564</v>
      </c>
      <c r="IO701" s="264" t="s">
        <v>3564</v>
      </c>
      <c r="IQ701" s="264" t="s">
        <v>3564</v>
      </c>
      <c r="IS701" s="264" t="s">
        <v>3564</v>
      </c>
      <c r="IU701" s="264" t="s">
        <v>3564</v>
      </c>
      <c r="IW701" s="264" t="s">
        <v>3564</v>
      </c>
      <c r="IY701" s="264" t="s">
        <v>3564</v>
      </c>
      <c r="JA701" s="264" t="s">
        <v>3564</v>
      </c>
      <c r="JC701" s="264" t="s">
        <v>3564</v>
      </c>
    </row>
    <row r="702" spans="3:263">
      <c r="C702" s="384" t="s">
        <v>3567</v>
      </c>
      <c r="D702" s="404"/>
      <c r="E702" s="390" t="s">
        <v>3567</v>
      </c>
      <c r="F702" s="391"/>
      <c r="G702" s="390" t="s">
        <v>3567</v>
      </c>
      <c r="H702" s="391"/>
      <c r="I702" s="390" t="s">
        <v>3567</v>
      </c>
      <c r="J702" s="391"/>
      <c r="K702" s="390" t="s">
        <v>3567</v>
      </c>
      <c r="L702" s="391"/>
      <c r="M702" s="390" t="s">
        <v>3567</v>
      </c>
      <c r="N702" s="405"/>
      <c r="O702" s="394" t="s">
        <v>3568</v>
      </c>
      <c r="P702" s="406"/>
      <c r="Q702" s="264" t="s">
        <v>3567</v>
      </c>
      <c r="S702" s="264" t="s">
        <v>3567</v>
      </c>
      <c r="U702" s="265" t="s">
        <v>3569</v>
      </c>
      <c r="W702" s="265" t="s">
        <v>3569</v>
      </c>
      <c r="Y702" s="265" t="s">
        <v>3569</v>
      </c>
      <c r="Z702" s="256"/>
      <c r="AA702" s="264" t="s">
        <v>3567</v>
      </c>
      <c r="AB702" s="256"/>
      <c r="AC702" s="265" t="s">
        <v>3569</v>
      </c>
      <c r="AD702" s="258"/>
      <c r="AE702" s="265" t="s">
        <v>3569</v>
      </c>
      <c r="AF702" s="258"/>
      <c r="AG702" s="264" t="s">
        <v>3567</v>
      </c>
      <c r="AH702" s="16"/>
      <c r="AI702" s="264" t="s">
        <v>3567</v>
      </c>
      <c r="AK702" s="264" t="s">
        <v>3567</v>
      </c>
      <c r="AL702" s="256"/>
      <c r="AM702" s="264" t="s">
        <v>3567</v>
      </c>
      <c r="AN702" s="256"/>
      <c r="AO702" s="264" t="s">
        <v>3567</v>
      </c>
      <c r="AP702" s="256"/>
      <c r="AQ702" s="264" t="s">
        <v>3567</v>
      </c>
      <c r="AR702" s="256"/>
      <c r="AS702" s="265" t="s">
        <v>3570</v>
      </c>
      <c r="AT702" s="256"/>
      <c r="AU702" s="265" t="s">
        <v>3570</v>
      </c>
      <c r="AW702" s="265" t="s">
        <v>3570</v>
      </c>
      <c r="AX702" s="256"/>
      <c r="AY702" s="270" t="str">
        <f t="shared" si="24"/>
        <v>予 備 699</v>
      </c>
      <c r="AZ702" s="256"/>
      <c r="BA702" s="265" t="s">
        <v>3569</v>
      </c>
      <c r="BC702" s="265" t="s">
        <v>3569</v>
      </c>
      <c r="BE702" s="266" t="s">
        <v>3569</v>
      </c>
      <c r="BF702" s="258"/>
      <c r="BG702" s="266" t="s">
        <v>3569</v>
      </c>
      <c r="BI702" s="400" t="s">
        <v>3567</v>
      </c>
      <c r="BK702" s="400" t="s">
        <v>3567</v>
      </c>
      <c r="BM702" s="400" t="str">
        <f t="shared" si="25"/>
        <v>予備699</v>
      </c>
      <c r="BO702" s="401" t="s">
        <v>3567</v>
      </c>
      <c r="BP702" s="396"/>
      <c r="BQ702" s="401" t="s">
        <v>3567</v>
      </c>
      <c r="BR702" s="402"/>
      <c r="BS702" s="265" t="s">
        <v>3569</v>
      </c>
      <c r="BT702" s="402"/>
      <c r="BU702" s="402"/>
      <c r="BV702" s="402"/>
      <c r="BW702" s="402"/>
      <c r="BX702" s="402"/>
      <c r="BY702" s="402"/>
      <c r="BZ702" s="402"/>
      <c r="CA702" s="402"/>
      <c r="CB702" s="402"/>
      <c r="CC702" s="402"/>
      <c r="CE702" s="256"/>
      <c r="CG702" s="264" t="s">
        <v>3567</v>
      </c>
      <c r="CI702" s="264" t="s">
        <v>3567</v>
      </c>
      <c r="CK702" s="264" t="s">
        <v>3567</v>
      </c>
      <c r="CM702" s="264" t="s">
        <v>3567</v>
      </c>
      <c r="CO702" s="264" t="s">
        <v>3567</v>
      </c>
      <c r="CQ702" s="264" t="s">
        <v>3567</v>
      </c>
      <c r="CS702" s="264" t="s">
        <v>3567</v>
      </c>
      <c r="CU702" s="264" t="s">
        <v>3567</v>
      </c>
      <c r="CW702" s="264" t="s">
        <v>3567</v>
      </c>
      <c r="CY702" s="264" t="s">
        <v>3567</v>
      </c>
      <c r="DA702" s="264" t="s">
        <v>3567</v>
      </c>
      <c r="DC702" s="264" t="s">
        <v>3567</v>
      </c>
      <c r="DE702" s="264" t="s">
        <v>3567</v>
      </c>
      <c r="DG702" s="264" t="s">
        <v>3567</v>
      </c>
      <c r="DI702" s="264" t="s">
        <v>3567</v>
      </c>
      <c r="DK702" s="264" t="s">
        <v>3567</v>
      </c>
      <c r="EA702" s="264" t="s">
        <v>3567</v>
      </c>
      <c r="EC702" s="272" t="s">
        <v>3568</v>
      </c>
      <c r="ED702" s="268"/>
      <c r="EE702" s="272" t="s">
        <v>3568</v>
      </c>
      <c r="EF702" s="268"/>
      <c r="EG702" s="272" t="s">
        <v>3568</v>
      </c>
      <c r="EH702" s="268"/>
      <c r="EI702" s="272" t="s">
        <v>3568</v>
      </c>
      <c r="EY702" s="264" t="s">
        <v>3567</v>
      </c>
      <c r="FA702" s="264" t="s">
        <v>3567</v>
      </c>
      <c r="FC702" s="264" t="s">
        <v>3567</v>
      </c>
      <c r="FE702" s="264" t="s">
        <v>3567</v>
      </c>
      <c r="FG702" s="264" t="s">
        <v>3567</v>
      </c>
      <c r="FI702" s="264" t="s">
        <v>3567</v>
      </c>
      <c r="FK702" s="264" t="s">
        <v>3567</v>
      </c>
      <c r="FM702" s="264" t="s">
        <v>3567</v>
      </c>
      <c r="FO702" s="264" t="s">
        <v>3567</v>
      </c>
      <c r="FQ702" s="264" t="s">
        <v>3567</v>
      </c>
      <c r="FS702" s="264" t="s">
        <v>3567</v>
      </c>
      <c r="FU702" s="264" t="s">
        <v>3567</v>
      </c>
      <c r="FW702" s="264" t="s">
        <v>3567</v>
      </c>
      <c r="FY702" s="264" t="s">
        <v>3567</v>
      </c>
      <c r="GA702" s="264" t="s">
        <v>3567</v>
      </c>
      <c r="GC702" s="264" t="s">
        <v>3567</v>
      </c>
      <c r="GE702" s="264" t="s">
        <v>3567</v>
      </c>
      <c r="GG702" s="264" t="s">
        <v>3567</v>
      </c>
      <c r="GI702" s="264" t="s">
        <v>3567</v>
      </c>
      <c r="GK702" s="264" t="s">
        <v>3567</v>
      </c>
      <c r="GM702" s="264" t="s">
        <v>3567</v>
      </c>
      <c r="GO702" s="264" t="s">
        <v>3567</v>
      </c>
      <c r="GQ702" s="16"/>
      <c r="HE702" s="265" t="s">
        <v>3569</v>
      </c>
      <c r="HG702" s="265" t="s">
        <v>3569</v>
      </c>
      <c r="HI702" s="264" t="s">
        <v>3567</v>
      </c>
      <c r="HK702" s="264" t="s">
        <v>3567</v>
      </c>
      <c r="HM702" s="264" t="s">
        <v>3567</v>
      </c>
      <c r="HO702" s="264" t="s">
        <v>3567</v>
      </c>
      <c r="HQ702" s="264" t="s">
        <v>3567</v>
      </c>
      <c r="HS702" s="264" t="s">
        <v>3567</v>
      </c>
      <c r="HU702" s="264" t="s">
        <v>3567</v>
      </c>
      <c r="HW702" s="264" t="s">
        <v>3567</v>
      </c>
      <c r="HY702" s="264" t="s">
        <v>3567</v>
      </c>
      <c r="IA702" s="264" t="s">
        <v>3567</v>
      </c>
      <c r="IC702" s="264" t="s">
        <v>3567</v>
      </c>
      <c r="IE702" s="264" t="s">
        <v>3567</v>
      </c>
      <c r="IG702" s="264" t="s">
        <v>3567</v>
      </c>
      <c r="II702" s="264" t="s">
        <v>3567</v>
      </c>
      <c r="IK702" s="264" t="s">
        <v>3567</v>
      </c>
      <c r="IM702" s="264" t="s">
        <v>3567</v>
      </c>
      <c r="IO702" s="264" t="s">
        <v>3567</v>
      </c>
      <c r="IQ702" s="264" t="s">
        <v>3567</v>
      </c>
      <c r="IS702" s="264" t="s">
        <v>3567</v>
      </c>
      <c r="IU702" s="264" t="s">
        <v>3567</v>
      </c>
      <c r="IW702" s="264" t="s">
        <v>3567</v>
      </c>
      <c r="IY702" s="264" t="s">
        <v>3567</v>
      </c>
      <c r="JA702" s="264" t="s">
        <v>3567</v>
      </c>
      <c r="JC702" s="264" t="s">
        <v>3567</v>
      </c>
    </row>
    <row r="703" spans="3:263">
      <c r="C703" s="384" t="s">
        <v>3571</v>
      </c>
      <c r="D703" s="404"/>
      <c r="E703" s="390" t="s">
        <v>3571</v>
      </c>
      <c r="F703" s="391"/>
      <c r="G703" s="390" t="s">
        <v>3571</v>
      </c>
      <c r="H703" s="391"/>
      <c r="I703" s="390" t="s">
        <v>3571</v>
      </c>
      <c r="J703" s="391"/>
      <c r="K703" s="390" t="s">
        <v>3571</v>
      </c>
      <c r="L703" s="391"/>
      <c r="M703" s="390" t="s">
        <v>3571</v>
      </c>
      <c r="N703" s="405"/>
      <c r="O703" s="394" t="s">
        <v>3572</v>
      </c>
      <c r="P703" s="406"/>
      <c r="Q703" s="264" t="s">
        <v>3571</v>
      </c>
      <c r="S703" s="264" t="s">
        <v>3571</v>
      </c>
      <c r="U703" s="265" t="s">
        <v>3573</v>
      </c>
      <c r="W703" s="265" t="s">
        <v>3573</v>
      </c>
      <c r="Y703" s="265" t="s">
        <v>3573</v>
      </c>
      <c r="Z703" s="256"/>
      <c r="AA703" s="264" t="s">
        <v>3571</v>
      </c>
      <c r="AB703" s="256"/>
      <c r="AC703" s="265" t="s">
        <v>3573</v>
      </c>
      <c r="AD703" s="258"/>
      <c r="AE703" s="265" t="s">
        <v>3573</v>
      </c>
      <c r="AF703" s="258"/>
      <c r="AG703" s="264" t="s">
        <v>3571</v>
      </c>
      <c r="AH703" s="16"/>
      <c r="AI703" s="264" t="s">
        <v>3571</v>
      </c>
      <c r="AK703" s="264" t="s">
        <v>3571</v>
      </c>
      <c r="AL703" s="256"/>
      <c r="AM703" s="264" t="s">
        <v>3571</v>
      </c>
      <c r="AN703" s="256"/>
      <c r="AO703" s="264" t="s">
        <v>3571</v>
      </c>
      <c r="AP703" s="256"/>
      <c r="AQ703" s="264" t="s">
        <v>3571</v>
      </c>
      <c r="AR703" s="256"/>
      <c r="AS703" s="264" t="s">
        <v>3572</v>
      </c>
      <c r="AT703" s="256"/>
      <c r="AU703" s="264" t="s">
        <v>3572</v>
      </c>
      <c r="AW703" s="264" t="s">
        <v>3572</v>
      </c>
      <c r="AX703" s="256"/>
      <c r="AY703" s="270" t="str">
        <f t="shared" si="24"/>
        <v>予 備 700</v>
      </c>
      <c r="AZ703" s="256"/>
      <c r="BA703" s="265" t="s">
        <v>3573</v>
      </c>
      <c r="BC703" s="265" t="s">
        <v>3573</v>
      </c>
      <c r="BE703" s="266" t="s">
        <v>3573</v>
      </c>
      <c r="BF703" s="258"/>
      <c r="BG703" s="266" t="s">
        <v>3573</v>
      </c>
      <c r="BI703" s="400" t="s">
        <v>3571</v>
      </c>
      <c r="BK703" s="400" t="s">
        <v>3571</v>
      </c>
      <c r="BM703" s="400" t="str">
        <f t="shared" si="25"/>
        <v>予備700</v>
      </c>
      <c r="BO703" s="401" t="s">
        <v>3571</v>
      </c>
      <c r="BP703" s="396"/>
      <c r="BQ703" s="401" t="s">
        <v>3571</v>
      </c>
      <c r="BR703" s="402"/>
      <c r="BS703" s="265" t="s">
        <v>3573</v>
      </c>
      <c r="BT703" s="402"/>
      <c r="BU703" s="402"/>
      <c r="BV703" s="402"/>
      <c r="BW703" s="402"/>
      <c r="BX703" s="402"/>
      <c r="BY703" s="402"/>
      <c r="BZ703" s="402"/>
      <c r="CA703" s="402"/>
      <c r="CB703" s="402"/>
      <c r="CC703" s="402"/>
      <c r="CE703" s="256"/>
      <c r="CG703" s="264" t="s">
        <v>3571</v>
      </c>
      <c r="CI703" s="264" t="s">
        <v>3571</v>
      </c>
      <c r="CK703" s="264" t="s">
        <v>3571</v>
      </c>
      <c r="CM703" s="264" t="s">
        <v>3571</v>
      </c>
      <c r="CO703" s="264" t="s">
        <v>3571</v>
      </c>
      <c r="CQ703" s="264" t="s">
        <v>3571</v>
      </c>
      <c r="CS703" s="264" t="s">
        <v>3571</v>
      </c>
      <c r="CU703" s="264" t="s">
        <v>3571</v>
      </c>
      <c r="CW703" s="264" t="s">
        <v>3571</v>
      </c>
      <c r="CY703" s="264" t="s">
        <v>3571</v>
      </c>
      <c r="DA703" s="264" t="s">
        <v>3571</v>
      </c>
      <c r="DC703" s="264" t="s">
        <v>3571</v>
      </c>
      <c r="DE703" s="264" t="s">
        <v>3571</v>
      </c>
      <c r="DG703" s="264" t="s">
        <v>3571</v>
      </c>
      <c r="DI703" s="264" t="s">
        <v>3571</v>
      </c>
      <c r="DK703" s="264" t="s">
        <v>3571</v>
      </c>
      <c r="EA703" s="264" t="s">
        <v>3571</v>
      </c>
      <c r="EC703" s="272" t="s">
        <v>3572</v>
      </c>
      <c r="ED703" s="268"/>
      <c r="EE703" s="272" t="s">
        <v>3572</v>
      </c>
      <c r="EF703" s="268"/>
      <c r="EG703" s="272" t="s">
        <v>3572</v>
      </c>
      <c r="EH703" s="268"/>
      <c r="EI703" s="272" t="s">
        <v>3572</v>
      </c>
      <c r="EY703" s="264" t="s">
        <v>3571</v>
      </c>
      <c r="FA703" s="264" t="s">
        <v>3571</v>
      </c>
      <c r="FC703" s="264" t="s">
        <v>3571</v>
      </c>
      <c r="FE703" s="264" t="s">
        <v>3571</v>
      </c>
      <c r="FG703" s="264" t="s">
        <v>3571</v>
      </c>
      <c r="FI703" s="264" t="s">
        <v>3571</v>
      </c>
      <c r="FK703" s="264" t="s">
        <v>3571</v>
      </c>
      <c r="FM703" s="264" t="s">
        <v>3571</v>
      </c>
      <c r="FO703" s="264" t="s">
        <v>3571</v>
      </c>
      <c r="FQ703" s="264" t="s">
        <v>3571</v>
      </c>
      <c r="FS703" s="264" t="s">
        <v>3571</v>
      </c>
      <c r="FU703" s="264" t="s">
        <v>3571</v>
      </c>
      <c r="FW703" s="264" t="s">
        <v>3571</v>
      </c>
      <c r="FY703" s="264" t="s">
        <v>3571</v>
      </c>
      <c r="GA703" s="264" t="s">
        <v>3571</v>
      </c>
      <c r="GC703" s="264" t="s">
        <v>3571</v>
      </c>
      <c r="GE703" s="264" t="s">
        <v>3571</v>
      </c>
      <c r="GG703" s="264" t="s">
        <v>3571</v>
      </c>
      <c r="GI703" s="264" t="s">
        <v>3571</v>
      </c>
      <c r="GK703" s="264" t="s">
        <v>3571</v>
      </c>
      <c r="GM703" s="264" t="s">
        <v>3571</v>
      </c>
      <c r="GO703" s="264" t="s">
        <v>3571</v>
      </c>
      <c r="GQ703" s="16"/>
      <c r="HE703" s="265" t="s">
        <v>3573</v>
      </c>
      <c r="HG703" s="265" t="s">
        <v>3573</v>
      </c>
      <c r="HI703" s="264" t="s">
        <v>3571</v>
      </c>
      <c r="HK703" s="264" t="s">
        <v>3571</v>
      </c>
      <c r="HM703" s="264" t="s">
        <v>3571</v>
      </c>
      <c r="HO703" s="264" t="s">
        <v>3571</v>
      </c>
      <c r="HQ703" s="264" t="s">
        <v>3571</v>
      </c>
      <c r="HS703" s="264" t="s">
        <v>3571</v>
      </c>
      <c r="HU703" s="264" t="s">
        <v>3571</v>
      </c>
      <c r="HW703" s="264" t="s">
        <v>3571</v>
      </c>
      <c r="HY703" s="264" t="s">
        <v>3571</v>
      </c>
      <c r="IA703" s="264" t="s">
        <v>3571</v>
      </c>
      <c r="IC703" s="264" t="s">
        <v>3571</v>
      </c>
      <c r="IE703" s="264" t="s">
        <v>3571</v>
      </c>
      <c r="IG703" s="264" t="s">
        <v>3571</v>
      </c>
      <c r="II703" s="264" t="s">
        <v>3571</v>
      </c>
      <c r="IK703" s="264" t="s">
        <v>3571</v>
      </c>
      <c r="IM703" s="264" t="s">
        <v>3571</v>
      </c>
      <c r="IO703" s="264" t="s">
        <v>3571</v>
      </c>
      <c r="IQ703" s="264" t="s">
        <v>3571</v>
      </c>
      <c r="IS703" s="264" t="s">
        <v>3571</v>
      </c>
      <c r="IU703" s="264" t="s">
        <v>3571</v>
      </c>
      <c r="IW703" s="264" t="s">
        <v>3571</v>
      </c>
      <c r="IY703" s="264" t="s">
        <v>3571</v>
      </c>
      <c r="JA703" s="264" t="s">
        <v>3571</v>
      </c>
      <c r="JC703" s="264" t="s">
        <v>3571</v>
      </c>
    </row>
    <row r="704" spans="3:263">
      <c r="C704" s="384" t="s">
        <v>3574</v>
      </c>
      <c r="D704" s="404"/>
      <c r="E704" s="390" t="s">
        <v>3574</v>
      </c>
      <c r="F704" s="391"/>
      <c r="G704" s="390" t="s">
        <v>3574</v>
      </c>
      <c r="H704" s="391"/>
      <c r="I704" s="390" t="s">
        <v>3574</v>
      </c>
      <c r="J704" s="391"/>
      <c r="K704" s="390" t="s">
        <v>3574</v>
      </c>
      <c r="L704" s="391"/>
      <c r="M704" s="390" t="s">
        <v>3574</v>
      </c>
      <c r="N704" s="405"/>
      <c r="O704" s="394" t="s">
        <v>3575</v>
      </c>
      <c r="P704" s="406"/>
      <c r="Q704" s="264" t="s">
        <v>3574</v>
      </c>
      <c r="S704" s="264" t="s">
        <v>3574</v>
      </c>
      <c r="U704" s="265" t="s">
        <v>3576</v>
      </c>
      <c r="W704" s="265" t="s">
        <v>3576</v>
      </c>
      <c r="Y704" s="265" t="s">
        <v>3576</v>
      </c>
      <c r="Z704" s="256"/>
      <c r="AA704" s="264" t="s">
        <v>3574</v>
      </c>
      <c r="AB704" s="256"/>
      <c r="AC704" s="265" t="s">
        <v>3576</v>
      </c>
      <c r="AD704" s="258"/>
      <c r="AE704" s="265" t="s">
        <v>3576</v>
      </c>
      <c r="AF704" s="258"/>
      <c r="AG704" s="264" t="s">
        <v>3574</v>
      </c>
      <c r="AH704" s="16"/>
      <c r="AI704" s="264" t="s">
        <v>3574</v>
      </c>
      <c r="AK704" s="264" t="s">
        <v>3574</v>
      </c>
      <c r="AL704" s="256"/>
      <c r="AM704" s="264" t="s">
        <v>3574</v>
      </c>
      <c r="AN704" s="256"/>
      <c r="AO704" s="264" t="s">
        <v>3574</v>
      </c>
      <c r="AP704" s="256"/>
      <c r="AQ704" s="264" t="s">
        <v>3574</v>
      </c>
      <c r="AR704" s="256"/>
      <c r="AS704" s="265" t="s">
        <v>3577</v>
      </c>
      <c r="AT704" s="256"/>
      <c r="AU704" s="265" t="s">
        <v>3577</v>
      </c>
      <c r="AW704" s="265" t="s">
        <v>3577</v>
      </c>
      <c r="AX704" s="256"/>
      <c r="AY704" s="270" t="str">
        <f t="shared" si="24"/>
        <v>予 備 701</v>
      </c>
      <c r="AZ704" s="256"/>
      <c r="BA704" s="265" t="s">
        <v>3576</v>
      </c>
      <c r="BC704" s="265" t="s">
        <v>3576</v>
      </c>
      <c r="BE704" s="266" t="s">
        <v>3576</v>
      </c>
      <c r="BF704" s="258"/>
      <c r="BG704" s="266" t="s">
        <v>3576</v>
      </c>
      <c r="BI704" s="400" t="s">
        <v>3574</v>
      </c>
      <c r="BK704" s="400" t="s">
        <v>3574</v>
      </c>
      <c r="BM704" s="400" t="str">
        <f t="shared" si="25"/>
        <v>予備701</v>
      </c>
      <c r="BO704" s="401" t="s">
        <v>3574</v>
      </c>
      <c r="BP704" s="396"/>
      <c r="BQ704" s="401" t="s">
        <v>3574</v>
      </c>
      <c r="BR704" s="402"/>
      <c r="BS704" s="265" t="s">
        <v>3576</v>
      </c>
      <c r="BT704" s="402"/>
      <c r="BU704" s="402"/>
      <c r="BV704" s="402"/>
      <c r="BW704" s="402"/>
      <c r="BX704" s="402"/>
      <c r="BY704" s="402"/>
      <c r="BZ704" s="402"/>
      <c r="CA704" s="402"/>
      <c r="CB704" s="402"/>
      <c r="CC704" s="402"/>
      <c r="CE704" s="256"/>
      <c r="CG704" s="264" t="s">
        <v>3574</v>
      </c>
      <c r="CI704" s="264" t="s">
        <v>3574</v>
      </c>
      <c r="CK704" s="264" t="s">
        <v>3574</v>
      </c>
      <c r="CM704" s="264" t="s">
        <v>3574</v>
      </c>
      <c r="CO704" s="264" t="s">
        <v>3574</v>
      </c>
      <c r="CQ704" s="264" t="s">
        <v>3574</v>
      </c>
      <c r="CS704" s="264" t="s">
        <v>3574</v>
      </c>
      <c r="CU704" s="264" t="s">
        <v>3574</v>
      </c>
      <c r="CW704" s="264" t="s">
        <v>3574</v>
      </c>
      <c r="CY704" s="264" t="s">
        <v>3574</v>
      </c>
      <c r="DA704" s="264" t="s">
        <v>3574</v>
      </c>
      <c r="DC704" s="264" t="s">
        <v>3574</v>
      </c>
      <c r="DE704" s="264" t="s">
        <v>3574</v>
      </c>
      <c r="DG704" s="264" t="s">
        <v>3574</v>
      </c>
      <c r="DI704" s="264" t="s">
        <v>3574</v>
      </c>
      <c r="DK704" s="264" t="s">
        <v>3574</v>
      </c>
      <c r="EA704" s="264" t="s">
        <v>3574</v>
      </c>
      <c r="EC704" s="272" t="s">
        <v>3575</v>
      </c>
      <c r="ED704" s="268"/>
      <c r="EE704" s="272" t="s">
        <v>3575</v>
      </c>
      <c r="EF704" s="268"/>
      <c r="EG704" s="272" t="s">
        <v>3575</v>
      </c>
      <c r="EH704" s="268"/>
      <c r="EI704" s="272" t="s">
        <v>3575</v>
      </c>
      <c r="EY704" s="264" t="s">
        <v>3574</v>
      </c>
      <c r="FA704" s="264" t="s">
        <v>3574</v>
      </c>
      <c r="FC704" s="264" t="s">
        <v>3574</v>
      </c>
      <c r="FE704" s="264" t="s">
        <v>3574</v>
      </c>
      <c r="FG704" s="264" t="s">
        <v>3574</v>
      </c>
      <c r="FI704" s="264" t="s">
        <v>3574</v>
      </c>
      <c r="FK704" s="264" t="s">
        <v>3574</v>
      </c>
      <c r="FM704" s="264" t="s">
        <v>3574</v>
      </c>
      <c r="FO704" s="264" t="s">
        <v>3574</v>
      </c>
      <c r="FQ704" s="264" t="s">
        <v>3574</v>
      </c>
      <c r="FS704" s="264" t="s">
        <v>3574</v>
      </c>
      <c r="FU704" s="264" t="s">
        <v>3574</v>
      </c>
      <c r="FW704" s="264" t="s">
        <v>3574</v>
      </c>
      <c r="FY704" s="264" t="s">
        <v>3574</v>
      </c>
      <c r="GA704" s="264" t="s">
        <v>3574</v>
      </c>
      <c r="GC704" s="264" t="s">
        <v>3574</v>
      </c>
      <c r="GE704" s="264" t="s">
        <v>3574</v>
      </c>
      <c r="GG704" s="264" t="s">
        <v>3574</v>
      </c>
      <c r="GI704" s="264" t="s">
        <v>3574</v>
      </c>
      <c r="GK704" s="264" t="s">
        <v>3574</v>
      </c>
      <c r="GM704" s="264" t="s">
        <v>3574</v>
      </c>
      <c r="GO704" s="264" t="s">
        <v>3574</v>
      </c>
      <c r="GQ704" s="16"/>
      <c r="HE704" s="265" t="s">
        <v>3576</v>
      </c>
      <c r="HG704" s="265" t="s">
        <v>3576</v>
      </c>
      <c r="HI704" s="264" t="s">
        <v>3574</v>
      </c>
      <c r="HK704" s="264" t="s">
        <v>3574</v>
      </c>
      <c r="HM704" s="264" t="s">
        <v>3574</v>
      </c>
      <c r="HO704" s="264" t="s">
        <v>3574</v>
      </c>
      <c r="HQ704" s="264" t="s">
        <v>3574</v>
      </c>
      <c r="HS704" s="264" t="s">
        <v>3574</v>
      </c>
      <c r="HU704" s="264" t="s">
        <v>3574</v>
      </c>
      <c r="HW704" s="264" t="s">
        <v>3574</v>
      </c>
      <c r="HY704" s="264" t="s">
        <v>3574</v>
      </c>
      <c r="IA704" s="264" t="s">
        <v>3574</v>
      </c>
      <c r="IC704" s="264" t="s">
        <v>3574</v>
      </c>
      <c r="IE704" s="264" t="s">
        <v>3574</v>
      </c>
      <c r="IG704" s="264" t="s">
        <v>3574</v>
      </c>
      <c r="II704" s="264" t="s">
        <v>3574</v>
      </c>
      <c r="IK704" s="264" t="s">
        <v>3574</v>
      </c>
      <c r="IM704" s="264" t="s">
        <v>3574</v>
      </c>
      <c r="IO704" s="264" t="s">
        <v>3574</v>
      </c>
      <c r="IQ704" s="264" t="s">
        <v>3574</v>
      </c>
      <c r="IS704" s="264" t="s">
        <v>3574</v>
      </c>
      <c r="IU704" s="264" t="s">
        <v>3574</v>
      </c>
      <c r="IW704" s="264" t="s">
        <v>3574</v>
      </c>
      <c r="IY704" s="264" t="s">
        <v>3574</v>
      </c>
      <c r="JA704" s="264" t="s">
        <v>3574</v>
      </c>
      <c r="JC704" s="264" t="s">
        <v>3574</v>
      </c>
    </row>
    <row r="705" spans="3:263">
      <c r="C705" s="384" t="s">
        <v>3578</v>
      </c>
      <c r="D705" s="404"/>
      <c r="E705" s="390" t="s">
        <v>3578</v>
      </c>
      <c r="F705" s="391"/>
      <c r="G705" s="390" t="s">
        <v>3578</v>
      </c>
      <c r="H705" s="391"/>
      <c r="I705" s="390" t="s">
        <v>3578</v>
      </c>
      <c r="J705" s="391"/>
      <c r="K705" s="390" t="s">
        <v>3578</v>
      </c>
      <c r="L705" s="391"/>
      <c r="M705" s="390" t="s">
        <v>3578</v>
      </c>
      <c r="N705" s="405"/>
      <c r="O705" s="394" t="s">
        <v>3579</v>
      </c>
      <c r="P705" s="406"/>
      <c r="Q705" s="264" t="s">
        <v>3578</v>
      </c>
      <c r="S705" s="264" t="s">
        <v>3578</v>
      </c>
      <c r="U705" s="265" t="s">
        <v>3580</v>
      </c>
      <c r="W705" s="265" t="s">
        <v>3580</v>
      </c>
      <c r="Y705" s="265" t="s">
        <v>3580</v>
      </c>
      <c r="Z705" s="256"/>
      <c r="AA705" s="264" t="s">
        <v>3578</v>
      </c>
      <c r="AB705" s="256"/>
      <c r="AC705" s="265" t="s">
        <v>3580</v>
      </c>
      <c r="AD705" s="258"/>
      <c r="AE705" s="265" t="s">
        <v>3580</v>
      </c>
      <c r="AF705" s="258"/>
      <c r="AG705" s="264" t="s">
        <v>3578</v>
      </c>
      <c r="AH705" s="16"/>
      <c r="AI705" s="264" t="s">
        <v>3578</v>
      </c>
      <c r="AK705" s="264" t="s">
        <v>3578</v>
      </c>
      <c r="AL705" s="256"/>
      <c r="AM705" s="264" t="s">
        <v>3578</v>
      </c>
      <c r="AN705" s="256"/>
      <c r="AO705" s="264" t="s">
        <v>3578</v>
      </c>
      <c r="AP705" s="256"/>
      <c r="AQ705" s="264" t="s">
        <v>3578</v>
      </c>
      <c r="AR705" s="256"/>
      <c r="AS705" s="264" t="s">
        <v>3579</v>
      </c>
      <c r="AT705" s="256"/>
      <c r="AU705" s="264" t="s">
        <v>3579</v>
      </c>
      <c r="AW705" s="264" t="s">
        <v>3579</v>
      </c>
      <c r="AX705" s="256"/>
      <c r="AY705" s="270" t="str">
        <f t="shared" si="24"/>
        <v>予 備 702</v>
      </c>
      <c r="AZ705" s="256"/>
      <c r="BA705" s="265" t="s">
        <v>3580</v>
      </c>
      <c r="BC705" s="265" t="s">
        <v>3580</v>
      </c>
      <c r="BE705" s="266" t="s">
        <v>3580</v>
      </c>
      <c r="BF705" s="258"/>
      <c r="BG705" s="266" t="s">
        <v>3580</v>
      </c>
      <c r="BI705" s="400" t="s">
        <v>3578</v>
      </c>
      <c r="BK705" s="400" t="s">
        <v>3578</v>
      </c>
      <c r="BM705" s="400" t="str">
        <f t="shared" si="25"/>
        <v>予備702</v>
      </c>
      <c r="BO705" s="401" t="s">
        <v>3578</v>
      </c>
      <c r="BP705" s="396"/>
      <c r="BQ705" s="401" t="s">
        <v>3578</v>
      </c>
      <c r="BR705" s="402"/>
      <c r="BS705" s="265" t="s">
        <v>3580</v>
      </c>
      <c r="BT705" s="402"/>
      <c r="BU705" s="402"/>
      <c r="BV705" s="402"/>
      <c r="BW705" s="402"/>
      <c r="BX705" s="402"/>
      <c r="BY705" s="402"/>
      <c r="BZ705" s="402"/>
      <c r="CA705" s="402"/>
      <c r="CB705" s="402"/>
      <c r="CC705" s="402"/>
      <c r="CE705" s="256"/>
      <c r="CG705" s="264" t="s">
        <v>3578</v>
      </c>
      <c r="CI705" s="264" t="s">
        <v>3578</v>
      </c>
      <c r="CK705" s="264" t="s">
        <v>3578</v>
      </c>
      <c r="CM705" s="264" t="s">
        <v>3578</v>
      </c>
      <c r="CO705" s="264" t="s">
        <v>3578</v>
      </c>
      <c r="CQ705" s="264" t="s">
        <v>3578</v>
      </c>
      <c r="CS705" s="264" t="s">
        <v>3578</v>
      </c>
      <c r="CU705" s="264" t="s">
        <v>3578</v>
      </c>
      <c r="CW705" s="264" t="s">
        <v>3578</v>
      </c>
      <c r="CY705" s="264" t="s">
        <v>3578</v>
      </c>
      <c r="DA705" s="264" t="s">
        <v>3578</v>
      </c>
      <c r="DC705" s="264" t="s">
        <v>3578</v>
      </c>
      <c r="DE705" s="264" t="s">
        <v>3578</v>
      </c>
      <c r="DG705" s="264" t="s">
        <v>3578</v>
      </c>
      <c r="DI705" s="264" t="s">
        <v>3578</v>
      </c>
      <c r="DK705" s="264" t="s">
        <v>3578</v>
      </c>
      <c r="EA705" s="264" t="s">
        <v>3578</v>
      </c>
      <c r="EC705" s="272" t="s">
        <v>3579</v>
      </c>
      <c r="ED705" s="268"/>
      <c r="EE705" s="272" t="s">
        <v>3579</v>
      </c>
      <c r="EF705" s="268"/>
      <c r="EG705" s="272" t="s">
        <v>3579</v>
      </c>
      <c r="EH705" s="268"/>
      <c r="EI705" s="272" t="s">
        <v>3579</v>
      </c>
      <c r="EY705" s="264" t="s">
        <v>3578</v>
      </c>
      <c r="FA705" s="264" t="s">
        <v>3578</v>
      </c>
      <c r="FC705" s="264" t="s">
        <v>3578</v>
      </c>
      <c r="FE705" s="264" t="s">
        <v>3578</v>
      </c>
      <c r="FG705" s="264" t="s">
        <v>3578</v>
      </c>
      <c r="FI705" s="264" t="s">
        <v>3578</v>
      </c>
      <c r="FK705" s="264" t="s">
        <v>3578</v>
      </c>
      <c r="FM705" s="264" t="s">
        <v>3578</v>
      </c>
      <c r="FO705" s="264" t="s">
        <v>3578</v>
      </c>
      <c r="FQ705" s="264" t="s">
        <v>3578</v>
      </c>
      <c r="FS705" s="264" t="s">
        <v>3578</v>
      </c>
      <c r="FU705" s="264" t="s">
        <v>3578</v>
      </c>
      <c r="FW705" s="264" t="s">
        <v>3578</v>
      </c>
      <c r="FY705" s="264" t="s">
        <v>3578</v>
      </c>
      <c r="GA705" s="264" t="s">
        <v>3578</v>
      </c>
      <c r="GC705" s="264" t="s">
        <v>3578</v>
      </c>
      <c r="GE705" s="264" t="s">
        <v>3578</v>
      </c>
      <c r="GG705" s="264" t="s">
        <v>3578</v>
      </c>
      <c r="GI705" s="264" t="s">
        <v>3578</v>
      </c>
      <c r="GK705" s="264" t="s">
        <v>3578</v>
      </c>
      <c r="GM705" s="264" t="s">
        <v>3578</v>
      </c>
      <c r="GO705" s="264" t="s">
        <v>3578</v>
      </c>
      <c r="GQ705" s="16"/>
      <c r="HE705" s="265" t="s">
        <v>3580</v>
      </c>
      <c r="HG705" s="265" t="s">
        <v>3580</v>
      </c>
      <c r="HI705" s="264" t="s">
        <v>3578</v>
      </c>
      <c r="HK705" s="264" t="s">
        <v>3578</v>
      </c>
      <c r="HM705" s="264" t="s">
        <v>3578</v>
      </c>
      <c r="HO705" s="264" t="s">
        <v>3578</v>
      </c>
      <c r="HQ705" s="264" t="s">
        <v>3578</v>
      </c>
      <c r="HS705" s="264" t="s">
        <v>3578</v>
      </c>
      <c r="HU705" s="264" t="s">
        <v>3578</v>
      </c>
      <c r="HW705" s="264" t="s">
        <v>3578</v>
      </c>
      <c r="HY705" s="264" t="s">
        <v>3578</v>
      </c>
      <c r="IA705" s="264" t="s">
        <v>3578</v>
      </c>
      <c r="IC705" s="264" t="s">
        <v>3578</v>
      </c>
      <c r="IE705" s="264" t="s">
        <v>3578</v>
      </c>
      <c r="IG705" s="264" t="s">
        <v>3578</v>
      </c>
      <c r="II705" s="264" t="s">
        <v>3578</v>
      </c>
      <c r="IK705" s="264" t="s">
        <v>3578</v>
      </c>
      <c r="IM705" s="264" t="s">
        <v>3578</v>
      </c>
      <c r="IO705" s="264" t="s">
        <v>3578</v>
      </c>
      <c r="IQ705" s="264" t="s">
        <v>3578</v>
      </c>
      <c r="IS705" s="264" t="s">
        <v>3578</v>
      </c>
      <c r="IU705" s="264" t="s">
        <v>3578</v>
      </c>
      <c r="IW705" s="264" t="s">
        <v>3578</v>
      </c>
      <c r="IY705" s="264" t="s">
        <v>3578</v>
      </c>
      <c r="JA705" s="264" t="s">
        <v>3578</v>
      </c>
      <c r="JC705" s="264" t="s">
        <v>3578</v>
      </c>
    </row>
    <row r="706" spans="3:263">
      <c r="C706" s="384" t="s">
        <v>3581</v>
      </c>
      <c r="D706" s="404"/>
      <c r="E706" s="390" t="s">
        <v>3581</v>
      </c>
      <c r="F706" s="391"/>
      <c r="G706" s="390" t="s">
        <v>3581</v>
      </c>
      <c r="H706" s="391"/>
      <c r="I706" s="390" t="s">
        <v>3581</v>
      </c>
      <c r="J706" s="391"/>
      <c r="K706" s="390" t="s">
        <v>3581</v>
      </c>
      <c r="L706" s="391"/>
      <c r="M706" s="390" t="s">
        <v>3581</v>
      </c>
      <c r="N706" s="405"/>
      <c r="O706" s="394" t="s">
        <v>3582</v>
      </c>
      <c r="P706" s="406"/>
      <c r="Q706" s="264" t="s">
        <v>3581</v>
      </c>
      <c r="S706" s="264" t="s">
        <v>3581</v>
      </c>
      <c r="U706" s="265" t="s">
        <v>3583</v>
      </c>
      <c r="W706" s="265" t="s">
        <v>3583</v>
      </c>
      <c r="Y706" s="265" t="s">
        <v>3583</v>
      </c>
      <c r="Z706" s="256"/>
      <c r="AA706" s="264" t="s">
        <v>3581</v>
      </c>
      <c r="AB706" s="256"/>
      <c r="AC706" s="265" t="s">
        <v>3583</v>
      </c>
      <c r="AD706" s="258"/>
      <c r="AE706" s="265" t="s">
        <v>3583</v>
      </c>
      <c r="AF706" s="258"/>
      <c r="AG706" s="264" t="s">
        <v>3581</v>
      </c>
      <c r="AH706" s="16"/>
      <c r="AI706" s="264" t="s">
        <v>3581</v>
      </c>
      <c r="AK706" s="264" t="s">
        <v>3581</v>
      </c>
      <c r="AL706" s="256"/>
      <c r="AM706" s="264" t="s">
        <v>3581</v>
      </c>
      <c r="AN706" s="256"/>
      <c r="AO706" s="264" t="s">
        <v>3581</v>
      </c>
      <c r="AP706" s="256"/>
      <c r="AQ706" s="264" t="s">
        <v>3581</v>
      </c>
      <c r="AR706" s="256"/>
      <c r="AS706" s="265" t="s">
        <v>3584</v>
      </c>
      <c r="AT706" s="256"/>
      <c r="AU706" s="265" t="s">
        <v>3584</v>
      </c>
      <c r="AW706" s="265" t="s">
        <v>3584</v>
      </c>
      <c r="AX706" s="256"/>
      <c r="AY706" s="270" t="str">
        <f t="shared" si="24"/>
        <v>予 備 703</v>
      </c>
      <c r="AZ706" s="256"/>
      <c r="BA706" s="265" t="s">
        <v>3583</v>
      </c>
      <c r="BC706" s="265" t="s">
        <v>3583</v>
      </c>
      <c r="BE706" s="266" t="s">
        <v>3583</v>
      </c>
      <c r="BF706" s="258"/>
      <c r="BG706" s="266" t="s">
        <v>3583</v>
      </c>
      <c r="BI706" s="400" t="s">
        <v>3581</v>
      </c>
      <c r="BK706" s="400" t="s">
        <v>3581</v>
      </c>
      <c r="BM706" s="400" t="str">
        <f t="shared" si="25"/>
        <v>予備703</v>
      </c>
      <c r="BO706" s="401" t="s">
        <v>3581</v>
      </c>
      <c r="BP706" s="396"/>
      <c r="BQ706" s="401" t="s">
        <v>3581</v>
      </c>
      <c r="BR706" s="402"/>
      <c r="BS706" s="265" t="s">
        <v>3583</v>
      </c>
      <c r="BT706" s="402"/>
      <c r="BU706" s="402"/>
      <c r="BV706" s="402"/>
      <c r="BW706" s="402"/>
      <c r="BX706" s="402"/>
      <c r="BY706" s="402"/>
      <c r="BZ706" s="402"/>
      <c r="CA706" s="402"/>
      <c r="CB706" s="402"/>
      <c r="CC706" s="402"/>
      <c r="CE706" s="256"/>
      <c r="CG706" s="264" t="s">
        <v>3581</v>
      </c>
      <c r="CI706" s="264" t="s">
        <v>3581</v>
      </c>
      <c r="CK706" s="264" t="s">
        <v>3581</v>
      </c>
      <c r="CM706" s="264" t="s">
        <v>3581</v>
      </c>
      <c r="CO706" s="264" t="s">
        <v>3581</v>
      </c>
      <c r="CQ706" s="264" t="s">
        <v>3581</v>
      </c>
      <c r="CS706" s="264" t="s">
        <v>3581</v>
      </c>
      <c r="CU706" s="264" t="s">
        <v>3581</v>
      </c>
      <c r="CW706" s="264" t="s">
        <v>3581</v>
      </c>
      <c r="CY706" s="264" t="s">
        <v>3581</v>
      </c>
      <c r="DA706" s="264" t="s">
        <v>3581</v>
      </c>
      <c r="DC706" s="264" t="s">
        <v>3581</v>
      </c>
      <c r="DE706" s="264" t="s">
        <v>3581</v>
      </c>
      <c r="DG706" s="264" t="s">
        <v>3581</v>
      </c>
      <c r="DI706" s="264" t="s">
        <v>3581</v>
      </c>
      <c r="DK706" s="264" t="s">
        <v>3581</v>
      </c>
      <c r="EA706" s="264" t="s">
        <v>3581</v>
      </c>
      <c r="EC706" s="272" t="s">
        <v>3582</v>
      </c>
      <c r="ED706" s="268"/>
      <c r="EE706" s="272" t="s">
        <v>3582</v>
      </c>
      <c r="EF706" s="268"/>
      <c r="EG706" s="272" t="s">
        <v>3582</v>
      </c>
      <c r="EH706" s="268"/>
      <c r="EI706" s="272" t="s">
        <v>3582</v>
      </c>
      <c r="EY706" s="264" t="s">
        <v>3581</v>
      </c>
      <c r="FA706" s="264" t="s">
        <v>3581</v>
      </c>
      <c r="FC706" s="264" t="s">
        <v>3581</v>
      </c>
      <c r="FE706" s="264" t="s">
        <v>3581</v>
      </c>
      <c r="FG706" s="264" t="s">
        <v>3581</v>
      </c>
      <c r="FI706" s="264" t="s">
        <v>3581</v>
      </c>
      <c r="FK706" s="264" t="s">
        <v>3581</v>
      </c>
      <c r="FM706" s="264" t="s">
        <v>3581</v>
      </c>
      <c r="FO706" s="264" t="s">
        <v>3581</v>
      </c>
      <c r="FQ706" s="264" t="s">
        <v>3581</v>
      </c>
      <c r="FS706" s="264" t="s">
        <v>3581</v>
      </c>
      <c r="FU706" s="264" t="s">
        <v>3581</v>
      </c>
      <c r="FW706" s="264" t="s">
        <v>3581</v>
      </c>
      <c r="FY706" s="264" t="s">
        <v>3581</v>
      </c>
      <c r="GA706" s="264" t="s">
        <v>3581</v>
      </c>
      <c r="GC706" s="264" t="s">
        <v>3581</v>
      </c>
      <c r="GE706" s="264" t="s">
        <v>3581</v>
      </c>
      <c r="GG706" s="264" t="s">
        <v>3581</v>
      </c>
      <c r="GI706" s="264" t="s">
        <v>3581</v>
      </c>
      <c r="GK706" s="264" t="s">
        <v>3581</v>
      </c>
      <c r="GM706" s="264" t="s">
        <v>3581</v>
      </c>
      <c r="GO706" s="264" t="s">
        <v>3581</v>
      </c>
      <c r="GQ706" s="16"/>
      <c r="HE706" s="265" t="s">
        <v>3583</v>
      </c>
      <c r="HG706" s="265" t="s">
        <v>3583</v>
      </c>
      <c r="HI706" s="264" t="s">
        <v>3581</v>
      </c>
      <c r="HK706" s="264" t="s">
        <v>3581</v>
      </c>
      <c r="HM706" s="264" t="s">
        <v>3581</v>
      </c>
      <c r="HO706" s="264" t="s">
        <v>3581</v>
      </c>
      <c r="HQ706" s="264" t="s">
        <v>3581</v>
      </c>
      <c r="HS706" s="264" t="s">
        <v>3581</v>
      </c>
      <c r="HU706" s="264" t="s">
        <v>3581</v>
      </c>
      <c r="HW706" s="264" t="s">
        <v>3581</v>
      </c>
      <c r="HY706" s="264" t="s">
        <v>3581</v>
      </c>
      <c r="IA706" s="264" t="s">
        <v>3581</v>
      </c>
      <c r="IC706" s="264" t="s">
        <v>3581</v>
      </c>
      <c r="IE706" s="264" t="s">
        <v>3581</v>
      </c>
      <c r="IG706" s="264" t="s">
        <v>3581</v>
      </c>
      <c r="II706" s="264" t="s">
        <v>3581</v>
      </c>
      <c r="IK706" s="264" t="s">
        <v>3581</v>
      </c>
      <c r="IM706" s="264" t="s">
        <v>3581</v>
      </c>
      <c r="IO706" s="264" t="s">
        <v>3581</v>
      </c>
      <c r="IQ706" s="264" t="s">
        <v>3581</v>
      </c>
      <c r="IS706" s="264" t="s">
        <v>3581</v>
      </c>
      <c r="IU706" s="264" t="s">
        <v>3581</v>
      </c>
      <c r="IW706" s="264" t="s">
        <v>3581</v>
      </c>
      <c r="IY706" s="264" t="s">
        <v>3581</v>
      </c>
      <c r="JA706" s="264" t="s">
        <v>3581</v>
      </c>
      <c r="JC706" s="264" t="s">
        <v>3581</v>
      </c>
    </row>
    <row r="707" spans="3:263">
      <c r="C707" s="384" t="s">
        <v>3585</v>
      </c>
      <c r="D707" s="404"/>
      <c r="E707" s="390" t="s">
        <v>3585</v>
      </c>
      <c r="F707" s="391"/>
      <c r="G707" s="390" t="s">
        <v>3585</v>
      </c>
      <c r="H707" s="391"/>
      <c r="I707" s="390" t="s">
        <v>3585</v>
      </c>
      <c r="J707" s="391"/>
      <c r="K707" s="390" t="s">
        <v>3585</v>
      </c>
      <c r="L707" s="391"/>
      <c r="M707" s="390" t="s">
        <v>3585</v>
      </c>
      <c r="N707" s="405"/>
      <c r="O707" s="394" t="s">
        <v>3586</v>
      </c>
      <c r="P707" s="406"/>
      <c r="Q707" s="264" t="s">
        <v>3585</v>
      </c>
      <c r="S707" s="264" t="s">
        <v>3585</v>
      </c>
      <c r="U707" s="265" t="s">
        <v>3587</v>
      </c>
      <c r="W707" s="265" t="s">
        <v>3587</v>
      </c>
      <c r="Y707" s="265" t="s">
        <v>3587</v>
      </c>
      <c r="Z707" s="256"/>
      <c r="AA707" s="264" t="s">
        <v>3585</v>
      </c>
      <c r="AB707" s="256"/>
      <c r="AC707" s="265" t="s">
        <v>3587</v>
      </c>
      <c r="AD707" s="258"/>
      <c r="AE707" s="265" t="s">
        <v>3587</v>
      </c>
      <c r="AF707" s="258"/>
      <c r="AG707" s="264" t="s">
        <v>3585</v>
      </c>
      <c r="AH707" s="16"/>
      <c r="AI707" s="264" t="s">
        <v>3585</v>
      </c>
      <c r="AK707" s="264" t="s">
        <v>3585</v>
      </c>
      <c r="AL707" s="256"/>
      <c r="AM707" s="264" t="s">
        <v>3585</v>
      </c>
      <c r="AN707" s="256"/>
      <c r="AO707" s="264" t="s">
        <v>3585</v>
      </c>
      <c r="AP707" s="256"/>
      <c r="AQ707" s="264" t="s">
        <v>3585</v>
      </c>
      <c r="AR707" s="256"/>
      <c r="AS707" s="264" t="s">
        <v>3586</v>
      </c>
      <c r="AT707" s="256"/>
      <c r="AU707" s="264" t="s">
        <v>3586</v>
      </c>
      <c r="AW707" s="264" t="s">
        <v>3586</v>
      </c>
      <c r="AX707" s="256"/>
      <c r="AY707" s="270" t="str">
        <f t="shared" si="24"/>
        <v>予 備 704</v>
      </c>
      <c r="AZ707" s="256"/>
      <c r="BA707" s="265" t="s">
        <v>3587</v>
      </c>
      <c r="BC707" s="265" t="s">
        <v>3587</v>
      </c>
      <c r="BE707" s="266" t="s">
        <v>3587</v>
      </c>
      <c r="BF707" s="258"/>
      <c r="BG707" s="266" t="s">
        <v>3587</v>
      </c>
      <c r="BI707" s="400" t="s">
        <v>3585</v>
      </c>
      <c r="BK707" s="400" t="s">
        <v>3585</v>
      </c>
      <c r="BM707" s="400" t="str">
        <f t="shared" si="25"/>
        <v>予備704</v>
      </c>
      <c r="BO707" s="401" t="s">
        <v>3585</v>
      </c>
      <c r="BP707" s="396"/>
      <c r="BQ707" s="401" t="s">
        <v>3585</v>
      </c>
      <c r="BR707" s="402"/>
      <c r="BS707" s="265" t="s">
        <v>3587</v>
      </c>
      <c r="BT707" s="402"/>
      <c r="BU707" s="402"/>
      <c r="BV707" s="402"/>
      <c r="BW707" s="402"/>
      <c r="BX707" s="402"/>
      <c r="BY707" s="402"/>
      <c r="BZ707" s="402"/>
      <c r="CA707" s="402"/>
      <c r="CB707" s="402"/>
      <c r="CC707" s="402"/>
      <c r="CE707" s="256"/>
      <c r="CG707" s="264" t="s">
        <v>3585</v>
      </c>
      <c r="CI707" s="264" t="s">
        <v>3585</v>
      </c>
      <c r="CK707" s="264" t="s">
        <v>3585</v>
      </c>
      <c r="CM707" s="264" t="s">
        <v>3585</v>
      </c>
      <c r="CO707" s="264" t="s">
        <v>3585</v>
      </c>
      <c r="CQ707" s="264" t="s">
        <v>3585</v>
      </c>
      <c r="CS707" s="264" t="s">
        <v>3585</v>
      </c>
      <c r="CU707" s="264" t="s">
        <v>3585</v>
      </c>
      <c r="CW707" s="264" t="s">
        <v>3585</v>
      </c>
      <c r="CY707" s="264" t="s">
        <v>3585</v>
      </c>
      <c r="DA707" s="264" t="s">
        <v>3585</v>
      </c>
      <c r="DC707" s="264" t="s">
        <v>3585</v>
      </c>
      <c r="DE707" s="264" t="s">
        <v>3585</v>
      </c>
      <c r="DG707" s="264" t="s">
        <v>3585</v>
      </c>
      <c r="DI707" s="264" t="s">
        <v>3585</v>
      </c>
      <c r="DK707" s="264" t="s">
        <v>3585</v>
      </c>
      <c r="EA707" s="264" t="s">
        <v>3585</v>
      </c>
      <c r="EC707" s="272" t="s">
        <v>3586</v>
      </c>
      <c r="ED707" s="268"/>
      <c r="EE707" s="272" t="s">
        <v>3586</v>
      </c>
      <c r="EF707" s="268"/>
      <c r="EG707" s="272" t="s">
        <v>3586</v>
      </c>
      <c r="EH707" s="268"/>
      <c r="EI707" s="272" t="s">
        <v>3586</v>
      </c>
      <c r="EY707" s="264" t="s">
        <v>3585</v>
      </c>
      <c r="FA707" s="264" t="s">
        <v>3585</v>
      </c>
      <c r="FC707" s="264" t="s">
        <v>3585</v>
      </c>
      <c r="FE707" s="264" t="s">
        <v>3585</v>
      </c>
      <c r="FG707" s="264" t="s">
        <v>3585</v>
      </c>
      <c r="FI707" s="264" t="s">
        <v>3585</v>
      </c>
      <c r="FK707" s="264" t="s">
        <v>3585</v>
      </c>
      <c r="FM707" s="264" t="s">
        <v>3585</v>
      </c>
      <c r="FO707" s="264" t="s">
        <v>3585</v>
      </c>
      <c r="FQ707" s="264" t="s">
        <v>3585</v>
      </c>
      <c r="FS707" s="264" t="s">
        <v>3585</v>
      </c>
      <c r="FU707" s="264" t="s">
        <v>3585</v>
      </c>
      <c r="FW707" s="264" t="s">
        <v>3585</v>
      </c>
      <c r="FY707" s="264" t="s">
        <v>3585</v>
      </c>
      <c r="GA707" s="264" t="s">
        <v>3585</v>
      </c>
      <c r="GC707" s="264" t="s">
        <v>3585</v>
      </c>
      <c r="GE707" s="264" t="s">
        <v>3585</v>
      </c>
      <c r="GG707" s="264" t="s">
        <v>3585</v>
      </c>
      <c r="GI707" s="264" t="s">
        <v>3585</v>
      </c>
      <c r="GK707" s="264" t="s">
        <v>3585</v>
      </c>
      <c r="GM707" s="264" t="s">
        <v>3585</v>
      </c>
      <c r="GO707" s="264" t="s">
        <v>3585</v>
      </c>
      <c r="GQ707" s="16"/>
      <c r="HE707" s="265" t="s">
        <v>3587</v>
      </c>
      <c r="HG707" s="265" t="s">
        <v>3587</v>
      </c>
      <c r="HI707" s="264" t="s">
        <v>3585</v>
      </c>
      <c r="HK707" s="264" t="s">
        <v>3585</v>
      </c>
      <c r="HM707" s="264" t="s">
        <v>3585</v>
      </c>
      <c r="HO707" s="264" t="s">
        <v>3585</v>
      </c>
      <c r="HQ707" s="264" t="s">
        <v>3585</v>
      </c>
      <c r="HS707" s="264" t="s">
        <v>3585</v>
      </c>
      <c r="HU707" s="264" t="s">
        <v>3585</v>
      </c>
      <c r="HW707" s="264" t="s">
        <v>3585</v>
      </c>
      <c r="HY707" s="264" t="s">
        <v>3585</v>
      </c>
      <c r="IA707" s="264" t="s">
        <v>3585</v>
      </c>
      <c r="IC707" s="264" t="s">
        <v>3585</v>
      </c>
      <c r="IE707" s="264" t="s">
        <v>3585</v>
      </c>
      <c r="IG707" s="264" t="s">
        <v>3585</v>
      </c>
      <c r="II707" s="264" t="s">
        <v>3585</v>
      </c>
      <c r="IK707" s="264" t="s">
        <v>3585</v>
      </c>
      <c r="IM707" s="264" t="s">
        <v>3585</v>
      </c>
      <c r="IO707" s="264" t="s">
        <v>3585</v>
      </c>
      <c r="IQ707" s="264" t="s">
        <v>3585</v>
      </c>
      <c r="IS707" s="264" t="s">
        <v>3585</v>
      </c>
      <c r="IU707" s="264" t="s">
        <v>3585</v>
      </c>
      <c r="IW707" s="264" t="s">
        <v>3585</v>
      </c>
      <c r="IY707" s="264" t="s">
        <v>3585</v>
      </c>
      <c r="JA707" s="264" t="s">
        <v>3585</v>
      </c>
      <c r="JC707" s="264" t="s">
        <v>3585</v>
      </c>
    </row>
    <row r="708" spans="3:263">
      <c r="C708" s="384" t="s">
        <v>3588</v>
      </c>
      <c r="D708" s="404"/>
      <c r="E708" s="390" t="s">
        <v>3588</v>
      </c>
      <c r="F708" s="391"/>
      <c r="G708" s="390" t="s">
        <v>3588</v>
      </c>
      <c r="H708" s="391"/>
      <c r="I708" s="390" t="s">
        <v>3588</v>
      </c>
      <c r="J708" s="391"/>
      <c r="K708" s="390" t="s">
        <v>3588</v>
      </c>
      <c r="L708" s="391"/>
      <c r="M708" s="390" t="s">
        <v>3588</v>
      </c>
      <c r="N708" s="405"/>
      <c r="O708" s="394" t="s">
        <v>3589</v>
      </c>
      <c r="P708" s="406"/>
      <c r="Q708" s="264" t="s">
        <v>3588</v>
      </c>
      <c r="S708" s="264" t="s">
        <v>3588</v>
      </c>
      <c r="U708" s="265" t="s">
        <v>3590</v>
      </c>
      <c r="W708" s="265" t="s">
        <v>3590</v>
      </c>
      <c r="Y708" s="265" t="s">
        <v>3590</v>
      </c>
      <c r="Z708" s="256"/>
      <c r="AA708" s="264" t="s">
        <v>3588</v>
      </c>
      <c r="AB708" s="256"/>
      <c r="AC708" s="265" t="s">
        <v>3590</v>
      </c>
      <c r="AD708" s="258"/>
      <c r="AE708" s="265" t="s">
        <v>3590</v>
      </c>
      <c r="AF708" s="258"/>
      <c r="AG708" s="264" t="s">
        <v>3588</v>
      </c>
      <c r="AH708" s="16"/>
      <c r="AI708" s="264" t="s">
        <v>3588</v>
      </c>
      <c r="AK708" s="264" t="s">
        <v>3588</v>
      </c>
      <c r="AL708" s="256"/>
      <c r="AM708" s="264" t="s">
        <v>3588</v>
      </c>
      <c r="AN708" s="256"/>
      <c r="AO708" s="264" t="s">
        <v>3588</v>
      </c>
      <c r="AP708" s="256"/>
      <c r="AQ708" s="264" t="s">
        <v>3588</v>
      </c>
      <c r="AR708" s="256"/>
      <c r="AS708" s="265" t="s">
        <v>3591</v>
      </c>
      <c r="AT708" s="256"/>
      <c r="AU708" s="265" t="s">
        <v>3591</v>
      </c>
      <c r="AW708" s="265" t="s">
        <v>3591</v>
      </c>
      <c r="AX708" s="256"/>
      <c r="AY708" s="270" t="str">
        <f t="shared" si="24"/>
        <v>予 備 705</v>
      </c>
      <c r="AZ708" s="256"/>
      <c r="BA708" s="265" t="s">
        <v>3590</v>
      </c>
      <c r="BC708" s="265" t="s">
        <v>3590</v>
      </c>
      <c r="BE708" s="266" t="s">
        <v>3590</v>
      </c>
      <c r="BF708" s="258"/>
      <c r="BG708" s="266" t="s">
        <v>3590</v>
      </c>
      <c r="BI708" s="400" t="s">
        <v>3588</v>
      </c>
      <c r="BK708" s="400" t="s">
        <v>3588</v>
      </c>
      <c r="BM708" s="400" t="str">
        <f t="shared" si="25"/>
        <v>予備705</v>
      </c>
      <c r="BO708" s="401" t="s">
        <v>3588</v>
      </c>
      <c r="BP708" s="396"/>
      <c r="BQ708" s="401" t="s">
        <v>3588</v>
      </c>
      <c r="BR708" s="402"/>
      <c r="BS708" s="265" t="s">
        <v>3590</v>
      </c>
      <c r="BT708" s="402"/>
      <c r="BU708" s="402"/>
      <c r="BV708" s="402"/>
      <c r="BW708" s="402"/>
      <c r="BX708" s="402"/>
      <c r="BY708" s="402"/>
      <c r="BZ708" s="402"/>
      <c r="CA708" s="402"/>
      <c r="CB708" s="402"/>
      <c r="CC708" s="402"/>
      <c r="CE708" s="256"/>
      <c r="CG708" s="264" t="s">
        <v>3588</v>
      </c>
      <c r="CI708" s="264" t="s">
        <v>3588</v>
      </c>
      <c r="CK708" s="264" t="s">
        <v>3588</v>
      </c>
      <c r="CM708" s="264" t="s">
        <v>3588</v>
      </c>
      <c r="CO708" s="264" t="s">
        <v>3588</v>
      </c>
      <c r="CQ708" s="264" t="s">
        <v>3588</v>
      </c>
      <c r="CS708" s="264" t="s">
        <v>3588</v>
      </c>
      <c r="CU708" s="264" t="s">
        <v>3588</v>
      </c>
      <c r="CW708" s="264" t="s">
        <v>3588</v>
      </c>
      <c r="CY708" s="264" t="s">
        <v>3588</v>
      </c>
      <c r="DA708" s="264" t="s">
        <v>3588</v>
      </c>
      <c r="DC708" s="264" t="s">
        <v>3588</v>
      </c>
      <c r="DE708" s="264" t="s">
        <v>3588</v>
      </c>
      <c r="DG708" s="264" t="s">
        <v>3588</v>
      </c>
      <c r="DI708" s="264" t="s">
        <v>3588</v>
      </c>
      <c r="DK708" s="264" t="s">
        <v>3588</v>
      </c>
      <c r="EA708" s="264" t="s">
        <v>3588</v>
      </c>
      <c r="EC708" s="272" t="s">
        <v>3589</v>
      </c>
      <c r="ED708" s="268"/>
      <c r="EE708" s="272" t="s">
        <v>3589</v>
      </c>
      <c r="EF708" s="268"/>
      <c r="EG708" s="272" t="s">
        <v>3589</v>
      </c>
      <c r="EH708" s="268"/>
      <c r="EI708" s="272" t="s">
        <v>3589</v>
      </c>
      <c r="EY708" s="264" t="s">
        <v>3588</v>
      </c>
      <c r="FA708" s="264" t="s">
        <v>3588</v>
      </c>
      <c r="FC708" s="264" t="s">
        <v>3588</v>
      </c>
      <c r="FE708" s="264" t="s">
        <v>3588</v>
      </c>
      <c r="FG708" s="264" t="s">
        <v>3588</v>
      </c>
      <c r="FI708" s="264" t="s">
        <v>3588</v>
      </c>
      <c r="FK708" s="264" t="s">
        <v>3588</v>
      </c>
      <c r="FM708" s="264" t="s">
        <v>3588</v>
      </c>
      <c r="FO708" s="264" t="s">
        <v>3588</v>
      </c>
      <c r="FQ708" s="264" t="s">
        <v>3588</v>
      </c>
      <c r="FS708" s="264" t="s">
        <v>3588</v>
      </c>
      <c r="FU708" s="264" t="s">
        <v>3588</v>
      </c>
      <c r="FW708" s="264" t="s">
        <v>3588</v>
      </c>
      <c r="FY708" s="264" t="s">
        <v>3588</v>
      </c>
      <c r="GA708" s="264" t="s">
        <v>3588</v>
      </c>
      <c r="GC708" s="264" t="s">
        <v>3588</v>
      </c>
      <c r="GE708" s="264" t="s">
        <v>3588</v>
      </c>
      <c r="GG708" s="264" t="s">
        <v>3588</v>
      </c>
      <c r="GI708" s="264" t="s">
        <v>3588</v>
      </c>
      <c r="GK708" s="264" t="s">
        <v>3588</v>
      </c>
      <c r="GM708" s="264" t="s">
        <v>3588</v>
      </c>
      <c r="GO708" s="264" t="s">
        <v>3588</v>
      </c>
      <c r="GQ708" s="16"/>
      <c r="HE708" s="265" t="s">
        <v>3590</v>
      </c>
      <c r="HG708" s="265" t="s">
        <v>3590</v>
      </c>
      <c r="HI708" s="264" t="s">
        <v>3588</v>
      </c>
      <c r="HK708" s="264" t="s">
        <v>3588</v>
      </c>
      <c r="HM708" s="264" t="s">
        <v>3588</v>
      </c>
      <c r="HO708" s="264" t="s">
        <v>3588</v>
      </c>
      <c r="HQ708" s="264" t="s">
        <v>3588</v>
      </c>
      <c r="HS708" s="264" t="s">
        <v>3588</v>
      </c>
      <c r="HU708" s="264" t="s">
        <v>3588</v>
      </c>
      <c r="HW708" s="264" t="s">
        <v>3588</v>
      </c>
      <c r="HY708" s="264" t="s">
        <v>3588</v>
      </c>
      <c r="IA708" s="264" t="s">
        <v>3588</v>
      </c>
      <c r="IC708" s="264" t="s">
        <v>3588</v>
      </c>
      <c r="IE708" s="264" t="s">
        <v>3588</v>
      </c>
      <c r="IG708" s="264" t="s">
        <v>3588</v>
      </c>
      <c r="II708" s="264" t="s">
        <v>3588</v>
      </c>
      <c r="IK708" s="264" t="s">
        <v>3588</v>
      </c>
      <c r="IM708" s="264" t="s">
        <v>3588</v>
      </c>
      <c r="IO708" s="264" t="s">
        <v>3588</v>
      </c>
      <c r="IQ708" s="264" t="s">
        <v>3588</v>
      </c>
      <c r="IS708" s="264" t="s">
        <v>3588</v>
      </c>
      <c r="IU708" s="264" t="s">
        <v>3588</v>
      </c>
      <c r="IW708" s="264" t="s">
        <v>3588</v>
      </c>
      <c r="IY708" s="264" t="s">
        <v>3588</v>
      </c>
      <c r="JA708" s="264" t="s">
        <v>3588</v>
      </c>
      <c r="JC708" s="264" t="s">
        <v>3588</v>
      </c>
    </row>
    <row r="709" spans="3:263">
      <c r="C709" s="384" t="s">
        <v>3592</v>
      </c>
      <c r="D709" s="404"/>
      <c r="E709" s="390" t="s">
        <v>3592</v>
      </c>
      <c r="F709" s="391"/>
      <c r="G709" s="390" t="s">
        <v>3592</v>
      </c>
      <c r="H709" s="391"/>
      <c r="I709" s="390" t="s">
        <v>3592</v>
      </c>
      <c r="J709" s="391"/>
      <c r="K709" s="390" t="s">
        <v>3592</v>
      </c>
      <c r="L709" s="391"/>
      <c r="M709" s="390" t="s">
        <v>3592</v>
      </c>
      <c r="N709" s="405"/>
      <c r="O709" s="394" t="s">
        <v>3593</v>
      </c>
      <c r="P709" s="406"/>
      <c r="Q709" s="264" t="s">
        <v>3592</v>
      </c>
      <c r="S709" s="264" t="s">
        <v>3592</v>
      </c>
      <c r="U709" s="265" t="s">
        <v>3594</v>
      </c>
      <c r="W709" s="265" t="s">
        <v>3594</v>
      </c>
      <c r="Y709" s="265" t="s">
        <v>3594</v>
      </c>
      <c r="Z709" s="256"/>
      <c r="AA709" s="264" t="s">
        <v>3592</v>
      </c>
      <c r="AB709" s="256"/>
      <c r="AC709" s="265" t="s">
        <v>3594</v>
      </c>
      <c r="AD709" s="258"/>
      <c r="AE709" s="265" t="s">
        <v>3594</v>
      </c>
      <c r="AF709" s="258"/>
      <c r="AG709" s="264" t="s">
        <v>3592</v>
      </c>
      <c r="AH709" s="16"/>
      <c r="AI709" s="264" t="s">
        <v>3592</v>
      </c>
      <c r="AK709" s="264" t="s">
        <v>3592</v>
      </c>
      <c r="AL709" s="256"/>
      <c r="AM709" s="264" t="s">
        <v>3592</v>
      </c>
      <c r="AN709" s="256"/>
      <c r="AO709" s="264" t="s">
        <v>3592</v>
      </c>
      <c r="AP709" s="256"/>
      <c r="AQ709" s="264" t="s">
        <v>3592</v>
      </c>
      <c r="AR709" s="256"/>
      <c r="AS709" s="264" t="s">
        <v>3593</v>
      </c>
      <c r="AT709" s="256"/>
      <c r="AU709" s="264" t="s">
        <v>3593</v>
      </c>
      <c r="AW709" s="264" t="s">
        <v>3593</v>
      </c>
      <c r="AX709" s="256"/>
      <c r="AY709" s="270" t="str">
        <f t="shared" si="24"/>
        <v>予 備 706</v>
      </c>
      <c r="AZ709" s="256"/>
      <c r="BA709" s="265" t="s">
        <v>3594</v>
      </c>
      <c r="BC709" s="265" t="s">
        <v>3594</v>
      </c>
      <c r="BE709" s="266" t="s">
        <v>3594</v>
      </c>
      <c r="BF709" s="258"/>
      <c r="BG709" s="266" t="s">
        <v>3594</v>
      </c>
      <c r="BI709" s="400" t="s">
        <v>3592</v>
      </c>
      <c r="BK709" s="400" t="s">
        <v>3592</v>
      </c>
      <c r="BM709" s="400" t="str">
        <f t="shared" si="25"/>
        <v>予備706</v>
      </c>
      <c r="BO709" s="401" t="s">
        <v>3592</v>
      </c>
      <c r="BP709" s="396"/>
      <c r="BQ709" s="401" t="s">
        <v>3592</v>
      </c>
      <c r="BR709" s="402"/>
      <c r="BS709" s="265" t="s">
        <v>3594</v>
      </c>
      <c r="BT709" s="402"/>
      <c r="BU709" s="402"/>
      <c r="BV709" s="402"/>
      <c r="BW709" s="402"/>
      <c r="BX709" s="402"/>
      <c r="BY709" s="402"/>
      <c r="BZ709" s="402"/>
      <c r="CA709" s="402"/>
      <c r="CB709" s="402"/>
      <c r="CC709" s="402"/>
      <c r="CE709" s="256"/>
      <c r="CG709" s="264" t="s">
        <v>3592</v>
      </c>
      <c r="CI709" s="264" t="s">
        <v>3592</v>
      </c>
      <c r="CK709" s="264" t="s">
        <v>3592</v>
      </c>
      <c r="CM709" s="264" t="s">
        <v>3592</v>
      </c>
      <c r="CO709" s="264" t="s">
        <v>3592</v>
      </c>
      <c r="CQ709" s="264" t="s">
        <v>3592</v>
      </c>
      <c r="CS709" s="264" t="s">
        <v>3592</v>
      </c>
      <c r="CU709" s="264" t="s">
        <v>3592</v>
      </c>
      <c r="CW709" s="264" t="s">
        <v>3592</v>
      </c>
      <c r="CY709" s="264" t="s">
        <v>3592</v>
      </c>
      <c r="DA709" s="264" t="s">
        <v>3592</v>
      </c>
      <c r="DC709" s="264" t="s">
        <v>3592</v>
      </c>
      <c r="DE709" s="264" t="s">
        <v>3592</v>
      </c>
      <c r="DG709" s="264" t="s">
        <v>3592</v>
      </c>
      <c r="DI709" s="264" t="s">
        <v>3592</v>
      </c>
      <c r="DK709" s="264" t="s">
        <v>3592</v>
      </c>
      <c r="EA709" s="264" t="s">
        <v>3592</v>
      </c>
      <c r="EC709" s="272" t="s">
        <v>3593</v>
      </c>
      <c r="ED709" s="268"/>
      <c r="EE709" s="272" t="s">
        <v>3593</v>
      </c>
      <c r="EF709" s="268"/>
      <c r="EG709" s="272" t="s">
        <v>3593</v>
      </c>
      <c r="EH709" s="268"/>
      <c r="EI709" s="272" t="s">
        <v>3593</v>
      </c>
      <c r="EY709" s="264" t="s">
        <v>3592</v>
      </c>
      <c r="FA709" s="264" t="s">
        <v>3592</v>
      </c>
      <c r="FC709" s="264" t="s">
        <v>3592</v>
      </c>
      <c r="FE709" s="264" t="s">
        <v>3592</v>
      </c>
      <c r="FG709" s="264" t="s">
        <v>3592</v>
      </c>
      <c r="FI709" s="264" t="s">
        <v>3592</v>
      </c>
      <c r="FK709" s="264" t="s">
        <v>3592</v>
      </c>
      <c r="FM709" s="264" t="s">
        <v>3592</v>
      </c>
      <c r="FO709" s="264" t="s">
        <v>3592</v>
      </c>
      <c r="FQ709" s="264" t="s">
        <v>3592</v>
      </c>
      <c r="FS709" s="264" t="s">
        <v>3592</v>
      </c>
      <c r="FU709" s="264" t="s">
        <v>3592</v>
      </c>
      <c r="FW709" s="264" t="s">
        <v>3592</v>
      </c>
      <c r="FY709" s="264" t="s">
        <v>3592</v>
      </c>
      <c r="GA709" s="264" t="s">
        <v>3592</v>
      </c>
      <c r="GC709" s="264" t="s">
        <v>3592</v>
      </c>
      <c r="GE709" s="264" t="s">
        <v>3592</v>
      </c>
      <c r="GG709" s="264" t="s">
        <v>3592</v>
      </c>
      <c r="GI709" s="264" t="s">
        <v>3592</v>
      </c>
      <c r="GK709" s="264" t="s">
        <v>3592</v>
      </c>
      <c r="GM709" s="264" t="s">
        <v>3592</v>
      </c>
      <c r="GO709" s="264" t="s">
        <v>3592</v>
      </c>
      <c r="GQ709" s="16"/>
      <c r="HE709" s="265" t="s">
        <v>3594</v>
      </c>
      <c r="HG709" s="265" t="s">
        <v>3594</v>
      </c>
      <c r="HI709" s="264" t="s">
        <v>3592</v>
      </c>
      <c r="HK709" s="264" t="s">
        <v>3592</v>
      </c>
      <c r="HM709" s="264" t="s">
        <v>3592</v>
      </c>
      <c r="HO709" s="264" t="s">
        <v>3592</v>
      </c>
      <c r="HQ709" s="264" t="s">
        <v>3592</v>
      </c>
      <c r="HS709" s="264" t="s">
        <v>3592</v>
      </c>
      <c r="HU709" s="264" t="s">
        <v>3592</v>
      </c>
      <c r="HW709" s="264" t="s">
        <v>3592</v>
      </c>
      <c r="HY709" s="264" t="s">
        <v>3592</v>
      </c>
      <c r="IA709" s="264" t="s">
        <v>3592</v>
      </c>
      <c r="IC709" s="264" t="s">
        <v>3592</v>
      </c>
      <c r="IE709" s="264" t="s">
        <v>3592</v>
      </c>
      <c r="IG709" s="264" t="s">
        <v>3592</v>
      </c>
      <c r="II709" s="264" t="s">
        <v>3592</v>
      </c>
      <c r="IK709" s="264" t="s">
        <v>3592</v>
      </c>
      <c r="IM709" s="264" t="s">
        <v>3592</v>
      </c>
      <c r="IO709" s="264" t="s">
        <v>3592</v>
      </c>
      <c r="IQ709" s="264" t="s">
        <v>3592</v>
      </c>
      <c r="IS709" s="264" t="s">
        <v>3592</v>
      </c>
      <c r="IU709" s="264" t="s">
        <v>3592</v>
      </c>
      <c r="IW709" s="264" t="s">
        <v>3592</v>
      </c>
      <c r="IY709" s="264" t="s">
        <v>3592</v>
      </c>
      <c r="JA709" s="264" t="s">
        <v>3592</v>
      </c>
      <c r="JC709" s="264" t="s">
        <v>3592</v>
      </c>
    </row>
    <row r="710" spans="3:263">
      <c r="C710" s="384" t="s">
        <v>3595</v>
      </c>
      <c r="D710" s="404"/>
      <c r="E710" s="390" t="s">
        <v>3595</v>
      </c>
      <c r="F710" s="391"/>
      <c r="G710" s="390" t="s">
        <v>3595</v>
      </c>
      <c r="H710" s="391"/>
      <c r="I710" s="390" t="s">
        <v>3595</v>
      </c>
      <c r="J710" s="391"/>
      <c r="K710" s="390" t="s">
        <v>3595</v>
      </c>
      <c r="L710" s="391"/>
      <c r="M710" s="390" t="s">
        <v>3595</v>
      </c>
      <c r="N710" s="405"/>
      <c r="O710" s="394" t="s">
        <v>3596</v>
      </c>
      <c r="P710" s="406"/>
      <c r="Q710" s="264" t="s">
        <v>3595</v>
      </c>
      <c r="S710" s="264" t="s">
        <v>3595</v>
      </c>
      <c r="U710" s="265" t="s">
        <v>3597</v>
      </c>
      <c r="W710" s="265" t="s">
        <v>3597</v>
      </c>
      <c r="Y710" s="265" t="s">
        <v>3597</v>
      </c>
      <c r="Z710" s="256"/>
      <c r="AA710" s="264" t="s">
        <v>3595</v>
      </c>
      <c r="AB710" s="256"/>
      <c r="AC710" s="265" t="s">
        <v>3597</v>
      </c>
      <c r="AD710" s="258"/>
      <c r="AE710" s="265" t="s">
        <v>3597</v>
      </c>
      <c r="AF710" s="258"/>
      <c r="AG710" s="264" t="s">
        <v>3595</v>
      </c>
      <c r="AH710" s="16"/>
      <c r="AI710" s="264" t="s">
        <v>3595</v>
      </c>
      <c r="AK710" s="264" t="s">
        <v>3595</v>
      </c>
      <c r="AL710" s="256"/>
      <c r="AM710" s="264" t="s">
        <v>3595</v>
      </c>
      <c r="AN710" s="256"/>
      <c r="AO710" s="264" t="s">
        <v>3595</v>
      </c>
      <c r="AP710" s="256"/>
      <c r="AQ710" s="264" t="s">
        <v>3595</v>
      </c>
      <c r="AR710" s="256"/>
      <c r="AS710" s="265" t="s">
        <v>3598</v>
      </c>
      <c r="AT710" s="256"/>
      <c r="AU710" s="265" t="s">
        <v>3598</v>
      </c>
      <c r="AW710" s="265" t="s">
        <v>3598</v>
      </c>
      <c r="AX710" s="256"/>
      <c r="AY710" s="270" t="str">
        <f t="shared" si="24"/>
        <v>予 備 707</v>
      </c>
      <c r="AZ710" s="256"/>
      <c r="BA710" s="265" t="s">
        <v>3597</v>
      </c>
      <c r="BC710" s="265" t="s">
        <v>3597</v>
      </c>
      <c r="BE710" s="266" t="s">
        <v>3597</v>
      </c>
      <c r="BF710" s="258"/>
      <c r="BG710" s="266" t="s">
        <v>3597</v>
      </c>
      <c r="BI710" s="400" t="s">
        <v>3595</v>
      </c>
      <c r="BK710" s="400" t="s">
        <v>3595</v>
      </c>
      <c r="BM710" s="400" t="str">
        <f t="shared" si="25"/>
        <v>予備707</v>
      </c>
      <c r="BO710" s="401" t="s">
        <v>3595</v>
      </c>
      <c r="BP710" s="396"/>
      <c r="BQ710" s="401" t="s">
        <v>3595</v>
      </c>
      <c r="BR710" s="402"/>
      <c r="BS710" s="265" t="s">
        <v>3597</v>
      </c>
      <c r="BT710" s="402"/>
      <c r="BU710" s="402"/>
      <c r="BV710" s="402"/>
      <c r="BW710" s="402"/>
      <c r="BX710" s="402"/>
      <c r="BY710" s="402"/>
      <c r="BZ710" s="402"/>
      <c r="CA710" s="402"/>
      <c r="CB710" s="402"/>
      <c r="CC710" s="402"/>
      <c r="CE710" s="256"/>
      <c r="CG710" s="264" t="s">
        <v>3595</v>
      </c>
      <c r="CI710" s="264" t="s">
        <v>3595</v>
      </c>
      <c r="CK710" s="264" t="s">
        <v>3595</v>
      </c>
      <c r="CM710" s="264" t="s">
        <v>3595</v>
      </c>
      <c r="CO710" s="264" t="s">
        <v>3595</v>
      </c>
      <c r="CQ710" s="264" t="s">
        <v>3595</v>
      </c>
      <c r="CS710" s="264" t="s">
        <v>3595</v>
      </c>
      <c r="CU710" s="264" t="s">
        <v>3595</v>
      </c>
      <c r="CW710" s="264" t="s">
        <v>3595</v>
      </c>
      <c r="CY710" s="264" t="s">
        <v>3595</v>
      </c>
      <c r="DA710" s="264" t="s">
        <v>3595</v>
      </c>
      <c r="DC710" s="264" t="s">
        <v>3595</v>
      </c>
      <c r="DE710" s="264" t="s">
        <v>3595</v>
      </c>
      <c r="DG710" s="264" t="s">
        <v>3595</v>
      </c>
      <c r="DI710" s="264" t="s">
        <v>3595</v>
      </c>
      <c r="DK710" s="264" t="s">
        <v>3595</v>
      </c>
      <c r="EA710" s="264" t="s">
        <v>3595</v>
      </c>
      <c r="EC710" s="272" t="s">
        <v>3596</v>
      </c>
      <c r="ED710" s="268"/>
      <c r="EE710" s="272" t="s">
        <v>3596</v>
      </c>
      <c r="EF710" s="268"/>
      <c r="EG710" s="272" t="s">
        <v>3596</v>
      </c>
      <c r="EH710" s="268"/>
      <c r="EI710" s="272" t="s">
        <v>3596</v>
      </c>
      <c r="EY710" s="264" t="s">
        <v>3595</v>
      </c>
      <c r="FA710" s="264" t="s">
        <v>3595</v>
      </c>
      <c r="FC710" s="264" t="s">
        <v>3595</v>
      </c>
      <c r="FE710" s="264" t="s">
        <v>3595</v>
      </c>
      <c r="FG710" s="264" t="s">
        <v>3595</v>
      </c>
      <c r="FI710" s="264" t="s">
        <v>3595</v>
      </c>
      <c r="FK710" s="264" t="s">
        <v>3595</v>
      </c>
      <c r="FM710" s="264" t="s">
        <v>3595</v>
      </c>
      <c r="FO710" s="264" t="s">
        <v>3595</v>
      </c>
      <c r="FQ710" s="264" t="s">
        <v>3595</v>
      </c>
      <c r="FS710" s="264" t="s">
        <v>3595</v>
      </c>
      <c r="FU710" s="264" t="s">
        <v>3595</v>
      </c>
      <c r="FW710" s="264" t="s">
        <v>3595</v>
      </c>
      <c r="FY710" s="264" t="s">
        <v>3595</v>
      </c>
      <c r="GA710" s="264" t="s">
        <v>3595</v>
      </c>
      <c r="GC710" s="264" t="s">
        <v>3595</v>
      </c>
      <c r="GE710" s="264" t="s">
        <v>3595</v>
      </c>
      <c r="GG710" s="264" t="s">
        <v>3595</v>
      </c>
      <c r="GI710" s="264" t="s">
        <v>3595</v>
      </c>
      <c r="GK710" s="264" t="s">
        <v>3595</v>
      </c>
      <c r="GM710" s="264" t="s">
        <v>3595</v>
      </c>
      <c r="GO710" s="264" t="s">
        <v>3595</v>
      </c>
      <c r="GQ710" s="16"/>
      <c r="HE710" s="265" t="s">
        <v>3597</v>
      </c>
      <c r="HG710" s="265" t="s">
        <v>3597</v>
      </c>
      <c r="HI710" s="264" t="s">
        <v>3595</v>
      </c>
      <c r="HK710" s="264" t="s">
        <v>3595</v>
      </c>
      <c r="HM710" s="264" t="s">
        <v>3595</v>
      </c>
      <c r="HO710" s="264" t="s">
        <v>3595</v>
      </c>
      <c r="HQ710" s="264" t="s">
        <v>3595</v>
      </c>
      <c r="HS710" s="264" t="s">
        <v>3595</v>
      </c>
      <c r="HU710" s="264" t="s">
        <v>3595</v>
      </c>
      <c r="HW710" s="264" t="s">
        <v>3595</v>
      </c>
      <c r="HY710" s="264" t="s">
        <v>3595</v>
      </c>
      <c r="IA710" s="264" t="s">
        <v>3595</v>
      </c>
      <c r="IC710" s="264" t="s">
        <v>3595</v>
      </c>
      <c r="IE710" s="264" t="s">
        <v>3595</v>
      </c>
      <c r="IG710" s="264" t="s">
        <v>3595</v>
      </c>
      <c r="II710" s="264" t="s">
        <v>3595</v>
      </c>
      <c r="IK710" s="264" t="s">
        <v>3595</v>
      </c>
      <c r="IM710" s="264" t="s">
        <v>3595</v>
      </c>
      <c r="IO710" s="264" t="s">
        <v>3595</v>
      </c>
      <c r="IQ710" s="264" t="s">
        <v>3595</v>
      </c>
      <c r="IS710" s="264" t="s">
        <v>3595</v>
      </c>
      <c r="IU710" s="264" t="s">
        <v>3595</v>
      </c>
      <c r="IW710" s="264" t="s">
        <v>3595</v>
      </c>
      <c r="IY710" s="264" t="s">
        <v>3595</v>
      </c>
      <c r="JA710" s="264" t="s">
        <v>3595</v>
      </c>
      <c r="JC710" s="264" t="s">
        <v>3595</v>
      </c>
    </row>
    <row r="711" spans="3:263">
      <c r="C711" s="384" t="s">
        <v>3599</v>
      </c>
      <c r="D711" s="404"/>
      <c r="E711" s="390" t="s">
        <v>3599</v>
      </c>
      <c r="F711" s="391"/>
      <c r="G711" s="390" t="s">
        <v>3599</v>
      </c>
      <c r="H711" s="391"/>
      <c r="I711" s="390" t="s">
        <v>3599</v>
      </c>
      <c r="J711" s="391"/>
      <c r="K711" s="390" t="s">
        <v>3599</v>
      </c>
      <c r="L711" s="391"/>
      <c r="M711" s="390" t="s">
        <v>3599</v>
      </c>
      <c r="N711" s="405"/>
      <c r="O711" s="394" t="s">
        <v>3600</v>
      </c>
      <c r="P711" s="406"/>
      <c r="Q711" s="264" t="s">
        <v>3599</v>
      </c>
      <c r="S711" s="264" t="s">
        <v>3599</v>
      </c>
      <c r="U711" s="265" t="s">
        <v>3601</v>
      </c>
      <c r="W711" s="265" t="s">
        <v>3601</v>
      </c>
      <c r="Y711" s="265" t="s">
        <v>3601</v>
      </c>
      <c r="Z711" s="256"/>
      <c r="AA711" s="264" t="s">
        <v>3599</v>
      </c>
      <c r="AB711" s="256"/>
      <c r="AC711" s="265" t="s">
        <v>3601</v>
      </c>
      <c r="AD711" s="258"/>
      <c r="AE711" s="265" t="s">
        <v>3601</v>
      </c>
      <c r="AF711" s="258"/>
      <c r="AG711" s="264" t="s">
        <v>3599</v>
      </c>
      <c r="AH711" s="16"/>
      <c r="AI711" s="264" t="s">
        <v>3599</v>
      </c>
      <c r="AK711" s="264" t="s">
        <v>3599</v>
      </c>
      <c r="AL711" s="256"/>
      <c r="AM711" s="264" t="s">
        <v>3599</v>
      </c>
      <c r="AN711" s="256"/>
      <c r="AO711" s="264" t="s">
        <v>3599</v>
      </c>
      <c r="AP711" s="256"/>
      <c r="AQ711" s="264" t="s">
        <v>3599</v>
      </c>
      <c r="AR711" s="256"/>
      <c r="AS711" s="264" t="s">
        <v>3600</v>
      </c>
      <c r="AT711" s="256"/>
      <c r="AU711" s="264" t="s">
        <v>3600</v>
      </c>
      <c r="AW711" s="264" t="s">
        <v>3600</v>
      </c>
      <c r="AX711" s="256"/>
      <c r="AY711" s="270" t="str">
        <f t="shared" si="24"/>
        <v>予 備 708</v>
      </c>
      <c r="AZ711" s="256"/>
      <c r="BA711" s="265" t="s">
        <v>3601</v>
      </c>
      <c r="BC711" s="265" t="s">
        <v>3601</v>
      </c>
      <c r="BE711" s="266" t="s">
        <v>3601</v>
      </c>
      <c r="BF711" s="258"/>
      <c r="BG711" s="266" t="s">
        <v>3601</v>
      </c>
      <c r="BI711" s="400" t="s">
        <v>3599</v>
      </c>
      <c r="BK711" s="400" t="s">
        <v>3599</v>
      </c>
      <c r="BM711" s="400" t="str">
        <f t="shared" si="25"/>
        <v>予備708</v>
      </c>
      <c r="BO711" s="401" t="s">
        <v>3599</v>
      </c>
      <c r="BP711" s="396"/>
      <c r="BQ711" s="401" t="s">
        <v>3599</v>
      </c>
      <c r="BR711" s="402"/>
      <c r="BS711" s="265" t="s">
        <v>3601</v>
      </c>
      <c r="BT711" s="402"/>
      <c r="BU711" s="402"/>
      <c r="BV711" s="402"/>
      <c r="BW711" s="402"/>
      <c r="BX711" s="402"/>
      <c r="BY711" s="402"/>
      <c r="BZ711" s="402"/>
      <c r="CA711" s="402"/>
      <c r="CB711" s="402"/>
      <c r="CC711" s="402"/>
      <c r="CE711" s="256"/>
      <c r="CG711" s="264" t="s">
        <v>3599</v>
      </c>
      <c r="CI711" s="264" t="s">
        <v>3599</v>
      </c>
      <c r="CK711" s="264" t="s">
        <v>3599</v>
      </c>
      <c r="CM711" s="264" t="s">
        <v>3599</v>
      </c>
      <c r="CO711" s="264" t="s">
        <v>3599</v>
      </c>
      <c r="CQ711" s="264" t="s">
        <v>3599</v>
      </c>
      <c r="CS711" s="264" t="s">
        <v>3599</v>
      </c>
      <c r="CU711" s="264" t="s">
        <v>3599</v>
      </c>
      <c r="CW711" s="264" t="s">
        <v>3599</v>
      </c>
      <c r="CY711" s="264" t="s">
        <v>3599</v>
      </c>
      <c r="DA711" s="264" t="s">
        <v>3599</v>
      </c>
      <c r="DC711" s="264" t="s">
        <v>3599</v>
      </c>
      <c r="DE711" s="264" t="s">
        <v>3599</v>
      </c>
      <c r="DG711" s="264" t="s">
        <v>3599</v>
      </c>
      <c r="DI711" s="264" t="s">
        <v>3599</v>
      </c>
      <c r="DK711" s="264" t="s">
        <v>3599</v>
      </c>
      <c r="EA711" s="264" t="s">
        <v>3599</v>
      </c>
      <c r="EC711" s="272" t="s">
        <v>3600</v>
      </c>
      <c r="ED711" s="268"/>
      <c r="EE711" s="272" t="s">
        <v>3600</v>
      </c>
      <c r="EF711" s="268"/>
      <c r="EG711" s="272" t="s">
        <v>3600</v>
      </c>
      <c r="EH711" s="268"/>
      <c r="EI711" s="272" t="s">
        <v>3600</v>
      </c>
      <c r="EY711" s="264" t="s">
        <v>3599</v>
      </c>
      <c r="FA711" s="264" t="s">
        <v>3599</v>
      </c>
      <c r="FC711" s="264" t="s">
        <v>3599</v>
      </c>
      <c r="FE711" s="264" t="s">
        <v>3599</v>
      </c>
      <c r="FG711" s="264" t="s">
        <v>3599</v>
      </c>
      <c r="FI711" s="264" t="s">
        <v>3599</v>
      </c>
      <c r="FK711" s="264" t="s">
        <v>3599</v>
      </c>
      <c r="FM711" s="264" t="s">
        <v>3599</v>
      </c>
      <c r="FO711" s="264" t="s">
        <v>3599</v>
      </c>
      <c r="FQ711" s="264" t="s">
        <v>3599</v>
      </c>
      <c r="FS711" s="264" t="s">
        <v>3599</v>
      </c>
      <c r="FU711" s="264" t="s">
        <v>3599</v>
      </c>
      <c r="FW711" s="264" t="s">
        <v>3599</v>
      </c>
      <c r="FY711" s="264" t="s">
        <v>3599</v>
      </c>
      <c r="GA711" s="264" t="s">
        <v>3599</v>
      </c>
      <c r="GC711" s="264" t="s">
        <v>3599</v>
      </c>
      <c r="GE711" s="264" t="s">
        <v>3599</v>
      </c>
      <c r="GG711" s="264" t="s">
        <v>3599</v>
      </c>
      <c r="GI711" s="264" t="s">
        <v>3599</v>
      </c>
      <c r="GK711" s="264" t="s">
        <v>3599</v>
      </c>
      <c r="GM711" s="264" t="s">
        <v>3599</v>
      </c>
      <c r="GO711" s="264" t="s">
        <v>3599</v>
      </c>
      <c r="GQ711" s="16"/>
      <c r="HE711" s="265" t="s">
        <v>3601</v>
      </c>
      <c r="HG711" s="265" t="s">
        <v>3601</v>
      </c>
      <c r="HI711" s="264" t="s">
        <v>3599</v>
      </c>
      <c r="HK711" s="264" t="s">
        <v>3599</v>
      </c>
      <c r="HM711" s="264" t="s">
        <v>3599</v>
      </c>
      <c r="HO711" s="264" t="s">
        <v>3599</v>
      </c>
      <c r="HQ711" s="264" t="s">
        <v>3599</v>
      </c>
      <c r="HS711" s="264" t="s">
        <v>3599</v>
      </c>
      <c r="HU711" s="264" t="s">
        <v>3599</v>
      </c>
      <c r="HW711" s="264" t="s">
        <v>3599</v>
      </c>
      <c r="HY711" s="264" t="s">
        <v>3599</v>
      </c>
      <c r="IA711" s="264" t="s">
        <v>3599</v>
      </c>
      <c r="IC711" s="264" t="s">
        <v>3599</v>
      </c>
      <c r="IE711" s="264" t="s">
        <v>3599</v>
      </c>
      <c r="IG711" s="264" t="s">
        <v>3599</v>
      </c>
      <c r="II711" s="264" t="s">
        <v>3599</v>
      </c>
      <c r="IK711" s="264" t="s">
        <v>3599</v>
      </c>
      <c r="IM711" s="264" t="s">
        <v>3599</v>
      </c>
      <c r="IO711" s="264" t="s">
        <v>3599</v>
      </c>
      <c r="IQ711" s="264" t="s">
        <v>3599</v>
      </c>
      <c r="IS711" s="264" t="s">
        <v>3599</v>
      </c>
      <c r="IU711" s="264" t="s">
        <v>3599</v>
      </c>
      <c r="IW711" s="264" t="s">
        <v>3599</v>
      </c>
      <c r="IY711" s="264" t="s">
        <v>3599</v>
      </c>
      <c r="JA711" s="264" t="s">
        <v>3599</v>
      </c>
      <c r="JC711" s="264" t="s">
        <v>3599</v>
      </c>
    </row>
    <row r="712" spans="3:263">
      <c r="C712" s="384" t="s">
        <v>3602</v>
      </c>
      <c r="D712" s="404"/>
      <c r="E712" s="390" t="s">
        <v>3602</v>
      </c>
      <c r="F712" s="391"/>
      <c r="G712" s="390" t="s">
        <v>3602</v>
      </c>
      <c r="H712" s="391"/>
      <c r="I712" s="390" t="s">
        <v>3602</v>
      </c>
      <c r="J712" s="391"/>
      <c r="K712" s="390" t="s">
        <v>3602</v>
      </c>
      <c r="L712" s="391"/>
      <c r="M712" s="390" t="s">
        <v>3602</v>
      </c>
      <c r="N712" s="405"/>
      <c r="O712" s="394" t="s">
        <v>3603</v>
      </c>
      <c r="P712" s="406"/>
      <c r="Q712" s="264" t="s">
        <v>3602</v>
      </c>
      <c r="S712" s="264" t="s">
        <v>3602</v>
      </c>
      <c r="U712" s="265" t="s">
        <v>3604</v>
      </c>
      <c r="W712" s="265" t="s">
        <v>3604</v>
      </c>
      <c r="Y712" s="265" t="s">
        <v>3604</v>
      </c>
      <c r="Z712" s="256"/>
      <c r="AA712" s="264" t="s">
        <v>3602</v>
      </c>
      <c r="AB712" s="256"/>
      <c r="AC712" s="265" t="s">
        <v>3604</v>
      </c>
      <c r="AD712" s="258"/>
      <c r="AE712" s="265" t="s">
        <v>3604</v>
      </c>
      <c r="AF712" s="258"/>
      <c r="AG712" s="264" t="s">
        <v>3602</v>
      </c>
      <c r="AH712" s="16"/>
      <c r="AI712" s="264" t="s">
        <v>3602</v>
      </c>
      <c r="AK712" s="264" t="s">
        <v>3602</v>
      </c>
      <c r="AL712" s="256"/>
      <c r="AM712" s="264" t="s">
        <v>3602</v>
      </c>
      <c r="AN712" s="256"/>
      <c r="AO712" s="264" t="s">
        <v>3602</v>
      </c>
      <c r="AP712" s="256"/>
      <c r="AQ712" s="264" t="s">
        <v>3602</v>
      </c>
      <c r="AR712" s="256"/>
      <c r="AS712" s="265" t="s">
        <v>3605</v>
      </c>
      <c r="AT712" s="256"/>
      <c r="AU712" s="265" t="s">
        <v>3605</v>
      </c>
      <c r="AW712" s="265" t="s">
        <v>3605</v>
      </c>
      <c r="AX712" s="256"/>
      <c r="AY712" s="270" t="str">
        <f t="shared" si="24"/>
        <v>予 備 709</v>
      </c>
      <c r="AZ712" s="256"/>
      <c r="BA712" s="265" t="s">
        <v>3604</v>
      </c>
      <c r="BC712" s="265" t="s">
        <v>3604</v>
      </c>
      <c r="BE712" s="266" t="s">
        <v>3604</v>
      </c>
      <c r="BF712" s="258"/>
      <c r="BG712" s="266" t="s">
        <v>3604</v>
      </c>
      <c r="BI712" s="400" t="s">
        <v>3602</v>
      </c>
      <c r="BK712" s="400" t="s">
        <v>3602</v>
      </c>
      <c r="BM712" s="400" t="str">
        <f t="shared" si="25"/>
        <v>予備709</v>
      </c>
      <c r="BO712" s="401" t="s">
        <v>3602</v>
      </c>
      <c r="BP712" s="396"/>
      <c r="BQ712" s="401" t="s">
        <v>3602</v>
      </c>
      <c r="BR712" s="402"/>
      <c r="BS712" s="265" t="s">
        <v>3604</v>
      </c>
      <c r="BT712" s="402"/>
      <c r="BU712" s="402"/>
      <c r="BV712" s="402"/>
      <c r="BW712" s="402"/>
      <c r="BX712" s="402"/>
      <c r="BY712" s="402"/>
      <c r="BZ712" s="402"/>
      <c r="CA712" s="402"/>
      <c r="CB712" s="402"/>
      <c r="CC712" s="402"/>
      <c r="CE712" s="256"/>
      <c r="CG712" s="264" t="s">
        <v>3602</v>
      </c>
      <c r="CI712" s="264" t="s">
        <v>3602</v>
      </c>
      <c r="CK712" s="264" t="s">
        <v>3602</v>
      </c>
      <c r="CM712" s="264" t="s">
        <v>3602</v>
      </c>
      <c r="CO712" s="264" t="s">
        <v>3602</v>
      </c>
      <c r="CQ712" s="264" t="s">
        <v>3602</v>
      </c>
      <c r="CS712" s="264" t="s">
        <v>3602</v>
      </c>
      <c r="CU712" s="264" t="s">
        <v>3602</v>
      </c>
      <c r="CW712" s="264" t="s">
        <v>3602</v>
      </c>
      <c r="CY712" s="264" t="s">
        <v>3602</v>
      </c>
      <c r="DA712" s="264" t="s">
        <v>3602</v>
      </c>
      <c r="DC712" s="264" t="s">
        <v>3602</v>
      </c>
      <c r="DE712" s="264" t="s">
        <v>3602</v>
      </c>
      <c r="DG712" s="264" t="s">
        <v>3602</v>
      </c>
      <c r="DI712" s="264" t="s">
        <v>3602</v>
      </c>
      <c r="DK712" s="264" t="s">
        <v>3602</v>
      </c>
      <c r="EA712" s="264" t="s">
        <v>3602</v>
      </c>
      <c r="EC712" s="272" t="s">
        <v>3603</v>
      </c>
      <c r="ED712" s="268"/>
      <c r="EE712" s="272" t="s">
        <v>3603</v>
      </c>
      <c r="EF712" s="268"/>
      <c r="EG712" s="272" t="s">
        <v>3603</v>
      </c>
      <c r="EH712" s="268"/>
      <c r="EI712" s="272" t="s">
        <v>3603</v>
      </c>
      <c r="EY712" s="264" t="s">
        <v>3602</v>
      </c>
      <c r="FA712" s="264" t="s">
        <v>3602</v>
      </c>
      <c r="FC712" s="264" t="s">
        <v>3602</v>
      </c>
      <c r="FE712" s="264" t="s">
        <v>3602</v>
      </c>
      <c r="FG712" s="264" t="s">
        <v>3602</v>
      </c>
      <c r="FI712" s="264" t="s">
        <v>3602</v>
      </c>
      <c r="FK712" s="264" t="s">
        <v>3602</v>
      </c>
      <c r="FM712" s="264" t="s">
        <v>3602</v>
      </c>
      <c r="FO712" s="264" t="s">
        <v>3602</v>
      </c>
      <c r="FQ712" s="264" t="s">
        <v>3602</v>
      </c>
      <c r="FS712" s="264" t="s">
        <v>3602</v>
      </c>
      <c r="FU712" s="264" t="s">
        <v>3602</v>
      </c>
      <c r="FW712" s="264" t="s">
        <v>3602</v>
      </c>
      <c r="FY712" s="264" t="s">
        <v>3602</v>
      </c>
      <c r="GA712" s="264" t="s">
        <v>3602</v>
      </c>
      <c r="GC712" s="264" t="s">
        <v>3602</v>
      </c>
      <c r="GE712" s="264" t="s">
        <v>3602</v>
      </c>
      <c r="GG712" s="264" t="s">
        <v>3602</v>
      </c>
      <c r="GI712" s="264" t="s">
        <v>3602</v>
      </c>
      <c r="GK712" s="264" t="s">
        <v>3602</v>
      </c>
      <c r="GM712" s="264" t="s">
        <v>3602</v>
      </c>
      <c r="GO712" s="264" t="s">
        <v>3602</v>
      </c>
      <c r="GQ712" s="16"/>
      <c r="HE712" s="265" t="s">
        <v>3604</v>
      </c>
      <c r="HG712" s="265" t="s">
        <v>3604</v>
      </c>
      <c r="HI712" s="264" t="s">
        <v>3602</v>
      </c>
      <c r="HK712" s="264" t="s">
        <v>3602</v>
      </c>
      <c r="HM712" s="264" t="s">
        <v>3602</v>
      </c>
      <c r="HO712" s="264" t="s">
        <v>3602</v>
      </c>
      <c r="HQ712" s="264" t="s">
        <v>3602</v>
      </c>
      <c r="HS712" s="264" t="s">
        <v>3602</v>
      </c>
      <c r="HU712" s="264" t="s">
        <v>3602</v>
      </c>
      <c r="HW712" s="264" t="s">
        <v>3602</v>
      </c>
      <c r="HY712" s="264" t="s">
        <v>3602</v>
      </c>
      <c r="IA712" s="264" t="s">
        <v>3602</v>
      </c>
      <c r="IC712" s="264" t="s">
        <v>3602</v>
      </c>
      <c r="IE712" s="264" t="s">
        <v>3602</v>
      </c>
      <c r="IG712" s="264" t="s">
        <v>3602</v>
      </c>
      <c r="II712" s="264" t="s">
        <v>3602</v>
      </c>
      <c r="IK712" s="264" t="s">
        <v>3602</v>
      </c>
      <c r="IM712" s="264" t="s">
        <v>3602</v>
      </c>
      <c r="IO712" s="264" t="s">
        <v>3602</v>
      </c>
      <c r="IQ712" s="264" t="s">
        <v>3602</v>
      </c>
      <c r="IS712" s="264" t="s">
        <v>3602</v>
      </c>
      <c r="IU712" s="264" t="s">
        <v>3602</v>
      </c>
      <c r="IW712" s="264" t="s">
        <v>3602</v>
      </c>
      <c r="IY712" s="264" t="s">
        <v>3602</v>
      </c>
      <c r="JA712" s="264" t="s">
        <v>3602</v>
      </c>
      <c r="JC712" s="264" t="s">
        <v>3602</v>
      </c>
    </row>
    <row r="713" spans="3:263">
      <c r="C713" s="384" t="s">
        <v>3606</v>
      </c>
      <c r="D713" s="404"/>
      <c r="E713" s="390" t="s">
        <v>3606</v>
      </c>
      <c r="F713" s="391"/>
      <c r="G713" s="390" t="s">
        <v>3606</v>
      </c>
      <c r="H713" s="391"/>
      <c r="I713" s="390" t="s">
        <v>3606</v>
      </c>
      <c r="J713" s="391"/>
      <c r="K713" s="390" t="s">
        <v>3606</v>
      </c>
      <c r="L713" s="391"/>
      <c r="M713" s="390" t="s">
        <v>3606</v>
      </c>
      <c r="N713" s="405"/>
      <c r="O713" s="394" t="s">
        <v>3607</v>
      </c>
      <c r="P713" s="406"/>
      <c r="Q713" s="264" t="s">
        <v>3606</v>
      </c>
      <c r="S713" s="264" t="s">
        <v>3606</v>
      </c>
      <c r="U713" s="265" t="s">
        <v>3608</v>
      </c>
      <c r="W713" s="265" t="s">
        <v>3608</v>
      </c>
      <c r="Y713" s="265" t="s">
        <v>3608</v>
      </c>
      <c r="Z713" s="256"/>
      <c r="AA713" s="264" t="s">
        <v>3606</v>
      </c>
      <c r="AB713" s="256"/>
      <c r="AC713" s="265" t="s">
        <v>3608</v>
      </c>
      <c r="AD713" s="258"/>
      <c r="AE713" s="265" t="s">
        <v>3608</v>
      </c>
      <c r="AF713" s="258"/>
      <c r="AG713" s="264" t="s">
        <v>3606</v>
      </c>
      <c r="AH713" s="16"/>
      <c r="AI713" s="264" t="s">
        <v>3606</v>
      </c>
      <c r="AK713" s="264" t="s">
        <v>3606</v>
      </c>
      <c r="AL713" s="256"/>
      <c r="AM713" s="264" t="s">
        <v>3606</v>
      </c>
      <c r="AN713" s="256"/>
      <c r="AO713" s="264" t="s">
        <v>3606</v>
      </c>
      <c r="AP713" s="256"/>
      <c r="AQ713" s="264" t="s">
        <v>3606</v>
      </c>
      <c r="AR713" s="256"/>
      <c r="AS713" s="264" t="s">
        <v>3607</v>
      </c>
      <c r="AT713" s="256"/>
      <c r="AU713" s="264" t="s">
        <v>3607</v>
      </c>
      <c r="AW713" s="264" t="s">
        <v>3607</v>
      </c>
      <c r="AX713" s="256"/>
      <c r="AY713" s="270" t="str">
        <f t="shared" si="24"/>
        <v>予 備 710</v>
      </c>
      <c r="AZ713" s="256"/>
      <c r="BA713" s="265" t="s">
        <v>3608</v>
      </c>
      <c r="BC713" s="265" t="s">
        <v>3608</v>
      </c>
      <c r="BE713" s="266" t="s">
        <v>3608</v>
      </c>
      <c r="BF713" s="258"/>
      <c r="BG713" s="266" t="s">
        <v>3608</v>
      </c>
      <c r="BI713" s="400" t="s">
        <v>3606</v>
      </c>
      <c r="BK713" s="400" t="s">
        <v>3606</v>
      </c>
      <c r="BM713" s="400" t="str">
        <f t="shared" si="25"/>
        <v>予備710</v>
      </c>
      <c r="BO713" s="401" t="s">
        <v>3606</v>
      </c>
      <c r="BP713" s="396"/>
      <c r="BQ713" s="401" t="s">
        <v>3606</v>
      </c>
      <c r="BR713" s="402"/>
      <c r="BS713" s="265" t="s">
        <v>3608</v>
      </c>
      <c r="BT713" s="402"/>
      <c r="BU713" s="402"/>
      <c r="BV713" s="402"/>
      <c r="BW713" s="402"/>
      <c r="BX713" s="402"/>
      <c r="BY713" s="402"/>
      <c r="BZ713" s="402"/>
      <c r="CA713" s="402"/>
      <c r="CB713" s="402"/>
      <c r="CC713" s="402"/>
      <c r="CE713" s="256"/>
      <c r="CG713" s="264" t="s">
        <v>3606</v>
      </c>
      <c r="CI713" s="264" t="s">
        <v>3606</v>
      </c>
      <c r="CK713" s="264" t="s">
        <v>3606</v>
      </c>
      <c r="CM713" s="264" t="s">
        <v>3606</v>
      </c>
      <c r="CO713" s="264" t="s">
        <v>3606</v>
      </c>
      <c r="CQ713" s="264" t="s">
        <v>3606</v>
      </c>
      <c r="CS713" s="264" t="s">
        <v>3606</v>
      </c>
      <c r="CU713" s="264" t="s">
        <v>3606</v>
      </c>
      <c r="CW713" s="264" t="s">
        <v>3606</v>
      </c>
      <c r="CY713" s="264" t="s">
        <v>3606</v>
      </c>
      <c r="DA713" s="264" t="s">
        <v>3606</v>
      </c>
      <c r="DC713" s="264" t="s">
        <v>3606</v>
      </c>
      <c r="DE713" s="264" t="s">
        <v>3606</v>
      </c>
      <c r="DG713" s="264" t="s">
        <v>3606</v>
      </c>
      <c r="DI713" s="264" t="s">
        <v>3606</v>
      </c>
      <c r="DK713" s="264" t="s">
        <v>3606</v>
      </c>
      <c r="EA713" s="264" t="s">
        <v>3606</v>
      </c>
      <c r="EC713" s="272" t="s">
        <v>3607</v>
      </c>
      <c r="ED713" s="268"/>
      <c r="EE713" s="272" t="s">
        <v>3607</v>
      </c>
      <c r="EF713" s="268"/>
      <c r="EG713" s="272" t="s">
        <v>3607</v>
      </c>
      <c r="EH713" s="268"/>
      <c r="EI713" s="272" t="s">
        <v>3607</v>
      </c>
      <c r="EY713" s="264" t="s">
        <v>3606</v>
      </c>
      <c r="FA713" s="264" t="s">
        <v>3606</v>
      </c>
      <c r="FC713" s="264" t="s">
        <v>3606</v>
      </c>
      <c r="FE713" s="264" t="s">
        <v>3606</v>
      </c>
      <c r="FG713" s="264" t="s">
        <v>3606</v>
      </c>
      <c r="FI713" s="264" t="s">
        <v>3606</v>
      </c>
      <c r="FK713" s="264" t="s">
        <v>3606</v>
      </c>
      <c r="FM713" s="264" t="s">
        <v>3606</v>
      </c>
      <c r="FO713" s="264" t="s">
        <v>3606</v>
      </c>
      <c r="FQ713" s="264" t="s">
        <v>3606</v>
      </c>
      <c r="FS713" s="264" t="s">
        <v>3606</v>
      </c>
      <c r="FU713" s="264" t="s">
        <v>3606</v>
      </c>
      <c r="FW713" s="264" t="s">
        <v>3606</v>
      </c>
      <c r="FY713" s="264" t="s">
        <v>3606</v>
      </c>
      <c r="GA713" s="264" t="s">
        <v>3606</v>
      </c>
      <c r="GC713" s="264" t="s">
        <v>3606</v>
      </c>
      <c r="GE713" s="264" t="s">
        <v>3606</v>
      </c>
      <c r="GG713" s="264" t="s">
        <v>3606</v>
      </c>
      <c r="GI713" s="264" t="s">
        <v>3606</v>
      </c>
      <c r="GK713" s="264" t="s">
        <v>3606</v>
      </c>
      <c r="GM713" s="264" t="s">
        <v>3606</v>
      </c>
      <c r="GO713" s="264" t="s">
        <v>3606</v>
      </c>
      <c r="GQ713" s="16"/>
      <c r="HE713" s="265" t="s">
        <v>3608</v>
      </c>
      <c r="HG713" s="265" t="s">
        <v>3608</v>
      </c>
      <c r="HI713" s="264" t="s">
        <v>3606</v>
      </c>
      <c r="HK713" s="264" t="s">
        <v>3606</v>
      </c>
      <c r="HM713" s="264" t="s">
        <v>3606</v>
      </c>
      <c r="HO713" s="264" t="s">
        <v>3606</v>
      </c>
      <c r="HQ713" s="264" t="s">
        <v>3606</v>
      </c>
      <c r="HS713" s="264" t="s">
        <v>3606</v>
      </c>
      <c r="HU713" s="264" t="s">
        <v>3606</v>
      </c>
      <c r="HW713" s="264" t="s">
        <v>3606</v>
      </c>
      <c r="HY713" s="264" t="s">
        <v>3606</v>
      </c>
      <c r="IA713" s="264" t="s">
        <v>3606</v>
      </c>
      <c r="IC713" s="264" t="s">
        <v>3606</v>
      </c>
      <c r="IE713" s="264" t="s">
        <v>3606</v>
      </c>
      <c r="IG713" s="264" t="s">
        <v>3606</v>
      </c>
      <c r="II713" s="264" t="s">
        <v>3606</v>
      </c>
      <c r="IK713" s="264" t="s">
        <v>3606</v>
      </c>
      <c r="IM713" s="264" t="s">
        <v>3606</v>
      </c>
      <c r="IO713" s="264" t="s">
        <v>3606</v>
      </c>
      <c r="IQ713" s="264" t="s">
        <v>3606</v>
      </c>
      <c r="IS713" s="264" t="s">
        <v>3606</v>
      </c>
      <c r="IU713" s="264" t="s">
        <v>3606</v>
      </c>
      <c r="IW713" s="264" t="s">
        <v>3606</v>
      </c>
      <c r="IY713" s="264" t="s">
        <v>3606</v>
      </c>
      <c r="JA713" s="264" t="s">
        <v>3606</v>
      </c>
      <c r="JC713" s="264" t="s">
        <v>3606</v>
      </c>
    </row>
    <row r="714" spans="3:263">
      <c r="C714" s="384" t="s">
        <v>3609</v>
      </c>
      <c r="D714" s="404"/>
      <c r="E714" s="390" t="s">
        <v>3609</v>
      </c>
      <c r="F714" s="391"/>
      <c r="G714" s="390" t="s">
        <v>3609</v>
      </c>
      <c r="H714" s="391"/>
      <c r="I714" s="390" t="s">
        <v>3609</v>
      </c>
      <c r="J714" s="391"/>
      <c r="K714" s="390" t="s">
        <v>3609</v>
      </c>
      <c r="L714" s="391"/>
      <c r="M714" s="390" t="s">
        <v>3609</v>
      </c>
      <c r="N714" s="405"/>
      <c r="O714" s="394" t="s">
        <v>3610</v>
      </c>
      <c r="P714" s="406"/>
      <c r="Q714" s="264" t="s">
        <v>3609</v>
      </c>
      <c r="S714" s="264" t="s">
        <v>3609</v>
      </c>
      <c r="U714" s="265" t="s">
        <v>3611</v>
      </c>
      <c r="W714" s="265" t="s">
        <v>3611</v>
      </c>
      <c r="Y714" s="265" t="s">
        <v>3611</v>
      </c>
      <c r="Z714" s="256"/>
      <c r="AA714" s="264" t="s">
        <v>3609</v>
      </c>
      <c r="AB714" s="256"/>
      <c r="AC714" s="265" t="s">
        <v>3611</v>
      </c>
      <c r="AD714" s="258"/>
      <c r="AE714" s="265" t="s">
        <v>3611</v>
      </c>
      <c r="AF714" s="258"/>
      <c r="AG714" s="264" t="s">
        <v>3609</v>
      </c>
      <c r="AH714" s="16"/>
      <c r="AI714" s="264" t="s">
        <v>3609</v>
      </c>
      <c r="AK714" s="264" t="s">
        <v>3609</v>
      </c>
      <c r="AL714" s="256"/>
      <c r="AM714" s="264" t="s">
        <v>3609</v>
      </c>
      <c r="AN714" s="256"/>
      <c r="AO714" s="264" t="s">
        <v>3609</v>
      </c>
      <c r="AP714" s="256"/>
      <c r="AQ714" s="264" t="s">
        <v>3609</v>
      </c>
      <c r="AR714" s="256"/>
      <c r="AS714" s="265" t="s">
        <v>3612</v>
      </c>
      <c r="AT714" s="256"/>
      <c r="AU714" s="265" t="s">
        <v>3612</v>
      </c>
      <c r="AW714" s="265" t="s">
        <v>3612</v>
      </c>
      <c r="AX714" s="256"/>
      <c r="AY714" s="270" t="str">
        <f t="shared" si="24"/>
        <v>予 備 711</v>
      </c>
      <c r="AZ714" s="256"/>
      <c r="BA714" s="265" t="s">
        <v>3611</v>
      </c>
      <c r="BC714" s="265" t="s">
        <v>3611</v>
      </c>
      <c r="BE714" s="266" t="s">
        <v>3611</v>
      </c>
      <c r="BF714" s="258"/>
      <c r="BG714" s="266" t="s">
        <v>3611</v>
      </c>
      <c r="BI714" s="400" t="s">
        <v>3609</v>
      </c>
      <c r="BK714" s="400" t="s">
        <v>3609</v>
      </c>
      <c r="BM714" s="400" t="str">
        <f t="shared" si="25"/>
        <v>予備711</v>
      </c>
      <c r="BO714" s="401" t="s">
        <v>3609</v>
      </c>
      <c r="BP714" s="396"/>
      <c r="BQ714" s="401" t="s">
        <v>3609</v>
      </c>
      <c r="BR714" s="402"/>
      <c r="BS714" s="265" t="s">
        <v>3611</v>
      </c>
      <c r="BT714" s="402"/>
      <c r="BU714" s="402"/>
      <c r="BV714" s="402"/>
      <c r="BW714" s="402"/>
      <c r="BX714" s="402"/>
      <c r="BY714" s="402"/>
      <c r="BZ714" s="402"/>
      <c r="CA714" s="402"/>
      <c r="CB714" s="402"/>
      <c r="CC714" s="402"/>
      <c r="CE714" s="256"/>
      <c r="CG714" s="264" t="s">
        <v>3609</v>
      </c>
      <c r="CI714" s="264" t="s">
        <v>3609</v>
      </c>
      <c r="CK714" s="264" t="s">
        <v>3609</v>
      </c>
      <c r="CM714" s="264" t="s">
        <v>3609</v>
      </c>
      <c r="CO714" s="264" t="s">
        <v>3609</v>
      </c>
      <c r="CQ714" s="264" t="s">
        <v>3609</v>
      </c>
      <c r="CS714" s="264" t="s">
        <v>3609</v>
      </c>
      <c r="CU714" s="264" t="s">
        <v>3609</v>
      </c>
      <c r="CW714" s="264" t="s">
        <v>3609</v>
      </c>
      <c r="CY714" s="264" t="s">
        <v>3609</v>
      </c>
      <c r="DA714" s="264" t="s">
        <v>3609</v>
      </c>
      <c r="DC714" s="264" t="s">
        <v>3609</v>
      </c>
      <c r="DE714" s="264" t="s">
        <v>3609</v>
      </c>
      <c r="DG714" s="264" t="s">
        <v>3609</v>
      </c>
      <c r="DI714" s="264" t="s">
        <v>3609</v>
      </c>
      <c r="DK714" s="264" t="s">
        <v>3609</v>
      </c>
      <c r="EA714" s="264" t="s">
        <v>3609</v>
      </c>
      <c r="EC714" s="272" t="s">
        <v>3610</v>
      </c>
      <c r="ED714" s="268"/>
      <c r="EE714" s="272" t="s">
        <v>3610</v>
      </c>
      <c r="EF714" s="268"/>
      <c r="EG714" s="272" t="s">
        <v>3610</v>
      </c>
      <c r="EH714" s="268"/>
      <c r="EI714" s="272" t="s">
        <v>3610</v>
      </c>
      <c r="EY714" s="264" t="s">
        <v>3609</v>
      </c>
      <c r="FA714" s="264" t="s">
        <v>3609</v>
      </c>
      <c r="FC714" s="264" t="s">
        <v>3609</v>
      </c>
      <c r="FE714" s="264" t="s">
        <v>3609</v>
      </c>
      <c r="FG714" s="264" t="s">
        <v>3609</v>
      </c>
      <c r="FI714" s="264" t="s">
        <v>3609</v>
      </c>
      <c r="FK714" s="264" t="s">
        <v>3609</v>
      </c>
      <c r="FM714" s="264" t="s">
        <v>3609</v>
      </c>
      <c r="FO714" s="264" t="s">
        <v>3609</v>
      </c>
      <c r="FQ714" s="264" t="s">
        <v>3609</v>
      </c>
      <c r="FS714" s="264" t="s">
        <v>3609</v>
      </c>
      <c r="FU714" s="264" t="s">
        <v>3609</v>
      </c>
      <c r="FW714" s="264" t="s">
        <v>3609</v>
      </c>
      <c r="FY714" s="264" t="s">
        <v>3609</v>
      </c>
      <c r="GA714" s="264" t="s">
        <v>3609</v>
      </c>
      <c r="GC714" s="264" t="s">
        <v>3609</v>
      </c>
      <c r="GE714" s="264" t="s">
        <v>3609</v>
      </c>
      <c r="GG714" s="264" t="s">
        <v>3609</v>
      </c>
      <c r="GI714" s="264" t="s">
        <v>3609</v>
      </c>
      <c r="GK714" s="264" t="s">
        <v>3609</v>
      </c>
      <c r="GM714" s="264" t="s">
        <v>3609</v>
      </c>
      <c r="GO714" s="264" t="s">
        <v>3609</v>
      </c>
      <c r="GQ714" s="16"/>
      <c r="HE714" s="265" t="s">
        <v>3611</v>
      </c>
      <c r="HG714" s="265" t="s">
        <v>3611</v>
      </c>
      <c r="HI714" s="264" t="s">
        <v>3609</v>
      </c>
      <c r="HK714" s="264" t="s">
        <v>3609</v>
      </c>
      <c r="HM714" s="264" t="s">
        <v>3609</v>
      </c>
      <c r="HO714" s="264" t="s">
        <v>3609</v>
      </c>
      <c r="HQ714" s="264" t="s">
        <v>3609</v>
      </c>
      <c r="HS714" s="264" t="s">
        <v>3609</v>
      </c>
      <c r="HU714" s="264" t="s">
        <v>3609</v>
      </c>
      <c r="HW714" s="264" t="s">
        <v>3609</v>
      </c>
      <c r="HY714" s="264" t="s">
        <v>3609</v>
      </c>
      <c r="IA714" s="264" t="s">
        <v>3609</v>
      </c>
      <c r="IC714" s="264" t="s">
        <v>3609</v>
      </c>
      <c r="IE714" s="264" t="s">
        <v>3609</v>
      </c>
      <c r="IG714" s="264" t="s">
        <v>3609</v>
      </c>
      <c r="II714" s="264" t="s">
        <v>3609</v>
      </c>
      <c r="IK714" s="264" t="s">
        <v>3609</v>
      </c>
      <c r="IM714" s="264" t="s">
        <v>3609</v>
      </c>
      <c r="IO714" s="264" t="s">
        <v>3609</v>
      </c>
      <c r="IQ714" s="264" t="s">
        <v>3609</v>
      </c>
      <c r="IS714" s="264" t="s">
        <v>3609</v>
      </c>
      <c r="IU714" s="264" t="s">
        <v>3609</v>
      </c>
      <c r="IW714" s="264" t="s">
        <v>3609</v>
      </c>
      <c r="IY714" s="264" t="s">
        <v>3609</v>
      </c>
      <c r="JA714" s="264" t="s">
        <v>3609</v>
      </c>
      <c r="JC714" s="264" t="s">
        <v>3609</v>
      </c>
    </row>
    <row r="715" spans="3:263">
      <c r="C715" s="384" t="s">
        <v>3613</v>
      </c>
      <c r="D715" s="404"/>
      <c r="E715" s="390" t="s">
        <v>3613</v>
      </c>
      <c r="F715" s="391"/>
      <c r="G715" s="390" t="s">
        <v>3613</v>
      </c>
      <c r="H715" s="391"/>
      <c r="I715" s="390" t="s">
        <v>3613</v>
      </c>
      <c r="J715" s="391"/>
      <c r="K715" s="390" t="s">
        <v>3613</v>
      </c>
      <c r="L715" s="391"/>
      <c r="M715" s="390" t="s">
        <v>3613</v>
      </c>
      <c r="N715" s="405"/>
      <c r="O715" s="394" t="s">
        <v>3614</v>
      </c>
      <c r="P715" s="406"/>
      <c r="Q715" s="264" t="s">
        <v>3613</v>
      </c>
      <c r="S715" s="264" t="s">
        <v>3613</v>
      </c>
      <c r="U715" s="265" t="s">
        <v>3615</v>
      </c>
      <c r="W715" s="265" t="s">
        <v>3615</v>
      </c>
      <c r="Y715" s="265" t="s">
        <v>3615</v>
      </c>
      <c r="Z715" s="256"/>
      <c r="AA715" s="264" t="s">
        <v>3613</v>
      </c>
      <c r="AB715" s="256"/>
      <c r="AC715" s="265" t="s">
        <v>3615</v>
      </c>
      <c r="AD715" s="258"/>
      <c r="AE715" s="265" t="s">
        <v>3615</v>
      </c>
      <c r="AF715" s="258"/>
      <c r="AG715" s="264" t="s">
        <v>3613</v>
      </c>
      <c r="AH715" s="16"/>
      <c r="AI715" s="264" t="s">
        <v>3613</v>
      </c>
      <c r="AK715" s="264" t="s">
        <v>3613</v>
      </c>
      <c r="AL715" s="256"/>
      <c r="AM715" s="264" t="s">
        <v>3613</v>
      </c>
      <c r="AN715" s="256"/>
      <c r="AO715" s="264" t="s">
        <v>3613</v>
      </c>
      <c r="AP715" s="256"/>
      <c r="AQ715" s="264" t="s">
        <v>3613</v>
      </c>
      <c r="AR715" s="256"/>
      <c r="AS715" s="264" t="s">
        <v>3614</v>
      </c>
      <c r="AT715" s="256"/>
      <c r="AU715" s="264" t="s">
        <v>3614</v>
      </c>
      <c r="AW715" s="264" t="s">
        <v>3614</v>
      </c>
      <c r="AX715" s="256"/>
      <c r="AY715" s="270" t="str">
        <f t="shared" si="24"/>
        <v>予 備 712</v>
      </c>
      <c r="AZ715" s="256"/>
      <c r="BA715" s="265" t="s">
        <v>3615</v>
      </c>
      <c r="BC715" s="265" t="s">
        <v>3615</v>
      </c>
      <c r="BE715" s="266" t="s">
        <v>3615</v>
      </c>
      <c r="BF715" s="258"/>
      <c r="BG715" s="266" t="s">
        <v>3615</v>
      </c>
      <c r="BI715" s="400" t="s">
        <v>3613</v>
      </c>
      <c r="BK715" s="400" t="s">
        <v>3613</v>
      </c>
      <c r="BM715" s="400" t="str">
        <f t="shared" si="25"/>
        <v>予備712</v>
      </c>
      <c r="BO715" s="401" t="s">
        <v>3613</v>
      </c>
      <c r="BP715" s="396"/>
      <c r="BQ715" s="401" t="s">
        <v>3613</v>
      </c>
      <c r="BR715" s="402"/>
      <c r="BS715" s="265" t="s">
        <v>3615</v>
      </c>
      <c r="BT715" s="402"/>
      <c r="BU715" s="402"/>
      <c r="BV715" s="402"/>
      <c r="BW715" s="402"/>
      <c r="BX715" s="402"/>
      <c r="BY715" s="402"/>
      <c r="BZ715" s="402"/>
      <c r="CA715" s="402"/>
      <c r="CB715" s="402"/>
      <c r="CC715" s="402"/>
      <c r="CE715" s="256"/>
      <c r="CG715" s="264" t="s">
        <v>3613</v>
      </c>
      <c r="CI715" s="264" t="s">
        <v>3613</v>
      </c>
      <c r="CK715" s="264" t="s">
        <v>3613</v>
      </c>
      <c r="CM715" s="264" t="s">
        <v>3613</v>
      </c>
      <c r="CO715" s="264" t="s">
        <v>3613</v>
      </c>
      <c r="CQ715" s="264" t="s">
        <v>3613</v>
      </c>
      <c r="CS715" s="264" t="s">
        <v>3613</v>
      </c>
      <c r="CU715" s="264" t="s">
        <v>3613</v>
      </c>
      <c r="CW715" s="264" t="s">
        <v>3613</v>
      </c>
      <c r="CY715" s="264" t="s">
        <v>3613</v>
      </c>
      <c r="DA715" s="264" t="s">
        <v>3613</v>
      </c>
      <c r="DC715" s="264" t="s">
        <v>3613</v>
      </c>
      <c r="DE715" s="264" t="s">
        <v>3613</v>
      </c>
      <c r="DG715" s="264" t="s">
        <v>3613</v>
      </c>
      <c r="DI715" s="264" t="s">
        <v>3613</v>
      </c>
      <c r="DK715" s="264" t="s">
        <v>3613</v>
      </c>
      <c r="EA715" s="264" t="s">
        <v>3613</v>
      </c>
      <c r="EC715" s="272" t="s">
        <v>3614</v>
      </c>
      <c r="ED715" s="268"/>
      <c r="EE715" s="272" t="s">
        <v>3614</v>
      </c>
      <c r="EF715" s="268"/>
      <c r="EG715" s="272" t="s">
        <v>3614</v>
      </c>
      <c r="EH715" s="268"/>
      <c r="EI715" s="272" t="s">
        <v>3614</v>
      </c>
      <c r="EY715" s="264" t="s">
        <v>3613</v>
      </c>
      <c r="FA715" s="264" t="s">
        <v>3613</v>
      </c>
      <c r="FC715" s="264" t="s">
        <v>3613</v>
      </c>
      <c r="FE715" s="264" t="s">
        <v>3613</v>
      </c>
      <c r="FG715" s="264" t="s">
        <v>3613</v>
      </c>
      <c r="FI715" s="264" t="s">
        <v>3613</v>
      </c>
      <c r="FK715" s="264" t="s">
        <v>3613</v>
      </c>
      <c r="FM715" s="264" t="s">
        <v>3613</v>
      </c>
      <c r="FO715" s="264" t="s">
        <v>3613</v>
      </c>
      <c r="FQ715" s="264" t="s">
        <v>3613</v>
      </c>
      <c r="FS715" s="264" t="s">
        <v>3613</v>
      </c>
      <c r="FU715" s="264" t="s">
        <v>3613</v>
      </c>
      <c r="FW715" s="264" t="s">
        <v>3613</v>
      </c>
      <c r="FY715" s="264" t="s">
        <v>3613</v>
      </c>
      <c r="GA715" s="264" t="s">
        <v>3613</v>
      </c>
      <c r="GC715" s="264" t="s">
        <v>3613</v>
      </c>
      <c r="GE715" s="264" t="s">
        <v>3613</v>
      </c>
      <c r="GG715" s="264" t="s">
        <v>3613</v>
      </c>
      <c r="GI715" s="264" t="s">
        <v>3613</v>
      </c>
      <c r="GK715" s="264" t="s">
        <v>3613</v>
      </c>
      <c r="GM715" s="264" t="s">
        <v>3613</v>
      </c>
      <c r="GO715" s="264" t="s">
        <v>3613</v>
      </c>
      <c r="GQ715" s="16"/>
      <c r="HE715" s="265" t="s">
        <v>3615</v>
      </c>
      <c r="HG715" s="265" t="s">
        <v>3615</v>
      </c>
      <c r="HI715" s="264" t="s">
        <v>3613</v>
      </c>
      <c r="HK715" s="264" t="s">
        <v>3613</v>
      </c>
      <c r="HM715" s="264" t="s">
        <v>3613</v>
      </c>
      <c r="HO715" s="264" t="s">
        <v>3613</v>
      </c>
      <c r="HQ715" s="264" t="s">
        <v>3613</v>
      </c>
      <c r="HS715" s="264" t="s">
        <v>3613</v>
      </c>
      <c r="HU715" s="264" t="s">
        <v>3613</v>
      </c>
      <c r="HW715" s="264" t="s">
        <v>3613</v>
      </c>
      <c r="HY715" s="264" t="s">
        <v>3613</v>
      </c>
      <c r="IA715" s="264" t="s">
        <v>3613</v>
      </c>
      <c r="IC715" s="264" t="s">
        <v>3613</v>
      </c>
      <c r="IE715" s="264" t="s">
        <v>3613</v>
      </c>
      <c r="IG715" s="264" t="s">
        <v>3613</v>
      </c>
      <c r="II715" s="264" t="s">
        <v>3613</v>
      </c>
      <c r="IK715" s="264" t="s">
        <v>3613</v>
      </c>
      <c r="IM715" s="264" t="s">
        <v>3613</v>
      </c>
      <c r="IO715" s="264" t="s">
        <v>3613</v>
      </c>
      <c r="IQ715" s="264" t="s">
        <v>3613</v>
      </c>
      <c r="IS715" s="264" t="s">
        <v>3613</v>
      </c>
      <c r="IU715" s="264" t="s">
        <v>3613</v>
      </c>
      <c r="IW715" s="264" t="s">
        <v>3613</v>
      </c>
      <c r="IY715" s="264" t="s">
        <v>3613</v>
      </c>
      <c r="JA715" s="264" t="s">
        <v>3613</v>
      </c>
      <c r="JC715" s="264" t="s">
        <v>3613</v>
      </c>
    </row>
    <row r="716" spans="3:263">
      <c r="C716" s="384" t="s">
        <v>3616</v>
      </c>
      <c r="D716" s="404"/>
      <c r="E716" s="390" t="s">
        <v>3616</v>
      </c>
      <c r="F716" s="391"/>
      <c r="G716" s="390" t="s">
        <v>3616</v>
      </c>
      <c r="H716" s="391"/>
      <c r="I716" s="390" t="s">
        <v>3616</v>
      </c>
      <c r="J716" s="391"/>
      <c r="K716" s="390" t="s">
        <v>3616</v>
      </c>
      <c r="L716" s="391"/>
      <c r="M716" s="390" t="s">
        <v>3616</v>
      </c>
      <c r="N716" s="405"/>
      <c r="O716" s="394" t="s">
        <v>3617</v>
      </c>
      <c r="P716" s="406"/>
      <c r="Q716" s="264" t="s">
        <v>3616</v>
      </c>
      <c r="S716" s="264" t="s">
        <v>3616</v>
      </c>
      <c r="U716" s="265" t="s">
        <v>3618</v>
      </c>
      <c r="W716" s="265" t="s">
        <v>3618</v>
      </c>
      <c r="Y716" s="265" t="s">
        <v>3618</v>
      </c>
      <c r="Z716" s="256"/>
      <c r="AA716" s="264" t="s">
        <v>3616</v>
      </c>
      <c r="AB716" s="256"/>
      <c r="AC716" s="265" t="s">
        <v>3618</v>
      </c>
      <c r="AD716" s="258"/>
      <c r="AE716" s="265" t="s">
        <v>3618</v>
      </c>
      <c r="AF716" s="258"/>
      <c r="AG716" s="264" t="s">
        <v>3616</v>
      </c>
      <c r="AH716" s="16"/>
      <c r="AI716" s="264" t="s">
        <v>3616</v>
      </c>
      <c r="AK716" s="264" t="s">
        <v>3616</v>
      </c>
      <c r="AL716" s="256"/>
      <c r="AM716" s="264" t="s">
        <v>3616</v>
      </c>
      <c r="AN716" s="256"/>
      <c r="AO716" s="264" t="s">
        <v>3616</v>
      </c>
      <c r="AP716" s="256"/>
      <c r="AQ716" s="264" t="s">
        <v>3616</v>
      </c>
      <c r="AR716" s="256"/>
      <c r="AS716" s="265" t="s">
        <v>3619</v>
      </c>
      <c r="AT716" s="256"/>
      <c r="AU716" s="265" t="s">
        <v>3619</v>
      </c>
      <c r="AW716" s="265" t="s">
        <v>3619</v>
      </c>
      <c r="AX716" s="256"/>
      <c r="AY716" s="270" t="str">
        <f t="shared" si="24"/>
        <v>予 備 713</v>
      </c>
      <c r="AZ716" s="256"/>
      <c r="BA716" s="265" t="s">
        <v>3618</v>
      </c>
      <c r="BC716" s="265" t="s">
        <v>3618</v>
      </c>
      <c r="BE716" s="266" t="s">
        <v>3618</v>
      </c>
      <c r="BF716" s="258"/>
      <c r="BG716" s="266" t="s">
        <v>3618</v>
      </c>
      <c r="BI716" s="400" t="s">
        <v>3616</v>
      </c>
      <c r="BK716" s="400" t="s">
        <v>3616</v>
      </c>
      <c r="BM716" s="400" t="str">
        <f t="shared" si="25"/>
        <v>予備713</v>
      </c>
      <c r="BO716" s="401" t="s">
        <v>3616</v>
      </c>
      <c r="BP716" s="396"/>
      <c r="BQ716" s="401" t="s">
        <v>3616</v>
      </c>
      <c r="BR716" s="402"/>
      <c r="BS716" s="265" t="s">
        <v>3618</v>
      </c>
      <c r="BT716" s="402"/>
      <c r="BU716" s="402"/>
      <c r="BV716" s="402"/>
      <c r="BW716" s="402"/>
      <c r="BX716" s="402"/>
      <c r="BY716" s="402"/>
      <c r="BZ716" s="402"/>
      <c r="CA716" s="402"/>
      <c r="CB716" s="402"/>
      <c r="CC716" s="402"/>
      <c r="CE716" s="256"/>
      <c r="CG716" s="264" t="s">
        <v>3616</v>
      </c>
      <c r="CI716" s="264" t="s">
        <v>3616</v>
      </c>
      <c r="CK716" s="264" t="s">
        <v>3616</v>
      </c>
      <c r="CM716" s="264" t="s">
        <v>3616</v>
      </c>
      <c r="CO716" s="264" t="s">
        <v>3616</v>
      </c>
      <c r="CQ716" s="264" t="s">
        <v>3616</v>
      </c>
      <c r="CS716" s="264" t="s">
        <v>3616</v>
      </c>
      <c r="CU716" s="264" t="s">
        <v>3616</v>
      </c>
      <c r="CW716" s="264" t="s">
        <v>3616</v>
      </c>
      <c r="CY716" s="264" t="s">
        <v>3616</v>
      </c>
      <c r="DA716" s="264" t="s">
        <v>3616</v>
      </c>
      <c r="DC716" s="264" t="s">
        <v>3616</v>
      </c>
      <c r="DE716" s="264" t="s">
        <v>3616</v>
      </c>
      <c r="DG716" s="264" t="s">
        <v>3616</v>
      </c>
      <c r="DI716" s="264" t="s">
        <v>3616</v>
      </c>
      <c r="DK716" s="264" t="s">
        <v>3616</v>
      </c>
      <c r="EA716" s="264" t="s">
        <v>3616</v>
      </c>
      <c r="EC716" s="272" t="s">
        <v>3617</v>
      </c>
      <c r="ED716" s="268"/>
      <c r="EE716" s="272" t="s">
        <v>3617</v>
      </c>
      <c r="EF716" s="268"/>
      <c r="EG716" s="272" t="s">
        <v>3617</v>
      </c>
      <c r="EH716" s="268"/>
      <c r="EI716" s="272" t="s">
        <v>3617</v>
      </c>
      <c r="EY716" s="264" t="s">
        <v>3616</v>
      </c>
      <c r="FA716" s="264" t="s">
        <v>3616</v>
      </c>
      <c r="FC716" s="264" t="s">
        <v>3616</v>
      </c>
      <c r="FE716" s="264" t="s">
        <v>3616</v>
      </c>
      <c r="FG716" s="264" t="s">
        <v>3616</v>
      </c>
      <c r="FI716" s="264" t="s">
        <v>3616</v>
      </c>
      <c r="FK716" s="264" t="s">
        <v>3616</v>
      </c>
      <c r="FM716" s="264" t="s">
        <v>3616</v>
      </c>
      <c r="FO716" s="264" t="s">
        <v>3616</v>
      </c>
      <c r="FQ716" s="264" t="s">
        <v>3616</v>
      </c>
      <c r="FS716" s="264" t="s">
        <v>3616</v>
      </c>
      <c r="FU716" s="264" t="s">
        <v>3616</v>
      </c>
      <c r="FW716" s="264" t="s">
        <v>3616</v>
      </c>
      <c r="FY716" s="264" t="s">
        <v>3616</v>
      </c>
      <c r="GA716" s="264" t="s">
        <v>3616</v>
      </c>
      <c r="GC716" s="264" t="s">
        <v>3616</v>
      </c>
      <c r="GE716" s="264" t="s">
        <v>3616</v>
      </c>
      <c r="GG716" s="264" t="s">
        <v>3616</v>
      </c>
      <c r="GI716" s="264" t="s">
        <v>3616</v>
      </c>
      <c r="GK716" s="264" t="s">
        <v>3616</v>
      </c>
      <c r="GM716" s="264" t="s">
        <v>3616</v>
      </c>
      <c r="GO716" s="264" t="s">
        <v>3616</v>
      </c>
      <c r="GQ716" s="16"/>
      <c r="HE716" s="265" t="s">
        <v>3618</v>
      </c>
      <c r="HG716" s="265" t="s">
        <v>3618</v>
      </c>
      <c r="HI716" s="264" t="s">
        <v>3616</v>
      </c>
      <c r="HK716" s="264" t="s">
        <v>3616</v>
      </c>
      <c r="HM716" s="264" t="s">
        <v>3616</v>
      </c>
      <c r="HO716" s="264" t="s">
        <v>3616</v>
      </c>
      <c r="HQ716" s="264" t="s">
        <v>3616</v>
      </c>
      <c r="HS716" s="264" t="s">
        <v>3616</v>
      </c>
      <c r="HU716" s="264" t="s">
        <v>3616</v>
      </c>
      <c r="HW716" s="264" t="s">
        <v>3616</v>
      </c>
      <c r="HY716" s="264" t="s">
        <v>3616</v>
      </c>
      <c r="IA716" s="264" t="s">
        <v>3616</v>
      </c>
      <c r="IC716" s="264" t="s">
        <v>3616</v>
      </c>
      <c r="IE716" s="264" t="s">
        <v>3616</v>
      </c>
      <c r="IG716" s="264" t="s">
        <v>3616</v>
      </c>
      <c r="II716" s="264" t="s">
        <v>3616</v>
      </c>
      <c r="IK716" s="264" t="s">
        <v>3616</v>
      </c>
      <c r="IM716" s="264" t="s">
        <v>3616</v>
      </c>
      <c r="IO716" s="264" t="s">
        <v>3616</v>
      </c>
      <c r="IQ716" s="264" t="s">
        <v>3616</v>
      </c>
      <c r="IS716" s="264" t="s">
        <v>3616</v>
      </c>
      <c r="IU716" s="264" t="s">
        <v>3616</v>
      </c>
      <c r="IW716" s="264" t="s">
        <v>3616</v>
      </c>
      <c r="IY716" s="264" t="s">
        <v>3616</v>
      </c>
      <c r="JA716" s="264" t="s">
        <v>3616</v>
      </c>
      <c r="JC716" s="264" t="s">
        <v>3616</v>
      </c>
    </row>
    <row r="717" spans="3:263">
      <c r="C717" s="384" t="s">
        <v>3620</v>
      </c>
      <c r="D717" s="404"/>
      <c r="E717" s="390" t="s">
        <v>3620</v>
      </c>
      <c r="F717" s="391"/>
      <c r="G717" s="390" t="s">
        <v>3620</v>
      </c>
      <c r="H717" s="391"/>
      <c r="I717" s="390" t="s">
        <v>3620</v>
      </c>
      <c r="J717" s="391"/>
      <c r="K717" s="390" t="s">
        <v>3620</v>
      </c>
      <c r="L717" s="391"/>
      <c r="M717" s="390" t="s">
        <v>3620</v>
      </c>
      <c r="N717" s="405"/>
      <c r="O717" s="394" t="s">
        <v>3621</v>
      </c>
      <c r="P717" s="406"/>
      <c r="Q717" s="264" t="s">
        <v>3620</v>
      </c>
      <c r="S717" s="264" t="s">
        <v>3620</v>
      </c>
      <c r="U717" s="265" t="s">
        <v>3622</v>
      </c>
      <c r="W717" s="265" t="s">
        <v>3622</v>
      </c>
      <c r="Y717" s="265" t="s">
        <v>3622</v>
      </c>
      <c r="Z717" s="256"/>
      <c r="AA717" s="264" t="s">
        <v>3620</v>
      </c>
      <c r="AB717" s="256"/>
      <c r="AC717" s="265" t="s">
        <v>3622</v>
      </c>
      <c r="AD717" s="258"/>
      <c r="AE717" s="265" t="s">
        <v>3622</v>
      </c>
      <c r="AF717" s="258"/>
      <c r="AG717" s="264" t="s">
        <v>3620</v>
      </c>
      <c r="AH717" s="16"/>
      <c r="AI717" s="264" t="s">
        <v>3620</v>
      </c>
      <c r="AK717" s="264" t="s">
        <v>3620</v>
      </c>
      <c r="AL717" s="256"/>
      <c r="AM717" s="264" t="s">
        <v>3620</v>
      </c>
      <c r="AN717" s="256"/>
      <c r="AO717" s="264" t="s">
        <v>3620</v>
      </c>
      <c r="AP717" s="256"/>
      <c r="AQ717" s="264" t="s">
        <v>3620</v>
      </c>
      <c r="AR717" s="256"/>
      <c r="AS717" s="264" t="s">
        <v>3621</v>
      </c>
      <c r="AT717" s="256"/>
      <c r="AU717" s="264" t="s">
        <v>3621</v>
      </c>
      <c r="AW717" s="264" t="s">
        <v>3621</v>
      </c>
      <c r="AX717" s="256"/>
      <c r="AY717" s="270" t="str">
        <f t="shared" si="24"/>
        <v>予 備 714</v>
      </c>
      <c r="AZ717" s="256"/>
      <c r="BA717" s="265" t="s">
        <v>3622</v>
      </c>
      <c r="BC717" s="265" t="s">
        <v>3622</v>
      </c>
      <c r="BE717" s="266" t="s">
        <v>3622</v>
      </c>
      <c r="BF717" s="258"/>
      <c r="BG717" s="266" t="s">
        <v>3622</v>
      </c>
      <c r="BI717" s="400" t="s">
        <v>3620</v>
      </c>
      <c r="BK717" s="400" t="s">
        <v>3620</v>
      </c>
      <c r="BM717" s="400" t="str">
        <f t="shared" si="25"/>
        <v>予備714</v>
      </c>
      <c r="BO717" s="401" t="s">
        <v>3620</v>
      </c>
      <c r="BP717" s="396"/>
      <c r="BQ717" s="401" t="s">
        <v>3620</v>
      </c>
      <c r="BR717" s="402"/>
      <c r="BS717" s="265" t="s">
        <v>3622</v>
      </c>
      <c r="BT717" s="402"/>
      <c r="BU717" s="402"/>
      <c r="BV717" s="402"/>
      <c r="BW717" s="402"/>
      <c r="BX717" s="402"/>
      <c r="BY717" s="402"/>
      <c r="BZ717" s="402"/>
      <c r="CA717" s="402"/>
      <c r="CB717" s="402"/>
      <c r="CC717" s="402"/>
      <c r="CE717" s="256"/>
      <c r="CG717" s="264" t="s">
        <v>3620</v>
      </c>
      <c r="CI717" s="264" t="s">
        <v>3620</v>
      </c>
      <c r="CK717" s="264" t="s">
        <v>3620</v>
      </c>
      <c r="CM717" s="264" t="s">
        <v>3620</v>
      </c>
      <c r="CO717" s="264" t="s">
        <v>3620</v>
      </c>
      <c r="CQ717" s="264" t="s">
        <v>3620</v>
      </c>
      <c r="CS717" s="264" t="s">
        <v>3620</v>
      </c>
      <c r="CU717" s="264" t="s">
        <v>3620</v>
      </c>
      <c r="CW717" s="264" t="s">
        <v>3620</v>
      </c>
      <c r="CY717" s="264" t="s">
        <v>3620</v>
      </c>
      <c r="DA717" s="264" t="s">
        <v>3620</v>
      </c>
      <c r="DC717" s="264" t="s">
        <v>3620</v>
      </c>
      <c r="DE717" s="264" t="s">
        <v>3620</v>
      </c>
      <c r="DG717" s="264" t="s">
        <v>3620</v>
      </c>
      <c r="DI717" s="264" t="s">
        <v>3620</v>
      </c>
      <c r="DK717" s="264" t="s">
        <v>3620</v>
      </c>
      <c r="EA717" s="264" t="s">
        <v>3620</v>
      </c>
      <c r="EC717" s="272" t="s">
        <v>3621</v>
      </c>
      <c r="ED717" s="268"/>
      <c r="EE717" s="272" t="s">
        <v>3621</v>
      </c>
      <c r="EF717" s="268"/>
      <c r="EG717" s="272" t="s">
        <v>3621</v>
      </c>
      <c r="EH717" s="268"/>
      <c r="EI717" s="272" t="s">
        <v>3621</v>
      </c>
      <c r="EY717" s="264" t="s">
        <v>3620</v>
      </c>
      <c r="FA717" s="264" t="s">
        <v>3620</v>
      </c>
      <c r="FC717" s="264" t="s">
        <v>3620</v>
      </c>
      <c r="FE717" s="264" t="s">
        <v>3620</v>
      </c>
      <c r="FG717" s="264" t="s">
        <v>3620</v>
      </c>
      <c r="FI717" s="264" t="s">
        <v>3620</v>
      </c>
      <c r="FK717" s="264" t="s">
        <v>3620</v>
      </c>
      <c r="FM717" s="264" t="s">
        <v>3620</v>
      </c>
      <c r="FO717" s="264" t="s">
        <v>3620</v>
      </c>
      <c r="FQ717" s="264" t="s">
        <v>3620</v>
      </c>
      <c r="FS717" s="264" t="s">
        <v>3620</v>
      </c>
      <c r="FU717" s="264" t="s">
        <v>3620</v>
      </c>
      <c r="FW717" s="264" t="s">
        <v>3620</v>
      </c>
      <c r="FY717" s="264" t="s">
        <v>3620</v>
      </c>
      <c r="GA717" s="264" t="s">
        <v>3620</v>
      </c>
      <c r="GC717" s="264" t="s">
        <v>3620</v>
      </c>
      <c r="GE717" s="264" t="s">
        <v>3620</v>
      </c>
      <c r="GG717" s="264" t="s">
        <v>3620</v>
      </c>
      <c r="GI717" s="264" t="s">
        <v>3620</v>
      </c>
      <c r="GK717" s="264" t="s">
        <v>3620</v>
      </c>
      <c r="GM717" s="264" t="s">
        <v>3620</v>
      </c>
      <c r="GO717" s="264" t="s">
        <v>3620</v>
      </c>
      <c r="GQ717" s="16"/>
      <c r="HE717" s="265" t="s">
        <v>3622</v>
      </c>
      <c r="HG717" s="265" t="s">
        <v>3622</v>
      </c>
      <c r="HI717" s="264" t="s">
        <v>3620</v>
      </c>
      <c r="HK717" s="264" t="s">
        <v>3620</v>
      </c>
      <c r="HM717" s="264" t="s">
        <v>3620</v>
      </c>
      <c r="HO717" s="264" t="s">
        <v>3620</v>
      </c>
      <c r="HQ717" s="264" t="s">
        <v>3620</v>
      </c>
      <c r="HS717" s="264" t="s">
        <v>3620</v>
      </c>
      <c r="HU717" s="264" t="s">
        <v>3620</v>
      </c>
      <c r="HW717" s="264" t="s">
        <v>3620</v>
      </c>
      <c r="HY717" s="264" t="s">
        <v>3620</v>
      </c>
      <c r="IA717" s="264" t="s">
        <v>3620</v>
      </c>
      <c r="IC717" s="264" t="s">
        <v>3620</v>
      </c>
      <c r="IE717" s="264" t="s">
        <v>3620</v>
      </c>
      <c r="IG717" s="264" t="s">
        <v>3620</v>
      </c>
      <c r="II717" s="264" t="s">
        <v>3620</v>
      </c>
      <c r="IK717" s="264" t="s">
        <v>3620</v>
      </c>
      <c r="IM717" s="264" t="s">
        <v>3620</v>
      </c>
      <c r="IO717" s="264" t="s">
        <v>3620</v>
      </c>
      <c r="IQ717" s="264" t="s">
        <v>3620</v>
      </c>
      <c r="IS717" s="264" t="s">
        <v>3620</v>
      </c>
      <c r="IU717" s="264" t="s">
        <v>3620</v>
      </c>
      <c r="IW717" s="264" t="s">
        <v>3620</v>
      </c>
      <c r="IY717" s="264" t="s">
        <v>3620</v>
      </c>
      <c r="JA717" s="264" t="s">
        <v>3620</v>
      </c>
      <c r="JC717" s="264" t="s">
        <v>3620</v>
      </c>
    </row>
    <row r="718" spans="3:263">
      <c r="C718" s="384" t="s">
        <v>3623</v>
      </c>
      <c r="D718" s="404"/>
      <c r="E718" s="390" t="s">
        <v>3623</v>
      </c>
      <c r="F718" s="391"/>
      <c r="G718" s="390" t="s">
        <v>3623</v>
      </c>
      <c r="H718" s="391"/>
      <c r="I718" s="390" t="s">
        <v>3623</v>
      </c>
      <c r="J718" s="391"/>
      <c r="K718" s="390" t="s">
        <v>3623</v>
      </c>
      <c r="L718" s="391"/>
      <c r="M718" s="390" t="s">
        <v>3623</v>
      </c>
      <c r="N718" s="405"/>
      <c r="O718" s="394" t="s">
        <v>3624</v>
      </c>
      <c r="P718" s="406"/>
      <c r="Q718" s="264" t="s">
        <v>3623</v>
      </c>
      <c r="S718" s="264" t="s">
        <v>3623</v>
      </c>
      <c r="U718" s="265" t="s">
        <v>3625</v>
      </c>
      <c r="W718" s="265" t="s">
        <v>3625</v>
      </c>
      <c r="Y718" s="265" t="s">
        <v>3625</v>
      </c>
      <c r="Z718" s="256"/>
      <c r="AA718" s="264" t="s">
        <v>3623</v>
      </c>
      <c r="AB718" s="256"/>
      <c r="AC718" s="265" t="s">
        <v>3625</v>
      </c>
      <c r="AD718" s="258"/>
      <c r="AE718" s="265" t="s">
        <v>3625</v>
      </c>
      <c r="AF718" s="258"/>
      <c r="AG718" s="264" t="s">
        <v>3623</v>
      </c>
      <c r="AH718" s="16"/>
      <c r="AI718" s="264" t="s">
        <v>3623</v>
      </c>
      <c r="AK718" s="264" t="s">
        <v>3623</v>
      </c>
      <c r="AL718" s="256"/>
      <c r="AM718" s="264" t="s">
        <v>3623</v>
      </c>
      <c r="AN718" s="256"/>
      <c r="AO718" s="264" t="s">
        <v>3623</v>
      </c>
      <c r="AP718" s="256"/>
      <c r="AQ718" s="264" t="s">
        <v>3623</v>
      </c>
      <c r="AR718" s="256"/>
      <c r="AS718" s="265" t="s">
        <v>3626</v>
      </c>
      <c r="AT718" s="256"/>
      <c r="AU718" s="265" t="s">
        <v>3626</v>
      </c>
      <c r="AW718" s="265" t="s">
        <v>3626</v>
      </c>
      <c r="AX718" s="256"/>
      <c r="AY718" s="270" t="str">
        <f t="shared" si="24"/>
        <v>予 備 715</v>
      </c>
      <c r="AZ718" s="256"/>
      <c r="BA718" s="265" t="s">
        <v>3625</v>
      </c>
      <c r="BC718" s="265" t="s">
        <v>3625</v>
      </c>
      <c r="BE718" s="266" t="s">
        <v>3625</v>
      </c>
      <c r="BF718" s="258"/>
      <c r="BG718" s="266" t="s">
        <v>3625</v>
      </c>
      <c r="BI718" s="400" t="s">
        <v>3623</v>
      </c>
      <c r="BK718" s="400" t="s">
        <v>3623</v>
      </c>
      <c r="BM718" s="400" t="str">
        <f t="shared" si="25"/>
        <v>予備715</v>
      </c>
      <c r="BO718" s="401" t="s">
        <v>3623</v>
      </c>
      <c r="BP718" s="396"/>
      <c r="BQ718" s="401" t="s">
        <v>3623</v>
      </c>
      <c r="BR718" s="402"/>
      <c r="BS718" s="265" t="s">
        <v>3625</v>
      </c>
      <c r="BT718" s="402"/>
      <c r="BU718" s="402"/>
      <c r="BV718" s="402"/>
      <c r="BW718" s="402"/>
      <c r="BX718" s="402"/>
      <c r="BY718" s="402"/>
      <c r="BZ718" s="402"/>
      <c r="CA718" s="402"/>
      <c r="CB718" s="402"/>
      <c r="CC718" s="402"/>
      <c r="CE718" s="256"/>
      <c r="CG718" s="264" t="s">
        <v>3623</v>
      </c>
      <c r="CI718" s="264" t="s">
        <v>3623</v>
      </c>
      <c r="CK718" s="264" t="s">
        <v>3623</v>
      </c>
      <c r="CM718" s="264" t="s">
        <v>3623</v>
      </c>
      <c r="CO718" s="264" t="s">
        <v>3623</v>
      </c>
      <c r="CQ718" s="264" t="s">
        <v>3623</v>
      </c>
      <c r="CS718" s="264" t="s">
        <v>3623</v>
      </c>
      <c r="CU718" s="264" t="s">
        <v>3623</v>
      </c>
      <c r="CW718" s="264" t="s">
        <v>3623</v>
      </c>
      <c r="CY718" s="264" t="s">
        <v>3623</v>
      </c>
      <c r="DA718" s="264" t="s">
        <v>3623</v>
      </c>
      <c r="DC718" s="264" t="s">
        <v>3623</v>
      </c>
      <c r="DE718" s="264" t="s">
        <v>3623</v>
      </c>
      <c r="DG718" s="264" t="s">
        <v>3623</v>
      </c>
      <c r="DI718" s="264" t="s">
        <v>3623</v>
      </c>
      <c r="DK718" s="264" t="s">
        <v>3623</v>
      </c>
      <c r="EA718" s="264" t="s">
        <v>3623</v>
      </c>
      <c r="EC718" s="272" t="s">
        <v>3624</v>
      </c>
      <c r="ED718" s="268"/>
      <c r="EE718" s="272" t="s">
        <v>3624</v>
      </c>
      <c r="EF718" s="268"/>
      <c r="EG718" s="272" t="s">
        <v>3624</v>
      </c>
      <c r="EH718" s="268"/>
      <c r="EI718" s="272" t="s">
        <v>3624</v>
      </c>
      <c r="EY718" s="264" t="s">
        <v>3623</v>
      </c>
      <c r="FA718" s="264" t="s">
        <v>3623</v>
      </c>
      <c r="FC718" s="264" t="s">
        <v>3623</v>
      </c>
      <c r="FE718" s="264" t="s">
        <v>3623</v>
      </c>
      <c r="FG718" s="264" t="s">
        <v>3623</v>
      </c>
      <c r="FI718" s="264" t="s">
        <v>3623</v>
      </c>
      <c r="FK718" s="264" t="s">
        <v>3623</v>
      </c>
      <c r="FM718" s="264" t="s">
        <v>3623</v>
      </c>
      <c r="FO718" s="264" t="s">
        <v>3623</v>
      </c>
      <c r="FQ718" s="264" t="s">
        <v>3623</v>
      </c>
      <c r="FS718" s="264" t="s">
        <v>3623</v>
      </c>
      <c r="FU718" s="264" t="s">
        <v>3623</v>
      </c>
      <c r="FW718" s="264" t="s">
        <v>3623</v>
      </c>
      <c r="FY718" s="264" t="s">
        <v>3623</v>
      </c>
      <c r="GA718" s="264" t="s">
        <v>3623</v>
      </c>
      <c r="GC718" s="264" t="s">
        <v>3623</v>
      </c>
      <c r="GE718" s="264" t="s">
        <v>3623</v>
      </c>
      <c r="GG718" s="264" t="s">
        <v>3623</v>
      </c>
      <c r="GI718" s="264" t="s">
        <v>3623</v>
      </c>
      <c r="GK718" s="264" t="s">
        <v>3623</v>
      </c>
      <c r="GM718" s="264" t="s">
        <v>3623</v>
      </c>
      <c r="GO718" s="264" t="s">
        <v>3623</v>
      </c>
      <c r="GQ718" s="16"/>
      <c r="HE718" s="265" t="s">
        <v>3625</v>
      </c>
      <c r="HG718" s="265" t="s">
        <v>3625</v>
      </c>
      <c r="HI718" s="264" t="s">
        <v>3623</v>
      </c>
      <c r="HK718" s="264" t="s">
        <v>3623</v>
      </c>
      <c r="HM718" s="264" t="s">
        <v>3623</v>
      </c>
      <c r="HO718" s="264" t="s">
        <v>3623</v>
      </c>
      <c r="HQ718" s="264" t="s">
        <v>3623</v>
      </c>
      <c r="HS718" s="264" t="s">
        <v>3623</v>
      </c>
      <c r="HU718" s="264" t="s">
        <v>3623</v>
      </c>
      <c r="HW718" s="264" t="s">
        <v>3623</v>
      </c>
      <c r="HY718" s="264" t="s">
        <v>3623</v>
      </c>
      <c r="IA718" s="264" t="s">
        <v>3623</v>
      </c>
      <c r="IC718" s="264" t="s">
        <v>3623</v>
      </c>
      <c r="IE718" s="264" t="s">
        <v>3623</v>
      </c>
      <c r="IG718" s="264" t="s">
        <v>3623</v>
      </c>
      <c r="II718" s="264" t="s">
        <v>3623</v>
      </c>
      <c r="IK718" s="264" t="s">
        <v>3623</v>
      </c>
      <c r="IM718" s="264" t="s">
        <v>3623</v>
      </c>
      <c r="IO718" s="264" t="s">
        <v>3623</v>
      </c>
      <c r="IQ718" s="264" t="s">
        <v>3623</v>
      </c>
      <c r="IS718" s="264" t="s">
        <v>3623</v>
      </c>
      <c r="IU718" s="264" t="s">
        <v>3623</v>
      </c>
      <c r="IW718" s="264" t="s">
        <v>3623</v>
      </c>
      <c r="IY718" s="264" t="s">
        <v>3623</v>
      </c>
      <c r="JA718" s="264" t="s">
        <v>3623</v>
      </c>
      <c r="JC718" s="264" t="s">
        <v>3623</v>
      </c>
    </row>
    <row r="719" spans="3:263">
      <c r="C719" s="384" t="s">
        <v>3627</v>
      </c>
      <c r="D719" s="404"/>
      <c r="E719" s="390" t="s">
        <v>3627</v>
      </c>
      <c r="F719" s="391"/>
      <c r="G719" s="390" t="s">
        <v>3627</v>
      </c>
      <c r="H719" s="391"/>
      <c r="I719" s="390" t="s">
        <v>3627</v>
      </c>
      <c r="J719" s="391"/>
      <c r="K719" s="390" t="s">
        <v>3627</v>
      </c>
      <c r="L719" s="391"/>
      <c r="M719" s="390" t="s">
        <v>3627</v>
      </c>
      <c r="N719" s="405"/>
      <c r="O719" s="394" t="s">
        <v>3628</v>
      </c>
      <c r="P719" s="406"/>
      <c r="Q719" s="264" t="s">
        <v>3627</v>
      </c>
      <c r="S719" s="264" t="s">
        <v>3627</v>
      </c>
      <c r="U719" s="265" t="s">
        <v>3629</v>
      </c>
      <c r="W719" s="265" t="s">
        <v>3629</v>
      </c>
      <c r="Y719" s="265" t="s">
        <v>3629</v>
      </c>
      <c r="Z719" s="256"/>
      <c r="AA719" s="264" t="s">
        <v>3627</v>
      </c>
      <c r="AB719" s="256"/>
      <c r="AC719" s="265" t="s">
        <v>3629</v>
      </c>
      <c r="AD719" s="258"/>
      <c r="AE719" s="265" t="s">
        <v>3629</v>
      </c>
      <c r="AF719" s="258"/>
      <c r="AG719" s="264" t="s">
        <v>3627</v>
      </c>
      <c r="AH719" s="16"/>
      <c r="AI719" s="264" t="s">
        <v>3627</v>
      </c>
      <c r="AK719" s="264" t="s">
        <v>3627</v>
      </c>
      <c r="AL719" s="256"/>
      <c r="AM719" s="264" t="s">
        <v>3627</v>
      </c>
      <c r="AN719" s="256"/>
      <c r="AO719" s="264" t="s">
        <v>3627</v>
      </c>
      <c r="AP719" s="256"/>
      <c r="AQ719" s="264" t="s">
        <v>3627</v>
      </c>
      <c r="AR719" s="256"/>
      <c r="AS719" s="264" t="s">
        <v>3628</v>
      </c>
      <c r="AT719" s="256"/>
      <c r="AU719" s="264" t="s">
        <v>3628</v>
      </c>
      <c r="AW719" s="264" t="s">
        <v>3628</v>
      </c>
      <c r="AX719" s="256"/>
      <c r="AY719" s="270" t="str">
        <f t="shared" si="24"/>
        <v>予 備 716</v>
      </c>
      <c r="AZ719" s="256"/>
      <c r="BA719" s="265" t="s">
        <v>3629</v>
      </c>
      <c r="BC719" s="265" t="s">
        <v>3629</v>
      </c>
      <c r="BE719" s="266" t="s">
        <v>3629</v>
      </c>
      <c r="BF719" s="258"/>
      <c r="BG719" s="266" t="s">
        <v>3629</v>
      </c>
      <c r="BI719" s="400" t="s">
        <v>3627</v>
      </c>
      <c r="BK719" s="400" t="s">
        <v>3627</v>
      </c>
      <c r="BM719" s="400" t="str">
        <f t="shared" si="25"/>
        <v>予備716</v>
      </c>
      <c r="BO719" s="401" t="s">
        <v>3627</v>
      </c>
      <c r="BP719" s="396"/>
      <c r="BQ719" s="401" t="s">
        <v>3627</v>
      </c>
      <c r="BR719" s="402"/>
      <c r="BS719" s="265" t="s">
        <v>3629</v>
      </c>
      <c r="BT719" s="402"/>
      <c r="BU719" s="402"/>
      <c r="BV719" s="402"/>
      <c r="BW719" s="402"/>
      <c r="BX719" s="402"/>
      <c r="BY719" s="402"/>
      <c r="BZ719" s="402"/>
      <c r="CA719" s="402"/>
      <c r="CB719" s="402"/>
      <c r="CC719" s="402"/>
      <c r="CE719" s="256"/>
      <c r="CG719" s="264" t="s">
        <v>3627</v>
      </c>
      <c r="CI719" s="264" t="s">
        <v>3627</v>
      </c>
      <c r="CK719" s="264" t="s">
        <v>3627</v>
      </c>
      <c r="CM719" s="264" t="s">
        <v>3627</v>
      </c>
      <c r="CO719" s="264" t="s">
        <v>3627</v>
      </c>
      <c r="CQ719" s="264" t="s">
        <v>3627</v>
      </c>
      <c r="CS719" s="264" t="s">
        <v>3627</v>
      </c>
      <c r="CU719" s="264" t="s">
        <v>3627</v>
      </c>
      <c r="CW719" s="264" t="s">
        <v>3627</v>
      </c>
      <c r="CY719" s="264" t="s">
        <v>3627</v>
      </c>
      <c r="DA719" s="264" t="s">
        <v>3627</v>
      </c>
      <c r="DC719" s="264" t="s">
        <v>3627</v>
      </c>
      <c r="DE719" s="264" t="s">
        <v>3627</v>
      </c>
      <c r="DG719" s="264" t="s">
        <v>3627</v>
      </c>
      <c r="DI719" s="264" t="s">
        <v>3627</v>
      </c>
      <c r="DK719" s="264" t="s">
        <v>3627</v>
      </c>
      <c r="EA719" s="264" t="s">
        <v>3627</v>
      </c>
      <c r="EC719" s="272" t="s">
        <v>3628</v>
      </c>
      <c r="ED719" s="268"/>
      <c r="EE719" s="272" t="s">
        <v>3628</v>
      </c>
      <c r="EF719" s="268"/>
      <c r="EG719" s="272" t="s">
        <v>3628</v>
      </c>
      <c r="EH719" s="268"/>
      <c r="EI719" s="272" t="s">
        <v>3628</v>
      </c>
      <c r="EY719" s="264" t="s">
        <v>3627</v>
      </c>
      <c r="FA719" s="264" t="s">
        <v>3627</v>
      </c>
      <c r="FC719" s="264" t="s">
        <v>3627</v>
      </c>
      <c r="FE719" s="264" t="s">
        <v>3627</v>
      </c>
      <c r="FG719" s="264" t="s">
        <v>3627</v>
      </c>
      <c r="FI719" s="264" t="s">
        <v>3627</v>
      </c>
      <c r="FK719" s="264" t="s">
        <v>3627</v>
      </c>
      <c r="FM719" s="264" t="s">
        <v>3627</v>
      </c>
      <c r="FO719" s="264" t="s">
        <v>3627</v>
      </c>
      <c r="FQ719" s="264" t="s">
        <v>3627</v>
      </c>
      <c r="FS719" s="264" t="s">
        <v>3627</v>
      </c>
      <c r="FU719" s="264" t="s">
        <v>3627</v>
      </c>
      <c r="FW719" s="264" t="s">
        <v>3627</v>
      </c>
      <c r="FY719" s="264" t="s">
        <v>3627</v>
      </c>
      <c r="GA719" s="264" t="s">
        <v>3627</v>
      </c>
      <c r="GC719" s="264" t="s">
        <v>3627</v>
      </c>
      <c r="GE719" s="264" t="s">
        <v>3627</v>
      </c>
      <c r="GG719" s="264" t="s">
        <v>3627</v>
      </c>
      <c r="GI719" s="264" t="s">
        <v>3627</v>
      </c>
      <c r="GK719" s="264" t="s">
        <v>3627</v>
      </c>
      <c r="GM719" s="264" t="s">
        <v>3627</v>
      </c>
      <c r="GO719" s="264" t="s">
        <v>3627</v>
      </c>
      <c r="GQ719" s="16"/>
      <c r="HE719" s="265" t="s">
        <v>3629</v>
      </c>
      <c r="HG719" s="265" t="s">
        <v>3629</v>
      </c>
      <c r="HI719" s="264" t="s">
        <v>3627</v>
      </c>
      <c r="HK719" s="264" t="s">
        <v>3627</v>
      </c>
      <c r="HM719" s="264" t="s">
        <v>3627</v>
      </c>
      <c r="HO719" s="264" t="s">
        <v>3627</v>
      </c>
      <c r="HQ719" s="264" t="s">
        <v>3627</v>
      </c>
      <c r="HS719" s="264" t="s">
        <v>3627</v>
      </c>
      <c r="HU719" s="264" t="s">
        <v>3627</v>
      </c>
      <c r="HW719" s="264" t="s">
        <v>3627</v>
      </c>
      <c r="HY719" s="264" t="s">
        <v>3627</v>
      </c>
      <c r="IA719" s="264" t="s">
        <v>3627</v>
      </c>
      <c r="IC719" s="264" t="s">
        <v>3627</v>
      </c>
      <c r="IE719" s="264" t="s">
        <v>3627</v>
      </c>
      <c r="IG719" s="264" t="s">
        <v>3627</v>
      </c>
      <c r="II719" s="264" t="s">
        <v>3627</v>
      </c>
      <c r="IK719" s="264" t="s">
        <v>3627</v>
      </c>
      <c r="IM719" s="264" t="s">
        <v>3627</v>
      </c>
      <c r="IO719" s="264" t="s">
        <v>3627</v>
      </c>
      <c r="IQ719" s="264" t="s">
        <v>3627</v>
      </c>
      <c r="IS719" s="264" t="s">
        <v>3627</v>
      </c>
      <c r="IU719" s="264" t="s">
        <v>3627</v>
      </c>
      <c r="IW719" s="264" t="s">
        <v>3627</v>
      </c>
      <c r="IY719" s="264" t="s">
        <v>3627</v>
      </c>
      <c r="JA719" s="264" t="s">
        <v>3627</v>
      </c>
      <c r="JC719" s="264" t="s">
        <v>3627</v>
      </c>
    </row>
    <row r="720" spans="3:263">
      <c r="C720" s="384" t="s">
        <v>3630</v>
      </c>
      <c r="D720" s="404"/>
      <c r="E720" s="390" t="s">
        <v>3630</v>
      </c>
      <c r="F720" s="391"/>
      <c r="G720" s="390" t="s">
        <v>3630</v>
      </c>
      <c r="H720" s="391"/>
      <c r="I720" s="390" t="s">
        <v>3630</v>
      </c>
      <c r="J720" s="391"/>
      <c r="K720" s="390" t="s">
        <v>3630</v>
      </c>
      <c r="L720" s="391"/>
      <c r="M720" s="390" t="s">
        <v>3630</v>
      </c>
      <c r="N720" s="405"/>
      <c r="O720" s="394" t="s">
        <v>3631</v>
      </c>
      <c r="P720" s="406"/>
      <c r="Q720" s="264" t="s">
        <v>3630</v>
      </c>
      <c r="S720" s="264" t="s">
        <v>3630</v>
      </c>
      <c r="U720" s="265" t="s">
        <v>3632</v>
      </c>
      <c r="W720" s="265" t="s">
        <v>3632</v>
      </c>
      <c r="Y720" s="265" t="s">
        <v>3632</v>
      </c>
      <c r="Z720" s="256"/>
      <c r="AA720" s="264" t="s">
        <v>3630</v>
      </c>
      <c r="AB720" s="256"/>
      <c r="AC720" s="265" t="s">
        <v>3632</v>
      </c>
      <c r="AD720" s="258"/>
      <c r="AE720" s="265" t="s">
        <v>3632</v>
      </c>
      <c r="AF720" s="258"/>
      <c r="AG720" s="264" t="s">
        <v>3630</v>
      </c>
      <c r="AH720" s="16"/>
      <c r="AI720" s="264" t="s">
        <v>3630</v>
      </c>
      <c r="AK720" s="264" t="s">
        <v>3630</v>
      </c>
      <c r="AL720" s="256"/>
      <c r="AM720" s="264" t="s">
        <v>3630</v>
      </c>
      <c r="AN720" s="256"/>
      <c r="AO720" s="264" t="s">
        <v>3630</v>
      </c>
      <c r="AP720" s="256"/>
      <c r="AQ720" s="264" t="s">
        <v>3630</v>
      </c>
      <c r="AR720" s="256"/>
      <c r="AS720" s="265" t="s">
        <v>3633</v>
      </c>
      <c r="AT720" s="256"/>
      <c r="AU720" s="265" t="s">
        <v>3633</v>
      </c>
      <c r="AW720" s="265" t="s">
        <v>3633</v>
      </c>
      <c r="AX720" s="256"/>
      <c r="AY720" s="270" t="str">
        <f t="shared" si="24"/>
        <v>予 備 717</v>
      </c>
      <c r="AZ720" s="256"/>
      <c r="BA720" s="265" t="s">
        <v>3632</v>
      </c>
      <c r="BC720" s="265" t="s">
        <v>3632</v>
      </c>
      <c r="BE720" s="266" t="s">
        <v>3632</v>
      </c>
      <c r="BF720" s="258"/>
      <c r="BG720" s="266" t="s">
        <v>3632</v>
      </c>
      <c r="BI720" s="400" t="s">
        <v>3630</v>
      </c>
      <c r="BK720" s="400" t="s">
        <v>3630</v>
      </c>
      <c r="BM720" s="400" t="str">
        <f t="shared" si="25"/>
        <v>予備717</v>
      </c>
      <c r="BO720" s="401" t="s">
        <v>3630</v>
      </c>
      <c r="BP720" s="396"/>
      <c r="BQ720" s="401" t="s">
        <v>3630</v>
      </c>
      <c r="BR720" s="402"/>
      <c r="BS720" s="265" t="s">
        <v>3632</v>
      </c>
      <c r="BT720" s="402"/>
      <c r="BU720" s="402"/>
      <c r="BV720" s="402"/>
      <c r="BW720" s="402"/>
      <c r="BX720" s="402"/>
      <c r="BY720" s="402"/>
      <c r="BZ720" s="402"/>
      <c r="CA720" s="402"/>
      <c r="CB720" s="402"/>
      <c r="CC720" s="402"/>
      <c r="CE720" s="256"/>
      <c r="CG720" s="264" t="s">
        <v>3630</v>
      </c>
      <c r="CI720" s="264" t="s">
        <v>3630</v>
      </c>
      <c r="CK720" s="264" t="s">
        <v>3630</v>
      </c>
      <c r="CM720" s="264" t="s">
        <v>3630</v>
      </c>
      <c r="CO720" s="264" t="s">
        <v>3630</v>
      </c>
      <c r="CQ720" s="264" t="s">
        <v>3630</v>
      </c>
      <c r="CS720" s="264" t="s">
        <v>3630</v>
      </c>
      <c r="CU720" s="264" t="s">
        <v>3630</v>
      </c>
      <c r="CW720" s="264" t="s">
        <v>3630</v>
      </c>
      <c r="CY720" s="264" t="s">
        <v>3630</v>
      </c>
      <c r="DA720" s="264" t="s">
        <v>3630</v>
      </c>
      <c r="DC720" s="264" t="s">
        <v>3630</v>
      </c>
      <c r="DE720" s="264" t="s">
        <v>3630</v>
      </c>
      <c r="DG720" s="264" t="s">
        <v>3630</v>
      </c>
      <c r="DI720" s="264" t="s">
        <v>3630</v>
      </c>
      <c r="DK720" s="264" t="s">
        <v>3630</v>
      </c>
      <c r="EA720" s="264" t="s">
        <v>3630</v>
      </c>
      <c r="EC720" s="272" t="s">
        <v>3631</v>
      </c>
      <c r="ED720" s="268"/>
      <c r="EE720" s="272" t="s">
        <v>3631</v>
      </c>
      <c r="EF720" s="268"/>
      <c r="EG720" s="272" t="s">
        <v>3631</v>
      </c>
      <c r="EH720" s="268"/>
      <c r="EI720" s="272" t="s">
        <v>3631</v>
      </c>
      <c r="EY720" s="264" t="s">
        <v>3630</v>
      </c>
      <c r="FA720" s="264" t="s">
        <v>3630</v>
      </c>
      <c r="FC720" s="264" t="s">
        <v>3630</v>
      </c>
      <c r="FE720" s="264" t="s">
        <v>3630</v>
      </c>
      <c r="FG720" s="264" t="s">
        <v>3630</v>
      </c>
      <c r="FI720" s="264" t="s">
        <v>3630</v>
      </c>
      <c r="FK720" s="264" t="s">
        <v>3630</v>
      </c>
      <c r="FM720" s="264" t="s">
        <v>3630</v>
      </c>
      <c r="FO720" s="264" t="s">
        <v>3630</v>
      </c>
      <c r="FQ720" s="264" t="s">
        <v>3630</v>
      </c>
      <c r="FS720" s="264" t="s">
        <v>3630</v>
      </c>
      <c r="FU720" s="264" t="s">
        <v>3630</v>
      </c>
      <c r="FW720" s="264" t="s">
        <v>3630</v>
      </c>
      <c r="FY720" s="264" t="s">
        <v>3630</v>
      </c>
      <c r="GA720" s="264" t="s">
        <v>3630</v>
      </c>
      <c r="GC720" s="264" t="s">
        <v>3630</v>
      </c>
      <c r="GE720" s="264" t="s">
        <v>3630</v>
      </c>
      <c r="GG720" s="264" t="s">
        <v>3630</v>
      </c>
      <c r="GI720" s="264" t="s">
        <v>3630</v>
      </c>
      <c r="GK720" s="264" t="s">
        <v>3630</v>
      </c>
      <c r="GM720" s="264" t="s">
        <v>3630</v>
      </c>
      <c r="GO720" s="264" t="s">
        <v>3630</v>
      </c>
      <c r="GQ720" s="16"/>
      <c r="HE720" s="265" t="s">
        <v>3632</v>
      </c>
      <c r="HG720" s="265" t="s">
        <v>3632</v>
      </c>
      <c r="HI720" s="264" t="s">
        <v>3630</v>
      </c>
      <c r="HK720" s="264" t="s">
        <v>3630</v>
      </c>
      <c r="HM720" s="264" t="s">
        <v>3630</v>
      </c>
      <c r="HO720" s="264" t="s">
        <v>3630</v>
      </c>
      <c r="HQ720" s="264" t="s">
        <v>3630</v>
      </c>
      <c r="HS720" s="264" t="s">
        <v>3630</v>
      </c>
      <c r="HU720" s="264" t="s">
        <v>3630</v>
      </c>
      <c r="HW720" s="264" t="s">
        <v>3630</v>
      </c>
      <c r="HY720" s="264" t="s">
        <v>3630</v>
      </c>
      <c r="IA720" s="264" t="s">
        <v>3630</v>
      </c>
      <c r="IC720" s="264" t="s">
        <v>3630</v>
      </c>
      <c r="IE720" s="264" t="s">
        <v>3630</v>
      </c>
      <c r="IG720" s="264" t="s">
        <v>3630</v>
      </c>
      <c r="II720" s="264" t="s">
        <v>3630</v>
      </c>
      <c r="IK720" s="264" t="s">
        <v>3630</v>
      </c>
      <c r="IM720" s="264" t="s">
        <v>3630</v>
      </c>
      <c r="IO720" s="264" t="s">
        <v>3630</v>
      </c>
      <c r="IQ720" s="264" t="s">
        <v>3630</v>
      </c>
      <c r="IS720" s="264" t="s">
        <v>3630</v>
      </c>
      <c r="IU720" s="264" t="s">
        <v>3630</v>
      </c>
      <c r="IW720" s="264" t="s">
        <v>3630</v>
      </c>
      <c r="IY720" s="264" t="s">
        <v>3630</v>
      </c>
      <c r="JA720" s="264" t="s">
        <v>3630</v>
      </c>
      <c r="JC720" s="264" t="s">
        <v>3630</v>
      </c>
    </row>
    <row r="721" spans="3:263">
      <c r="C721" s="384" t="s">
        <v>3634</v>
      </c>
      <c r="D721" s="404"/>
      <c r="E721" s="390" t="s">
        <v>3634</v>
      </c>
      <c r="F721" s="391"/>
      <c r="G721" s="390" t="s">
        <v>3634</v>
      </c>
      <c r="H721" s="391"/>
      <c r="I721" s="390" t="s">
        <v>3634</v>
      </c>
      <c r="J721" s="391"/>
      <c r="K721" s="390" t="s">
        <v>3634</v>
      </c>
      <c r="L721" s="391"/>
      <c r="M721" s="390" t="s">
        <v>3634</v>
      </c>
      <c r="N721" s="405"/>
      <c r="O721" s="394" t="s">
        <v>3635</v>
      </c>
      <c r="P721" s="406"/>
      <c r="Q721" s="264" t="s">
        <v>3634</v>
      </c>
      <c r="S721" s="264" t="s">
        <v>3634</v>
      </c>
      <c r="U721" s="265" t="s">
        <v>3636</v>
      </c>
      <c r="W721" s="265" t="s">
        <v>3636</v>
      </c>
      <c r="Y721" s="265" t="s">
        <v>3636</v>
      </c>
      <c r="Z721" s="256"/>
      <c r="AA721" s="264" t="s">
        <v>3634</v>
      </c>
      <c r="AB721" s="256"/>
      <c r="AC721" s="265" t="s">
        <v>3636</v>
      </c>
      <c r="AD721" s="258"/>
      <c r="AE721" s="265" t="s">
        <v>3636</v>
      </c>
      <c r="AF721" s="258"/>
      <c r="AG721" s="264" t="s">
        <v>3634</v>
      </c>
      <c r="AH721" s="16"/>
      <c r="AI721" s="264" t="s">
        <v>3634</v>
      </c>
      <c r="AK721" s="264" t="s">
        <v>3634</v>
      </c>
      <c r="AL721" s="256"/>
      <c r="AM721" s="264" t="s">
        <v>3634</v>
      </c>
      <c r="AN721" s="256"/>
      <c r="AO721" s="264" t="s">
        <v>3634</v>
      </c>
      <c r="AP721" s="256"/>
      <c r="AQ721" s="264" t="s">
        <v>3634</v>
      </c>
      <c r="AR721" s="256"/>
      <c r="AS721" s="264" t="s">
        <v>3635</v>
      </c>
      <c r="AT721" s="256"/>
      <c r="AU721" s="264" t="s">
        <v>3635</v>
      </c>
      <c r="AW721" s="264" t="s">
        <v>3635</v>
      </c>
      <c r="AX721" s="256"/>
      <c r="AY721" s="270" t="str">
        <f t="shared" si="24"/>
        <v>予 備 718</v>
      </c>
      <c r="AZ721" s="256"/>
      <c r="BA721" s="265" t="s">
        <v>3636</v>
      </c>
      <c r="BC721" s="265" t="s">
        <v>3636</v>
      </c>
      <c r="BE721" s="266" t="s">
        <v>3636</v>
      </c>
      <c r="BF721" s="258"/>
      <c r="BG721" s="266" t="s">
        <v>3636</v>
      </c>
      <c r="BI721" s="400" t="s">
        <v>3634</v>
      </c>
      <c r="BK721" s="400" t="s">
        <v>3634</v>
      </c>
      <c r="BM721" s="400" t="str">
        <f t="shared" si="25"/>
        <v>予備718</v>
      </c>
      <c r="BO721" s="401" t="s">
        <v>3634</v>
      </c>
      <c r="BP721" s="396"/>
      <c r="BQ721" s="401" t="s">
        <v>3634</v>
      </c>
      <c r="BR721" s="402"/>
      <c r="BS721" s="265" t="s">
        <v>3636</v>
      </c>
      <c r="BT721" s="402"/>
      <c r="BU721" s="402"/>
      <c r="BV721" s="402"/>
      <c r="BW721" s="402"/>
      <c r="BX721" s="402"/>
      <c r="BY721" s="402"/>
      <c r="BZ721" s="402"/>
      <c r="CA721" s="402"/>
      <c r="CB721" s="402"/>
      <c r="CC721" s="402"/>
      <c r="CE721" s="256"/>
      <c r="CG721" s="264" t="s">
        <v>3634</v>
      </c>
      <c r="CI721" s="264" t="s">
        <v>3634</v>
      </c>
      <c r="CK721" s="264" t="s">
        <v>3634</v>
      </c>
      <c r="CM721" s="264" t="s">
        <v>3634</v>
      </c>
      <c r="CO721" s="264" t="s">
        <v>3634</v>
      </c>
      <c r="CQ721" s="264" t="s">
        <v>3634</v>
      </c>
      <c r="CS721" s="264" t="s">
        <v>3634</v>
      </c>
      <c r="CU721" s="264" t="s">
        <v>3634</v>
      </c>
      <c r="CW721" s="264" t="s">
        <v>3634</v>
      </c>
      <c r="CY721" s="264" t="s">
        <v>3634</v>
      </c>
      <c r="DA721" s="264" t="s">
        <v>3634</v>
      </c>
      <c r="DC721" s="264" t="s">
        <v>3634</v>
      </c>
      <c r="DE721" s="264" t="s">
        <v>3634</v>
      </c>
      <c r="DG721" s="264" t="s">
        <v>3634</v>
      </c>
      <c r="DI721" s="264" t="s">
        <v>3634</v>
      </c>
      <c r="DK721" s="264" t="s">
        <v>3634</v>
      </c>
      <c r="EA721" s="264" t="s">
        <v>3634</v>
      </c>
      <c r="EC721" s="272" t="s">
        <v>3635</v>
      </c>
      <c r="ED721" s="268"/>
      <c r="EE721" s="272" t="s">
        <v>3635</v>
      </c>
      <c r="EF721" s="268"/>
      <c r="EG721" s="272" t="s">
        <v>3635</v>
      </c>
      <c r="EH721" s="268"/>
      <c r="EI721" s="272" t="s">
        <v>3635</v>
      </c>
      <c r="EY721" s="264" t="s">
        <v>3634</v>
      </c>
      <c r="FA721" s="264" t="s">
        <v>3634</v>
      </c>
      <c r="FC721" s="264" t="s">
        <v>3634</v>
      </c>
      <c r="FE721" s="264" t="s">
        <v>3634</v>
      </c>
      <c r="FG721" s="264" t="s">
        <v>3634</v>
      </c>
      <c r="FI721" s="264" t="s">
        <v>3634</v>
      </c>
      <c r="FK721" s="264" t="s">
        <v>3634</v>
      </c>
      <c r="FM721" s="264" t="s">
        <v>3634</v>
      </c>
      <c r="FO721" s="264" t="s">
        <v>3634</v>
      </c>
      <c r="FQ721" s="264" t="s">
        <v>3634</v>
      </c>
      <c r="FS721" s="264" t="s">
        <v>3634</v>
      </c>
      <c r="FU721" s="264" t="s">
        <v>3634</v>
      </c>
      <c r="FW721" s="264" t="s">
        <v>3634</v>
      </c>
      <c r="FY721" s="264" t="s">
        <v>3634</v>
      </c>
      <c r="GA721" s="264" t="s">
        <v>3634</v>
      </c>
      <c r="GC721" s="264" t="s">
        <v>3634</v>
      </c>
      <c r="GE721" s="264" t="s">
        <v>3634</v>
      </c>
      <c r="GG721" s="264" t="s">
        <v>3634</v>
      </c>
      <c r="GI721" s="264" t="s">
        <v>3634</v>
      </c>
      <c r="GK721" s="264" t="s">
        <v>3634</v>
      </c>
      <c r="GM721" s="264" t="s">
        <v>3634</v>
      </c>
      <c r="GO721" s="264" t="s">
        <v>3634</v>
      </c>
      <c r="GQ721" s="16"/>
      <c r="HE721" s="265" t="s">
        <v>3636</v>
      </c>
      <c r="HG721" s="265" t="s">
        <v>3636</v>
      </c>
      <c r="HI721" s="264" t="s">
        <v>3634</v>
      </c>
      <c r="HK721" s="264" t="s">
        <v>3634</v>
      </c>
      <c r="HM721" s="264" t="s">
        <v>3634</v>
      </c>
      <c r="HO721" s="264" t="s">
        <v>3634</v>
      </c>
      <c r="HQ721" s="264" t="s">
        <v>3634</v>
      </c>
      <c r="HS721" s="264" t="s">
        <v>3634</v>
      </c>
      <c r="HU721" s="264" t="s">
        <v>3634</v>
      </c>
      <c r="HW721" s="264" t="s">
        <v>3634</v>
      </c>
      <c r="HY721" s="264" t="s">
        <v>3634</v>
      </c>
      <c r="IA721" s="264" t="s">
        <v>3634</v>
      </c>
      <c r="IC721" s="264" t="s">
        <v>3634</v>
      </c>
      <c r="IE721" s="264" t="s">
        <v>3634</v>
      </c>
      <c r="IG721" s="264" t="s">
        <v>3634</v>
      </c>
      <c r="II721" s="264" t="s">
        <v>3634</v>
      </c>
      <c r="IK721" s="264" t="s">
        <v>3634</v>
      </c>
      <c r="IM721" s="264" t="s">
        <v>3634</v>
      </c>
      <c r="IO721" s="264" t="s">
        <v>3634</v>
      </c>
      <c r="IQ721" s="264" t="s">
        <v>3634</v>
      </c>
      <c r="IS721" s="264" t="s">
        <v>3634</v>
      </c>
      <c r="IU721" s="264" t="s">
        <v>3634</v>
      </c>
      <c r="IW721" s="264" t="s">
        <v>3634</v>
      </c>
      <c r="IY721" s="264" t="s">
        <v>3634</v>
      </c>
      <c r="JA721" s="264" t="s">
        <v>3634</v>
      </c>
      <c r="JC721" s="264" t="s">
        <v>3634</v>
      </c>
    </row>
    <row r="722" spans="3:263">
      <c r="C722" s="384" t="s">
        <v>3637</v>
      </c>
      <c r="D722" s="404"/>
      <c r="E722" s="390" t="s">
        <v>3637</v>
      </c>
      <c r="F722" s="391"/>
      <c r="G722" s="390" t="s">
        <v>3637</v>
      </c>
      <c r="H722" s="391"/>
      <c r="I722" s="390" t="s">
        <v>3637</v>
      </c>
      <c r="J722" s="391"/>
      <c r="K722" s="390" t="s">
        <v>3637</v>
      </c>
      <c r="L722" s="391"/>
      <c r="M722" s="390" t="s">
        <v>3637</v>
      </c>
      <c r="N722" s="405"/>
      <c r="O722" s="394" t="s">
        <v>3638</v>
      </c>
      <c r="P722" s="406"/>
      <c r="Q722" s="264" t="s">
        <v>3637</v>
      </c>
      <c r="S722" s="264" t="s">
        <v>3637</v>
      </c>
      <c r="U722" s="265" t="s">
        <v>3639</v>
      </c>
      <c r="W722" s="265" t="s">
        <v>3639</v>
      </c>
      <c r="Y722" s="265" t="s">
        <v>3639</v>
      </c>
      <c r="Z722" s="256"/>
      <c r="AA722" s="264" t="s">
        <v>3637</v>
      </c>
      <c r="AB722" s="256"/>
      <c r="AC722" s="265" t="s">
        <v>3639</v>
      </c>
      <c r="AD722" s="258"/>
      <c r="AE722" s="265" t="s">
        <v>3639</v>
      </c>
      <c r="AF722" s="258"/>
      <c r="AG722" s="264" t="s">
        <v>3637</v>
      </c>
      <c r="AH722" s="16"/>
      <c r="AI722" s="264" t="s">
        <v>3637</v>
      </c>
      <c r="AK722" s="264" t="s">
        <v>3637</v>
      </c>
      <c r="AL722" s="256"/>
      <c r="AM722" s="264" t="s">
        <v>3637</v>
      </c>
      <c r="AN722" s="256"/>
      <c r="AO722" s="264" t="s">
        <v>3637</v>
      </c>
      <c r="AP722" s="256"/>
      <c r="AQ722" s="264" t="s">
        <v>3637</v>
      </c>
      <c r="AR722" s="256"/>
      <c r="AS722" s="265" t="s">
        <v>3640</v>
      </c>
      <c r="AT722" s="256"/>
      <c r="AU722" s="265" t="s">
        <v>3640</v>
      </c>
      <c r="AW722" s="265" t="s">
        <v>3640</v>
      </c>
      <c r="AX722" s="256"/>
      <c r="AY722" s="270" t="str">
        <f t="shared" si="24"/>
        <v>予 備 719</v>
      </c>
      <c r="AZ722" s="256"/>
      <c r="BA722" s="265" t="s">
        <v>3639</v>
      </c>
      <c r="BC722" s="265" t="s">
        <v>3639</v>
      </c>
      <c r="BE722" s="266" t="s">
        <v>3639</v>
      </c>
      <c r="BF722" s="258"/>
      <c r="BG722" s="266" t="s">
        <v>3639</v>
      </c>
      <c r="BI722" s="400" t="s">
        <v>3637</v>
      </c>
      <c r="BK722" s="400" t="s">
        <v>3637</v>
      </c>
      <c r="BM722" s="400" t="str">
        <f t="shared" si="25"/>
        <v>予備719</v>
      </c>
      <c r="BO722" s="401" t="s">
        <v>3637</v>
      </c>
      <c r="BP722" s="396"/>
      <c r="BQ722" s="401" t="s">
        <v>3637</v>
      </c>
      <c r="BR722" s="402"/>
      <c r="BS722" s="265" t="s">
        <v>3639</v>
      </c>
      <c r="BT722" s="402"/>
      <c r="BU722" s="402"/>
      <c r="BV722" s="402"/>
      <c r="BW722" s="402"/>
      <c r="BX722" s="402"/>
      <c r="BY722" s="402"/>
      <c r="BZ722" s="402"/>
      <c r="CA722" s="402"/>
      <c r="CB722" s="402"/>
      <c r="CC722" s="402"/>
      <c r="CE722" s="256"/>
      <c r="CG722" s="264" t="s">
        <v>3637</v>
      </c>
      <c r="CI722" s="264" t="s">
        <v>3637</v>
      </c>
      <c r="CK722" s="264" t="s">
        <v>3637</v>
      </c>
      <c r="CM722" s="264" t="s">
        <v>3637</v>
      </c>
      <c r="CO722" s="264" t="s">
        <v>3637</v>
      </c>
      <c r="CQ722" s="264" t="s">
        <v>3637</v>
      </c>
      <c r="CS722" s="264" t="s">
        <v>3637</v>
      </c>
      <c r="CU722" s="264" t="s">
        <v>3637</v>
      </c>
      <c r="CW722" s="264" t="s">
        <v>3637</v>
      </c>
      <c r="CY722" s="264" t="s">
        <v>3637</v>
      </c>
      <c r="DA722" s="264" t="s">
        <v>3637</v>
      </c>
      <c r="DC722" s="264" t="s">
        <v>3637</v>
      </c>
      <c r="DE722" s="264" t="s">
        <v>3637</v>
      </c>
      <c r="DG722" s="264" t="s">
        <v>3637</v>
      </c>
      <c r="DI722" s="264" t="s">
        <v>3637</v>
      </c>
      <c r="DK722" s="264" t="s">
        <v>3637</v>
      </c>
      <c r="EA722" s="264" t="s">
        <v>3637</v>
      </c>
      <c r="EC722" s="272" t="s">
        <v>3638</v>
      </c>
      <c r="ED722" s="268"/>
      <c r="EE722" s="272" t="s">
        <v>3638</v>
      </c>
      <c r="EF722" s="268"/>
      <c r="EG722" s="272" t="s">
        <v>3638</v>
      </c>
      <c r="EH722" s="268"/>
      <c r="EI722" s="272" t="s">
        <v>3638</v>
      </c>
      <c r="EY722" s="264" t="s">
        <v>3637</v>
      </c>
      <c r="FA722" s="264" t="s">
        <v>3637</v>
      </c>
      <c r="FC722" s="264" t="s">
        <v>3637</v>
      </c>
      <c r="FE722" s="264" t="s">
        <v>3637</v>
      </c>
      <c r="FG722" s="264" t="s">
        <v>3637</v>
      </c>
      <c r="FI722" s="264" t="s">
        <v>3637</v>
      </c>
      <c r="FK722" s="264" t="s">
        <v>3637</v>
      </c>
      <c r="FM722" s="264" t="s">
        <v>3637</v>
      </c>
      <c r="FO722" s="264" t="s">
        <v>3637</v>
      </c>
      <c r="FQ722" s="264" t="s">
        <v>3637</v>
      </c>
      <c r="FS722" s="264" t="s">
        <v>3637</v>
      </c>
      <c r="FU722" s="264" t="s">
        <v>3637</v>
      </c>
      <c r="FW722" s="264" t="s">
        <v>3637</v>
      </c>
      <c r="FY722" s="264" t="s">
        <v>3637</v>
      </c>
      <c r="GA722" s="264" t="s">
        <v>3637</v>
      </c>
      <c r="GC722" s="264" t="s">
        <v>3637</v>
      </c>
      <c r="GE722" s="264" t="s">
        <v>3637</v>
      </c>
      <c r="GG722" s="264" t="s">
        <v>3637</v>
      </c>
      <c r="GI722" s="264" t="s">
        <v>3637</v>
      </c>
      <c r="GK722" s="264" t="s">
        <v>3637</v>
      </c>
      <c r="GM722" s="264" t="s">
        <v>3637</v>
      </c>
      <c r="GO722" s="264" t="s">
        <v>3637</v>
      </c>
      <c r="GQ722" s="16"/>
      <c r="HE722" s="265" t="s">
        <v>3639</v>
      </c>
      <c r="HG722" s="265" t="s">
        <v>3639</v>
      </c>
      <c r="HI722" s="264" t="s">
        <v>3637</v>
      </c>
      <c r="HK722" s="264" t="s">
        <v>3637</v>
      </c>
      <c r="HM722" s="264" t="s">
        <v>3637</v>
      </c>
      <c r="HO722" s="264" t="s">
        <v>3637</v>
      </c>
      <c r="HQ722" s="264" t="s">
        <v>3637</v>
      </c>
      <c r="HS722" s="264" t="s">
        <v>3637</v>
      </c>
      <c r="HU722" s="264" t="s">
        <v>3637</v>
      </c>
      <c r="HW722" s="264" t="s">
        <v>3637</v>
      </c>
      <c r="HY722" s="264" t="s">
        <v>3637</v>
      </c>
      <c r="IA722" s="264" t="s">
        <v>3637</v>
      </c>
      <c r="IC722" s="264" t="s">
        <v>3637</v>
      </c>
      <c r="IE722" s="264" t="s">
        <v>3637</v>
      </c>
      <c r="IG722" s="264" t="s">
        <v>3637</v>
      </c>
      <c r="II722" s="264" t="s">
        <v>3637</v>
      </c>
      <c r="IK722" s="264" t="s">
        <v>3637</v>
      </c>
      <c r="IM722" s="264" t="s">
        <v>3637</v>
      </c>
      <c r="IO722" s="264" t="s">
        <v>3637</v>
      </c>
      <c r="IQ722" s="264" t="s">
        <v>3637</v>
      </c>
      <c r="IS722" s="264" t="s">
        <v>3637</v>
      </c>
      <c r="IU722" s="264" t="s">
        <v>3637</v>
      </c>
      <c r="IW722" s="264" t="s">
        <v>3637</v>
      </c>
      <c r="IY722" s="264" t="s">
        <v>3637</v>
      </c>
      <c r="JA722" s="264" t="s">
        <v>3637</v>
      </c>
      <c r="JC722" s="264" t="s">
        <v>3637</v>
      </c>
    </row>
    <row r="723" spans="3:263">
      <c r="C723" s="384" t="s">
        <v>3641</v>
      </c>
      <c r="D723" s="404"/>
      <c r="E723" s="390" t="s">
        <v>3641</v>
      </c>
      <c r="F723" s="391"/>
      <c r="G723" s="390" t="s">
        <v>3641</v>
      </c>
      <c r="H723" s="391"/>
      <c r="I723" s="390" t="s">
        <v>3641</v>
      </c>
      <c r="J723" s="391"/>
      <c r="K723" s="390" t="s">
        <v>3641</v>
      </c>
      <c r="L723" s="391"/>
      <c r="M723" s="390" t="s">
        <v>3641</v>
      </c>
      <c r="N723" s="405"/>
      <c r="O723" s="394" t="s">
        <v>3642</v>
      </c>
      <c r="P723" s="406"/>
      <c r="Q723" s="264" t="s">
        <v>3641</v>
      </c>
      <c r="S723" s="264" t="s">
        <v>3641</v>
      </c>
      <c r="U723" s="265" t="s">
        <v>3643</v>
      </c>
      <c r="W723" s="265" t="s">
        <v>3643</v>
      </c>
      <c r="Y723" s="265" t="s">
        <v>3643</v>
      </c>
      <c r="Z723" s="256"/>
      <c r="AA723" s="264" t="s">
        <v>3641</v>
      </c>
      <c r="AB723" s="256"/>
      <c r="AC723" s="265" t="s">
        <v>3643</v>
      </c>
      <c r="AD723" s="258"/>
      <c r="AE723" s="265" t="s">
        <v>3643</v>
      </c>
      <c r="AF723" s="258"/>
      <c r="AG723" s="264" t="s">
        <v>3641</v>
      </c>
      <c r="AH723" s="16"/>
      <c r="AI723" s="264" t="s">
        <v>3641</v>
      </c>
      <c r="AK723" s="264" t="s">
        <v>3641</v>
      </c>
      <c r="AL723" s="256"/>
      <c r="AM723" s="264" t="s">
        <v>3641</v>
      </c>
      <c r="AN723" s="256"/>
      <c r="AO723" s="264" t="s">
        <v>3641</v>
      </c>
      <c r="AP723" s="256"/>
      <c r="AQ723" s="264" t="s">
        <v>3641</v>
      </c>
      <c r="AR723" s="256"/>
      <c r="AS723" s="264" t="s">
        <v>3642</v>
      </c>
      <c r="AT723" s="256"/>
      <c r="AU723" s="264" t="s">
        <v>3642</v>
      </c>
      <c r="AW723" s="264" t="s">
        <v>3642</v>
      </c>
      <c r="AX723" s="256"/>
      <c r="AY723" s="270" t="str">
        <f t="shared" si="24"/>
        <v>予 備 720</v>
      </c>
      <c r="AZ723" s="256"/>
      <c r="BA723" s="265" t="s">
        <v>3643</v>
      </c>
      <c r="BC723" s="265" t="s">
        <v>3643</v>
      </c>
      <c r="BE723" s="266" t="s">
        <v>3643</v>
      </c>
      <c r="BF723" s="258"/>
      <c r="BG723" s="266" t="s">
        <v>3643</v>
      </c>
      <c r="BI723" s="400" t="s">
        <v>3641</v>
      </c>
      <c r="BK723" s="400" t="s">
        <v>3641</v>
      </c>
      <c r="BM723" s="400" t="str">
        <f t="shared" si="25"/>
        <v>予備720</v>
      </c>
      <c r="BO723" s="401" t="s">
        <v>3641</v>
      </c>
      <c r="BP723" s="396"/>
      <c r="BQ723" s="401" t="s">
        <v>3641</v>
      </c>
      <c r="BR723" s="402"/>
      <c r="BS723" s="265" t="s">
        <v>3643</v>
      </c>
      <c r="BT723" s="402"/>
      <c r="BU723" s="402"/>
      <c r="BV723" s="402"/>
      <c r="BW723" s="402"/>
      <c r="BX723" s="402"/>
      <c r="BY723" s="402"/>
      <c r="BZ723" s="402"/>
      <c r="CA723" s="402"/>
      <c r="CB723" s="402"/>
      <c r="CC723" s="402"/>
      <c r="CE723" s="256"/>
      <c r="CG723" s="264" t="s">
        <v>3641</v>
      </c>
      <c r="CI723" s="264" t="s">
        <v>3641</v>
      </c>
      <c r="CK723" s="264" t="s">
        <v>3641</v>
      </c>
      <c r="CM723" s="264" t="s">
        <v>3641</v>
      </c>
      <c r="CO723" s="264" t="s">
        <v>3641</v>
      </c>
      <c r="CQ723" s="264" t="s">
        <v>3641</v>
      </c>
      <c r="CS723" s="264" t="s">
        <v>3641</v>
      </c>
      <c r="CU723" s="264" t="s">
        <v>3641</v>
      </c>
      <c r="CW723" s="264" t="s">
        <v>3641</v>
      </c>
      <c r="CY723" s="264" t="s">
        <v>3641</v>
      </c>
      <c r="DA723" s="264" t="s">
        <v>3641</v>
      </c>
      <c r="DC723" s="264" t="s">
        <v>3641</v>
      </c>
      <c r="DE723" s="264" t="s">
        <v>3641</v>
      </c>
      <c r="DG723" s="264" t="s">
        <v>3641</v>
      </c>
      <c r="DI723" s="264" t="s">
        <v>3641</v>
      </c>
      <c r="DK723" s="264" t="s">
        <v>3641</v>
      </c>
      <c r="EA723" s="264" t="s">
        <v>3641</v>
      </c>
      <c r="EC723" s="272" t="s">
        <v>3642</v>
      </c>
      <c r="ED723" s="268"/>
      <c r="EE723" s="272" t="s">
        <v>3642</v>
      </c>
      <c r="EF723" s="268"/>
      <c r="EG723" s="272" t="s">
        <v>3642</v>
      </c>
      <c r="EH723" s="268"/>
      <c r="EI723" s="272" t="s">
        <v>3642</v>
      </c>
      <c r="EY723" s="264" t="s">
        <v>3641</v>
      </c>
      <c r="FA723" s="264" t="s">
        <v>3641</v>
      </c>
      <c r="FC723" s="264" t="s">
        <v>3641</v>
      </c>
      <c r="FE723" s="264" t="s">
        <v>3641</v>
      </c>
      <c r="FG723" s="264" t="s">
        <v>3641</v>
      </c>
      <c r="FI723" s="264" t="s">
        <v>3641</v>
      </c>
      <c r="FK723" s="264" t="s">
        <v>3641</v>
      </c>
      <c r="FM723" s="264" t="s">
        <v>3641</v>
      </c>
      <c r="FO723" s="264" t="s">
        <v>3641</v>
      </c>
      <c r="FQ723" s="264" t="s">
        <v>3641</v>
      </c>
      <c r="FS723" s="264" t="s">
        <v>3641</v>
      </c>
      <c r="FU723" s="264" t="s">
        <v>3641</v>
      </c>
      <c r="FW723" s="264" t="s">
        <v>3641</v>
      </c>
      <c r="FY723" s="264" t="s">
        <v>3641</v>
      </c>
      <c r="GA723" s="264" t="s">
        <v>3641</v>
      </c>
      <c r="GC723" s="264" t="s">
        <v>3641</v>
      </c>
      <c r="GE723" s="264" t="s">
        <v>3641</v>
      </c>
      <c r="GG723" s="264" t="s">
        <v>3641</v>
      </c>
      <c r="GI723" s="264" t="s">
        <v>3641</v>
      </c>
      <c r="GK723" s="264" t="s">
        <v>3641</v>
      </c>
      <c r="GM723" s="264" t="s">
        <v>3641</v>
      </c>
      <c r="GO723" s="264" t="s">
        <v>3641</v>
      </c>
      <c r="GQ723" s="16"/>
      <c r="HE723" s="265" t="s">
        <v>3643</v>
      </c>
      <c r="HG723" s="265" t="s">
        <v>3643</v>
      </c>
      <c r="HI723" s="264" t="s">
        <v>3641</v>
      </c>
      <c r="HK723" s="264" t="s">
        <v>3641</v>
      </c>
      <c r="HM723" s="264" t="s">
        <v>3641</v>
      </c>
      <c r="HO723" s="264" t="s">
        <v>3641</v>
      </c>
      <c r="HQ723" s="264" t="s">
        <v>3641</v>
      </c>
      <c r="HS723" s="264" t="s">
        <v>3641</v>
      </c>
      <c r="HU723" s="264" t="s">
        <v>3641</v>
      </c>
      <c r="HW723" s="264" t="s">
        <v>3641</v>
      </c>
      <c r="HY723" s="264" t="s">
        <v>3641</v>
      </c>
      <c r="IA723" s="264" t="s">
        <v>3641</v>
      </c>
      <c r="IC723" s="264" t="s">
        <v>3641</v>
      </c>
      <c r="IE723" s="264" t="s">
        <v>3641</v>
      </c>
      <c r="IG723" s="264" t="s">
        <v>3641</v>
      </c>
      <c r="II723" s="264" t="s">
        <v>3641</v>
      </c>
      <c r="IK723" s="264" t="s">
        <v>3641</v>
      </c>
      <c r="IM723" s="264" t="s">
        <v>3641</v>
      </c>
      <c r="IO723" s="264" t="s">
        <v>3641</v>
      </c>
      <c r="IQ723" s="264" t="s">
        <v>3641</v>
      </c>
      <c r="IS723" s="264" t="s">
        <v>3641</v>
      </c>
      <c r="IU723" s="264" t="s">
        <v>3641</v>
      </c>
      <c r="IW723" s="264" t="s">
        <v>3641</v>
      </c>
      <c r="IY723" s="264" t="s">
        <v>3641</v>
      </c>
      <c r="JA723" s="264" t="s">
        <v>3641</v>
      </c>
      <c r="JC723" s="264" t="s">
        <v>3641</v>
      </c>
    </row>
    <row r="724" spans="3:263">
      <c r="C724" s="384" t="s">
        <v>3644</v>
      </c>
      <c r="D724" s="404"/>
      <c r="E724" s="390" t="s">
        <v>3644</v>
      </c>
      <c r="F724" s="391"/>
      <c r="G724" s="390" t="s">
        <v>3644</v>
      </c>
      <c r="H724" s="391"/>
      <c r="I724" s="390" t="s">
        <v>3644</v>
      </c>
      <c r="J724" s="391"/>
      <c r="K724" s="390" t="s">
        <v>3644</v>
      </c>
      <c r="L724" s="391"/>
      <c r="M724" s="390" t="s">
        <v>3644</v>
      </c>
      <c r="N724" s="405"/>
      <c r="O724" s="394" t="s">
        <v>3645</v>
      </c>
      <c r="P724" s="406"/>
      <c r="Q724" s="264" t="s">
        <v>3644</v>
      </c>
      <c r="S724" s="264" t="s">
        <v>3644</v>
      </c>
      <c r="U724" s="265" t="s">
        <v>3646</v>
      </c>
      <c r="W724" s="265" t="s">
        <v>3646</v>
      </c>
      <c r="Y724" s="265" t="s">
        <v>3646</v>
      </c>
      <c r="Z724" s="256"/>
      <c r="AA724" s="264" t="s">
        <v>3644</v>
      </c>
      <c r="AB724" s="256"/>
      <c r="AC724" s="265" t="s">
        <v>3646</v>
      </c>
      <c r="AD724" s="258"/>
      <c r="AE724" s="265" t="s">
        <v>3646</v>
      </c>
      <c r="AF724" s="258"/>
      <c r="AG724" s="264" t="s">
        <v>3644</v>
      </c>
      <c r="AH724" s="16"/>
      <c r="AI724" s="264" t="s">
        <v>3644</v>
      </c>
      <c r="AK724" s="264" t="s">
        <v>3644</v>
      </c>
      <c r="AL724" s="256"/>
      <c r="AM724" s="264" t="s">
        <v>3644</v>
      </c>
      <c r="AN724" s="256"/>
      <c r="AO724" s="264" t="s">
        <v>3644</v>
      </c>
      <c r="AP724" s="256"/>
      <c r="AQ724" s="264" t="s">
        <v>3644</v>
      </c>
      <c r="AR724" s="256"/>
      <c r="AS724" s="265" t="s">
        <v>3647</v>
      </c>
      <c r="AT724" s="256"/>
      <c r="AU724" s="265" t="s">
        <v>3647</v>
      </c>
      <c r="AW724" s="265" t="s">
        <v>3647</v>
      </c>
      <c r="AX724" s="256"/>
      <c r="AY724" s="270" t="str">
        <f t="shared" si="24"/>
        <v>予 備 721</v>
      </c>
      <c r="AZ724" s="256"/>
      <c r="BA724" s="265" t="s">
        <v>3646</v>
      </c>
      <c r="BC724" s="265" t="s">
        <v>3646</v>
      </c>
      <c r="BE724" s="266" t="s">
        <v>3646</v>
      </c>
      <c r="BF724" s="258"/>
      <c r="BG724" s="266" t="s">
        <v>3646</v>
      </c>
      <c r="BI724" s="400" t="s">
        <v>3644</v>
      </c>
      <c r="BK724" s="400" t="s">
        <v>3644</v>
      </c>
      <c r="BM724" s="400" t="str">
        <f t="shared" si="25"/>
        <v>予備721</v>
      </c>
      <c r="BO724" s="401" t="s">
        <v>3644</v>
      </c>
      <c r="BP724" s="396"/>
      <c r="BQ724" s="401" t="s">
        <v>3644</v>
      </c>
      <c r="BR724" s="402"/>
      <c r="BS724" s="265" t="s">
        <v>3646</v>
      </c>
      <c r="BT724" s="402"/>
      <c r="BU724" s="402"/>
      <c r="BV724" s="402"/>
      <c r="BW724" s="402"/>
      <c r="BX724" s="402"/>
      <c r="BY724" s="402"/>
      <c r="BZ724" s="402"/>
      <c r="CA724" s="402"/>
      <c r="CB724" s="402"/>
      <c r="CC724" s="402"/>
      <c r="CE724" s="256"/>
      <c r="CG724" s="264" t="s">
        <v>3644</v>
      </c>
      <c r="CI724" s="264" t="s">
        <v>3644</v>
      </c>
      <c r="CK724" s="264" t="s">
        <v>3644</v>
      </c>
      <c r="CM724" s="264" t="s">
        <v>3644</v>
      </c>
      <c r="CO724" s="264" t="s">
        <v>3644</v>
      </c>
      <c r="CQ724" s="264" t="s">
        <v>3644</v>
      </c>
      <c r="CS724" s="264" t="s">
        <v>3644</v>
      </c>
      <c r="CU724" s="264" t="s">
        <v>3644</v>
      </c>
      <c r="CW724" s="264" t="s">
        <v>3644</v>
      </c>
      <c r="CY724" s="264" t="s">
        <v>3644</v>
      </c>
      <c r="DA724" s="264" t="s">
        <v>3644</v>
      </c>
      <c r="DC724" s="264" t="s">
        <v>3644</v>
      </c>
      <c r="DE724" s="264" t="s">
        <v>3644</v>
      </c>
      <c r="DG724" s="264" t="s">
        <v>3644</v>
      </c>
      <c r="DI724" s="264" t="s">
        <v>3644</v>
      </c>
      <c r="DK724" s="264" t="s">
        <v>3644</v>
      </c>
      <c r="EA724" s="264" t="s">
        <v>3644</v>
      </c>
      <c r="EC724" s="272" t="s">
        <v>3645</v>
      </c>
      <c r="ED724" s="268"/>
      <c r="EE724" s="272" t="s">
        <v>3645</v>
      </c>
      <c r="EF724" s="268"/>
      <c r="EG724" s="272" t="s">
        <v>3645</v>
      </c>
      <c r="EH724" s="268"/>
      <c r="EI724" s="272" t="s">
        <v>3645</v>
      </c>
      <c r="EY724" s="264" t="s">
        <v>3644</v>
      </c>
      <c r="FA724" s="264" t="s">
        <v>3644</v>
      </c>
      <c r="FC724" s="264" t="s">
        <v>3644</v>
      </c>
      <c r="FE724" s="264" t="s">
        <v>3644</v>
      </c>
      <c r="FG724" s="264" t="s">
        <v>3644</v>
      </c>
      <c r="FI724" s="264" t="s">
        <v>3644</v>
      </c>
      <c r="FK724" s="264" t="s">
        <v>3644</v>
      </c>
      <c r="FM724" s="264" t="s">
        <v>3644</v>
      </c>
      <c r="FO724" s="264" t="s">
        <v>3644</v>
      </c>
      <c r="FQ724" s="264" t="s">
        <v>3644</v>
      </c>
      <c r="FS724" s="264" t="s">
        <v>3644</v>
      </c>
      <c r="FU724" s="264" t="s">
        <v>3644</v>
      </c>
      <c r="FW724" s="264" t="s">
        <v>3644</v>
      </c>
      <c r="FY724" s="264" t="s">
        <v>3644</v>
      </c>
      <c r="GA724" s="264" t="s">
        <v>3644</v>
      </c>
      <c r="GC724" s="264" t="s">
        <v>3644</v>
      </c>
      <c r="GE724" s="264" t="s">
        <v>3644</v>
      </c>
      <c r="GG724" s="264" t="s">
        <v>3644</v>
      </c>
      <c r="GI724" s="264" t="s">
        <v>3644</v>
      </c>
      <c r="GK724" s="264" t="s">
        <v>3644</v>
      </c>
      <c r="GM724" s="264" t="s">
        <v>3644</v>
      </c>
      <c r="GO724" s="264" t="s">
        <v>3644</v>
      </c>
      <c r="GQ724" s="16"/>
      <c r="HE724" s="265" t="s">
        <v>3646</v>
      </c>
      <c r="HG724" s="265" t="s">
        <v>3646</v>
      </c>
      <c r="HI724" s="264" t="s">
        <v>3644</v>
      </c>
      <c r="HK724" s="264" t="s">
        <v>3644</v>
      </c>
      <c r="HM724" s="264" t="s">
        <v>3644</v>
      </c>
      <c r="HO724" s="264" t="s">
        <v>3644</v>
      </c>
      <c r="HQ724" s="264" t="s">
        <v>3644</v>
      </c>
      <c r="HS724" s="264" t="s">
        <v>3644</v>
      </c>
      <c r="HU724" s="264" t="s">
        <v>3644</v>
      </c>
      <c r="HW724" s="264" t="s">
        <v>3644</v>
      </c>
      <c r="HY724" s="264" t="s">
        <v>3644</v>
      </c>
      <c r="IA724" s="264" t="s">
        <v>3644</v>
      </c>
      <c r="IC724" s="264" t="s">
        <v>3644</v>
      </c>
      <c r="IE724" s="264" t="s">
        <v>3644</v>
      </c>
      <c r="IG724" s="264" t="s">
        <v>3644</v>
      </c>
      <c r="II724" s="264" t="s">
        <v>3644</v>
      </c>
      <c r="IK724" s="264" t="s">
        <v>3644</v>
      </c>
      <c r="IM724" s="264" t="s">
        <v>3644</v>
      </c>
      <c r="IO724" s="264" t="s">
        <v>3644</v>
      </c>
      <c r="IQ724" s="264" t="s">
        <v>3644</v>
      </c>
      <c r="IS724" s="264" t="s">
        <v>3644</v>
      </c>
      <c r="IU724" s="264" t="s">
        <v>3644</v>
      </c>
      <c r="IW724" s="264" t="s">
        <v>3644</v>
      </c>
      <c r="IY724" s="264" t="s">
        <v>3644</v>
      </c>
      <c r="JA724" s="264" t="s">
        <v>3644</v>
      </c>
      <c r="JC724" s="264" t="s">
        <v>3644</v>
      </c>
    </row>
    <row r="725" spans="3:263">
      <c r="C725" s="384" t="s">
        <v>3648</v>
      </c>
      <c r="D725" s="404"/>
      <c r="E725" s="390" t="s">
        <v>3648</v>
      </c>
      <c r="F725" s="391"/>
      <c r="G725" s="390" t="s">
        <v>3648</v>
      </c>
      <c r="H725" s="391"/>
      <c r="I725" s="390" t="s">
        <v>3648</v>
      </c>
      <c r="J725" s="391"/>
      <c r="K725" s="390" t="s">
        <v>3648</v>
      </c>
      <c r="L725" s="391"/>
      <c r="M725" s="390" t="s">
        <v>3648</v>
      </c>
      <c r="N725" s="405"/>
      <c r="O725" s="394" t="s">
        <v>3649</v>
      </c>
      <c r="P725" s="406"/>
      <c r="Q725" s="264" t="s">
        <v>3648</v>
      </c>
      <c r="S725" s="264" t="s">
        <v>3648</v>
      </c>
      <c r="U725" s="265" t="s">
        <v>3650</v>
      </c>
      <c r="W725" s="265" t="s">
        <v>3650</v>
      </c>
      <c r="Y725" s="265" t="s">
        <v>3650</v>
      </c>
      <c r="Z725" s="256"/>
      <c r="AA725" s="264" t="s">
        <v>3648</v>
      </c>
      <c r="AB725" s="256"/>
      <c r="AC725" s="265" t="s">
        <v>3650</v>
      </c>
      <c r="AD725" s="258"/>
      <c r="AE725" s="265" t="s">
        <v>3650</v>
      </c>
      <c r="AF725" s="258"/>
      <c r="AG725" s="264" t="s">
        <v>3648</v>
      </c>
      <c r="AH725" s="16"/>
      <c r="AI725" s="264" t="s">
        <v>3648</v>
      </c>
      <c r="AK725" s="264" t="s">
        <v>3648</v>
      </c>
      <c r="AL725" s="256"/>
      <c r="AM725" s="264" t="s">
        <v>3648</v>
      </c>
      <c r="AN725" s="256"/>
      <c r="AO725" s="264" t="s">
        <v>3648</v>
      </c>
      <c r="AP725" s="256"/>
      <c r="AQ725" s="264" t="s">
        <v>3648</v>
      </c>
      <c r="AR725" s="256"/>
      <c r="AS725" s="264" t="s">
        <v>3649</v>
      </c>
      <c r="AT725" s="256"/>
      <c r="AU725" s="264" t="s">
        <v>3649</v>
      </c>
      <c r="AW725" s="264" t="s">
        <v>3649</v>
      </c>
      <c r="AX725" s="256"/>
      <c r="AY725" s="270" t="str">
        <f t="shared" si="24"/>
        <v>予 備 722</v>
      </c>
      <c r="AZ725" s="256"/>
      <c r="BA725" s="265" t="s">
        <v>3650</v>
      </c>
      <c r="BC725" s="265" t="s">
        <v>3650</v>
      </c>
      <c r="BE725" s="266" t="s">
        <v>3650</v>
      </c>
      <c r="BF725" s="258"/>
      <c r="BG725" s="266" t="s">
        <v>3650</v>
      </c>
      <c r="BI725" s="400" t="s">
        <v>3648</v>
      </c>
      <c r="BK725" s="400" t="s">
        <v>3648</v>
      </c>
      <c r="BM725" s="400" t="str">
        <f t="shared" si="25"/>
        <v>予備722</v>
      </c>
      <c r="BO725" s="401" t="s">
        <v>3648</v>
      </c>
      <c r="BP725" s="396"/>
      <c r="BQ725" s="401" t="s">
        <v>3648</v>
      </c>
      <c r="BR725" s="402"/>
      <c r="BS725" s="265" t="s">
        <v>3650</v>
      </c>
      <c r="BT725" s="402"/>
      <c r="BU725" s="402"/>
      <c r="BV725" s="402"/>
      <c r="BW725" s="402"/>
      <c r="BX725" s="402"/>
      <c r="BY725" s="402"/>
      <c r="BZ725" s="402"/>
      <c r="CA725" s="402"/>
      <c r="CB725" s="402"/>
      <c r="CC725" s="402"/>
      <c r="CE725" s="256"/>
      <c r="CG725" s="264" t="s">
        <v>3648</v>
      </c>
      <c r="CI725" s="264" t="s">
        <v>3648</v>
      </c>
      <c r="CK725" s="264" t="s">
        <v>3648</v>
      </c>
      <c r="CM725" s="264" t="s">
        <v>3648</v>
      </c>
      <c r="CO725" s="264" t="s">
        <v>3648</v>
      </c>
      <c r="CQ725" s="264" t="s">
        <v>3648</v>
      </c>
      <c r="CS725" s="264" t="s">
        <v>3648</v>
      </c>
      <c r="CU725" s="264" t="s">
        <v>3648</v>
      </c>
      <c r="CW725" s="264" t="s">
        <v>3648</v>
      </c>
      <c r="CY725" s="264" t="s">
        <v>3648</v>
      </c>
      <c r="DA725" s="264" t="s">
        <v>3648</v>
      </c>
      <c r="DC725" s="264" t="s">
        <v>3648</v>
      </c>
      <c r="DE725" s="264" t="s">
        <v>3648</v>
      </c>
      <c r="DG725" s="264" t="s">
        <v>3648</v>
      </c>
      <c r="DI725" s="264" t="s">
        <v>3648</v>
      </c>
      <c r="DK725" s="264" t="s">
        <v>3648</v>
      </c>
      <c r="EA725" s="264" t="s">
        <v>3648</v>
      </c>
      <c r="EC725" s="272" t="s">
        <v>3649</v>
      </c>
      <c r="ED725" s="268"/>
      <c r="EE725" s="272" t="s">
        <v>3649</v>
      </c>
      <c r="EF725" s="268"/>
      <c r="EG725" s="272" t="s">
        <v>3649</v>
      </c>
      <c r="EH725" s="268"/>
      <c r="EI725" s="272" t="s">
        <v>3649</v>
      </c>
      <c r="EY725" s="264" t="s">
        <v>3648</v>
      </c>
      <c r="FA725" s="264" t="s">
        <v>3648</v>
      </c>
      <c r="FC725" s="264" t="s">
        <v>3648</v>
      </c>
      <c r="FE725" s="264" t="s">
        <v>3648</v>
      </c>
      <c r="FG725" s="264" t="s">
        <v>3648</v>
      </c>
      <c r="FI725" s="264" t="s">
        <v>3648</v>
      </c>
      <c r="FK725" s="264" t="s">
        <v>3648</v>
      </c>
      <c r="FM725" s="264" t="s">
        <v>3648</v>
      </c>
      <c r="FO725" s="264" t="s">
        <v>3648</v>
      </c>
      <c r="FQ725" s="264" t="s">
        <v>3648</v>
      </c>
      <c r="FS725" s="264" t="s">
        <v>3648</v>
      </c>
      <c r="FU725" s="264" t="s">
        <v>3648</v>
      </c>
      <c r="FW725" s="264" t="s">
        <v>3648</v>
      </c>
      <c r="FY725" s="264" t="s">
        <v>3648</v>
      </c>
      <c r="GA725" s="264" t="s">
        <v>3648</v>
      </c>
      <c r="GC725" s="264" t="s">
        <v>3648</v>
      </c>
      <c r="GE725" s="264" t="s">
        <v>3648</v>
      </c>
      <c r="GG725" s="264" t="s">
        <v>3648</v>
      </c>
      <c r="GI725" s="264" t="s">
        <v>3648</v>
      </c>
      <c r="GK725" s="264" t="s">
        <v>3648</v>
      </c>
      <c r="GM725" s="264" t="s">
        <v>3648</v>
      </c>
      <c r="GO725" s="264" t="s">
        <v>3648</v>
      </c>
      <c r="GQ725" s="16"/>
      <c r="HE725" s="265" t="s">
        <v>3650</v>
      </c>
      <c r="HG725" s="265" t="s">
        <v>3650</v>
      </c>
      <c r="HI725" s="264" t="s">
        <v>3648</v>
      </c>
      <c r="HK725" s="264" t="s">
        <v>3648</v>
      </c>
      <c r="HM725" s="264" t="s">
        <v>3648</v>
      </c>
      <c r="HO725" s="264" t="s">
        <v>3648</v>
      </c>
      <c r="HQ725" s="264" t="s">
        <v>3648</v>
      </c>
      <c r="HS725" s="264" t="s">
        <v>3648</v>
      </c>
      <c r="HU725" s="264" t="s">
        <v>3648</v>
      </c>
      <c r="HW725" s="264" t="s">
        <v>3648</v>
      </c>
      <c r="HY725" s="264" t="s">
        <v>3648</v>
      </c>
      <c r="IA725" s="264" t="s">
        <v>3648</v>
      </c>
      <c r="IC725" s="264" t="s">
        <v>3648</v>
      </c>
      <c r="IE725" s="264" t="s">
        <v>3648</v>
      </c>
      <c r="IG725" s="264" t="s">
        <v>3648</v>
      </c>
      <c r="II725" s="264" t="s">
        <v>3648</v>
      </c>
      <c r="IK725" s="264" t="s">
        <v>3648</v>
      </c>
      <c r="IM725" s="264" t="s">
        <v>3648</v>
      </c>
      <c r="IO725" s="264" t="s">
        <v>3648</v>
      </c>
      <c r="IQ725" s="264" t="s">
        <v>3648</v>
      </c>
      <c r="IS725" s="264" t="s">
        <v>3648</v>
      </c>
      <c r="IU725" s="264" t="s">
        <v>3648</v>
      </c>
      <c r="IW725" s="264" t="s">
        <v>3648</v>
      </c>
      <c r="IY725" s="264" t="s">
        <v>3648</v>
      </c>
      <c r="JA725" s="264" t="s">
        <v>3648</v>
      </c>
      <c r="JC725" s="264" t="s">
        <v>3648</v>
      </c>
    </row>
    <row r="726" spans="3:263">
      <c r="C726" s="384" t="s">
        <v>3651</v>
      </c>
      <c r="D726" s="404"/>
      <c r="E726" s="390" t="s">
        <v>3651</v>
      </c>
      <c r="F726" s="391"/>
      <c r="G726" s="390" t="s">
        <v>3651</v>
      </c>
      <c r="H726" s="391"/>
      <c r="I726" s="390" t="s">
        <v>3651</v>
      </c>
      <c r="J726" s="391"/>
      <c r="K726" s="390" t="s">
        <v>3651</v>
      </c>
      <c r="L726" s="391"/>
      <c r="M726" s="390" t="s">
        <v>3651</v>
      </c>
      <c r="N726" s="405"/>
      <c r="O726" s="394" t="s">
        <v>3652</v>
      </c>
      <c r="P726" s="406"/>
      <c r="Q726" s="264" t="s">
        <v>3651</v>
      </c>
      <c r="S726" s="264" t="s">
        <v>3651</v>
      </c>
      <c r="U726" s="265" t="s">
        <v>3653</v>
      </c>
      <c r="W726" s="265" t="s">
        <v>3653</v>
      </c>
      <c r="Y726" s="265" t="s">
        <v>3653</v>
      </c>
      <c r="Z726" s="256"/>
      <c r="AA726" s="264" t="s">
        <v>3651</v>
      </c>
      <c r="AB726" s="256"/>
      <c r="AC726" s="265" t="s">
        <v>3653</v>
      </c>
      <c r="AD726" s="258"/>
      <c r="AE726" s="265" t="s">
        <v>3653</v>
      </c>
      <c r="AF726" s="258"/>
      <c r="AG726" s="264" t="s">
        <v>3651</v>
      </c>
      <c r="AH726" s="16"/>
      <c r="AI726" s="264" t="s">
        <v>3651</v>
      </c>
      <c r="AK726" s="264" t="s">
        <v>3651</v>
      </c>
      <c r="AL726" s="256"/>
      <c r="AM726" s="264" t="s">
        <v>3651</v>
      </c>
      <c r="AN726" s="256"/>
      <c r="AO726" s="264" t="s">
        <v>3651</v>
      </c>
      <c r="AP726" s="256"/>
      <c r="AQ726" s="264" t="s">
        <v>3651</v>
      </c>
      <c r="AR726" s="256"/>
      <c r="AS726" s="265" t="s">
        <v>3654</v>
      </c>
      <c r="AT726" s="256"/>
      <c r="AU726" s="265" t="s">
        <v>3654</v>
      </c>
      <c r="AW726" s="265" t="s">
        <v>3654</v>
      </c>
      <c r="AX726" s="256"/>
      <c r="AY726" s="270" t="str">
        <f t="shared" si="24"/>
        <v>予 備 723</v>
      </c>
      <c r="AZ726" s="256"/>
      <c r="BA726" s="265" t="s">
        <v>3653</v>
      </c>
      <c r="BC726" s="265" t="s">
        <v>3653</v>
      </c>
      <c r="BE726" s="266" t="s">
        <v>3653</v>
      </c>
      <c r="BF726" s="258"/>
      <c r="BG726" s="266" t="s">
        <v>3653</v>
      </c>
      <c r="BI726" s="400" t="s">
        <v>3651</v>
      </c>
      <c r="BK726" s="400" t="s">
        <v>3651</v>
      </c>
      <c r="BM726" s="400" t="str">
        <f t="shared" si="25"/>
        <v>予備723</v>
      </c>
      <c r="BO726" s="401" t="s">
        <v>3651</v>
      </c>
      <c r="BP726" s="396"/>
      <c r="BQ726" s="401" t="s">
        <v>3651</v>
      </c>
      <c r="BR726" s="402"/>
      <c r="BS726" s="265" t="s">
        <v>3653</v>
      </c>
      <c r="BT726" s="402"/>
      <c r="BU726" s="402"/>
      <c r="BV726" s="402"/>
      <c r="BW726" s="402"/>
      <c r="BX726" s="402"/>
      <c r="BY726" s="402"/>
      <c r="BZ726" s="402"/>
      <c r="CA726" s="402"/>
      <c r="CB726" s="402"/>
      <c r="CC726" s="402"/>
      <c r="CE726" s="256"/>
      <c r="CG726" s="264" t="s">
        <v>3651</v>
      </c>
      <c r="CI726" s="264" t="s">
        <v>3651</v>
      </c>
      <c r="CK726" s="264" t="s">
        <v>3651</v>
      </c>
      <c r="CM726" s="264" t="s">
        <v>3651</v>
      </c>
      <c r="CO726" s="264" t="s">
        <v>3651</v>
      </c>
      <c r="CQ726" s="264" t="s">
        <v>3651</v>
      </c>
      <c r="CS726" s="264" t="s">
        <v>3651</v>
      </c>
      <c r="CU726" s="264" t="s">
        <v>3651</v>
      </c>
      <c r="CW726" s="264" t="s">
        <v>3651</v>
      </c>
      <c r="CY726" s="264" t="s">
        <v>3651</v>
      </c>
      <c r="DA726" s="264" t="s">
        <v>3651</v>
      </c>
      <c r="DC726" s="264" t="s">
        <v>3651</v>
      </c>
      <c r="DE726" s="264" t="s">
        <v>3651</v>
      </c>
      <c r="DG726" s="264" t="s">
        <v>3651</v>
      </c>
      <c r="DI726" s="264" t="s">
        <v>3651</v>
      </c>
      <c r="DK726" s="264" t="s">
        <v>3651</v>
      </c>
      <c r="EA726" s="264" t="s">
        <v>3651</v>
      </c>
      <c r="EC726" s="272" t="s">
        <v>3652</v>
      </c>
      <c r="ED726" s="268"/>
      <c r="EE726" s="272" t="s">
        <v>3652</v>
      </c>
      <c r="EF726" s="268"/>
      <c r="EG726" s="272" t="s">
        <v>3652</v>
      </c>
      <c r="EH726" s="268"/>
      <c r="EI726" s="272" t="s">
        <v>3652</v>
      </c>
      <c r="EY726" s="264" t="s">
        <v>3651</v>
      </c>
      <c r="FA726" s="264" t="s">
        <v>3651</v>
      </c>
      <c r="FC726" s="264" t="s">
        <v>3651</v>
      </c>
      <c r="FE726" s="264" t="s">
        <v>3651</v>
      </c>
      <c r="FG726" s="264" t="s">
        <v>3651</v>
      </c>
      <c r="FI726" s="264" t="s">
        <v>3651</v>
      </c>
      <c r="FK726" s="264" t="s">
        <v>3651</v>
      </c>
      <c r="FM726" s="264" t="s">
        <v>3651</v>
      </c>
      <c r="FO726" s="264" t="s">
        <v>3651</v>
      </c>
      <c r="FQ726" s="264" t="s">
        <v>3651</v>
      </c>
      <c r="FS726" s="264" t="s">
        <v>3651</v>
      </c>
      <c r="FU726" s="264" t="s">
        <v>3651</v>
      </c>
      <c r="FW726" s="264" t="s">
        <v>3651</v>
      </c>
      <c r="FY726" s="264" t="s">
        <v>3651</v>
      </c>
      <c r="GA726" s="264" t="s">
        <v>3651</v>
      </c>
      <c r="GC726" s="264" t="s">
        <v>3651</v>
      </c>
      <c r="GE726" s="264" t="s">
        <v>3651</v>
      </c>
      <c r="GG726" s="264" t="s">
        <v>3651</v>
      </c>
      <c r="GI726" s="264" t="s">
        <v>3651</v>
      </c>
      <c r="GK726" s="264" t="s">
        <v>3651</v>
      </c>
      <c r="GM726" s="264" t="s">
        <v>3651</v>
      </c>
      <c r="GO726" s="264" t="s">
        <v>3651</v>
      </c>
      <c r="GQ726" s="16"/>
      <c r="HE726" s="265" t="s">
        <v>3653</v>
      </c>
      <c r="HG726" s="265" t="s">
        <v>3653</v>
      </c>
      <c r="HI726" s="264" t="s">
        <v>3651</v>
      </c>
      <c r="HK726" s="264" t="s">
        <v>3651</v>
      </c>
      <c r="HM726" s="264" t="s">
        <v>3651</v>
      </c>
      <c r="HO726" s="264" t="s">
        <v>3651</v>
      </c>
      <c r="HQ726" s="264" t="s">
        <v>3651</v>
      </c>
      <c r="HS726" s="264" t="s">
        <v>3651</v>
      </c>
      <c r="HU726" s="264" t="s">
        <v>3651</v>
      </c>
      <c r="HW726" s="264" t="s">
        <v>3651</v>
      </c>
      <c r="HY726" s="264" t="s">
        <v>3651</v>
      </c>
      <c r="IA726" s="264" t="s">
        <v>3651</v>
      </c>
      <c r="IC726" s="264" t="s">
        <v>3651</v>
      </c>
      <c r="IE726" s="264" t="s">
        <v>3651</v>
      </c>
      <c r="IG726" s="264" t="s">
        <v>3651</v>
      </c>
      <c r="II726" s="264" t="s">
        <v>3651</v>
      </c>
      <c r="IK726" s="264" t="s">
        <v>3651</v>
      </c>
      <c r="IM726" s="264" t="s">
        <v>3651</v>
      </c>
      <c r="IO726" s="264" t="s">
        <v>3651</v>
      </c>
      <c r="IQ726" s="264" t="s">
        <v>3651</v>
      </c>
      <c r="IS726" s="264" t="s">
        <v>3651</v>
      </c>
      <c r="IU726" s="264" t="s">
        <v>3651</v>
      </c>
      <c r="IW726" s="264" t="s">
        <v>3651</v>
      </c>
      <c r="IY726" s="264" t="s">
        <v>3651</v>
      </c>
      <c r="JA726" s="264" t="s">
        <v>3651</v>
      </c>
      <c r="JC726" s="264" t="s">
        <v>3651</v>
      </c>
    </row>
    <row r="727" spans="3:263">
      <c r="C727" s="384" t="s">
        <v>3655</v>
      </c>
      <c r="D727" s="404"/>
      <c r="E727" s="390" t="s">
        <v>3655</v>
      </c>
      <c r="F727" s="391"/>
      <c r="G727" s="390" t="s">
        <v>3655</v>
      </c>
      <c r="H727" s="391"/>
      <c r="I727" s="390" t="s">
        <v>3655</v>
      </c>
      <c r="J727" s="391"/>
      <c r="K727" s="390" t="s">
        <v>3655</v>
      </c>
      <c r="L727" s="391"/>
      <c r="M727" s="390" t="s">
        <v>3655</v>
      </c>
      <c r="N727" s="405"/>
      <c r="O727" s="394" t="s">
        <v>3656</v>
      </c>
      <c r="P727" s="406"/>
      <c r="Q727" s="264" t="s">
        <v>3655</v>
      </c>
      <c r="S727" s="264" t="s">
        <v>3655</v>
      </c>
      <c r="U727" s="265" t="s">
        <v>3657</v>
      </c>
      <c r="W727" s="265" t="s">
        <v>3657</v>
      </c>
      <c r="Y727" s="265" t="s">
        <v>3657</v>
      </c>
      <c r="Z727" s="256"/>
      <c r="AA727" s="264" t="s">
        <v>3655</v>
      </c>
      <c r="AB727" s="256"/>
      <c r="AC727" s="265" t="s">
        <v>3657</v>
      </c>
      <c r="AD727" s="258"/>
      <c r="AE727" s="265" t="s">
        <v>3657</v>
      </c>
      <c r="AF727" s="258"/>
      <c r="AG727" s="264" t="s">
        <v>3655</v>
      </c>
      <c r="AH727" s="16"/>
      <c r="AI727" s="264" t="s">
        <v>3655</v>
      </c>
      <c r="AK727" s="264" t="s">
        <v>3655</v>
      </c>
      <c r="AL727" s="256"/>
      <c r="AM727" s="264" t="s">
        <v>3655</v>
      </c>
      <c r="AN727" s="256"/>
      <c r="AO727" s="264" t="s">
        <v>3655</v>
      </c>
      <c r="AP727" s="256"/>
      <c r="AQ727" s="264" t="s">
        <v>3655</v>
      </c>
      <c r="AR727" s="256"/>
      <c r="AS727" s="264" t="s">
        <v>3656</v>
      </c>
      <c r="AT727" s="256"/>
      <c r="AU727" s="264" t="s">
        <v>3656</v>
      </c>
      <c r="AW727" s="264" t="s">
        <v>3656</v>
      </c>
      <c r="AX727" s="256"/>
      <c r="AY727" s="270" t="str">
        <f t="shared" si="24"/>
        <v>予 備 724</v>
      </c>
      <c r="AZ727" s="256"/>
      <c r="BA727" s="265" t="s">
        <v>3657</v>
      </c>
      <c r="BC727" s="265" t="s">
        <v>3657</v>
      </c>
      <c r="BE727" s="266" t="s">
        <v>3657</v>
      </c>
      <c r="BF727" s="258"/>
      <c r="BG727" s="266" t="s">
        <v>3657</v>
      </c>
      <c r="BI727" s="400" t="s">
        <v>3655</v>
      </c>
      <c r="BK727" s="400" t="s">
        <v>3655</v>
      </c>
      <c r="BM727" s="400" t="str">
        <f t="shared" si="25"/>
        <v>予備724</v>
      </c>
      <c r="BO727" s="401" t="s">
        <v>3655</v>
      </c>
      <c r="BP727" s="396"/>
      <c r="BQ727" s="401" t="s">
        <v>3655</v>
      </c>
      <c r="BR727" s="402"/>
      <c r="BS727" s="265" t="s">
        <v>3657</v>
      </c>
      <c r="BT727" s="402"/>
      <c r="BU727" s="402"/>
      <c r="BV727" s="402"/>
      <c r="BW727" s="402"/>
      <c r="BX727" s="402"/>
      <c r="BY727" s="402"/>
      <c r="BZ727" s="402"/>
      <c r="CA727" s="402"/>
      <c r="CB727" s="402"/>
      <c r="CC727" s="402"/>
      <c r="CE727" s="256"/>
      <c r="CG727" s="264" t="s">
        <v>3655</v>
      </c>
      <c r="CI727" s="264" t="s">
        <v>3655</v>
      </c>
      <c r="CK727" s="264" t="s">
        <v>3655</v>
      </c>
      <c r="CM727" s="264" t="s">
        <v>3655</v>
      </c>
      <c r="CO727" s="264" t="s">
        <v>3655</v>
      </c>
      <c r="CQ727" s="264" t="s">
        <v>3655</v>
      </c>
      <c r="CS727" s="264" t="s">
        <v>3655</v>
      </c>
      <c r="CU727" s="264" t="s">
        <v>3655</v>
      </c>
      <c r="CW727" s="264" t="s">
        <v>3655</v>
      </c>
      <c r="CY727" s="264" t="s">
        <v>3655</v>
      </c>
      <c r="DA727" s="264" t="s">
        <v>3655</v>
      </c>
      <c r="DC727" s="264" t="s">
        <v>3655</v>
      </c>
      <c r="DE727" s="264" t="s">
        <v>3655</v>
      </c>
      <c r="DG727" s="264" t="s">
        <v>3655</v>
      </c>
      <c r="DI727" s="264" t="s">
        <v>3655</v>
      </c>
      <c r="DK727" s="264" t="s">
        <v>3655</v>
      </c>
      <c r="EA727" s="264" t="s">
        <v>3655</v>
      </c>
      <c r="EC727" s="272" t="s">
        <v>3656</v>
      </c>
      <c r="ED727" s="268"/>
      <c r="EE727" s="272" t="s">
        <v>3656</v>
      </c>
      <c r="EF727" s="268"/>
      <c r="EG727" s="272" t="s">
        <v>3656</v>
      </c>
      <c r="EH727" s="268"/>
      <c r="EI727" s="272" t="s">
        <v>3656</v>
      </c>
      <c r="EY727" s="264" t="s">
        <v>3655</v>
      </c>
      <c r="FA727" s="264" t="s">
        <v>3655</v>
      </c>
      <c r="FC727" s="264" t="s">
        <v>3655</v>
      </c>
      <c r="FE727" s="264" t="s">
        <v>3655</v>
      </c>
      <c r="FG727" s="264" t="s">
        <v>3655</v>
      </c>
      <c r="FI727" s="264" t="s">
        <v>3655</v>
      </c>
      <c r="FK727" s="264" t="s">
        <v>3655</v>
      </c>
      <c r="FM727" s="264" t="s">
        <v>3655</v>
      </c>
      <c r="FO727" s="264" t="s">
        <v>3655</v>
      </c>
      <c r="FQ727" s="264" t="s">
        <v>3655</v>
      </c>
      <c r="FS727" s="264" t="s">
        <v>3655</v>
      </c>
      <c r="FU727" s="264" t="s">
        <v>3655</v>
      </c>
      <c r="FW727" s="264" t="s">
        <v>3655</v>
      </c>
      <c r="FY727" s="264" t="s">
        <v>3655</v>
      </c>
      <c r="GA727" s="264" t="s">
        <v>3655</v>
      </c>
      <c r="GC727" s="264" t="s">
        <v>3655</v>
      </c>
      <c r="GE727" s="264" t="s">
        <v>3655</v>
      </c>
      <c r="GG727" s="264" t="s">
        <v>3655</v>
      </c>
      <c r="GI727" s="264" t="s">
        <v>3655</v>
      </c>
      <c r="GK727" s="264" t="s">
        <v>3655</v>
      </c>
      <c r="GM727" s="264" t="s">
        <v>3655</v>
      </c>
      <c r="GO727" s="264" t="s">
        <v>3655</v>
      </c>
      <c r="GQ727" s="16"/>
      <c r="HE727" s="265" t="s">
        <v>3657</v>
      </c>
      <c r="HG727" s="265" t="s">
        <v>3657</v>
      </c>
      <c r="HI727" s="264" t="s">
        <v>3655</v>
      </c>
      <c r="HK727" s="264" t="s">
        <v>3655</v>
      </c>
      <c r="HM727" s="264" t="s">
        <v>3655</v>
      </c>
      <c r="HO727" s="264" t="s">
        <v>3655</v>
      </c>
      <c r="HQ727" s="264" t="s">
        <v>3655</v>
      </c>
      <c r="HS727" s="264" t="s">
        <v>3655</v>
      </c>
      <c r="HU727" s="264" t="s">
        <v>3655</v>
      </c>
      <c r="HW727" s="264" t="s">
        <v>3655</v>
      </c>
      <c r="HY727" s="264" t="s">
        <v>3655</v>
      </c>
      <c r="IA727" s="264" t="s">
        <v>3655</v>
      </c>
      <c r="IC727" s="264" t="s">
        <v>3655</v>
      </c>
      <c r="IE727" s="264" t="s">
        <v>3655</v>
      </c>
      <c r="IG727" s="264" t="s">
        <v>3655</v>
      </c>
      <c r="II727" s="264" t="s">
        <v>3655</v>
      </c>
      <c r="IK727" s="264" t="s">
        <v>3655</v>
      </c>
      <c r="IM727" s="264" t="s">
        <v>3655</v>
      </c>
      <c r="IO727" s="264" t="s">
        <v>3655</v>
      </c>
      <c r="IQ727" s="264" t="s">
        <v>3655</v>
      </c>
      <c r="IS727" s="264" t="s">
        <v>3655</v>
      </c>
      <c r="IU727" s="264" t="s">
        <v>3655</v>
      </c>
      <c r="IW727" s="264" t="s">
        <v>3655</v>
      </c>
      <c r="IY727" s="264" t="s">
        <v>3655</v>
      </c>
      <c r="JA727" s="264" t="s">
        <v>3655</v>
      </c>
      <c r="JC727" s="264" t="s">
        <v>3655</v>
      </c>
    </row>
    <row r="728" spans="3:263">
      <c r="C728" s="384" t="s">
        <v>3658</v>
      </c>
      <c r="D728" s="404"/>
      <c r="E728" s="390" t="s">
        <v>3658</v>
      </c>
      <c r="F728" s="391"/>
      <c r="G728" s="390" t="s">
        <v>3658</v>
      </c>
      <c r="H728" s="391"/>
      <c r="I728" s="390" t="s">
        <v>3658</v>
      </c>
      <c r="J728" s="391"/>
      <c r="K728" s="390" t="s">
        <v>3658</v>
      </c>
      <c r="L728" s="391"/>
      <c r="M728" s="390" t="s">
        <v>3658</v>
      </c>
      <c r="N728" s="405"/>
      <c r="O728" s="394" t="s">
        <v>3659</v>
      </c>
      <c r="P728" s="406"/>
      <c r="Q728" s="264" t="s">
        <v>3658</v>
      </c>
      <c r="S728" s="264" t="s">
        <v>3658</v>
      </c>
      <c r="U728" s="265" t="s">
        <v>3660</v>
      </c>
      <c r="W728" s="265" t="s">
        <v>3660</v>
      </c>
      <c r="Y728" s="265" t="s">
        <v>3660</v>
      </c>
      <c r="Z728" s="256"/>
      <c r="AA728" s="264" t="s">
        <v>3658</v>
      </c>
      <c r="AB728" s="256"/>
      <c r="AC728" s="265" t="s">
        <v>3660</v>
      </c>
      <c r="AD728" s="258"/>
      <c r="AE728" s="265" t="s">
        <v>3660</v>
      </c>
      <c r="AF728" s="258"/>
      <c r="AG728" s="264" t="s">
        <v>3658</v>
      </c>
      <c r="AH728" s="16"/>
      <c r="AI728" s="264" t="s">
        <v>3658</v>
      </c>
      <c r="AK728" s="264" t="s">
        <v>3658</v>
      </c>
      <c r="AL728" s="256"/>
      <c r="AM728" s="264" t="s">
        <v>3658</v>
      </c>
      <c r="AN728" s="256"/>
      <c r="AO728" s="264" t="s">
        <v>3658</v>
      </c>
      <c r="AP728" s="256"/>
      <c r="AQ728" s="264" t="s">
        <v>3658</v>
      </c>
      <c r="AR728" s="256"/>
      <c r="AS728" s="265" t="s">
        <v>3661</v>
      </c>
      <c r="AT728" s="256"/>
      <c r="AU728" s="265" t="s">
        <v>3661</v>
      </c>
      <c r="AW728" s="265" t="s">
        <v>3661</v>
      </c>
      <c r="AX728" s="256"/>
      <c r="AY728" s="270" t="str">
        <f t="shared" si="24"/>
        <v>予 備 725</v>
      </c>
      <c r="AZ728" s="256"/>
      <c r="BA728" s="265" t="s">
        <v>3660</v>
      </c>
      <c r="BC728" s="265" t="s">
        <v>3660</v>
      </c>
      <c r="BE728" s="266" t="s">
        <v>3660</v>
      </c>
      <c r="BF728" s="258"/>
      <c r="BG728" s="266" t="s">
        <v>3660</v>
      </c>
      <c r="BI728" s="400" t="s">
        <v>3658</v>
      </c>
      <c r="BK728" s="400" t="s">
        <v>3658</v>
      </c>
      <c r="BM728" s="400" t="str">
        <f t="shared" si="25"/>
        <v>予備725</v>
      </c>
      <c r="BO728" s="401" t="s">
        <v>3658</v>
      </c>
      <c r="BP728" s="396"/>
      <c r="BQ728" s="401" t="s">
        <v>3658</v>
      </c>
      <c r="BR728" s="402"/>
      <c r="BS728" s="265" t="s">
        <v>3660</v>
      </c>
      <c r="BT728" s="402"/>
      <c r="BU728" s="402"/>
      <c r="BV728" s="402"/>
      <c r="BW728" s="402"/>
      <c r="BX728" s="402"/>
      <c r="BY728" s="402"/>
      <c r="BZ728" s="402"/>
      <c r="CA728" s="402"/>
      <c r="CB728" s="402"/>
      <c r="CC728" s="402"/>
      <c r="CE728" s="256"/>
      <c r="CG728" s="264" t="s">
        <v>3658</v>
      </c>
      <c r="CI728" s="264" t="s">
        <v>3658</v>
      </c>
      <c r="CK728" s="264" t="s">
        <v>3658</v>
      </c>
      <c r="CM728" s="264" t="s">
        <v>3658</v>
      </c>
      <c r="CO728" s="264" t="s">
        <v>3658</v>
      </c>
      <c r="CQ728" s="264" t="s">
        <v>3658</v>
      </c>
      <c r="CS728" s="264" t="s">
        <v>3658</v>
      </c>
      <c r="CU728" s="264" t="s">
        <v>3658</v>
      </c>
      <c r="CW728" s="264" t="s">
        <v>3658</v>
      </c>
      <c r="CY728" s="264" t="s">
        <v>3658</v>
      </c>
      <c r="DA728" s="264" t="s">
        <v>3658</v>
      </c>
      <c r="DC728" s="264" t="s">
        <v>3658</v>
      </c>
      <c r="DE728" s="264" t="s">
        <v>3658</v>
      </c>
      <c r="DG728" s="264" t="s">
        <v>3658</v>
      </c>
      <c r="DI728" s="264" t="s">
        <v>3658</v>
      </c>
      <c r="DK728" s="264" t="s">
        <v>3658</v>
      </c>
      <c r="EA728" s="264" t="s">
        <v>3658</v>
      </c>
      <c r="EC728" s="272" t="s">
        <v>3659</v>
      </c>
      <c r="ED728" s="268"/>
      <c r="EE728" s="272" t="s">
        <v>3659</v>
      </c>
      <c r="EF728" s="268"/>
      <c r="EG728" s="272" t="s">
        <v>3659</v>
      </c>
      <c r="EH728" s="268"/>
      <c r="EI728" s="272" t="s">
        <v>3659</v>
      </c>
      <c r="EY728" s="264" t="s">
        <v>3658</v>
      </c>
      <c r="FA728" s="264" t="s">
        <v>3658</v>
      </c>
      <c r="FC728" s="264" t="s">
        <v>3658</v>
      </c>
      <c r="FE728" s="264" t="s">
        <v>3658</v>
      </c>
      <c r="FG728" s="264" t="s">
        <v>3658</v>
      </c>
      <c r="FI728" s="264" t="s">
        <v>3658</v>
      </c>
      <c r="FK728" s="264" t="s">
        <v>3658</v>
      </c>
      <c r="FM728" s="264" t="s">
        <v>3658</v>
      </c>
      <c r="FO728" s="264" t="s">
        <v>3658</v>
      </c>
      <c r="FQ728" s="264" t="s">
        <v>3658</v>
      </c>
      <c r="FS728" s="264" t="s">
        <v>3658</v>
      </c>
      <c r="FU728" s="264" t="s">
        <v>3658</v>
      </c>
      <c r="FW728" s="264" t="s">
        <v>3658</v>
      </c>
      <c r="FY728" s="264" t="s">
        <v>3658</v>
      </c>
      <c r="GA728" s="264" t="s">
        <v>3658</v>
      </c>
      <c r="GC728" s="264" t="s">
        <v>3658</v>
      </c>
      <c r="GE728" s="264" t="s">
        <v>3658</v>
      </c>
      <c r="GG728" s="264" t="s">
        <v>3658</v>
      </c>
      <c r="GI728" s="264" t="s">
        <v>3658</v>
      </c>
      <c r="GK728" s="264" t="s">
        <v>3658</v>
      </c>
      <c r="GM728" s="264" t="s">
        <v>3658</v>
      </c>
      <c r="GO728" s="264" t="s">
        <v>3658</v>
      </c>
      <c r="GQ728" s="16"/>
      <c r="HE728" s="265" t="s">
        <v>3660</v>
      </c>
      <c r="HG728" s="265" t="s">
        <v>3660</v>
      </c>
      <c r="HI728" s="264" t="s">
        <v>3658</v>
      </c>
      <c r="HK728" s="264" t="s">
        <v>3658</v>
      </c>
      <c r="HM728" s="264" t="s">
        <v>3658</v>
      </c>
      <c r="HO728" s="264" t="s">
        <v>3658</v>
      </c>
      <c r="HQ728" s="264" t="s">
        <v>3658</v>
      </c>
      <c r="HS728" s="264" t="s">
        <v>3658</v>
      </c>
      <c r="HU728" s="264" t="s">
        <v>3658</v>
      </c>
      <c r="HW728" s="264" t="s">
        <v>3658</v>
      </c>
      <c r="HY728" s="264" t="s">
        <v>3658</v>
      </c>
      <c r="IA728" s="264" t="s">
        <v>3658</v>
      </c>
      <c r="IC728" s="264" t="s">
        <v>3658</v>
      </c>
      <c r="IE728" s="264" t="s">
        <v>3658</v>
      </c>
      <c r="IG728" s="264" t="s">
        <v>3658</v>
      </c>
      <c r="II728" s="264" t="s">
        <v>3658</v>
      </c>
      <c r="IK728" s="264" t="s">
        <v>3658</v>
      </c>
      <c r="IM728" s="264" t="s">
        <v>3658</v>
      </c>
      <c r="IO728" s="264" t="s">
        <v>3658</v>
      </c>
      <c r="IQ728" s="264" t="s">
        <v>3658</v>
      </c>
      <c r="IS728" s="264" t="s">
        <v>3658</v>
      </c>
      <c r="IU728" s="264" t="s">
        <v>3658</v>
      </c>
      <c r="IW728" s="264" t="s">
        <v>3658</v>
      </c>
      <c r="IY728" s="264" t="s">
        <v>3658</v>
      </c>
      <c r="JA728" s="264" t="s">
        <v>3658</v>
      </c>
      <c r="JC728" s="264" t="s">
        <v>3658</v>
      </c>
    </row>
    <row r="729" spans="3:263">
      <c r="C729" s="384" t="s">
        <v>3662</v>
      </c>
      <c r="D729" s="404"/>
      <c r="E729" s="390" t="s">
        <v>3662</v>
      </c>
      <c r="F729" s="391"/>
      <c r="G729" s="390" t="s">
        <v>3662</v>
      </c>
      <c r="H729" s="391"/>
      <c r="I729" s="390" t="s">
        <v>3662</v>
      </c>
      <c r="J729" s="391"/>
      <c r="K729" s="390" t="s">
        <v>3662</v>
      </c>
      <c r="L729" s="391"/>
      <c r="M729" s="390" t="s">
        <v>3662</v>
      </c>
      <c r="N729" s="405"/>
      <c r="O729" s="394" t="s">
        <v>3663</v>
      </c>
      <c r="P729" s="406"/>
      <c r="Q729" s="264" t="s">
        <v>3662</v>
      </c>
      <c r="S729" s="264" t="s">
        <v>3662</v>
      </c>
      <c r="U729" s="265" t="s">
        <v>3664</v>
      </c>
      <c r="W729" s="265" t="s">
        <v>3664</v>
      </c>
      <c r="Y729" s="265" t="s">
        <v>3664</v>
      </c>
      <c r="Z729" s="256"/>
      <c r="AA729" s="264" t="s">
        <v>3662</v>
      </c>
      <c r="AB729" s="256"/>
      <c r="AC729" s="265" t="s">
        <v>3664</v>
      </c>
      <c r="AD729" s="258"/>
      <c r="AE729" s="265" t="s">
        <v>3664</v>
      </c>
      <c r="AF729" s="258"/>
      <c r="AG729" s="264" t="s">
        <v>3662</v>
      </c>
      <c r="AH729" s="16"/>
      <c r="AI729" s="264" t="s">
        <v>3662</v>
      </c>
      <c r="AK729" s="264" t="s">
        <v>3662</v>
      </c>
      <c r="AL729" s="256"/>
      <c r="AM729" s="264" t="s">
        <v>3662</v>
      </c>
      <c r="AN729" s="256"/>
      <c r="AO729" s="264" t="s">
        <v>3662</v>
      </c>
      <c r="AP729" s="256"/>
      <c r="AQ729" s="264" t="s">
        <v>3662</v>
      </c>
      <c r="AR729" s="256"/>
      <c r="AS729" s="264" t="s">
        <v>3663</v>
      </c>
      <c r="AT729" s="256"/>
      <c r="AU729" s="264" t="s">
        <v>3663</v>
      </c>
      <c r="AW729" s="264" t="s">
        <v>3663</v>
      </c>
      <c r="AX729" s="256"/>
      <c r="AY729" s="270" t="str">
        <f t="shared" si="24"/>
        <v>予 備 726</v>
      </c>
      <c r="AZ729" s="256"/>
      <c r="BA729" s="265" t="s">
        <v>3664</v>
      </c>
      <c r="BC729" s="265" t="s">
        <v>3664</v>
      </c>
      <c r="BE729" s="266" t="s">
        <v>3664</v>
      </c>
      <c r="BF729" s="258"/>
      <c r="BG729" s="266" t="s">
        <v>3664</v>
      </c>
      <c r="BI729" s="400" t="s">
        <v>3662</v>
      </c>
      <c r="BK729" s="400" t="s">
        <v>3662</v>
      </c>
      <c r="BM729" s="400" t="str">
        <f t="shared" si="25"/>
        <v>予備726</v>
      </c>
      <c r="BO729" s="401" t="s">
        <v>3662</v>
      </c>
      <c r="BP729" s="396"/>
      <c r="BQ729" s="401" t="s">
        <v>3662</v>
      </c>
      <c r="BR729" s="402"/>
      <c r="BS729" s="265" t="s">
        <v>3664</v>
      </c>
      <c r="BT729" s="402"/>
      <c r="BU729" s="402"/>
      <c r="BV729" s="402"/>
      <c r="BW729" s="402"/>
      <c r="BX729" s="402"/>
      <c r="BY729" s="402"/>
      <c r="BZ729" s="402"/>
      <c r="CA729" s="402"/>
      <c r="CB729" s="402"/>
      <c r="CC729" s="402"/>
      <c r="CE729" s="256"/>
      <c r="CG729" s="264" t="s">
        <v>3662</v>
      </c>
      <c r="CI729" s="264" t="s">
        <v>3662</v>
      </c>
      <c r="CK729" s="264" t="s">
        <v>3662</v>
      </c>
      <c r="CM729" s="264" t="s">
        <v>3662</v>
      </c>
      <c r="CO729" s="264" t="s">
        <v>3662</v>
      </c>
      <c r="CQ729" s="264" t="s">
        <v>3662</v>
      </c>
      <c r="CS729" s="264" t="s">
        <v>3662</v>
      </c>
      <c r="CU729" s="264" t="s">
        <v>3662</v>
      </c>
      <c r="CW729" s="264" t="s">
        <v>3662</v>
      </c>
      <c r="CY729" s="264" t="s">
        <v>3662</v>
      </c>
      <c r="DA729" s="264" t="s">
        <v>3662</v>
      </c>
      <c r="DC729" s="264" t="s">
        <v>3662</v>
      </c>
      <c r="DE729" s="264" t="s">
        <v>3662</v>
      </c>
      <c r="DG729" s="264" t="s">
        <v>3662</v>
      </c>
      <c r="DI729" s="264" t="s">
        <v>3662</v>
      </c>
      <c r="DK729" s="264" t="s">
        <v>3662</v>
      </c>
      <c r="EA729" s="264" t="s">
        <v>3662</v>
      </c>
      <c r="EC729" s="272" t="s">
        <v>3663</v>
      </c>
      <c r="ED729" s="268"/>
      <c r="EE729" s="272" t="s">
        <v>3663</v>
      </c>
      <c r="EF729" s="268"/>
      <c r="EG729" s="272" t="s">
        <v>3663</v>
      </c>
      <c r="EH729" s="268"/>
      <c r="EI729" s="272" t="s">
        <v>3663</v>
      </c>
      <c r="EY729" s="264" t="s">
        <v>3662</v>
      </c>
      <c r="FA729" s="264" t="s">
        <v>3662</v>
      </c>
      <c r="FC729" s="264" t="s">
        <v>3662</v>
      </c>
      <c r="FE729" s="264" t="s">
        <v>3662</v>
      </c>
      <c r="FG729" s="264" t="s">
        <v>3662</v>
      </c>
      <c r="FI729" s="264" t="s">
        <v>3662</v>
      </c>
      <c r="FK729" s="264" t="s">
        <v>3662</v>
      </c>
      <c r="FM729" s="264" t="s">
        <v>3662</v>
      </c>
      <c r="FO729" s="264" t="s">
        <v>3662</v>
      </c>
      <c r="FQ729" s="264" t="s">
        <v>3662</v>
      </c>
      <c r="FS729" s="264" t="s">
        <v>3662</v>
      </c>
      <c r="FU729" s="264" t="s">
        <v>3662</v>
      </c>
      <c r="FW729" s="264" t="s">
        <v>3662</v>
      </c>
      <c r="FY729" s="264" t="s">
        <v>3662</v>
      </c>
      <c r="GA729" s="264" t="s">
        <v>3662</v>
      </c>
      <c r="GC729" s="264" t="s">
        <v>3662</v>
      </c>
      <c r="GE729" s="264" t="s">
        <v>3662</v>
      </c>
      <c r="GG729" s="264" t="s">
        <v>3662</v>
      </c>
      <c r="GI729" s="264" t="s">
        <v>3662</v>
      </c>
      <c r="GK729" s="264" t="s">
        <v>3662</v>
      </c>
      <c r="GM729" s="264" t="s">
        <v>3662</v>
      </c>
      <c r="GO729" s="264" t="s">
        <v>3662</v>
      </c>
      <c r="GQ729" s="16"/>
      <c r="HE729" s="265" t="s">
        <v>3664</v>
      </c>
      <c r="HG729" s="265" t="s">
        <v>3664</v>
      </c>
      <c r="HI729" s="264" t="s">
        <v>3662</v>
      </c>
      <c r="HK729" s="264" t="s">
        <v>3662</v>
      </c>
      <c r="HM729" s="264" t="s">
        <v>3662</v>
      </c>
      <c r="HO729" s="264" t="s">
        <v>3662</v>
      </c>
      <c r="HQ729" s="264" t="s">
        <v>3662</v>
      </c>
      <c r="HS729" s="264" t="s">
        <v>3662</v>
      </c>
      <c r="HU729" s="264" t="s">
        <v>3662</v>
      </c>
      <c r="HW729" s="264" t="s">
        <v>3662</v>
      </c>
      <c r="HY729" s="264" t="s">
        <v>3662</v>
      </c>
      <c r="IA729" s="264" t="s">
        <v>3662</v>
      </c>
      <c r="IC729" s="264" t="s">
        <v>3662</v>
      </c>
      <c r="IE729" s="264" t="s">
        <v>3662</v>
      </c>
      <c r="IG729" s="264" t="s">
        <v>3662</v>
      </c>
      <c r="II729" s="264" t="s">
        <v>3662</v>
      </c>
      <c r="IK729" s="264" t="s">
        <v>3662</v>
      </c>
      <c r="IM729" s="264" t="s">
        <v>3662</v>
      </c>
      <c r="IO729" s="264" t="s">
        <v>3662</v>
      </c>
      <c r="IQ729" s="264" t="s">
        <v>3662</v>
      </c>
      <c r="IS729" s="264" t="s">
        <v>3662</v>
      </c>
      <c r="IU729" s="264" t="s">
        <v>3662</v>
      </c>
      <c r="IW729" s="264" t="s">
        <v>3662</v>
      </c>
      <c r="IY729" s="264" t="s">
        <v>3662</v>
      </c>
      <c r="JA729" s="264" t="s">
        <v>3662</v>
      </c>
      <c r="JC729" s="264" t="s">
        <v>3662</v>
      </c>
    </row>
    <row r="730" spans="3:263">
      <c r="C730" s="384" t="s">
        <v>3665</v>
      </c>
      <c r="D730" s="404"/>
      <c r="E730" s="390" t="s">
        <v>3665</v>
      </c>
      <c r="F730" s="391"/>
      <c r="G730" s="390" t="s">
        <v>3665</v>
      </c>
      <c r="H730" s="391"/>
      <c r="I730" s="390" t="s">
        <v>3665</v>
      </c>
      <c r="J730" s="391"/>
      <c r="K730" s="390" t="s">
        <v>3665</v>
      </c>
      <c r="L730" s="391"/>
      <c r="M730" s="390" t="s">
        <v>3665</v>
      </c>
      <c r="N730" s="405"/>
      <c r="O730" s="394" t="s">
        <v>3666</v>
      </c>
      <c r="P730" s="406"/>
      <c r="Q730" s="264" t="s">
        <v>3665</v>
      </c>
      <c r="S730" s="264" t="s">
        <v>3665</v>
      </c>
      <c r="U730" s="265" t="s">
        <v>3667</v>
      </c>
      <c r="W730" s="265" t="s">
        <v>3667</v>
      </c>
      <c r="Y730" s="265" t="s">
        <v>3667</v>
      </c>
      <c r="Z730" s="256"/>
      <c r="AA730" s="264" t="s">
        <v>3665</v>
      </c>
      <c r="AB730" s="256"/>
      <c r="AC730" s="265" t="s">
        <v>3667</v>
      </c>
      <c r="AD730" s="258"/>
      <c r="AE730" s="265" t="s">
        <v>3667</v>
      </c>
      <c r="AF730" s="258"/>
      <c r="AG730" s="264" t="s">
        <v>3665</v>
      </c>
      <c r="AH730" s="16"/>
      <c r="AI730" s="264" t="s">
        <v>3665</v>
      </c>
      <c r="AK730" s="264" t="s">
        <v>3665</v>
      </c>
      <c r="AL730" s="256"/>
      <c r="AM730" s="264" t="s">
        <v>3665</v>
      </c>
      <c r="AN730" s="256"/>
      <c r="AO730" s="264" t="s">
        <v>3665</v>
      </c>
      <c r="AP730" s="256"/>
      <c r="AQ730" s="264" t="s">
        <v>3665</v>
      </c>
      <c r="AR730" s="256"/>
      <c r="AS730" s="265" t="s">
        <v>3668</v>
      </c>
      <c r="AT730" s="256"/>
      <c r="AU730" s="265" t="s">
        <v>3668</v>
      </c>
      <c r="AW730" s="265" t="s">
        <v>3668</v>
      </c>
      <c r="AX730" s="256"/>
      <c r="AY730" s="270" t="str">
        <f t="shared" si="24"/>
        <v>予 備 727</v>
      </c>
      <c r="AZ730" s="256"/>
      <c r="BA730" s="265" t="s">
        <v>3667</v>
      </c>
      <c r="BC730" s="265" t="s">
        <v>3667</v>
      </c>
      <c r="BE730" s="266" t="s">
        <v>3667</v>
      </c>
      <c r="BF730" s="258"/>
      <c r="BG730" s="266" t="s">
        <v>3667</v>
      </c>
      <c r="BI730" s="400" t="s">
        <v>3665</v>
      </c>
      <c r="BK730" s="400" t="s">
        <v>3665</v>
      </c>
      <c r="BM730" s="400" t="str">
        <f t="shared" si="25"/>
        <v>予備727</v>
      </c>
      <c r="BO730" s="401" t="s">
        <v>3665</v>
      </c>
      <c r="BP730" s="396"/>
      <c r="BQ730" s="401" t="s">
        <v>3665</v>
      </c>
      <c r="BR730" s="402"/>
      <c r="BS730" s="265" t="s">
        <v>3667</v>
      </c>
      <c r="BT730" s="402"/>
      <c r="BU730" s="402"/>
      <c r="BV730" s="402"/>
      <c r="BW730" s="402"/>
      <c r="BX730" s="402"/>
      <c r="BY730" s="402"/>
      <c r="BZ730" s="402"/>
      <c r="CA730" s="402"/>
      <c r="CB730" s="402"/>
      <c r="CC730" s="402"/>
      <c r="CE730" s="256"/>
      <c r="CG730" s="264" t="s">
        <v>3665</v>
      </c>
      <c r="CI730" s="264" t="s">
        <v>3665</v>
      </c>
      <c r="CK730" s="264" t="s">
        <v>3665</v>
      </c>
      <c r="CM730" s="264" t="s">
        <v>3665</v>
      </c>
      <c r="CO730" s="264" t="s">
        <v>3665</v>
      </c>
      <c r="CQ730" s="264" t="s">
        <v>3665</v>
      </c>
      <c r="CS730" s="264" t="s">
        <v>3665</v>
      </c>
      <c r="CU730" s="264" t="s">
        <v>3665</v>
      </c>
      <c r="CW730" s="264" t="s">
        <v>3665</v>
      </c>
      <c r="CY730" s="264" t="s">
        <v>3665</v>
      </c>
      <c r="DA730" s="264" t="s">
        <v>3665</v>
      </c>
      <c r="DC730" s="264" t="s">
        <v>3665</v>
      </c>
      <c r="DE730" s="264" t="s">
        <v>3665</v>
      </c>
      <c r="DG730" s="264" t="s">
        <v>3665</v>
      </c>
      <c r="DI730" s="264" t="s">
        <v>3665</v>
      </c>
      <c r="DK730" s="264" t="s">
        <v>3665</v>
      </c>
      <c r="EA730" s="264" t="s">
        <v>3665</v>
      </c>
      <c r="EC730" s="272" t="s">
        <v>3666</v>
      </c>
      <c r="ED730" s="268"/>
      <c r="EE730" s="272" t="s">
        <v>3666</v>
      </c>
      <c r="EF730" s="268"/>
      <c r="EG730" s="272" t="s">
        <v>3666</v>
      </c>
      <c r="EH730" s="268"/>
      <c r="EI730" s="272" t="s">
        <v>3666</v>
      </c>
      <c r="EY730" s="264" t="s">
        <v>3665</v>
      </c>
      <c r="FA730" s="264" t="s">
        <v>3665</v>
      </c>
      <c r="FC730" s="264" t="s">
        <v>3665</v>
      </c>
      <c r="FE730" s="264" t="s">
        <v>3665</v>
      </c>
      <c r="FG730" s="264" t="s">
        <v>3665</v>
      </c>
      <c r="FI730" s="264" t="s">
        <v>3665</v>
      </c>
      <c r="FK730" s="264" t="s">
        <v>3665</v>
      </c>
      <c r="FM730" s="264" t="s">
        <v>3665</v>
      </c>
      <c r="FO730" s="264" t="s">
        <v>3665</v>
      </c>
      <c r="FQ730" s="264" t="s">
        <v>3665</v>
      </c>
      <c r="FS730" s="264" t="s">
        <v>3665</v>
      </c>
      <c r="FU730" s="264" t="s">
        <v>3665</v>
      </c>
      <c r="FW730" s="264" t="s">
        <v>3665</v>
      </c>
      <c r="FY730" s="264" t="s">
        <v>3665</v>
      </c>
      <c r="GA730" s="264" t="s">
        <v>3665</v>
      </c>
      <c r="GC730" s="264" t="s">
        <v>3665</v>
      </c>
      <c r="GE730" s="264" t="s">
        <v>3665</v>
      </c>
      <c r="GG730" s="264" t="s">
        <v>3665</v>
      </c>
      <c r="GI730" s="264" t="s">
        <v>3665</v>
      </c>
      <c r="GK730" s="264" t="s">
        <v>3665</v>
      </c>
      <c r="GM730" s="264" t="s">
        <v>3665</v>
      </c>
      <c r="GO730" s="264" t="s">
        <v>3665</v>
      </c>
      <c r="GQ730" s="16"/>
      <c r="HE730" s="265" t="s">
        <v>3667</v>
      </c>
      <c r="HG730" s="265" t="s">
        <v>3667</v>
      </c>
      <c r="HI730" s="264" t="s">
        <v>3665</v>
      </c>
      <c r="HK730" s="264" t="s">
        <v>3665</v>
      </c>
      <c r="HM730" s="264" t="s">
        <v>3665</v>
      </c>
      <c r="HO730" s="264" t="s">
        <v>3665</v>
      </c>
      <c r="HQ730" s="264" t="s">
        <v>3665</v>
      </c>
      <c r="HS730" s="264" t="s">
        <v>3665</v>
      </c>
      <c r="HU730" s="264" t="s">
        <v>3665</v>
      </c>
      <c r="HW730" s="264" t="s">
        <v>3665</v>
      </c>
      <c r="HY730" s="264" t="s">
        <v>3665</v>
      </c>
      <c r="IA730" s="264" t="s">
        <v>3665</v>
      </c>
      <c r="IC730" s="264" t="s">
        <v>3665</v>
      </c>
      <c r="IE730" s="264" t="s">
        <v>3665</v>
      </c>
      <c r="IG730" s="264" t="s">
        <v>3665</v>
      </c>
      <c r="II730" s="264" t="s">
        <v>3665</v>
      </c>
      <c r="IK730" s="264" t="s">
        <v>3665</v>
      </c>
      <c r="IM730" s="264" t="s">
        <v>3665</v>
      </c>
      <c r="IO730" s="264" t="s">
        <v>3665</v>
      </c>
      <c r="IQ730" s="264" t="s">
        <v>3665</v>
      </c>
      <c r="IS730" s="264" t="s">
        <v>3665</v>
      </c>
      <c r="IU730" s="264" t="s">
        <v>3665</v>
      </c>
      <c r="IW730" s="264" t="s">
        <v>3665</v>
      </c>
      <c r="IY730" s="264" t="s">
        <v>3665</v>
      </c>
      <c r="JA730" s="264" t="s">
        <v>3665</v>
      </c>
      <c r="JC730" s="264" t="s">
        <v>3665</v>
      </c>
    </row>
    <row r="731" spans="3:263">
      <c r="C731" s="384" t="s">
        <v>3669</v>
      </c>
      <c r="D731" s="404"/>
      <c r="E731" s="390" t="s">
        <v>3669</v>
      </c>
      <c r="F731" s="391"/>
      <c r="G731" s="390" t="s">
        <v>3669</v>
      </c>
      <c r="H731" s="391"/>
      <c r="I731" s="390" t="s">
        <v>3669</v>
      </c>
      <c r="J731" s="391"/>
      <c r="K731" s="390" t="s">
        <v>3669</v>
      </c>
      <c r="L731" s="391"/>
      <c r="M731" s="390" t="s">
        <v>3669</v>
      </c>
      <c r="N731" s="405"/>
      <c r="O731" s="394" t="s">
        <v>3670</v>
      </c>
      <c r="P731" s="406"/>
      <c r="Q731" s="264" t="s">
        <v>3669</v>
      </c>
      <c r="S731" s="264" t="s">
        <v>3669</v>
      </c>
      <c r="U731" s="265" t="s">
        <v>3671</v>
      </c>
      <c r="W731" s="265" t="s">
        <v>3671</v>
      </c>
      <c r="Y731" s="265" t="s">
        <v>3671</v>
      </c>
      <c r="Z731" s="256"/>
      <c r="AA731" s="264" t="s">
        <v>3669</v>
      </c>
      <c r="AB731" s="256"/>
      <c r="AC731" s="265" t="s">
        <v>3671</v>
      </c>
      <c r="AD731" s="258"/>
      <c r="AE731" s="265" t="s">
        <v>3671</v>
      </c>
      <c r="AF731" s="258"/>
      <c r="AG731" s="264" t="s">
        <v>3669</v>
      </c>
      <c r="AH731" s="16"/>
      <c r="AI731" s="264" t="s">
        <v>3669</v>
      </c>
      <c r="AK731" s="264" t="s">
        <v>3669</v>
      </c>
      <c r="AL731" s="256"/>
      <c r="AM731" s="264" t="s">
        <v>3669</v>
      </c>
      <c r="AN731" s="256"/>
      <c r="AO731" s="264" t="s">
        <v>3669</v>
      </c>
      <c r="AP731" s="256"/>
      <c r="AQ731" s="264" t="s">
        <v>3669</v>
      </c>
      <c r="AR731" s="256"/>
      <c r="AS731" s="264" t="s">
        <v>3670</v>
      </c>
      <c r="AT731" s="256"/>
      <c r="AU731" s="264" t="s">
        <v>3670</v>
      </c>
      <c r="AW731" s="264" t="s">
        <v>3670</v>
      </c>
      <c r="AX731" s="256"/>
      <c r="AY731" s="270" t="str">
        <f t="shared" si="24"/>
        <v>予 備 728</v>
      </c>
      <c r="AZ731" s="256"/>
      <c r="BA731" s="265" t="s">
        <v>3671</v>
      </c>
      <c r="BC731" s="265" t="s">
        <v>3671</v>
      </c>
      <c r="BE731" s="266" t="s">
        <v>3671</v>
      </c>
      <c r="BF731" s="258"/>
      <c r="BG731" s="266" t="s">
        <v>3671</v>
      </c>
      <c r="BI731" s="400" t="s">
        <v>3669</v>
      </c>
      <c r="BK731" s="400" t="s">
        <v>3669</v>
      </c>
      <c r="BM731" s="400" t="str">
        <f t="shared" si="25"/>
        <v>予備728</v>
      </c>
      <c r="BO731" s="401" t="s">
        <v>3669</v>
      </c>
      <c r="BP731" s="396"/>
      <c r="BQ731" s="401" t="s">
        <v>3669</v>
      </c>
      <c r="BR731" s="402"/>
      <c r="BS731" s="265" t="s">
        <v>3671</v>
      </c>
      <c r="BT731" s="402"/>
      <c r="BU731" s="402"/>
      <c r="BV731" s="402"/>
      <c r="BW731" s="402"/>
      <c r="BX731" s="402"/>
      <c r="BY731" s="402"/>
      <c r="BZ731" s="402"/>
      <c r="CA731" s="402"/>
      <c r="CB731" s="402"/>
      <c r="CC731" s="402"/>
      <c r="CE731" s="256"/>
      <c r="CG731" s="264" t="s">
        <v>3669</v>
      </c>
      <c r="CI731" s="264" t="s">
        <v>3669</v>
      </c>
      <c r="CK731" s="264" t="s">
        <v>3669</v>
      </c>
      <c r="CM731" s="264" t="s">
        <v>3669</v>
      </c>
      <c r="CO731" s="264" t="s">
        <v>3669</v>
      </c>
      <c r="CQ731" s="264" t="s">
        <v>3669</v>
      </c>
      <c r="CS731" s="264" t="s">
        <v>3669</v>
      </c>
      <c r="CU731" s="264" t="s">
        <v>3669</v>
      </c>
      <c r="CW731" s="264" t="s">
        <v>3669</v>
      </c>
      <c r="CY731" s="264" t="s">
        <v>3669</v>
      </c>
      <c r="DA731" s="264" t="s">
        <v>3669</v>
      </c>
      <c r="DC731" s="264" t="s">
        <v>3669</v>
      </c>
      <c r="DE731" s="264" t="s">
        <v>3669</v>
      </c>
      <c r="DG731" s="264" t="s">
        <v>3669</v>
      </c>
      <c r="DI731" s="264" t="s">
        <v>3669</v>
      </c>
      <c r="DK731" s="264" t="s">
        <v>3669</v>
      </c>
      <c r="EA731" s="264" t="s">
        <v>3669</v>
      </c>
      <c r="EC731" s="272" t="s">
        <v>3670</v>
      </c>
      <c r="ED731" s="268"/>
      <c r="EE731" s="272" t="s">
        <v>3670</v>
      </c>
      <c r="EF731" s="268"/>
      <c r="EG731" s="272" t="s">
        <v>3670</v>
      </c>
      <c r="EH731" s="268"/>
      <c r="EI731" s="272" t="s">
        <v>3670</v>
      </c>
      <c r="EY731" s="264" t="s">
        <v>3669</v>
      </c>
      <c r="FA731" s="264" t="s">
        <v>3669</v>
      </c>
      <c r="FC731" s="264" t="s">
        <v>3669</v>
      </c>
      <c r="FE731" s="264" t="s">
        <v>3669</v>
      </c>
      <c r="FG731" s="264" t="s">
        <v>3669</v>
      </c>
      <c r="FI731" s="264" t="s">
        <v>3669</v>
      </c>
      <c r="FK731" s="264" t="s">
        <v>3669</v>
      </c>
      <c r="FM731" s="264" t="s">
        <v>3669</v>
      </c>
      <c r="FO731" s="264" t="s">
        <v>3669</v>
      </c>
      <c r="FQ731" s="264" t="s">
        <v>3669</v>
      </c>
      <c r="FS731" s="264" t="s">
        <v>3669</v>
      </c>
      <c r="FU731" s="264" t="s">
        <v>3669</v>
      </c>
      <c r="FW731" s="264" t="s">
        <v>3669</v>
      </c>
      <c r="FY731" s="264" t="s">
        <v>3669</v>
      </c>
      <c r="GA731" s="264" t="s">
        <v>3669</v>
      </c>
      <c r="GC731" s="264" t="s">
        <v>3669</v>
      </c>
      <c r="GE731" s="264" t="s">
        <v>3669</v>
      </c>
      <c r="GG731" s="264" t="s">
        <v>3669</v>
      </c>
      <c r="GI731" s="264" t="s">
        <v>3669</v>
      </c>
      <c r="GK731" s="264" t="s">
        <v>3669</v>
      </c>
      <c r="GM731" s="264" t="s">
        <v>3669</v>
      </c>
      <c r="GO731" s="264" t="s">
        <v>3669</v>
      </c>
      <c r="GQ731" s="16"/>
      <c r="HE731" s="265" t="s">
        <v>3671</v>
      </c>
      <c r="HG731" s="265" t="s">
        <v>3671</v>
      </c>
      <c r="HI731" s="264" t="s">
        <v>3669</v>
      </c>
      <c r="HK731" s="264" t="s">
        <v>3669</v>
      </c>
      <c r="HM731" s="264" t="s">
        <v>3669</v>
      </c>
      <c r="HO731" s="264" t="s">
        <v>3669</v>
      </c>
      <c r="HQ731" s="264" t="s">
        <v>3669</v>
      </c>
      <c r="HS731" s="264" t="s">
        <v>3669</v>
      </c>
      <c r="HU731" s="264" t="s">
        <v>3669</v>
      </c>
      <c r="HW731" s="264" t="s">
        <v>3669</v>
      </c>
      <c r="HY731" s="264" t="s">
        <v>3669</v>
      </c>
      <c r="IA731" s="264" t="s">
        <v>3669</v>
      </c>
      <c r="IC731" s="264" t="s">
        <v>3669</v>
      </c>
      <c r="IE731" s="264" t="s">
        <v>3669</v>
      </c>
      <c r="IG731" s="264" t="s">
        <v>3669</v>
      </c>
      <c r="II731" s="264" t="s">
        <v>3669</v>
      </c>
      <c r="IK731" s="264" t="s">
        <v>3669</v>
      </c>
      <c r="IM731" s="264" t="s">
        <v>3669</v>
      </c>
      <c r="IO731" s="264" t="s">
        <v>3669</v>
      </c>
      <c r="IQ731" s="264" t="s">
        <v>3669</v>
      </c>
      <c r="IS731" s="264" t="s">
        <v>3669</v>
      </c>
      <c r="IU731" s="264" t="s">
        <v>3669</v>
      </c>
      <c r="IW731" s="264" t="s">
        <v>3669</v>
      </c>
      <c r="IY731" s="264" t="s">
        <v>3669</v>
      </c>
      <c r="JA731" s="264" t="s">
        <v>3669</v>
      </c>
      <c r="JC731" s="264" t="s">
        <v>3669</v>
      </c>
    </row>
    <row r="732" spans="3:263">
      <c r="C732" s="384" t="s">
        <v>3672</v>
      </c>
      <c r="D732" s="404"/>
      <c r="E732" s="390" t="s">
        <v>3672</v>
      </c>
      <c r="F732" s="391"/>
      <c r="G732" s="390" t="s">
        <v>3672</v>
      </c>
      <c r="H732" s="391"/>
      <c r="I732" s="390" t="s">
        <v>3672</v>
      </c>
      <c r="J732" s="391"/>
      <c r="K732" s="390" t="s">
        <v>3672</v>
      </c>
      <c r="L732" s="391"/>
      <c r="M732" s="390" t="s">
        <v>3672</v>
      </c>
      <c r="N732" s="405"/>
      <c r="O732" s="394" t="s">
        <v>3673</v>
      </c>
      <c r="P732" s="406"/>
      <c r="Q732" s="264" t="s">
        <v>3672</v>
      </c>
      <c r="S732" s="264" t="s">
        <v>3672</v>
      </c>
      <c r="U732" s="265" t="s">
        <v>3674</v>
      </c>
      <c r="W732" s="265" t="s">
        <v>3674</v>
      </c>
      <c r="Y732" s="265" t="s">
        <v>3674</v>
      </c>
      <c r="Z732" s="256"/>
      <c r="AA732" s="264" t="s">
        <v>3672</v>
      </c>
      <c r="AB732" s="256"/>
      <c r="AC732" s="265" t="s">
        <v>3674</v>
      </c>
      <c r="AD732" s="258"/>
      <c r="AE732" s="265" t="s">
        <v>3674</v>
      </c>
      <c r="AF732" s="258"/>
      <c r="AG732" s="264" t="s">
        <v>3672</v>
      </c>
      <c r="AH732" s="16"/>
      <c r="AI732" s="264" t="s">
        <v>3672</v>
      </c>
      <c r="AK732" s="264" t="s">
        <v>3672</v>
      </c>
      <c r="AL732" s="256"/>
      <c r="AM732" s="264" t="s">
        <v>3672</v>
      </c>
      <c r="AN732" s="256"/>
      <c r="AO732" s="264" t="s">
        <v>3672</v>
      </c>
      <c r="AP732" s="256"/>
      <c r="AQ732" s="264" t="s">
        <v>3672</v>
      </c>
      <c r="AR732" s="256"/>
      <c r="AS732" s="265" t="s">
        <v>3675</v>
      </c>
      <c r="AT732" s="256"/>
      <c r="AU732" s="265" t="s">
        <v>3675</v>
      </c>
      <c r="AW732" s="265" t="s">
        <v>3675</v>
      </c>
      <c r="AX732" s="256"/>
      <c r="AY732" s="270" t="str">
        <f t="shared" si="24"/>
        <v>予 備 729</v>
      </c>
      <c r="AZ732" s="256"/>
      <c r="BA732" s="265" t="s">
        <v>3674</v>
      </c>
      <c r="BC732" s="265" t="s">
        <v>3674</v>
      </c>
      <c r="BE732" s="266" t="s">
        <v>3674</v>
      </c>
      <c r="BF732" s="258"/>
      <c r="BG732" s="266" t="s">
        <v>3674</v>
      </c>
      <c r="BI732" s="400" t="s">
        <v>3672</v>
      </c>
      <c r="BK732" s="400" t="s">
        <v>3672</v>
      </c>
      <c r="BM732" s="400" t="str">
        <f t="shared" si="25"/>
        <v>予備729</v>
      </c>
      <c r="BO732" s="401" t="s">
        <v>3672</v>
      </c>
      <c r="BP732" s="396"/>
      <c r="BQ732" s="401" t="s">
        <v>3672</v>
      </c>
      <c r="BR732" s="402"/>
      <c r="BS732" s="265" t="s">
        <v>3674</v>
      </c>
      <c r="BT732" s="402"/>
      <c r="BU732" s="402"/>
      <c r="BV732" s="402"/>
      <c r="BW732" s="402"/>
      <c r="BX732" s="402"/>
      <c r="BY732" s="402"/>
      <c r="BZ732" s="402"/>
      <c r="CA732" s="402"/>
      <c r="CB732" s="402"/>
      <c r="CC732" s="402"/>
      <c r="CE732" s="256"/>
      <c r="CG732" s="264" t="s">
        <v>3672</v>
      </c>
      <c r="CI732" s="264" t="s">
        <v>3672</v>
      </c>
      <c r="CK732" s="264" t="s">
        <v>3672</v>
      </c>
      <c r="CM732" s="264" t="s">
        <v>3672</v>
      </c>
      <c r="CO732" s="264" t="s">
        <v>3672</v>
      </c>
      <c r="CQ732" s="264" t="s">
        <v>3672</v>
      </c>
      <c r="CS732" s="264" t="s">
        <v>3672</v>
      </c>
      <c r="CU732" s="264" t="s">
        <v>3672</v>
      </c>
      <c r="CW732" s="264" t="s">
        <v>3672</v>
      </c>
      <c r="CY732" s="264" t="s">
        <v>3672</v>
      </c>
      <c r="DA732" s="264" t="s">
        <v>3672</v>
      </c>
      <c r="DC732" s="264" t="s">
        <v>3672</v>
      </c>
      <c r="DE732" s="264" t="s">
        <v>3672</v>
      </c>
      <c r="DG732" s="264" t="s">
        <v>3672</v>
      </c>
      <c r="DI732" s="264" t="s">
        <v>3672</v>
      </c>
      <c r="DK732" s="264" t="s">
        <v>3672</v>
      </c>
      <c r="EA732" s="264" t="s">
        <v>3672</v>
      </c>
      <c r="EC732" s="272" t="s">
        <v>3673</v>
      </c>
      <c r="ED732" s="268"/>
      <c r="EE732" s="272" t="s">
        <v>3673</v>
      </c>
      <c r="EF732" s="268"/>
      <c r="EG732" s="272" t="s">
        <v>3673</v>
      </c>
      <c r="EH732" s="268"/>
      <c r="EI732" s="272" t="s">
        <v>3673</v>
      </c>
      <c r="EY732" s="264" t="s">
        <v>3672</v>
      </c>
      <c r="FA732" s="264" t="s">
        <v>3672</v>
      </c>
      <c r="FC732" s="264" t="s">
        <v>3672</v>
      </c>
      <c r="FE732" s="264" t="s">
        <v>3672</v>
      </c>
      <c r="FG732" s="264" t="s">
        <v>3672</v>
      </c>
      <c r="FI732" s="264" t="s">
        <v>3672</v>
      </c>
      <c r="FK732" s="264" t="s">
        <v>3672</v>
      </c>
      <c r="FM732" s="264" t="s">
        <v>3672</v>
      </c>
      <c r="FO732" s="264" t="s">
        <v>3672</v>
      </c>
      <c r="FQ732" s="264" t="s">
        <v>3672</v>
      </c>
      <c r="FS732" s="264" t="s">
        <v>3672</v>
      </c>
      <c r="FU732" s="264" t="s">
        <v>3672</v>
      </c>
      <c r="FW732" s="264" t="s">
        <v>3672</v>
      </c>
      <c r="FY732" s="264" t="s">
        <v>3672</v>
      </c>
      <c r="GA732" s="264" t="s">
        <v>3672</v>
      </c>
      <c r="GC732" s="264" t="s">
        <v>3672</v>
      </c>
      <c r="GE732" s="264" t="s">
        <v>3672</v>
      </c>
      <c r="GG732" s="264" t="s">
        <v>3672</v>
      </c>
      <c r="GI732" s="264" t="s">
        <v>3672</v>
      </c>
      <c r="GK732" s="264" t="s">
        <v>3672</v>
      </c>
      <c r="GM732" s="264" t="s">
        <v>3672</v>
      </c>
      <c r="GO732" s="264" t="s">
        <v>3672</v>
      </c>
      <c r="GQ732" s="16"/>
      <c r="HE732" s="265" t="s">
        <v>3674</v>
      </c>
      <c r="HG732" s="265" t="s">
        <v>3674</v>
      </c>
      <c r="HI732" s="264" t="s">
        <v>3672</v>
      </c>
      <c r="HK732" s="264" t="s">
        <v>3672</v>
      </c>
      <c r="HM732" s="264" t="s">
        <v>3672</v>
      </c>
      <c r="HO732" s="264" t="s">
        <v>3672</v>
      </c>
      <c r="HQ732" s="264" t="s">
        <v>3672</v>
      </c>
      <c r="HS732" s="264" t="s">
        <v>3672</v>
      </c>
      <c r="HU732" s="264" t="s">
        <v>3672</v>
      </c>
      <c r="HW732" s="264" t="s">
        <v>3672</v>
      </c>
      <c r="HY732" s="264" t="s">
        <v>3672</v>
      </c>
      <c r="IA732" s="264" t="s">
        <v>3672</v>
      </c>
      <c r="IC732" s="264" t="s">
        <v>3672</v>
      </c>
      <c r="IE732" s="264" t="s">
        <v>3672</v>
      </c>
      <c r="IG732" s="264" t="s">
        <v>3672</v>
      </c>
      <c r="II732" s="264" t="s">
        <v>3672</v>
      </c>
      <c r="IK732" s="264" t="s">
        <v>3672</v>
      </c>
      <c r="IM732" s="264" t="s">
        <v>3672</v>
      </c>
      <c r="IO732" s="264" t="s">
        <v>3672</v>
      </c>
      <c r="IQ732" s="264" t="s">
        <v>3672</v>
      </c>
      <c r="IS732" s="264" t="s">
        <v>3672</v>
      </c>
      <c r="IU732" s="264" t="s">
        <v>3672</v>
      </c>
      <c r="IW732" s="264" t="s">
        <v>3672</v>
      </c>
      <c r="IY732" s="264" t="s">
        <v>3672</v>
      </c>
      <c r="JA732" s="264" t="s">
        <v>3672</v>
      </c>
      <c r="JC732" s="264" t="s">
        <v>3672</v>
      </c>
    </row>
    <row r="733" spans="3:263">
      <c r="C733" s="384" t="s">
        <v>3676</v>
      </c>
      <c r="D733" s="404"/>
      <c r="E733" s="390" t="s">
        <v>3676</v>
      </c>
      <c r="F733" s="391"/>
      <c r="G733" s="390" t="s">
        <v>3676</v>
      </c>
      <c r="H733" s="391"/>
      <c r="I733" s="390" t="s">
        <v>3676</v>
      </c>
      <c r="J733" s="391"/>
      <c r="K733" s="390" t="s">
        <v>3676</v>
      </c>
      <c r="L733" s="391"/>
      <c r="M733" s="390" t="s">
        <v>3676</v>
      </c>
      <c r="N733" s="405"/>
      <c r="O733" s="394" t="s">
        <v>3677</v>
      </c>
      <c r="P733" s="406"/>
      <c r="Q733" s="264" t="s">
        <v>3676</v>
      </c>
      <c r="S733" s="264" t="s">
        <v>3676</v>
      </c>
      <c r="U733" s="265" t="s">
        <v>3678</v>
      </c>
      <c r="W733" s="265" t="s">
        <v>3678</v>
      </c>
      <c r="Y733" s="265" t="s">
        <v>3678</v>
      </c>
      <c r="Z733" s="256"/>
      <c r="AA733" s="264" t="s">
        <v>3676</v>
      </c>
      <c r="AB733" s="256"/>
      <c r="AC733" s="265" t="s">
        <v>3678</v>
      </c>
      <c r="AD733" s="258"/>
      <c r="AE733" s="265" t="s">
        <v>3678</v>
      </c>
      <c r="AF733" s="258"/>
      <c r="AG733" s="264" t="s">
        <v>3676</v>
      </c>
      <c r="AH733" s="16"/>
      <c r="AI733" s="264" t="s">
        <v>3676</v>
      </c>
      <c r="AK733" s="264" t="s">
        <v>3676</v>
      </c>
      <c r="AL733" s="256"/>
      <c r="AM733" s="264" t="s">
        <v>3676</v>
      </c>
      <c r="AN733" s="256"/>
      <c r="AO733" s="264" t="s">
        <v>3676</v>
      </c>
      <c r="AP733" s="256"/>
      <c r="AQ733" s="264" t="s">
        <v>3676</v>
      </c>
      <c r="AR733" s="256"/>
      <c r="AS733" s="264" t="s">
        <v>3677</v>
      </c>
      <c r="AT733" s="256"/>
      <c r="AU733" s="264" t="s">
        <v>3677</v>
      </c>
      <c r="AW733" s="264" t="s">
        <v>3677</v>
      </c>
      <c r="AX733" s="256"/>
      <c r="AY733" s="270" t="str">
        <f t="shared" si="24"/>
        <v>予 備 730</v>
      </c>
      <c r="AZ733" s="256"/>
      <c r="BA733" s="265" t="s">
        <v>3678</v>
      </c>
      <c r="BC733" s="265" t="s">
        <v>3678</v>
      </c>
      <c r="BE733" s="266" t="s">
        <v>3678</v>
      </c>
      <c r="BF733" s="258"/>
      <c r="BG733" s="266" t="s">
        <v>3678</v>
      </c>
      <c r="BI733" s="400" t="s">
        <v>3676</v>
      </c>
      <c r="BK733" s="400" t="s">
        <v>3676</v>
      </c>
      <c r="BM733" s="400" t="str">
        <f t="shared" si="25"/>
        <v>予備730</v>
      </c>
      <c r="BO733" s="401" t="s">
        <v>3676</v>
      </c>
      <c r="BP733" s="396"/>
      <c r="BQ733" s="401" t="s">
        <v>3676</v>
      </c>
      <c r="BR733" s="402"/>
      <c r="BS733" s="265" t="s">
        <v>3678</v>
      </c>
      <c r="BT733" s="402"/>
      <c r="BU733" s="402"/>
      <c r="BV733" s="402"/>
      <c r="BW733" s="402"/>
      <c r="BX733" s="402"/>
      <c r="BY733" s="402"/>
      <c r="BZ733" s="402"/>
      <c r="CA733" s="402"/>
      <c r="CB733" s="402"/>
      <c r="CC733" s="402"/>
      <c r="CE733" s="256"/>
      <c r="CG733" s="264" t="s">
        <v>3676</v>
      </c>
      <c r="CI733" s="264" t="s">
        <v>3676</v>
      </c>
      <c r="CK733" s="264" t="s">
        <v>3676</v>
      </c>
      <c r="CM733" s="264" t="s">
        <v>3676</v>
      </c>
      <c r="CO733" s="264" t="s">
        <v>3676</v>
      </c>
      <c r="CQ733" s="264" t="s">
        <v>3676</v>
      </c>
      <c r="CS733" s="264" t="s">
        <v>3676</v>
      </c>
      <c r="CU733" s="264" t="s">
        <v>3676</v>
      </c>
      <c r="CW733" s="264" t="s">
        <v>3676</v>
      </c>
      <c r="CY733" s="264" t="s">
        <v>3676</v>
      </c>
      <c r="DA733" s="264" t="s">
        <v>3676</v>
      </c>
      <c r="DC733" s="264" t="s">
        <v>3676</v>
      </c>
      <c r="DE733" s="264" t="s">
        <v>3676</v>
      </c>
      <c r="DG733" s="264" t="s">
        <v>3676</v>
      </c>
      <c r="DI733" s="264" t="s">
        <v>3676</v>
      </c>
      <c r="DK733" s="264" t="s">
        <v>3676</v>
      </c>
      <c r="EA733" s="264" t="s">
        <v>3676</v>
      </c>
      <c r="EC733" s="272" t="s">
        <v>3677</v>
      </c>
      <c r="ED733" s="268"/>
      <c r="EE733" s="272" t="s">
        <v>3677</v>
      </c>
      <c r="EF733" s="268"/>
      <c r="EG733" s="272" t="s">
        <v>3677</v>
      </c>
      <c r="EH733" s="268"/>
      <c r="EI733" s="272" t="s">
        <v>3677</v>
      </c>
      <c r="EY733" s="264" t="s">
        <v>3676</v>
      </c>
      <c r="FA733" s="264" t="s">
        <v>3676</v>
      </c>
      <c r="FC733" s="264" t="s">
        <v>3676</v>
      </c>
      <c r="FE733" s="264" t="s">
        <v>3676</v>
      </c>
      <c r="FG733" s="264" t="s">
        <v>3676</v>
      </c>
      <c r="FI733" s="264" t="s">
        <v>3676</v>
      </c>
      <c r="FK733" s="264" t="s">
        <v>3676</v>
      </c>
      <c r="FM733" s="264" t="s">
        <v>3676</v>
      </c>
      <c r="FO733" s="264" t="s">
        <v>3676</v>
      </c>
      <c r="FQ733" s="264" t="s">
        <v>3676</v>
      </c>
      <c r="FS733" s="264" t="s">
        <v>3676</v>
      </c>
      <c r="FU733" s="264" t="s">
        <v>3676</v>
      </c>
      <c r="FW733" s="264" t="s">
        <v>3676</v>
      </c>
      <c r="FY733" s="264" t="s">
        <v>3676</v>
      </c>
      <c r="GA733" s="264" t="s">
        <v>3676</v>
      </c>
      <c r="GC733" s="264" t="s">
        <v>3676</v>
      </c>
      <c r="GE733" s="264" t="s">
        <v>3676</v>
      </c>
      <c r="GG733" s="264" t="s">
        <v>3676</v>
      </c>
      <c r="GI733" s="264" t="s">
        <v>3676</v>
      </c>
      <c r="GK733" s="264" t="s">
        <v>3676</v>
      </c>
      <c r="GM733" s="264" t="s">
        <v>3676</v>
      </c>
      <c r="GO733" s="264" t="s">
        <v>3676</v>
      </c>
      <c r="GQ733" s="16"/>
      <c r="HE733" s="265" t="s">
        <v>3678</v>
      </c>
      <c r="HG733" s="265" t="s">
        <v>3678</v>
      </c>
      <c r="HI733" s="264" t="s">
        <v>3676</v>
      </c>
      <c r="HK733" s="264" t="s">
        <v>3676</v>
      </c>
      <c r="HM733" s="264" t="s">
        <v>3676</v>
      </c>
      <c r="HO733" s="264" t="s">
        <v>3676</v>
      </c>
      <c r="HQ733" s="264" t="s">
        <v>3676</v>
      </c>
      <c r="HS733" s="264" t="s">
        <v>3676</v>
      </c>
      <c r="HU733" s="264" t="s">
        <v>3676</v>
      </c>
      <c r="HW733" s="264" t="s">
        <v>3676</v>
      </c>
      <c r="HY733" s="264" t="s">
        <v>3676</v>
      </c>
      <c r="IA733" s="264" t="s">
        <v>3676</v>
      </c>
      <c r="IC733" s="264" t="s">
        <v>3676</v>
      </c>
      <c r="IE733" s="264" t="s">
        <v>3676</v>
      </c>
      <c r="IG733" s="264" t="s">
        <v>3676</v>
      </c>
      <c r="II733" s="264" t="s">
        <v>3676</v>
      </c>
      <c r="IK733" s="264" t="s">
        <v>3676</v>
      </c>
      <c r="IM733" s="264" t="s">
        <v>3676</v>
      </c>
      <c r="IO733" s="264" t="s">
        <v>3676</v>
      </c>
      <c r="IQ733" s="264" t="s">
        <v>3676</v>
      </c>
      <c r="IS733" s="264" t="s">
        <v>3676</v>
      </c>
      <c r="IU733" s="264" t="s">
        <v>3676</v>
      </c>
      <c r="IW733" s="264" t="s">
        <v>3676</v>
      </c>
      <c r="IY733" s="264" t="s">
        <v>3676</v>
      </c>
      <c r="JA733" s="264" t="s">
        <v>3676</v>
      </c>
      <c r="JC733" s="264" t="s">
        <v>3676</v>
      </c>
    </row>
    <row r="734" spans="3:263">
      <c r="C734" s="384" t="s">
        <v>3679</v>
      </c>
      <c r="D734" s="404"/>
      <c r="E734" s="390" t="s">
        <v>3679</v>
      </c>
      <c r="F734" s="391"/>
      <c r="G734" s="390" t="s">
        <v>3679</v>
      </c>
      <c r="H734" s="391"/>
      <c r="I734" s="390" t="s">
        <v>3679</v>
      </c>
      <c r="J734" s="391"/>
      <c r="K734" s="390" t="s">
        <v>3679</v>
      </c>
      <c r="L734" s="391"/>
      <c r="M734" s="390" t="s">
        <v>3679</v>
      </c>
      <c r="N734" s="405"/>
      <c r="O734" s="394" t="s">
        <v>3680</v>
      </c>
      <c r="P734" s="406"/>
      <c r="Q734" s="264" t="s">
        <v>3679</v>
      </c>
      <c r="S734" s="264" t="s">
        <v>3679</v>
      </c>
      <c r="U734" s="265" t="s">
        <v>3681</v>
      </c>
      <c r="W734" s="265" t="s">
        <v>3681</v>
      </c>
      <c r="Y734" s="265" t="s">
        <v>3681</v>
      </c>
      <c r="Z734" s="256"/>
      <c r="AA734" s="264" t="s">
        <v>3679</v>
      </c>
      <c r="AB734" s="256"/>
      <c r="AC734" s="265" t="s">
        <v>3681</v>
      </c>
      <c r="AD734" s="258"/>
      <c r="AE734" s="265" t="s">
        <v>3681</v>
      </c>
      <c r="AF734" s="258"/>
      <c r="AG734" s="264" t="s">
        <v>3679</v>
      </c>
      <c r="AH734" s="16"/>
      <c r="AI734" s="264" t="s">
        <v>3679</v>
      </c>
      <c r="AK734" s="264" t="s">
        <v>3679</v>
      </c>
      <c r="AL734" s="256"/>
      <c r="AM734" s="264" t="s">
        <v>3679</v>
      </c>
      <c r="AN734" s="256"/>
      <c r="AO734" s="264" t="s">
        <v>3679</v>
      </c>
      <c r="AP734" s="256"/>
      <c r="AQ734" s="264" t="s">
        <v>3679</v>
      </c>
      <c r="AR734" s="256"/>
      <c r="AS734" s="265" t="s">
        <v>3682</v>
      </c>
      <c r="AT734" s="256"/>
      <c r="AU734" s="265" t="s">
        <v>3682</v>
      </c>
      <c r="AW734" s="265" t="s">
        <v>3682</v>
      </c>
      <c r="AX734" s="256"/>
      <c r="AY734" s="270" t="str">
        <f t="shared" si="24"/>
        <v>予 備 731</v>
      </c>
      <c r="AZ734" s="256"/>
      <c r="BA734" s="265" t="s">
        <v>3681</v>
      </c>
      <c r="BC734" s="265" t="s">
        <v>3681</v>
      </c>
      <c r="BE734" s="266" t="s">
        <v>3681</v>
      </c>
      <c r="BF734" s="258"/>
      <c r="BG734" s="266" t="s">
        <v>3681</v>
      </c>
      <c r="BI734" s="400" t="s">
        <v>3679</v>
      </c>
      <c r="BK734" s="400" t="s">
        <v>3679</v>
      </c>
      <c r="BM734" s="400" t="str">
        <f t="shared" si="25"/>
        <v>予備731</v>
      </c>
      <c r="BO734" s="401" t="s">
        <v>3679</v>
      </c>
      <c r="BP734" s="396"/>
      <c r="BQ734" s="401" t="s">
        <v>3679</v>
      </c>
      <c r="BR734" s="402"/>
      <c r="BS734" s="265" t="s">
        <v>3681</v>
      </c>
      <c r="BT734" s="402"/>
      <c r="BU734" s="402"/>
      <c r="BV734" s="402"/>
      <c r="BW734" s="402"/>
      <c r="BX734" s="402"/>
      <c r="BY734" s="402"/>
      <c r="BZ734" s="402"/>
      <c r="CA734" s="402"/>
      <c r="CB734" s="402"/>
      <c r="CC734" s="402"/>
      <c r="CE734" s="256"/>
      <c r="CG734" s="264" t="s">
        <v>3679</v>
      </c>
      <c r="CI734" s="264" t="s">
        <v>3679</v>
      </c>
      <c r="CK734" s="264" t="s">
        <v>3679</v>
      </c>
      <c r="CM734" s="264" t="s">
        <v>3679</v>
      </c>
      <c r="CO734" s="264" t="s">
        <v>3679</v>
      </c>
      <c r="CQ734" s="264" t="s">
        <v>3679</v>
      </c>
      <c r="CS734" s="264" t="s">
        <v>3679</v>
      </c>
      <c r="CU734" s="264" t="s">
        <v>3679</v>
      </c>
      <c r="CW734" s="264" t="s">
        <v>3679</v>
      </c>
      <c r="CY734" s="264" t="s">
        <v>3679</v>
      </c>
      <c r="DA734" s="264" t="s">
        <v>3679</v>
      </c>
      <c r="DC734" s="264" t="s">
        <v>3679</v>
      </c>
      <c r="DE734" s="264" t="s">
        <v>3679</v>
      </c>
      <c r="DG734" s="264" t="s">
        <v>3679</v>
      </c>
      <c r="DI734" s="264" t="s">
        <v>3679</v>
      </c>
      <c r="DK734" s="264" t="s">
        <v>3679</v>
      </c>
      <c r="EA734" s="264" t="s">
        <v>3679</v>
      </c>
      <c r="EC734" s="272" t="s">
        <v>3680</v>
      </c>
      <c r="ED734" s="268"/>
      <c r="EE734" s="272" t="s">
        <v>3680</v>
      </c>
      <c r="EF734" s="268"/>
      <c r="EG734" s="272" t="s">
        <v>3680</v>
      </c>
      <c r="EH734" s="268"/>
      <c r="EI734" s="272" t="s">
        <v>3680</v>
      </c>
      <c r="EY734" s="264" t="s">
        <v>3679</v>
      </c>
      <c r="FA734" s="264" t="s">
        <v>3679</v>
      </c>
      <c r="FC734" s="264" t="s">
        <v>3679</v>
      </c>
      <c r="FE734" s="264" t="s">
        <v>3679</v>
      </c>
      <c r="FG734" s="264" t="s">
        <v>3679</v>
      </c>
      <c r="FI734" s="264" t="s">
        <v>3679</v>
      </c>
      <c r="FK734" s="264" t="s">
        <v>3679</v>
      </c>
      <c r="FM734" s="264" t="s">
        <v>3679</v>
      </c>
      <c r="FO734" s="264" t="s">
        <v>3679</v>
      </c>
      <c r="FQ734" s="264" t="s">
        <v>3679</v>
      </c>
      <c r="FS734" s="264" t="s">
        <v>3679</v>
      </c>
      <c r="FU734" s="264" t="s">
        <v>3679</v>
      </c>
      <c r="FW734" s="264" t="s">
        <v>3679</v>
      </c>
      <c r="FY734" s="264" t="s">
        <v>3679</v>
      </c>
      <c r="GA734" s="264" t="s">
        <v>3679</v>
      </c>
      <c r="GC734" s="264" t="s">
        <v>3679</v>
      </c>
      <c r="GE734" s="264" t="s">
        <v>3679</v>
      </c>
      <c r="GG734" s="264" t="s">
        <v>3679</v>
      </c>
      <c r="GI734" s="264" t="s">
        <v>3679</v>
      </c>
      <c r="GK734" s="264" t="s">
        <v>3679</v>
      </c>
      <c r="GM734" s="264" t="s">
        <v>3679</v>
      </c>
      <c r="GO734" s="264" t="s">
        <v>3679</v>
      </c>
      <c r="GQ734" s="16"/>
      <c r="HE734" s="265" t="s">
        <v>3681</v>
      </c>
      <c r="HG734" s="265" t="s">
        <v>3681</v>
      </c>
      <c r="HI734" s="264" t="s">
        <v>3679</v>
      </c>
      <c r="HK734" s="264" t="s">
        <v>3679</v>
      </c>
      <c r="HM734" s="264" t="s">
        <v>3679</v>
      </c>
      <c r="HO734" s="264" t="s">
        <v>3679</v>
      </c>
      <c r="HQ734" s="264" t="s">
        <v>3679</v>
      </c>
      <c r="HS734" s="264" t="s">
        <v>3679</v>
      </c>
      <c r="HU734" s="264" t="s">
        <v>3679</v>
      </c>
      <c r="HW734" s="264" t="s">
        <v>3679</v>
      </c>
      <c r="HY734" s="264" t="s">
        <v>3679</v>
      </c>
      <c r="IA734" s="264" t="s">
        <v>3679</v>
      </c>
      <c r="IC734" s="264" t="s">
        <v>3679</v>
      </c>
      <c r="IE734" s="264" t="s">
        <v>3679</v>
      </c>
      <c r="IG734" s="264" t="s">
        <v>3679</v>
      </c>
      <c r="II734" s="264" t="s">
        <v>3679</v>
      </c>
      <c r="IK734" s="264" t="s">
        <v>3679</v>
      </c>
      <c r="IM734" s="264" t="s">
        <v>3679</v>
      </c>
      <c r="IO734" s="264" t="s">
        <v>3679</v>
      </c>
      <c r="IQ734" s="264" t="s">
        <v>3679</v>
      </c>
      <c r="IS734" s="264" t="s">
        <v>3679</v>
      </c>
      <c r="IU734" s="264" t="s">
        <v>3679</v>
      </c>
      <c r="IW734" s="264" t="s">
        <v>3679</v>
      </c>
      <c r="IY734" s="264" t="s">
        <v>3679</v>
      </c>
      <c r="JA734" s="264" t="s">
        <v>3679</v>
      </c>
      <c r="JC734" s="264" t="s">
        <v>3679</v>
      </c>
    </row>
    <row r="735" spans="3:263">
      <c r="C735" s="384" t="s">
        <v>3683</v>
      </c>
      <c r="D735" s="404"/>
      <c r="E735" s="390" t="s">
        <v>3683</v>
      </c>
      <c r="F735" s="391"/>
      <c r="G735" s="390" t="s">
        <v>3683</v>
      </c>
      <c r="H735" s="391"/>
      <c r="I735" s="390" t="s">
        <v>3683</v>
      </c>
      <c r="J735" s="391"/>
      <c r="K735" s="390" t="s">
        <v>3683</v>
      </c>
      <c r="L735" s="391"/>
      <c r="M735" s="390" t="s">
        <v>3683</v>
      </c>
      <c r="N735" s="405"/>
      <c r="O735" s="394" t="s">
        <v>3684</v>
      </c>
      <c r="P735" s="406"/>
      <c r="Q735" s="264" t="s">
        <v>3683</v>
      </c>
      <c r="S735" s="264" t="s">
        <v>3683</v>
      </c>
      <c r="U735" s="265" t="s">
        <v>3685</v>
      </c>
      <c r="W735" s="265" t="s">
        <v>3685</v>
      </c>
      <c r="Y735" s="265" t="s">
        <v>3685</v>
      </c>
      <c r="Z735" s="256"/>
      <c r="AA735" s="264" t="s">
        <v>3683</v>
      </c>
      <c r="AB735" s="256"/>
      <c r="AC735" s="265" t="s">
        <v>3685</v>
      </c>
      <c r="AD735" s="258"/>
      <c r="AE735" s="265" t="s">
        <v>3685</v>
      </c>
      <c r="AF735" s="258"/>
      <c r="AG735" s="264" t="s">
        <v>3683</v>
      </c>
      <c r="AH735" s="16"/>
      <c r="AI735" s="264" t="s">
        <v>3683</v>
      </c>
      <c r="AK735" s="264" t="s">
        <v>3683</v>
      </c>
      <c r="AL735" s="256"/>
      <c r="AM735" s="264" t="s">
        <v>3683</v>
      </c>
      <c r="AN735" s="256"/>
      <c r="AO735" s="264" t="s">
        <v>3683</v>
      </c>
      <c r="AP735" s="256"/>
      <c r="AQ735" s="264" t="s">
        <v>3683</v>
      </c>
      <c r="AR735" s="256"/>
      <c r="AS735" s="264" t="s">
        <v>3684</v>
      </c>
      <c r="AT735" s="256"/>
      <c r="AU735" s="264" t="s">
        <v>3684</v>
      </c>
      <c r="AW735" s="264" t="s">
        <v>3684</v>
      </c>
      <c r="AX735" s="256"/>
      <c r="AY735" s="270" t="str">
        <f t="shared" si="24"/>
        <v>予 備 732</v>
      </c>
      <c r="AZ735" s="256"/>
      <c r="BA735" s="265" t="s">
        <v>3685</v>
      </c>
      <c r="BC735" s="265" t="s">
        <v>3685</v>
      </c>
      <c r="BE735" s="266" t="s">
        <v>3685</v>
      </c>
      <c r="BF735" s="258"/>
      <c r="BG735" s="266" t="s">
        <v>3685</v>
      </c>
      <c r="BI735" s="400" t="s">
        <v>3683</v>
      </c>
      <c r="BK735" s="400" t="s">
        <v>3683</v>
      </c>
      <c r="BM735" s="400" t="str">
        <f t="shared" si="25"/>
        <v>予備732</v>
      </c>
      <c r="BO735" s="401" t="s">
        <v>3683</v>
      </c>
      <c r="BP735" s="396"/>
      <c r="BQ735" s="401" t="s">
        <v>3683</v>
      </c>
      <c r="BR735" s="402"/>
      <c r="BS735" s="265" t="s">
        <v>3685</v>
      </c>
      <c r="BT735" s="402"/>
      <c r="BU735" s="402"/>
      <c r="BV735" s="402"/>
      <c r="BW735" s="402"/>
      <c r="BX735" s="402"/>
      <c r="BY735" s="402"/>
      <c r="BZ735" s="402"/>
      <c r="CA735" s="402"/>
      <c r="CB735" s="402"/>
      <c r="CC735" s="402"/>
      <c r="CE735" s="256"/>
      <c r="CG735" s="264" t="s">
        <v>3683</v>
      </c>
      <c r="CI735" s="264" t="s">
        <v>3683</v>
      </c>
      <c r="CK735" s="264" t="s">
        <v>3683</v>
      </c>
      <c r="CM735" s="264" t="s">
        <v>3683</v>
      </c>
      <c r="CO735" s="264" t="s">
        <v>3683</v>
      </c>
      <c r="CQ735" s="264" t="s">
        <v>3683</v>
      </c>
      <c r="CS735" s="264" t="s">
        <v>3683</v>
      </c>
      <c r="CU735" s="264" t="s">
        <v>3683</v>
      </c>
      <c r="CW735" s="264" t="s">
        <v>3683</v>
      </c>
      <c r="CY735" s="264" t="s">
        <v>3683</v>
      </c>
      <c r="DA735" s="264" t="s">
        <v>3683</v>
      </c>
      <c r="DC735" s="264" t="s">
        <v>3683</v>
      </c>
      <c r="DE735" s="264" t="s">
        <v>3683</v>
      </c>
      <c r="DG735" s="264" t="s">
        <v>3683</v>
      </c>
      <c r="DI735" s="264" t="s">
        <v>3683</v>
      </c>
      <c r="DK735" s="264" t="s">
        <v>3683</v>
      </c>
      <c r="EA735" s="264" t="s">
        <v>3683</v>
      </c>
      <c r="EC735" s="272" t="s">
        <v>3684</v>
      </c>
      <c r="ED735" s="268"/>
      <c r="EE735" s="272" t="s">
        <v>3684</v>
      </c>
      <c r="EF735" s="268"/>
      <c r="EG735" s="272" t="s">
        <v>3684</v>
      </c>
      <c r="EH735" s="268"/>
      <c r="EI735" s="272" t="s">
        <v>3684</v>
      </c>
      <c r="EY735" s="264" t="s">
        <v>3683</v>
      </c>
      <c r="FA735" s="264" t="s">
        <v>3683</v>
      </c>
      <c r="FC735" s="264" t="s">
        <v>3683</v>
      </c>
      <c r="FE735" s="264" t="s">
        <v>3683</v>
      </c>
      <c r="FG735" s="264" t="s">
        <v>3683</v>
      </c>
      <c r="FI735" s="264" t="s">
        <v>3683</v>
      </c>
      <c r="FK735" s="264" t="s">
        <v>3683</v>
      </c>
      <c r="FM735" s="264" t="s">
        <v>3683</v>
      </c>
      <c r="FO735" s="264" t="s">
        <v>3683</v>
      </c>
      <c r="FQ735" s="264" t="s">
        <v>3683</v>
      </c>
      <c r="FS735" s="264" t="s">
        <v>3683</v>
      </c>
      <c r="FU735" s="264" t="s">
        <v>3683</v>
      </c>
      <c r="FW735" s="264" t="s">
        <v>3683</v>
      </c>
      <c r="FY735" s="264" t="s">
        <v>3683</v>
      </c>
      <c r="GA735" s="264" t="s">
        <v>3683</v>
      </c>
      <c r="GC735" s="264" t="s">
        <v>3683</v>
      </c>
      <c r="GE735" s="264" t="s">
        <v>3683</v>
      </c>
      <c r="GG735" s="264" t="s">
        <v>3683</v>
      </c>
      <c r="GI735" s="264" t="s">
        <v>3683</v>
      </c>
      <c r="GK735" s="264" t="s">
        <v>3683</v>
      </c>
      <c r="GM735" s="264" t="s">
        <v>3683</v>
      </c>
      <c r="GO735" s="264" t="s">
        <v>3683</v>
      </c>
      <c r="GQ735" s="16"/>
      <c r="HE735" s="265" t="s">
        <v>3685</v>
      </c>
      <c r="HG735" s="265" t="s">
        <v>3685</v>
      </c>
      <c r="HI735" s="264" t="s">
        <v>3683</v>
      </c>
      <c r="HK735" s="264" t="s">
        <v>3683</v>
      </c>
      <c r="HM735" s="264" t="s">
        <v>3683</v>
      </c>
      <c r="HO735" s="264" t="s">
        <v>3683</v>
      </c>
      <c r="HQ735" s="264" t="s">
        <v>3683</v>
      </c>
      <c r="HS735" s="264" t="s">
        <v>3683</v>
      </c>
      <c r="HU735" s="264" t="s">
        <v>3683</v>
      </c>
      <c r="HW735" s="264" t="s">
        <v>3683</v>
      </c>
      <c r="HY735" s="264" t="s">
        <v>3683</v>
      </c>
      <c r="IA735" s="264" t="s">
        <v>3683</v>
      </c>
      <c r="IC735" s="264" t="s">
        <v>3683</v>
      </c>
      <c r="IE735" s="264" t="s">
        <v>3683</v>
      </c>
      <c r="IG735" s="264" t="s">
        <v>3683</v>
      </c>
      <c r="II735" s="264" t="s">
        <v>3683</v>
      </c>
      <c r="IK735" s="264" t="s">
        <v>3683</v>
      </c>
      <c r="IM735" s="264" t="s">
        <v>3683</v>
      </c>
      <c r="IO735" s="264" t="s">
        <v>3683</v>
      </c>
      <c r="IQ735" s="264" t="s">
        <v>3683</v>
      </c>
      <c r="IS735" s="264" t="s">
        <v>3683</v>
      </c>
      <c r="IU735" s="264" t="s">
        <v>3683</v>
      </c>
      <c r="IW735" s="264" t="s">
        <v>3683</v>
      </c>
      <c r="IY735" s="264" t="s">
        <v>3683</v>
      </c>
      <c r="JA735" s="264" t="s">
        <v>3683</v>
      </c>
      <c r="JC735" s="264" t="s">
        <v>3683</v>
      </c>
    </row>
    <row r="736" spans="3:263">
      <c r="C736" s="384" t="s">
        <v>3686</v>
      </c>
      <c r="D736" s="404"/>
      <c r="E736" s="390" t="s">
        <v>3686</v>
      </c>
      <c r="F736" s="391"/>
      <c r="G736" s="390" t="s">
        <v>3686</v>
      </c>
      <c r="H736" s="391"/>
      <c r="I736" s="390" t="s">
        <v>3686</v>
      </c>
      <c r="J736" s="391"/>
      <c r="K736" s="390" t="s">
        <v>3686</v>
      </c>
      <c r="L736" s="391"/>
      <c r="M736" s="390" t="s">
        <v>3686</v>
      </c>
      <c r="N736" s="405"/>
      <c r="O736" s="394" t="s">
        <v>3687</v>
      </c>
      <c r="P736" s="406"/>
      <c r="Q736" s="264" t="s">
        <v>3686</v>
      </c>
      <c r="S736" s="264" t="s">
        <v>3686</v>
      </c>
      <c r="U736" s="265" t="s">
        <v>3688</v>
      </c>
      <c r="W736" s="265" t="s">
        <v>3688</v>
      </c>
      <c r="Y736" s="265" t="s">
        <v>3688</v>
      </c>
      <c r="Z736" s="256"/>
      <c r="AA736" s="264" t="s">
        <v>3686</v>
      </c>
      <c r="AB736" s="256"/>
      <c r="AC736" s="265" t="s">
        <v>3688</v>
      </c>
      <c r="AD736" s="258"/>
      <c r="AE736" s="265" t="s">
        <v>3688</v>
      </c>
      <c r="AF736" s="258"/>
      <c r="AG736" s="264" t="s">
        <v>3686</v>
      </c>
      <c r="AH736" s="16"/>
      <c r="AI736" s="264" t="s">
        <v>3686</v>
      </c>
      <c r="AK736" s="264" t="s">
        <v>3686</v>
      </c>
      <c r="AL736" s="256"/>
      <c r="AM736" s="264" t="s">
        <v>3686</v>
      </c>
      <c r="AN736" s="256"/>
      <c r="AO736" s="264" t="s">
        <v>3686</v>
      </c>
      <c r="AP736" s="256"/>
      <c r="AQ736" s="264" t="s">
        <v>3686</v>
      </c>
      <c r="AR736" s="256"/>
      <c r="AS736" s="265" t="s">
        <v>3689</v>
      </c>
      <c r="AT736" s="256"/>
      <c r="AU736" s="265" t="s">
        <v>3689</v>
      </c>
      <c r="AW736" s="265" t="s">
        <v>3689</v>
      </c>
      <c r="AX736" s="256"/>
      <c r="AY736" s="270" t="str">
        <f t="shared" si="24"/>
        <v>予 備 733</v>
      </c>
      <c r="AZ736" s="256"/>
      <c r="BA736" s="265" t="s">
        <v>3688</v>
      </c>
      <c r="BC736" s="265" t="s">
        <v>3688</v>
      </c>
      <c r="BE736" s="266" t="s">
        <v>3688</v>
      </c>
      <c r="BF736" s="258"/>
      <c r="BG736" s="266" t="s">
        <v>3688</v>
      </c>
      <c r="BI736" s="400" t="s">
        <v>3686</v>
      </c>
      <c r="BK736" s="400" t="s">
        <v>3686</v>
      </c>
      <c r="BM736" s="400" t="str">
        <f t="shared" si="25"/>
        <v>予備733</v>
      </c>
      <c r="BO736" s="401" t="s">
        <v>3686</v>
      </c>
      <c r="BP736" s="396"/>
      <c r="BQ736" s="401" t="s">
        <v>3686</v>
      </c>
      <c r="BR736" s="402"/>
      <c r="BS736" s="265" t="s">
        <v>3688</v>
      </c>
      <c r="BT736" s="402"/>
      <c r="BU736" s="402"/>
      <c r="BV736" s="402"/>
      <c r="BW736" s="402"/>
      <c r="BX736" s="402"/>
      <c r="BY736" s="402"/>
      <c r="BZ736" s="402"/>
      <c r="CA736" s="402"/>
      <c r="CB736" s="402"/>
      <c r="CC736" s="402"/>
      <c r="CE736" s="256"/>
      <c r="CG736" s="264" t="s">
        <v>3686</v>
      </c>
      <c r="CI736" s="264" t="s">
        <v>3686</v>
      </c>
      <c r="CK736" s="264" t="s">
        <v>3686</v>
      </c>
      <c r="CM736" s="264" t="s">
        <v>3686</v>
      </c>
      <c r="CO736" s="264" t="s">
        <v>3686</v>
      </c>
      <c r="CQ736" s="264" t="s">
        <v>3686</v>
      </c>
      <c r="CS736" s="264" t="s">
        <v>3686</v>
      </c>
      <c r="CU736" s="264" t="s">
        <v>3686</v>
      </c>
      <c r="CW736" s="264" t="s">
        <v>3686</v>
      </c>
      <c r="CY736" s="264" t="s">
        <v>3686</v>
      </c>
      <c r="DA736" s="264" t="s">
        <v>3686</v>
      </c>
      <c r="DC736" s="264" t="s">
        <v>3686</v>
      </c>
      <c r="DE736" s="264" t="s">
        <v>3686</v>
      </c>
      <c r="DG736" s="264" t="s">
        <v>3686</v>
      </c>
      <c r="DI736" s="264" t="s">
        <v>3686</v>
      </c>
      <c r="DK736" s="264" t="s">
        <v>3686</v>
      </c>
      <c r="EA736" s="264" t="s">
        <v>3686</v>
      </c>
      <c r="EC736" s="272" t="s">
        <v>3687</v>
      </c>
      <c r="ED736" s="268"/>
      <c r="EE736" s="272" t="s">
        <v>3687</v>
      </c>
      <c r="EF736" s="268"/>
      <c r="EG736" s="272" t="s">
        <v>3687</v>
      </c>
      <c r="EH736" s="268"/>
      <c r="EI736" s="272" t="s">
        <v>3687</v>
      </c>
      <c r="EY736" s="264" t="s">
        <v>3686</v>
      </c>
      <c r="FA736" s="264" t="s">
        <v>3686</v>
      </c>
      <c r="FC736" s="264" t="s">
        <v>3686</v>
      </c>
      <c r="FE736" s="264" t="s">
        <v>3686</v>
      </c>
      <c r="FG736" s="264" t="s">
        <v>3686</v>
      </c>
      <c r="FI736" s="264" t="s">
        <v>3686</v>
      </c>
      <c r="FK736" s="264" t="s">
        <v>3686</v>
      </c>
      <c r="FM736" s="264" t="s">
        <v>3686</v>
      </c>
      <c r="FO736" s="264" t="s">
        <v>3686</v>
      </c>
      <c r="FQ736" s="264" t="s">
        <v>3686</v>
      </c>
      <c r="FS736" s="264" t="s">
        <v>3686</v>
      </c>
      <c r="FU736" s="264" t="s">
        <v>3686</v>
      </c>
      <c r="FW736" s="264" t="s">
        <v>3686</v>
      </c>
      <c r="FY736" s="264" t="s">
        <v>3686</v>
      </c>
      <c r="GA736" s="264" t="s">
        <v>3686</v>
      </c>
      <c r="GC736" s="264" t="s">
        <v>3686</v>
      </c>
      <c r="GE736" s="264" t="s">
        <v>3686</v>
      </c>
      <c r="GG736" s="264" t="s">
        <v>3686</v>
      </c>
      <c r="GI736" s="264" t="s">
        <v>3686</v>
      </c>
      <c r="GK736" s="264" t="s">
        <v>3686</v>
      </c>
      <c r="GM736" s="264" t="s">
        <v>3686</v>
      </c>
      <c r="GO736" s="264" t="s">
        <v>3686</v>
      </c>
      <c r="GQ736" s="16"/>
      <c r="HE736" s="265" t="s">
        <v>3688</v>
      </c>
      <c r="HG736" s="265" t="s">
        <v>3688</v>
      </c>
      <c r="HI736" s="264" t="s">
        <v>3686</v>
      </c>
      <c r="HK736" s="264" t="s">
        <v>3686</v>
      </c>
      <c r="HM736" s="264" t="s">
        <v>3686</v>
      </c>
      <c r="HO736" s="264" t="s">
        <v>3686</v>
      </c>
      <c r="HQ736" s="264" t="s">
        <v>3686</v>
      </c>
      <c r="HS736" s="264" t="s">
        <v>3686</v>
      </c>
      <c r="HU736" s="264" t="s">
        <v>3686</v>
      </c>
      <c r="HW736" s="264" t="s">
        <v>3686</v>
      </c>
      <c r="HY736" s="264" t="s">
        <v>3686</v>
      </c>
      <c r="IA736" s="264" t="s">
        <v>3686</v>
      </c>
      <c r="IC736" s="264" t="s">
        <v>3686</v>
      </c>
      <c r="IE736" s="264" t="s">
        <v>3686</v>
      </c>
      <c r="IG736" s="264" t="s">
        <v>3686</v>
      </c>
      <c r="II736" s="264" t="s">
        <v>3686</v>
      </c>
      <c r="IK736" s="264" t="s">
        <v>3686</v>
      </c>
      <c r="IM736" s="264" t="s">
        <v>3686</v>
      </c>
      <c r="IO736" s="264" t="s">
        <v>3686</v>
      </c>
      <c r="IQ736" s="264" t="s">
        <v>3686</v>
      </c>
      <c r="IS736" s="264" t="s">
        <v>3686</v>
      </c>
      <c r="IU736" s="264" t="s">
        <v>3686</v>
      </c>
      <c r="IW736" s="264" t="s">
        <v>3686</v>
      </c>
      <c r="IY736" s="264" t="s">
        <v>3686</v>
      </c>
      <c r="JA736" s="264" t="s">
        <v>3686</v>
      </c>
      <c r="JC736" s="264" t="s">
        <v>3686</v>
      </c>
    </row>
    <row r="737" spans="3:263">
      <c r="C737" s="384" t="s">
        <v>3690</v>
      </c>
      <c r="D737" s="404"/>
      <c r="E737" s="390" t="s">
        <v>3690</v>
      </c>
      <c r="F737" s="391"/>
      <c r="G737" s="390" t="s">
        <v>3690</v>
      </c>
      <c r="H737" s="391"/>
      <c r="I737" s="390" t="s">
        <v>3690</v>
      </c>
      <c r="J737" s="391"/>
      <c r="K737" s="390" t="s">
        <v>3690</v>
      </c>
      <c r="L737" s="391"/>
      <c r="M737" s="390" t="s">
        <v>3690</v>
      </c>
      <c r="N737" s="405"/>
      <c r="O737" s="394" t="s">
        <v>3691</v>
      </c>
      <c r="P737" s="406"/>
      <c r="Q737" s="264" t="s">
        <v>3690</v>
      </c>
      <c r="S737" s="264" t="s">
        <v>3690</v>
      </c>
      <c r="U737" s="265" t="s">
        <v>3692</v>
      </c>
      <c r="W737" s="265" t="s">
        <v>3692</v>
      </c>
      <c r="Y737" s="265" t="s">
        <v>3692</v>
      </c>
      <c r="Z737" s="256"/>
      <c r="AA737" s="264" t="s">
        <v>3690</v>
      </c>
      <c r="AB737" s="256"/>
      <c r="AC737" s="265" t="s">
        <v>3692</v>
      </c>
      <c r="AD737" s="258"/>
      <c r="AE737" s="265" t="s">
        <v>3692</v>
      </c>
      <c r="AF737" s="258"/>
      <c r="AG737" s="264" t="s">
        <v>3690</v>
      </c>
      <c r="AH737" s="16"/>
      <c r="AI737" s="264" t="s">
        <v>3690</v>
      </c>
      <c r="AK737" s="264" t="s">
        <v>3690</v>
      </c>
      <c r="AL737" s="256"/>
      <c r="AM737" s="264" t="s">
        <v>3690</v>
      </c>
      <c r="AN737" s="256"/>
      <c r="AO737" s="264" t="s">
        <v>3690</v>
      </c>
      <c r="AP737" s="256"/>
      <c r="AQ737" s="264" t="s">
        <v>3690</v>
      </c>
      <c r="AR737" s="256"/>
      <c r="AS737" s="264" t="s">
        <v>3691</v>
      </c>
      <c r="AT737" s="256"/>
      <c r="AU737" s="264" t="s">
        <v>3691</v>
      </c>
      <c r="AW737" s="264" t="s">
        <v>3691</v>
      </c>
      <c r="AX737" s="256"/>
      <c r="AY737" s="270" t="str">
        <f t="shared" si="24"/>
        <v>予 備 734</v>
      </c>
      <c r="AZ737" s="256"/>
      <c r="BA737" s="265" t="s">
        <v>3692</v>
      </c>
      <c r="BC737" s="265" t="s">
        <v>3692</v>
      </c>
      <c r="BE737" s="266" t="s">
        <v>3692</v>
      </c>
      <c r="BF737" s="258"/>
      <c r="BG737" s="266" t="s">
        <v>3692</v>
      </c>
      <c r="BI737" s="400" t="s">
        <v>3690</v>
      </c>
      <c r="BK737" s="400" t="s">
        <v>3690</v>
      </c>
      <c r="BM737" s="400" t="str">
        <f t="shared" si="25"/>
        <v>予備734</v>
      </c>
      <c r="BO737" s="401" t="s">
        <v>3690</v>
      </c>
      <c r="BP737" s="396"/>
      <c r="BQ737" s="401" t="s">
        <v>3690</v>
      </c>
      <c r="BR737" s="402"/>
      <c r="BS737" s="265" t="s">
        <v>3692</v>
      </c>
      <c r="BT737" s="402"/>
      <c r="BU737" s="402"/>
      <c r="BV737" s="402"/>
      <c r="BW737" s="402"/>
      <c r="BX737" s="402"/>
      <c r="BY737" s="402"/>
      <c r="BZ737" s="402"/>
      <c r="CA737" s="402"/>
      <c r="CB737" s="402"/>
      <c r="CC737" s="402"/>
      <c r="CE737" s="256"/>
      <c r="CG737" s="264" t="s">
        <v>3690</v>
      </c>
      <c r="CI737" s="264" t="s">
        <v>3690</v>
      </c>
      <c r="CK737" s="264" t="s">
        <v>3690</v>
      </c>
      <c r="CM737" s="264" t="s">
        <v>3690</v>
      </c>
      <c r="CO737" s="264" t="s">
        <v>3690</v>
      </c>
      <c r="CQ737" s="264" t="s">
        <v>3690</v>
      </c>
      <c r="CS737" s="264" t="s">
        <v>3690</v>
      </c>
      <c r="CU737" s="264" t="s">
        <v>3690</v>
      </c>
      <c r="CW737" s="264" t="s">
        <v>3690</v>
      </c>
      <c r="CY737" s="264" t="s">
        <v>3690</v>
      </c>
      <c r="DA737" s="264" t="s">
        <v>3690</v>
      </c>
      <c r="DC737" s="264" t="s">
        <v>3690</v>
      </c>
      <c r="DE737" s="264" t="s">
        <v>3690</v>
      </c>
      <c r="DG737" s="264" t="s">
        <v>3690</v>
      </c>
      <c r="DI737" s="264" t="s">
        <v>3690</v>
      </c>
      <c r="DK737" s="264" t="s">
        <v>3690</v>
      </c>
      <c r="EA737" s="264" t="s">
        <v>3690</v>
      </c>
      <c r="EC737" s="272" t="s">
        <v>3691</v>
      </c>
      <c r="ED737" s="268"/>
      <c r="EE737" s="272" t="s">
        <v>3691</v>
      </c>
      <c r="EF737" s="268"/>
      <c r="EG737" s="272" t="s">
        <v>3691</v>
      </c>
      <c r="EH737" s="268"/>
      <c r="EI737" s="272" t="s">
        <v>3691</v>
      </c>
      <c r="EY737" s="264" t="s">
        <v>3690</v>
      </c>
      <c r="FA737" s="264" t="s">
        <v>3690</v>
      </c>
      <c r="FC737" s="264" t="s">
        <v>3690</v>
      </c>
      <c r="FE737" s="264" t="s">
        <v>3690</v>
      </c>
      <c r="FG737" s="264" t="s">
        <v>3690</v>
      </c>
      <c r="FI737" s="264" t="s">
        <v>3690</v>
      </c>
      <c r="FK737" s="264" t="s">
        <v>3690</v>
      </c>
      <c r="FM737" s="264" t="s">
        <v>3690</v>
      </c>
      <c r="FO737" s="264" t="s">
        <v>3690</v>
      </c>
      <c r="FQ737" s="264" t="s">
        <v>3690</v>
      </c>
      <c r="FS737" s="264" t="s">
        <v>3690</v>
      </c>
      <c r="FU737" s="264" t="s">
        <v>3690</v>
      </c>
      <c r="FW737" s="264" t="s">
        <v>3690</v>
      </c>
      <c r="FY737" s="264" t="s">
        <v>3690</v>
      </c>
      <c r="GA737" s="264" t="s">
        <v>3690</v>
      </c>
      <c r="GC737" s="264" t="s">
        <v>3690</v>
      </c>
      <c r="GE737" s="264" t="s">
        <v>3690</v>
      </c>
      <c r="GG737" s="264" t="s">
        <v>3690</v>
      </c>
      <c r="GI737" s="264" t="s">
        <v>3690</v>
      </c>
      <c r="GK737" s="264" t="s">
        <v>3690</v>
      </c>
      <c r="GM737" s="264" t="s">
        <v>3690</v>
      </c>
      <c r="GO737" s="264" t="s">
        <v>3690</v>
      </c>
      <c r="GQ737" s="16"/>
      <c r="HE737" s="265" t="s">
        <v>3692</v>
      </c>
      <c r="HG737" s="265" t="s">
        <v>3692</v>
      </c>
      <c r="HI737" s="264" t="s">
        <v>3690</v>
      </c>
      <c r="HK737" s="264" t="s">
        <v>3690</v>
      </c>
      <c r="HM737" s="264" t="s">
        <v>3690</v>
      </c>
      <c r="HO737" s="264" t="s">
        <v>3690</v>
      </c>
      <c r="HQ737" s="264" t="s">
        <v>3690</v>
      </c>
      <c r="HS737" s="264" t="s">
        <v>3690</v>
      </c>
      <c r="HU737" s="264" t="s">
        <v>3690</v>
      </c>
      <c r="HW737" s="264" t="s">
        <v>3690</v>
      </c>
      <c r="HY737" s="264" t="s">
        <v>3690</v>
      </c>
      <c r="IA737" s="264" t="s">
        <v>3690</v>
      </c>
      <c r="IC737" s="264" t="s">
        <v>3690</v>
      </c>
      <c r="IE737" s="264" t="s">
        <v>3690</v>
      </c>
      <c r="IG737" s="264" t="s">
        <v>3690</v>
      </c>
      <c r="II737" s="264" t="s">
        <v>3690</v>
      </c>
      <c r="IK737" s="264" t="s">
        <v>3690</v>
      </c>
      <c r="IM737" s="264" t="s">
        <v>3690</v>
      </c>
      <c r="IO737" s="264" t="s">
        <v>3690</v>
      </c>
      <c r="IQ737" s="264" t="s">
        <v>3690</v>
      </c>
      <c r="IS737" s="264" t="s">
        <v>3690</v>
      </c>
      <c r="IU737" s="264" t="s">
        <v>3690</v>
      </c>
      <c r="IW737" s="264" t="s">
        <v>3690</v>
      </c>
      <c r="IY737" s="264" t="s">
        <v>3690</v>
      </c>
      <c r="JA737" s="264" t="s">
        <v>3690</v>
      </c>
      <c r="JC737" s="264" t="s">
        <v>3690</v>
      </c>
    </row>
    <row r="738" spans="3:263">
      <c r="C738" s="384" t="s">
        <v>3693</v>
      </c>
      <c r="D738" s="404"/>
      <c r="E738" s="390" t="s">
        <v>3693</v>
      </c>
      <c r="F738" s="391"/>
      <c r="G738" s="390" t="s">
        <v>3693</v>
      </c>
      <c r="H738" s="391"/>
      <c r="I738" s="390" t="s">
        <v>3693</v>
      </c>
      <c r="J738" s="391"/>
      <c r="K738" s="390" t="s">
        <v>3693</v>
      </c>
      <c r="L738" s="391"/>
      <c r="M738" s="390" t="s">
        <v>3693</v>
      </c>
      <c r="N738" s="405"/>
      <c r="O738" s="394" t="s">
        <v>3694</v>
      </c>
      <c r="P738" s="406"/>
      <c r="Q738" s="264" t="s">
        <v>3693</v>
      </c>
      <c r="S738" s="264" t="s">
        <v>3693</v>
      </c>
      <c r="U738" s="265" t="s">
        <v>3695</v>
      </c>
      <c r="W738" s="265" t="s">
        <v>3695</v>
      </c>
      <c r="Y738" s="265" t="s">
        <v>3695</v>
      </c>
      <c r="Z738" s="256"/>
      <c r="AA738" s="264" t="s">
        <v>3693</v>
      </c>
      <c r="AB738" s="256"/>
      <c r="AC738" s="265" t="s">
        <v>3695</v>
      </c>
      <c r="AD738" s="258"/>
      <c r="AE738" s="265" t="s">
        <v>3695</v>
      </c>
      <c r="AF738" s="258"/>
      <c r="AG738" s="264" t="s">
        <v>3693</v>
      </c>
      <c r="AH738" s="16"/>
      <c r="AI738" s="264" t="s">
        <v>3693</v>
      </c>
      <c r="AK738" s="264" t="s">
        <v>3693</v>
      </c>
      <c r="AL738" s="256"/>
      <c r="AM738" s="264" t="s">
        <v>3693</v>
      </c>
      <c r="AN738" s="256"/>
      <c r="AO738" s="264" t="s">
        <v>3693</v>
      </c>
      <c r="AP738" s="256"/>
      <c r="AQ738" s="264" t="s">
        <v>3693</v>
      </c>
      <c r="AR738" s="256"/>
      <c r="AS738" s="265" t="s">
        <v>3696</v>
      </c>
      <c r="AT738" s="256"/>
      <c r="AU738" s="265" t="s">
        <v>3696</v>
      </c>
      <c r="AW738" s="265" t="s">
        <v>3696</v>
      </c>
      <c r="AX738" s="256"/>
      <c r="AY738" s="270" t="str">
        <f t="shared" si="24"/>
        <v>予 備 735</v>
      </c>
      <c r="AZ738" s="256"/>
      <c r="BA738" s="265" t="s">
        <v>3695</v>
      </c>
      <c r="BC738" s="265" t="s">
        <v>3695</v>
      </c>
      <c r="BE738" s="266" t="s">
        <v>3695</v>
      </c>
      <c r="BF738" s="258"/>
      <c r="BG738" s="266" t="s">
        <v>3695</v>
      </c>
      <c r="BI738" s="400" t="s">
        <v>3693</v>
      </c>
      <c r="BK738" s="400" t="s">
        <v>3693</v>
      </c>
      <c r="BM738" s="400" t="str">
        <f t="shared" si="25"/>
        <v>予備735</v>
      </c>
      <c r="BO738" s="401" t="s">
        <v>3693</v>
      </c>
      <c r="BP738" s="396"/>
      <c r="BQ738" s="401" t="s">
        <v>3693</v>
      </c>
      <c r="BR738" s="402"/>
      <c r="BS738" s="265" t="s">
        <v>3695</v>
      </c>
      <c r="BT738" s="402"/>
      <c r="BU738" s="402"/>
      <c r="BV738" s="402"/>
      <c r="BW738" s="402"/>
      <c r="BX738" s="402"/>
      <c r="BY738" s="402"/>
      <c r="BZ738" s="402"/>
      <c r="CA738" s="402"/>
      <c r="CB738" s="402"/>
      <c r="CC738" s="402"/>
      <c r="CE738" s="256"/>
      <c r="CG738" s="264" t="s">
        <v>3693</v>
      </c>
      <c r="CI738" s="264" t="s">
        <v>3693</v>
      </c>
      <c r="CK738" s="264" t="s">
        <v>3693</v>
      </c>
      <c r="CM738" s="264" t="s">
        <v>3693</v>
      </c>
      <c r="CO738" s="264" t="s">
        <v>3693</v>
      </c>
      <c r="CQ738" s="264" t="s">
        <v>3693</v>
      </c>
      <c r="CS738" s="264" t="s">
        <v>3693</v>
      </c>
      <c r="CU738" s="264" t="s">
        <v>3693</v>
      </c>
      <c r="CW738" s="264" t="s">
        <v>3693</v>
      </c>
      <c r="CY738" s="264" t="s">
        <v>3693</v>
      </c>
      <c r="DA738" s="264" t="s">
        <v>3693</v>
      </c>
      <c r="DC738" s="264" t="s">
        <v>3693</v>
      </c>
      <c r="DE738" s="264" t="s">
        <v>3693</v>
      </c>
      <c r="DG738" s="264" t="s">
        <v>3693</v>
      </c>
      <c r="DI738" s="264" t="s">
        <v>3693</v>
      </c>
      <c r="DK738" s="264" t="s">
        <v>3693</v>
      </c>
      <c r="EA738" s="264" t="s">
        <v>3693</v>
      </c>
      <c r="EC738" s="272" t="s">
        <v>3694</v>
      </c>
      <c r="ED738" s="268"/>
      <c r="EE738" s="272" t="s">
        <v>3694</v>
      </c>
      <c r="EF738" s="268"/>
      <c r="EG738" s="272" t="s">
        <v>3694</v>
      </c>
      <c r="EH738" s="268"/>
      <c r="EI738" s="272" t="s">
        <v>3694</v>
      </c>
      <c r="EY738" s="264" t="s">
        <v>3693</v>
      </c>
      <c r="FA738" s="264" t="s">
        <v>3693</v>
      </c>
      <c r="FC738" s="264" t="s">
        <v>3693</v>
      </c>
      <c r="FE738" s="264" t="s">
        <v>3693</v>
      </c>
      <c r="FG738" s="264" t="s">
        <v>3693</v>
      </c>
      <c r="FI738" s="264" t="s">
        <v>3693</v>
      </c>
      <c r="FK738" s="264" t="s">
        <v>3693</v>
      </c>
      <c r="FM738" s="264" t="s">
        <v>3693</v>
      </c>
      <c r="FO738" s="264" t="s">
        <v>3693</v>
      </c>
      <c r="FQ738" s="264" t="s">
        <v>3693</v>
      </c>
      <c r="FS738" s="264" t="s">
        <v>3693</v>
      </c>
      <c r="FU738" s="264" t="s">
        <v>3693</v>
      </c>
      <c r="FW738" s="264" t="s">
        <v>3693</v>
      </c>
      <c r="FY738" s="264" t="s">
        <v>3693</v>
      </c>
      <c r="GA738" s="264" t="s">
        <v>3693</v>
      </c>
      <c r="GC738" s="264" t="s">
        <v>3693</v>
      </c>
      <c r="GE738" s="264" t="s">
        <v>3693</v>
      </c>
      <c r="GG738" s="264" t="s">
        <v>3693</v>
      </c>
      <c r="GI738" s="264" t="s">
        <v>3693</v>
      </c>
      <c r="GK738" s="264" t="s">
        <v>3693</v>
      </c>
      <c r="GM738" s="264" t="s">
        <v>3693</v>
      </c>
      <c r="GO738" s="264" t="s">
        <v>3693</v>
      </c>
      <c r="GQ738" s="16"/>
      <c r="HE738" s="265" t="s">
        <v>3695</v>
      </c>
      <c r="HG738" s="265" t="s">
        <v>3695</v>
      </c>
      <c r="HI738" s="264" t="s">
        <v>3693</v>
      </c>
      <c r="HK738" s="264" t="s">
        <v>3693</v>
      </c>
      <c r="HM738" s="264" t="s">
        <v>3693</v>
      </c>
      <c r="HO738" s="264" t="s">
        <v>3693</v>
      </c>
      <c r="HQ738" s="264" t="s">
        <v>3693</v>
      </c>
      <c r="HS738" s="264" t="s">
        <v>3693</v>
      </c>
      <c r="HU738" s="264" t="s">
        <v>3693</v>
      </c>
      <c r="HW738" s="264" t="s">
        <v>3693</v>
      </c>
      <c r="HY738" s="264" t="s">
        <v>3693</v>
      </c>
      <c r="IA738" s="264" t="s">
        <v>3693</v>
      </c>
      <c r="IC738" s="264" t="s">
        <v>3693</v>
      </c>
      <c r="IE738" s="264" t="s">
        <v>3693</v>
      </c>
      <c r="IG738" s="264" t="s">
        <v>3693</v>
      </c>
      <c r="II738" s="264" t="s">
        <v>3693</v>
      </c>
      <c r="IK738" s="264" t="s">
        <v>3693</v>
      </c>
      <c r="IM738" s="264" t="s">
        <v>3693</v>
      </c>
      <c r="IO738" s="264" t="s">
        <v>3693</v>
      </c>
      <c r="IQ738" s="264" t="s">
        <v>3693</v>
      </c>
      <c r="IS738" s="264" t="s">
        <v>3693</v>
      </c>
      <c r="IU738" s="264" t="s">
        <v>3693</v>
      </c>
      <c r="IW738" s="264" t="s">
        <v>3693</v>
      </c>
      <c r="IY738" s="264" t="s">
        <v>3693</v>
      </c>
      <c r="JA738" s="264" t="s">
        <v>3693</v>
      </c>
      <c r="JC738" s="264" t="s">
        <v>3693</v>
      </c>
    </row>
    <row r="739" spans="3:263">
      <c r="C739" s="384" t="s">
        <v>3697</v>
      </c>
      <c r="D739" s="404"/>
      <c r="E739" s="390" t="s">
        <v>3697</v>
      </c>
      <c r="F739" s="391"/>
      <c r="G739" s="390" t="s">
        <v>3697</v>
      </c>
      <c r="H739" s="391"/>
      <c r="I739" s="390" t="s">
        <v>3697</v>
      </c>
      <c r="J739" s="391"/>
      <c r="K739" s="390" t="s">
        <v>3697</v>
      </c>
      <c r="L739" s="391"/>
      <c r="M739" s="390" t="s">
        <v>3697</v>
      </c>
      <c r="N739" s="405"/>
      <c r="O739" s="394" t="s">
        <v>3698</v>
      </c>
      <c r="P739" s="406"/>
      <c r="Q739" s="264" t="s">
        <v>3697</v>
      </c>
      <c r="S739" s="264" t="s">
        <v>3697</v>
      </c>
      <c r="U739" s="265" t="s">
        <v>3699</v>
      </c>
      <c r="W739" s="265" t="s">
        <v>3699</v>
      </c>
      <c r="Y739" s="265" t="s">
        <v>3699</v>
      </c>
      <c r="Z739" s="256"/>
      <c r="AA739" s="264" t="s">
        <v>3697</v>
      </c>
      <c r="AB739" s="256"/>
      <c r="AC739" s="265" t="s">
        <v>3699</v>
      </c>
      <c r="AD739" s="258"/>
      <c r="AE739" s="265" t="s">
        <v>3699</v>
      </c>
      <c r="AF739" s="258"/>
      <c r="AG739" s="264" t="s">
        <v>3697</v>
      </c>
      <c r="AH739" s="16"/>
      <c r="AI739" s="264" t="s">
        <v>3697</v>
      </c>
      <c r="AK739" s="264" t="s">
        <v>3697</v>
      </c>
      <c r="AL739" s="256"/>
      <c r="AM739" s="264" t="s">
        <v>3697</v>
      </c>
      <c r="AN739" s="256"/>
      <c r="AO739" s="264" t="s">
        <v>3697</v>
      </c>
      <c r="AP739" s="256"/>
      <c r="AQ739" s="264" t="s">
        <v>3697</v>
      </c>
      <c r="AR739" s="256"/>
      <c r="AS739" s="264" t="s">
        <v>3698</v>
      </c>
      <c r="AT739" s="256"/>
      <c r="AU739" s="264" t="s">
        <v>3698</v>
      </c>
      <c r="AW739" s="264" t="s">
        <v>3698</v>
      </c>
      <c r="AX739" s="256"/>
      <c r="AY739" s="270" t="str">
        <f t="shared" si="24"/>
        <v>予 備 736</v>
      </c>
      <c r="AZ739" s="256"/>
      <c r="BA739" s="265" t="s">
        <v>3699</v>
      </c>
      <c r="BC739" s="265" t="s">
        <v>3699</v>
      </c>
      <c r="BE739" s="266" t="s">
        <v>3699</v>
      </c>
      <c r="BF739" s="258"/>
      <c r="BG739" s="266" t="s">
        <v>3699</v>
      </c>
      <c r="BI739" s="400" t="s">
        <v>3697</v>
      </c>
      <c r="BK739" s="400" t="s">
        <v>3697</v>
      </c>
      <c r="BM739" s="400" t="str">
        <f t="shared" si="25"/>
        <v>予備736</v>
      </c>
      <c r="BO739" s="401" t="s">
        <v>3697</v>
      </c>
      <c r="BP739" s="396"/>
      <c r="BQ739" s="401" t="s">
        <v>3697</v>
      </c>
      <c r="BR739" s="402"/>
      <c r="BS739" s="265" t="s">
        <v>3699</v>
      </c>
      <c r="BT739" s="402"/>
      <c r="BU739" s="402"/>
      <c r="BV739" s="402"/>
      <c r="BW739" s="402"/>
      <c r="BX739" s="402"/>
      <c r="BY739" s="402"/>
      <c r="BZ739" s="402"/>
      <c r="CA739" s="402"/>
      <c r="CB739" s="402"/>
      <c r="CC739" s="402"/>
      <c r="CE739" s="256"/>
      <c r="CG739" s="264" t="s">
        <v>3697</v>
      </c>
      <c r="CI739" s="264" t="s">
        <v>3697</v>
      </c>
      <c r="CK739" s="264" t="s">
        <v>3697</v>
      </c>
      <c r="CM739" s="264" t="s">
        <v>3697</v>
      </c>
      <c r="CO739" s="264" t="s">
        <v>3697</v>
      </c>
      <c r="CQ739" s="264" t="s">
        <v>3697</v>
      </c>
      <c r="CS739" s="264" t="s">
        <v>3697</v>
      </c>
      <c r="CU739" s="264" t="s">
        <v>3697</v>
      </c>
      <c r="CW739" s="264" t="s">
        <v>3697</v>
      </c>
      <c r="CY739" s="264" t="s">
        <v>3697</v>
      </c>
      <c r="DA739" s="264" t="s">
        <v>3697</v>
      </c>
      <c r="DC739" s="264" t="s">
        <v>3697</v>
      </c>
      <c r="DE739" s="264" t="s">
        <v>3697</v>
      </c>
      <c r="DG739" s="264" t="s">
        <v>3697</v>
      </c>
      <c r="DI739" s="264" t="s">
        <v>3697</v>
      </c>
      <c r="DK739" s="264" t="s">
        <v>3697</v>
      </c>
      <c r="EA739" s="264" t="s">
        <v>3697</v>
      </c>
      <c r="EC739" s="272" t="s">
        <v>3698</v>
      </c>
      <c r="ED739" s="268"/>
      <c r="EE739" s="272" t="s">
        <v>3698</v>
      </c>
      <c r="EF739" s="268"/>
      <c r="EG739" s="272" t="s">
        <v>3698</v>
      </c>
      <c r="EH739" s="268"/>
      <c r="EI739" s="272" t="s">
        <v>3698</v>
      </c>
      <c r="EY739" s="264" t="s">
        <v>3697</v>
      </c>
      <c r="FA739" s="264" t="s">
        <v>3697</v>
      </c>
      <c r="FC739" s="264" t="s">
        <v>3697</v>
      </c>
      <c r="FE739" s="264" t="s">
        <v>3697</v>
      </c>
      <c r="FG739" s="264" t="s">
        <v>3697</v>
      </c>
      <c r="FI739" s="264" t="s">
        <v>3697</v>
      </c>
      <c r="FK739" s="264" t="s">
        <v>3697</v>
      </c>
      <c r="FM739" s="264" t="s">
        <v>3697</v>
      </c>
      <c r="FO739" s="264" t="s">
        <v>3697</v>
      </c>
      <c r="FQ739" s="264" t="s">
        <v>3697</v>
      </c>
      <c r="FS739" s="264" t="s">
        <v>3697</v>
      </c>
      <c r="FU739" s="264" t="s">
        <v>3697</v>
      </c>
      <c r="FW739" s="264" t="s">
        <v>3697</v>
      </c>
      <c r="FY739" s="264" t="s">
        <v>3697</v>
      </c>
      <c r="GA739" s="264" t="s">
        <v>3697</v>
      </c>
      <c r="GC739" s="264" t="s">
        <v>3697</v>
      </c>
      <c r="GE739" s="264" t="s">
        <v>3697</v>
      </c>
      <c r="GG739" s="264" t="s">
        <v>3697</v>
      </c>
      <c r="GI739" s="264" t="s">
        <v>3697</v>
      </c>
      <c r="GK739" s="264" t="s">
        <v>3697</v>
      </c>
      <c r="GM739" s="264" t="s">
        <v>3697</v>
      </c>
      <c r="GO739" s="264" t="s">
        <v>3697</v>
      </c>
      <c r="GQ739" s="16"/>
      <c r="HE739" s="265" t="s">
        <v>3699</v>
      </c>
      <c r="HG739" s="265" t="s">
        <v>3699</v>
      </c>
      <c r="HI739" s="264" t="s">
        <v>3697</v>
      </c>
      <c r="HK739" s="264" t="s">
        <v>3697</v>
      </c>
      <c r="HM739" s="264" t="s">
        <v>3697</v>
      </c>
      <c r="HO739" s="264" t="s">
        <v>3697</v>
      </c>
      <c r="HQ739" s="264" t="s">
        <v>3697</v>
      </c>
      <c r="HS739" s="264" t="s">
        <v>3697</v>
      </c>
      <c r="HU739" s="264" t="s">
        <v>3697</v>
      </c>
      <c r="HW739" s="264" t="s">
        <v>3697</v>
      </c>
      <c r="HY739" s="264" t="s">
        <v>3697</v>
      </c>
      <c r="IA739" s="264" t="s">
        <v>3697</v>
      </c>
      <c r="IC739" s="264" t="s">
        <v>3697</v>
      </c>
      <c r="IE739" s="264" t="s">
        <v>3697</v>
      </c>
      <c r="IG739" s="264" t="s">
        <v>3697</v>
      </c>
      <c r="II739" s="264" t="s">
        <v>3697</v>
      </c>
      <c r="IK739" s="264" t="s">
        <v>3697</v>
      </c>
      <c r="IM739" s="264" t="s">
        <v>3697</v>
      </c>
      <c r="IO739" s="264" t="s">
        <v>3697</v>
      </c>
      <c r="IQ739" s="264" t="s">
        <v>3697</v>
      </c>
      <c r="IS739" s="264" t="s">
        <v>3697</v>
      </c>
      <c r="IU739" s="264" t="s">
        <v>3697</v>
      </c>
      <c r="IW739" s="264" t="s">
        <v>3697</v>
      </c>
      <c r="IY739" s="264" t="s">
        <v>3697</v>
      </c>
      <c r="JA739" s="264" t="s">
        <v>3697</v>
      </c>
      <c r="JC739" s="264" t="s">
        <v>3697</v>
      </c>
    </row>
    <row r="740" spans="3:263">
      <c r="C740" s="384" t="s">
        <v>3700</v>
      </c>
      <c r="D740" s="404"/>
      <c r="E740" s="390" t="s">
        <v>3700</v>
      </c>
      <c r="F740" s="391"/>
      <c r="G740" s="390" t="s">
        <v>3700</v>
      </c>
      <c r="H740" s="391"/>
      <c r="I740" s="390" t="s">
        <v>3700</v>
      </c>
      <c r="J740" s="391"/>
      <c r="K740" s="390" t="s">
        <v>3700</v>
      </c>
      <c r="L740" s="391"/>
      <c r="M740" s="390" t="s">
        <v>3700</v>
      </c>
      <c r="N740" s="405"/>
      <c r="O740" s="394" t="s">
        <v>3701</v>
      </c>
      <c r="P740" s="406"/>
      <c r="Q740" s="264" t="s">
        <v>3700</v>
      </c>
      <c r="S740" s="264" t="s">
        <v>3700</v>
      </c>
      <c r="U740" s="265" t="s">
        <v>3702</v>
      </c>
      <c r="W740" s="265" t="s">
        <v>3702</v>
      </c>
      <c r="Y740" s="265" t="s">
        <v>3702</v>
      </c>
      <c r="Z740" s="256"/>
      <c r="AA740" s="264" t="s">
        <v>3700</v>
      </c>
      <c r="AB740" s="256"/>
      <c r="AC740" s="265" t="s">
        <v>3702</v>
      </c>
      <c r="AD740" s="258"/>
      <c r="AE740" s="265" t="s">
        <v>3702</v>
      </c>
      <c r="AF740" s="258"/>
      <c r="AG740" s="264" t="s">
        <v>3700</v>
      </c>
      <c r="AH740" s="16"/>
      <c r="AI740" s="264" t="s">
        <v>3700</v>
      </c>
      <c r="AK740" s="264" t="s">
        <v>3700</v>
      </c>
      <c r="AL740" s="256"/>
      <c r="AM740" s="264" t="s">
        <v>3700</v>
      </c>
      <c r="AN740" s="256"/>
      <c r="AO740" s="264" t="s">
        <v>3700</v>
      </c>
      <c r="AP740" s="256"/>
      <c r="AQ740" s="264" t="s">
        <v>3700</v>
      </c>
      <c r="AR740" s="256"/>
      <c r="AS740" s="265" t="s">
        <v>3703</v>
      </c>
      <c r="AT740" s="256"/>
      <c r="AU740" s="265" t="s">
        <v>3703</v>
      </c>
      <c r="AW740" s="265" t="s">
        <v>3703</v>
      </c>
      <c r="AX740" s="256"/>
      <c r="AY740" s="270" t="str">
        <f t="shared" si="24"/>
        <v>予 備 737</v>
      </c>
      <c r="AZ740" s="256"/>
      <c r="BA740" s="265" t="s">
        <v>3702</v>
      </c>
      <c r="BC740" s="265" t="s">
        <v>3702</v>
      </c>
      <c r="BE740" s="266" t="s">
        <v>3702</v>
      </c>
      <c r="BF740" s="258"/>
      <c r="BG740" s="266" t="s">
        <v>3702</v>
      </c>
      <c r="BI740" s="400" t="s">
        <v>3700</v>
      </c>
      <c r="BK740" s="400" t="s">
        <v>3700</v>
      </c>
      <c r="BM740" s="400" t="str">
        <f t="shared" si="25"/>
        <v>予備737</v>
      </c>
      <c r="BO740" s="401" t="s">
        <v>3700</v>
      </c>
      <c r="BP740" s="396"/>
      <c r="BQ740" s="401" t="s">
        <v>3700</v>
      </c>
      <c r="BR740" s="402"/>
      <c r="BS740" s="265" t="s">
        <v>3702</v>
      </c>
      <c r="BT740" s="402"/>
      <c r="BU740" s="402"/>
      <c r="BV740" s="402"/>
      <c r="BW740" s="402"/>
      <c r="BX740" s="402"/>
      <c r="BY740" s="402"/>
      <c r="BZ740" s="402"/>
      <c r="CA740" s="402"/>
      <c r="CB740" s="402"/>
      <c r="CC740" s="402"/>
      <c r="CE740" s="256"/>
      <c r="CG740" s="264" t="s">
        <v>3700</v>
      </c>
      <c r="CI740" s="264" t="s">
        <v>3700</v>
      </c>
      <c r="CK740" s="264" t="s">
        <v>3700</v>
      </c>
      <c r="CM740" s="264" t="s">
        <v>3700</v>
      </c>
      <c r="CO740" s="264" t="s">
        <v>3700</v>
      </c>
      <c r="CQ740" s="264" t="s">
        <v>3700</v>
      </c>
      <c r="CS740" s="264" t="s">
        <v>3700</v>
      </c>
      <c r="CU740" s="264" t="s">
        <v>3700</v>
      </c>
      <c r="CW740" s="264" t="s">
        <v>3700</v>
      </c>
      <c r="CY740" s="264" t="s">
        <v>3700</v>
      </c>
      <c r="DA740" s="264" t="s">
        <v>3700</v>
      </c>
      <c r="DC740" s="264" t="s">
        <v>3700</v>
      </c>
      <c r="DE740" s="264" t="s">
        <v>3700</v>
      </c>
      <c r="DG740" s="264" t="s">
        <v>3700</v>
      </c>
      <c r="DI740" s="264" t="s">
        <v>3700</v>
      </c>
      <c r="DK740" s="264" t="s">
        <v>3700</v>
      </c>
      <c r="EA740" s="264" t="s">
        <v>3700</v>
      </c>
      <c r="EC740" s="272" t="s">
        <v>3701</v>
      </c>
      <c r="ED740" s="268"/>
      <c r="EE740" s="272" t="s">
        <v>3701</v>
      </c>
      <c r="EF740" s="268"/>
      <c r="EG740" s="272" t="s">
        <v>3701</v>
      </c>
      <c r="EH740" s="268"/>
      <c r="EI740" s="272" t="s">
        <v>3701</v>
      </c>
      <c r="EY740" s="264" t="s">
        <v>3700</v>
      </c>
      <c r="FA740" s="264" t="s">
        <v>3700</v>
      </c>
      <c r="FC740" s="264" t="s">
        <v>3700</v>
      </c>
      <c r="FE740" s="264" t="s">
        <v>3700</v>
      </c>
      <c r="FG740" s="264" t="s">
        <v>3700</v>
      </c>
      <c r="FI740" s="264" t="s">
        <v>3700</v>
      </c>
      <c r="FK740" s="264" t="s">
        <v>3700</v>
      </c>
      <c r="FM740" s="264" t="s">
        <v>3700</v>
      </c>
      <c r="FO740" s="264" t="s">
        <v>3700</v>
      </c>
      <c r="FQ740" s="264" t="s">
        <v>3700</v>
      </c>
      <c r="FS740" s="264" t="s">
        <v>3700</v>
      </c>
      <c r="FU740" s="264" t="s">
        <v>3700</v>
      </c>
      <c r="FW740" s="264" t="s">
        <v>3700</v>
      </c>
      <c r="FY740" s="264" t="s">
        <v>3700</v>
      </c>
      <c r="GA740" s="264" t="s">
        <v>3700</v>
      </c>
      <c r="GC740" s="264" t="s">
        <v>3700</v>
      </c>
      <c r="GE740" s="264" t="s">
        <v>3700</v>
      </c>
      <c r="GG740" s="264" t="s">
        <v>3700</v>
      </c>
      <c r="GI740" s="264" t="s">
        <v>3700</v>
      </c>
      <c r="GK740" s="264" t="s">
        <v>3700</v>
      </c>
      <c r="GM740" s="264" t="s">
        <v>3700</v>
      </c>
      <c r="GO740" s="264" t="s">
        <v>3700</v>
      </c>
      <c r="GQ740" s="16"/>
      <c r="HE740" s="265" t="s">
        <v>3702</v>
      </c>
      <c r="HG740" s="265" t="s">
        <v>3702</v>
      </c>
      <c r="HI740" s="264" t="s">
        <v>3700</v>
      </c>
      <c r="HK740" s="264" t="s">
        <v>3700</v>
      </c>
      <c r="HM740" s="264" t="s">
        <v>3700</v>
      </c>
      <c r="HO740" s="264" t="s">
        <v>3700</v>
      </c>
      <c r="HQ740" s="264" t="s">
        <v>3700</v>
      </c>
      <c r="HS740" s="264" t="s">
        <v>3700</v>
      </c>
      <c r="HU740" s="264" t="s">
        <v>3700</v>
      </c>
      <c r="HW740" s="264" t="s">
        <v>3700</v>
      </c>
      <c r="HY740" s="264" t="s">
        <v>3700</v>
      </c>
      <c r="IA740" s="264" t="s">
        <v>3700</v>
      </c>
      <c r="IC740" s="264" t="s">
        <v>3700</v>
      </c>
      <c r="IE740" s="264" t="s">
        <v>3700</v>
      </c>
      <c r="IG740" s="264" t="s">
        <v>3700</v>
      </c>
      <c r="II740" s="264" t="s">
        <v>3700</v>
      </c>
      <c r="IK740" s="264" t="s">
        <v>3700</v>
      </c>
      <c r="IM740" s="264" t="s">
        <v>3700</v>
      </c>
      <c r="IO740" s="264" t="s">
        <v>3700</v>
      </c>
      <c r="IQ740" s="264" t="s">
        <v>3700</v>
      </c>
      <c r="IS740" s="264" t="s">
        <v>3700</v>
      </c>
      <c r="IU740" s="264" t="s">
        <v>3700</v>
      </c>
      <c r="IW740" s="264" t="s">
        <v>3700</v>
      </c>
      <c r="IY740" s="264" t="s">
        <v>3700</v>
      </c>
      <c r="JA740" s="264" t="s">
        <v>3700</v>
      </c>
      <c r="JC740" s="264" t="s">
        <v>3700</v>
      </c>
    </row>
    <row r="741" spans="3:263">
      <c r="C741" s="384" t="s">
        <v>3704</v>
      </c>
      <c r="D741" s="404"/>
      <c r="E741" s="390" t="s">
        <v>3704</v>
      </c>
      <c r="F741" s="391"/>
      <c r="G741" s="390" t="s">
        <v>3704</v>
      </c>
      <c r="H741" s="391"/>
      <c r="I741" s="390" t="s">
        <v>3704</v>
      </c>
      <c r="J741" s="391"/>
      <c r="K741" s="390" t="s">
        <v>3704</v>
      </c>
      <c r="L741" s="391"/>
      <c r="M741" s="390" t="s">
        <v>3704</v>
      </c>
      <c r="N741" s="405"/>
      <c r="O741" s="394" t="s">
        <v>3705</v>
      </c>
      <c r="P741" s="406"/>
      <c r="Q741" s="264" t="s">
        <v>3704</v>
      </c>
      <c r="S741" s="264" t="s">
        <v>3704</v>
      </c>
      <c r="U741" s="265" t="s">
        <v>3706</v>
      </c>
      <c r="W741" s="265" t="s">
        <v>3706</v>
      </c>
      <c r="Y741" s="265" t="s">
        <v>3706</v>
      </c>
      <c r="Z741" s="256"/>
      <c r="AA741" s="264" t="s">
        <v>3704</v>
      </c>
      <c r="AB741" s="256"/>
      <c r="AC741" s="265" t="s">
        <v>3706</v>
      </c>
      <c r="AD741" s="258"/>
      <c r="AE741" s="265" t="s">
        <v>3706</v>
      </c>
      <c r="AF741" s="258"/>
      <c r="AG741" s="264" t="s">
        <v>3704</v>
      </c>
      <c r="AH741" s="16"/>
      <c r="AI741" s="264" t="s">
        <v>3704</v>
      </c>
      <c r="AK741" s="264" t="s">
        <v>3704</v>
      </c>
      <c r="AL741" s="256"/>
      <c r="AM741" s="264" t="s">
        <v>3704</v>
      </c>
      <c r="AN741" s="256"/>
      <c r="AO741" s="264" t="s">
        <v>3704</v>
      </c>
      <c r="AP741" s="256"/>
      <c r="AQ741" s="264" t="s">
        <v>3704</v>
      </c>
      <c r="AR741" s="256"/>
      <c r="AS741" s="264" t="s">
        <v>3705</v>
      </c>
      <c r="AT741" s="256"/>
      <c r="AU741" s="264" t="s">
        <v>3705</v>
      </c>
      <c r="AW741" s="264" t="s">
        <v>3705</v>
      </c>
      <c r="AX741" s="256"/>
      <c r="AY741" s="270" t="str">
        <f t="shared" si="24"/>
        <v>予 備 738</v>
      </c>
      <c r="AZ741" s="256"/>
      <c r="BA741" s="265" t="s">
        <v>3706</v>
      </c>
      <c r="BC741" s="265" t="s">
        <v>3706</v>
      </c>
      <c r="BE741" s="266" t="s">
        <v>3706</v>
      </c>
      <c r="BF741" s="258"/>
      <c r="BG741" s="266" t="s">
        <v>3706</v>
      </c>
      <c r="BI741" s="400" t="s">
        <v>3704</v>
      </c>
      <c r="BK741" s="400" t="s">
        <v>3704</v>
      </c>
      <c r="BM741" s="400" t="str">
        <f t="shared" si="25"/>
        <v>予備738</v>
      </c>
      <c r="BO741" s="401" t="s">
        <v>3704</v>
      </c>
      <c r="BP741" s="396"/>
      <c r="BQ741" s="401" t="s">
        <v>3704</v>
      </c>
      <c r="BR741" s="402"/>
      <c r="BS741" s="265" t="s">
        <v>3706</v>
      </c>
      <c r="BT741" s="402"/>
      <c r="BU741" s="402"/>
      <c r="BV741" s="402"/>
      <c r="BW741" s="402"/>
      <c r="BX741" s="402"/>
      <c r="BY741" s="402"/>
      <c r="BZ741" s="402"/>
      <c r="CA741" s="402"/>
      <c r="CB741" s="402"/>
      <c r="CC741" s="402"/>
      <c r="CE741" s="256"/>
      <c r="CG741" s="264" t="s">
        <v>3704</v>
      </c>
      <c r="CI741" s="264" t="s">
        <v>3704</v>
      </c>
      <c r="CK741" s="264" t="s">
        <v>3704</v>
      </c>
      <c r="CM741" s="264" t="s">
        <v>3704</v>
      </c>
      <c r="CO741" s="264" t="s">
        <v>3704</v>
      </c>
      <c r="CQ741" s="264" t="s">
        <v>3704</v>
      </c>
      <c r="CS741" s="264" t="s">
        <v>3704</v>
      </c>
      <c r="CU741" s="264" t="s">
        <v>3704</v>
      </c>
      <c r="CW741" s="264" t="s">
        <v>3704</v>
      </c>
      <c r="CY741" s="264" t="s">
        <v>3704</v>
      </c>
      <c r="DA741" s="264" t="s">
        <v>3704</v>
      </c>
      <c r="DC741" s="264" t="s">
        <v>3704</v>
      </c>
      <c r="DE741" s="264" t="s">
        <v>3704</v>
      </c>
      <c r="DG741" s="264" t="s">
        <v>3704</v>
      </c>
      <c r="DI741" s="264" t="s">
        <v>3704</v>
      </c>
      <c r="DK741" s="264" t="s">
        <v>3704</v>
      </c>
      <c r="EA741" s="264" t="s">
        <v>3704</v>
      </c>
      <c r="EC741" s="272" t="s">
        <v>3705</v>
      </c>
      <c r="ED741" s="268"/>
      <c r="EE741" s="272" t="s">
        <v>3705</v>
      </c>
      <c r="EF741" s="268"/>
      <c r="EG741" s="272" t="s">
        <v>3705</v>
      </c>
      <c r="EH741" s="268"/>
      <c r="EI741" s="272" t="s">
        <v>3705</v>
      </c>
      <c r="EY741" s="264" t="s">
        <v>3704</v>
      </c>
      <c r="FA741" s="264" t="s">
        <v>3704</v>
      </c>
      <c r="FC741" s="264" t="s">
        <v>3704</v>
      </c>
      <c r="FE741" s="264" t="s">
        <v>3704</v>
      </c>
      <c r="FG741" s="264" t="s">
        <v>3704</v>
      </c>
      <c r="FI741" s="264" t="s">
        <v>3704</v>
      </c>
      <c r="FK741" s="264" t="s">
        <v>3704</v>
      </c>
      <c r="FM741" s="264" t="s">
        <v>3704</v>
      </c>
      <c r="FO741" s="264" t="s">
        <v>3704</v>
      </c>
      <c r="FQ741" s="264" t="s">
        <v>3704</v>
      </c>
      <c r="FS741" s="264" t="s">
        <v>3704</v>
      </c>
      <c r="FU741" s="264" t="s">
        <v>3704</v>
      </c>
      <c r="FW741" s="264" t="s">
        <v>3704</v>
      </c>
      <c r="FY741" s="264" t="s">
        <v>3704</v>
      </c>
      <c r="GA741" s="264" t="s">
        <v>3704</v>
      </c>
      <c r="GC741" s="264" t="s">
        <v>3704</v>
      </c>
      <c r="GE741" s="264" t="s">
        <v>3704</v>
      </c>
      <c r="GG741" s="264" t="s">
        <v>3704</v>
      </c>
      <c r="GI741" s="264" t="s">
        <v>3704</v>
      </c>
      <c r="GK741" s="264" t="s">
        <v>3704</v>
      </c>
      <c r="GM741" s="264" t="s">
        <v>3704</v>
      </c>
      <c r="GO741" s="264" t="s">
        <v>3704</v>
      </c>
      <c r="GQ741" s="16"/>
      <c r="HE741" s="265" t="s">
        <v>3706</v>
      </c>
      <c r="HG741" s="265" t="s">
        <v>3706</v>
      </c>
      <c r="HI741" s="264" t="s">
        <v>3704</v>
      </c>
      <c r="HK741" s="264" t="s">
        <v>3704</v>
      </c>
      <c r="HM741" s="264" t="s">
        <v>3704</v>
      </c>
      <c r="HO741" s="264" t="s">
        <v>3704</v>
      </c>
      <c r="HQ741" s="264" t="s">
        <v>3704</v>
      </c>
      <c r="HS741" s="264" t="s">
        <v>3704</v>
      </c>
      <c r="HU741" s="264" t="s">
        <v>3704</v>
      </c>
      <c r="HW741" s="264" t="s">
        <v>3704</v>
      </c>
      <c r="HY741" s="264" t="s">
        <v>3704</v>
      </c>
      <c r="IA741" s="264" t="s">
        <v>3704</v>
      </c>
      <c r="IC741" s="264" t="s">
        <v>3704</v>
      </c>
      <c r="IE741" s="264" t="s">
        <v>3704</v>
      </c>
      <c r="IG741" s="264" t="s">
        <v>3704</v>
      </c>
      <c r="II741" s="264" t="s">
        <v>3704</v>
      </c>
      <c r="IK741" s="264" t="s">
        <v>3704</v>
      </c>
      <c r="IM741" s="264" t="s">
        <v>3704</v>
      </c>
      <c r="IO741" s="264" t="s">
        <v>3704</v>
      </c>
      <c r="IQ741" s="264" t="s">
        <v>3704</v>
      </c>
      <c r="IS741" s="264" t="s">
        <v>3704</v>
      </c>
      <c r="IU741" s="264" t="s">
        <v>3704</v>
      </c>
      <c r="IW741" s="264" t="s">
        <v>3704</v>
      </c>
      <c r="IY741" s="264" t="s">
        <v>3704</v>
      </c>
      <c r="JA741" s="264" t="s">
        <v>3704</v>
      </c>
      <c r="JC741" s="264" t="s">
        <v>3704</v>
      </c>
    </row>
    <row r="742" spans="3:263">
      <c r="C742" s="384" t="s">
        <v>3707</v>
      </c>
      <c r="D742" s="404"/>
      <c r="E742" s="390" t="s">
        <v>3707</v>
      </c>
      <c r="F742" s="391"/>
      <c r="G742" s="390" t="s">
        <v>3707</v>
      </c>
      <c r="H742" s="391"/>
      <c r="I742" s="390" t="s">
        <v>3707</v>
      </c>
      <c r="J742" s="391"/>
      <c r="K742" s="390" t="s">
        <v>3707</v>
      </c>
      <c r="L742" s="391"/>
      <c r="M742" s="390" t="s">
        <v>3707</v>
      </c>
      <c r="N742" s="405"/>
      <c r="O742" s="394" t="s">
        <v>3708</v>
      </c>
      <c r="P742" s="406"/>
      <c r="Q742" s="264" t="s">
        <v>3707</v>
      </c>
      <c r="S742" s="264" t="s">
        <v>3707</v>
      </c>
      <c r="U742" s="265" t="s">
        <v>3709</v>
      </c>
      <c r="W742" s="265" t="s">
        <v>3709</v>
      </c>
      <c r="Y742" s="265" t="s">
        <v>3709</v>
      </c>
      <c r="Z742" s="256"/>
      <c r="AA742" s="264" t="s">
        <v>3707</v>
      </c>
      <c r="AB742" s="256"/>
      <c r="AC742" s="265" t="s">
        <v>3709</v>
      </c>
      <c r="AD742" s="258"/>
      <c r="AE742" s="265" t="s">
        <v>3709</v>
      </c>
      <c r="AF742" s="258"/>
      <c r="AG742" s="264" t="s">
        <v>3707</v>
      </c>
      <c r="AH742" s="16"/>
      <c r="AI742" s="264" t="s">
        <v>3707</v>
      </c>
      <c r="AK742" s="264" t="s">
        <v>3707</v>
      </c>
      <c r="AL742" s="256"/>
      <c r="AM742" s="264" t="s">
        <v>3707</v>
      </c>
      <c r="AN742" s="256"/>
      <c r="AO742" s="264" t="s">
        <v>3707</v>
      </c>
      <c r="AP742" s="256"/>
      <c r="AQ742" s="264" t="s">
        <v>3707</v>
      </c>
      <c r="AR742" s="256"/>
      <c r="AS742" s="265" t="s">
        <v>3710</v>
      </c>
      <c r="AT742" s="256"/>
      <c r="AU742" s="265" t="s">
        <v>3710</v>
      </c>
      <c r="AW742" s="265" t="s">
        <v>3710</v>
      </c>
      <c r="AX742" s="256"/>
      <c r="AY742" s="270" t="str">
        <f t="shared" si="24"/>
        <v>予 備 739</v>
      </c>
      <c r="AZ742" s="256"/>
      <c r="BA742" s="265" t="s">
        <v>3709</v>
      </c>
      <c r="BC742" s="265" t="s">
        <v>3709</v>
      </c>
      <c r="BE742" s="266" t="s">
        <v>3709</v>
      </c>
      <c r="BF742" s="258"/>
      <c r="BG742" s="266" t="s">
        <v>3709</v>
      </c>
      <c r="BI742" s="400" t="s">
        <v>3707</v>
      </c>
      <c r="BK742" s="400" t="s">
        <v>3707</v>
      </c>
      <c r="BM742" s="400" t="str">
        <f t="shared" si="25"/>
        <v>予備739</v>
      </c>
      <c r="BO742" s="401" t="s">
        <v>3707</v>
      </c>
      <c r="BP742" s="396"/>
      <c r="BQ742" s="401" t="s">
        <v>3707</v>
      </c>
      <c r="BR742" s="402"/>
      <c r="BS742" s="265" t="s">
        <v>3709</v>
      </c>
      <c r="BT742" s="402"/>
      <c r="BU742" s="402"/>
      <c r="BV742" s="402"/>
      <c r="BW742" s="402"/>
      <c r="BX742" s="402"/>
      <c r="BY742" s="402"/>
      <c r="BZ742" s="402"/>
      <c r="CA742" s="402"/>
      <c r="CB742" s="402"/>
      <c r="CC742" s="402"/>
      <c r="CE742" s="256"/>
      <c r="CG742" s="264" t="s">
        <v>3707</v>
      </c>
      <c r="CI742" s="264" t="s">
        <v>3707</v>
      </c>
      <c r="CK742" s="264" t="s">
        <v>3707</v>
      </c>
      <c r="CM742" s="264" t="s">
        <v>3707</v>
      </c>
      <c r="CO742" s="264" t="s">
        <v>3707</v>
      </c>
      <c r="CQ742" s="264" t="s">
        <v>3707</v>
      </c>
      <c r="CS742" s="264" t="s">
        <v>3707</v>
      </c>
      <c r="CU742" s="264" t="s">
        <v>3707</v>
      </c>
      <c r="CW742" s="264" t="s">
        <v>3707</v>
      </c>
      <c r="CY742" s="264" t="s">
        <v>3707</v>
      </c>
      <c r="DA742" s="264" t="s">
        <v>3707</v>
      </c>
      <c r="DC742" s="264" t="s">
        <v>3707</v>
      </c>
      <c r="DE742" s="264" t="s">
        <v>3707</v>
      </c>
      <c r="DG742" s="264" t="s">
        <v>3707</v>
      </c>
      <c r="DI742" s="264" t="s">
        <v>3707</v>
      </c>
      <c r="DK742" s="264" t="s">
        <v>3707</v>
      </c>
      <c r="EA742" s="264" t="s">
        <v>3707</v>
      </c>
      <c r="EC742" s="272" t="s">
        <v>3708</v>
      </c>
      <c r="ED742" s="268"/>
      <c r="EE742" s="272" t="s">
        <v>3708</v>
      </c>
      <c r="EF742" s="268"/>
      <c r="EG742" s="272" t="s">
        <v>3708</v>
      </c>
      <c r="EH742" s="268"/>
      <c r="EI742" s="272" t="s">
        <v>3708</v>
      </c>
      <c r="EY742" s="264" t="s">
        <v>3707</v>
      </c>
      <c r="FA742" s="264" t="s">
        <v>3707</v>
      </c>
      <c r="FC742" s="264" t="s">
        <v>3707</v>
      </c>
      <c r="FE742" s="264" t="s">
        <v>3707</v>
      </c>
      <c r="FG742" s="264" t="s">
        <v>3707</v>
      </c>
      <c r="FI742" s="264" t="s">
        <v>3707</v>
      </c>
      <c r="FK742" s="264" t="s">
        <v>3707</v>
      </c>
      <c r="FM742" s="264" t="s">
        <v>3707</v>
      </c>
      <c r="FO742" s="264" t="s">
        <v>3707</v>
      </c>
      <c r="FQ742" s="264" t="s">
        <v>3707</v>
      </c>
      <c r="FS742" s="264" t="s">
        <v>3707</v>
      </c>
      <c r="FU742" s="264" t="s">
        <v>3707</v>
      </c>
      <c r="FW742" s="264" t="s">
        <v>3707</v>
      </c>
      <c r="FY742" s="264" t="s">
        <v>3707</v>
      </c>
      <c r="GA742" s="264" t="s">
        <v>3707</v>
      </c>
      <c r="GC742" s="264" t="s">
        <v>3707</v>
      </c>
      <c r="GE742" s="264" t="s">
        <v>3707</v>
      </c>
      <c r="GG742" s="264" t="s">
        <v>3707</v>
      </c>
      <c r="GI742" s="264" t="s">
        <v>3707</v>
      </c>
      <c r="GK742" s="264" t="s">
        <v>3707</v>
      </c>
      <c r="GM742" s="264" t="s">
        <v>3707</v>
      </c>
      <c r="GO742" s="264" t="s">
        <v>3707</v>
      </c>
      <c r="GQ742" s="16"/>
      <c r="HE742" s="265" t="s">
        <v>3709</v>
      </c>
      <c r="HG742" s="265" t="s">
        <v>3709</v>
      </c>
      <c r="HI742" s="264" t="s">
        <v>3707</v>
      </c>
      <c r="HK742" s="264" t="s">
        <v>3707</v>
      </c>
      <c r="HM742" s="264" t="s">
        <v>3707</v>
      </c>
      <c r="HO742" s="264" t="s">
        <v>3707</v>
      </c>
      <c r="HQ742" s="264" t="s">
        <v>3707</v>
      </c>
      <c r="HS742" s="264" t="s">
        <v>3707</v>
      </c>
      <c r="HU742" s="264" t="s">
        <v>3707</v>
      </c>
      <c r="HW742" s="264" t="s">
        <v>3707</v>
      </c>
      <c r="HY742" s="264" t="s">
        <v>3707</v>
      </c>
      <c r="IA742" s="264" t="s">
        <v>3707</v>
      </c>
      <c r="IC742" s="264" t="s">
        <v>3707</v>
      </c>
      <c r="IE742" s="264" t="s">
        <v>3707</v>
      </c>
      <c r="IG742" s="264" t="s">
        <v>3707</v>
      </c>
      <c r="II742" s="264" t="s">
        <v>3707</v>
      </c>
      <c r="IK742" s="264" t="s">
        <v>3707</v>
      </c>
      <c r="IM742" s="264" t="s">
        <v>3707</v>
      </c>
      <c r="IO742" s="264" t="s">
        <v>3707</v>
      </c>
      <c r="IQ742" s="264" t="s">
        <v>3707</v>
      </c>
      <c r="IS742" s="264" t="s">
        <v>3707</v>
      </c>
      <c r="IU742" s="264" t="s">
        <v>3707</v>
      </c>
      <c r="IW742" s="264" t="s">
        <v>3707</v>
      </c>
      <c r="IY742" s="264" t="s">
        <v>3707</v>
      </c>
      <c r="JA742" s="264" t="s">
        <v>3707</v>
      </c>
      <c r="JC742" s="264" t="s">
        <v>3707</v>
      </c>
    </row>
    <row r="743" spans="3:263">
      <c r="C743" s="384" t="s">
        <v>3711</v>
      </c>
      <c r="D743" s="404"/>
      <c r="E743" s="390" t="s">
        <v>3711</v>
      </c>
      <c r="F743" s="391"/>
      <c r="G743" s="390" t="s">
        <v>3711</v>
      </c>
      <c r="H743" s="391"/>
      <c r="I743" s="390" t="s">
        <v>3711</v>
      </c>
      <c r="J743" s="391"/>
      <c r="K743" s="390" t="s">
        <v>3711</v>
      </c>
      <c r="L743" s="391"/>
      <c r="M743" s="390" t="s">
        <v>3711</v>
      </c>
      <c r="N743" s="405"/>
      <c r="O743" s="394" t="s">
        <v>3712</v>
      </c>
      <c r="P743" s="406"/>
      <c r="Q743" s="264" t="s">
        <v>3711</v>
      </c>
      <c r="S743" s="264" t="s">
        <v>3711</v>
      </c>
      <c r="U743" s="265" t="s">
        <v>3713</v>
      </c>
      <c r="W743" s="265" t="s">
        <v>3713</v>
      </c>
      <c r="Y743" s="265" t="s">
        <v>3713</v>
      </c>
      <c r="Z743" s="256"/>
      <c r="AA743" s="264" t="s">
        <v>3711</v>
      </c>
      <c r="AB743" s="256"/>
      <c r="AC743" s="265" t="s">
        <v>3713</v>
      </c>
      <c r="AD743" s="258"/>
      <c r="AE743" s="265" t="s">
        <v>3713</v>
      </c>
      <c r="AF743" s="258"/>
      <c r="AG743" s="264" t="s">
        <v>3711</v>
      </c>
      <c r="AH743" s="16"/>
      <c r="AI743" s="264" t="s">
        <v>3711</v>
      </c>
      <c r="AK743" s="264" t="s">
        <v>3711</v>
      </c>
      <c r="AL743" s="256"/>
      <c r="AM743" s="264" t="s">
        <v>3711</v>
      </c>
      <c r="AN743" s="256"/>
      <c r="AO743" s="264" t="s">
        <v>3711</v>
      </c>
      <c r="AP743" s="256"/>
      <c r="AQ743" s="264" t="s">
        <v>3711</v>
      </c>
      <c r="AR743" s="256"/>
      <c r="AS743" s="264" t="s">
        <v>3712</v>
      </c>
      <c r="AT743" s="256"/>
      <c r="AU743" s="264" t="s">
        <v>3712</v>
      </c>
      <c r="AW743" s="264" t="s">
        <v>3712</v>
      </c>
      <c r="AX743" s="256"/>
      <c r="AY743" s="270" t="str">
        <f t="shared" si="24"/>
        <v>予 備 740</v>
      </c>
      <c r="AZ743" s="256"/>
      <c r="BA743" s="265" t="s">
        <v>3713</v>
      </c>
      <c r="BC743" s="265" t="s">
        <v>3713</v>
      </c>
      <c r="BE743" s="266" t="s">
        <v>3713</v>
      </c>
      <c r="BF743" s="258"/>
      <c r="BG743" s="266" t="s">
        <v>3713</v>
      </c>
      <c r="BI743" s="400" t="s">
        <v>3711</v>
      </c>
      <c r="BK743" s="400" t="s">
        <v>3711</v>
      </c>
      <c r="BM743" s="400" t="str">
        <f t="shared" si="25"/>
        <v>予備740</v>
      </c>
      <c r="BO743" s="401" t="s">
        <v>3711</v>
      </c>
      <c r="BP743" s="396"/>
      <c r="BQ743" s="401" t="s">
        <v>3711</v>
      </c>
      <c r="BR743" s="402"/>
      <c r="BS743" s="265" t="s">
        <v>3713</v>
      </c>
      <c r="BT743" s="402"/>
      <c r="BU743" s="402"/>
      <c r="BV743" s="402"/>
      <c r="BW743" s="402"/>
      <c r="BX743" s="402"/>
      <c r="BY743" s="402"/>
      <c r="BZ743" s="402"/>
      <c r="CA743" s="402"/>
      <c r="CB743" s="402"/>
      <c r="CC743" s="402"/>
      <c r="CE743" s="256"/>
      <c r="CG743" s="264" t="s">
        <v>3711</v>
      </c>
      <c r="CI743" s="264" t="s">
        <v>3711</v>
      </c>
      <c r="CK743" s="264" t="s">
        <v>3711</v>
      </c>
      <c r="CM743" s="264" t="s">
        <v>3711</v>
      </c>
      <c r="CO743" s="264" t="s">
        <v>3711</v>
      </c>
      <c r="CQ743" s="264" t="s">
        <v>3711</v>
      </c>
      <c r="CS743" s="264" t="s">
        <v>3711</v>
      </c>
      <c r="CU743" s="264" t="s">
        <v>3711</v>
      </c>
      <c r="CW743" s="264" t="s">
        <v>3711</v>
      </c>
      <c r="CY743" s="264" t="s">
        <v>3711</v>
      </c>
      <c r="DA743" s="264" t="s">
        <v>3711</v>
      </c>
      <c r="DC743" s="264" t="s">
        <v>3711</v>
      </c>
      <c r="DE743" s="264" t="s">
        <v>3711</v>
      </c>
      <c r="DG743" s="264" t="s">
        <v>3711</v>
      </c>
      <c r="DI743" s="264" t="s">
        <v>3711</v>
      </c>
      <c r="DK743" s="264" t="s">
        <v>3711</v>
      </c>
      <c r="EA743" s="264" t="s">
        <v>3711</v>
      </c>
      <c r="EC743" s="272" t="s">
        <v>3712</v>
      </c>
      <c r="ED743" s="268"/>
      <c r="EE743" s="272" t="s">
        <v>3712</v>
      </c>
      <c r="EF743" s="268"/>
      <c r="EG743" s="272" t="s">
        <v>3712</v>
      </c>
      <c r="EH743" s="268"/>
      <c r="EI743" s="272" t="s">
        <v>3712</v>
      </c>
      <c r="EY743" s="264" t="s">
        <v>3711</v>
      </c>
      <c r="FA743" s="264" t="s">
        <v>3711</v>
      </c>
      <c r="FC743" s="264" t="s">
        <v>3711</v>
      </c>
      <c r="FE743" s="264" t="s">
        <v>3711</v>
      </c>
      <c r="FG743" s="264" t="s">
        <v>3711</v>
      </c>
      <c r="FI743" s="264" t="s">
        <v>3711</v>
      </c>
      <c r="FK743" s="264" t="s">
        <v>3711</v>
      </c>
      <c r="FM743" s="264" t="s">
        <v>3711</v>
      </c>
      <c r="FO743" s="264" t="s">
        <v>3711</v>
      </c>
      <c r="FQ743" s="264" t="s">
        <v>3711</v>
      </c>
      <c r="FS743" s="264" t="s">
        <v>3711</v>
      </c>
      <c r="FU743" s="264" t="s">
        <v>3711</v>
      </c>
      <c r="FW743" s="264" t="s">
        <v>3711</v>
      </c>
      <c r="FY743" s="264" t="s">
        <v>3711</v>
      </c>
      <c r="GA743" s="264" t="s">
        <v>3711</v>
      </c>
      <c r="GC743" s="264" t="s">
        <v>3711</v>
      </c>
      <c r="GE743" s="264" t="s">
        <v>3711</v>
      </c>
      <c r="GG743" s="264" t="s">
        <v>3711</v>
      </c>
      <c r="GI743" s="264" t="s">
        <v>3711</v>
      </c>
      <c r="GK743" s="264" t="s">
        <v>3711</v>
      </c>
      <c r="GM743" s="264" t="s">
        <v>3711</v>
      </c>
      <c r="GO743" s="264" t="s">
        <v>3711</v>
      </c>
      <c r="GQ743" s="16"/>
      <c r="HE743" s="265" t="s">
        <v>3713</v>
      </c>
      <c r="HG743" s="265" t="s">
        <v>3713</v>
      </c>
      <c r="HI743" s="264" t="s">
        <v>3711</v>
      </c>
      <c r="HK743" s="264" t="s">
        <v>3711</v>
      </c>
      <c r="HM743" s="264" t="s">
        <v>3711</v>
      </c>
      <c r="HO743" s="264" t="s">
        <v>3711</v>
      </c>
      <c r="HQ743" s="264" t="s">
        <v>3711</v>
      </c>
      <c r="HS743" s="264" t="s">
        <v>3711</v>
      </c>
      <c r="HU743" s="264" t="s">
        <v>3711</v>
      </c>
      <c r="HW743" s="264" t="s">
        <v>3711</v>
      </c>
      <c r="HY743" s="264" t="s">
        <v>3711</v>
      </c>
      <c r="IA743" s="264" t="s">
        <v>3711</v>
      </c>
      <c r="IC743" s="264" t="s">
        <v>3711</v>
      </c>
      <c r="IE743" s="264" t="s">
        <v>3711</v>
      </c>
      <c r="IG743" s="264" t="s">
        <v>3711</v>
      </c>
      <c r="II743" s="264" t="s">
        <v>3711</v>
      </c>
      <c r="IK743" s="264" t="s">
        <v>3711</v>
      </c>
      <c r="IM743" s="264" t="s">
        <v>3711</v>
      </c>
      <c r="IO743" s="264" t="s">
        <v>3711</v>
      </c>
      <c r="IQ743" s="264" t="s">
        <v>3711</v>
      </c>
      <c r="IS743" s="264" t="s">
        <v>3711</v>
      </c>
      <c r="IU743" s="264" t="s">
        <v>3711</v>
      </c>
      <c r="IW743" s="264" t="s">
        <v>3711</v>
      </c>
      <c r="IY743" s="264" t="s">
        <v>3711</v>
      </c>
      <c r="JA743" s="264" t="s">
        <v>3711</v>
      </c>
      <c r="JC743" s="264" t="s">
        <v>3711</v>
      </c>
    </row>
    <row r="744" spans="3:263">
      <c r="C744" s="384" t="s">
        <v>3714</v>
      </c>
      <c r="D744" s="404"/>
      <c r="E744" s="390" t="s">
        <v>3714</v>
      </c>
      <c r="F744" s="391"/>
      <c r="G744" s="390" t="s">
        <v>3714</v>
      </c>
      <c r="H744" s="391"/>
      <c r="I744" s="390" t="s">
        <v>3714</v>
      </c>
      <c r="J744" s="391"/>
      <c r="K744" s="390" t="s">
        <v>3714</v>
      </c>
      <c r="L744" s="391"/>
      <c r="M744" s="390" t="s">
        <v>3714</v>
      </c>
      <c r="N744" s="405"/>
      <c r="O744" s="394" t="s">
        <v>3715</v>
      </c>
      <c r="P744" s="406"/>
      <c r="Q744" s="264" t="s">
        <v>3714</v>
      </c>
      <c r="S744" s="264" t="s">
        <v>3714</v>
      </c>
      <c r="U744" s="265" t="s">
        <v>3716</v>
      </c>
      <c r="W744" s="265" t="s">
        <v>3716</v>
      </c>
      <c r="Y744" s="265" t="s">
        <v>3716</v>
      </c>
      <c r="Z744" s="256"/>
      <c r="AA744" s="264" t="s">
        <v>3714</v>
      </c>
      <c r="AB744" s="256"/>
      <c r="AC744" s="265" t="s">
        <v>3716</v>
      </c>
      <c r="AD744" s="258"/>
      <c r="AE744" s="265" t="s">
        <v>3716</v>
      </c>
      <c r="AF744" s="258"/>
      <c r="AG744" s="264" t="s">
        <v>3714</v>
      </c>
      <c r="AH744" s="16"/>
      <c r="AI744" s="264" t="s">
        <v>3714</v>
      </c>
      <c r="AK744" s="264" t="s">
        <v>3714</v>
      </c>
      <c r="AL744" s="256"/>
      <c r="AM744" s="264" t="s">
        <v>3714</v>
      </c>
      <c r="AN744" s="256"/>
      <c r="AO744" s="264" t="s">
        <v>3714</v>
      </c>
      <c r="AP744" s="256"/>
      <c r="AQ744" s="264" t="s">
        <v>3714</v>
      </c>
      <c r="AR744" s="256"/>
      <c r="AS744" s="265" t="s">
        <v>3717</v>
      </c>
      <c r="AT744" s="256"/>
      <c r="AU744" s="265" t="s">
        <v>3717</v>
      </c>
      <c r="AW744" s="265" t="s">
        <v>3717</v>
      </c>
      <c r="AX744" s="256"/>
      <c r="AY744" s="270" t="str">
        <f t="shared" si="24"/>
        <v>予 備 741</v>
      </c>
      <c r="AZ744" s="256"/>
      <c r="BA744" s="265" t="s">
        <v>3716</v>
      </c>
      <c r="BC744" s="265" t="s">
        <v>3716</v>
      </c>
      <c r="BE744" s="266" t="s">
        <v>3716</v>
      </c>
      <c r="BF744" s="258"/>
      <c r="BG744" s="266" t="s">
        <v>3716</v>
      </c>
      <c r="BI744" s="400" t="s">
        <v>3714</v>
      </c>
      <c r="BK744" s="400" t="s">
        <v>3714</v>
      </c>
      <c r="BM744" s="400" t="str">
        <f t="shared" si="25"/>
        <v>予備741</v>
      </c>
      <c r="BO744" s="401" t="s">
        <v>3714</v>
      </c>
      <c r="BP744" s="396"/>
      <c r="BQ744" s="401" t="s">
        <v>3714</v>
      </c>
      <c r="BR744" s="402"/>
      <c r="BS744" s="265" t="s">
        <v>3716</v>
      </c>
      <c r="BT744" s="402"/>
      <c r="BU744" s="402"/>
      <c r="BV744" s="402"/>
      <c r="BW744" s="402"/>
      <c r="BX744" s="402"/>
      <c r="BY744" s="402"/>
      <c r="BZ744" s="402"/>
      <c r="CA744" s="402"/>
      <c r="CB744" s="402"/>
      <c r="CC744" s="402"/>
      <c r="CE744" s="256"/>
      <c r="CG744" s="264" t="s">
        <v>3714</v>
      </c>
      <c r="CI744" s="264" t="s">
        <v>3714</v>
      </c>
      <c r="CK744" s="264" t="s">
        <v>3714</v>
      </c>
      <c r="CM744" s="264" t="s">
        <v>3714</v>
      </c>
      <c r="CO744" s="264" t="s">
        <v>3714</v>
      </c>
      <c r="CQ744" s="264" t="s">
        <v>3714</v>
      </c>
      <c r="CS744" s="264" t="s">
        <v>3714</v>
      </c>
      <c r="CU744" s="264" t="s">
        <v>3714</v>
      </c>
      <c r="CW744" s="264" t="s">
        <v>3714</v>
      </c>
      <c r="CY744" s="264" t="s">
        <v>3714</v>
      </c>
      <c r="DA744" s="264" t="s">
        <v>3714</v>
      </c>
      <c r="DC744" s="264" t="s">
        <v>3714</v>
      </c>
      <c r="DE744" s="264" t="s">
        <v>3714</v>
      </c>
      <c r="DG744" s="264" t="s">
        <v>3714</v>
      </c>
      <c r="DI744" s="264" t="s">
        <v>3714</v>
      </c>
      <c r="DK744" s="264" t="s">
        <v>3714</v>
      </c>
      <c r="EA744" s="264" t="s">
        <v>3714</v>
      </c>
      <c r="EC744" s="272" t="s">
        <v>3715</v>
      </c>
      <c r="ED744" s="268"/>
      <c r="EE744" s="272" t="s">
        <v>3715</v>
      </c>
      <c r="EF744" s="268"/>
      <c r="EG744" s="272" t="s">
        <v>3715</v>
      </c>
      <c r="EH744" s="268"/>
      <c r="EI744" s="272" t="s">
        <v>3715</v>
      </c>
      <c r="EY744" s="264" t="s">
        <v>3714</v>
      </c>
      <c r="FA744" s="264" t="s">
        <v>3714</v>
      </c>
      <c r="FC744" s="264" t="s">
        <v>3714</v>
      </c>
      <c r="FE744" s="264" t="s">
        <v>3714</v>
      </c>
      <c r="FG744" s="264" t="s">
        <v>3714</v>
      </c>
      <c r="FI744" s="264" t="s">
        <v>3714</v>
      </c>
      <c r="FK744" s="264" t="s">
        <v>3714</v>
      </c>
      <c r="FM744" s="264" t="s">
        <v>3714</v>
      </c>
      <c r="FO744" s="264" t="s">
        <v>3714</v>
      </c>
      <c r="FQ744" s="264" t="s">
        <v>3714</v>
      </c>
      <c r="FS744" s="264" t="s">
        <v>3714</v>
      </c>
      <c r="FU744" s="264" t="s">
        <v>3714</v>
      </c>
      <c r="FW744" s="264" t="s">
        <v>3714</v>
      </c>
      <c r="FY744" s="264" t="s">
        <v>3714</v>
      </c>
      <c r="GA744" s="264" t="s">
        <v>3714</v>
      </c>
      <c r="GC744" s="264" t="s">
        <v>3714</v>
      </c>
      <c r="GE744" s="264" t="s">
        <v>3714</v>
      </c>
      <c r="GG744" s="264" t="s">
        <v>3714</v>
      </c>
      <c r="GI744" s="264" t="s">
        <v>3714</v>
      </c>
      <c r="GK744" s="264" t="s">
        <v>3714</v>
      </c>
      <c r="GM744" s="264" t="s">
        <v>3714</v>
      </c>
      <c r="GO744" s="264" t="s">
        <v>3714</v>
      </c>
      <c r="GQ744" s="16"/>
      <c r="HE744" s="265" t="s">
        <v>3716</v>
      </c>
      <c r="HG744" s="265" t="s">
        <v>3716</v>
      </c>
      <c r="HI744" s="264" t="s">
        <v>3714</v>
      </c>
      <c r="HK744" s="264" t="s">
        <v>3714</v>
      </c>
      <c r="HM744" s="264" t="s">
        <v>3714</v>
      </c>
      <c r="HO744" s="264" t="s">
        <v>3714</v>
      </c>
      <c r="HQ744" s="264" t="s">
        <v>3714</v>
      </c>
      <c r="HS744" s="264" t="s">
        <v>3714</v>
      </c>
      <c r="HU744" s="264" t="s">
        <v>3714</v>
      </c>
      <c r="HW744" s="264" t="s">
        <v>3714</v>
      </c>
      <c r="HY744" s="264" t="s">
        <v>3714</v>
      </c>
      <c r="IA744" s="264" t="s">
        <v>3714</v>
      </c>
      <c r="IC744" s="264" t="s">
        <v>3714</v>
      </c>
      <c r="IE744" s="264" t="s">
        <v>3714</v>
      </c>
      <c r="IG744" s="264" t="s">
        <v>3714</v>
      </c>
      <c r="II744" s="264" t="s">
        <v>3714</v>
      </c>
      <c r="IK744" s="264" t="s">
        <v>3714</v>
      </c>
      <c r="IM744" s="264" t="s">
        <v>3714</v>
      </c>
      <c r="IO744" s="264" t="s">
        <v>3714</v>
      </c>
      <c r="IQ744" s="264" t="s">
        <v>3714</v>
      </c>
      <c r="IS744" s="264" t="s">
        <v>3714</v>
      </c>
      <c r="IU744" s="264" t="s">
        <v>3714</v>
      </c>
      <c r="IW744" s="264" t="s">
        <v>3714</v>
      </c>
      <c r="IY744" s="264" t="s">
        <v>3714</v>
      </c>
      <c r="JA744" s="264" t="s">
        <v>3714</v>
      </c>
      <c r="JC744" s="264" t="s">
        <v>3714</v>
      </c>
    </row>
    <row r="745" spans="3:263">
      <c r="C745" s="384" t="s">
        <v>3718</v>
      </c>
      <c r="D745" s="404"/>
      <c r="E745" s="390" t="s">
        <v>3718</v>
      </c>
      <c r="F745" s="391"/>
      <c r="G745" s="390" t="s">
        <v>3718</v>
      </c>
      <c r="H745" s="391"/>
      <c r="I745" s="390" t="s">
        <v>3718</v>
      </c>
      <c r="J745" s="391"/>
      <c r="K745" s="390" t="s">
        <v>3718</v>
      </c>
      <c r="L745" s="391"/>
      <c r="M745" s="390" t="s">
        <v>3718</v>
      </c>
      <c r="N745" s="405"/>
      <c r="O745" s="394" t="s">
        <v>3719</v>
      </c>
      <c r="P745" s="406"/>
      <c r="Q745" s="264" t="s">
        <v>3718</v>
      </c>
      <c r="S745" s="264" t="s">
        <v>3718</v>
      </c>
      <c r="U745" s="265" t="s">
        <v>3720</v>
      </c>
      <c r="W745" s="265" t="s">
        <v>3720</v>
      </c>
      <c r="Y745" s="265" t="s">
        <v>3720</v>
      </c>
      <c r="Z745" s="256"/>
      <c r="AA745" s="264" t="s">
        <v>3718</v>
      </c>
      <c r="AB745" s="256"/>
      <c r="AC745" s="265" t="s">
        <v>3720</v>
      </c>
      <c r="AD745" s="258"/>
      <c r="AE745" s="265" t="s">
        <v>3720</v>
      </c>
      <c r="AF745" s="258"/>
      <c r="AG745" s="264" t="s">
        <v>3718</v>
      </c>
      <c r="AH745" s="16"/>
      <c r="AI745" s="264" t="s">
        <v>3718</v>
      </c>
      <c r="AK745" s="264" t="s">
        <v>3718</v>
      </c>
      <c r="AL745" s="256"/>
      <c r="AM745" s="264" t="s">
        <v>3718</v>
      </c>
      <c r="AN745" s="256"/>
      <c r="AO745" s="264" t="s">
        <v>3718</v>
      </c>
      <c r="AP745" s="256"/>
      <c r="AQ745" s="264" t="s">
        <v>3718</v>
      </c>
      <c r="AR745" s="256"/>
      <c r="AS745" s="264" t="s">
        <v>3719</v>
      </c>
      <c r="AT745" s="256"/>
      <c r="AU745" s="264" t="s">
        <v>3719</v>
      </c>
      <c r="AW745" s="264" t="s">
        <v>3719</v>
      </c>
      <c r="AX745" s="256"/>
      <c r="AY745" s="270" t="str">
        <f t="shared" ref="AY745:AY808" si="26">MID(BA745,1,1)&amp;" "&amp;MID(BA745,2,1)&amp;" "&amp;MID(BA745,3,LEN(BA745))</f>
        <v>予 備 742</v>
      </c>
      <c r="AZ745" s="256"/>
      <c r="BA745" s="265" t="s">
        <v>3720</v>
      </c>
      <c r="BC745" s="265" t="s">
        <v>3720</v>
      </c>
      <c r="BE745" s="266" t="s">
        <v>3720</v>
      </c>
      <c r="BF745" s="258"/>
      <c r="BG745" s="266" t="s">
        <v>3720</v>
      </c>
      <c r="BI745" s="400" t="s">
        <v>3718</v>
      </c>
      <c r="BK745" s="400" t="s">
        <v>3718</v>
      </c>
      <c r="BM745" s="400" t="str">
        <f t="shared" si="25"/>
        <v>予備742</v>
      </c>
      <c r="BO745" s="401" t="s">
        <v>3718</v>
      </c>
      <c r="BP745" s="396"/>
      <c r="BQ745" s="401" t="s">
        <v>3718</v>
      </c>
      <c r="BR745" s="402"/>
      <c r="BS745" s="265" t="s">
        <v>3720</v>
      </c>
      <c r="BT745" s="402"/>
      <c r="BU745" s="402"/>
      <c r="BV745" s="402"/>
      <c r="BW745" s="402"/>
      <c r="BX745" s="402"/>
      <c r="BY745" s="402"/>
      <c r="BZ745" s="402"/>
      <c r="CA745" s="402"/>
      <c r="CB745" s="402"/>
      <c r="CC745" s="402"/>
      <c r="CE745" s="256"/>
      <c r="CG745" s="264" t="s">
        <v>3718</v>
      </c>
      <c r="CI745" s="264" t="s">
        <v>3718</v>
      </c>
      <c r="CK745" s="264" t="s">
        <v>3718</v>
      </c>
      <c r="CM745" s="264" t="s">
        <v>3718</v>
      </c>
      <c r="CO745" s="264" t="s">
        <v>3718</v>
      </c>
      <c r="CQ745" s="264" t="s">
        <v>3718</v>
      </c>
      <c r="CS745" s="264" t="s">
        <v>3718</v>
      </c>
      <c r="CU745" s="264" t="s">
        <v>3718</v>
      </c>
      <c r="CW745" s="264" t="s">
        <v>3718</v>
      </c>
      <c r="CY745" s="264" t="s">
        <v>3718</v>
      </c>
      <c r="DA745" s="264" t="s">
        <v>3718</v>
      </c>
      <c r="DC745" s="264" t="s">
        <v>3718</v>
      </c>
      <c r="DE745" s="264" t="s">
        <v>3718</v>
      </c>
      <c r="DG745" s="264" t="s">
        <v>3718</v>
      </c>
      <c r="DI745" s="264" t="s">
        <v>3718</v>
      </c>
      <c r="DK745" s="264" t="s">
        <v>3718</v>
      </c>
      <c r="EA745" s="264" t="s">
        <v>3718</v>
      </c>
      <c r="EC745" s="272" t="s">
        <v>3719</v>
      </c>
      <c r="ED745" s="268"/>
      <c r="EE745" s="272" t="s">
        <v>3719</v>
      </c>
      <c r="EF745" s="268"/>
      <c r="EG745" s="272" t="s">
        <v>3719</v>
      </c>
      <c r="EH745" s="268"/>
      <c r="EI745" s="272" t="s">
        <v>3719</v>
      </c>
      <c r="EY745" s="264" t="s">
        <v>3718</v>
      </c>
      <c r="FA745" s="264" t="s">
        <v>3718</v>
      </c>
      <c r="FC745" s="264" t="s">
        <v>3718</v>
      </c>
      <c r="FE745" s="264" t="s">
        <v>3718</v>
      </c>
      <c r="FG745" s="264" t="s">
        <v>3718</v>
      </c>
      <c r="FI745" s="264" t="s">
        <v>3718</v>
      </c>
      <c r="FK745" s="264" t="s">
        <v>3718</v>
      </c>
      <c r="FM745" s="264" t="s">
        <v>3718</v>
      </c>
      <c r="FO745" s="264" t="s">
        <v>3718</v>
      </c>
      <c r="FQ745" s="264" t="s">
        <v>3718</v>
      </c>
      <c r="FS745" s="264" t="s">
        <v>3718</v>
      </c>
      <c r="FU745" s="264" t="s">
        <v>3718</v>
      </c>
      <c r="FW745" s="264" t="s">
        <v>3718</v>
      </c>
      <c r="FY745" s="264" t="s">
        <v>3718</v>
      </c>
      <c r="GA745" s="264" t="s">
        <v>3718</v>
      </c>
      <c r="GC745" s="264" t="s">
        <v>3718</v>
      </c>
      <c r="GE745" s="264" t="s">
        <v>3718</v>
      </c>
      <c r="GG745" s="264" t="s">
        <v>3718</v>
      </c>
      <c r="GI745" s="264" t="s">
        <v>3718</v>
      </c>
      <c r="GK745" s="264" t="s">
        <v>3718</v>
      </c>
      <c r="GM745" s="264" t="s">
        <v>3718</v>
      </c>
      <c r="GO745" s="264" t="s">
        <v>3718</v>
      </c>
      <c r="GQ745" s="16"/>
      <c r="HE745" s="265" t="s">
        <v>3720</v>
      </c>
      <c r="HG745" s="265" t="s">
        <v>3720</v>
      </c>
      <c r="HI745" s="264" t="s">
        <v>3718</v>
      </c>
      <c r="HK745" s="264" t="s">
        <v>3718</v>
      </c>
      <c r="HM745" s="264" t="s">
        <v>3718</v>
      </c>
      <c r="HO745" s="264" t="s">
        <v>3718</v>
      </c>
      <c r="HQ745" s="264" t="s">
        <v>3718</v>
      </c>
      <c r="HS745" s="264" t="s">
        <v>3718</v>
      </c>
      <c r="HU745" s="264" t="s">
        <v>3718</v>
      </c>
      <c r="HW745" s="264" t="s">
        <v>3718</v>
      </c>
      <c r="HY745" s="264" t="s">
        <v>3718</v>
      </c>
      <c r="IA745" s="264" t="s">
        <v>3718</v>
      </c>
      <c r="IC745" s="264" t="s">
        <v>3718</v>
      </c>
      <c r="IE745" s="264" t="s">
        <v>3718</v>
      </c>
      <c r="IG745" s="264" t="s">
        <v>3718</v>
      </c>
      <c r="II745" s="264" t="s">
        <v>3718</v>
      </c>
      <c r="IK745" s="264" t="s">
        <v>3718</v>
      </c>
      <c r="IM745" s="264" t="s">
        <v>3718</v>
      </c>
      <c r="IO745" s="264" t="s">
        <v>3718</v>
      </c>
      <c r="IQ745" s="264" t="s">
        <v>3718</v>
      </c>
      <c r="IS745" s="264" t="s">
        <v>3718</v>
      </c>
      <c r="IU745" s="264" t="s">
        <v>3718</v>
      </c>
      <c r="IW745" s="264" t="s">
        <v>3718</v>
      </c>
      <c r="IY745" s="264" t="s">
        <v>3718</v>
      </c>
      <c r="JA745" s="264" t="s">
        <v>3718</v>
      </c>
      <c r="JC745" s="264" t="s">
        <v>3718</v>
      </c>
    </row>
    <row r="746" spans="3:263">
      <c r="C746" s="384" t="s">
        <v>3721</v>
      </c>
      <c r="D746" s="404"/>
      <c r="E746" s="390" t="s">
        <v>3721</v>
      </c>
      <c r="F746" s="391"/>
      <c r="G746" s="390" t="s">
        <v>3721</v>
      </c>
      <c r="H746" s="391"/>
      <c r="I746" s="390" t="s">
        <v>3721</v>
      </c>
      <c r="J746" s="391"/>
      <c r="K746" s="390" t="s">
        <v>3721</v>
      </c>
      <c r="L746" s="391"/>
      <c r="M746" s="390" t="s">
        <v>3721</v>
      </c>
      <c r="N746" s="405"/>
      <c r="O746" s="394" t="s">
        <v>3722</v>
      </c>
      <c r="P746" s="406"/>
      <c r="Q746" s="264" t="s">
        <v>3721</v>
      </c>
      <c r="S746" s="264" t="s">
        <v>3721</v>
      </c>
      <c r="U746" s="265" t="s">
        <v>3723</v>
      </c>
      <c r="W746" s="265" t="s">
        <v>3723</v>
      </c>
      <c r="Y746" s="265" t="s">
        <v>3723</v>
      </c>
      <c r="Z746" s="256"/>
      <c r="AA746" s="264" t="s">
        <v>3721</v>
      </c>
      <c r="AB746" s="256"/>
      <c r="AC746" s="265" t="s">
        <v>3723</v>
      </c>
      <c r="AD746" s="258"/>
      <c r="AE746" s="265" t="s">
        <v>3723</v>
      </c>
      <c r="AF746" s="258"/>
      <c r="AG746" s="264" t="s">
        <v>3721</v>
      </c>
      <c r="AH746" s="16"/>
      <c r="AI746" s="264" t="s">
        <v>3721</v>
      </c>
      <c r="AK746" s="264" t="s">
        <v>3721</v>
      </c>
      <c r="AL746" s="256"/>
      <c r="AM746" s="264" t="s">
        <v>3721</v>
      </c>
      <c r="AN746" s="256"/>
      <c r="AO746" s="264" t="s">
        <v>3721</v>
      </c>
      <c r="AP746" s="256"/>
      <c r="AQ746" s="264" t="s">
        <v>3721</v>
      </c>
      <c r="AR746" s="256"/>
      <c r="AS746" s="265" t="s">
        <v>3724</v>
      </c>
      <c r="AT746" s="256"/>
      <c r="AU746" s="265" t="s">
        <v>3724</v>
      </c>
      <c r="AW746" s="265" t="s">
        <v>3724</v>
      </c>
      <c r="AX746" s="256"/>
      <c r="AY746" s="270" t="str">
        <f t="shared" si="26"/>
        <v>予 備 743</v>
      </c>
      <c r="AZ746" s="256"/>
      <c r="BA746" s="265" t="s">
        <v>3723</v>
      </c>
      <c r="BC746" s="265" t="s">
        <v>3723</v>
      </c>
      <c r="BE746" s="266" t="s">
        <v>3723</v>
      </c>
      <c r="BF746" s="258"/>
      <c r="BG746" s="266" t="s">
        <v>3723</v>
      </c>
      <c r="BI746" s="400" t="s">
        <v>3721</v>
      </c>
      <c r="BK746" s="400" t="s">
        <v>3721</v>
      </c>
      <c r="BM746" s="400" t="str">
        <f t="shared" si="25"/>
        <v>予備743</v>
      </c>
      <c r="BO746" s="401" t="s">
        <v>3721</v>
      </c>
      <c r="BP746" s="396"/>
      <c r="BQ746" s="401" t="s">
        <v>3721</v>
      </c>
      <c r="BR746" s="402"/>
      <c r="BS746" s="265" t="s">
        <v>3723</v>
      </c>
      <c r="BT746" s="402"/>
      <c r="BU746" s="402"/>
      <c r="BV746" s="402"/>
      <c r="BW746" s="402"/>
      <c r="BX746" s="402"/>
      <c r="BY746" s="402"/>
      <c r="BZ746" s="402"/>
      <c r="CA746" s="402"/>
      <c r="CB746" s="402"/>
      <c r="CC746" s="402"/>
      <c r="CE746" s="256"/>
      <c r="CG746" s="264" t="s">
        <v>3721</v>
      </c>
      <c r="CI746" s="264" t="s">
        <v>3721</v>
      </c>
      <c r="CK746" s="264" t="s">
        <v>3721</v>
      </c>
      <c r="CM746" s="264" t="s">
        <v>3721</v>
      </c>
      <c r="CO746" s="264" t="s">
        <v>3721</v>
      </c>
      <c r="CQ746" s="264" t="s">
        <v>3721</v>
      </c>
      <c r="CS746" s="264" t="s">
        <v>3721</v>
      </c>
      <c r="CU746" s="264" t="s">
        <v>3721</v>
      </c>
      <c r="CW746" s="264" t="s">
        <v>3721</v>
      </c>
      <c r="CY746" s="264" t="s">
        <v>3721</v>
      </c>
      <c r="DA746" s="264" t="s">
        <v>3721</v>
      </c>
      <c r="DC746" s="264" t="s">
        <v>3721</v>
      </c>
      <c r="DE746" s="264" t="s">
        <v>3721</v>
      </c>
      <c r="DG746" s="264" t="s">
        <v>3721</v>
      </c>
      <c r="DI746" s="264" t="s">
        <v>3721</v>
      </c>
      <c r="DK746" s="264" t="s">
        <v>3721</v>
      </c>
      <c r="EA746" s="264" t="s">
        <v>3721</v>
      </c>
      <c r="EC746" s="272" t="s">
        <v>3722</v>
      </c>
      <c r="ED746" s="268"/>
      <c r="EE746" s="272" t="s">
        <v>3722</v>
      </c>
      <c r="EF746" s="268"/>
      <c r="EG746" s="272" t="s">
        <v>3722</v>
      </c>
      <c r="EH746" s="268"/>
      <c r="EI746" s="272" t="s">
        <v>3722</v>
      </c>
      <c r="EY746" s="264" t="s">
        <v>3721</v>
      </c>
      <c r="FA746" s="264" t="s">
        <v>3721</v>
      </c>
      <c r="FC746" s="264" t="s">
        <v>3721</v>
      </c>
      <c r="FE746" s="264" t="s">
        <v>3721</v>
      </c>
      <c r="FG746" s="264" t="s">
        <v>3721</v>
      </c>
      <c r="FI746" s="264" t="s">
        <v>3721</v>
      </c>
      <c r="FK746" s="264" t="s">
        <v>3721</v>
      </c>
      <c r="FM746" s="264" t="s">
        <v>3721</v>
      </c>
      <c r="FO746" s="264" t="s">
        <v>3721</v>
      </c>
      <c r="FQ746" s="264" t="s">
        <v>3721</v>
      </c>
      <c r="FS746" s="264" t="s">
        <v>3721</v>
      </c>
      <c r="FU746" s="264" t="s">
        <v>3721</v>
      </c>
      <c r="FW746" s="264" t="s">
        <v>3721</v>
      </c>
      <c r="FY746" s="264" t="s">
        <v>3721</v>
      </c>
      <c r="GA746" s="264" t="s">
        <v>3721</v>
      </c>
      <c r="GC746" s="264" t="s">
        <v>3721</v>
      </c>
      <c r="GE746" s="264" t="s">
        <v>3721</v>
      </c>
      <c r="GG746" s="264" t="s">
        <v>3721</v>
      </c>
      <c r="GI746" s="264" t="s">
        <v>3721</v>
      </c>
      <c r="GK746" s="264" t="s">
        <v>3721</v>
      </c>
      <c r="GM746" s="264" t="s">
        <v>3721</v>
      </c>
      <c r="GO746" s="264" t="s">
        <v>3721</v>
      </c>
      <c r="GQ746" s="16"/>
      <c r="HE746" s="265" t="s">
        <v>3723</v>
      </c>
      <c r="HG746" s="265" t="s">
        <v>3723</v>
      </c>
      <c r="HI746" s="264" t="s">
        <v>3721</v>
      </c>
      <c r="HK746" s="264" t="s">
        <v>3721</v>
      </c>
      <c r="HM746" s="264" t="s">
        <v>3721</v>
      </c>
      <c r="HO746" s="264" t="s">
        <v>3721</v>
      </c>
      <c r="HQ746" s="264" t="s">
        <v>3721</v>
      </c>
      <c r="HS746" s="264" t="s">
        <v>3721</v>
      </c>
      <c r="HU746" s="264" t="s">
        <v>3721</v>
      </c>
      <c r="HW746" s="264" t="s">
        <v>3721</v>
      </c>
      <c r="HY746" s="264" t="s">
        <v>3721</v>
      </c>
      <c r="IA746" s="264" t="s">
        <v>3721</v>
      </c>
      <c r="IC746" s="264" t="s">
        <v>3721</v>
      </c>
      <c r="IE746" s="264" t="s">
        <v>3721</v>
      </c>
      <c r="IG746" s="264" t="s">
        <v>3721</v>
      </c>
      <c r="II746" s="264" t="s">
        <v>3721</v>
      </c>
      <c r="IK746" s="264" t="s">
        <v>3721</v>
      </c>
      <c r="IM746" s="264" t="s">
        <v>3721</v>
      </c>
      <c r="IO746" s="264" t="s">
        <v>3721</v>
      </c>
      <c r="IQ746" s="264" t="s">
        <v>3721</v>
      </c>
      <c r="IS746" s="264" t="s">
        <v>3721</v>
      </c>
      <c r="IU746" s="264" t="s">
        <v>3721</v>
      </c>
      <c r="IW746" s="264" t="s">
        <v>3721</v>
      </c>
      <c r="IY746" s="264" t="s">
        <v>3721</v>
      </c>
      <c r="JA746" s="264" t="s">
        <v>3721</v>
      </c>
      <c r="JC746" s="264" t="s">
        <v>3721</v>
      </c>
    </row>
    <row r="747" spans="3:263">
      <c r="C747" s="384" t="s">
        <v>3725</v>
      </c>
      <c r="D747" s="404"/>
      <c r="E747" s="390" t="s">
        <v>3725</v>
      </c>
      <c r="F747" s="391"/>
      <c r="G747" s="390" t="s">
        <v>3725</v>
      </c>
      <c r="H747" s="391"/>
      <c r="I747" s="390" t="s">
        <v>3725</v>
      </c>
      <c r="J747" s="391"/>
      <c r="K747" s="390" t="s">
        <v>3725</v>
      </c>
      <c r="L747" s="391"/>
      <c r="M747" s="390" t="s">
        <v>3725</v>
      </c>
      <c r="N747" s="405"/>
      <c r="O747" s="394" t="s">
        <v>3726</v>
      </c>
      <c r="P747" s="406"/>
      <c r="Q747" s="264" t="s">
        <v>3725</v>
      </c>
      <c r="S747" s="264" t="s">
        <v>3725</v>
      </c>
      <c r="U747" s="265" t="s">
        <v>3727</v>
      </c>
      <c r="W747" s="265" t="s">
        <v>3727</v>
      </c>
      <c r="Y747" s="265" t="s">
        <v>3727</v>
      </c>
      <c r="Z747" s="256"/>
      <c r="AA747" s="264" t="s">
        <v>3725</v>
      </c>
      <c r="AB747" s="256"/>
      <c r="AC747" s="265" t="s">
        <v>3727</v>
      </c>
      <c r="AD747" s="258"/>
      <c r="AE747" s="265" t="s">
        <v>3727</v>
      </c>
      <c r="AF747" s="258"/>
      <c r="AG747" s="264" t="s">
        <v>3725</v>
      </c>
      <c r="AH747" s="16"/>
      <c r="AI747" s="264" t="s">
        <v>3725</v>
      </c>
      <c r="AK747" s="264" t="s">
        <v>3725</v>
      </c>
      <c r="AL747" s="256"/>
      <c r="AM747" s="264" t="s">
        <v>3725</v>
      </c>
      <c r="AN747" s="256"/>
      <c r="AO747" s="264" t="s">
        <v>3725</v>
      </c>
      <c r="AP747" s="256"/>
      <c r="AQ747" s="264" t="s">
        <v>3725</v>
      </c>
      <c r="AR747" s="256"/>
      <c r="AS747" s="264" t="s">
        <v>3726</v>
      </c>
      <c r="AT747" s="256"/>
      <c r="AU747" s="264" t="s">
        <v>3726</v>
      </c>
      <c r="AW747" s="264" t="s">
        <v>3726</v>
      </c>
      <c r="AX747" s="256"/>
      <c r="AY747" s="270" t="str">
        <f t="shared" si="26"/>
        <v>予 備 744</v>
      </c>
      <c r="AZ747" s="256"/>
      <c r="BA747" s="265" t="s">
        <v>3727</v>
      </c>
      <c r="BC747" s="265" t="s">
        <v>3727</v>
      </c>
      <c r="BE747" s="266" t="s">
        <v>3727</v>
      </c>
      <c r="BF747" s="258"/>
      <c r="BG747" s="266" t="s">
        <v>3727</v>
      </c>
      <c r="BI747" s="400" t="s">
        <v>3725</v>
      </c>
      <c r="BK747" s="400" t="s">
        <v>3725</v>
      </c>
      <c r="BM747" s="400" t="str">
        <f t="shared" si="25"/>
        <v>予備744</v>
      </c>
      <c r="BO747" s="401" t="s">
        <v>3725</v>
      </c>
      <c r="BP747" s="396"/>
      <c r="BQ747" s="401" t="s">
        <v>3725</v>
      </c>
      <c r="BR747" s="402"/>
      <c r="BS747" s="265" t="s">
        <v>3727</v>
      </c>
      <c r="BT747" s="402"/>
      <c r="BU747" s="402"/>
      <c r="BV747" s="402"/>
      <c r="BW747" s="402"/>
      <c r="BX747" s="402"/>
      <c r="BY747" s="402"/>
      <c r="BZ747" s="402"/>
      <c r="CA747" s="402"/>
      <c r="CB747" s="402"/>
      <c r="CC747" s="402"/>
      <c r="CE747" s="256"/>
      <c r="CG747" s="264" t="s">
        <v>3725</v>
      </c>
      <c r="CI747" s="264" t="s">
        <v>3725</v>
      </c>
      <c r="CK747" s="264" t="s">
        <v>3725</v>
      </c>
      <c r="CM747" s="264" t="s">
        <v>3725</v>
      </c>
      <c r="CO747" s="264" t="s">
        <v>3725</v>
      </c>
      <c r="CQ747" s="264" t="s">
        <v>3725</v>
      </c>
      <c r="CS747" s="264" t="s">
        <v>3725</v>
      </c>
      <c r="CU747" s="264" t="s">
        <v>3725</v>
      </c>
      <c r="CW747" s="264" t="s">
        <v>3725</v>
      </c>
      <c r="CY747" s="264" t="s">
        <v>3725</v>
      </c>
      <c r="DA747" s="264" t="s">
        <v>3725</v>
      </c>
      <c r="DC747" s="264" t="s">
        <v>3725</v>
      </c>
      <c r="DE747" s="264" t="s">
        <v>3725</v>
      </c>
      <c r="DG747" s="264" t="s">
        <v>3725</v>
      </c>
      <c r="DI747" s="264" t="s">
        <v>3725</v>
      </c>
      <c r="DK747" s="264" t="s">
        <v>3725</v>
      </c>
      <c r="EA747" s="264" t="s">
        <v>3725</v>
      </c>
      <c r="EC747" s="272" t="s">
        <v>3726</v>
      </c>
      <c r="ED747" s="268"/>
      <c r="EE747" s="272" t="s">
        <v>3726</v>
      </c>
      <c r="EF747" s="268"/>
      <c r="EG747" s="272" t="s">
        <v>3726</v>
      </c>
      <c r="EH747" s="268"/>
      <c r="EI747" s="272" t="s">
        <v>3726</v>
      </c>
      <c r="EY747" s="264" t="s">
        <v>3725</v>
      </c>
      <c r="FA747" s="264" t="s">
        <v>3725</v>
      </c>
      <c r="FC747" s="264" t="s">
        <v>3725</v>
      </c>
      <c r="FE747" s="264" t="s">
        <v>3725</v>
      </c>
      <c r="FG747" s="264" t="s">
        <v>3725</v>
      </c>
      <c r="FI747" s="264" t="s">
        <v>3725</v>
      </c>
      <c r="FK747" s="264" t="s">
        <v>3725</v>
      </c>
      <c r="FM747" s="264" t="s">
        <v>3725</v>
      </c>
      <c r="FO747" s="264" t="s">
        <v>3725</v>
      </c>
      <c r="FQ747" s="264" t="s">
        <v>3725</v>
      </c>
      <c r="FS747" s="264" t="s">
        <v>3725</v>
      </c>
      <c r="FU747" s="264" t="s">
        <v>3725</v>
      </c>
      <c r="FW747" s="264" t="s">
        <v>3725</v>
      </c>
      <c r="FY747" s="264" t="s">
        <v>3725</v>
      </c>
      <c r="GA747" s="264" t="s">
        <v>3725</v>
      </c>
      <c r="GC747" s="264" t="s">
        <v>3725</v>
      </c>
      <c r="GE747" s="264" t="s">
        <v>3725</v>
      </c>
      <c r="GG747" s="264" t="s">
        <v>3725</v>
      </c>
      <c r="GI747" s="264" t="s">
        <v>3725</v>
      </c>
      <c r="GK747" s="264" t="s">
        <v>3725</v>
      </c>
      <c r="GM747" s="264" t="s">
        <v>3725</v>
      </c>
      <c r="GO747" s="264" t="s">
        <v>3725</v>
      </c>
      <c r="GQ747" s="16"/>
      <c r="HE747" s="265" t="s">
        <v>3727</v>
      </c>
      <c r="HG747" s="265" t="s">
        <v>3727</v>
      </c>
      <c r="HI747" s="264" t="s">
        <v>3725</v>
      </c>
      <c r="HK747" s="264" t="s">
        <v>3725</v>
      </c>
      <c r="HM747" s="264" t="s">
        <v>3725</v>
      </c>
      <c r="HO747" s="264" t="s">
        <v>3725</v>
      </c>
      <c r="HQ747" s="264" t="s">
        <v>3725</v>
      </c>
      <c r="HS747" s="264" t="s">
        <v>3725</v>
      </c>
      <c r="HU747" s="264" t="s">
        <v>3725</v>
      </c>
      <c r="HW747" s="264" t="s">
        <v>3725</v>
      </c>
      <c r="HY747" s="264" t="s">
        <v>3725</v>
      </c>
      <c r="IA747" s="264" t="s">
        <v>3725</v>
      </c>
      <c r="IC747" s="264" t="s">
        <v>3725</v>
      </c>
      <c r="IE747" s="264" t="s">
        <v>3725</v>
      </c>
      <c r="IG747" s="264" t="s">
        <v>3725</v>
      </c>
      <c r="II747" s="264" t="s">
        <v>3725</v>
      </c>
      <c r="IK747" s="264" t="s">
        <v>3725</v>
      </c>
      <c r="IM747" s="264" t="s">
        <v>3725</v>
      </c>
      <c r="IO747" s="264" t="s">
        <v>3725</v>
      </c>
      <c r="IQ747" s="264" t="s">
        <v>3725</v>
      </c>
      <c r="IS747" s="264" t="s">
        <v>3725</v>
      </c>
      <c r="IU747" s="264" t="s">
        <v>3725</v>
      </c>
      <c r="IW747" s="264" t="s">
        <v>3725</v>
      </c>
      <c r="IY747" s="264" t="s">
        <v>3725</v>
      </c>
      <c r="JA747" s="264" t="s">
        <v>3725</v>
      </c>
      <c r="JC747" s="264" t="s">
        <v>3725</v>
      </c>
    </row>
    <row r="748" spans="3:263">
      <c r="C748" s="384" t="s">
        <v>3728</v>
      </c>
      <c r="D748" s="404"/>
      <c r="E748" s="390" t="s">
        <v>3728</v>
      </c>
      <c r="F748" s="391"/>
      <c r="G748" s="390" t="s">
        <v>3728</v>
      </c>
      <c r="H748" s="391"/>
      <c r="I748" s="390" t="s">
        <v>3728</v>
      </c>
      <c r="J748" s="391"/>
      <c r="K748" s="390" t="s">
        <v>3728</v>
      </c>
      <c r="L748" s="391"/>
      <c r="M748" s="390" t="s">
        <v>3728</v>
      </c>
      <c r="N748" s="405"/>
      <c r="O748" s="394" t="s">
        <v>3729</v>
      </c>
      <c r="P748" s="406"/>
      <c r="Q748" s="264" t="s">
        <v>3728</v>
      </c>
      <c r="S748" s="264" t="s">
        <v>3728</v>
      </c>
      <c r="U748" s="265" t="s">
        <v>3730</v>
      </c>
      <c r="W748" s="265" t="s">
        <v>3730</v>
      </c>
      <c r="Y748" s="265" t="s">
        <v>3730</v>
      </c>
      <c r="Z748" s="256"/>
      <c r="AA748" s="264" t="s">
        <v>3728</v>
      </c>
      <c r="AB748" s="256"/>
      <c r="AC748" s="265" t="s">
        <v>3730</v>
      </c>
      <c r="AD748" s="258"/>
      <c r="AE748" s="265" t="s">
        <v>3730</v>
      </c>
      <c r="AF748" s="258"/>
      <c r="AG748" s="264" t="s">
        <v>3728</v>
      </c>
      <c r="AH748" s="16"/>
      <c r="AI748" s="264" t="s">
        <v>3728</v>
      </c>
      <c r="AK748" s="264" t="s">
        <v>3728</v>
      </c>
      <c r="AL748" s="256"/>
      <c r="AM748" s="264" t="s">
        <v>3728</v>
      </c>
      <c r="AN748" s="256"/>
      <c r="AO748" s="264" t="s">
        <v>3728</v>
      </c>
      <c r="AP748" s="256"/>
      <c r="AQ748" s="264" t="s">
        <v>3728</v>
      </c>
      <c r="AR748" s="256"/>
      <c r="AS748" s="265" t="s">
        <v>3731</v>
      </c>
      <c r="AT748" s="256"/>
      <c r="AU748" s="265" t="s">
        <v>3731</v>
      </c>
      <c r="AW748" s="265" t="s">
        <v>3731</v>
      </c>
      <c r="AX748" s="256"/>
      <c r="AY748" s="270" t="str">
        <f t="shared" si="26"/>
        <v>予 備 745</v>
      </c>
      <c r="AZ748" s="256"/>
      <c r="BA748" s="265" t="s">
        <v>3730</v>
      </c>
      <c r="BC748" s="265" t="s">
        <v>3730</v>
      </c>
      <c r="BE748" s="266" t="s">
        <v>3730</v>
      </c>
      <c r="BF748" s="258"/>
      <c r="BG748" s="266" t="s">
        <v>3730</v>
      </c>
      <c r="BI748" s="400" t="s">
        <v>3728</v>
      </c>
      <c r="BK748" s="400" t="s">
        <v>3728</v>
      </c>
      <c r="BM748" s="400" t="str">
        <f t="shared" si="25"/>
        <v>予備745</v>
      </c>
      <c r="BO748" s="401" t="s">
        <v>3728</v>
      </c>
      <c r="BP748" s="396"/>
      <c r="BQ748" s="401" t="s">
        <v>3728</v>
      </c>
      <c r="BR748" s="402"/>
      <c r="BS748" s="265" t="s">
        <v>3730</v>
      </c>
      <c r="BT748" s="402"/>
      <c r="BU748" s="402"/>
      <c r="BV748" s="402"/>
      <c r="BW748" s="402"/>
      <c r="BX748" s="402"/>
      <c r="BY748" s="402"/>
      <c r="BZ748" s="402"/>
      <c r="CA748" s="402"/>
      <c r="CB748" s="402"/>
      <c r="CC748" s="402"/>
      <c r="CE748" s="256"/>
      <c r="CG748" s="264" t="s">
        <v>3728</v>
      </c>
      <c r="CI748" s="264" t="s">
        <v>3728</v>
      </c>
      <c r="CK748" s="264" t="s">
        <v>3728</v>
      </c>
      <c r="CM748" s="264" t="s">
        <v>3728</v>
      </c>
      <c r="CO748" s="264" t="s">
        <v>3728</v>
      </c>
      <c r="CQ748" s="264" t="s">
        <v>3728</v>
      </c>
      <c r="CS748" s="264" t="s">
        <v>3728</v>
      </c>
      <c r="CU748" s="264" t="s">
        <v>3728</v>
      </c>
      <c r="CW748" s="264" t="s">
        <v>3728</v>
      </c>
      <c r="CY748" s="264" t="s">
        <v>3728</v>
      </c>
      <c r="DA748" s="264" t="s">
        <v>3728</v>
      </c>
      <c r="DC748" s="264" t="s">
        <v>3728</v>
      </c>
      <c r="DE748" s="264" t="s">
        <v>3728</v>
      </c>
      <c r="DG748" s="264" t="s">
        <v>3728</v>
      </c>
      <c r="DI748" s="264" t="s">
        <v>3728</v>
      </c>
      <c r="DK748" s="264" t="s">
        <v>3728</v>
      </c>
      <c r="EA748" s="264" t="s">
        <v>3728</v>
      </c>
      <c r="EC748" s="272" t="s">
        <v>3729</v>
      </c>
      <c r="ED748" s="268"/>
      <c r="EE748" s="272" t="s">
        <v>3729</v>
      </c>
      <c r="EF748" s="268"/>
      <c r="EG748" s="272" t="s">
        <v>3729</v>
      </c>
      <c r="EH748" s="268"/>
      <c r="EI748" s="272" t="s">
        <v>3729</v>
      </c>
      <c r="EY748" s="264" t="s">
        <v>3728</v>
      </c>
      <c r="FA748" s="264" t="s">
        <v>3728</v>
      </c>
      <c r="FC748" s="264" t="s">
        <v>3728</v>
      </c>
      <c r="FE748" s="264" t="s">
        <v>3728</v>
      </c>
      <c r="FG748" s="264" t="s">
        <v>3728</v>
      </c>
      <c r="FI748" s="264" t="s">
        <v>3728</v>
      </c>
      <c r="FK748" s="264" t="s">
        <v>3728</v>
      </c>
      <c r="FM748" s="264" t="s">
        <v>3728</v>
      </c>
      <c r="FO748" s="264" t="s">
        <v>3728</v>
      </c>
      <c r="FQ748" s="264" t="s">
        <v>3728</v>
      </c>
      <c r="FS748" s="264" t="s">
        <v>3728</v>
      </c>
      <c r="FU748" s="264" t="s">
        <v>3728</v>
      </c>
      <c r="FW748" s="264" t="s">
        <v>3728</v>
      </c>
      <c r="FY748" s="264" t="s">
        <v>3728</v>
      </c>
      <c r="GA748" s="264" t="s">
        <v>3728</v>
      </c>
      <c r="GC748" s="264" t="s">
        <v>3728</v>
      </c>
      <c r="GE748" s="264" t="s">
        <v>3728</v>
      </c>
      <c r="GG748" s="264" t="s">
        <v>3728</v>
      </c>
      <c r="GI748" s="264" t="s">
        <v>3728</v>
      </c>
      <c r="GK748" s="264" t="s">
        <v>3728</v>
      </c>
      <c r="GM748" s="264" t="s">
        <v>3728</v>
      </c>
      <c r="GO748" s="264" t="s">
        <v>3728</v>
      </c>
      <c r="GQ748" s="16"/>
      <c r="HE748" s="265" t="s">
        <v>3730</v>
      </c>
      <c r="HG748" s="265" t="s">
        <v>3730</v>
      </c>
      <c r="HI748" s="264" t="s">
        <v>3728</v>
      </c>
      <c r="HK748" s="264" t="s">
        <v>3728</v>
      </c>
      <c r="HM748" s="264" t="s">
        <v>3728</v>
      </c>
      <c r="HO748" s="264" t="s">
        <v>3728</v>
      </c>
      <c r="HQ748" s="264" t="s">
        <v>3728</v>
      </c>
      <c r="HS748" s="264" t="s">
        <v>3728</v>
      </c>
      <c r="HU748" s="264" t="s">
        <v>3728</v>
      </c>
      <c r="HW748" s="264" t="s">
        <v>3728</v>
      </c>
      <c r="HY748" s="264" t="s">
        <v>3728</v>
      </c>
      <c r="IA748" s="264" t="s">
        <v>3728</v>
      </c>
      <c r="IC748" s="264" t="s">
        <v>3728</v>
      </c>
      <c r="IE748" s="264" t="s">
        <v>3728</v>
      </c>
      <c r="IG748" s="264" t="s">
        <v>3728</v>
      </c>
      <c r="II748" s="264" t="s">
        <v>3728</v>
      </c>
      <c r="IK748" s="264" t="s">
        <v>3728</v>
      </c>
      <c r="IM748" s="264" t="s">
        <v>3728</v>
      </c>
      <c r="IO748" s="264" t="s">
        <v>3728</v>
      </c>
      <c r="IQ748" s="264" t="s">
        <v>3728</v>
      </c>
      <c r="IS748" s="264" t="s">
        <v>3728</v>
      </c>
      <c r="IU748" s="264" t="s">
        <v>3728</v>
      </c>
      <c r="IW748" s="264" t="s">
        <v>3728</v>
      </c>
      <c r="IY748" s="264" t="s">
        <v>3728</v>
      </c>
      <c r="JA748" s="264" t="s">
        <v>3728</v>
      </c>
      <c r="JC748" s="264" t="s">
        <v>3728</v>
      </c>
    </row>
    <row r="749" spans="3:263">
      <c r="C749" s="384" t="s">
        <v>3732</v>
      </c>
      <c r="D749" s="404"/>
      <c r="E749" s="390" t="s">
        <v>3732</v>
      </c>
      <c r="F749" s="391"/>
      <c r="G749" s="390" t="s">
        <v>3732</v>
      </c>
      <c r="H749" s="391"/>
      <c r="I749" s="390" t="s">
        <v>3732</v>
      </c>
      <c r="J749" s="391"/>
      <c r="K749" s="390" t="s">
        <v>3732</v>
      </c>
      <c r="L749" s="391"/>
      <c r="M749" s="390" t="s">
        <v>3732</v>
      </c>
      <c r="N749" s="405"/>
      <c r="O749" s="394" t="s">
        <v>3733</v>
      </c>
      <c r="P749" s="406"/>
      <c r="Q749" s="264" t="s">
        <v>3732</v>
      </c>
      <c r="S749" s="264" t="s">
        <v>3732</v>
      </c>
      <c r="U749" s="265" t="s">
        <v>3734</v>
      </c>
      <c r="W749" s="265" t="s">
        <v>3734</v>
      </c>
      <c r="Y749" s="265" t="s">
        <v>3734</v>
      </c>
      <c r="Z749" s="256"/>
      <c r="AA749" s="264" t="s">
        <v>3732</v>
      </c>
      <c r="AB749" s="256"/>
      <c r="AC749" s="265" t="s">
        <v>3734</v>
      </c>
      <c r="AD749" s="258"/>
      <c r="AE749" s="265" t="s">
        <v>3734</v>
      </c>
      <c r="AF749" s="258"/>
      <c r="AG749" s="264" t="s">
        <v>3732</v>
      </c>
      <c r="AH749" s="16"/>
      <c r="AI749" s="264" t="s">
        <v>3732</v>
      </c>
      <c r="AK749" s="264" t="s">
        <v>3732</v>
      </c>
      <c r="AL749" s="256"/>
      <c r="AM749" s="264" t="s">
        <v>3732</v>
      </c>
      <c r="AN749" s="256"/>
      <c r="AO749" s="264" t="s">
        <v>3732</v>
      </c>
      <c r="AP749" s="256"/>
      <c r="AQ749" s="264" t="s">
        <v>3732</v>
      </c>
      <c r="AR749" s="256"/>
      <c r="AS749" s="264" t="s">
        <v>3733</v>
      </c>
      <c r="AT749" s="256"/>
      <c r="AU749" s="264" t="s">
        <v>3733</v>
      </c>
      <c r="AW749" s="264" t="s">
        <v>3733</v>
      </c>
      <c r="AX749" s="256"/>
      <c r="AY749" s="270" t="str">
        <f t="shared" si="26"/>
        <v>予 備 746</v>
      </c>
      <c r="AZ749" s="256"/>
      <c r="BA749" s="265" t="s">
        <v>3734</v>
      </c>
      <c r="BC749" s="265" t="s">
        <v>3734</v>
      </c>
      <c r="BE749" s="266" t="s">
        <v>3734</v>
      </c>
      <c r="BF749" s="258"/>
      <c r="BG749" s="266" t="s">
        <v>3734</v>
      </c>
      <c r="BI749" s="400" t="s">
        <v>3732</v>
      </c>
      <c r="BK749" s="400" t="s">
        <v>3732</v>
      </c>
      <c r="BM749" s="400" t="str">
        <f t="shared" si="25"/>
        <v>予備746</v>
      </c>
      <c r="BO749" s="401" t="s">
        <v>3732</v>
      </c>
      <c r="BP749" s="396"/>
      <c r="BQ749" s="401" t="s">
        <v>3732</v>
      </c>
      <c r="BR749" s="402"/>
      <c r="BS749" s="265" t="s">
        <v>3734</v>
      </c>
      <c r="BT749" s="402"/>
      <c r="BU749" s="402"/>
      <c r="BV749" s="402"/>
      <c r="BW749" s="402"/>
      <c r="BX749" s="402"/>
      <c r="BY749" s="402"/>
      <c r="BZ749" s="402"/>
      <c r="CA749" s="402"/>
      <c r="CB749" s="402"/>
      <c r="CC749" s="402"/>
      <c r="CE749" s="256"/>
      <c r="CG749" s="264" t="s">
        <v>3732</v>
      </c>
      <c r="CI749" s="264" t="s">
        <v>3732</v>
      </c>
      <c r="CK749" s="264" t="s">
        <v>3732</v>
      </c>
      <c r="CM749" s="264" t="s">
        <v>3732</v>
      </c>
      <c r="CO749" s="264" t="s">
        <v>3732</v>
      </c>
      <c r="CQ749" s="264" t="s">
        <v>3732</v>
      </c>
      <c r="CS749" s="264" t="s">
        <v>3732</v>
      </c>
      <c r="CU749" s="264" t="s">
        <v>3732</v>
      </c>
      <c r="CW749" s="264" t="s">
        <v>3732</v>
      </c>
      <c r="CY749" s="264" t="s">
        <v>3732</v>
      </c>
      <c r="DA749" s="264" t="s">
        <v>3732</v>
      </c>
      <c r="DC749" s="264" t="s">
        <v>3732</v>
      </c>
      <c r="DE749" s="264" t="s">
        <v>3732</v>
      </c>
      <c r="DG749" s="264" t="s">
        <v>3732</v>
      </c>
      <c r="DI749" s="264" t="s">
        <v>3732</v>
      </c>
      <c r="DK749" s="264" t="s">
        <v>3732</v>
      </c>
      <c r="EA749" s="264" t="s">
        <v>3732</v>
      </c>
      <c r="EC749" s="272" t="s">
        <v>3733</v>
      </c>
      <c r="ED749" s="268"/>
      <c r="EE749" s="272" t="s">
        <v>3733</v>
      </c>
      <c r="EF749" s="268"/>
      <c r="EG749" s="272" t="s">
        <v>3733</v>
      </c>
      <c r="EH749" s="268"/>
      <c r="EI749" s="272" t="s">
        <v>3733</v>
      </c>
      <c r="EY749" s="264" t="s">
        <v>3732</v>
      </c>
      <c r="FA749" s="264" t="s">
        <v>3732</v>
      </c>
      <c r="FC749" s="264" t="s">
        <v>3732</v>
      </c>
      <c r="FE749" s="264" t="s">
        <v>3732</v>
      </c>
      <c r="FG749" s="264" t="s">
        <v>3732</v>
      </c>
      <c r="FI749" s="264" t="s">
        <v>3732</v>
      </c>
      <c r="FK749" s="264" t="s">
        <v>3732</v>
      </c>
      <c r="FM749" s="264" t="s">
        <v>3732</v>
      </c>
      <c r="FO749" s="264" t="s">
        <v>3732</v>
      </c>
      <c r="FQ749" s="264" t="s">
        <v>3732</v>
      </c>
      <c r="FS749" s="264" t="s">
        <v>3732</v>
      </c>
      <c r="FU749" s="264" t="s">
        <v>3732</v>
      </c>
      <c r="FW749" s="264" t="s">
        <v>3732</v>
      </c>
      <c r="FY749" s="264" t="s">
        <v>3732</v>
      </c>
      <c r="GA749" s="264" t="s">
        <v>3732</v>
      </c>
      <c r="GC749" s="264" t="s">
        <v>3732</v>
      </c>
      <c r="GE749" s="264" t="s">
        <v>3732</v>
      </c>
      <c r="GG749" s="264" t="s">
        <v>3732</v>
      </c>
      <c r="GI749" s="264" t="s">
        <v>3732</v>
      </c>
      <c r="GK749" s="264" t="s">
        <v>3732</v>
      </c>
      <c r="GM749" s="264" t="s">
        <v>3732</v>
      </c>
      <c r="GO749" s="264" t="s">
        <v>3732</v>
      </c>
      <c r="GQ749" s="16"/>
      <c r="HE749" s="265" t="s">
        <v>3734</v>
      </c>
      <c r="HG749" s="265" t="s">
        <v>3734</v>
      </c>
      <c r="HI749" s="264" t="s">
        <v>3732</v>
      </c>
      <c r="HK749" s="264" t="s">
        <v>3732</v>
      </c>
      <c r="HM749" s="264" t="s">
        <v>3732</v>
      </c>
      <c r="HO749" s="264" t="s">
        <v>3732</v>
      </c>
      <c r="HQ749" s="264" t="s">
        <v>3732</v>
      </c>
      <c r="HS749" s="264" t="s">
        <v>3732</v>
      </c>
      <c r="HU749" s="264" t="s">
        <v>3732</v>
      </c>
      <c r="HW749" s="264" t="s">
        <v>3732</v>
      </c>
      <c r="HY749" s="264" t="s">
        <v>3732</v>
      </c>
      <c r="IA749" s="264" t="s">
        <v>3732</v>
      </c>
      <c r="IC749" s="264" t="s">
        <v>3732</v>
      </c>
      <c r="IE749" s="264" t="s">
        <v>3732</v>
      </c>
      <c r="IG749" s="264" t="s">
        <v>3732</v>
      </c>
      <c r="II749" s="264" t="s">
        <v>3732</v>
      </c>
      <c r="IK749" s="264" t="s">
        <v>3732</v>
      </c>
      <c r="IM749" s="264" t="s">
        <v>3732</v>
      </c>
      <c r="IO749" s="264" t="s">
        <v>3732</v>
      </c>
      <c r="IQ749" s="264" t="s">
        <v>3732</v>
      </c>
      <c r="IS749" s="264" t="s">
        <v>3732</v>
      </c>
      <c r="IU749" s="264" t="s">
        <v>3732</v>
      </c>
      <c r="IW749" s="264" t="s">
        <v>3732</v>
      </c>
      <c r="IY749" s="264" t="s">
        <v>3732</v>
      </c>
      <c r="JA749" s="264" t="s">
        <v>3732</v>
      </c>
      <c r="JC749" s="264" t="s">
        <v>3732</v>
      </c>
    </row>
    <row r="750" spans="3:263">
      <c r="C750" s="384" t="s">
        <v>3735</v>
      </c>
      <c r="D750" s="404"/>
      <c r="E750" s="390" t="s">
        <v>3735</v>
      </c>
      <c r="F750" s="391"/>
      <c r="G750" s="390" t="s">
        <v>3735</v>
      </c>
      <c r="H750" s="391"/>
      <c r="I750" s="390" t="s">
        <v>3735</v>
      </c>
      <c r="J750" s="391"/>
      <c r="K750" s="390" t="s">
        <v>3735</v>
      </c>
      <c r="L750" s="391"/>
      <c r="M750" s="390" t="s">
        <v>3735</v>
      </c>
      <c r="N750" s="405"/>
      <c r="O750" s="394" t="s">
        <v>3736</v>
      </c>
      <c r="P750" s="406"/>
      <c r="Q750" s="264" t="s">
        <v>3735</v>
      </c>
      <c r="S750" s="264" t="s">
        <v>3735</v>
      </c>
      <c r="U750" s="265" t="s">
        <v>3737</v>
      </c>
      <c r="W750" s="265" t="s">
        <v>3737</v>
      </c>
      <c r="Y750" s="265" t="s">
        <v>3737</v>
      </c>
      <c r="Z750" s="256"/>
      <c r="AA750" s="264" t="s">
        <v>3735</v>
      </c>
      <c r="AB750" s="256"/>
      <c r="AC750" s="265" t="s">
        <v>3737</v>
      </c>
      <c r="AD750" s="258"/>
      <c r="AE750" s="265" t="s">
        <v>3737</v>
      </c>
      <c r="AF750" s="258"/>
      <c r="AG750" s="264" t="s">
        <v>3735</v>
      </c>
      <c r="AH750" s="16"/>
      <c r="AI750" s="264" t="s">
        <v>3735</v>
      </c>
      <c r="AK750" s="264" t="s">
        <v>3735</v>
      </c>
      <c r="AL750" s="256"/>
      <c r="AM750" s="264" t="s">
        <v>3735</v>
      </c>
      <c r="AN750" s="256"/>
      <c r="AO750" s="264" t="s">
        <v>3735</v>
      </c>
      <c r="AP750" s="256"/>
      <c r="AQ750" s="264" t="s">
        <v>3735</v>
      </c>
      <c r="AR750" s="256"/>
      <c r="AS750" s="265" t="s">
        <v>3738</v>
      </c>
      <c r="AT750" s="256"/>
      <c r="AU750" s="265" t="s">
        <v>3738</v>
      </c>
      <c r="AW750" s="265" t="s">
        <v>3738</v>
      </c>
      <c r="AX750" s="256"/>
      <c r="AY750" s="270" t="str">
        <f t="shared" si="26"/>
        <v>予 備 747</v>
      </c>
      <c r="AZ750" s="256"/>
      <c r="BA750" s="265" t="s">
        <v>3737</v>
      </c>
      <c r="BC750" s="265" t="s">
        <v>3737</v>
      </c>
      <c r="BE750" s="266" t="s">
        <v>3737</v>
      </c>
      <c r="BF750" s="258"/>
      <c r="BG750" s="266" t="s">
        <v>3737</v>
      </c>
      <c r="BI750" s="400" t="s">
        <v>3735</v>
      </c>
      <c r="BK750" s="400" t="s">
        <v>3735</v>
      </c>
      <c r="BM750" s="400" t="str">
        <f t="shared" si="25"/>
        <v>予備747</v>
      </c>
      <c r="BO750" s="401" t="s">
        <v>3735</v>
      </c>
      <c r="BP750" s="396"/>
      <c r="BQ750" s="401" t="s">
        <v>3735</v>
      </c>
      <c r="BR750" s="402"/>
      <c r="BS750" s="265" t="s">
        <v>3737</v>
      </c>
      <c r="BT750" s="402"/>
      <c r="BU750" s="402"/>
      <c r="BV750" s="402"/>
      <c r="BW750" s="402"/>
      <c r="BX750" s="402"/>
      <c r="BY750" s="402"/>
      <c r="BZ750" s="402"/>
      <c r="CA750" s="402"/>
      <c r="CB750" s="402"/>
      <c r="CC750" s="402"/>
      <c r="CE750" s="256"/>
      <c r="CG750" s="264" t="s">
        <v>3735</v>
      </c>
      <c r="CI750" s="264" t="s">
        <v>3735</v>
      </c>
      <c r="CK750" s="264" t="s">
        <v>3735</v>
      </c>
      <c r="CM750" s="264" t="s">
        <v>3735</v>
      </c>
      <c r="CO750" s="264" t="s">
        <v>3735</v>
      </c>
      <c r="CQ750" s="264" t="s">
        <v>3735</v>
      </c>
      <c r="CS750" s="264" t="s">
        <v>3735</v>
      </c>
      <c r="CU750" s="264" t="s">
        <v>3735</v>
      </c>
      <c r="CW750" s="264" t="s">
        <v>3735</v>
      </c>
      <c r="CY750" s="264" t="s">
        <v>3735</v>
      </c>
      <c r="DA750" s="264" t="s">
        <v>3735</v>
      </c>
      <c r="DC750" s="264" t="s">
        <v>3735</v>
      </c>
      <c r="DE750" s="264" t="s">
        <v>3735</v>
      </c>
      <c r="DG750" s="264" t="s">
        <v>3735</v>
      </c>
      <c r="DI750" s="264" t="s">
        <v>3735</v>
      </c>
      <c r="DK750" s="264" t="s">
        <v>3735</v>
      </c>
      <c r="EA750" s="264" t="s">
        <v>3735</v>
      </c>
      <c r="EC750" s="272" t="s">
        <v>3736</v>
      </c>
      <c r="ED750" s="268"/>
      <c r="EE750" s="272" t="s">
        <v>3736</v>
      </c>
      <c r="EF750" s="268"/>
      <c r="EG750" s="272" t="s">
        <v>3736</v>
      </c>
      <c r="EH750" s="268"/>
      <c r="EI750" s="272" t="s">
        <v>3736</v>
      </c>
      <c r="EY750" s="264" t="s">
        <v>3735</v>
      </c>
      <c r="FA750" s="264" t="s">
        <v>3735</v>
      </c>
      <c r="FC750" s="264" t="s">
        <v>3735</v>
      </c>
      <c r="FE750" s="264" t="s">
        <v>3735</v>
      </c>
      <c r="FG750" s="264" t="s">
        <v>3735</v>
      </c>
      <c r="FI750" s="264" t="s">
        <v>3735</v>
      </c>
      <c r="FK750" s="264" t="s">
        <v>3735</v>
      </c>
      <c r="FM750" s="264" t="s">
        <v>3735</v>
      </c>
      <c r="FO750" s="264" t="s">
        <v>3735</v>
      </c>
      <c r="FQ750" s="264" t="s">
        <v>3735</v>
      </c>
      <c r="FS750" s="264" t="s">
        <v>3735</v>
      </c>
      <c r="FU750" s="264" t="s">
        <v>3735</v>
      </c>
      <c r="FW750" s="264" t="s">
        <v>3735</v>
      </c>
      <c r="FY750" s="264" t="s">
        <v>3735</v>
      </c>
      <c r="GA750" s="264" t="s">
        <v>3735</v>
      </c>
      <c r="GC750" s="264" t="s">
        <v>3735</v>
      </c>
      <c r="GE750" s="264" t="s">
        <v>3735</v>
      </c>
      <c r="GG750" s="264" t="s">
        <v>3735</v>
      </c>
      <c r="GI750" s="264" t="s">
        <v>3735</v>
      </c>
      <c r="GK750" s="264" t="s">
        <v>3735</v>
      </c>
      <c r="GM750" s="264" t="s">
        <v>3735</v>
      </c>
      <c r="GO750" s="264" t="s">
        <v>3735</v>
      </c>
      <c r="GQ750" s="16"/>
      <c r="HE750" s="265" t="s">
        <v>3737</v>
      </c>
      <c r="HG750" s="265" t="s">
        <v>3737</v>
      </c>
      <c r="HI750" s="264" t="s">
        <v>3735</v>
      </c>
      <c r="HK750" s="264" t="s">
        <v>3735</v>
      </c>
      <c r="HM750" s="264" t="s">
        <v>3735</v>
      </c>
      <c r="HO750" s="264" t="s">
        <v>3735</v>
      </c>
      <c r="HQ750" s="264" t="s">
        <v>3735</v>
      </c>
      <c r="HS750" s="264" t="s">
        <v>3735</v>
      </c>
      <c r="HU750" s="264" t="s">
        <v>3735</v>
      </c>
      <c r="HW750" s="264" t="s">
        <v>3735</v>
      </c>
      <c r="HY750" s="264" t="s">
        <v>3735</v>
      </c>
      <c r="IA750" s="264" t="s">
        <v>3735</v>
      </c>
      <c r="IC750" s="264" t="s">
        <v>3735</v>
      </c>
      <c r="IE750" s="264" t="s">
        <v>3735</v>
      </c>
      <c r="IG750" s="264" t="s">
        <v>3735</v>
      </c>
      <c r="II750" s="264" t="s">
        <v>3735</v>
      </c>
      <c r="IK750" s="264" t="s">
        <v>3735</v>
      </c>
      <c r="IM750" s="264" t="s">
        <v>3735</v>
      </c>
      <c r="IO750" s="264" t="s">
        <v>3735</v>
      </c>
      <c r="IQ750" s="264" t="s">
        <v>3735</v>
      </c>
      <c r="IS750" s="264" t="s">
        <v>3735</v>
      </c>
      <c r="IU750" s="264" t="s">
        <v>3735</v>
      </c>
      <c r="IW750" s="264" t="s">
        <v>3735</v>
      </c>
      <c r="IY750" s="264" t="s">
        <v>3735</v>
      </c>
      <c r="JA750" s="264" t="s">
        <v>3735</v>
      </c>
      <c r="JC750" s="264" t="s">
        <v>3735</v>
      </c>
    </row>
    <row r="751" spans="3:263">
      <c r="C751" s="384" t="s">
        <v>3739</v>
      </c>
      <c r="D751" s="404"/>
      <c r="E751" s="390" t="s">
        <v>3739</v>
      </c>
      <c r="F751" s="391"/>
      <c r="G751" s="390" t="s">
        <v>3739</v>
      </c>
      <c r="H751" s="391"/>
      <c r="I751" s="390" t="s">
        <v>3739</v>
      </c>
      <c r="J751" s="391"/>
      <c r="K751" s="390" t="s">
        <v>3739</v>
      </c>
      <c r="L751" s="391"/>
      <c r="M751" s="390" t="s">
        <v>3739</v>
      </c>
      <c r="N751" s="405"/>
      <c r="O751" s="394" t="s">
        <v>3740</v>
      </c>
      <c r="P751" s="406"/>
      <c r="Q751" s="264" t="s">
        <v>3739</v>
      </c>
      <c r="S751" s="264" t="s">
        <v>3739</v>
      </c>
      <c r="U751" s="265" t="s">
        <v>3741</v>
      </c>
      <c r="W751" s="265" t="s">
        <v>3741</v>
      </c>
      <c r="Y751" s="265" t="s">
        <v>3741</v>
      </c>
      <c r="Z751" s="256"/>
      <c r="AA751" s="264" t="s">
        <v>3739</v>
      </c>
      <c r="AB751" s="256"/>
      <c r="AC751" s="265" t="s">
        <v>3741</v>
      </c>
      <c r="AD751" s="258"/>
      <c r="AE751" s="265" t="s">
        <v>3741</v>
      </c>
      <c r="AF751" s="258"/>
      <c r="AG751" s="264" t="s">
        <v>3739</v>
      </c>
      <c r="AH751" s="16"/>
      <c r="AI751" s="264" t="s">
        <v>3739</v>
      </c>
      <c r="AK751" s="264" t="s">
        <v>3739</v>
      </c>
      <c r="AL751" s="256"/>
      <c r="AM751" s="264" t="s">
        <v>3739</v>
      </c>
      <c r="AN751" s="256"/>
      <c r="AO751" s="264" t="s">
        <v>3739</v>
      </c>
      <c r="AP751" s="256"/>
      <c r="AQ751" s="264" t="s">
        <v>3739</v>
      </c>
      <c r="AR751" s="256"/>
      <c r="AS751" s="264" t="s">
        <v>3740</v>
      </c>
      <c r="AT751" s="256"/>
      <c r="AU751" s="264" t="s">
        <v>3740</v>
      </c>
      <c r="AW751" s="264" t="s">
        <v>3740</v>
      </c>
      <c r="AX751" s="256"/>
      <c r="AY751" s="270" t="str">
        <f t="shared" si="26"/>
        <v>予 備 748</v>
      </c>
      <c r="AZ751" s="256"/>
      <c r="BA751" s="265" t="s">
        <v>3741</v>
      </c>
      <c r="BC751" s="265" t="s">
        <v>3741</v>
      </c>
      <c r="BE751" s="266" t="s">
        <v>3741</v>
      </c>
      <c r="BF751" s="258"/>
      <c r="BG751" s="266" t="s">
        <v>3741</v>
      </c>
      <c r="BI751" s="400" t="s">
        <v>3739</v>
      </c>
      <c r="BK751" s="400" t="s">
        <v>3739</v>
      </c>
      <c r="BM751" s="400" t="str">
        <f t="shared" si="25"/>
        <v>予備748</v>
      </c>
      <c r="BO751" s="401" t="s">
        <v>3739</v>
      </c>
      <c r="BP751" s="396"/>
      <c r="BQ751" s="401" t="s">
        <v>3739</v>
      </c>
      <c r="BR751" s="402"/>
      <c r="BS751" s="265" t="s">
        <v>3741</v>
      </c>
      <c r="BT751" s="402"/>
      <c r="BU751" s="402"/>
      <c r="BV751" s="402"/>
      <c r="BW751" s="402"/>
      <c r="BX751" s="402"/>
      <c r="BY751" s="402"/>
      <c r="BZ751" s="402"/>
      <c r="CA751" s="402"/>
      <c r="CB751" s="402"/>
      <c r="CC751" s="402"/>
      <c r="CE751" s="256"/>
      <c r="CG751" s="264" t="s">
        <v>3739</v>
      </c>
      <c r="CI751" s="264" t="s">
        <v>3739</v>
      </c>
      <c r="CK751" s="264" t="s">
        <v>3739</v>
      </c>
      <c r="CM751" s="264" t="s">
        <v>3739</v>
      </c>
      <c r="CO751" s="264" t="s">
        <v>3739</v>
      </c>
      <c r="CQ751" s="264" t="s">
        <v>3739</v>
      </c>
      <c r="CS751" s="264" t="s">
        <v>3739</v>
      </c>
      <c r="CU751" s="264" t="s">
        <v>3739</v>
      </c>
      <c r="CW751" s="264" t="s">
        <v>3739</v>
      </c>
      <c r="CY751" s="264" t="s">
        <v>3739</v>
      </c>
      <c r="DA751" s="264" t="s">
        <v>3739</v>
      </c>
      <c r="DC751" s="264" t="s">
        <v>3739</v>
      </c>
      <c r="DE751" s="264" t="s">
        <v>3739</v>
      </c>
      <c r="DG751" s="264" t="s">
        <v>3739</v>
      </c>
      <c r="DI751" s="264" t="s">
        <v>3739</v>
      </c>
      <c r="DK751" s="264" t="s">
        <v>3739</v>
      </c>
      <c r="EA751" s="264" t="s">
        <v>3739</v>
      </c>
      <c r="EC751" s="272" t="s">
        <v>3740</v>
      </c>
      <c r="ED751" s="268"/>
      <c r="EE751" s="272" t="s">
        <v>3740</v>
      </c>
      <c r="EF751" s="268"/>
      <c r="EG751" s="272" t="s">
        <v>3740</v>
      </c>
      <c r="EH751" s="268"/>
      <c r="EI751" s="272" t="s">
        <v>3740</v>
      </c>
      <c r="EY751" s="264" t="s">
        <v>3739</v>
      </c>
      <c r="FA751" s="264" t="s">
        <v>3739</v>
      </c>
      <c r="FC751" s="264" t="s">
        <v>3739</v>
      </c>
      <c r="FE751" s="264" t="s">
        <v>3739</v>
      </c>
      <c r="FG751" s="264" t="s">
        <v>3739</v>
      </c>
      <c r="FI751" s="264" t="s">
        <v>3739</v>
      </c>
      <c r="FK751" s="264" t="s">
        <v>3739</v>
      </c>
      <c r="FM751" s="264" t="s">
        <v>3739</v>
      </c>
      <c r="FO751" s="264" t="s">
        <v>3739</v>
      </c>
      <c r="FQ751" s="264" t="s">
        <v>3739</v>
      </c>
      <c r="FS751" s="264" t="s">
        <v>3739</v>
      </c>
      <c r="FU751" s="264" t="s">
        <v>3739</v>
      </c>
      <c r="FW751" s="264" t="s">
        <v>3739</v>
      </c>
      <c r="FY751" s="264" t="s">
        <v>3739</v>
      </c>
      <c r="GA751" s="264" t="s">
        <v>3739</v>
      </c>
      <c r="GC751" s="264" t="s">
        <v>3739</v>
      </c>
      <c r="GE751" s="264" t="s">
        <v>3739</v>
      </c>
      <c r="GG751" s="264" t="s">
        <v>3739</v>
      </c>
      <c r="GI751" s="264" t="s">
        <v>3739</v>
      </c>
      <c r="GK751" s="264" t="s">
        <v>3739</v>
      </c>
      <c r="GM751" s="264" t="s">
        <v>3739</v>
      </c>
      <c r="GO751" s="264" t="s">
        <v>3739</v>
      </c>
      <c r="GQ751" s="16"/>
      <c r="HE751" s="265" t="s">
        <v>3741</v>
      </c>
      <c r="HG751" s="265" t="s">
        <v>3741</v>
      </c>
      <c r="HI751" s="264" t="s">
        <v>3739</v>
      </c>
      <c r="HK751" s="264" t="s">
        <v>3739</v>
      </c>
      <c r="HM751" s="264" t="s">
        <v>3739</v>
      </c>
      <c r="HO751" s="264" t="s">
        <v>3739</v>
      </c>
      <c r="HQ751" s="264" t="s">
        <v>3739</v>
      </c>
      <c r="HS751" s="264" t="s">
        <v>3739</v>
      </c>
      <c r="HU751" s="264" t="s">
        <v>3739</v>
      </c>
      <c r="HW751" s="264" t="s">
        <v>3739</v>
      </c>
      <c r="HY751" s="264" t="s">
        <v>3739</v>
      </c>
      <c r="IA751" s="264" t="s">
        <v>3739</v>
      </c>
      <c r="IC751" s="264" t="s">
        <v>3739</v>
      </c>
      <c r="IE751" s="264" t="s">
        <v>3739</v>
      </c>
      <c r="IG751" s="264" t="s">
        <v>3739</v>
      </c>
      <c r="II751" s="264" t="s">
        <v>3739</v>
      </c>
      <c r="IK751" s="264" t="s">
        <v>3739</v>
      </c>
      <c r="IM751" s="264" t="s">
        <v>3739</v>
      </c>
      <c r="IO751" s="264" t="s">
        <v>3739</v>
      </c>
      <c r="IQ751" s="264" t="s">
        <v>3739</v>
      </c>
      <c r="IS751" s="264" t="s">
        <v>3739</v>
      </c>
      <c r="IU751" s="264" t="s">
        <v>3739</v>
      </c>
      <c r="IW751" s="264" t="s">
        <v>3739</v>
      </c>
      <c r="IY751" s="264" t="s">
        <v>3739</v>
      </c>
      <c r="JA751" s="264" t="s">
        <v>3739</v>
      </c>
      <c r="JC751" s="264" t="s">
        <v>3739</v>
      </c>
    </row>
    <row r="752" spans="3:263">
      <c r="C752" s="384" t="s">
        <v>3742</v>
      </c>
      <c r="D752" s="404"/>
      <c r="E752" s="390" t="s">
        <v>3742</v>
      </c>
      <c r="F752" s="391"/>
      <c r="G752" s="390" t="s">
        <v>3742</v>
      </c>
      <c r="H752" s="391"/>
      <c r="I752" s="390" t="s">
        <v>3742</v>
      </c>
      <c r="J752" s="391"/>
      <c r="K752" s="390" t="s">
        <v>3742</v>
      </c>
      <c r="L752" s="391"/>
      <c r="M752" s="390" t="s">
        <v>3742</v>
      </c>
      <c r="N752" s="405"/>
      <c r="O752" s="394" t="s">
        <v>3743</v>
      </c>
      <c r="P752" s="406"/>
      <c r="Q752" s="264" t="s">
        <v>3742</v>
      </c>
      <c r="S752" s="264" t="s">
        <v>3742</v>
      </c>
      <c r="U752" s="265" t="s">
        <v>3744</v>
      </c>
      <c r="W752" s="265" t="s">
        <v>3744</v>
      </c>
      <c r="Y752" s="265" t="s">
        <v>3744</v>
      </c>
      <c r="Z752" s="256"/>
      <c r="AA752" s="264" t="s">
        <v>3742</v>
      </c>
      <c r="AB752" s="256"/>
      <c r="AC752" s="265" t="s">
        <v>3744</v>
      </c>
      <c r="AD752" s="258"/>
      <c r="AE752" s="265" t="s">
        <v>3744</v>
      </c>
      <c r="AF752" s="258"/>
      <c r="AG752" s="264" t="s">
        <v>3742</v>
      </c>
      <c r="AH752" s="16"/>
      <c r="AI752" s="264" t="s">
        <v>3742</v>
      </c>
      <c r="AK752" s="264" t="s">
        <v>3742</v>
      </c>
      <c r="AL752" s="256"/>
      <c r="AM752" s="264" t="s">
        <v>3742</v>
      </c>
      <c r="AN752" s="256"/>
      <c r="AO752" s="264" t="s">
        <v>3742</v>
      </c>
      <c r="AP752" s="256"/>
      <c r="AQ752" s="264" t="s">
        <v>3742</v>
      </c>
      <c r="AR752" s="256"/>
      <c r="AS752" s="265" t="s">
        <v>3745</v>
      </c>
      <c r="AT752" s="256"/>
      <c r="AU752" s="265" t="s">
        <v>3745</v>
      </c>
      <c r="AW752" s="265" t="s">
        <v>3745</v>
      </c>
      <c r="AX752" s="256"/>
      <c r="AY752" s="270" t="str">
        <f t="shared" si="26"/>
        <v>予 備 749</v>
      </c>
      <c r="AZ752" s="256"/>
      <c r="BA752" s="265" t="s">
        <v>3744</v>
      </c>
      <c r="BC752" s="265" t="s">
        <v>3744</v>
      </c>
      <c r="BE752" s="266" t="s">
        <v>3744</v>
      </c>
      <c r="BF752" s="258"/>
      <c r="BG752" s="266" t="s">
        <v>3744</v>
      </c>
      <c r="BI752" s="400" t="s">
        <v>3742</v>
      </c>
      <c r="BK752" s="400" t="s">
        <v>3742</v>
      </c>
      <c r="BM752" s="400" t="str">
        <f t="shared" si="25"/>
        <v>予備749</v>
      </c>
      <c r="BO752" s="401" t="s">
        <v>3742</v>
      </c>
      <c r="BP752" s="396"/>
      <c r="BQ752" s="401" t="s">
        <v>3742</v>
      </c>
      <c r="BR752" s="402"/>
      <c r="BS752" s="265" t="s">
        <v>3744</v>
      </c>
      <c r="BT752" s="402"/>
      <c r="BU752" s="402"/>
      <c r="BV752" s="402"/>
      <c r="BW752" s="402"/>
      <c r="BX752" s="402"/>
      <c r="BY752" s="402"/>
      <c r="BZ752" s="402"/>
      <c r="CA752" s="402"/>
      <c r="CB752" s="402"/>
      <c r="CC752" s="402"/>
      <c r="CE752" s="256"/>
      <c r="CG752" s="264" t="s">
        <v>3742</v>
      </c>
      <c r="CI752" s="264" t="s">
        <v>3742</v>
      </c>
      <c r="CK752" s="264" t="s">
        <v>3742</v>
      </c>
      <c r="CM752" s="264" t="s">
        <v>3742</v>
      </c>
      <c r="CO752" s="264" t="s">
        <v>3742</v>
      </c>
      <c r="CQ752" s="264" t="s">
        <v>3742</v>
      </c>
      <c r="CS752" s="264" t="s">
        <v>3742</v>
      </c>
      <c r="CU752" s="264" t="s">
        <v>3742</v>
      </c>
      <c r="CW752" s="264" t="s">
        <v>3742</v>
      </c>
      <c r="CY752" s="264" t="s">
        <v>3742</v>
      </c>
      <c r="DA752" s="264" t="s">
        <v>3742</v>
      </c>
      <c r="DC752" s="264" t="s">
        <v>3742</v>
      </c>
      <c r="DE752" s="264" t="s">
        <v>3742</v>
      </c>
      <c r="DG752" s="264" t="s">
        <v>3742</v>
      </c>
      <c r="DI752" s="264" t="s">
        <v>3742</v>
      </c>
      <c r="DK752" s="264" t="s">
        <v>3742</v>
      </c>
      <c r="EA752" s="264" t="s">
        <v>3742</v>
      </c>
      <c r="EC752" s="272" t="s">
        <v>3743</v>
      </c>
      <c r="ED752" s="268"/>
      <c r="EE752" s="272" t="s">
        <v>3743</v>
      </c>
      <c r="EF752" s="268"/>
      <c r="EG752" s="272" t="s">
        <v>3743</v>
      </c>
      <c r="EH752" s="268"/>
      <c r="EI752" s="272" t="s">
        <v>3743</v>
      </c>
      <c r="EY752" s="264" t="s">
        <v>3742</v>
      </c>
      <c r="FA752" s="264" t="s">
        <v>3742</v>
      </c>
      <c r="FC752" s="264" t="s">
        <v>3742</v>
      </c>
      <c r="FE752" s="264" t="s">
        <v>3742</v>
      </c>
      <c r="FG752" s="264" t="s">
        <v>3742</v>
      </c>
      <c r="FI752" s="264" t="s">
        <v>3742</v>
      </c>
      <c r="FK752" s="264" t="s">
        <v>3742</v>
      </c>
      <c r="FM752" s="264" t="s">
        <v>3742</v>
      </c>
      <c r="FO752" s="264" t="s">
        <v>3742</v>
      </c>
      <c r="FQ752" s="264" t="s">
        <v>3742</v>
      </c>
      <c r="FS752" s="264" t="s">
        <v>3742</v>
      </c>
      <c r="FU752" s="264" t="s">
        <v>3742</v>
      </c>
      <c r="FW752" s="264" t="s">
        <v>3742</v>
      </c>
      <c r="FY752" s="264" t="s">
        <v>3742</v>
      </c>
      <c r="GA752" s="264" t="s">
        <v>3742</v>
      </c>
      <c r="GC752" s="264" t="s">
        <v>3742</v>
      </c>
      <c r="GE752" s="264" t="s">
        <v>3742</v>
      </c>
      <c r="GG752" s="264" t="s">
        <v>3742</v>
      </c>
      <c r="GI752" s="264" t="s">
        <v>3742</v>
      </c>
      <c r="GK752" s="264" t="s">
        <v>3742</v>
      </c>
      <c r="GM752" s="264" t="s">
        <v>3742</v>
      </c>
      <c r="GO752" s="264" t="s">
        <v>3742</v>
      </c>
      <c r="GQ752" s="16"/>
      <c r="HE752" s="265" t="s">
        <v>3744</v>
      </c>
      <c r="HG752" s="265" t="s">
        <v>3744</v>
      </c>
      <c r="HI752" s="264" t="s">
        <v>3742</v>
      </c>
      <c r="HK752" s="264" t="s">
        <v>3742</v>
      </c>
      <c r="HM752" s="264" t="s">
        <v>3742</v>
      </c>
      <c r="HO752" s="264" t="s">
        <v>3742</v>
      </c>
      <c r="HQ752" s="264" t="s">
        <v>3742</v>
      </c>
      <c r="HS752" s="264" t="s">
        <v>3742</v>
      </c>
      <c r="HU752" s="264" t="s">
        <v>3742</v>
      </c>
      <c r="HW752" s="264" t="s">
        <v>3742</v>
      </c>
      <c r="HY752" s="264" t="s">
        <v>3742</v>
      </c>
      <c r="IA752" s="264" t="s">
        <v>3742</v>
      </c>
      <c r="IC752" s="264" t="s">
        <v>3742</v>
      </c>
      <c r="IE752" s="264" t="s">
        <v>3742</v>
      </c>
      <c r="IG752" s="264" t="s">
        <v>3742</v>
      </c>
      <c r="II752" s="264" t="s">
        <v>3742</v>
      </c>
      <c r="IK752" s="264" t="s">
        <v>3742</v>
      </c>
      <c r="IM752" s="264" t="s">
        <v>3742</v>
      </c>
      <c r="IO752" s="264" t="s">
        <v>3742</v>
      </c>
      <c r="IQ752" s="264" t="s">
        <v>3742</v>
      </c>
      <c r="IS752" s="264" t="s">
        <v>3742</v>
      </c>
      <c r="IU752" s="264" t="s">
        <v>3742</v>
      </c>
      <c r="IW752" s="264" t="s">
        <v>3742</v>
      </c>
      <c r="IY752" s="264" t="s">
        <v>3742</v>
      </c>
      <c r="JA752" s="264" t="s">
        <v>3742</v>
      </c>
      <c r="JC752" s="264" t="s">
        <v>3742</v>
      </c>
    </row>
    <row r="753" spans="3:263">
      <c r="C753" s="384" t="s">
        <v>3746</v>
      </c>
      <c r="D753" s="404"/>
      <c r="E753" s="390" t="s">
        <v>3746</v>
      </c>
      <c r="F753" s="391"/>
      <c r="G753" s="390" t="s">
        <v>3746</v>
      </c>
      <c r="H753" s="391"/>
      <c r="I753" s="390" t="s">
        <v>3746</v>
      </c>
      <c r="J753" s="391"/>
      <c r="K753" s="390" t="s">
        <v>3746</v>
      </c>
      <c r="L753" s="391"/>
      <c r="M753" s="390" t="s">
        <v>3746</v>
      </c>
      <c r="N753" s="405"/>
      <c r="O753" s="394" t="s">
        <v>3747</v>
      </c>
      <c r="P753" s="406"/>
      <c r="Q753" s="264" t="s">
        <v>3746</v>
      </c>
      <c r="S753" s="264" t="s">
        <v>3746</v>
      </c>
      <c r="U753" s="265" t="s">
        <v>3748</v>
      </c>
      <c r="W753" s="265" t="s">
        <v>3748</v>
      </c>
      <c r="Y753" s="265" t="s">
        <v>3748</v>
      </c>
      <c r="Z753" s="256"/>
      <c r="AA753" s="264" t="s">
        <v>3746</v>
      </c>
      <c r="AB753" s="256"/>
      <c r="AC753" s="265" t="s">
        <v>3748</v>
      </c>
      <c r="AD753" s="258"/>
      <c r="AE753" s="265" t="s">
        <v>3748</v>
      </c>
      <c r="AF753" s="258"/>
      <c r="AG753" s="264" t="s">
        <v>3746</v>
      </c>
      <c r="AH753" s="16"/>
      <c r="AI753" s="264" t="s">
        <v>3746</v>
      </c>
      <c r="AK753" s="264" t="s">
        <v>3746</v>
      </c>
      <c r="AL753" s="256"/>
      <c r="AM753" s="264" t="s">
        <v>3746</v>
      </c>
      <c r="AN753" s="256"/>
      <c r="AO753" s="264" t="s">
        <v>3746</v>
      </c>
      <c r="AP753" s="256"/>
      <c r="AQ753" s="264" t="s">
        <v>3746</v>
      </c>
      <c r="AR753" s="256"/>
      <c r="AS753" s="264" t="s">
        <v>3747</v>
      </c>
      <c r="AT753" s="256"/>
      <c r="AU753" s="264" t="s">
        <v>3747</v>
      </c>
      <c r="AW753" s="264" t="s">
        <v>3747</v>
      </c>
      <c r="AX753" s="256"/>
      <c r="AY753" s="270" t="str">
        <f t="shared" si="26"/>
        <v>予 備 750</v>
      </c>
      <c r="AZ753" s="256"/>
      <c r="BA753" s="265" t="s">
        <v>3748</v>
      </c>
      <c r="BC753" s="265" t="s">
        <v>3748</v>
      </c>
      <c r="BE753" s="266" t="s">
        <v>3748</v>
      </c>
      <c r="BF753" s="258"/>
      <c r="BG753" s="266" t="s">
        <v>3748</v>
      </c>
      <c r="BI753" s="400" t="s">
        <v>3746</v>
      </c>
      <c r="BK753" s="400" t="s">
        <v>3746</v>
      </c>
      <c r="BM753" s="400" t="str">
        <f t="shared" si="25"/>
        <v>予備750</v>
      </c>
      <c r="BO753" s="401" t="s">
        <v>3746</v>
      </c>
      <c r="BP753" s="396"/>
      <c r="BQ753" s="401" t="s">
        <v>3746</v>
      </c>
      <c r="BR753" s="402"/>
      <c r="BS753" s="265" t="s">
        <v>3748</v>
      </c>
      <c r="BT753" s="402"/>
      <c r="BU753" s="402"/>
      <c r="BV753" s="402"/>
      <c r="BW753" s="402"/>
      <c r="BX753" s="402"/>
      <c r="BY753" s="402"/>
      <c r="BZ753" s="402"/>
      <c r="CA753" s="402"/>
      <c r="CB753" s="402"/>
      <c r="CC753" s="402"/>
      <c r="CE753" s="256"/>
      <c r="CG753" s="264" t="s">
        <v>3746</v>
      </c>
      <c r="CI753" s="264" t="s">
        <v>3746</v>
      </c>
      <c r="CK753" s="264" t="s">
        <v>3746</v>
      </c>
      <c r="CM753" s="264" t="s">
        <v>3746</v>
      </c>
      <c r="CO753" s="264" t="s">
        <v>3746</v>
      </c>
      <c r="CQ753" s="264" t="s">
        <v>3746</v>
      </c>
      <c r="CS753" s="264" t="s">
        <v>3746</v>
      </c>
      <c r="CU753" s="264" t="s">
        <v>3746</v>
      </c>
      <c r="CW753" s="264" t="s">
        <v>3746</v>
      </c>
      <c r="CY753" s="264" t="s">
        <v>3746</v>
      </c>
      <c r="DA753" s="264" t="s">
        <v>3746</v>
      </c>
      <c r="DC753" s="264" t="s">
        <v>3746</v>
      </c>
      <c r="DE753" s="264" t="s">
        <v>3746</v>
      </c>
      <c r="DG753" s="264" t="s">
        <v>3746</v>
      </c>
      <c r="DI753" s="264" t="s">
        <v>3746</v>
      </c>
      <c r="DK753" s="264" t="s">
        <v>3746</v>
      </c>
      <c r="EA753" s="264" t="s">
        <v>3746</v>
      </c>
      <c r="EC753" s="272" t="s">
        <v>3747</v>
      </c>
      <c r="ED753" s="268"/>
      <c r="EE753" s="272" t="s">
        <v>3747</v>
      </c>
      <c r="EF753" s="268"/>
      <c r="EG753" s="272" t="s">
        <v>3747</v>
      </c>
      <c r="EH753" s="268"/>
      <c r="EI753" s="272" t="s">
        <v>3747</v>
      </c>
      <c r="EY753" s="264" t="s">
        <v>3746</v>
      </c>
      <c r="FA753" s="264" t="s">
        <v>3746</v>
      </c>
      <c r="FC753" s="264" t="s">
        <v>3746</v>
      </c>
      <c r="FE753" s="264" t="s">
        <v>3746</v>
      </c>
      <c r="FG753" s="264" t="s">
        <v>3746</v>
      </c>
      <c r="FI753" s="264" t="s">
        <v>3746</v>
      </c>
      <c r="FK753" s="264" t="s">
        <v>3746</v>
      </c>
      <c r="FM753" s="264" t="s">
        <v>3746</v>
      </c>
      <c r="FO753" s="264" t="s">
        <v>3746</v>
      </c>
      <c r="FQ753" s="264" t="s">
        <v>3746</v>
      </c>
      <c r="FS753" s="264" t="s">
        <v>3746</v>
      </c>
      <c r="FU753" s="264" t="s">
        <v>3746</v>
      </c>
      <c r="FW753" s="264" t="s">
        <v>3746</v>
      </c>
      <c r="FY753" s="264" t="s">
        <v>3746</v>
      </c>
      <c r="GA753" s="264" t="s">
        <v>3746</v>
      </c>
      <c r="GC753" s="264" t="s">
        <v>3746</v>
      </c>
      <c r="GE753" s="264" t="s">
        <v>3746</v>
      </c>
      <c r="GG753" s="264" t="s">
        <v>3746</v>
      </c>
      <c r="GI753" s="264" t="s">
        <v>3746</v>
      </c>
      <c r="GK753" s="264" t="s">
        <v>3746</v>
      </c>
      <c r="GM753" s="264" t="s">
        <v>3746</v>
      </c>
      <c r="GO753" s="264" t="s">
        <v>3746</v>
      </c>
      <c r="GQ753" s="16"/>
      <c r="HE753" s="265" t="s">
        <v>3748</v>
      </c>
      <c r="HG753" s="265" t="s">
        <v>3748</v>
      </c>
      <c r="HI753" s="264" t="s">
        <v>3746</v>
      </c>
      <c r="HK753" s="264" t="s">
        <v>3746</v>
      </c>
      <c r="HM753" s="264" t="s">
        <v>3746</v>
      </c>
      <c r="HO753" s="264" t="s">
        <v>3746</v>
      </c>
      <c r="HQ753" s="264" t="s">
        <v>3746</v>
      </c>
      <c r="HS753" s="264" t="s">
        <v>3746</v>
      </c>
      <c r="HU753" s="264" t="s">
        <v>3746</v>
      </c>
      <c r="HW753" s="264" t="s">
        <v>3746</v>
      </c>
      <c r="HY753" s="264" t="s">
        <v>3746</v>
      </c>
      <c r="IA753" s="264" t="s">
        <v>3746</v>
      </c>
      <c r="IC753" s="264" t="s">
        <v>3746</v>
      </c>
      <c r="IE753" s="264" t="s">
        <v>3746</v>
      </c>
      <c r="IG753" s="264" t="s">
        <v>3746</v>
      </c>
      <c r="II753" s="264" t="s">
        <v>3746</v>
      </c>
      <c r="IK753" s="264" t="s">
        <v>3746</v>
      </c>
      <c r="IM753" s="264" t="s">
        <v>3746</v>
      </c>
      <c r="IO753" s="264" t="s">
        <v>3746</v>
      </c>
      <c r="IQ753" s="264" t="s">
        <v>3746</v>
      </c>
      <c r="IS753" s="264" t="s">
        <v>3746</v>
      </c>
      <c r="IU753" s="264" t="s">
        <v>3746</v>
      </c>
      <c r="IW753" s="264" t="s">
        <v>3746</v>
      </c>
      <c r="IY753" s="264" t="s">
        <v>3746</v>
      </c>
      <c r="JA753" s="264" t="s">
        <v>3746</v>
      </c>
      <c r="JC753" s="264" t="s">
        <v>3746</v>
      </c>
    </row>
    <row r="754" spans="3:263">
      <c r="C754" s="384" t="s">
        <v>3749</v>
      </c>
      <c r="D754" s="404"/>
      <c r="E754" s="390" t="s">
        <v>3749</v>
      </c>
      <c r="F754" s="391"/>
      <c r="G754" s="390" t="s">
        <v>3749</v>
      </c>
      <c r="H754" s="391"/>
      <c r="I754" s="390" t="s">
        <v>3749</v>
      </c>
      <c r="J754" s="391"/>
      <c r="K754" s="390" t="s">
        <v>3749</v>
      </c>
      <c r="L754" s="391"/>
      <c r="M754" s="390" t="s">
        <v>3749</v>
      </c>
      <c r="N754" s="405"/>
      <c r="O754" s="394" t="s">
        <v>3750</v>
      </c>
      <c r="P754" s="406"/>
      <c r="Q754" s="264" t="s">
        <v>3749</v>
      </c>
      <c r="S754" s="264" t="s">
        <v>3749</v>
      </c>
      <c r="U754" s="265" t="s">
        <v>3751</v>
      </c>
      <c r="W754" s="265" t="s">
        <v>3751</v>
      </c>
      <c r="Y754" s="265" t="s">
        <v>3751</v>
      </c>
      <c r="Z754" s="256"/>
      <c r="AA754" s="264" t="s">
        <v>3749</v>
      </c>
      <c r="AB754" s="256"/>
      <c r="AC754" s="265" t="s">
        <v>3751</v>
      </c>
      <c r="AD754" s="258"/>
      <c r="AE754" s="265" t="s">
        <v>3751</v>
      </c>
      <c r="AF754" s="258"/>
      <c r="AG754" s="264" t="s">
        <v>3749</v>
      </c>
      <c r="AH754" s="16"/>
      <c r="AI754" s="264" t="s">
        <v>3749</v>
      </c>
      <c r="AK754" s="264" t="s">
        <v>3749</v>
      </c>
      <c r="AL754" s="256"/>
      <c r="AM754" s="264" t="s">
        <v>3749</v>
      </c>
      <c r="AN754" s="256"/>
      <c r="AO754" s="264" t="s">
        <v>3749</v>
      </c>
      <c r="AP754" s="256"/>
      <c r="AQ754" s="264" t="s">
        <v>3749</v>
      </c>
      <c r="AR754" s="256"/>
      <c r="AS754" s="265" t="s">
        <v>3752</v>
      </c>
      <c r="AT754" s="256"/>
      <c r="AU754" s="265" t="s">
        <v>3752</v>
      </c>
      <c r="AW754" s="265" t="s">
        <v>3752</v>
      </c>
      <c r="AX754" s="256"/>
      <c r="AY754" s="270" t="str">
        <f t="shared" si="26"/>
        <v>予 備 751</v>
      </c>
      <c r="AZ754" s="256"/>
      <c r="BA754" s="265" t="s">
        <v>3751</v>
      </c>
      <c r="BC754" s="265" t="s">
        <v>3751</v>
      </c>
      <c r="BE754" s="266" t="s">
        <v>3751</v>
      </c>
      <c r="BF754" s="258"/>
      <c r="BG754" s="266" t="s">
        <v>3751</v>
      </c>
      <c r="BI754" s="400" t="s">
        <v>3749</v>
      </c>
      <c r="BK754" s="400" t="s">
        <v>3749</v>
      </c>
      <c r="BM754" s="400" t="str">
        <f t="shared" si="25"/>
        <v>予備751</v>
      </c>
      <c r="BO754" s="401" t="s">
        <v>3749</v>
      </c>
      <c r="BP754" s="396"/>
      <c r="BQ754" s="401" t="s">
        <v>3749</v>
      </c>
      <c r="BR754" s="402"/>
      <c r="BS754" s="265" t="s">
        <v>3751</v>
      </c>
      <c r="BT754" s="402"/>
      <c r="BU754" s="402"/>
      <c r="BV754" s="402"/>
      <c r="BW754" s="402"/>
      <c r="BX754" s="402"/>
      <c r="BY754" s="402"/>
      <c r="BZ754" s="402"/>
      <c r="CA754" s="402"/>
      <c r="CB754" s="402"/>
      <c r="CC754" s="402"/>
      <c r="CE754" s="256"/>
      <c r="CG754" s="264" t="s">
        <v>3749</v>
      </c>
      <c r="CI754" s="264" t="s">
        <v>3749</v>
      </c>
      <c r="CK754" s="264" t="s">
        <v>3749</v>
      </c>
      <c r="CM754" s="264" t="s">
        <v>3749</v>
      </c>
      <c r="CO754" s="264" t="s">
        <v>3749</v>
      </c>
      <c r="CQ754" s="264" t="s">
        <v>3749</v>
      </c>
      <c r="CS754" s="264" t="s">
        <v>3749</v>
      </c>
      <c r="CU754" s="264" t="s">
        <v>3749</v>
      </c>
      <c r="CW754" s="264" t="s">
        <v>3749</v>
      </c>
      <c r="CY754" s="264" t="s">
        <v>3749</v>
      </c>
      <c r="DA754" s="264" t="s">
        <v>3749</v>
      </c>
      <c r="DC754" s="264" t="s">
        <v>3749</v>
      </c>
      <c r="DE754" s="264" t="s">
        <v>3749</v>
      </c>
      <c r="DG754" s="264" t="s">
        <v>3749</v>
      </c>
      <c r="DI754" s="264" t="s">
        <v>3749</v>
      </c>
      <c r="DK754" s="264" t="s">
        <v>3749</v>
      </c>
      <c r="EA754" s="264" t="s">
        <v>3749</v>
      </c>
      <c r="EC754" s="272" t="s">
        <v>3750</v>
      </c>
      <c r="ED754" s="268"/>
      <c r="EE754" s="272" t="s">
        <v>3750</v>
      </c>
      <c r="EF754" s="268"/>
      <c r="EG754" s="272" t="s">
        <v>3750</v>
      </c>
      <c r="EH754" s="268"/>
      <c r="EI754" s="272" t="s">
        <v>3750</v>
      </c>
      <c r="EY754" s="264" t="s">
        <v>3749</v>
      </c>
      <c r="FA754" s="264" t="s">
        <v>3749</v>
      </c>
      <c r="FC754" s="264" t="s">
        <v>3749</v>
      </c>
      <c r="FE754" s="264" t="s">
        <v>3749</v>
      </c>
      <c r="FG754" s="264" t="s">
        <v>3749</v>
      </c>
      <c r="FI754" s="264" t="s">
        <v>3749</v>
      </c>
      <c r="FK754" s="264" t="s">
        <v>3749</v>
      </c>
      <c r="FM754" s="264" t="s">
        <v>3749</v>
      </c>
      <c r="FO754" s="264" t="s">
        <v>3749</v>
      </c>
      <c r="FQ754" s="264" t="s">
        <v>3749</v>
      </c>
      <c r="FS754" s="264" t="s">
        <v>3749</v>
      </c>
      <c r="FU754" s="264" t="s">
        <v>3749</v>
      </c>
      <c r="FW754" s="264" t="s">
        <v>3749</v>
      </c>
      <c r="FY754" s="264" t="s">
        <v>3749</v>
      </c>
      <c r="GA754" s="264" t="s">
        <v>3749</v>
      </c>
      <c r="GC754" s="264" t="s">
        <v>3749</v>
      </c>
      <c r="GE754" s="264" t="s">
        <v>3749</v>
      </c>
      <c r="GG754" s="264" t="s">
        <v>3749</v>
      </c>
      <c r="GI754" s="264" t="s">
        <v>3749</v>
      </c>
      <c r="GK754" s="264" t="s">
        <v>3749</v>
      </c>
      <c r="GM754" s="264" t="s">
        <v>3749</v>
      </c>
      <c r="GO754" s="264" t="s">
        <v>3749</v>
      </c>
      <c r="GQ754" s="16"/>
      <c r="HE754" s="265" t="s">
        <v>3751</v>
      </c>
      <c r="HG754" s="265" t="s">
        <v>3751</v>
      </c>
      <c r="HI754" s="264" t="s">
        <v>3749</v>
      </c>
      <c r="HK754" s="264" t="s">
        <v>3749</v>
      </c>
      <c r="HM754" s="264" t="s">
        <v>3749</v>
      </c>
      <c r="HO754" s="264" t="s">
        <v>3749</v>
      </c>
      <c r="HQ754" s="264" t="s">
        <v>3749</v>
      </c>
      <c r="HS754" s="264" t="s">
        <v>3749</v>
      </c>
      <c r="HU754" s="264" t="s">
        <v>3749</v>
      </c>
      <c r="HW754" s="264" t="s">
        <v>3749</v>
      </c>
      <c r="HY754" s="264" t="s">
        <v>3749</v>
      </c>
      <c r="IA754" s="264" t="s">
        <v>3749</v>
      </c>
      <c r="IC754" s="264" t="s">
        <v>3749</v>
      </c>
      <c r="IE754" s="264" t="s">
        <v>3749</v>
      </c>
      <c r="IG754" s="264" t="s">
        <v>3749</v>
      </c>
      <c r="II754" s="264" t="s">
        <v>3749</v>
      </c>
      <c r="IK754" s="264" t="s">
        <v>3749</v>
      </c>
      <c r="IM754" s="264" t="s">
        <v>3749</v>
      </c>
      <c r="IO754" s="264" t="s">
        <v>3749</v>
      </c>
      <c r="IQ754" s="264" t="s">
        <v>3749</v>
      </c>
      <c r="IS754" s="264" t="s">
        <v>3749</v>
      </c>
      <c r="IU754" s="264" t="s">
        <v>3749</v>
      </c>
      <c r="IW754" s="264" t="s">
        <v>3749</v>
      </c>
      <c r="IY754" s="264" t="s">
        <v>3749</v>
      </c>
      <c r="JA754" s="264" t="s">
        <v>3749</v>
      </c>
      <c r="JC754" s="264" t="s">
        <v>3749</v>
      </c>
    </row>
    <row r="755" spans="3:263">
      <c r="C755" s="384" t="s">
        <v>3753</v>
      </c>
      <c r="D755" s="404"/>
      <c r="E755" s="390" t="s">
        <v>3753</v>
      </c>
      <c r="F755" s="391"/>
      <c r="G755" s="390" t="s">
        <v>3753</v>
      </c>
      <c r="H755" s="391"/>
      <c r="I755" s="390" t="s">
        <v>3753</v>
      </c>
      <c r="J755" s="391"/>
      <c r="K755" s="390" t="s">
        <v>3753</v>
      </c>
      <c r="L755" s="391"/>
      <c r="M755" s="390" t="s">
        <v>3753</v>
      </c>
      <c r="N755" s="405"/>
      <c r="O755" s="394" t="s">
        <v>3754</v>
      </c>
      <c r="P755" s="406"/>
      <c r="Q755" s="264" t="s">
        <v>3753</v>
      </c>
      <c r="S755" s="264" t="s">
        <v>3753</v>
      </c>
      <c r="U755" s="265" t="s">
        <v>3755</v>
      </c>
      <c r="W755" s="265" t="s">
        <v>3755</v>
      </c>
      <c r="Y755" s="265" t="s">
        <v>3755</v>
      </c>
      <c r="Z755" s="256"/>
      <c r="AA755" s="264" t="s">
        <v>3753</v>
      </c>
      <c r="AB755" s="256"/>
      <c r="AC755" s="265" t="s">
        <v>3755</v>
      </c>
      <c r="AD755" s="258"/>
      <c r="AE755" s="265" t="s">
        <v>3755</v>
      </c>
      <c r="AF755" s="258"/>
      <c r="AG755" s="264" t="s">
        <v>3753</v>
      </c>
      <c r="AH755" s="16"/>
      <c r="AI755" s="264" t="s">
        <v>3753</v>
      </c>
      <c r="AK755" s="264" t="s">
        <v>3753</v>
      </c>
      <c r="AL755" s="256"/>
      <c r="AM755" s="264" t="s">
        <v>3753</v>
      </c>
      <c r="AN755" s="256"/>
      <c r="AO755" s="264" t="s">
        <v>3753</v>
      </c>
      <c r="AP755" s="256"/>
      <c r="AQ755" s="264" t="s">
        <v>3753</v>
      </c>
      <c r="AR755" s="256"/>
      <c r="AS755" s="264" t="s">
        <v>3754</v>
      </c>
      <c r="AT755" s="256"/>
      <c r="AU755" s="264" t="s">
        <v>3754</v>
      </c>
      <c r="AW755" s="264" t="s">
        <v>3754</v>
      </c>
      <c r="AX755" s="256"/>
      <c r="AY755" s="270" t="str">
        <f t="shared" si="26"/>
        <v>予 備 752</v>
      </c>
      <c r="AZ755" s="256"/>
      <c r="BA755" s="265" t="s">
        <v>3755</v>
      </c>
      <c r="BC755" s="265" t="s">
        <v>3755</v>
      </c>
      <c r="BE755" s="266" t="s">
        <v>3755</v>
      </c>
      <c r="BF755" s="258"/>
      <c r="BG755" s="266" t="s">
        <v>3755</v>
      </c>
      <c r="BI755" s="400" t="s">
        <v>3753</v>
      </c>
      <c r="BK755" s="400" t="s">
        <v>3753</v>
      </c>
      <c r="BM755" s="400" t="str">
        <f t="shared" si="25"/>
        <v>予備752</v>
      </c>
      <c r="BO755" s="401" t="s">
        <v>3753</v>
      </c>
      <c r="BP755" s="396"/>
      <c r="BQ755" s="401" t="s">
        <v>3753</v>
      </c>
      <c r="BR755" s="402"/>
      <c r="BS755" s="265" t="s">
        <v>3755</v>
      </c>
      <c r="BT755" s="402"/>
      <c r="BU755" s="402"/>
      <c r="BV755" s="402"/>
      <c r="BW755" s="402"/>
      <c r="BX755" s="402"/>
      <c r="BY755" s="402"/>
      <c r="BZ755" s="402"/>
      <c r="CA755" s="402"/>
      <c r="CB755" s="402"/>
      <c r="CC755" s="402"/>
      <c r="CE755" s="256"/>
      <c r="CG755" s="264" t="s">
        <v>3753</v>
      </c>
      <c r="CI755" s="264" t="s">
        <v>3753</v>
      </c>
      <c r="CK755" s="264" t="s">
        <v>3753</v>
      </c>
      <c r="CM755" s="264" t="s">
        <v>3753</v>
      </c>
      <c r="CO755" s="264" t="s">
        <v>3753</v>
      </c>
      <c r="CQ755" s="264" t="s">
        <v>3753</v>
      </c>
      <c r="CS755" s="264" t="s">
        <v>3753</v>
      </c>
      <c r="CU755" s="264" t="s">
        <v>3753</v>
      </c>
      <c r="CW755" s="264" t="s">
        <v>3753</v>
      </c>
      <c r="CY755" s="264" t="s">
        <v>3753</v>
      </c>
      <c r="DA755" s="264" t="s">
        <v>3753</v>
      </c>
      <c r="DC755" s="264" t="s">
        <v>3753</v>
      </c>
      <c r="DE755" s="264" t="s">
        <v>3753</v>
      </c>
      <c r="DG755" s="264" t="s">
        <v>3753</v>
      </c>
      <c r="DI755" s="264" t="s">
        <v>3753</v>
      </c>
      <c r="DK755" s="264" t="s">
        <v>3753</v>
      </c>
      <c r="EA755" s="264" t="s">
        <v>3753</v>
      </c>
      <c r="EC755" s="272" t="s">
        <v>3754</v>
      </c>
      <c r="ED755" s="268"/>
      <c r="EE755" s="272" t="s">
        <v>3754</v>
      </c>
      <c r="EF755" s="268"/>
      <c r="EG755" s="272" t="s">
        <v>3754</v>
      </c>
      <c r="EH755" s="268"/>
      <c r="EI755" s="272" t="s">
        <v>3754</v>
      </c>
      <c r="EY755" s="264" t="s">
        <v>3753</v>
      </c>
      <c r="FA755" s="264" t="s">
        <v>3753</v>
      </c>
      <c r="FC755" s="264" t="s">
        <v>3753</v>
      </c>
      <c r="FE755" s="264" t="s">
        <v>3753</v>
      </c>
      <c r="FG755" s="264" t="s">
        <v>3753</v>
      </c>
      <c r="FI755" s="264" t="s">
        <v>3753</v>
      </c>
      <c r="FK755" s="264" t="s">
        <v>3753</v>
      </c>
      <c r="FM755" s="264" t="s">
        <v>3753</v>
      </c>
      <c r="FO755" s="264" t="s">
        <v>3753</v>
      </c>
      <c r="FQ755" s="264" t="s">
        <v>3753</v>
      </c>
      <c r="FS755" s="264" t="s">
        <v>3753</v>
      </c>
      <c r="FU755" s="264" t="s">
        <v>3753</v>
      </c>
      <c r="FW755" s="264" t="s">
        <v>3753</v>
      </c>
      <c r="FY755" s="264" t="s">
        <v>3753</v>
      </c>
      <c r="GA755" s="264" t="s">
        <v>3753</v>
      </c>
      <c r="GC755" s="264" t="s">
        <v>3753</v>
      </c>
      <c r="GE755" s="264" t="s">
        <v>3753</v>
      </c>
      <c r="GG755" s="264" t="s">
        <v>3753</v>
      </c>
      <c r="GI755" s="264" t="s">
        <v>3753</v>
      </c>
      <c r="GK755" s="264" t="s">
        <v>3753</v>
      </c>
      <c r="GM755" s="264" t="s">
        <v>3753</v>
      </c>
      <c r="GO755" s="264" t="s">
        <v>3753</v>
      </c>
      <c r="GQ755" s="16"/>
      <c r="HE755" s="265" t="s">
        <v>3755</v>
      </c>
      <c r="HG755" s="265" t="s">
        <v>3755</v>
      </c>
      <c r="HI755" s="264" t="s">
        <v>3753</v>
      </c>
      <c r="HK755" s="264" t="s">
        <v>3753</v>
      </c>
      <c r="HM755" s="264" t="s">
        <v>3753</v>
      </c>
      <c r="HO755" s="264" t="s">
        <v>3753</v>
      </c>
      <c r="HQ755" s="264" t="s">
        <v>3753</v>
      </c>
      <c r="HS755" s="264" t="s">
        <v>3753</v>
      </c>
      <c r="HU755" s="264" t="s">
        <v>3753</v>
      </c>
      <c r="HW755" s="264" t="s">
        <v>3753</v>
      </c>
      <c r="HY755" s="264" t="s">
        <v>3753</v>
      </c>
      <c r="IA755" s="264" t="s">
        <v>3753</v>
      </c>
      <c r="IC755" s="264" t="s">
        <v>3753</v>
      </c>
      <c r="IE755" s="264" t="s">
        <v>3753</v>
      </c>
      <c r="IG755" s="264" t="s">
        <v>3753</v>
      </c>
      <c r="II755" s="264" t="s">
        <v>3753</v>
      </c>
      <c r="IK755" s="264" t="s">
        <v>3753</v>
      </c>
      <c r="IM755" s="264" t="s">
        <v>3753</v>
      </c>
      <c r="IO755" s="264" t="s">
        <v>3753</v>
      </c>
      <c r="IQ755" s="264" t="s">
        <v>3753</v>
      </c>
      <c r="IS755" s="264" t="s">
        <v>3753</v>
      </c>
      <c r="IU755" s="264" t="s">
        <v>3753</v>
      </c>
      <c r="IW755" s="264" t="s">
        <v>3753</v>
      </c>
      <c r="IY755" s="264" t="s">
        <v>3753</v>
      </c>
      <c r="JA755" s="264" t="s">
        <v>3753</v>
      </c>
      <c r="JC755" s="264" t="s">
        <v>3753</v>
      </c>
    </row>
    <row r="756" spans="3:263">
      <c r="C756" s="384" t="s">
        <v>3756</v>
      </c>
      <c r="D756" s="404"/>
      <c r="E756" s="390" t="s">
        <v>3756</v>
      </c>
      <c r="F756" s="391"/>
      <c r="G756" s="390" t="s">
        <v>3756</v>
      </c>
      <c r="H756" s="391"/>
      <c r="I756" s="390" t="s">
        <v>3756</v>
      </c>
      <c r="J756" s="391"/>
      <c r="K756" s="390" t="s">
        <v>3756</v>
      </c>
      <c r="L756" s="391"/>
      <c r="M756" s="390" t="s">
        <v>3756</v>
      </c>
      <c r="N756" s="405"/>
      <c r="O756" s="394" t="s">
        <v>3757</v>
      </c>
      <c r="P756" s="406"/>
      <c r="Q756" s="264" t="s">
        <v>3756</v>
      </c>
      <c r="S756" s="264" t="s">
        <v>3756</v>
      </c>
      <c r="U756" s="265" t="s">
        <v>3758</v>
      </c>
      <c r="W756" s="265" t="s">
        <v>3758</v>
      </c>
      <c r="Y756" s="265" t="s">
        <v>3758</v>
      </c>
      <c r="Z756" s="256"/>
      <c r="AA756" s="264" t="s">
        <v>3756</v>
      </c>
      <c r="AB756" s="256"/>
      <c r="AC756" s="265" t="s">
        <v>3758</v>
      </c>
      <c r="AD756" s="258"/>
      <c r="AE756" s="265" t="s">
        <v>3758</v>
      </c>
      <c r="AF756" s="258"/>
      <c r="AG756" s="264" t="s">
        <v>3756</v>
      </c>
      <c r="AH756" s="16"/>
      <c r="AI756" s="264" t="s">
        <v>3756</v>
      </c>
      <c r="AK756" s="264" t="s">
        <v>3756</v>
      </c>
      <c r="AL756" s="256"/>
      <c r="AM756" s="264" t="s">
        <v>3756</v>
      </c>
      <c r="AN756" s="256"/>
      <c r="AO756" s="264" t="s">
        <v>3756</v>
      </c>
      <c r="AP756" s="256"/>
      <c r="AQ756" s="264" t="s">
        <v>3756</v>
      </c>
      <c r="AR756" s="256"/>
      <c r="AS756" s="265" t="s">
        <v>3759</v>
      </c>
      <c r="AT756" s="256"/>
      <c r="AU756" s="265" t="s">
        <v>3759</v>
      </c>
      <c r="AW756" s="265" t="s">
        <v>3759</v>
      </c>
      <c r="AX756" s="256"/>
      <c r="AY756" s="270" t="str">
        <f t="shared" si="26"/>
        <v>予 備 753</v>
      </c>
      <c r="AZ756" s="256"/>
      <c r="BA756" s="265" t="s">
        <v>3758</v>
      </c>
      <c r="BC756" s="265" t="s">
        <v>3758</v>
      </c>
      <c r="BE756" s="266" t="s">
        <v>3758</v>
      </c>
      <c r="BF756" s="258"/>
      <c r="BG756" s="266" t="s">
        <v>3758</v>
      </c>
      <c r="BI756" s="400" t="s">
        <v>3756</v>
      </c>
      <c r="BK756" s="400" t="s">
        <v>3756</v>
      </c>
      <c r="BM756" s="400" t="str">
        <f t="shared" si="25"/>
        <v>予備753</v>
      </c>
      <c r="BO756" s="401" t="s">
        <v>3756</v>
      </c>
      <c r="BP756" s="396"/>
      <c r="BQ756" s="401" t="s">
        <v>3756</v>
      </c>
      <c r="BR756" s="402"/>
      <c r="BS756" s="265" t="s">
        <v>3758</v>
      </c>
      <c r="BT756" s="402"/>
      <c r="BU756" s="402"/>
      <c r="BV756" s="402"/>
      <c r="BW756" s="402"/>
      <c r="BX756" s="402"/>
      <c r="BY756" s="402"/>
      <c r="BZ756" s="402"/>
      <c r="CA756" s="402"/>
      <c r="CB756" s="402"/>
      <c r="CC756" s="402"/>
      <c r="CE756" s="256"/>
      <c r="CG756" s="264" t="s">
        <v>3756</v>
      </c>
      <c r="CI756" s="264" t="s">
        <v>3756</v>
      </c>
      <c r="CK756" s="264" t="s">
        <v>3756</v>
      </c>
      <c r="CM756" s="264" t="s">
        <v>3756</v>
      </c>
      <c r="CO756" s="264" t="s">
        <v>3756</v>
      </c>
      <c r="CQ756" s="264" t="s">
        <v>3756</v>
      </c>
      <c r="CS756" s="264" t="s">
        <v>3756</v>
      </c>
      <c r="CU756" s="264" t="s">
        <v>3756</v>
      </c>
      <c r="CW756" s="264" t="s">
        <v>3756</v>
      </c>
      <c r="CY756" s="264" t="s">
        <v>3756</v>
      </c>
      <c r="DA756" s="264" t="s">
        <v>3756</v>
      </c>
      <c r="DC756" s="264" t="s">
        <v>3756</v>
      </c>
      <c r="DE756" s="264" t="s">
        <v>3756</v>
      </c>
      <c r="DG756" s="264" t="s">
        <v>3756</v>
      </c>
      <c r="DI756" s="264" t="s">
        <v>3756</v>
      </c>
      <c r="DK756" s="264" t="s">
        <v>3756</v>
      </c>
      <c r="EA756" s="264" t="s">
        <v>3756</v>
      </c>
      <c r="EC756" s="272" t="s">
        <v>3757</v>
      </c>
      <c r="ED756" s="268"/>
      <c r="EE756" s="272" t="s">
        <v>3757</v>
      </c>
      <c r="EF756" s="268"/>
      <c r="EG756" s="272" t="s">
        <v>3757</v>
      </c>
      <c r="EH756" s="268"/>
      <c r="EI756" s="272" t="s">
        <v>3757</v>
      </c>
      <c r="EY756" s="264" t="s">
        <v>3756</v>
      </c>
      <c r="FA756" s="264" t="s">
        <v>3756</v>
      </c>
      <c r="FC756" s="264" t="s">
        <v>3756</v>
      </c>
      <c r="FE756" s="264" t="s">
        <v>3756</v>
      </c>
      <c r="FG756" s="264" t="s">
        <v>3756</v>
      </c>
      <c r="FI756" s="264" t="s">
        <v>3756</v>
      </c>
      <c r="FK756" s="264" t="s">
        <v>3756</v>
      </c>
      <c r="FM756" s="264" t="s">
        <v>3756</v>
      </c>
      <c r="FO756" s="264" t="s">
        <v>3756</v>
      </c>
      <c r="FQ756" s="264" t="s">
        <v>3756</v>
      </c>
      <c r="FS756" s="264" t="s">
        <v>3756</v>
      </c>
      <c r="FU756" s="264" t="s">
        <v>3756</v>
      </c>
      <c r="FW756" s="264" t="s">
        <v>3756</v>
      </c>
      <c r="FY756" s="264" t="s">
        <v>3756</v>
      </c>
      <c r="GA756" s="264" t="s">
        <v>3756</v>
      </c>
      <c r="GC756" s="264" t="s">
        <v>3756</v>
      </c>
      <c r="GE756" s="264" t="s">
        <v>3756</v>
      </c>
      <c r="GG756" s="264" t="s">
        <v>3756</v>
      </c>
      <c r="GI756" s="264" t="s">
        <v>3756</v>
      </c>
      <c r="GK756" s="264" t="s">
        <v>3756</v>
      </c>
      <c r="GM756" s="264" t="s">
        <v>3756</v>
      </c>
      <c r="GO756" s="264" t="s">
        <v>3756</v>
      </c>
      <c r="GQ756" s="16"/>
      <c r="HE756" s="265" t="s">
        <v>3758</v>
      </c>
      <c r="HG756" s="265" t="s">
        <v>3758</v>
      </c>
      <c r="HI756" s="264" t="s">
        <v>3756</v>
      </c>
      <c r="HK756" s="264" t="s">
        <v>3756</v>
      </c>
      <c r="HM756" s="264" t="s">
        <v>3756</v>
      </c>
      <c r="HO756" s="264" t="s">
        <v>3756</v>
      </c>
      <c r="HQ756" s="264" t="s">
        <v>3756</v>
      </c>
      <c r="HS756" s="264" t="s">
        <v>3756</v>
      </c>
      <c r="HU756" s="264" t="s">
        <v>3756</v>
      </c>
      <c r="HW756" s="264" t="s">
        <v>3756</v>
      </c>
      <c r="HY756" s="264" t="s">
        <v>3756</v>
      </c>
      <c r="IA756" s="264" t="s">
        <v>3756</v>
      </c>
      <c r="IC756" s="264" t="s">
        <v>3756</v>
      </c>
      <c r="IE756" s="264" t="s">
        <v>3756</v>
      </c>
      <c r="IG756" s="264" t="s">
        <v>3756</v>
      </c>
      <c r="II756" s="264" t="s">
        <v>3756</v>
      </c>
      <c r="IK756" s="264" t="s">
        <v>3756</v>
      </c>
      <c r="IM756" s="264" t="s">
        <v>3756</v>
      </c>
      <c r="IO756" s="264" t="s">
        <v>3756</v>
      </c>
      <c r="IQ756" s="264" t="s">
        <v>3756</v>
      </c>
      <c r="IS756" s="264" t="s">
        <v>3756</v>
      </c>
      <c r="IU756" s="264" t="s">
        <v>3756</v>
      </c>
      <c r="IW756" s="264" t="s">
        <v>3756</v>
      </c>
      <c r="IY756" s="264" t="s">
        <v>3756</v>
      </c>
      <c r="JA756" s="264" t="s">
        <v>3756</v>
      </c>
      <c r="JC756" s="264" t="s">
        <v>3756</v>
      </c>
    </row>
    <row r="757" spans="3:263">
      <c r="C757" s="384" t="s">
        <v>3760</v>
      </c>
      <c r="D757" s="404"/>
      <c r="E757" s="390" t="s">
        <v>3760</v>
      </c>
      <c r="F757" s="391"/>
      <c r="G757" s="390" t="s">
        <v>3760</v>
      </c>
      <c r="H757" s="391"/>
      <c r="I757" s="390" t="s">
        <v>3760</v>
      </c>
      <c r="J757" s="391"/>
      <c r="K757" s="390" t="s">
        <v>3760</v>
      </c>
      <c r="L757" s="391"/>
      <c r="M757" s="390" t="s">
        <v>3760</v>
      </c>
      <c r="N757" s="405"/>
      <c r="O757" s="394" t="s">
        <v>3761</v>
      </c>
      <c r="P757" s="406"/>
      <c r="Q757" s="264" t="s">
        <v>3760</v>
      </c>
      <c r="S757" s="264" t="s">
        <v>3760</v>
      </c>
      <c r="U757" s="265" t="s">
        <v>3762</v>
      </c>
      <c r="W757" s="265" t="s">
        <v>3762</v>
      </c>
      <c r="Y757" s="265" t="s">
        <v>3762</v>
      </c>
      <c r="Z757" s="256"/>
      <c r="AA757" s="264" t="s">
        <v>3760</v>
      </c>
      <c r="AB757" s="256"/>
      <c r="AC757" s="265" t="s">
        <v>3762</v>
      </c>
      <c r="AD757" s="258"/>
      <c r="AE757" s="265" t="s">
        <v>3762</v>
      </c>
      <c r="AF757" s="258"/>
      <c r="AG757" s="264" t="s">
        <v>3760</v>
      </c>
      <c r="AH757" s="16"/>
      <c r="AI757" s="264" t="s">
        <v>3760</v>
      </c>
      <c r="AK757" s="264" t="s">
        <v>3760</v>
      </c>
      <c r="AL757" s="256"/>
      <c r="AM757" s="264" t="s">
        <v>3760</v>
      </c>
      <c r="AN757" s="256"/>
      <c r="AO757" s="264" t="s">
        <v>3760</v>
      </c>
      <c r="AP757" s="256"/>
      <c r="AQ757" s="264" t="s">
        <v>3760</v>
      </c>
      <c r="AR757" s="256"/>
      <c r="AS757" s="264" t="s">
        <v>3761</v>
      </c>
      <c r="AT757" s="256"/>
      <c r="AU757" s="264" t="s">
        <v>3761</v>
      </c>
      <c r="AW757" s="264" t="s">
        <v>3761</v>
      </c>
      <c r="AX757" s="256"/>
      <c r="AY757" s="270" t="str">
        <f t="shared" si="26"/>
        <v>予 備 754</v>
      </c>
      <c r="AZ757" s="256"/>
      <c r="BA757" s="265" t="s">
        <v>3762</v>
      </c>
      <c r="BC757" s="265" t="s">
        <v>3762</v>
      </c>
      <c r="BE757" s="266" t="s">
        <v>3762</v>
      </c>
      <c r="BF757" s="258"/>
      <c r="BG757" s="266" t="s">
        <v>3762</v>
      </c>
      <c r="BI757" s="400" t="s">
        <v>3760</v>
      </c>
      <c r="BK757" s="400" t="s">
        <v>3760</v>
      </c>
      <c r="BM757" s="400" t="str">
        <f t="shared" si="25"/>
        <v>予備754</v>
      </c>
      <c r="BO757" s="401" t="s">
        <v>3760</v>
      </c>
      <c r="BP757" s="396"/>
      <c r="BQ757" s="401" t="s">
        <v>3760</v>
      </c>
      <c r="BR757" s="402"/>
      <c r="BS757" s="265" t="s">
        <v>3762</v>
      </c>
      <c r="BT757" s="402"/>
      <c r="BU757" s="402"/>
      <c r="BV757" s="402"/>
      <c r="BW757" s="402"/>
      <c r="BX757" s="402"/>
      <c r="BY757" s="402"/>
      <c r="BZ757" s="402"/>
      <c r="CA757" s="402"/>
      <c r="CB757" s="402"/>
      <c r="CC757" s="402"/>
      <c r="CE757" s="256"/>
      <c r="CG757" s="264" t="s">
        <v>3760</v>
      </c>
      <c r="CI757" s="264" t="s">
        <v>3760</v>
      </c>
      <c r="CK757" s="264" t="s">
        <v>3760</v>
      </c>
      <c r="CM757" s="264" t="s">
        <v>3760</v>
      </c>
      <c r="CO757" s="264" t="s">
        <v>3760</v>
      </c>
      <c r="CQ757" s="264" t="s">
        <v>3760</v>
      </c>
      <c r="CS757" s="264" t="s">
        <v>3760</v>
      </c>
      <c r="CU757" s="264" t="s">
        <v>3760</v>
      </c>
      <c r="CW757" s="264" t="s">
        <v>3760</v>
      </c>
      <c r="CY757" s="264" t="s">
        <v>3760</v>
      </c>
      <c r="DA757" s="264" t="s">
        <v>3760</v>
      </c>
      <c r="DC757" s="264" t="s">
        <v>3760</v>
      </c>
      <c r="DE757" s="264" t="s">
        <v>3760</v>
      </c>
      <c r="DG757" s="264" t="s">
        <v>3760</v>
      </c>
      <c r="DI757" s="264" t="s">
        <v>3760</v>
      </c>
      <c r="DK757" s="264" t="s">
        <v>3760</v>
      </c>
      <c r="EA757" s="264" t="s">
        <v>3760</v>
      </c>
      <c r="EC757" s="272" t="s">
        <v>3761</v>
      </c>
      <c r="ED757" s="268"/>
      <c r="EE757" s="272" t="s">
        <v>3761</v>
      </c>
      <c r="EF757" s="268"/>
      <c r="EG757" s="272" t="s">
        <v>3761</v>
      </c>
      <c r="EH757" s="268"/>
      <c r="EI757" s="272" t="s">
        <v>3761</v>
      </c>
      <c r="EY757" s="264" t="s">
        <v>3760</v>
      </c>
      <c r="FA757" s="264" t="s">
        <v>3760</v>
      </c>
      <c r="FC757" s="264" t="s">
        <v>3760</v>
      </c>
      <c r="FE757" s="264" t="s">
        <v>3760</v>
      </c>
      <c r="FG757" s="264" t="s">
        <v>3760</v>
      </c>
      <c r="FI757" s="264" t="s">
        <v>3760</v>
      </c>
      <c r="FK757" s="264" t="s">
        <v>3760</v>
      </c>
      <c r="FM757" s="264" t="s">
        <v>3760</v>
      </c>
      <c r="FO757" s="264" t="s">
        <v>3760</v>
      </c>
      <c r="FQ757" s="264" t="s">
        <v>3760</v>
      </c>
      <c r="FS757" s="264" t="s">
        <v>3760</v>
      </c>
      <c r="FU757" s="264" t="s">
        <v>3760</v>
      </c>
      <c r="FW757" s="264" t="s">
        <v>3760</v>
      </c>
      <c r="FY757" s="264" t="s">
        <v>3760</v>
      </c>
      <c r="GA757" s="264" t="s">
        <v>3760</v>
      </c>
      <c r="GC757" s="264" t="s">
        <v>3760</v>
      </c>
      <c r="GE757" s="264" t="s">
        <v>3760</v>
      </c>
      <c r="GG757" s="264" t="s">
        <v>3760</v>
      </c>
      <c r="GI757" s="264" t="s">
        <v>3760</v>
      </c>
      <c r="GK757" s="264" t="s">
        <v>3760</v>
      </c>
      <c r="GM757" s="264" t="s">
        <v>3760</v>
      </c>
      <c r="GO757" s="264" t="s">
        <v>3760</v>
      </c>
      <c r="GQ757" s="16"/>
      <c r="HE757" s="265" t="s">
        <v>3762</v>
      </c>
      <c r="HG757" s="265" t="s">
        <v>3762</v>
      </c>
      <c r="HI757" s="264" t="s">
        <v>3760</v>
      </c>
      <c r="HK757" s="264" t="s">
        <v>3760</v>
      </c>
      <c r="HM757" s="264" t="s">
        <v>3760</v>
      </c>
      <c r="HO757" s="264" t="s">
        <v>3760</v>
      </c>
      <c r="HQ757" s="264" t="s">
        <v>3760</v>
      </c>
      <c r="HS757" s="264" t="s">
        <v>3760</v>
      </c>
      <c r="HU757" s="264" t="s">
        <v>3760</v>
      </c>
      <c r="HW757" s="264" t="s">
        <v>3760</v>
      </c>
      <c r="HY757" s="264" t="s">
        <v>3760</v>
      </c>
      <c r="IA757" s="264" t="s">
        <v>3760</v>
      </c>
      <c r="IC757" s="264" t="s">
        <v>3760</v>
      </c>
      <c r="IE757" s="264" t="s">
        <v>3760</v>
      </c>
      <c r="IG757" s="264" t="s">
        <v>3760</v>
      </c>
      <c r="II757" s="264" t="s">
        <v>3760</v>
      </c>
      <c r="IK757" s="264" t="s">
        <v>3760</v>
      </c>
      <c r="IM757" s="264" t="s">
        <v>3760</v>
      </c>
      <c r="IO757" s="264" t="s">
        <v>3760</v>
      </c>
      <c r="IQ757" s="264" t="s">
        <v>3760</v>
      </c>
      <c r="IS757" s="264" t="s">
        <v>3760</v>
      </c>
      <c r="IU757" s="264" t="s">
        <v>3760</v>
      </c>
      <c r="IW757" s="264" t="s">
        <v>3760</v>
      </c>
      <c r="IY757" s="264" t="s">
        <v>3760</v>
      </c>
      <c r="JA757" s="264" t="s">
        <v>3760</v>
      </c>
      <c r="JC757" s="264" t="s">
        <v>3760</v>
      </c>
    </row>
    <row r="758" spans="3:263">
      <c r="C758" s="384" t="s">
        <v>3763</v>
      </c>
      <c r="D758" s="404"/>
      <c r="E758" s="390" t="s">
        <v>3763</v>
      </c>
      <c r="F758" s="391"/>
      <c r="G758" s="390" t="s">
        <v>3763</v>
      </c>
      <c r="H758" s="391"/>
      <c r="I758" s="390" t="s">
        <v>3763</v>
      </c>
      <c r="J758" s="391"/>
      <c r="K758" s="390" t="s">
        <v>3763</v>
      </c>
      <c r="L758" s="391"/>
      <c r="M758" s="390" t="s">
        <v>3763</v>
      </c>
      <c r="N758" s="405"/>
      <c r="O758" s="394" t="s">
        <v>3764</v>
      </c>
      <c r="P758" s="406"/>
      <c r="Q758" s="264" t="s">
        <v>3763</v>
      </c>
      <c r="S758" s="264" t="s">
        <v>3763</v>
      </c>
      <c r="U758" s="265" t="s">
        <v>3765</v>
      </c>
      <c r="W758" s="265" t="s">
        <v>3765</v>
      </c>
      <c r="Y758" s="265" t="s">
        <v>3765</v>
      </c>
      <c r="Z758" s="256"/>
      <c r="AA758" s="264" t="s">
        <v>3763</v>
      </c>
      <c r="AB758" s="256"/>
      <c r="AC758" s="265" t="s">
        <v>3765</v>
      </c>
      <c r="AD758" s="258"/>
      <c r="AE758" s="265" t="s">
        <v>3765</v>
      </c>
      <c r="AF758" s="258"/>
      <c r="AG758" s="264" t="s">
        <v>3763</v>
      </c>
      <c r="AH758" s="16"/>
      <c r="AI758" s="264" t="s">
        <v>3763</v>
      </c>
      <c r="AK758" s="264" t="s">
        <v>3763</v>
      </c>
      <c r="AL758" s="256"/>
      <c r="AM758" s="264" t="s">
        <v>3763</v>
      </c>
      <c r="AN758" s="256"/>
      <c r="AO758" s="264" t="s">
        <v>3763</v>
      </c>
      <c r="AP758" s="256"/>
      <c r="AQ758" s="264" t="s">
        <v>3763</v>
      </c>
      <c r="AR758" s="256"/>
      <c r="AS758" s="265" t="s">
        <v>3766</v>
      </c>
      <c r="AT758" s="256"/>
      <c r="AU758" s="265" t="s">
        <v>3766</v>
      </c>
      <c r="AW758" s="265" t="s">
        <v>3766</v>
      </c>
      <c r="AX758" s="256"/>
      <c r="AY758" s="270" t="str">
        <f t="shared" si="26"/>
        <v>予 備 755</v>
      </c>
      <c r="AZ758" s="256"/>
      <c r="BA758" s="265" t="s">
        <v>3765</v>
      </c>
      <c r="BC758" s="265" t="s">
        <v>3765</v>
      </c>
      <c r="BE758" s="266" t="s">
        <v>3765</v>
      </c>
      <c r="BF758" s="258"/>
      <c r="BG758" s="266" t="s">
        <v>3765</v>
      </c>
      <c r="BI758" s="400" t="s">
        <v>3763</v>
      </c>
      <c r="BK758" s="400" t="s">
        <v>3763</v>
      </c>
      <c r="BM758" s="400" t="str">
        <f t="shared" si="25"/>
        <v>予備755</v>
      </c>
      <c r="BO758" s="401" t="s">
        <v>3763</v>
      </c>
      <c r="BP758" s="396"/>
      <c r="BQ758" s="401" t="s">
        <v>3763</v>
      </c>
      <c r="BR758" s="402"/>
      <c r="BS758" s="265" t="s">
        <v>3765</v>
      </c>
      <c r="BT758" s="402"/>
      <c r="BU758" s="402"/>
      <c r="BV758" s="402"/>
      <c r="BW758" s="402"/>
      <c r="BX758" s="402"/>
      <c r="BY758" s="402"/>
      <c r="BZ758" s="402"/>
      <c r="CA758" s="402"/>
      <c r="CB758" s="402"/>
      <c r="CC758" s="402"/>
      <c r="CE758" s="256"/>
      <c r="CG758" s="264" t="s">
        <v>3763</v>
      </c>
      <c r="CI758" s="264" t="s">
        <v>3763</v>
      </c>
      <c r="CK758" s="264" t="s">
        <v>3763</v>
      </c>
      <c r="CM758" s="264" t="s">
        <v>3763</v>
      </c>
      <c r="CO758" s="264" t="s">
        <v>3763</v>
      </c>
      <c r="CQ758" s="264" t="s">
        <v>3763</v>
      </c>
      <c r="CS758" s="264" t="s">
        <v>3763</v>
      </c>
      <c r="CU758" s="264" t="s">
        <v>3763</v>
      </c>
      <c r="CW758" s="264" t="s">
        <v>3763</v>
      </c>
      <c r="CY758" s="264" t="s">
        <v>3763</v>
      </c>
      <c r="DA758" s="264" t="s">
        <v>3763</v>
      </c>
      <c r="DC758" s="264" t="s">
        <v>3763</v>
      </c>
      <c r="DE758" s="264" t="s">
        <v>3763</v>
      </c>
      <c r="DG758" s="264" t="s">
        <v>3763</v>
      </c>
      <c r="DI758" s="264" t="s">
        <v>3763</v>
      </c>
      <c r="DK758" s="264" t="s">
        <v>3763</v>
      </c>
      <c r="EA758" s="264" t="s">
        <v>3763</v>
      </c>
      <c r="EC758" s="272" t="s">
        <v>3764</v>
      </c>
      <c r="ED758" s="268"/>
      <c r="EE758" s="272" t="s">
        <v>3764</v>
      </c>
      <c r="EF758" s="268"/>
      <c r="EG758" s="272" t="s">
        <v>3764</v>
      </c>
      <c r="EH758" s="268"/>
      <c r="EI758" s="272" t="s">
        <v>3764</v>
      </c>
      <c r="EY758" s="264" t="s">
        <v>3763</v>
      </c>
      <c r="FA758" s="264" t="s">
        <v>3763</v>
      </c>
      <c r="FC758" s="264" t="s">
        <v>3763</v>
      </c>
      <c r="FE758" s="264" t="s">
        <v>3763</v>
      </c>
      <c r="FG758" s="264" t="s">
        <v>3763</v>
      </c>
      <c r="FI758" s="264" t="s">
        <v>3763</v>
      </c>
      <c r="FK758" s="264" t="s">
        <v>3763</v>
      </c>
      <c r="FM758" s="264" t="s">
        <v>3763</v>
      </c>
      <c r="FO758" s="264" t="s">
        <v>3763</v>
      </c>
      <c r="FQ758" s="264" t="s">
        <v>3763</v>
      </c>
      <c r="FS758" s="264" t="s">
        <v>3763</v>
      </c>
      <c r="FU758" s="264" t="s">
        <v>3763</v>
      </c>
      <c r="FW758" s="264" t="s">
        <v>3763</v>
      </c>
      <c r="FY758" s="264" t="s">
        <v>3763</v>
      </c>
      <c r="GA758" s="264" t="s">
        <v>3763</v>
      </c>
      <c r="GC758" s="264" t="s">
        <v>3763</v>
      </c>
      <c r="GE758" s="264" t="s">
        <v>3763</v>
      </c>
      <c r="GG758" s="264" t="s">
        <v>3763</v>
      </c>
      <c r="GI758" s="264" t="s">
        <v>3763</v>
      </c>
      <c r="GK758" s="264" t="s">
        <v>3763</v>
      </c>
      <c r="GM758" s="264" t="s">
        <v>3763</v>
      </c>
      <c r="GO758" s="264" t="s">
        <v>3763</v>
      </c>
      <c r="GQ758" s="16"/>
      <c r="HE758" s="265" t="s">
        <v>3765</v>
      </c>
      <c r="HG758" s="265" t="s">
        <v>3765</v>
      </c>
      <c r="HI758" s="264" t="s">
        <v>3763</v>
      </c>
      <c r="HK758" s="264" t="s">
        <v>3763</v>
      </c>
      <c r="HM758" s="264" t="s">
        <v>3763</v>
      </c>
      <c r="HO758" s="264" t="s">
        <v>3763</v>
      </c>
      <c r="HQ758" s="264" t="s">
        <v>3763</v>
      </c>
      <c r="HS758" s="264" t="s">
        <v>3763</v>
      </c>
      <c r="HU758" s="264" t="s">
        <v>3763</v>
      </c>
      <c r="HW758" s="264" t="s">
        <v>3763</v>
      </c>
      <c r="HY758" s="264" t="s">
        <v>3763</v>
      </c>
      <c r="IA758" s="264" t="s">
        <v>3763</v>
      </c>
      <c r="IC758" s="264" t="s">
        <v>3763</v>
      </c>
      <c r="IE758" s="264" t="s">
        <v>3763</v>
      </c>
      <c r="IG758" s="264" t="s">
        <v>3763</v>
      </c>
      <c r="II758" s="264" t="s">
        <v>3763</v>
      </c>
      <c r="IK758" s="264" t="s">
        <v>3763</v>
      </c>
      <c r="IM758" s="264" t="s">
        <v>3763</v>
      </c>
      <c r="IO758" s="264" t="s">
        <v>3763</v>
      </c>
      <c r="IQ758" s="264" t="s">
        <v>3763</v>
      </c>
      <c r="IS758" s="264" t="s">
        <v>3763</v>
      </c>
      <c r="IU758" s="264" t="s">
        <v>3763</v>
      </c>
      <c r="IW758" s="264" t="s">
        <v>3763</v>
      </c>
      <c r="IY758" s="264" t="s">
        <v>3763</v>
      </c>
      <c r="JA758" s="264" t="s">
        <v>3763</v>
      </c>
      <c r="JC758" s="264" t="s">
        <v>3763</v>
      </c>
    </row>
    <row r="759" spans="3:263">
      <c r="C759" s="384" t="s">
        <v>3767</v>
      </c>
      <c r="D759" s="404"/>
      <c r="E759" s="390" t="s">
        <v>3767</v>
      </c>
      <c r="F759" s="391"/>
      <c r="G759" s="390" t="s">
        <v>3767</v>
      </c>
      <c r="H759" s="391"/>
      <c r="I759" s="390" t="s">
        <v>3767</v>
      </c>
      <c r="J759" s="391"/>
      <c r="K759" s="390" t="s">
        <v>3767</v>
      </c>
      <c r="L759" s="391"/>
      <c r="M759" s="390" t="s">
        <v>3767</v>
      </c>
      <c r="N759" s="405"/>
      <c r="O759" s="394" t="s">
        <v>3768</v>
      </c>
      <c r="P759" s="406"/>
      <c r="Q759" s="264" t="s">
        <v>3767</v>
      </c>
      <c r="S759" s="264" t="s">
        <v>3767</v>
      </c>
      <c r="U759" s="265" t="s">
        <v>3769</v>
      </c>
      <c r="W759" s="265" t="s">
        <v>3769</v>
      </c>
      <c r="Y759" s="265" t="s">
        <v>3769</v>
      </c>
      <c r="Z759" s="256"/>
      <c r="AA759" s="264" t="s">
        <v>3767</v>
      </c>
      <c r="AB759" s="256"/>
      <c r="AC759" s="265" t="s">
        <v>3769</v>
      </c>
      <c r="AD759" s="258"/>
      <c r="AE759" s="265" t="s">
        <v>3769</v>
      </c>
      <c r="AF759" s="258"/>
      <c r="AG759" s="264" t="s">
        <v>3767</v>
      </c>
      <c r="AH759" s="16"/>
      <c r="AI759" s="264" t="s">
        <v>3767</v>
      </c>
      <c r="AK759" s="264" t="s">
        <v>3767</v>
      </c>
      <c r="AL759" s="256"/>
      <c r="AM759" s="264" t="s">
        <v>3767</v>
      </c>
      <c r="AN759" s="256"/>
      <c r="AO759" s="264" t="s">
        <v>3767</v>
      </c>
      <c r="AP759" s="256"/>
      <c r="AQ759" s="264" t="s">
        <v>3767</v>
      </c>
      <c r="AR759" s="256"/>
      <c r="AS759" s="264" t="s">
        <v>3768</v>
      </c>
      <c r="AT759" s="256"/>
      <c r="AU759" s="264" t="s">
        <v>3768</v>
      </c>
      <c r="AW759" s="264" t="s">
        <v>3768</v>
      </c>
      <c r="AX759" s="256"/>
      <c r="AY759" s="270" t="str">
        <f t="shared" si="26"/>
        <v>予 備 756</v>
      </c>
      <c r="AZ759" s="256"/>
      <c r="BA759" s="265" t="s">
        <v>3769</v>
      </c>
      <c r="BC759" s="265" t="s">
        <v>3769</v>
      </c>
      <c r="BE759" s="266" t="s">
        <v>3769</v>
      </c>
      <c r="BF759" s="258"/>
      <c r="BG759" s="266" t="s">
        <v>3769</v>
      </c>
      <c r="BI759" s="400" t="s">
        <v>3767</v>
      </c>
      <c r="BK759" s="400" t="s">
        <v>3767</v>
      </c>
      <c r="BM759" s="400" t="str">
        <f t="shared" si="25"/>
        <v>予備756</v>
      </c>
      <c r="BO759" s="401" t="s">
        <v>3767</v>
      </c>
      <c r="BP759" s="396"/>
      <c r="BQ759" s="401" t="s">
        <v>3767</v>
      </c>
      <c r="BR759" s="402"/>
      <c r="BS759" s="265" t="s">
        <v>3769</v>
      </c>
      <c r="BT759" s="402"/>
      <c r="BU759" s="402"/>
      <c r="BV759" s="402"/>
      <c r="BW759" s="402"/>
      <c r="BX759" s="402"/>
      <c r="BY759" s="402"/>
      <c r="BZ759" s="402"/>
      <c r="CA759" s="402"/>
      <c r="CB759" s="402"/>
      <c r="CC759" s="402"/>
      <c r="CE759" s="256"/>
      <c r="CG759" s="264" t="s">
        <v>3767</v>
      </c>
      <c r="CI759" s="264" t="s">
        <v>3767</v>
      </c>
      <c r="CK759" s="264" t="s">
        <v>3767</v>
      </c>
      <c r="CM759" s="264" t="s">
        <v>3767</v>
      </c>
      <c r="CO759" s="264" t="s">
        <v>3767</v>
      </c>
      <c r="CQ759" s="264" t="s">
        <v>3767</v>
      </c>
      <c r="CS759" s="264" t="s">
        <v>3767</v>
      </c>
      <c r="CU759" s="264" t="s">
        <v>3767</v>
      </c>
      <c r="CW759" s="264" t="s">
        <v>3767</v>
      </c>
      <c r="CY759" s="264" t="s">
        <v>3767</v>
      </c>
      <c r="DA759" s="264" t="s">
        <v>3767</v>
      </c>
      <c r="DC759" s="264" t="s">
        <v>3767</v>
      </c>
      <c r="DE759" s="264" t="s">
        <v>3767</v>
      </c>
      <c r="DG759" s="264" t="s">
        <v>3767</v>
      </c>
      <c r="DI759" s="264" t="s">
        <v>3767</v>
      </c>
      <c r="DK759" s="264" t="s">
        <v>3767</v>
      </c>
      <c r="EA759" s="264" t="s">
        <v>3767</v>
      </c>
      <c r="EC759" s="272" t="s">
        <v>3768</v>
      </c>
      <c r="ED759" s="268"/>
      <c r="EE759" s="272" t="s">
        <v>3768</v>
      </c>
      <c r="EF759" s="268"/>
      <c r="EG759" s="272" t="s">
        <v>3768</v>
      </c>
      <c r="EH759" s="268"/>
      <c r="EI759" s="272" t="s">
        <v>3768</v>
      </c>
      <c r="EY759" s="264" t="s">
        <v>3767</v>
      </c>
      <c r="FA759" s="264" t="s">
        <v>3767</v>
      </c>
      <c r="FC759" s="264" t="s">
        <v>3767</v>
      </c>
      <c r="FE759" s="264" t="s">
        <v>3767</v>
      </c>
      <c r="FG759" s="264" t="s">
        <v>3767</v>
      </c>
      <c r="FI759" s="264" t="s">
        <v>3767</v>
      </c>
      <c r="FK759" s="264" t="s">
        <v>3767</v>
      </c>
      <c r="FM759" s="264" t="s">
        <v>3767</v>
      </c>
      <c r="FO759" s="264" t="s">
        <v>3767</v>
      </c>
      <c r="FQ759" s="264" t="s">
        <v>3767</v>
      </c>
      <c r="FS759" s="264" t="s">
        <v>3767</v>
      </c>
      <c r="FU759" s="264" t="s">
        <v>3767</v>
      </c>
      <c r="FW759" s="264" t="s">
        <v>3767</v>
      </c>
      <c r="FY759" s="264" t="s">
        <v>3767</v>
      </c>
      <c r="GA759" s="264" t="s">
        <v>3767</v>
      </c>
      <c r="GC759" s="264" t="s">
        <v>3767</v>
      </c>
      <c r="GE759" s="264" t="s">
        <v>3767</v>
      </c>
      <c r="GG759" s="264" t="s">
        <v>3767</v>
      </c>
      <c r="GI759" s="264" t="s">
        <v>3767</v>
      </c>
      <c r="GK759" s="264" t="s">
        <v>3767</v>
      </c>
      <c r="GM759" s="264" t="s">
        <v>3767</v>
      </c>
      <c r="GO759" s="264" t="s">
        <v>3767</v>
      </c>
      <c r="GQ759" s="16"/>
      <c r="HE759" s="265" t="s">
        <v>3769</v>
      </c>
      <c r="HG759" s="265" t="s">
        <v>3769</v>
      </c>
      <c r="HI759" s="264" t="s">
        <v>3767</v>
      </c>
      <c r="HK759" s="264" t="s">
        <v>3767</v>
      </c>
      <c r="HM759" s="264" t="s">
        <v>3767</v>
      </c>
      <c r="HO759" s="264" t="s">
        <v>3767</v>
      </c>
      <c r="HQ759" s="264" t="s">
        <v>3767</v>
      </c>
      <c r="HS759" s="264" t="s">
        <v>3767</v>
      </c>
      <c r="HU759" s="264" t="s">
        <v>3767</v>
      </c>
      <c r="HW759" s="264" t="s">
        <v>3767</v>
      </c>
      <c r="HY759" s="264" t="s">
        <v>3767</v>
      </c>
      <c r="IA759" s="264" t="s">
        <v>3767</v>
      </c>
      <c r="IC759" s="264" t="s">
        <v>3767</v>
      </c>
      <c r="IE759" s="264" t="s">
        <v>3767</v>
      </c>
      <c r="IG759" s="264" t="s">
        <v>3767</v>
      </c>
      <c r="II759" s="264" t="s">
        <v>3767</v>
      </c>
      <c r="IK759" s="264" t="s">
        <v>3767</v>
      </c>
      <c r="IM759" s="264" t="s">
        <v>3767</v>
      </c>
      <c r="IO759" s="264" t="s">
        <v>3767</v>
      </c>
      <c r="IQ759" s="264" t="s">
        <v>3767</v>
      </c>
      <c r="IS759" s="264" t="s">
        <v>3767</v>
      </c>
      <c r="IU759" s="264" t="s">
        <v>3767</v>
      </c>
      <c r="IW759" s="264" t="s">
        <v>3767</v>
      </c>
      <c r="IY759" s="264" t="s">
        <v>3767</v>
      </c>
      <c r="JA759" s="264" t="s">
        <v>3767</v>
      </c>
      <c r="JC759" s="264" t="s">
        <v>3767</v>
      </c>
    </row>
    <row r="760" spans="3:263">
      <c r="C760" s="384" t="s">
        <v>3770</v>
      </c>
      <c r="D760" s="404"/>
      <c r="E760" s="390" t="s">
        <v>3770</v>
      </c>
      <c r="F760" s="391"/>
      <c r="G760" s="390" t="s">
        <v>3770</v>
      </c>
      <c r="H760" s="391"/>
      <c r="I760" s="390" t="s">
        <v>3770</v>
      </c>
      <c r="J760" s="391"/>
      <c r="K760" s="390" t="s">
        <v>3770</v>
      </c>
      <c r="L760" s="391"/>
      <c r="M760" s="390" t="s">
        <v>3770</v>
      </c>
      <c r="N760" s="405"/>
      <c r="O760" s="394" t="s">
        <v>3771</v>
      </c>
      <c r="P760" s="406"/>
      <c r="Q760" s="264" t="s">
        <v>3770</v>
      </c>
      <c r="S760" s="264" t="s">
        <v>3770</v>
      </c>
      <c r="U760" s="265" t="s">
        <v>3772</v>
      </c>
      <c r="W760" s="265" t="s">
        <v>3772</v>
      </c>
      <c r="Y760" s="265" t="s">
        <v>3772</v>
      </c>
      <c r="Z760" s="256"/>
      <c r="AA760" s="264" t="s">
        <v>3770</v>
      </c>
      <c r="AB760" s="256"/>
      <c r="AC760" s="265" t="s">
        <v>3772</v>
      </c>
      <c r="AD760" s="258"/>
      <c r="AE760" s="265" t="s">
        <v>3772</v>
      </c>
      <c r="AF760" s="258"/>
      <c r="AG760" s="264" t="s">
        <v>3770</v>
      </c>
      <c r="AH760" s="16"/>
      <c r="AI760" s="264" t="s">
        <v>3770</v>
      </c>
      <c r="AK760" s="264" t="s">
        <v>3770</v>
      </c>
      <c r="AL760" s="256"/>
      <c r="AM760" s="264" t="s">
        <v>3770</v>
      </c>
      <c r="AN760" s="256"/>
      <c r="AO760" s="264" t="s">
        <v>3770</v>
      </c>
      <c r="AP760" s="256"/>
      <c r="AQ760" s="264" t="s">
        <v>3770</v>
      </c>
      <c r="AR760" s="256"/>
      <c r="AS760" s="265" t="s">
        <v>3773</v>
      </c>
      <c r="AT760" s="256"/>
      <c r="AU760" s="265" t="s">
        <v>3773</v>
      </c>
      <c r="AW760" s="265" t="s">
        <v>3773</v>
      </c>
      <c r="AX760" s="256"/>
      <c r="AY760" s="270" t="str">
        <f t="shared" si="26"/>
        <v>予 備 757</v>
      </c>
      <c r="AZ760" s="256"/>
      <c r="BA760" s="265" t="s">
        <v>3772</v>
      </c>
      <c r="BC760" s="265" t="s">
        <v>3772</v>
      </c>
      <c r="BE760" s="266" t="s">
        <v>3772</v>
      </c>
      <c r="BF760" s="258"/>
      <c r="BG760" s="266" t="s">
        <v>3772</v>
      </c>
      <c r="BI760" s="400" t="s">
        <v>3770</v>
      </c>
      <c r="BK760" s="400" t="s">
        <v>3770</v>
      </c>
      <c r="BM760" s="400" t="str">
        <f t="shared" si="25"/>
        <v>予備757</v>
      </c>
      <c r="BO760" s="401" t="s">
        <v>3770</v>
      </c>
      <c r="BP760" s="396"/>
      <c r="BQ760" s="401" t="s">
        <v>3770</v>
      </c>
      <c r="BR760" s="402"/>
      <c r="BS760" s="265" t="s">
        <v>3772</v>
      </c>
      <c r="BT760" s="402"/>
      <c r="BU760" s="402"/>
      <c r="BV760" s="402"/>
      <c r="BW760" s="402"/>
      <c r="BX760" s="402"/>
      <c r="BY760" s="402"/>
      <c r="BZ760" s="402"/>
      <c r="CA760" s="402"/>
      <c r="CB760" s="402"/>
      <c r="CC760" s="402"/>
      <c r="CE760" s="256"/>
      <c r="CG760" s="264" t="s">
        <v>3770</v>
      </c>
      <c r="CI760" s="264" t="s">
        <v>3770</v>
      </c>
      <c r="CK760" s="264" t="s">
        <v>3770</v>
      </c>
      <c r="CM760" s="264" t="s">
        <v>3770</v>
      </c>
      <c r="CO760" s="264" t="s">
        <v>3770</v>
      </c>
      <c r="CQ760" s="264" t="s">
        <v>3770</v>
      </c>
      <c r="CS760" s="264" t="s">
        <v>3770</v>
      </c>
      <c r="CU760" s="264" t="s">
        <v>3770</v>
      </c>
      <c r="CW760" s="264" t="s">
        <v>3770</v>
      </c>
      <c r="CY760" s="264" t="s">
        <v>3770</v>
      </c>
      <c r="DA760" s="264" t="s">
        <v>3770</v>
      </c>
      <c r="DC760" s="264" t="s">
        <v>3770</v>
      </c>
      <c r="DE760" s="264" t="s">
        <v>3770</v>
      </c>
      <c r="DG760" s="264" t="s">
        <v>3770</v>
      </c>
      <c r="DI760" s="264" t="s">
        <v>3770</v>
      </c>
      <c r="DK760" s="264" t="s">
        <v>3770</v>
      </c>
      <c r="EA760" s="264" t="s">
        <v>3770</v>
      </c>
      <c r="EC760" s="272" t="s">
        <v>3771</v>
      </c>
      <c r="ED760" s="268"/>
      <c r="EE760" s="272" t="s">
        <v>3771</v>
      </c>
      <c r="EF760" s="268"/>
      <c r="EG760" s="272" t="s">
        <v>3771</v>
      </c>
      <c r="EH760" s="268"/>
      <c r="EI760" s="272" t="s">
        <v>3771</v>
      </c>
      <c r="EY760" s="264" t="s">
        <v>3770</v>
      </c>
      <c r="FA760" s="264" t="s">
        <v>3770</v>
      </c>
      <c r="FC760" s="264" t="s">
        <v>3770</v>
      </c>
      <c r="FE760" s="264" t="s">
        <v>3770</v>
      </c>
      <c r="FG760" s="264" t="s">
        <v>3770</v>
      </c>
      <c r="FI760" s="264" t="s">
        <v>3770</v>
      </c>
      <c r="FK760" s="264" t="s">
        <v>3770</v>
      </c>
      <c r="FM760" s="264" t="s">
        <v>3770</v>
      </c>
      <c r="FO760" s="264" t="s">
        <v>3770</v>
      </c>
      <c r="FQ760" s="264" t="s">
        <v>3770</v>
      </c>
      <c r="FS760" s="264" t="s">
        <v>3770</v>
      </c>
      <c r="FU760" s="264" t="s">
        <v>3770</v>
      </c>
      <c r="FW760" s="264" t="s">
        <v>3770</v>
      </c>
      <c r="FY760" s="264" t="s">
        <v>3770</v>
      </c>
      <c r="GA760" s="264" t="s">
        <v>3770</v>
      </c>
      <c r="GC760" s="264" t="s">
        <v>3770</v>
      </c>
      <c r="GE760" s="264" t="s">
        <v>3770</v>
      </c>
      <c r="GG760" s="264" t="s">
        <v>3770</v>
      </c>
      <c r="GI760" s="264" t="s">
        <v>3770</v>
      </c>
      <c r="GK760" s="264" t="s">
        <v>3770</v>
      </c>
      <c r="GM760" s="264" t="s">
        <v>3770</v>
      </c>
      <c r="GO760" s="264" t="s">
        <v>3770</v>
      </c>
      <c r="GQ760" s="16"/>
      <c r="HE760" s="265" t="s">
        <v>3772</v>
      </c>
      <c r="HG760" s="265" t="s">
        <v>3772</v>
      </c>
      <c r="HI760" s="264" t="s">
        <v>3770</v>
      </c>
      <c r="HK760" s="264" t="s">
        <v>3770</v>
      </c>
      <c r="HM760" s="264" t="s">
        <v>3770</v>
      </c>
      <c r="HO760" s="264" t="s">
        <v>3770</v>
      </c>
      <c r="HQ760" s="264" t="s">
        <v>3770</v>
      </c>
      <c r="HS760" s="264" t="s">
        <v>3770</v>
      </c>
      <c r="HU760" s="264" t="s">
        <v>3770</v>
      </c>
      <c r="HW760" s="264" t="s">
        <v>3770</v>
      </c>
      <c r="HY760" s="264" t="s">
        <v>3770</v>
      </c>
      <c r="IA760" s="264" t="s">
        <v>3770</v>
      </c>
      <c r="IC760" s="264" t="s">
        <v>3770</v>
      </c>
      <c r="IE760" s="264" t="s">
        <v>3770</v>
      </c>
      <c r="IG760" s="264" t="s">
        <v>3770</v>
      </c>
      <c r="II760" s="264" t="s">
        <v>3770</v>
      </c>
      <c r="IK760" s="264" t="s">
        <v>3770</v>
      </c>
      <c r="IM760" s="264" t="s">
        <v>3770</v>
      </c>
      <c r="IO760" s="264" t="s">
        <v>3770</v>
      </c>
      <c r="IQ760" s="264" t="s">
        <v>3770</v>
      </c>
      <c r="IS760" s="264" t="s">
        <v>3770</v>
      </c>
      <c r="IU760" s="264" t="s">
        <v>3770</v>
      </c>
      <c r="IW760" s="264" t="s">
        <v>3770</v>
      </c>
      <c r="IY760" s="264" t="s">
        <v>3770</v>
      </c>
      <c r="JA760" s="264" t="s">
        <v>3770</v>
      </c>
      <c r="JC760" s="264" t="s">
        <v>3770</v>
      </c>
    </row>
    <row r="761" spans="3:263">
      <c r="C761" s="384" t="s">
        <v>3774</v>
      </c>
      <c r="D761" s="404"/>
      <c r="E761" s="390" t="s">
        <v>3774</v>
      </c>
      <c r="F761" s="391"/>
      <c r="G761" s="390" t="s">
        <v>3774</v>
      </c>
      <c r="H761" s="391"/>
      <c r="I761" s="390" t="s">
        <v>3774</v>
      </c>
      <c r="J761" s="391"/>
      <c r="K761" s="390" t="s">
        <v>3774</v>
      </c>
      <c r="L761" s="391"/>
      <c r="M761" s="390" t="s">
        <v>3774</v>
      </c>
      <c r="N761" s="405"/>
      <c r="O761" s="394" t="s">
        <v>3775</v>
      </c>
      <c r="P761" s="406"/>
      <c r="Q761" s="264" t="s">
        <v>3774</v>
      </c>
      <c r="S761" s="264" t="s">
        <v>3774</v>
      </c>
      <c r="U761" s="265" t="s">
        <v>3776</v>
      </c>
      <c r="W761" s="265" t="s">
        <v>3776</v>
      </c>
      <c r="Y761" s="265" t="s">
        <v>3776</v>
      </c>
      <c r="Z761" s="256"/>
      <c r="AA761" s="264" t="s">
        <v>3774</v>
      </c>
      <c r="AB761" s="256"/>
      <c r="AC761" s="265" t="s">
        <v>3776</v>
      </c>
      <c r="AD761" s="258"/>
      <c r="AE761" s="265" t="s">
        <v>3776</v>
      </c>
      <c r="AF761" s="258"/>
      <c r="AG761" s="264" t="s">
        <v>3774</v>
      </c>
      <c r="AH761" s="16"/>
      <c r="AI761" s="264" t="s">
        <v>3774</v>
      </c>
      <c r="AK761" s="264" t="s">
        <v>3774</v>
      </c>
      <c r="AL761" s="256"/>
      <c r="AM761" s="264" t="s">
        <v>3774</v>
      </c>
      <c r="AN761" s="256"/>
      <c r="AO761" s="264" t="s">
        <v>3774</v>
      </c>
      <c r="AP761" s="256"/>
      <c r="AQ761" s="264" t="s">
        <v>3774</v>
      </c>
      <c r="AR761" s="256"/>
      <c r="AS761" s="264" t="s">
        <v>3775</v>
      </c>
      <c r="AT761" s="256"/>
      <c r="AU761" s="264" t="s">
        <v>3775</v>
      </c>
      <c r="AW761" s="264" t="s">
        <v>3775</v>
      </c>
      <c r="AX761" s="256"/>
      <c r="AY761" s="270" t="str">
        <f t="shared" si="26"/>
        <v>予 備 758</v>
      </c>
      <c r="AZ761" s="256"/>
      <c r="BA761" s="265" t="s">
        <v>3776</v>
      </c>
      <c r="BC761" s="265" t="s">
        <v>3776</v>
      </c>
      <c r="BE761" s="266" t="s">
        <v>3776</v>
      </c>
      <c r="BF761" s="258"/>
      <c r="BG761" s="266" t="s">
        <v>3776</v>
      </c>
      <c r="BI761" s="400" t="s">
        <v>3774</v>
      </c>
      <c r="BK761" s="400" t="s">
        <v>3774</v>
      </c>
      <c r="BM761" s="400" t="str">
        <f t="shared" si="25"/>
        <v>予備758</v>
      </c>
      <c r="BO761" s="401" t="s">
        <v>3774</v>
      </c>
      <c r="BP761" s="396"/>
      <c r="BQ761" s="401" t="s">
        <v>3774</v>
      </c>
      <c r="BR761" s="402"/>
      <c r="BS761" s="265" t="s">
        <v>3776</v>
      </c>
      <c r="BT761" s="402"/>
      <c r="BU761" s="402"/>
      <c r="BV761" s="402"/>
      <c r="BW761" s="402"/>
      <c r="BX761" s="402"/>
      <c r="BY761" s="402"/>
      <c r="BZ761" s="402"/>
      <c r="CA761" s="402"/>
      <c r="CB761" s="402"/>
      <c r="CC761" s="402"/>
      <c r="CE761" s="256"/>
      <c r="CG761" s="264" t="s">
        <v>3774</v>
      </c>
      <c r="CI761" s="264" t="s">
        <v>3774</v>
      </c>
      <c r="CK761" s="264" t="s">
        <v>3774</v>
      </c>
      <c r="CM761" s="264" t="s">
        <v>3774</v>
      </c>
      <c r="CO761" s="264" t="s">
        <v>3774</v>
      </c>
      <c r="CQ761" s="264" t="s">
        <v>3774</v>
      </c>
      <c r="CS761" s="264" t="s">
        <v>3774</v>
      </c>
      <c r="CU761" s="264" t="s">
        <v>3774</v>
      </c>
      <c r="CW761" s="264" t="s">
        <v>3774</v>
      </c>
      <c r="CY761" s="264" t="s">
        <v>3774</v>
      </c>
      <c r="DA761" s="264" t="s">
        <v>3774</v>
      </c>
      <c r="DC761" s="264" t="s">
        <v>3774</v>
      </c>
      <c r="DE761" s="264" t="s">
        <v>3774</v>
      </c>
      <c r="DG761" s="264" t="s">
        <v>3774</v>
      </c>
      <c r="DI761" s="264" t="s">
        <v>3774</v>
      </c>
      <c r="DK761" s="264" t="s">
        <v>3774</v>
      </c>
      <c r="EA761" s="264" t="s">
        <v>3774</v>
      </c>
      <c r="EC761" s="272" t="s">
        <v>3775</v>
      </c>
      <c r="ED761" s="268"/>
      <c r="EE761" s="272" t="s">
        <v>3775</v>
      </c>
      <c r="EF761" s="268"/>
      <c r="EG761" s="272" t="s">
        <v>3775</v>
      </c>
      <c r="EH761" s="268"/>
      <c r="EI761" s="272" t="s">
        <v>3775</v>
      </c>
      <c r="EY761" s="264" t="s">
        <v>3774</v>
      </c>
      <c r="FA761" s="264" t="s">
        <v>3774</v>
      </c>
      <c r="FC761" s="264" t="s">
        <v>3774</v>
      </c>
      <c r="FE761" s="264" t="s">
        <v>3774</v>
      </c>
      <c r="FG761" s="264" t="s">
        <v>3774</v>
      </c>
      <c r="FI761" s="264" t="s">
        <v>3774</v>
      </c>
      <c r="FK761" s="264" t="s">
        <v>3774</v>
      </c>
      <c r="FM761" s="264" t="s">
        <v>3774</v>
      </c>
      <c r="FO761" s="264" t="s">
        <v>3774</v>
      </c>
      <c r="FQ761" s="264" t="s">
        <v>3774</v>
      </c>
      <c r="FS761" s="264" t="s">
        <v>3774</v>
      </c>
      <c r="FU761" s="264" t="s">
        <v>3774</v>
      </c>
      <c r="FW761" s="264" t="s">
        <v>3774</v>
      </c>
      <c r="FY761" s="264" t="s">
        <v>3774</v>
      </c>
      <c r="GA761" s="264" t="s">
        <v>3774</v>
      </c>
      <c r="GC761" s="264" t="s">
        <v>3774</v>
      </c>
      <c r="GE761" s="264" t="s">
        <v>3774</v>
      </c>
      <c r="GG761" s="264" t="s">
        <v>3774</v>
      </c>
      <c r="GI761" s="264" t="s">
        <v>3774</v>
      </c>
      <c r="GK761" s="264" t="s">
        <v>3774</v>
      </c>
      <c r="GM761" s="264" t="s">
        <v>3774</v>
      </c>
      <c r="GO761" s="264" t="s">
        <v>3774</v>
      </c>
      <c r="GQ761" s="16"/>
      <c r="HE761" s="265" t="s">
        <v>3776</v>
      </c>
      <c r="HG761" s="265" t="s">
        <v>3776</v>
      </c>
      <c r="HI761" s="264" t="s">
        <v>3774</v>
      </c>
      <c r="HK761" s="264" t="s">
        <v>3774</v>
      </c>
      <c r="HM761" s="264" t="s">
        <v>3774</v>
      </c>
      <c r="HO761" s="264" t="s">
        <v>3774</v>
      </c>
      <c r="HQ761" s="264" t="s">
        <v>3774</v>
      </c>
      <c r="HS761" s="264" t="s">
        <v>3774</v>
      </c>
      <c r="HU761" s="264" t="s">
        <v>3774</v>
      </c>
      <c r="HW761" s="264" t="s">
        <v>3774</v>
      </c>
      <c r="HY761" s="264" t="s">
        <v>3774</v>
      </c>
      <c r="IA761" s="264" t="s">
        <v>3774</v>
      </c>
      <c r="IC761" s="264" t="s">
        <v>3774</v>
      </c>
      <c r="IE761" s="264" t="s">
        <v>3774</v>
      </c>
      <c r="IG761" s="264" t="s">
        <v>3774</v>
      </c>
      <c r="II761" s="264" t="s">
        <v>3774</v>
      </c>
      <c r="IK761" s="264" t="s">
        <v>3774</v>
      </c>
      <c r="IM761" s="264" t="s">
        <v>3774</v>
      </c>
      <c r="IO761" s="264" t="s">
        <v>3774</v>
      </c>
      <c r="IQ761" s="264" t="s">
        <v>3774</v>
      </c>
      <c r="IS761" s="264" t="s">
        <v>3774</v>
      </c>
      <c r="IU761" s="264" t="s">
        <v>3774</v>
      </c>
      <c r="IW761" s="264" t="s">
        <v>3774</v>
      </c>
      <c r="IY761" s="264" t="s">
        <v>3774</v>
      </c>
      <c r="JA761" s="264" t="s">
        <v>3774</v>
      </c>
      <c r="JC761" s="264" t="s">
        <v>3774</v>
      </c>
    </row>
    <row r="762" spans="3:263">
      <c r="C762" s="384" t="s">
        <v>3777</v>
      </c>
      <c r="D762" s="404"/>
      <c r="E762" s="390" t="s">
        <v>3777</v>
      </c>
      <c r="F762" s="391"/>
      <c r="G762" s="390" t="s">
        <v>3777</v>
      </c>
      <c r="H762" s="391"/>
      <c r="I762" s="390" t="s">
        <v>3777</v>
      </c>
      <c r="J762" s="391"/>
      <c r="K762" s="390" t="s">
        <v>3777</v>
      </c>
      <c r="L762" s="391"/>
      <c r="M762" s="390" t="s">
        <v>3777</v>
      </c>
      <c r="N762" s="405"/>
      <c r="O762" s="394" t="s">
        <v>3778</v>
      </c>
      <c r="P762" s="406"/>
      <c r="Q762" s="264" t="s">
        <v>3777</v>
      </c>
      <c r="S762" s="264" t="s">
        <v>3777</v>
      </c>
      <c r="U762" s="265" t="s">
        <v>3779</v>
      </c>
      <c r="W762" s="265" t="s">
        <v>3779</v>
      </c>
      <c r="Y762" s="265" t="s">
        <v>3779</v>
      </c>
      <c r="Z762" s="256"/>
      <c r="AA762" s="264" t="s">
        <v>3777</v>
      </c>
      <c r="AB762" s="256"/>
      <c r="AC762" s="265" t="s">
        <v>3779</v>
      </c>
      <c r="AD762" s="258"/>
      <c r="AE762" s="265" t="s">
        <v>3779</v>
      </c>
      <c r="AF762" s="258"/>
      <c r="AG762" s="264" t="s">
        <v>3777</v>
      </c>
      <c r="AH762" s="16"/>
      <c r="AI762" s="264" t="s">
        <v>3777</v>
      </c>
      <c r="AK762" s="264" t="s">
        <v>3777</v>
      </c>
      <c r="AL762" s="256"/>
      <c r="AM762" s="264" t="s">
        <v>3777</v>
      </c>
      <c r="AN762" s="256"/>
      <c r="AO762" s="264" t="s">
        <v>3777</v>
      </c>
      <c r="AP762" s="256"/>
      <c r="AQ762" s="264" t="s">
        <v>3777</v>
      </c>
      <c r="AR762" s="256"/>
      <c r="AS762" s="265" t="s">
        <v>3780</v>
      </c>
      <c r="AT762" s="256"/>
      <c r="AU762" s="265" t="s">
        <v>3780</v>
      </c>
      <c r="AW762" s="265" t="s">
        <v>3780</v>
      </c>
      <c r="AX762" s="256"/>
      <c r="AY762" s="270" t="str">
        <f t="shared" si="26"/>
        <v>予 備 759</v>
      </c>
      <c r="AZ762" s="256"/>
      <c r="BA762" s="265" t="s">
        <v>3779</v>
      </c>
      <c r="BC762" s="265" t="s">
        <v>3779</v>
      </c>
      <c r="BE762" s="266" t="s">
        <v>3779</v>
      </c>
      <c r="BF762" s="258"/>
      <c r="BG762" s="266" t="s">
        <v>3779</v>
      </c>
      <c r="BI762" s="400" t="s">
        <v>3777</v>
      </c>
      <c r="BK762" s="400" t="s">
        <v>3777</v>
      </c>
      <c r="BM762" s="400" t="str">
        <f t="shared" si="25"/>
        <v>予備759</v>
      </c>
      <c r="BO762" s="401" t="s">
        <v>3777</v>
      </c>
      <c r="BP762" s="396"/>
      <c r="BQ762" s="401" t="s">
        <v>3777</v>
      </c>
      <c r="BR762" s="402"/>
      <c r="BS762" s="265" t="s">
        <v>3779</v>
      </c>
      <c r="BT762" s="402"/>
      <c r="BU762" s="402"/>
      <c r="BV762" s="402"/>
      <c r="BW762" s="402"/>
      <c r="BX762" s="402"/>
      <c r="BY762" s="402"/>
      <c r="BZ762" s="402"/>
      <c r="CA762" s="402"/>
      <c r="CB762" s="402"/>
      <c r="CC762" s="402"/>
      <c r="CE762" s="256"/>
      <c r="CG762" s="264" t="s">
        <v>3777</v>
      </c>
      <c r="CI762" s="264" t="s">
        <v>3777</v>
      </c>
      <c r="CK762" s="264" t="s">
        <v>3777</v>
      </c>
      <c r="CM762" s="264" t="s">
        <v>3777</v>
      </c>
      <c r="CO762" s="264" t="s">
        <v>3777</v>
      </c>
      <c r="CQ762" s="264" t="s">
        <v>3777</v>
      </c>
      <c r="CS762" s="264" t="s">
        <v>3777</v>
      </c>
      <c r="CU762" s="264" t="s">
        <v>3777</v>
      </c>
      <c r="CW762" s="264" t="s">
        <v>3777</v>
      </c>
      <c r="CY762" s="264" t="s">
        <v>3777</v>
      </c>
      <c r="DA762" s="264" t="s">
        <v>3777</v>
      </c>
      <c r="DC762" s="264" t="s">
        <v>3777</v>
      </c>
      <c r="DE762" s="264" t="s">
        <v>3777</v>
      </c>
      <c r="DG762" s="264" t="s">
        <v>3777</v>
      </c>
      <c r="DI762" s="264" t="s">
        <v>3777</v>
      </c>
      <c r="DK762" s="264" t="s">
        <v>3777</v>
      </c>
      <c r="EA762" s="264" t="s">
        <v>3777</v>
      </c>
      <c r="EC762" s="272" t="s">
        <v>3778</v>
      </c>
      <c r="ED762" s="268"/>
      <c r="EE762" s="272" t="s">
        <v>3778</v>
      </c>
      <c r="EF762" s="268"/>
      <c r="EG762" s="272" t="s">
        <v>3778</v>
      </c>
      <c r="EH762" s="268"/>
      <c r="EI762" s="272" t="s">
        <v>3778</v>
      </c>
      <c r="EY762" s="264" t="s">
        <v>3777</v>
      </c>
      <c r="FA762" s="264" t="s">
        <v>3777</v>
      </c>
      <c r="FC762" s="264" t="s">
        <v>3777</v>
      </c>
      <c r="FE762" s="264" t="s">
        <v>3777</v>
      </c>
      <c r="FG762" s="264" t="s">
        <v>3777</v>
      </c>
      <c r="FI762" s="264" t="s">
        <v>3777</v>
      </c>
      <c r="FK762" s="264" t="s">
        <v>3777</v>
      </c>
      <c r="FM762" s="264" t="s">
        <v>3777</v>
      </c>
      <c r="FO762" s="264" t="s">
        <v>3777</v>
      </c>
      <c r="FQ762" s="264" t="s">
        <v>3777</v>
      </c>
      <c r="FS762" s="264" t="s">
        <v>3777</v>
      </c>
      <c r="FU762" s="264" t="s">
        <v>3777</v>
      </c>
      <c r="FW762" s="264" t="s">
        <v>3777</v>
      </c>
      <c r="FY762" s="264" t="s">
        <v>3777</v>
      </c>
      <c r="GA762" s="264" t="s">
        <v>3777</v>
      </c>
      <c r="GC762" s="264" t="s">
        <v>3777</v>
      </c>
      <c r="GE762" s="264" t="s">
        <v>3777</v>
      </c>
      <c r="GG762" s="264" t="s">
        <v>3777</v>
      </c>
      <c r="GI762" s="264" t="s">
        <v>3777</v>
      </c>
      <c r="GK762" s="264" t="s">
        <v>3777</v>
      </c>
      <c r="GM762" s="264" t="s">
        <v>3777</v>
      </c>
      <c r="GO762" s="264" t="s">
        <v>3777</v>
      </c>
      <c r="GQ762" s="16"/>
      <c r="HE762" s="265" t="s">
        <v>3779</v>
      </c>
      <c r="HG762" s="265" t="s">
        <v>3779</v>
      </c>
      <c r="HI762" s="264" t="s">
        <v>3777</v>
      </c>
      <c r="HK762" s="264" t="s">
        <v>3777</v>
      </c>
      <c r="HM762" s="264" t="s">
        <v>3777</v>
      </c>
      <c r="HO762" s="264" t="s">
        <v>3777</v>
      </c>
      <c r="HQ762" s="264" t="s">
        <v>3777</v>
      </c>
      <c r="HS762" s="264" t="s">
        <v>3777</v>
      </c>
      <c r="HU762" s="264" t="s">
        <v>3777</v>
      </c>
      <c r="HW762" s="264" t="s">
        <v>3777</v>
      </c>
      <c r="HY762" s="264" t="s">
        <v>3777</v>
      </c>
      <c r="IA762" s="264" t="s">
        <v>3777</v>
      </c>
      <c r="IC762" s="264" t="s">
        <v>3777</v>
      </c>
      <c r="IE762" s="264" t="s">
        <v>3777</v>
      </c>
      <c r="IG762" s="264" t="s">
        <v>3777</v>
      </c>
      <c r="II762" s="264" t="s">
        <v>3777</v>
      </c>
      <c r="IK762" s="264" t="s">
        <v>3777</v>
      </c>
      <c r="IM762" s="264" t="s">
        <v>3777</v>
      </c>
      <c r="IO762" s="264" t="s">
        <v>3777</v>
      </c>
      <c r="IQ762" s="264" t="s">
        <v>3777</v>
      </c>
      <c r="IS762" s="264" t="s">
        <v>3777</v>
      </c>
      <c r="IU762" s="264" t="s">
        <v>3777</v>
      </c>
      <c r="IW762" s="264" t="s">
        <v>3777</v>
      </c>
      <c r="IY762" s="264" t="s">
        <v>3777</v>
      </c>
      <c r="JA762" s="264" t="s">
        <v>3777</v>
      </c>
      <c r="JC762" s="264" t="s">
        <v>3777</v>
      </c>
    </row>
    <row r="763" spans="3:263">
      <c r="C763" s="384" t="s">
        <v>3781</v>
      </c>
      <c r="D763" s="404"/>
      <c r="E763" s="390" t="s">
        <v>3781</v>
      </c>
      <c r="F763" s="391"/>
      <c r="G763" s="390" t="s">
        <v>3781</v>
      </c>
      <c r="H763" s="391"/>
      <c r="I763" s="390" t="s">
        <v>3781</v>
      </c>
      <c r="J763" s="391"/>
      <c r="K763" s="390" t="s">
        <v>3781</v>
      </c>
      <c r="L763" s="391"/>
      <c r="M763" s="390" t="s">
        <v>3781</v>
      </c>
      <c r="N763" s="405"/>
      <c r="O763" s="394" t="s">
        <v>3782</v>
      </c>
      <c r="P763" s="406"/>
      <c r="Q763" s="264" t="s">
        <v>3781</v>
      </c>
      <c r="S763" s="264" t="s">
        <v>3781</v>
      </c>
      <c r="U763" s="265" t="s">
        <v>3783</v>
      </c>
      <c r="W763" s="265" t="s">
        <v>3783</v>
      </c>
      <c r="Y763" s="265" t="s">
        <v>3783</v>
      </c>
      <c r="Z763" s="256"/>
      <c r="AA763" s="264" t="s">
        <v>3781</v>
      </c>
      <c r="AB763" s="256"/>
      <c r="AC763" s="265" t="s">
        <v>3783</v>
      </c>
      <c r="AD763" s="258"/>
      <c r="AE763" s="265" t="s">
        <v>3783</v>
      </c>
      <c r="AF763" s="258"/>
      <c r="AG763" s="264" t="s">
        <v>3781</v>
      </c>
      <c r="AH763" s="16"/>
      <c r="AI763" s="264" t="s">
        <v>3781</v>
      </c>
      <c r="AK763" s="264" t="s">
        <v>3781</v>
      </c>
      <c r="AL763" s="256"/>
      <c r="AM763" s="264" t="s">
        <v>3781</v>
      </c>
      <c r="AN763" s="256"/>
      <c r="AO763" s="264" t="s">
        <v>3781</v>
      </c>
      <c r="AP763" s="256"/>
      <c r="AQ763" s="264" t="s">
        <v>3781</v>
      </c>
      <c r="AR763" s="256"/>
      <c r="AS763" s="264" t="s">
        <v>3782</v>
      </c>
      <c r="AT763" s="256"/>
      <c r="AU763" s="264" t="s">
        <v>3782</v>
      </c>
      <c r="AW763" s="264" t="s">
        <v>3782</v>
      </c>
      <c r="AX763" s="256"/>
      <c r="AY763" s="270" t="str">
        <f t="shared" si="26"/>
        <v>予 備 760</v>
      </c>
      <c r="AZ763" s="256"/>
      <c r="BA763" s="265" t="s">
        <v>3783</v>
      </c>
      <c r="BC763" s="265" t="s">
        <v>3783</v>
      </c>
      <c r="BE763" s="266" t="s">
        <v>3783</v>
      </c>
      <c r="BF763" s="258"/>
      <c r="BG763" s="266" t="s">
        <v>3783</v>
      </c>
      <c r="BI763" s="400" t="s">
        <v>3781</v>
      </c>
      <c r="BK763" s="400" t="s">
        <v>3781</v>
      </c>
      <c r="BM763" s="400" t="str">
        <f t="shared" ref="BM763:BM826" si="27">AM763</f>
        <v>予備760</v>
      </c>
      <c r="BO763" s="401" t="s">
        <v>3781</v>
      </c>
      <c r="BP763" s="396"/>
      <c r="BQ763" s="401" t="s">
        <v>3781</v>
      </c>
      <c r="BR763" s="402"/>
      <c r="BS763" s="265" t="s">
        <v>3783</v>
      </c>
      <c r="BT763" s="402"/>
      <c r="BU763" s="402"/>
      <c r="BV763" s="402"/>
      <c r="BW763" s="402"/>
      <c r="BX763" s="402"/>
      <c r="BY763" s="402"/>
      <c r="BZ763" s="402"/>
      <c r="CA763" s="402"/>
      <c r="CB763" s="402"/>
      <c r="CC763" s="402"/>
      <c r="CE763" s="256"/>
      <c r="CG763" s="264" t="s">
        <v>3781</v>
      </c>
      <c r="CI763" s="264" t="s">
        <v>3781</v>
      </c>
      <c r="CK763" s="264" t="s">
        <v>3781</v>
      </c>
      <c r="CM763" s="264" t="s">
        <v>3781</v>
      </c>
      <c r="CO763" s="264" t="s">
        <v>3781</v>
      </c>
      <c r="CQ763" s="264" t="s">
        <v>3781</v>
      </c>
      <c r="CS763" s="264" t="s">
        <v>3781</v>
      </c>
      <c r="CU763" s="264" t="s">
        <v>3781</v>
      </c>
      <c r="CW763" s="264" t="s">
        <v>3781</v>
      </c>
      <c r="CY763" s="264" t="s">
        <v>3781</v>
      </c>
      <c r="DA763" s="264" t="s">
        <v>3781</v>
      </c>
      <c r="DC763" s="264" t="s">
        <v>3781</v>
      </c>
      <c r="DE763" s="264" t="s">
        <v>3781</v>
      </c>
      <c r="DG763" s="264" t="s">
        <v>3781</v>
      </c>
      <c r="DI763" s="264" t="s">
        <v>3781</v>
      </c>
      <c r="DK763" s="264" t="s">
        <v>3781</v>
      </c>
      <c r="EA763" s="264" t="s">
        <v>3781</v>
      </c>
      <c r="EC763" s="272" t="s">
        <v>3782</v>
      </c>
      <c r="ED763" s="268"/>
      <c r="EE763" s="272" t="s">
        <v>3782</v>
      </c>
      <c r="EF763" s="268"/>
      <c r="EG763" s="272" t="s">
        <v>3782</v>
      </c>
      <c r="EH763" s="268"/>
      <c r="EI763" s="272" t="s">
        <v>3782</v>
      </c>
      <c r="EY763" s="264" t="s">
        <v>3781</v>
      </c>
      <c r="FA763" s="264" t="s">
        <v>3781</v>
      </c>
      <c r="FC763" s="264" t="s">
        <v>3781</v>
      </c>
      <c r="FE763" s="264" t="s">
        <v>3781</v>
      </c>
      <c r="FG763" s="264" t="s">
        <v>3781</v>
      </c>
      <c r="FI763" s="264" t="s">
        <v>3781</v>
      </c>
      <c r="FK763" s="264" t="s">
        <v>3781</v>
      </c>
      <c r="FM763" s="264" t="s">
        <v>3781</v>
      </c>
      <c r="FO763" s="264" t="s">
        <v>3781</v>
      </c>
      <c r="FQ763" s="264" t="s">
        <v>3781</v>
      </c>
      <c r="FS763" s="264" t="s">
        <v>3781</v>
      </c>
      <c r="FU763" s="264" t="s">
        <v>3781</v>
      </c>
      <c r="FW763" s="264" t="s">
        <v>3781</v>
      </c>
      <c r="FY763" s="264" t="s">
        <v>3781</v>
      </c>
      <c r="GA763" s="264" t="s">
        <v>3781</v>
      </c>
      <c r="GC763" s="264" t="s">
        <v>3781</v>
      </c>
      <c r="GE763" s="264" t="s">
        <v>3781</v>
      </c>
      <c r="GG763" s="264" t="s">
        <v>3781</v>
      </c>
      <c r="GI763" s="264" t="s">
        <v>3781</v>
      </c>
      <c r="GK763" s="264" t="s">
        <v>3781</v>
      </c>
      <c r="GM763" s="264" t="s">
        <v>3781</v>
      </c>
      <c r="GO763" s="264" t="s">
        <v>3781</v>
      </c>
      <c r="GQ763" s="16"/>
      <c r="HE763" s="265" t="s">
        <v>3783</v>
      </c>
      <c r="HG763" s="265" t="s">
        <v>3783</v>
      </c>
      <c r="HI763" s="264" t="s">
        <v>3781</v>
      </c>
      <c r="HK763" s="264" t="s">
        <v>3781</v>
      </c>
      <c r="HM763" s="264" t="s">
        <v>3781</v>
      </c>
      <c r="HO763" s="264" t="s">
        <v>3781</v>
      </c>
      <c r="HQ763" s="264" t="s">
        <v>3781</v>
      </c>
      <c r="HS763" s="264" t="s">
        <v>3781</v>
      </c>
      <c r="HU763" s="264" t="s">
        <v>3781</v>
      </c>
      <c r="HW763" s="264" t="s">
        <v>3781</v>
      </c>
      <c r="HY763" s="264" t="s">
        <v>3781</v>
      </c>
      <c r="IA763" s="264" t="s">
        <v>3781</v>
      </c>
      <c r="IC763" s="264" t="s">
        <v>3781</v>
      </c>
      <c r="IE763" s="264" t="s">
        <v>3781</v>
      </c>
      <c r="IG763" s="264" t="s">
        <v>3781</v>
      </c>
      <c r="II763" s="264" t="s">
        <v>3781</v>
      </c>
      <c r="IK763" s="264" t="s">
        <v>3781</v>
      </c>
      <c r="IM763" s="264" t="s">
        <v>3781</v>
      </c>
      <c r="IO763" s="264" t="s">
        <v>3781</v>
      </c>
      <c r="IQ763" s="264" t="s">
        <v>3781</v>
      </c>
      <c r="IS763" s="264" t="s">
        <v>3781</v>
      </c>
      <c r="IU763" s="264" t="s">
        <v>3781</v>
      </c>
      <c r="IW763" s="264" t="s">
        <v>3781</v>
      </c>
      <c r="IY763" s="264" t="s">
        <v>3781</v>
      </c>
      <c r="JA763" s="264" t="s">
        <v>3781</v>
      </c>
      <c r="JC763" s="264" t="s">
        <v>3781</v>
      </c>
    </row>
    <row r="764" spans="3:263">
      <c r="C764" s="384" t="s">
        <v>3784</v>
      </c>
      <c r="D764" s="404"/>
      <c r="E764" s="390" t="s">
        <v>3784</v>
      </c>
      <c r="F764" s="391"/>
      <c r="G764" s="390" t="s">
        <v>3784</v>
      </c>
      <c r="H764" s="391"/>
      <c r="I764" s="390" t="s">
        <v>3784</v>
      </c>
      <c r="J764" s="391"/>
      <c r="K764" s="390" t="s">
        <v>3784</v>
      </c>
      <c r="L764" s="391"/>
      <c r="M764" s="390" t="s">
        <v>3784</v>
      </c>
      <c r="N764" s="405"/>
      <c r="O764" s="394" t="s">
        <v>3785</v>
      </c>
      <c r="P764" s="406"/>
      <c r="Q764" s="264" t="s">
        <v>3784</v>
      </c>
      <c r="S764" s="264" t="s">
        <v>3784</v>
      </c>
      <c r="U764" s="265" t="s">
        <v>3786</v>
      </c>
      <c r="W764" s="265" t="s">
        <v>3786</v>
      </c>
      <c r="Y764" s="265" t="s">
        <v>3786</v>
      </c>
      <c r="Z764" s="256"/>
      <c r="AA764" s="264" t="s">
        <v>3784</v>
      </c>
      <c r="AB764" s="256"/>
      <c r="AC764" s="265" t="s">
        <v>3786</v>
      </c>
      <c r="AD764" s="258"/>
      <c r="AE764" s="265" t="s">
        <v>3786</v>
      </c>
      <c r="AF764" s="258"/>
      <c r="AG764" s="264" t="s">
        <v>3784</v>
      </c>
      <c r="AH764" s="16"/>
      <c r="AI764" s="264" t="s">
        <v>3784</v>
      </c>
      <c r="AK764" s="264" t="s">
        <v>3784</v>
      </c>
      <c r="AL764" s="256"/>
      <c r="AM764" s="264" t="s">
        <v>3784</v>
      </c>
      <c r="AN764" s="256"/>
      <c r="AO764" s="264" t="s">
        <v>3784</v>
      </c>
      <c r="AP764" s="256"/>
      <c r="AQ764" s="264" t="s">
        <v>3784</v>
      </c>
      <c r="AR764" s="256"/>
      <c r="AS764" s="265" t="s">
        <v>3787</v>
      </c>
      <c r="AT764" s="256"/>
      <c r="AU764" s="265" t="s">
        <v>3787</v>
      </c>
      <c r="AW764" s="265" t="s">
        <v>3787</v>
      </c>
      <c r="AX764" s="256"/>
      <c r="AY764" s="270" t="str">
        <f t="shared" si="26"/>
        <v>予 備 761</v>
      </c>
      <c r="AZ764" s="256"/>
      <c r="BA764" s="265" t="s">
        <v>3786</v>
      </c>
      <c r="BC764" s="265" t="s">
        <v>3786</v>
      </c>
      <c r="BE764" s="266" t="s">
        <v>3786</v>
      </c>
      <c r="BF764" s="258"/>
      <c r="BG764" s="266" t="s">
        <v>3786</v>
      </c>
      <c r="BI764" s="400" t="s">
        <v>3784</v>
      </c>
      <c r="BK764" s="400" t="s">
        <v>3784</v>
      </c>
      <c r="BM764" s="400" t="str">
        <f t="shared" si="27"/>
        <v>予備761</v>
      </c>
      <c r="BO764" s="401" t="s">
        <v>3784</v>
      </c>
      <c r="BP764" s="396"/>
      <c r="BQ764" s="401" t="s">
        <v>3784</v>
      </c>
      <c r="BR764" s="402"/>
      <c r="BS764" s="265" t="s">
        <v>3786</v>
      </c>
      <c r="BT764" s="402"/>
      <c r="BU764" s="402"/>
      <c r="BV764" s="402"/>
      <c r="BW764" s="402"/>
      <c r="BX764" s="402"/>
      <c r="BY764" s="402"/>
      <c r="BZ764" s="402"/>
      <c r="CA764" s="402"/>
      <c r="CB764" s="402"/>
      <c r="CC764" s="402"/>
      <c r="CE764" s="256"/>
      <c r="CG764" s="264" t="s">
        <v>3784</v>
      </c>
      <c r="CI764" s="264" t="s">
        <v>3784</v>
      </c>
      <c r="CK764" s="264" t="s">
        <v>3784</v>
      </c>
      <c r="CM764" s="264" t="s">
        <v>3784</v>
      </c>
      <c r="CO764" s="264" t="s">
        <v>3784</v>
      </c>
      <c r="CQ764" s="264" t="s">
        <v>3784</v>
      </c>
      <c r="CS764" s="264" t="s">
        <v>3784</v>
      </c>
      <c r="CU764" s="264" t="s">
        <v>3784</v>
      </c>
      <c r="CW764" s="264" t="s">
        <v>3784</v>
      </c>
      <c r="CY764" s="264" t="s">
        <v>3784</v>
      </c>
      <c r="DA764" s="264" t="s">
        <v>3784</v>
      </c>
      <c r="DC764" s="264" t="s">
        <v>3784</v>
      </c>
      <c r="DE764" s="264" t="s">
        <v>3784</v>
      </c>
      <c r="DG764" s="264" t="s">
        <v>3784</v>
      </c>
      <c r="DI764" s="264" t="s">
        <v>3784</v>
      </c>
      <c r="DK764" s="264" t="s">
        <v>3784</v>
      </c>
      <c r="EA764" s="264" t="s">
        <v>3784</v>
      </c>
      <c r="EC764" s="272" t="s">
        <v>3785</v>
      </c>
      <c r="ED764" s="268"/>
      <c r="EE764" s="272" t="s">
        <v>3785</v>
      </c>
      <c r="EF764" s="268"/>
      <c r="EG764" s="272" t="s">
        <v>3785</v>
      </c>
      <c r="EH764" s="268"/>
      <c r="EI764" s="272" t="s">
        <v>3785</v>
      </c>
      <c r="EY764" s="264" t="s">
        <v>3784</v>
      </c>
      <c r="FA764" s="264" t="s">
        <v>3784</v>
      </c>
      <c r="FC764" s="264" t="s">
        <v>3784</v>
      </c>
      <c r="FE764" s="264" t="s">
        <v>3784</v>
      </c>
      <c r="FG764" s="264" t="s">
        <v>3784</v>
      </c>
      <c r="FI764" s="264" t="s">
        <v>3784</v>
      </c>
      <c r="FK764" s="264" t="s">
        <v>3784</v>
      </c>
      <c r="FM764" s="264" t="s">
        <v>3784</v>
      </c>
      <c r="FO764" s="264" t="s">
        <v>3784</v>
      </c>
      <c r="FQ764" s="264" t="s">
        <v>3784</v>
      </c>
      <c r="FS764" s="264" t="s">
        <v>3784</v>
      </c>
      <c r="FU764" s="264" t="s">
        <v>3784</v>
      </c>
      <c r="FW764" s="264" t="s">
        <v>3784</v>
      </c>
      <c r="FY764" s="264" t="s">
        <v>3784</v>
      </c>
      <c r="GA764" s="264" t="s">
        <v>3784</v>
      </c>
      <c r="GC764" s="264" t="s">
        <v>3784</v>
      </c>
      <c r="GE764" s="264" t="s">
        <v>3784</v>
      </c>
      <c r="GG764" s="264" t="s">
        <v>3784</v>
      </c>
      <c r="GI764" s="264" t="s">
        <v>3784</v>
      </c>
      <c r="GK764" s="264" t="s">
        <v>3784</v>
      </c>
      <c r="GM764" s="264" t="s">
        <v>3784</v>
      </c>
      <c r="GO764" s="264" t="s">
        <v>3784</v>
      </c>
      <c r="GQ764" s="16"/>
      <c r="HE764" s="265" t="s">
        <v>3786</v>
      </c>
      <c r="HG764" s="265" t="s">
        <v>3786</v>
      </c>
      <c r="HI764" s="264" t="s">
        <v>3784</v>
      </c>
      <c r="HK764" s="264" t="s">
        <v>3784</v>
      </c>
      <c r="HM764" s="264" t="s">
        <v>3784</v>
      </c>
      <c r="HO764" s="264" t="s">
        <v>3784</v>
      </c>
      <c r="HQ764" s="264" t="s">
        <v>3784</v>
      </c>
      <c r="HS764" s="264" t="s">
        <v>3784</v>
      </c>
      <c r="HU764" s="264" t="s">
        <v>3784</v>
      </c>
      <c r="HW764" s="264" t="s">
        <v>3784</v>
      </c>
      <c r="HY764" s="264" t="s">
        <v>3784</v>
      </c>
      <c r="IA764" s="264" t="s">
        <v>3784</v>
      </c>
      <c r="IC764" s="264" t="s">
        <v>3784</v>
      </c>
      <c r="IE764" s="264" t="s">
        <v>3784</v>
      </c>
      <c r="IG764" s="264" t="s">
        <v>3784</v>
      </c>
      <c r="II764" s="264" t="s">
        <v>3784</v>
      </c>
      <c r="IK764" s="264" t="s">
        <v>3784</v>
      </c>
      <c r="IM764" s="264" t="s">
        <v>3784</v>
      </c>
      <c r="IO764" s="264" t="s">
        <v>3784</v>
      </c>
      <c r="IQ764" s="264" t="s">
        <v>3784</v>
      </c>
      <c r="IS764" s="264" t="s">
        <v>3784</v>
      </c>
      <c r="IU764" s="264" t="s">
        <v>3784</v>
      </c>
      <c r="IW764" s="264" t="s">
        <v>3784</v>
      </c>
      <c r="IY764" s="264" t="s">
        <v>3784</v>
      </c>
      <c r="JA764" s="264" t="s">
        <v>3784</v>
      </c>
      <c r="JC764" s="264" t="s">
        <v>3784</v>
      </c>
    </row>
    <row r="765" spans="3:263">
      <c r="C765" s="384" t="s">
        <v>3788</v>
      </c>
      <c r="D765" s="404"/>
      <c r="E765" s="390" t="s">
        <v>3788</v>
      </c>
      <c r="F765" s="391"/>
      <c r="G765" s="390" t="s">
        <v>3788</v>
      </c>
      <c r="H765" s="391"/>
      <c r="I765" s="390" t="s">
        <v>3788</v>
      </c>
      <c r="J765" s="391"/>
      <c r="K765" s="390" t="s">
        <v>3788</v>
      </c>
      <c r="L765" s="391"/>
      <c r="M765" s="390" t="s">
        <v>3788</v>
      </c>
      <c r="N765" s="405"/>
      <c r="O765" s="394" t="s">
        <v>3789</v>
      </c>
      <c r="P765" s="406"/>
      <c r="Q765" s="264" t="s">
        <v>3788</v>
      </c>
      <c r="S765" s="264" t="s">
        <v>3788</v>
      </c>
      <c r="U765" s="265" t="s">
        <v>3790</v>
      </c>
      <c r="W765" s="265" t="s">
        <v>3790</v>
      </c>
      <c r="Y765" s="265" t="s">
        <v>3790</v>
      </c>
      <c r="Z765" s="256"/>
      <c r="AA765" s="264" t="s">
        <v>3788</v>
      </c>
      <c r="AB765" s="256"/>
      <c r="AC765" s="265" t="s">
        <v>3790</v>
      </c>
      <c r="AD765" s="258"/>
      <c r="AE765" s="265" t="s">
        <v>3790</v>
      </c>
      <c r="AF765" s="258"/>
      <c r="AG765" s="264" t="s">
        <v>3788</v>
      </c>
      <c r="AH765" s="16"/>
      <c r="AI765" s="264" t="s">
        <v>3788</v>
      </c>
      <c r="AK765" s="264" t="s">
        <v>3788</v>
      </c>
      <c r="AL765" s="256"/>
      <c r="AM765" s="264" t="s">
        <v>3788</v>
      </c>
      <c r="AN765" s="256"/>
      <c r="AO765" s="264" t="s">
        <v>3788</v>
      </c>
      <c r="AP765" s="256"/>
      <c r="AQ765" s="264" t="s">
        <v>3788</v>
      </c>
      <c r="AR765" s="256"/>
      <c r="AS765" s="264" t="s">
        <v>3789</v>
      </c>
      <c r="AT765" s="256"/>
      <c r="AU765" s="264" t="s">
        <v>3789</v>
      </c>
      <c r="AW765" s="264" t="s">
        <v>3789</v>
      </c>
      <c r="AX765" s="256"/>
      <c r="AY765" s="270" t="str">
        <f t="shared" si="26"/>
        <v>予 備 762</v>
      </c>
      <c r="AZ765" s="256"/>
      <c r="BA765" s="265" t="s">
        <v>3790</v>
      </c>
      <c r="BC765" s="265" t="s">
        <v>3790</v>
      </c>
      <c r="BE765" s="266" t="s">
        <v>3790</v>
      </c>
      <c r="BF765" s="258"/>
      <c r="BG765" s="266" t="s">
        <v>3790</v>
      </c>
      <c r="BI765" s="400" t="s">
        <v>3788</v>
      </c>
      <c r="BK765" s="400" t="s">
        <v>3788</v>
      </c>
      <c r="BM765" s="400" t="str">
        <f t="shared" si="27"/>
        <v>予備762</v>
      </c>
      <c r="BO765" s="401" t="s">
        <v>3788</v>
      </c>
      <c r="BP765" s="396"/>
      <c r="BQ765" s="401" t="s">
        <v>3788</v>
      </c>
      <c r="BR765" s="402"/>
      <c r="BS765" s="265" t="s">
        <v>3790</v>
      </c>
      <c r="BT765" s="402"/>
      <c r="BU765" s="402"/>
      <c r="BV765" s="402"/>
      <c r="BW765" s="402"/>
      <c r="BX765" s="402"/>
      <c r="BY765" s="402"/>
      <c r="BZ765" s="402"/>
      <c r="CA765" s="402"/>
      <c r="CB765" s="402"/>
      <c r="CC765" s="402"/>
      <c r="CE765" s="256"/>
      <c r="CG765" s="264" t="s">
        <v>3788</v>
      </c>
      <c r="CI765" s="264" t="s">
        <v>3788</v>
      </c>
      <c r="CK765" s="264" t="s">
        <v>3788</v>
      </c>
      <c r="CM765" s="264" t="s">
        <v>3788</v>
      </c>
      <c r="CO765" s="264" t="s">
        <v>3788</v>
      </c>
      <c r="CQ765" s="264" t="s">
        <v>3788</v>
      </c>
      <c r="CS765" s="264" t="s">
        <v>3788</v>
      </c>
      <c r="CU765" s="264" t="s">
        <v>3788</v>
      </c>
      <c r="CW765" s="264" t="s">
        <v>3788</v>
      </c>
      <c r="CY765" s="264" t="s">
        <v>3788</v>
      </c>
      <c r="DA765" s="264" t="s">
        <v>3788</v>
      </c>
      <c r="DC765" s="264" t="s">
        <v>3788</v>
      </c>
      <c r="DE765" s="264" t="s">
        <v>3788</v>
      </c>
      <c r="DG765" s="264" t="s">
        <v>3788</v>
      </c>
      <c r="DI765" s="264" t="s">
        <v>3788</v>
      </c>
      <c r="DK765" s="264" t="s">
        <v>3788</v>
      </c>
      <c r="EA765" s="264" t="s">
        <v>3788</v>
      </c>
      <c r="EC765" s="272" t="s">
        <v>3789</v>
      </c>
      <c r="ED765" s="268"/>
      <c r="EE765" s="272" t="s">
        <v>3789</v>
      </c>
      <c r="EF765" s="268"/>
      <c r="EG765" s="272" t="s">
        <v>3789</v>
      </c>
      <c r="EH765" s="268"/>
      <c r="EI765" s="272" t="s">
        <v>3789</v>
      </c>
      <c r="EY765" s="264" t="s">
        <v>3788</v>
      </c>
      <c r="FA765" s="264" t="s">
        <v>3788</v>
      </c>
      <c r="FC765" s="264" t="s">
        <v>3788</v>
      </c>
      <c r="FE765" s="264" t="s">
        <v>3788</v>
      </c>
      <c r="FG765" s="264" t="s">
        <v>3788</v>
      </c>
      <c r="FI765" s="264" t="s">
        <v>3788</v>
      </c>
      <c r="FK765" s="264" t="s">
        <v>3788</v>
      </c>
      <c r="FM765" s="264" t="s">
        <v>3788</v>
      </c>
      <c r="FO765" s="264" t="s">
        <v>3788</v>
      </c>
      <c r="FQ765" s="264" t="s">
        <v>3788</v>
      </c>
      <c r="FS765" s="264" t="s">
        <v>3788</v>
      </c>
      <c r="FU765" s="264" t="s">
        <v>3788</v>
      </c>
      <c r="FW765" s="264" t="s">
        <v>3788</v>
      </c>
      <c r="FY765" s="264" t="s">
        <v>3788</v>
      </c>
      <c r="GA765" s="264" t="s">
        <v>3788</v>
      </c>
      <c r="GC765" s="264" t="s">
        <v>3788</v>
      </c>
      <c r="GE765" s="264" t="s">
        <v>3788</v>
      </c>
      <c r="GG765" s="264" t="s">
        <v>3788</v>
      </c>
      <c r="GI765" s="264" t="s">
        <v>3788</v>
      </c>
      <c r="GK765" s="264" t="s">
        <v>3788</v>
      </c>
      <c r="GM765" s="264" t="s">
        <v>3788</v>
      </c>
      <c r="GO765" s="264" t="s">
        <v>3788</v>
      </c>
      <c r="GQ765" s="16"/>
      <c r="HE765" s="265" t="s">
        <v>3790</v>
      </c>
      <c r="HG765" s="265" t="s">
        <v>3790</v>
      </c>
      <c r="HI765" s="264" t="s">
        <v>3788</v>
      </c>
      <c r="HK765" s="264" t="s">
        <v>3788</v>
      </c>
      <c r="HM765" s="264" t="s">
        <v>3788</v>
      </c>
      <c r="HO765" s="264" t="s">
        <v>3788</v>
      </c>
      <c r="HQ765" s="264" t="s">
        <v>3788</v>
      </c>
      <c r="HS765" s="264" t="s">
        <v>3788</v>
      </c>
      <c r="HU765" s="264" t="s">
        <v>3788</v>
      </c>
      <c r="HW765" s="264" t="s">
        <v>3788</v>
      </c>
      <c r="HY765" s="264" t="s">
        <v>3788</v>
      </c>
      <c r="IA765" s="264" t="s">
        <v>3788</v>
      </c>
      <c r="IC765" s="264" t="s">
        <v>3788</v>
      </c>
      <c r="IE765" s="264" t="s">
        <v>3788</v>
      </c>
      <c r="IG765" s="264" t="s">
        <v>3788</v>
      </c>
      <c r="II765" s="264" t="s">
        <v>3788</v>
      </c>
      <c r="IK765" s="264" t="s">
        <v>3788</v>
      </c>
      <c r="IM765" s="264" t="s">
        <v>3788</v>
      </c>
      <c r="IO765" s="264" t="s">
        <v>3788</v>
      </c>
      <c r="IQ765" s="264" t="s">
        <v>3788</v>
      </c>
      <c r="IS765" s="264" t="s">
        <v>3788</v>
      </c>
      <c r="IU765" s="264" t="s">
        <v>3788</v>
      </c>
      <c r="IW765" s="264" t="s">
        <v>3788</v>
      </c>
      <c r="IY765" s="264" t="s">
        <v>3788</v>
      </c>
      <c r="JA765" s="264" t="s">
        <v>3788</v>
      </c>
      <c r="JC765" s="264" t="s">
        <v>3788</v>
      </c>
    </row>
    <row r="766" spans="3:263">
      <c r="C766" s="384" t="s">
        <v>3791</v>
      </c>
      <c r="D766" s="404"/>
      <c r="E766" s="390" t="s">
        <v>3791</v>
      </c>
      <c r="F766" s="391"/>
      <c r="G766" s="390" t="s">
        <v>3791</v>
      </c>
      <c r="H766" s="391"/>
      <c r="I766" s="390" t="s">
        <v>3791</v>
      </c>
      <c r="J766" s="391"/>
      <c r="K766" s="390" t="s">
        <v>3791</v>
      </c>
      <c r="L766" s="391"/>
      <c r="M766" s="390" t="s">
        <v>3791</v>
      </c>
      <c r="N766" s="405"/>
      <c r="O766" s="394" t="s">
        <v>3792</v>
      </c>
      <c r="P766" s="406"/>
      <c r="Q766" s="264" t="s">
        <v>3791</v>
      </c>
      <c r="S766" s="264" t="s">
        <v>3791</v>
      </c>
      <c r="U766" s="265" t="s">
        <v>3793</v>
      </c>
      <c r="W766" s="265" t="s">
        <v>3793</v>
      </c>
      <c r="Y766" s="265" t="s">
        <v>3793</v>
      </c>
      <c r="Z766" s="256"/>
      <c r="AA766" s="264" t="s">
        <v>3791</v>
      </c>
      <c r="AB766" s="256"/>
      <c r="AC766" s="265" t="s">
        <v>3793</v>
      </c>
      <c r="AD766" s="258"/>
      <c r="AE766" s="265" t="s">
        <v>3793</v>
      </c>
      <c r="AF766" s="258"/>
      <c r="AG766" s="264" t="s">
        <v>3791</v>
      </c>
      <c r="AH766" s="16"/>
      <c r="AI766" s="264" t="s">
        <v>3791</v>
      </c>
      <c r="AK766" s="264" t="s">
        <v>3791</v>
      </c>
      <c r="AL766" s="256"/>
      <c r="AM766" s="264" t="s">
        <v>3791</v>
      </c>
      <c r="AN766" s="256"/>
      <c r="AO766" s="264" t="s">
        <v>3791</v>
      </c>
      <c r="AP766" s="256"/>
      <c r="AQ766" s="264" t="s">
        <v>3791</v>
      </c>
      <c r="AR766" s="256"/>
      <c r="AS766" s="265" t="s">
        <v>3794</v>
      </c>
      <c r="AT766" s="256"/>
      <c r="AU766" s="265" t="s">
        <v>3794</v>
      </c>
      <c r="AW766" s="265" t="s">
        <v>3794</v>
      </c>
      <c r="AX766" s="256"/>
      <c r="AY766" s="270" t="str">
        <f t="shared" si="26"/>
        <v>予 備 763</v>
      </c>
      <c r="AZ766" s="256"/>
      <c r="BA766" s="265" t="s">
        <v>3793</v>
      </c>
      <c r="BC766" s="265" t="s">
        <v>3793</v>
      </c>
      <c r="BE766" s="266" t="s">
        <v>3793</v>
      </c>
      <c r="BF766" s="258"/>
      <c r="BG766" s="266" t="s">
        <v>3793</v>
      </c>
      <c r="BI766" s="400" t="s">
        <v>3791</v>
      </c>
      <c r="BK766" s="400" t="s">
        <v>3791</v>
      </c>
      <c r="BM766" s="400" t="str">
        <f t="shared" si="27"/>
        <v>予備763</v>
      </c>
      <c r="BO766" s="401" t="s">
        <v>3791</v>
      </c>
      <c r="BP766" s="396"/>
      <c r="BQ766" s="401" t="s">
        <v>3791</v>
      </c>
      <c r="BR766" s="402"/>
      <c r="BS766" s="265" t="s">
        <v>3793</v>
      </c>
      <c r="BT766" s="402"/>
      <c r="BU766" s="402"/>
      <c r="BV766" s="402"/>
      <c r="BW766" s="402"/>
      <c r="BX766" s="402"/>
      <c r="BY766" s="402"/>
      <c r="BZ766" s="402"/>
      <c r="CA766" s="402"/>
      <c r="CB766" s="402"/>
      <c r="CC766" s="402"/>
      <c r="CE766" s="256"/>
      <c r="CG766" s="264" t="s">
        <v>3791</v>
      </c>
      <c r="CI766" s="264" t="s">
        <v>3791</v>
      </c>
      <c r="CK766" s="264" t="s">
        <v>3791</v>
      </c>
      <c r="CM766" s="264" t="s">
        <v>3791</v>
      </c>
      <c r="CO766" s="264" t="s">
        <v>3791</v>
      </c>
      <c r="CQ766" s="264" t="s">
        <v>3791</v>
      </c>
      <c r="CS766" s="264" t="s">
        <v>3791</v>
      </c>
      <c r="CU766" s="264" t="s">
        <v>3791</v>
      </c>
      <c r="CW766" s="264" t="s">
        <v>3791</v>
      </c>
      <c r="CY766" s="264" t="s">
        <v>3791</v>
      </c>
      <c r="DA766" s="264" t="s">
        <v>3791</v>
      </c>
      <c r="DC766" s="264" t="s">
        <v>3791</v>
      </c>
      <c r="DE766" s="264" t="s">
        <v>3791</v>
      </c>
      <c r="DG766" s="264" t="s">
        <v>3791</v>
      </c>
      <c r="DI766" s="264" t="s">
        <v>3791</v>
      </c>
      <c r="DK766" s="264" t="s">
        <v>3791</v>
      </c>
      <c r="EA766" s="264" t="s">
        <v>3791</v>
      </c>
      <c r="EC766" s="272" t="s">
        <v>3792</v>
      </c>
      <c r="ED766" s="268"/>
      <c r="EE766" s="272" t="s">
        <v>3792</v>
      </c>
      <c r="EF766" s="268"/>
      <c r="EG766" s="272" t="s">
        <v>3792</v>
      </c>
      <c r="EH766" s="268"/>
      <c r="EI766" s="272" t="s">
        <v>3792</v>
      </c>
      <c r="EY766" s="264" t="s">
        <v>3791</v>
      </c>
      <c r="FA766" s="264" t="s">
        <v>3791</v>
      </c>
      <c r="FC766" s="264" t="s">
        <v>3791</v>
      </c>
      <c r="FE766" s="264" t="s">
        <v>3791</v>
      </c>
      <c r="FG766" s="264" t="s">
        <v>3791</v>
      </c>
      <c r="FI766" s="264" t="s">
        <v>3791</v>
      </c>
      <c r="FK766" s="264" t="s">
        <v>3791</v>
      </c>
      <c r="FM766" s="264" t="s">
        <v>3791</v>
      </c>
      <c r="FO766" s="264" t="s">
        <v>3791</v>
      </c>
      <c r="FQ766" s="264" t="s">
        <v>3791</v>
      </c>
      <c r="FS766" s="264" t="s">
        <v>3791</v>
      </c>
      <c r="FU766" s="264" t="s">
        <v>3791</v>
      </c>
      <c r="FW766" s="264" t="s">
        <v>3791</v>
      </c>
      <c r="FY766" s="264" t="s">
        <v>3791</v>
      </c>
      <c r="GA766" s="264" t="s">
        <v>3791</v>
      </c>
      <c r="GC766" s="264" t="s">
        <v>3791</v>
      </c>
      <c r="GE766" s="264" t="s">
        <v>3791</v>
      </c>
      <c r="GG766" s="264" t="s">
        <v>3791</v>
      </c>
      <c r="GI766" s="264" t="s">
        <v>3791</v>
      </c>
      <c r="GK766" s="264" t="s">
        <v>3791</v>
      </c>
      <c r="GM766" s="264" t="s">
        <v>3791</v>
      </c>
      <c r="GO766" s="264" t="s">
        <v>3791</v>
      </c>
      <c r="GQ766" s="16"/>
      <c r="HE766" s="265" t="s">
        <v>3793</v>
      </c>
      <c r="HG766" s="265" t="s">
        <v>3793</v>
      </c>
      <c r="HI766" s="264" t="s">
        <v>3791</v>
      </c>
      <c r="HK766" s="264" t="s">
        <v>3791</v>
      </c>
      <c r="HM766" s="264" t="s">
        <v>3791</v>
      </c>
      <c r="HO766" s="264" t="s">
        <v>3791</v>
      </c>
      <c r="HQ766" s="264" t="s">
        <v>3791</v>
      </c>
      <c r="HS766" s="264" t="s">
        <v>3791</v>
      </c>
      <c r="HU766" s="264" t="s">
        <v>3791</v>
      </c>
      <c r="HW766" s="264" t="s">
        <v>3791</v>
      </c>
      <c r="HY766" s="264" t="s">
        <v>3791</v>
      </c>
      <c r="IA766" s="264" t="s">
        <v>3791</v>
      </c>
      <c r="IC766" s="264" t="s">
        <v>3791</v>
      </c>
      <c r="IE766" s="264" t="s">
        <v>3791</v>
      </c>
      <c r="IG766" s="264" t="s">
        <v>3791</v>
      </c>
      <c r="II766" s="264" t="s">
        <v>3791</v>
      </c>
      <c r="IK766" s="264" t="s">
        <v>3791</v>
      </c>
      <c r="IM766" s="264" t="s">
        <v>3791</v>
      </c>
      <c r="IO766" s="264" t="s">
        <v>3791</v>
      </c>
      <c r="IQ766" s="264" t="s">
        <v>3791</v>
      </c>
      <c r="IS766" s="264" t="s">
        <v>3791</v>
      </c>
      <c r="IU766" s="264" t="s">
        <v>3791</v>
      </c>
      <c r="IW766" s="264" t="s">
        <v>3791</v>
      </c>
      <c r="IY766" s="264" t="s">
        <v>3791</v>
      </c>
      <c r="JA766" s="264" t="s">
        <v>3791</v>
      </c>
      <c r="JC766" s="264" t="s">
        <v>3791</v>
      </c>
    </row>
    <row r="767" spans="3:263">
      <c r="C767" s="384" t="s">
        <v>3795</v>
      </c>
      <c r="D767" s="404"/>
      <c r="E767" s="390" t="s">
        <v>3795</v>
      </c>
      <c r="F767" s="391"/>
      <c r="G767" s="390" t="s">
        <v>3795</v>
      </c>
      <c r="H767" s="391"/>
      <c r="I767" s="390" t="s">
        <v>3795</v>
      </c>
      <c r="J767" s="391"/>
      <c r="K767" s="390" t="s">
        <v>3795</v>
      </c>
      <c r="L767" s="391"/>
      <c r="M767" s="390" t="s">
        <v>3795</v>
      </c>
      <c r="N767" s="405"/>
      <c r="O767" s="394" t="s">
        <v>3796</v>
      </c>
      <c r="P767" s="406"/>
      <c r="Q767" s="264" t="s">
        <v>3795</v>
      </c>
      <c r="S767" s="264" t="s">
        <v>3795</v>
      </c>
      <c r="U767" s="265" t="s">
        <v>3797</v>
      </c>
      <c r="W767" s="265" t="s">
        <v>3797</v>
      </c>
      <c r="Y767" s="265" t="s">
        <v>3797</v>
      </c>
      <c r="Z767" s="256"/>
      <c r="AA767" s="264" t="s">
        <v>3795</v>
      </c>
      <c r="AB767" s="256"/>
      <c r="AC767" s="265" t="s">
        <v>3797</v>
      </c>
      <c r="AD767" s="258"/>
      <c r="AE767" s="265" t="s">
        <v>3797</v>
      </c>
      <c r="AF767" s="258"/>
      <c r="AG767" s="264" t="s">
        <v>3795</v>
      </c>
      <c r="AH767" s="16"/>
      <c r="AI767" s="264" t="s">
        <v>3795</v>
      </c>
      <c r="AK767" s="264" t="s">
        <v>3795</v>
      </c>
      <c r="AL767" s="256"/>
      <c r="AM767" s="264" t="s">
        <v>3795</v>
      </c>
      <c r="AN767" s="256"/>
      <c r="AO767" s="264" t="s">
        <v>3795</v>
      </c>
      <c r="AP767" s="256"/>
      <c r="AQ767" s="264" t="s">
        <v>3795</v>
      </c>
      <c r="AR767" s="256"/>
      <c r="AS767" s="264" t="s">
        <v>3796</v>
      </c>
      <c r="AT767" s="256"/>
      <c r="AU767" s="264" t="s">
        <v>3796</v>
      </c>
      <c r="AW767" s="264" t="s">
        <v>3796</v>
      </c>
      <c r="AX767" s="256"/>
      <c r="AY767" s="270" t="str">
        <f t="shared" si="26"/>
        <v>予 備 764</v>
      </c>
      <c r="AZ767" s="256"/>
      <c r="BA767" s="265" t="s">
        <v>3797</v>
      </c>
      <c r="BC767" s="265" t="s">
        <v>3797</v>
      </c>
      <c r="BE767" s="266" t="s">
        <v>3797</v>
      </c>
      <c r="BF767" s="258"/>
      <c r="BG767" s="266" t="s">
        <v>3797</v>
      </c>
      <c r="BI767" s="400" t="s">
        <v>3795</v>
      </c>
      <c r="BK767" s="400" t="s">
        <v>3795</v>
      </c>
      <c r="BM767" s="400" t="str">
        <f t="shared" si="27"/>
        <v>予備764</v>
      </c>
      <c r="BO767" s="401" t="s">
        <v>3795</v>
      </c>
      <c r="BP767" s="396"/>
      <c r="BQ767" s="401" t="s">
        <v>3795</v>
      </c>
      <c r="BR767" s="402"/>
      <c r="BS767" s="265" t="s">
        <v>3797</v>
      </c>
      <c r="BT767" s="402"/>
      <c r="BU767" s="402"/>
      <c r="BV767" s="402"/>
      <c r="BW767" s="402"/>
      <c r="BX767" s="402"/>
      <c r="BY767" s="402"/>
      <c r="BZ767" s="402"/>
      <c r="CA767" s="402"/>
      <c r="CB767" s="402"/>
      <c r="CC767" s="402"/>
      <c r="CE767" s="256"/>
      <c r="CG767" s="264" t="s">
        <v>3795</v>
      </c>
      <c r="CI767" s="264" t="s">
        <v>3795</v>
      </c>
      <c r="CK767" s="264" t="s">
        <v>3795</v>
      </c>
      <c r="CM767" s="264" t="s">
        <v>3795</v>
      </c>
      <c r="CO767" s="264" t="s">
        <v>3795</v>
      </c>
      <c r="CQ767" s="264" t="s">
        <v>3795</v>
      </c>
      <c r="CS767" s="264" t="s">
        <v>3795</v>
      </c>
      <c r="CU767" s="264" t="s">
        <v>3795</v>
      </c>
      <c r="CW767" s="264" t="s">
        <v>3795</v>
      </c>
      <c r="CY767" s="264" t="s">
        <v>3795</v>
      </c>
      <c r="DA767" s="264" t="s">
        <v>3795</v>
      </c>
      <c r="DC767" s="264" t="s">
        <v>3795</v>
      </c>
      <c r="DE767" s="264" t="s">
        <v>3795</v>
      </c>
      <c r="DG767" s="264" t="s">
        <v>3795</v>
      </c>
      <c r="DI767" s="264" t="s">
        <v>3795</v>
      </c>
      <c r="DK767" s="264" t="s">
        <v>3795</v>
      </c>
      <c r="EA767" s="264" t="s">
        <v>3795</v>
      </c>
      <c r="EC767" s="272" t="s">
        <v>3796</v>
      </c>
      <c r="ED767" s="268"/>
      <c r="EE767" s="272" t="s">
        <v>3796</v>
      </c>
      <c r="EF767" s="268"/>
      <c r="EG767" s="272" t="s">
        <v>3796</v>
      </c>
      <c r="EH767" s="268"/>
      <c r="EI767" s="272" t="s">
        <v>3796</v>
      </c>
      <c r="EY767" s="264" t="s">
        <v>3795</v>
      </c>
      <c r="FA767" s="264" t="s">
        <v>3795</v>
      </c>
      <c r="FC767" s="264" t="s">
        <v>3795</v>
      </c>
      <c r="FE767" s="264" t="s">
        <v>3795</v>
      </c>
      <c r="FG767" s="264" t="s">
        <v>3795</v>
      </c>
      <c r="FI767" s="264" t="s">
        <v>3795</v>
      </c>
      <c r="FK767" s="264" t="s">
        <v>3795</v>
      </c>
      <c r="FM767" s="264" t="s">
        <v>3795</v>
      </c>
      <c r="FO767" s="264" t="s">
        <v>3795</v>
      </c>
      <c r="FQ767" s="264" t="s">
        <v>3795</v>
      </c>
      <c r="FS767" s="264" t="s">
        <v>3795</v>
      </c>
      <c r="FU767" s="264" t="s">
        <v>3795</v>
      </c>
      <c r="FW767" s="264" t="s">
        <v>3795</v>
      </c>
      <c r="FY767" s="264" t="s">
        <v>3795</v>
      </c>
      <c r="GA767" s="264" t="s">
        <v>3795</v>
      </c>
      <c r="GC767" s="264" t="s">
        <v>3795</v>
      </c>
      <c r="GE767" s="264" t="s">
        <v>3795</v>
      </c>
      <c r="GG767" s="264" t="s">
        <v>3795</v>
      </c>
      <c r="GI767" s="264" t="s">
        <v>3795</v>
      </c>
      <c r="GK767" s="264" t="s">
        <v>3795</v>
      </c>
      <c r="GM767" s="264" t="s">
        <v>3795</v>
      </c>
      <c r="GO767" s="264" t="s">
        <v>3795</v>
      </c>
      <c r="GQ767" s="16"/>
      <c r="HE767" s="265" t="s">
        <v>3797</v>
      </c>
      <c r="HG767" s="265" t="s">
        <v>3797</v>
      </c>
      <c r="HI767" s="264" t="s">
        <v>3795</v>
      </c>
      <c r="HK767" s="264" t="s">
        <v>3795</v>
      </c>
      <c r="HM767" s="264" t="s">
        <v>3795</v>
      </c>
      <c r="HO767" s="264" t="s">
        <v>3795</v>
      </c>
      <c r="HQ767" s="264" t="s">
        <v>3795</v>
      </c>
      <c r="HS767" s="264" t="s">
        <v>3795</v>
      </c>
      <c r="HU767" s="264" t="s">
        <v>3795</v>
      </c>
      <c r="HW767" s="264" t="s">
        <v>3795</v>
      </c>
      <c r="HY767" s="264" t="s">
        <v>3795</v>
      </c>
      <c r="IA767" s="264" t="s">
        <v>3795</v>
      </c>
      <c r="IC767" s="264" t="s">
        <v>3795</v>
      </c>
      <c r="IE767" s="264" t="s">
        <v>3795</v>
      </c>
      <c r="IG767" s="264" t="s">
        <v>3795</v>
      </c>
      <c r="II767" s="264" t="s">
        <v>3795</v>
      </c>
      <c r="IK767" s="264" t="s">
        <v>3795</v>
      </c>
      <c r="IM767" s="264" t="s">
        <v>3795</v>
      </c>
      <c r="IO767" s="264" t="s">
        <v>3795</v>
      </c>
      <c r="IQ767" s="264" t="s">
        <v>3795</v>
      </c>
      <c r="IS767" s="264" t="s">
        <v>3795</v>
      </c>
      <c r="IU767" s="264" t="s">
        <v>3795</v>
      </c>
      <c r="IW767" s="264" t="s">
        <v>3795</v>
      </c>
      <c r="IY767" s="264" t="s">
        <v>3795</v>
      </c>
      <c r="JA767" s="264" t="s">
        <v>3795</v>
      </c>
      <c r="JC767" s="264" t="s">
        <v>3795</v>
      </c>
    </row>
    <row r="768" spans="3:263">
      <c r="C768" s="384" t="s">
        <v>3798</v>
      </c>
      <c r="D768" s="404"/>
      <c r="E768" s="390" t="s">
        <v>3798</v>
      </c>
      <c r="F768" s="391"/>
      <c r="G768" s="390" t="s">
        <v>3798</v>
      </c>
      <c r="H768" s="391"/>
      <c r="I768" s="390" t="s">
        <v>3798</v>
      </c>
      <c r="J768" s="391"/>
      <c r="K768" s="390" t="s">
        <v>3798</v>
      </c>
      <c r="L768" s="391"/>
      <c r="M768" s="390" t="s">
        <v>3798</v>
      </c>
      <c r="N768" s="405"/>
      <c r="O768" s="394" t="s">
        <v>3799</v>
      </c>
      <c r="P768" s="406"/>
      <c r="Q768" s="264" t="s">
        <v>3798</v>
      </c>
      <c r="S768" s="264" t="s">
        <v>3798</v>
      </c>
      <c r="U768" s="265" t="s">
        <v>3800</v>
      </c>
      <c r="W768" s="265" t="s">
        <v>3800</v>
      </c>
      <c r="Y768" s="265" t="s">
        <v>3800</v>
      </c>
      <c r="Z768" s="256"/>
      <c r="AA768" s="264" t="s">
        <v>3798</v>
      </c>
      <c r="AB768" s="256"/>
      <c r="AC768" s="265" t="s">
        <v>3800</v>
      </c>
      <c r="AD768" s="258"/>
      <c r="AE768" s="265" t="s">
        <v>3800</v>
      </c>
      <c r="AF768" s="258"/>
      <c r="AG768" s="264" t="s">
        <v>3798</v>
      </c>
      <c r="AH768" s="16"/>
      <c r="AI768" s="264" t="s">
        <v>3798</v>
      </c>
      <c r="AK768" s="264" t="s">
        <v>3798</v>
      </c>
      <c r="AL768" s="256"/>
      <c r="AM768" s="264" t="s">
        <v>3798</v>
      </c>
      <c r="AN768" s="256"/>
      <c r="AO768" s="264" t="s">
        <v>3798</v>
      </c>
      <c r="AP768" s="256"/>
      <c r="AQ768" s="264" t="s">
        <v>3798</v>
      </c>
      <c r="AR768" s="256"/>
      <c r="AS768" s="265" t="s">
        <v>3801</v>
      </c>
      <c r="AT768" s="256"/>
      <c r="AU768" s="265" t="s">
        <v>3801</v>
      </c>
      <c r="AW768" s="265" t="s">
        <v>3801</v>
      </c>
      <c r="AX768" s="256"/>
      <c r="AY768" s="270" t="str">
        <f t="shared" si="26"/>
        <v>予 備 765</v>
      </c>
      <c r="AZ768" s="256"/>
      <c r="BA768" s="265" t="s">
        <v>3800</v>
      </c>
      <c r="BC768" s="265" t="s">
        <v>3800</v>
      </c>
      <c r="BE768" s="266" t="s">
        <v>3800</v>
      </c>
      <c r="BF768" s="258"/>
      <c r="BG768" s="266" t="s">
        <v>3800</v>
      </c>
      <c r="BI768" s="400" t="s">
        <v>3798</v>
      </c>
      <c r="BK768" s="400" t="s">
        <v>3798</v>
      </c>
      <c r="BM768" s="400" t="str">
        <f t="shared" si="27"/>
        <v>予備765</v>
      </c>
      <c r="BO768" s="401" t="s">
        <v>3798</v>
      </c>
      <c r="BP768" s="396"/>
      <c r="BQ768" s="401" t="s">
        <v>3798</v>
      </c>
      <c r="BR768" s="402"/>
      <c r="BS768" s="265" t="s">
        <v>3800</v>
      </c>
      <c r="BT768" s="402"/>
      <c r="BU768" s="402"/>
      <c r="BV768" s="402"/>
      <c r="BW768" s="402"/>
      <c r="BX768" s="402"/>
      <c r="BY768" s="402"/>
      <c r="BZ768" s="402"/>
      <c r="CA768" s="402"/>
      <c r="CB768" s="402"/>
      <c r="CC768" s="402"/>
      <c r="CE768" s="256"/>
      <c r="CG768" s="264" t="s">
        <v>3798</v>
      </c>
      <c r="CI768" s="264" t="s">
        <v>3798</v>
      </c>
      <c r="CK768" s="264" t="s">
        <v>3798</v>
      </c>
      <c r="CM768" s="264" t="s">
        <v>3798</v>
      </c>
      <c r="CO768" s="264" t="s">
        <v>3798</v>
      </c>
      <c r="CQ768" s="264" t="s">
        <v>3798</v>
      </c>
      <c r="CS768" s="264" t="s">
        <v>3798</v>
      </c>
      <c r="CU768" s="264" t="s">
        <v>3798</v>
      </c>
      <c r="CW768" s="264" t="s">
        <v>3798</v>
      </c>
      <c r="CY768" s="264" t="s">
        <v>3798</v>
      </c>
      <c r="DA768" s="264" t="s">
        <v>3798</v>
      </c>
      <c r="DC768" s="264" t="s">
        <v>3798</v>
      </c>
      <c r="DE768" s="264" t="s">
        <v>3798</v>
      </c>
      <c r="DG768" s="264" t="s">
        <v>3798</v>
      </c>
      <c r="DI768" s="264" t="s">
        <v>3798</v>
      </c>
      <c r="DK768" s="264" t="s">
        <v>3798</v>
      </c>
      <c r="EA768" s="264" t="s">
        <v>3798</v>
      </c>
      <c r="EC768" s="272" t="s">
        <v>3799</v>
      </c>
      <c r="ED768" s="268"/>
      <c r="EE768" s="272" t="s">
        <v>3799</v>
      </c>
      <c r="EF768" s="268"/>
      <c r="EG768" s="272" t="s">
        <v>3799</v>
      </c>
      <c r="EH768" s="268"/>
      <c r="EI768" s="272" t="s">
        <v>3799</v>
      </c>
      <c r="EY768" s="264" t="s">
        <v>3798</v>
      </c>
      <c r="FA768" s="264" t="s">
        <v>3798</v>
      </c>
      <c r="FC768" s="264" t="s">
        <v>3798</v>
      </c>
      <c r="FE768" s="264" t="s">
        <v>3798</v>
      </c>
      <c r="FG768" s="264" t="s">
        <v>3798</v>
      </c>
      <c r="FI768" s="264" t="s">
        <v>3798</v>
      </c>
      <c r="FK768" s="264" t="s">
        <v>3798</v>
      </c>
      <c r="FM768" s="264" t="s">
        <v>3798</v>
      </c>
      <c r="FO768" s="264" t="s">
        <v>3798</v>
      </c>
      <c r="FQ768" s="264" t="s">
        <v>3798</v>
      </c>
      <c r="FS768" s="264" t="s">
        <v>3798</v>
      </c>
      <c r="FU768" s="264" t="s">
        <v>3798</v>
      </c>
      <c r="FW768" s="264" t="s">
        <v>3798</v>
      </c>
      <c r="FY768" s="264" t="s">
        <v>3798</v>
      </c>
      <c r="GA768" s="264" t="s">
        <v>3798</v>
      </c>
      <c r="GC768" s="264" t="s">
        <v>3798</v>
      </c>
      <c r="GE768" s="264" t="s">
        <v>3798</v>
      </c>
      <c r="GG768" s="264" t="s">
        <v>3798</v>
      </c>
      <c r="GI768" s="264" t="s">
        <v>3798</v>
      </c>
      <c r="GK768" s="264" t="s">
        <v>3798</v>
      </c>
      <c r="GM768" s="264" t="s">
        <v>3798</v>
      </c>
      <c r="GO768" s="264" t="s">
        <v>3798</v>
      </c>
      <c r="GQ768" s="16"/>
      <c r="HE768" s="265" t="s">
        <v>3800</v>
      </c>
      <c r="HG768" s="265" t="s">
        <v>3800</v>
      </c>
      <c r="HI768" s="264" t="s">
        <v>3798</v>
      </c>
      <c r="HK768" s="264" t="s">
        <v>3798</v>
      </c>
      <c r="HM768" s="264" t="s">
        <v>3798</v>
      </c>
      <c r="HO768" s="264" t="s">
        <v>3798</v>
      </c>
      <c r="HQ768" s="264" t="s">
        <v>3798</v>
      </c>
      <c r="HS768" s="264" t="s">
        <v>3798</v>
      </c>
      <c r="HU768" s="264" t="s">
        <v>3798</v>
      </c>
      <c r="HW768" s="264" t="s">
        <v>3798</v>
      </c>
      <c r="HY768" s="264" t="s">
        <v>3798</v>
      </c>
      <c r="IA768" s="264" t="s">
        <v>3798</v>
      </c>
      <c r="IC768" s="264" t="s">
        <v>3798</v>
      </c>
      <c r="IE768" s="264" t="s">
        <v>3798</v>
      </c>
      <c r="IG768" s="264" t="s">
        <v>3798</v>
      </c>
      <c r="II768" s="264" t="s">
        <v>3798</v>
      </c>
      <c r="IK768" s="264" t="s">
        <v>3798</v>
      </c>
      <c r="IM768" s="264" t="s">
        <v>3798</v>
      </c>
      <c r="IO768" s="264" t="s">
        <v>3798</v>
      </c>
      <c r="IQ768" s="264" t="s">
        <v>3798</v>
      </c>
      <c r="IS768" s="264" t="s">
        <v>3798</v>
      </c>
      <c r="IU768" s="264" t="s">
        <v>3798</v>
      </c>
      <c r="IW768" s="264" t="s">
        <v>3798</v>
      </c>
      <c r="IY768" s="264" t="s">
        <v>3798</v>
      </c>
      <c r="JA768" s="264" t="s">
        <v>3798</v>
      </c>
      <c r="JC768" s="264" t="s">
        <v>3798</v>
      </c>
    </row>
    <row r="769" spans="3:263">
      <c r="C769" s="384" t="s">
        <v>3802</v>
      </c>
      <c r="D769" s="404"/>
      <c r="E769" s="390" t="s">
        <v>3802</v>
      </c>
      <c r="F769" s="391"/>
      <c r="G769" s="390" t="s">
        <v>3802</v>
      </c>
      <c r="H769" s="391"/>
      <c r="I769" s="390" t="s">
        <v>3802</v>
      </c>
      <c r="J769" s="391"/>
      <c r="K769" s="390" t="s">
        <v>3802</v>
      </c>
      <c r="L769" s="391"/>
      <c r="M769" s="390" t="s">
        <v>3802</v>
      </c>
      <c r="N769" s="405"/>
      <c r="O769" s="394" t="s">
        <v>3803</v>
      </c>
      <c r="P769" s="406"/>
      <c r="Q769" s="264" t="s">
        <v>3802</v>
      </c>
      <c r="S769" s="264" t="s">
        <v>3802</v>
      </c>
      <c r="U769" s="265" t="s">
        <v>3804</v>
      </c>
      <c r="W769" s="265" t="s">
        <v>3804</v>
      </c>
      <c r="Y769" s="265" t="s">
        <v>3804</v>
      </c>
      <c r="Z769" s="256"/>
      <c r="AA769" s="264" t="s">
        <v>3802</v>
      </c>
      <c r="AB769" s="256"/>
      <c r="AC769" s="265" t="s">
        <v>3804</v>
      </c>
      <c r="AD769" s="258"/>
      <c r="AE769" s="265" t="s">
        <v>3804</v>
      </c>
      <c r="AF769" s="258"/>
      <c r="AG769" s="264" t="s">
        <v>3802</v>
      </c>
      <c r="AH769" s="16"/>
      <c r="AI769" s="264" t="s">
        <v>3802</v>
      </c>
      <c r="AK769" s="264" t="s">
        <v>3802</v>
      </c>
      <c r="AL769" s="256"/>
      <c r="AM769" s="264" t="s">
        <v>3802</v>
      </c>
      <c r="AN769" s="256"/>
      <c r="AO769" s="264" t="s">
        <v>3802</v>
      </c>
      <c r="AP769" s="256"/>
      <c r="AQ769" s="264" t="s">
        <v>3802</v>
      </c>
      <c r="AR769" s="256"/>
      <c r="AS769" s="264" t="s">
        <v>3803</v>
      </c>
      <c r="AT769" s="256"/>
      <c r="AU769" s="264" t="s">
        <v>3803</v>
      </c>
      <c r="AW769" s="264" t="s">
        <v>3803</v>
      </c>
      <c r="AX769" s="256"/>
      <c r="AY769" s="270" t="str">
        <f t="shared" si="26"/>
        <v>予 備 766</v>
      </c>
      <c r="AZ769" s="256"/>
      <c r="BA769" s="265" t="s">
        <v>3804</v>
      </c>
      <c r="BC769" s="265" t="s">
        <v>3804</v>
      </c>
      <c r="BE769" s="266" t="s">
        <v>3804</v>
      </c>
      <c r="BF769" s="258"/>
      <c r="BG769" s="266" t="s">
        <v>3804</v>
      </c>
      <c r="BI769" s="400" t="s">
        <v>3802</v>
      </c>
      <c r="BK769" s="400" t="s">
        <v>3802</v>
      </c>
      <c r="BM769" s="400" t="str">
        <f t="shared" si="27"/>
        <v>予備766</v>
      </c>
      <c r="BO769" s="401" t="s">
        <v>3802</v>
      </c>
      <c r="BP769" s="396"/>
      <c r="BQ769" s="401" t="s">
        <v>3802</v>
      </c>
      <c r="BR769" s="402"/>
      <c r="BS769" s="265" t="s">
        <v>3804</v>
      </c>
      <c r="BT769" s="402"/>
      <c r="BU769" s="402"/>
      <c r="BV769" s="402"/>
      <c r="BW769" s="402"/>
      <c r="BX769" s="402"/>
      <c r="BY769" s="402"/>
      <c r="BZ769" s="402"/>
      <c r="CA769" s="402"/>
      <c r="CB769" s="402"/>
      <c r="CC769" s="402"/>
      <c r="CE769" s="256"/>
      <c r="CG769" s="264" t="s">
        <v>3802</v>
      </c>
      <c r="CI769" s="264" t="s">
        <v>3802</v>
      </c>
      <c r="CK769" s="264" t="s">
        <v>3802</v>
      </c>
      <c r="CM769" s="264" t="s">
        <v>3802</v>
      </c>
      <c r="CO769" s="264" t="s">
        <v>3802</v>
      </c>
      <c r="CQ769" s="264" t="s">
        <v>3802</v>
      </c>
      <c r="CS769" s="264" t="s">
        <v>3802</v>
      </c>
      <c r="CU769" s="264" t="s">
        <v>3802</v>
      </c>
      <c r="CW769" s="264" t="s">
        <v>3802</v>
      </c>
      <c r="CY769" s="264" t="s">
        <v>3802</v>
      </c>
      <c r="DA769" s="264" t="s">
        <v>3802</v>
      </c>
      <c r="DC769" s="264" t="s">
        <v>3802</v>
      </c>
      <c r="DE769" s="264" t="s">
        <v>3802</v>
      </c>
      <c r="DG769" s="264" t="s">
        <v>3802</v>
      </c>
      <c r="DI769" s="264" t="s">
        <v>3802</v>
      </c>
      <c r="DK769" s="264" t="s">
        <v>3802</v>
      </c>
      <c r="EA769" s="264" t="s">
        <v>3802</v>
      </c>
      <c r="EC769" s="272" t="s">
        <v>3803</v>
      </c>
      <c r="ED769" s="268"/>
      <c r="EE769" s="272" t="s">
        <v>3803</v>
      </c>
      <c r="EF769" s="268"/>
      <c r="EG769" s="272" t="s">
        <v>3803</v>
      </c>
      <c r="EH769" s="268"/>
      <c r="EI769" s="272" t="s">
        <v>3803</v>
      </c>
      <c r="EY769" s="264" t="s">
        <v>3802</v>
      </c>
      <c r="FA769" s="264" t="s">
        <v>3802</v>
      </c>
      <c r="FC769" s="264" t="s">
        <v>3802</v>
      </c>
      <c r="FE769" s="264" t="s">
        <v>3802</v>
      </c>
      <c r="FG769" s="264" t="s">
        <v>3802</v>
      </c>
      <c r="FI769" s="264" t="s">
        <v>3802</v>
      </c>
      <c r="FK769" s="264" t="s">
        <v>3802</v>
      </c>
      <c r="FM769" s="264" t="s">
        <v>3802</v>
      </c>
      <c r="FO769" s="264" t="s">
        <v>3802</v>
      </c>
      <c r="FQ769" s="264" t="s">
        <v>3802</v>
      </c>
      <c r="FS769" s="264" t="s">
        <v>3802</v>
      </c>
      <c r="FU769" s="264" t="s">
        <v>3802</v>
      </c>
      <c r="FW769" s="264" t="s">
        <v>3802</v>
      </c>
      <c r="FY769" s="264" t="s">
        <v>3802</v>
      </c>
      <c r="GA769" s="264" t="s">
        <v>3802</v>
      </c>
      <c r="GC769" s="264" t="s">
        <v>3802</v>
      </c>
      <c r="GE769" s="264" t="s">
        <v>3802</v>
      </c>
      <c r="GG769" s="264" t="s">
        <v>3802</v>
      </c>
      <c r="GI769" s="264" t="s">
        <v>3802</v>
      </c>
      <c r="GK769" s="264" t="s">
        <v>3802</v>
      </c>
      <c r="GM769" s="264" t="s">
        <v>3802</v>
      </c>
      <c r="GO769" s="264" t="s">
        <v>3802</v>
      </c>
      <c r="GQ769" s="16"/>
      <c r="HE769" s="265" t="s">
        <v>3804</v>
      </c>
      <c r="HG769" s="265" t="s">
        <v>3804</v>
      </c>
      <c r="HI769" s="264" t="s">
        <v>3802</v>
      </c>
      <c r="HK769" s="264" t="s">
        <v>3802</v>
      </c>
      <c r="HM769" s="264" t="s">
        <v>3802</v>
      </c>
      <c r="HO769" s="264" t="s">
        <v>3802</v>
      </c>
      <c r="HQ769" s="264" t="s">
        <v>3802</v>
      </c>
      <c r="HS769" s="264" t="s">
        <v>3802</v>
      </c>
      <c r="HU769" s="264" t="s">
        <v>3802</v>
      </c>
      <c r="HW769" s="264" t="s">
        <v>3802</v>
      </c>
      <c r="HY769" s="264" t="s">
        <v>3802</v>
      </c>
      <c r="IA769" s="264" t="s">
        <v>3802</v>
      </c>
      <c r="IC769" s="264" t="s">
        <v>3802</v>
      </c>
      <c r="IE769" s="264" t="s">
        <v>3802</v>
      </c>
      <c r="IG769" s="264" t="s">
        <v>3802</v>
      </c>
      <c r="II769" s="264" t="s">
        <v>3802</v>
      </c>
      <c r="IK769" s="264" t="s">
        <v>3802</v>
      </c>
      <c r="IM769" s="264" t="s">
        <v>3802</v>
      </c>
      <c r="IO769" s="264" t="s">
        <v>3802</v>
      </c>
      <c r="IQ769" s="264" t="s">
        <v>3802</v>
      </c>
      <c r="IS769" s="264" t="s">
        <v>3802</v>
      </c>
      <c r="IU769" s="264" t="s">
        <v>3802</v>
      </c>
      <c r="IW769" s="264" t="s">
        <v>3802</v>
      </c>
      <c r="IY769" s="264" t="s">
        <v>3802</v>
      </c>
      <c r="JA769" s="264" t="s">
        <v>3802</v>
      </c>
      <c r="JC769" s="264" t="s">
        <v>3802</v>
      </c>
    </row>
    <row r="770" spans="3:263">
      <c r="C770" s="384" t="s">
        <v>3805</v>
      </c>
      <c r="D770" s="404"/>
      <c r="E770" s="390" t="s">
        <v>3805</v>
      </c>
      <c r="F770" s="391"/>
      <c r="G770" s="390" t="s">
        <v>3805</v>
      </c>
      <c r="H770" s="391"/>
      <c r="I770" s="390" t="s">
        <v>3805</v>
      </c>
      <c r="J770" s="391"/>
      <c r="K770" s="390" t="s">
        <v>3805</v>
      </c>
      <c r="L770" s="391"/>
      <c r="M770" s="390" t="s">
        <v>3805</v>
      </c>
      <c r="N770" s="405"/>
      <c r="O770" s="394" t="s">
        <v>3806</v>
      </c>
      <c r="P770" s="406"/>
      <c r="Q770" s="264" t="s">
        <v>3805</v>
      </c>
      <c r="S770" s="264" t="s">
        <v>3805</v>
      </c>
      <c r="U770" s="265" t="s">
        <v>3807</v>
      </c>
      <c r="W770" s="265" t="s">
        <v>3807</v>
      </c>
      <c r="Y770" s="265" t="s">
        <v>3807</v>
      </c>
      <c r="Z770" s="256"/>
      <c r="AA770" s="264" t="s">
        <v>3805</v>
      </c>
      <c r="AB770" s="256"/>
      <c r="AC770" s="265" t="s">
        <v>3807</v>
      </c>
      <c r="AD770" s="258"/>
      <c r="AE770" s="265" t="s">
        <v>3807</v>
      </c>
      <c r="AF770" s="258"/>
      <c r="AG770" s="264" t="s">
        <v>3805</v>
      </c>
      <c r="AH770" s="16"/>
      <c r="AI770" s="264" t="s">
        <v>3805</v>
      </c>
      <c r="AK770" s="264" t="s">
        <v>3805</v>
      </c>
      <c r="AL770" s="256"/>
      <c r="AM770" s="264" t="s">
        <v>3805</v>
      </c>
      <c r="AN770" s="256"/>
      <c r="AO770" s="264" t="s">
        <v>3805</v>
      </c>
      <c r="AP770" s="256"/>
      <c r="AQ770" s="264" t="s">
        <v>3805</v>
      </c>
      <c r="AR770" s="256"/>
      <c r="AS770" s="265" t="s">
        <v>3808</v>
      </c>
      <c r="AT770" s="256"/>
      <c r="AU770" s="265" t="s">
        <v>3808</v>
      </c>
      <c r="AW770" s="265" t="s">
        <v>3808</v>
      </c>
      <c r="AX770" s="256"/>
      <c r="AY770" s="270" t="str">
        <f t="shared" si="26"/>
        <v>予 備 767</v>
      </c>
      <c r="AZ770" s="256"/>
      <c r="BA770" s="265" t="s">
        <v>3807</v>
      </c>
      <c r="BC770" s="265" t="s">
        <v>3807</v>
      </c>
      <c r="BE770" s="266" t="s">
        <v>3807</v>
      </c>
      <c r="BF770" s="258"/>
      <c r="BG770" s="266" t="s">
        <v>3807</v>
      </c>
      <c r="BI770" s="400" t="s">
        <v>3805</v>
      </c>
      <c r="BK770" s="400" t="s">
        <v>3805</v>
      </c>
      <c r="BM770" s="400" t="str">
        <f t="shared" si="27"/>
        <v>予備767</v>
      </c>
      <c r="BO770" s="401" t="s">
        <v>3805</v>
      </c>
      <c r="BP770" s="396"/>
      <c r="BQ770" s="401" t="s">
        <v>3805</v>
      </c>
      <c r="BR770" s="402"/>
      <c r="BS770" s="265" t="s">
        <v>3807</v>
      </c>
      <c r="BT770" s="402"/>
      <c r="BU770" s="402"/>
      <c r="BV770" s="402"/>
      <c r="BW770" s="402"/>
      <c r="BX770" s="402"/>
      <c r="BY770" s="402"/>
      <c r="BZ770" s="402"/>
      <c r="CA770" s="402"/>
      <c r="CB770" s="402"/>
      <c r="CC770" s="402"/>
      <c r="CE770" s="256"/>
      <c r="CG770" s="264" t="s">
        <v>3805</v>
      </c>
      <c r="CI770" s="264" t="s">
        <v>3805</v>
      </c>
      <c r="CK770" s="264" t="s">
        <v>3805</v>
      </c>
      <c r="CM770" s="264" t="s">
        <v>3805</v>
      </c>
      <c r="CO770" s="264" t="s">
        <v>3805</v>
      </c>
      <c r="CQ770" s="264" t="s">
        <v>3805</v>
      </c>
      <c r="CS770" s="264" t="s">
        <v>3805</v>
      </c>
      <c r="CU770" s="264" t="s">
        <v>3805</v>
      </c>
      <c r="CW770" s="264" t="s">
        <v>3805</v>
      </c>
      <c r="CY770" s="264" t="s">
        <v>3805</v>
      </c>
      <c r="DA770" s="264" t="s">
        <v>3805</v>
      </c>
      <c r="DC770" s="264" t="s">
        <v>3805</v>
      </c>
      <c r="DE770" s="264" t="s">
        <v>3805</v>
      </c>
      <c r="DG770" s="264" t="s">
        <v>3805</v>
      </c>
      <c r="DI770" s="264" t="s">
        <v>3805</v>
      </c>
      <c r="DK770" s="264" t="s">
        <v>3805</v>
      </c>
      <c r="EA770" s="264" t="s">
        <v>3805</v>
      </c>
      <c r="EC770" s="272" t="s">
        <v>3806</v>
      </c>
      <c r="ED770" s="268"/>
      <c r="EE770" s="272" t="s">
        <v>3806</v>
      </c>
      <c r="EF770" s="268"/>
      <c r="EG770" s="272" t="s">
        <v>3806</v>
      </c>
      <c r="EH770" s="268"/>
      <c r="EI770" s="272" t="s">
        <v>3806</v>
      </c>
      <c r="EY770" s="264" t="s">
        <v>3805</v>
      </c>
      <c r="FA770" s="264" t="s">
        <v>3805</v>
      </c>
      <c r="FC770" s="264" t="s">
        <v>3805</v>
      </c>
      <c r="FE770" s="264" t="s">
        <v>3805</v>
      </c>
      <c r="FG770" s="264" t="s">
        <v>3805</v>
      </c>
      <c r="FI770" s="264" t="s">
        <v>3805</v>
      </c>
      <c r="FK770" s="264" t="s">
        <v>3805</v>
      </c>
      <c r="FM770" s="264" t="s">
        <v>3805</v>
      </c>
      <c r="FO770" s="264" t="s">
        <v>3805</v>
      </c>
      <c r="FQ770" s="264" t="s">
        <v>3805</v>
      </c>
      <c r="FS770" s="264" t="s">
        <v>3805</v>
      </c>
      <c r="FU770" s="264" t="s">
        <v>3805</v>
      </c>
      <c r="FW770" s="264" t="s">
        <v>3805</v>
      </c>
      <c r="FY770" s="264" t="s">
        <v>3805</v>
      </c>
      <c r="GA770" s="264" t="s">
        <v>3805</v>
      </c>
      <c r="GC770" s="264" t="s">
        <v>3805</v>
      </c>
      <c r="GE770" s="264" t="s">
        <v>3805</v>
      </c>
      <c r="GG770" s="264" t="s">
        <v>3805</v>
      </c>
      <c r="GI770" s="264" t="s">
        <v>3805</v>
      </c>
      <c r="GK770" s="264" t="s">
        <v>3805</v>
      </c>
      <c r="GM770" s="264" t="s">
        <v>3805</v>
      </c>
      <c r="GO770" s="264" t="s">
        <v>3805</v>
      </c>
      <c r="GQ770" s="16"/>
      <c r="HE770" s="265" t="s">
        <v>3807</v>
      </c>
      <c r="HG770" s="265" t="s">
        <v>3807</v>
      </c>
      <c r="HI770" s="264" t="s">
        <v>3805</v>
      </c>
      <c r="HK770" s="264" t="s">
        <v>3805</v>
      </c>
      <c r="HM770" s="264" t="s">
        <v>3805</v>
      </c>
      <c r="HO770" s="264" t="s">
        <v>3805</v>
      </c>
      <c r="HQ770" s="264" t="s">
        <v>3805</v>
      </c>
      <c r="HS770" s="264" t="s">
        <v>3805</v>
      </c>
      <c r="HU770" s="264" t="s">
        <v>3805</v>
      </c>
      <c r="HW770" s="264" t="s">
        <v>3805</v>
      </c>
      <c r="HY770" s="264" t="s">
        <v>3805</v>
      </c>
      <c r="IA770" s="264" t="s">
        <v>3805</v>
      </c>
      <c r="IC770" s="264" t="s">
        <v>3805</v>
      </c>
      <c r="IE770" s="264" t="s">
        <v>3805</v>
      </c>
      <c r="IG770" s="264" t="s">
        <v>3805</v>
      </c>
      <c r="II770" s="264" t="s">
        <v>3805</v>
      </c>
      <c r="IK770" s="264" t="s">
        <v>3805</v>
      </c>
      <c r="IM770" s="264" t="s">
        <v>3805</v>
      </c>
      <c r="IO770" s="264" t="s">
        <v>3805</v>
      </c>
      <c r="IQ770" s="264" t="s">
        <v>3805</v>
      </c>
      <c r="IS770" s="264" t="s">
        <v>3805</v>
      </c>
      <c r="IU770" s="264" t="s">
        <v>3805</v>
      </c>
      <c r="IW770" s="264" t="s">
        <v>3805</v>
      </c>
      <c r="IY770" s="264" t="s">
        <v>3805</v>
      </c>
      <c r="JA770" s="264" t="s">
        <v>3805</v>
      </c>
      <c r="JC770" s="264" t="s">
        <v>3805</v>
      </c>
    </row>
    <row r="771" spans="3:263">
      <c r="C771" s="384" t="s">
        <v>3809</v>
      </c>
      <c r="D771" s="404"/>
      <c r="E771" s="390" t="s">
        <v>3809</v>
      </c>
      <c r="F771" s="391"/>
      <c r="G771" s="390" t="s">
        <v>3809</v>
      </c>
      <c r="H771" s="391"/>
      <c r="I771" s="390" t="s">
        <v>3809</v>
      </c>
      <c r="J771" s="391"/>
      <c r="K771" s="390" t="s">
        <v>3809</v>
      </c>
      <c r="L771" s="391"/>
      <c r="M771" s="390" t="s">
        <v>3809</v>
      </c>
      <c r="N771" s="405"/>
      <c r="O771" s="394" t="s">
        <v>3810</v>
      </c>
      <c r="P771" s="406"/>
      <c r="Q771" s="264" t="s">
        <v>3809</v>
      </c>
      <c r="S771" s="264" t="s">
        <v>3809</v>
      </c>
      <c r="U771" s="265" t="s">
        <v>3811</v>
      </c>
      <c r="W771" s="265" t="s">
        <v>3811</v>
      </c>
      <c r="Y771" s="265" t="s">
        <v>3811</v>
      </c>
      <c r="Z771" s="256"/>
      <c r="AA771" s="264" t="s">
        <v>3809</v>
      </c>
      <c r="AB771" s="256"/>
      <c r="AC771" s="265" t="s">
        <v>3811</v>
      </c>
      <c r="AD771" s="258"/>
      <c r="AE771" s="265" t="s">
        <v>3811</v>
      </c>
      <c r="AF771" s="258"/>
      <c r="AG771" s="264" t="s">
        <v>3809</v>
      </c>
      <c r="AH771" s="16"/>
      <c r="AI771" s="264" t="s">
        <v>3809</v>
      </c>
      <c r="AK771" s="264" t="s">
        <v>3809</v>
      </c>
      <c r="AL771" s="256"/>
      <c r="AM771" s="264" t="s">
        <v>3809</v>
      </c>
      <c r="AN771" s="256"/>
      <c r="AO771" s="264" t="s">
        <v>3809</v>
      </c>
      <c r="AP771" s="256"/>
      <c r="AQ771" s="264" t="s">
        <v>3809</v>
      </c>
      <c r="AR771" s="256"/>
      <c r="AS771" s="264" t="s">
        <v>3810</v>
      </c>
      <c r="AT771" s="256"/>
      <c r="AU771" s="264" t="s">
        <v>3810</v>
      </c>
      <c r="AW771" s="264" t="s">
        <v>3810</v>
      </c>
      <c r="AX771" s="256"/>
      <c r="AY771" s="270" t="str">
        <f t="shared" si="26"/>
        <v>予 備 768</v>
      </c>
      <c r="AZ771" s="256"/>
      <c r="BA771" s="265" t="s">
        <v>3811</v>
      </c>
      <c r="BC771" s="265" t="s">
        <v>3811</v>
      </c>
      <c r="BE771" s="266" t="s">
        <v>3811</v>
      </c>
      <c r="BF771" s="258"/>
      <c r="BG771" s="266" t="s">
        <v>3811</v>
      </c>
      <c r="BI771" s="400" t="s">
        <v>3809</v>
      </c>
      <c r="BK771" s="400" t="s">
        <v>3809</v>
      </c>
      <c r="BM771" s="400" t="str">
        <f t="shared" si="27"/>
        <v>予備768</v>
      </c>
      <c r="BO771" s="401" t="s">
        <v>3809</v>
      </c>
      <c r="BP771" s="396"/>
      <c r="BQ771" s="401" t="s">
        <v>3809</v>
      </c>
      <c r="BR771" s="402"/>
      <c r="BS771" s="265" t="s">
        <v>3811</v>
      </c>
      <c r="BT771" s="402"/>
      <c r="BU771" s="402"/>
      <c r="BV771" s="402"/>
      <c r="BW771" s="402"/>
      <c r="BX771" s="402"/>
      <c r="BY771" s="402"/>
      <c r="BZ771" s="402"/>
      <c r="CA771" s="402"/>
      <c r="CB771" s="402"/>
      <c r="CC771" s="402"/>
      <c r="CE771" s="256"/>
      <c r="CG771" s="264" t="s">
        <v>3809</v>
      </c>
      <c r="CI771" s="264" t="s">
        <v>3809</v>
      </c>
      <c r="CK771" s="264" t="s">
        <v>3809</v>
      </c>
      <c r="CM771" s="264" t="s">
        <v>3809</v>
      </c>
      <c r="CO771" s="264" t="s">
        <v>3809</v>
      </c>
      <c r="CQ771" s="264" t="s">
        <v>3809</v>
      </c>
      <c r="CS771" s="264" t="s">
        <v>3809</v>
      </c>
      <c r="CU771" s="264" t="s">
        <v>3809</v>
      </c>
      <c r="CW771" s="264" t="s">
        <v>3809</v>
      </c>
      <c r="CY771" s="264" t="s">
        <v>3809</v>
      </c>
      <c r="DA771" s="264" t="s">
        <v>3809</v>
      </c>
      <c r="DC771" s="264" t="s">
        <v>3809</v>
      </c>
      <c r="DE771" s="264" t="s">
        <v>3809</v>
      </c>
      <c r="DG771" s="264" t="s">
        <v>3809</v>
      </c>
      <c r="DI771" s="264" t="s">
        <v>3809</v>
      </c>
      <c r="DK771" s="264" t="s">
        <v>3809</v>
      </c>
      <c r="EA771" s="264" t="s">
        <v>3809</v>
      </c>
      <c r="EC771" s="272" t="s">
        <v>3810</v>
      </c>
      <c r="ED771" s="268"/>
      <c r="EE771" s="272" t="s">
        <v>3810</v>
      </c>
      <c r="EF771" s="268"/>
      <c r="EG771" s="272" t="s">
        <v>3810</v>
      </c>
      <c r="EH771" s="268"/>
      <c r="EI771" s="272" t="s">
        <v>3810</v>
      </c>
      <c r="EY771" s="264" t="s">
        <v>3809</v>
      </c>
      <c r="FA771" s="264" t="s">
        <v>3809</v>
      </c>
      <c r="FC771" s="264" t="s">
        <v>3809</v>
      </c>
      <c r="FE771" s="264" t="s">
        <v>3809</v>
      </c>
      <c r="FG771" s="264" t="s">
        <v>3809</v>
      </c>
      <c r="FI771" s="264" t="s">
        <v>3809</v>
      </c>
      <c r="FK771" s="264" t="s">
        <v>3809</v>
      </c>
      <c r="FM771" s="264" t="s">
        <v>3809</v>
      </c>
      <c r="FO771" s="264" t="s">
        <v>3809</v>
      </c>
      <c r="FQ771" s="264" t="s">
        <v>3809</v>
      </c>
      <c r="FS771" s="264" t="s">
        <v>3809</v>
      </c>
      <c r="FU771" s="264" t="s">
        <v>3809</v>
      </c>
      <c r="FW771" s="264" t="s">
        <v>3809</v>
      </c>
      <c r="FY771" s="264" t="s">
        <v>3809</v>
      </c>
      <c r="GA771" s="264" t="s">
        <v>3809</v>
      </c>
      <c r="GC771" s="264" t="s">
        <v>3809</v>
      </c>
      <c r="GE771" s="264" t="s">
        <v>3809</v>
      </c>
      <c r="GG771" s="264" t="s">
        <v>3809</v>
      </c>
      <c r="GI771" s="264" t="s">
        <v>3809</v>
      </c>
      <c r="GK771" s="264" t="s">
        <v>3809</v>
      </c>
      <c r="GM771" s="264" t="s">
        <v>3809</v>
      </c>
      <c r="GO771" s="264" t="s">
        <v>3809</v>
      </c>
      <c r="GQ771" s="16"/>
      <c r="HE771" s="265" t="s">
        <v>3811</v>
      </c>
      <c r="HG771" s="265" t="s">
        <v>3811</v>
      </c>
      <c r="HI771" s="264" t="s">
        <v>3809</v>
      </c>
      <c r="HK771" s="264" t="s">
        <v>3809</v>
      </c>
      <c r="HM771" s="264" t="s">
        <v>3809</v>
      </c>
      <c r="HO771" s="264" t="s">
        <v>3809</v>
      </c>
      <c r="HQ771" s="264" t="s">
        <v>3809</v>
      </c>
      <c r="HS771" s="264" t="s">
        <v>3809</v>
      </c>
      <c r="HU771" s="264" t="s">
        <v>3809</v>
      </c>
      <c r="HW771" s="264" t="s">
        <v>3809</v>
      </c>
      <c r="HY771" s="264" t="s">
        <v>3809</v>
      </c>
      <c r="IA771" s="264" t="s">
        <v>3809</v>
      </c>
      <c r="IC771" s="264" t="s">
        <v>3809</v>
      </c>
      <c r="IE771" s="264" t="s">
        <v>3809</v>
      </c>
      <c r="IG771" s="264" t="s">
        <v>3809</v>
      </c>
      <c r="II771" s="264" t="s">
        <v>3809</v>
      </c>
      <c r="IK771" s="264" t="s">
        <v>3809</v>
      </c>
      <c r="IM771" s="264" t="s">
        <v>3809</v>
      </c>
      <c r="IO771" s="264" t="s">
        <v>3809</v>
      </c>
      <c r="IQ771" s="264" t="s">
        <v>3809</v>
      </c>
      <c r="IS771" s="264" t="s">
        <v>3809</v>
      </c>
      <c r="IU771" s="264" t="s">
        <v>3809</v>
      </c>
      <c r="IW771" s="264" t="s">
        <v>3809</v>
      </c>
      <c r="IY771" s="264" t="s">
        <v>3809</v>
      </c>
      <c r="JA771" s="264" t="s">
        <v>3809</v>
      </c>
      <c r="JC771" s="264" t="s">
        <v>3809</v>
      </c>
    </row>
    <row r="772" spans="3:263">
      <c r="C772" s="384" t="s">
        <v>3812</v>
      </c>
      <c r="D772" s="404"/>
      <c r="E772" s="390" t="s">
        <v>3812</v>
      </c>
      <c r="F772" s="391"/>
      <c r="G772" s="390" t="s">
        <v>3812</v>
      </c>
      <c r="H772" s="391"/>
      <c r="I772" s="390" t="s">
        <v>3812</v>
      </c>
      <c r="J772" s="391"/>
      <c r="K772" s="390" t="s">
        <v>3812</v>
      </c>
      <c r="L772" s="391"/>
      <c r="M772" s="390" t="s">
        <v>3812</v>
      </c>
      <c r="N772" s="405"/>
      <c r="O772" s="394" t="s">
        <v>3813</v>
      </c>
      <c r="P772" s="406"/>
      <c r="Q772" s="264" t="s">
        <v>3812</v>
      </c>
      <c r="S772" s="264" t="s">
        <v>3812</v>
      </c>
      <c r="U772" s="265" t="s">
        <v>3814</v>
      </c>
      <c r="W772" s="265" t="s">
        <v>3814</v>
      </c>
      <c r="Y772" s="265" t="s">
        <v>3814</v>
      </c>
      <c r="Z772" s="256"/>
      <c r="AA772" s="264" t="s">
        <v>3812</v>
      </c>
      <c r="AB772" s="256"/>
      <c r="AC772" s="265" t="s">
        <v>3814</v>
      </c>
      <c r="AD772" s="258"/>
      <c r="AE772" s="265" t="s">
        <v>3814</v>
      </c>
      <c r="AF772" s="258"/>
      <c r="AG772" s="264" t="s">
        <v>3812</v>
      </c>
      <c r="AH772" s="16"/>
      <c r="AI772" s="264" t="s">
        <v>3812</v>
      </c>
      <c r="AK772" s="264" t="s">
        <v>3812</v>
      </c>
      <c r="AL772" s="256"/>
      <c r="AM772" s="264" t="s">
        <v>3812</v>
      </c>
      <c r="AN772" s="256"/>
      <c r="AO772" s="264" t="s">
        <v>3812</v>
      </c>
      <c r="AP772" s="256"/>
      <c r="AQ772" s="264" t="s">
        <v>3812</v>
      </c>
      <c r="AR772" s="256"/>
      <c r="AS772" s="265" t="s">
        <v>3815</v>
      </c>
      <c r="AT772" s="256"/>
      <c r="AU772" s="265" t="s">
        <v>3815</v>
      </c>
      <c r="AW772" s="265" t="s">
        <v>3815</v>
      </c>
      <c r="AX772" s="256"/>
      <c r="AY772" s="270" t="str">
        <f t="shared" si="26"/>
        <v>予 備 769</v>
      </c>
      <c r="AZ772" s="256"/>
      <c r="BA772" s="265" t="s">
        <v>3814</v>
      </c>
      <c r="BC772" s="265" t="s">
        <v>3814</v>
      </c>
      <c r="BE772" s="266" t="s">
        <v>3814</v>
      </c>
      <c r="BF772" s="258"/>
      <c r="BG772" s="266" t="s">
        <v>3814</v>
      </c>
      <c r="BI772" s="400" t="s">
        <v>3812</v>
      </c>
      <c r="BK772" s="400" t="s">
        <v>3812</v>
      </c>
      <c r="BM772" s="400" t="str">
        <f t="shared" si="27"/>
        <v>予備769</v>
      </c>
      <c r="BO772" s="401" t="s">
        <v>3812</v>
      </c>
      <c r="BP772" s="396"/>
      <c r="BQ772" s="401" t="s">
        <v>3812</v>
      </c>
      <c r="BR772" s="402"/>
      <c r="BS772" s="265" t="s">
        <v>3814</v>
      </c>
      <c r="BT772" s="402"/>
      <c r="BU772" s="402"/>
      <c r="BV772" s="402"/>
      <c r="BW772" s="402"/>
      <c r="BX772" s="402"/>
      <c r="BY772" s="402"/>
      <c r="BZ772" s="402"/>
      <c r="CA772" s="402"/>
      <c r="CB772" s="402"/>
      <c r="CC772" s="402"/>
      <c r="CE772" s="256"/>
      <c r="CG772" s="264" t="s">
        <v>3812</v>
      </c>
      <c r="CI772" s="264" t="s">
        <v>3812</v>
      </c>
      <c r="CK772" s="264" t="s">
        <v>3812</v>
      </c>
      <c r="CM772" s="264" t="s">
        <v>3812</v>
      </c>
      <c r="CO772" s="264" t="s">
        <v>3812</v>
      </c>
      <c r="CQ772" s="264" t="s">
        <v>3812</v>
      </c>
      <c r="CS772" s="264" t="s">
        <v>3812</v>
      </c>
      <c r="CU772" s="264" t="s">
        <v>3812</v>
      </c>
      <c r="CW772" s="264" t="s">
        <v>3812</v>
      </c>
      <c r="CY772" s="264" t="s">
        <v>3812</v>
      </c>
      <c r="DA772" s="264" t="s">
        <v>3812</v>
      </c>
      <c r="DC772" s="264" t="s">
        <v>3812</v>
      </c>
      <c r="DE772" s="264" t="s">
        <v>3812</v>
      </c>
      <c r="DG772" s="264" t="s">
        <v>3812</v>
      </c>
      <c r="DI772" s="264" t="s">
        <v>3812</v>
      </c>
      <c r="DK772" s="264" t="s">
        <v>3812</v>
      </c>
      <c r="EA772" s="264" t="s">
        <v>3812</v>
      </c>
      <c r="EC772" s="272" t="s">
        <v>3813</v>
      </c>
      <c r="ED772" s="268"/>
      <c r="EE772" s="272" t="s">
        <v>3813</v>
      </c>
      <c r="EF772" s="268"/>
      <c r="EG772" s="272" t="s">
        <v>3813</v>
      </c>
      <c r="EH772" s="268"/>
      <c r="EI772" s="272" t="s">
        <v>3813</v>
      </c>
      <c r="EY772" s="264" t="s">
        <v>3812</v>
      </c>
      <c r="FA772" s="264" t="s">
        <v>3812</v>
      </c>
      <c r="FC772" s="264" t="s">
        <v>3812</v>
      </c>
      <c r="FE772" s="264" t="s">
        <v>3812</v>
      </c>
      <c r="FG772" s="264" t="s">
        <v>3812</v>
      </c>
      <c r="FI772" s="264" t="s">
        <v>3812</v>
      </c>
      <c r="FK772" s="264" t="s">
        <v>3812</v>
      </c>
      <c r="FM772" s="264" t="s">
        <v>3812</v>
      </c>
      <c r="FO772" s="264" t="s">
        <v>3812</v>
      </c>
      <c r="FQ772" s="264" t="s">
        <v>3812</v>
      </c>
      <c r="FS772" s="264" t="s">
        <v>3812</v>
      </c>
      <c r="FU772" s="264" t="s">
        <v>3812</v>
      </c>
      <c r="FW772" s="264" t="s">
        <v>3812</v>
      </c>
      <c r="FY772" s="264" t="s">
        <v>3812</v>
      </c>
      <c r="GA772" s="264" t="s">
        <v>3812</v>
      </c>
      <c r="GC772" s="264" t="s">
        <v>3812</v>
      </c>
      <c r="GE772" s="264" t="s">
        <v>3812</v>
      </c>
      <c r="GG772" s="264" t="s">
        <v>3812</v>
      </c>
      <c r="GI772" s="264" t="s">
        <v>3812</v>
      </c>
      <c r="GK772" s="264" t="s">
        <v>3812</v>
      </c>
      <c r="GM772" s="264" t="s">
        <v>3812</v>
      </c>
      <c r="GO772" s="264" t="s">
        <v>3812</v>
      </c>
      <c r="GQ772" s="16"/>
      <c r="HE772" s="265" t="s">
        <v>3814</v>
      </c>
      <c r="HG772" s="265" t="s">
        <v>3814</v>
      </c>
      <c r="HI772" s="264" t="s">
        <v>3812</v>
      </c>
      <c r="HK772" s="264" t="s">
        <v>3812</v>
      </c>
      <c r="HM772" s="264" t="s">
        <v>3812</v>
      </c>
      <c r="HO772" s="264" t="s">
        <v>3812</v>
      </c>
      <c r="HQ772" s="264" t="s">
        <v>3812</v>
      </c>
      <c r="HS772" s="264" t="s">
        <v>3812</v>
      </c>
      <c r="HU772" s="264" t="s">
        <v>3812</v>
      </c>
      <c r="HW772" s="264" t="s">
        <v>3812</v>
      </c>
      <c r="HY772" s="264" t="s">
        <v>3812</v>
      </c>
      <c r="IA772" s="264" t="s">
        <v>3812</v>
      </c>
      <c r="IC772" s="264" t="s">
        <v>3812</v>
      </c>
      <c r="IE772" s="264" t="s">
        <v>3812</v>
      </c>
      <c r="IG772" s="264" t="s">
        <v>3812</v>
      </c>
      <c r="II772" s="264" t="s">
        <v>3812</v>
      </c>
      <c r="IK772" s="264" t="s">
        <v>3812</v>
      </c>
      <c r="IM772" s="264" t="s">
        <v>3812</v>
      </c>
      <c r="IO772" s="264" t="s">
        <v>3812</v>
      </c>
      <c r="IQ772" s="264" t="s">
        <v>3812</v>
      </c>
      <c r="IS772" s="264" t="s">
        <v>3812</v>
      </c>
      <c r="IU772" s="264" t="s">
        <v>3812</v>
      </c>
      <c r="IW772" s="264" t="s">
        <v>3812</v>
      </c>
      <c r="IY772" s="264" t="s">
        <v>3812</v>
      </c>
      <c r="JA772" s="264" t="s">
        <v>3812</v>
      </c>
      <c r="JC772" s="264" t="s">
        <v>3812</v>
      </c>
    </row>
    <row r="773" spans="3:263">
      <c r="C773" s="384" t="s">
        <v>3816</v>
      </c>
      <c r="D773" s="404"/>
      <c r="E773" s="390" t="s">
        <v>3816</v>
      </c>
      <c r="F773" s="391"/>
      <c r="G773" s="390" t="s">
        <v>3816</v>
      </c>
      <c r="H773" s="391"/>
      <c r="I773" s="390" t="s">
        <v>3816</v>
      </c>
      <c r="J773" s="391"/>
      <c r="K773" s="390" t="s">
        <v>3816</v>
      </c>
      <c r="L773" s="391"/>
      <c r="M773" s="390" t="s">
        <v>3816</v>
      </c>
      <c r="N773" s="405"/>
      <c r="O773" s="394" t="s">
        <v>3817</v>
      </c>
      <c r="P773" s="406"/>
      <c r="Q773" s="264" t="s">
        <v>3816</v>
      </c>
      <c r="S773" s="264" t="s">
        <v>3816</v>
      </c>
      <c r="U773" s="265" t="s">
        <v>3818</v>
      </c>
      <c r="W773" s="265" t="s">
        <v>3818</v>
      </c>
      <c r="Y773" s="265" t="s">
        <v>3818</v>
      </c>
      <c r="Z773" s="256"/>
      <c r="AA773" s="264" t="s">
        <v>3816</v>
      </c>
      <c r="AB773" s="256"/>
      <c r="AC773" s="265" t="s">
        <v>3818</v>
      </c>
      <c r="AD773" s="258"/>
      <c r="AE773" s="265" t="s">
        <v>3818</v>
      </c>
      <c r="AF773" s="258"/>
      <c r="AG773" s="264" t="s">
        <v>3816</v>
      </c>
      <c r="AH773" s="16"/>
      <c r="AI773" s="264" t="s">
        <v>3816</v>
      </c>
      <c r="AK773" s="264" t="s">
        <v>3816</v>
      </c>
      <c r="AL773" s="256"/>
      <c r="AM773" s="264" t="s">
        <v>3816</v>
      </c>
      <c r="AN773" s="256"/>
      <c r="AO773" s="264" t="s">
        <v>3816</v>
      </c>
      <c r="AP773" s="256"/>
      <c r="AQ773" s="264" t="s">
        <v>3816</v>
      </c>
      <c r="AR773" s="256"/>
      <c r="AS773" s="264" t="s">
        <v>3817</v>
      </c>
      <c r="AT773" s="256"/>
      <c r="AU773" s="264" t="s">
        <v>3817</v>
      </c>
      <c r="AW773" s="264" t="s">
        <v>3817</v>
      </c>
      <c r="AX773" s="256"/>
      <c r="AY773" s="270" t="str">
        <f t="shared" si="26"/>
        <v>予 備 770</v>
      </c>
      <c r="AZ773" s="256"/>
      <c r="BA773" s="265" t="s">
        <v>3818</v>
      </c>
      <c r="BC773" s="265" t="s">
        <v>3818</v>
      </c>
      <c r="BE773" s="266" t="s">
        <v>3818</v>
      </c>
      <c r="BF773" s="258"/>
      <c r="BG773" s="266" t="s">
        <v>3818</v>
      </c>
      <c r="BI773" s="400" t="s">
        <v>3816</v>
      </c>
      <c r="BK773" s="400" t="s">
        <v>3816</v>
      </c>
      <c r="BM773" s="400" t="str">
        <f t="shared" si="27"/>
        <v>予備770</v>
      </c>
      <c r="BO773" s="401" t="s">
        <v>3816</v>
      </c>
      <c r="BP773" s="396"/>
      <c r="BQ773" s="401" t="s">
        <v>3816</v>
      </c>
      <c r="BR773" s="402"/>
      <c r="BS773" s="265" t="s">
        <v>3818</v>
      </c>
      <c r="BT773" s="402"/>
      <c r="BU773" s="402"/>
      <c r="BV773" s="402"/>
      <c r="BW773" s="402"/>
      <c r="BX773" s="402"/>
      <c r="BY773" s="402"/>
      <c r="BZ773" s="402"/>
      <c r="CA773" s="402"/>
      <c r="CB773" s="402"/>
      <c r="CC773" s="402"/>
      <c r="CE773" s="256"/>
      <c r="CG773" s="264" t="s">
        <v>3816</v>
      </c>
      <c r="CI773" s="264" t="s">
        <v>3816</v>
      </c>
      <c r="CK773" s="264" t="s">
        <v>3816</v>
      </c>
      <c r="CM773" s="264" t="s">
        <v>3816</v>
      </c>
      <c r="CO773" s="264" t="s">
        <v>3816</v>
      </c>
      <c r="CQ773" s="264" t="s">
        <v>3816</v>
      </c>
      <c r="CS773" s="264" t="s">
        <v>3816</v>
      </c>
      <c r="CU773" s="264" t="s">
        <v>3816</v>
      </c>
      <c r="CW773" s="264" t="s">
        <v>3816</v>
      </c>
      <c r="CY773" s="264" t="s">
        <v>3816</v>
      </c>
      <c r="DA773" s="264" t="s">
        <v>3816</v>
      </c>
      <c r="DC773" s="264" t="s">
        <v>3816</v>
      </c>
      <c r="DE773" s="264" t="s">
        <v>3816</v>
      </c>
      <c r="DG773" s="264" t="s">
        <v>3816</v>
      </c>
      <c r="DI773" s="264" t="s">
        <v>3816</v>
      </c>
      <c r="DK773" s="264" t="s">
        <v>3816</v>
      </c>
      <c r="EA773" s="264" t="s">
        <v>3816</v>
      </c>
      <c r="EC773" s="272" t="s">
        <v>3817</v>
      </c>
      <c r="ED773" s="268"/>
      <c r="EE773" s="272" t="s">
        <v>3817</v>
      </c>
      <c r="EF773" s="268"/>
      <c r="EG773" s="272" t="s">
        <v>3817</v>
      </c>
      <c r="EH773" s="268"/>
      <c r="EI773" s="272" t="s">
        <v>3817</v>
      </c>
      <c r="EY773" s="264" t="s">
        <v>3816</v>
      </c>
      <c r="FA773" s="264" t="s">
        <v>3816</v>
      </c>
      <c r="FC773" s="264" t="s">
        <v>3816</v>
      </c>
      <c r="FE773" s="264" t="s">
        <v>3816</v>
      </c>
      <c r="FG773" s="264" t="s">
        <v>3816</v>
      </c>
      <c r="FI773" s="264" t="s">
        <v>3816</v>
      </c>
      <c r="FK773" s="264" t="s">
        <v>3816</v>
      </c>
      <c r="FM773" s="264" t="s">
        <v>3816</v>
      </c>
      <c r="FO773" s="264" t="s">
        <v>3816</v>
      </c>
      <c r="FQ773" s="264" t="s">
        <v>3816</v>
      </c>
      <c r="FS773" s="264" t="s">
        <v>3816</v>
      </c>
      <c r="FU773" s="264" t="s">
        <v>3816</v>
      </c>
      <c r="FW773" s="264" t="s">
        <v>3816</v>
      </c>
      <c r="FY773" s="264" t="s">
        <v>3816</v>
      </c>
      <c r="GA773" s="264" t="s">
        <v>3816</v>
      </c>
      <c r="GC773" s="264" t="s">
        <v>3816</v>
      </c>
      <c r="GE773" s="264" t="s">
        <v>3816</v>
      </c>
      <c r="GG773" s="264" t="s">
        <v>3816</v>
      </c>
      <c r="GI773" s="264" t="s">
        <v>3816</v>
      </c>
      <c r="GK773" s="264" t="s">
        <v>3816</v>
      </c>
      <c r="GM773" s="264" t="s">
        <v>3816</v>
      </c>
      <c r="GO773" s="264" t="s">
        <v>3816</v>
      </c>
      <c r="GQ773" s="16"/>
      <c r="HE773" s="265" t="s">
        <v>3818</v>
      </c>
      <c r="HG773" s="265" t="s">
        <v>3818</v>
      </c>
      <c r="HI773" s="264" t="s">
        <v>3816</v>
      </c>
      <c r="HK773" s="264" t="s">
        <v>3816</v>
      </c>
      <c r="HM773" s="264" t="s">
        <v>3816</v>
      </c>
      <c r="HO773" s="264" t="s">
        <v>3816</v>
      </c>
      <c r="HQ773" s="264" t="s">
        <v>3816</v>
      </c>
      <c r="HS773" s="264" t="s">
        <v>3816</v>
      </c>
      <c r="HU773" s="264" t="s">
        <v>3816</v>
      </c>
      <c r="HW773" s="264" t="s">
        <v>3816</v>
      </c>
      <c r="HY773" s="264" t="s">
        <v>3816</v>
      </c>
      <c r="IA773" s="264" t="s">
        <v>3816</v>
      </c>
      <c r="IC773" s="264" t="s">
        <v>3816</v>
      </c>
      <c r="IE773" s="264" t="s">
        <v>3816</v>
      </c>
      <c r="IG773" s="264" t="s">
        <v>3816</v>
      </c>
      <c r="II773" s="264" t="s">
        <v>3816</v>
      </c>
      <c r="IK773" s="264" t="s">
        <v>3816</v>
      </c>
      <c r="IM773" s="264" t="s">
        <v>3816</v>
      </c>
      <c r="IO773" s="264" t="s">
        <v>3816</v>
      </c>
      <c r="IQ773" s="264" t="s">
        <v>3816</v>
      </c>
      <c r="IS773" s="264" t="s">
        <v>3816</v>
      </c>
      <c r="IU773" s="264" t="s">
        <v>3816</v>
      </c>
      <c r="IW773" s="264" t="s">
        <v>3816</v>
      </c>
      <c r="IY773" s="264" t="s">
        <v>3816</v>
      </c>
      <c r="JA773" s="264" t="s">
        <v>3816</v>
      </c>
      <c r="JC773" s="264" t="s">
        <v>3816</v>
      </c>
    </row>
    <row r="774" spans="3:263">
      <c r="C774" s="384" t="s">
        <v>3819</v>
      </c>
      <c r="D774" s="404"/>
      <c r="E774" s="390" t="s">
        <v>3819</v>
      </c>
      <c r="F774" s="391"/>
      <c r="G774" s="390" t="s">
        <v>3819</v>
      </c>
      <c r="H774" s="391"/>
      <c r="I774" s="390" t="s">
        <v>3819</v>
      </c>
      <c r="J774" s="391"/>
      <c r="K774" s="390" t="s">
        <v>3819</v>
      </c>
      <c r="L774" s="391"/>
      <c r="M774" s="390" t="s">
        <v>3819</v>
      </c>
      <c r="N774" s="405"/>
      <c r="O774" s="394" t="s">
        <v>3820</v>
      </c>
      <c r="P774" s="406"/>
      <c r="Q774" s="264" t="s">
        <v>3819</v>
      </c>
      <c r="S774" s="264" t="s">
        <v>3819</v>
      </c>
      <c r="U774" s="265" t="s">
        <v>3821</v>
      </c>
      <c r="W774" s="265" t="s">
        <v>3821</v>
      </c>
      <c r="Y774" s="265" t="s">
        <v>3821</v>
      </c>
      <c r="Z774" s="256"/>
      <c r="AA774" s="264" t="s">
        <v>3819</v>
      </c>
      <c r="AB774" s="256"/>
      <c r="AC774" s="265" t="s">
        <v>3821</v>
      </c>
      <c r="AD774" s="258"/>
      <c r="AE774" s="265" t="s">
        <v>3821</v>
      </c>
      <c r="AF774" s="258"/>
      <c r="AG774" s="264" t="s">
        <v>3819</v>
      </c>
      <c r="AH774" s="16"/>
      <c r="AI774" s="264" t="s">
        <v>3819</v>
      </c>
      <c r="AK774" s="264" t="s">
        <v>3819</v>
      </c>
      <c r="AL774" s="256"/>
      <c r="AM774" s="264" t="s">
        <v>3819</v>
      </c>
      <c r="AN774" s="256"/>
      <c r="AO774" s="264" t="s">
        <v>3819</v>
      </c>
      <c r="AP774" s="256"/>
      <c r="AQ774" s="264" t="s">
        <v>3819</v>
      </c>
      <c r="AR774" s="256"/>
      <c r="AS774" s="265" t="s">
        <v>3822</v>
      </c>
      <c r="AT774" s="256"/>
      <c r="AU774" s="265" t="s">
        <v>3822</v>
      </c>
      <c r="AW774" s="265" t="s">
        <v>3822</v>
      </c>
      <c r="AX774" s="256"/>
      <c r="AY774" s="270" t="str">
        <f t="shared" si="26"/>
        <v>予 備 771</v>
      </c>
      <c r="AZ774" s="256"/>
      <c r="BA774" s="265" t="s">
        <v>3821</v>
      </c>
      <c r="BC774" s="265" t="s">
        <v>3821</v>
      </c>
      <c r="BE774" s="266" t="s">
        <v>3821</v>
      </c>
      <c r="BF774" s="258"/>
      <c r="BG774" s="266" t="s">
        <v>3821</v>
      </c>
      <c r="BI774" s="400" t="s">
        <v>3819</v>
      </c>
      <c r="BK774" s="400" t="s">
        <v>3819</v>
      </c>
      <c r="BM774" s="400" t="str">
        <f t="shared" si="27"/>
        <v>予備771</v>
      </c>
      <c r="BO774" s="401" t="s">
        <v>3819</v>
      </c>
      <c r="BP774" s="396"/>
      <c r="BQ774" s="401" t="s">
        <v>3819</v>
      </c>
      <c r="BR774" s="402"/>
      <c r="BS774" s="265" t="s">
        <v>3821</v>
      </c>
      <c r="BT774" s="402"/>
      <c r="BU774" s="402"/>
      <c r="BV774" s="402"/>
      <c r="BW774" s="402"/>
      <c r="BX774" s="402"/>
      <c r="BY774" s="402"/>
      <c r="BZ774" s="402"/>
      <c r="CA774" s="402"/>
      <c r="CB774" s="402"/>
      <c r="CC774" s="402"/>
      <c r="CE774" s="256"/>
      <c r="CG774" s="264" t="s">
        <v>3819</v>
      </c>
      <c r="CI774" s="264" t="s">
        <v>3819</v>
      </c>
      <c r="CK774" s="264" t="s">
        <v>3819</v>
      </c>
      <c r="CM774" s="264" t="s">
        <v>3819</v>
      </c>
      <c r="CO774" s="264" t="s">
        <v>3819</v>
      </c>
      <c r="CQ774" s="264" t="s">
        <v>3819</v>
      </c>
      <c r="CS774" s="264" t="s">
        <v>3819</v>
      </c>
      <c r="CU774" s="264" t="s">
        <v>3819</v>
      </c>
      <c r="CW774" s="264" t="s">
        <v>3819</v>
      </c>
      <c r="CY774" s="264" t="s">
        <v>3819</v>
      </c>
      <c r="DA774" s="264" t="s">
        <v>3819</v>
      </c>
      <c r="DC774" s="264" t="s">
        <v>3819</v>
      </c>
      <c r="DE774" s="264" t="s">
        <v>3819</v>
      </c>
      <c r="DG774" s="264" t="s">
        <v>3819</v>
      </c>
      <c r="DI774" s="264" t="s">
        <v>3819</v>
      </c>
      <c r="DK774" s="264" t="s">
        <v>3819</v>
      </c>
      <c r="EA774" s="264" t="s">
        <v>3819</v>
      </c>
      <c r="EC774" s="272" t="s">
        <v>3820</v>
      </c>
      <c r="ED774" s="268"/>
      <c r="EE774" s="272" t="s">
        <v>3820</v>
      </c>
      <c r="EF774" s="268"/>
      <c r="EG774" s="272" t="s">
        <v>3820</v>
      </c>
      <c r="EH774" s="268"/>
      <c r="EI774" s="272" t="s">
        <v>3820</v>
      </c>
      <c r="EY774" s="264" t="s">
        <v>3819</v>
      </c>
      <c r="FA774" s="264" t="s">
        <v>3819</v>
      </c>
      <c r="FC774" s="264" t="s">
        <v>3819</v>
      </c>
      <c r="FE774" s="264" t="s">
        <v>3819</v>
      </c>
      <c r="FG774" s="264" t="s">
        <v>3819</v>
      </c>
      <c r="FI774" s="264" t="s">
        <v>3819</v>
      </c>
      <c r="FK774" s="264" t="s">
        <v>3819</v>
      </c>
      <c r="FM774" s="264" t="s">
        <v>3819</v>
      </c>
      <c r="FO774" s="264" t="s">
        <v>3819</v>
      </c>
      <c r="FQ774" s="264" t="s">
        <v>3819</v>
      </c>
      <c r="FS774" s="264" t="s">
        <v>3819</v>
      </c>
      <c r="FU774" s="264" t="s">
        <v>3819</v>
      </c>
      <c r="FW774" s="264" t="s">
        <v>3819</v>
      </c>
      <c r="FY774" s="264" t="s">
        <v>3819</v>
      </c>
      <c r="GA774" s="264" t="s">
        <v>3819</v>
      </c>
      <c r="GC774" s="264" t="s">
        <v>3819</v>
      </c>
      <c r="GE774" s="264" t="s">
        <v>3819</v>
      </c>
      <c r="GG774" s="264" t="s">
        <v>3819</v>
      </c>
      <c r="GI774" s="264" t="s">
        <v>3819</v>
      </c>
      <c r="GK774" s="264" t="s">
        <v>3819</v>
      </c>
      <c r="GM774" s="264" t="s">
        <v>3819</v>
      </c>
      <c r="GO774" s="264" t="s">
        <v>3819</v>
      </c>
      <c r="GQ774" s="16"/>
      <c r="HE774" s="265" t="s">
        <v>3821</v>
      </c>
      <c r="HG774" s="265" t="s">
        <v>3821</v>
      </c>
      <c r="HI774" s="264" t="s">
        <v>3819</v>
      </c>
      <c r="HK774" s="264" t="s">
        <v>3819</v>
      </c>
      <c r="HM774" s="264" t="s">
        <v>3819</v>
      </c>
      <c r="HO774" s="264" t="s">
        <v>3819</v>
      </c>
      <c r="HQ774" s="264" t="s">
        <v>3819</v>
      </c>
      <c r="HS774" s="264" t="s">
        <v>3819</v>
      </c>
      <c r="HU774" s="264" t="s">
        <v>3819</v>
      </c>
      <c r="HW774" s="264" t="s">
        <v>3819</v>
      </c>
      <c r="HY774" s="264" t="s">
        <v>3819</v>
      </c>
      <c r="IA774" s="264" t="s">
        <v>3819</v>
      </c>
      <c r="IC774" s="264" t="s">
        <v>3819</v>
      </c>
      <c r="IE774" s="264" t="s">
        <v>3819</v>
      </c>
      <c r="IG774" s="264" t="s">
        <v>3819</v>
      </c>
      <c r="II774" s="264" t="s">
        <v>3819</v>
      </c>
      <c r="IK774" s="264" t="s">
        <v>3819</v>
      </c>
      <c r="IM774" s="264" t="s">
        <v>3819</v>
      </c>
      <c r="IO774" s="264" t="s">
        <v>3819</v>
      </c>
      <c r="IQ774" s="264" t="s">
        <v>3819</v>
      </c>
      <c r="IS774" s="264" t="s">
        <v>3819</v>
      </c>
      <c r="IU774" s="264" t="s">
        <v>3819</v>
      </c>
      <c r="IW774" s="264" t="s">
        <v>3819</v>
      </c>
      <c r="IY774" s="264" t="s">
        <v>3819</v>
      </c>
      <c r="JA774" s="264" t="s">
        <v>3819</v>
      </c>
      <c r="JC774" s="264" t="s">
        <v>3819</v>
      </c>
    </row>
    <row r="775" spans="3:263">
      <c r="C775" s="384" t="s">
        <v>3823</v>
      </c>
      <c r="D775" s="404"/>
      <c r="E775" s="390" t="s">
        <v>3823</v>
      </c>
      <c r="F775" s="391"/>
      <c r="G775" s="390" t="s">
        <v>3823</v>
      </c>
      <c r="H775" s="391"/>
      <c r="I775" s="390" t="s">
        <v>3823</v>
      </c>
      <c r="J775" s="391"/>
      <c r="K775" s="390" t="s">
        <v>3823</v>
      </c>
      <c r="L775" s="391"/>
      <c r="M775" s="390" t="s">
        <v>3823</v>
      </c>
      <c r="N775" s="405"/>
      <c r="O775" s="394" t="s">
        <v>3824</v>
      </c>
      <c r="P775" s="406"/>
      <c r="Q775" s="264" t="s">
        <v>3823</v>
      </c>
      <c r="S775" s="264" t="s">
        <v>3823</v>
      </c>
      <c r="U775" s="265" t="s">
        <v>3825</v>
      </c>
      <c r="W775" s="265" t="s">
        <v>3825</v>
      </c>
      <c r="Y775" s="265" t="s">
        <v>3825</v>
      </c>
      <c r="Z775" s="256"/>
      <c r="AA775" s="264" t="s">
        <v>3823</v>
      </c>
      <c r="AB775" s="256"/>
      <c r="AC775" s="265" t="s">
        <v>3825</v>
      </c>
      <c r="AD775" s="258"/>
      <c r="AE775" s="265" t="s">
        <v>3825</v>
      </c>
      <c r="AF775" s="258"/>
      <c r="AG775" s="264" t="s">
        <v>3823</v>
      </c>
      <c r="AH775" s="16"/>
      <c r="AI775" s="264" t="s">
        <v>3823</v>
      </c>
      <c r="AK775" s="264" t="s">
        <v>3823</v>
      </c>
      <c r="AL775" s="256"/>
      <c r="AM775" s="264" t="s">
        <v>3823</v>
      </c>
      <c r="AN775" s="256"/>
      <c r="AO775" s="264" t="s">
        <v>3823</v>
      </c>
      <c r="AP775" s="256"/>
      <c r="AQ775" s="264" t="s">
        <v>3823</v>
      </c>
      <c r="AR775" s="256"/>
      <c r="AS775" s="264" t="s">
        <v>3824</v>
      </c>
      <c r="AT775" s="256"/>
      <c r="AU775" s="264" t="s">
        <v>3824</v>
      </c>
      <c r="AW775" s="264" t="s">
        <v>3824</v>
      </c>
      <c r="AX775" s="256"/>
      <c r="AY775" s="270" t="str">
        <f t="shared" si="26"/>
        <v>予 備 772</v>
      </c>
      <c r="AZ775" s="256"/>
      <c r="BA775" s="265" t="s">
        <v>3825</v>
      </c>
      <c r="BC775" s="265" t="s">
        <v>3825</v>
      </c>
      <c r="BE775" s="266" t="s">
        <v>3825</v>
      </c>
      <c r="BF775" s="258"/>
      <c r="BG775" s="266" t="s">
        <v>3825</v>
      </c>
      <c r="BI775" s="400" t="s">
        <v>3823</v>
      </c>
      <c r="BK775" s="400" t="s">
        <v>3823</v>
      </c>
      <c r="BM775" s="400" t="str">
        <f t="shared" si="27"/>
        <v>予備772</v>
      </c>
      <c r="BO775" s="401" t="s">
        <v>3823</v>
      </c>
      <c r="BP775" s="396"/>
      <c r="BQ775" s="401" t="s">
        <v>3823</v>
      </c>
      <c r="BR775" s="402"/>
      <c r="BS775" s="265" t="s">
        <v>3825</v>
      </c>
      <c r="BT775" s="402"/>
      <c r="BU775" s="402"/>
      <c r="BV775" s="402"/>
      <c r="BW775" s="402"/>
      <c r="BX775" s="402"/>
      <c r="BY775" s="402"/>
      <c r="BZ775" s="402"/>
      <c r="CA775" s="402"/>
      <c r="CB775" s="402"/>
      <c r="CC775" s="402"/>
      <c r="CE775" s="256"/>
      <c r="CG775" s="264" t="s">
        <v>3823</v>
      </c>
      <c r="CI775" s="264" t="s">
        <v>3823</v>
      </c>
      <c r="CK775" s="264" t="s">
        <v>3823</v>
      </c>
      <c r="CM775" s="264" t="s">
        <v>3823</v>
      </c>
      <c r="CO775" s="264" t="s">
        <v>3823</v>
      </c>
      <c r="CQ775" s="264" t="s">
        <v>3823</v>
      </c>
      <c r="CS775" s="264" t="s">
        <v>3823</v>
      </c>
      <c r="CU775" s="264" t="s">
        <v>3823</v>
      </c>
      <c r="CW775" s="264" t="s">
        <v>3823</v>
      </c>
      <c r="CY775" s="264" t="s">
        <v>3823</v>
      </c>
      <c r="DA775" s="264" t="s">
        <v>3823</v>
      </c>
      <c r="DC775" s="264" t="s">
        <v>3823</v>
      </c>
      <c r="DE775" s="264" t="s">
        <v>3823</v>
      </c>
      <c r="DG775" s="264" t="s">
        <v>3823</v>
      </c>
      <c r="DI775" s="264" t="s">
        <v>3823</v>
      </c>
      <c r="DK775" s="264" t="s">
        <v>3823</v>
      </c>
      <c r="EA775" s="264" t="s">
        <v>3823</v>
      </c>
      <c r="EC775" s="272" t="s">
        <v>3824</v>
      </c>
      <c r="ED775" s="268"/>
      <c r="EE775" s="272" t="s">
        <v>3824</v>
      </c>
      <c r="EF775" s="268"/>
      <c r="EG775" s="272" t="s">
        <v>3824</v>
      </c>
      <c r="EH775" s="268"/>
      <c r="EI775" s="272" t="s">
        <v>3824</v>
      </c>
      <c r="EY775" s="264" t="s">
        <v>3823</v>
      </c>
      <c r="FA775" s="264" t="s">
        <v>3823</v>
      </c>
      <c r="FC775" s="264" t="s">
        <v>3823</v>
      </c>
      <c r="FE775" s="264" t="s">
        <v>3823</v>
      </c>
      <c r="FG775" s="264" t="s">
        <v>3823</v>
      </c>
      <c r="FI775" s="264" t="s">
        <v>3823</v>
      </c>
      <c r="FK775" s="264" t="s">
        <v>3823</v>
      </c>
      <c r="FM775" s="264" t="s">
        <v>3823</v>
      </c>
      <c r="FO775" s="264" t="s">
        <v>3823</v>
      </c>
      <c r="FQ775" s="264" t="s">
        <v>3823</v>
      </c>
      <c r="FS775" s="264" t="s">
        <v>3823</v>
      </c>
      <c r="FU775" s="264" t="s">
        <v>3823</v>
      </c>
      <c r="FW775" s="264" t="s">
        <v>3823</v>
      </c>
      <c r="FY775" s="264" t="s">
        <v>3823</v>
      </c>
      <c r="GA775" s="264" t="s">
        <v>3823</v>
      </c>
      <c r="GC775" s="264" t="s">
        <v>3823</v>
      </c>
      <c r="GE775" s="264" t="s">
        <v>3823</v>
      </c>
      <c r="GG775" s="264" t="s">
        <v>3823</v>
      </c>
      <c r="GI775" s="264" t="s">
        <v>3823</v>
      </c>
      <c r="GK775" s="264" t="s">
        <v>3823</v>
      </c>
      <c r="GM775" s="264" t="s">
        <v>3823</v>
      </c>
      <c r="GO775" s="264" t="s">
        <v>3823</v>
      </c>
      <c r="GQ775" s="16"/>
      <c r="HE775" s="265" t="s">
        <v>3825</v>
      </c>
      <c r="HG775" s="265" t="s">
        <v>3825</v>
      </c>
      <c r="HI775" s="264" t="s">
        <v>3823</v>
      </c>
      <c r="HK775" s="264" t="s">
        <v>3823</v>
      </c>
      <c r="HM775" s="264" t="s">
        <v>3823</v>
      </c>
      <c r="HO775" s="264" t="s">
        <v>3823</v>
      </c>
      <c r="HQ775" s="264" t="s">
        <v>3823</v>
      </c>
      <c r="HS775" s="264" t="s">
        <v>3823</v>
      </c>
      <c r="HU775" s="264" t="s">
        <v>3823</v>
      </c>
      <c r="HW775" s="264" t="s">
        <v>3823</v>
      </c>
      <c r="HY775" s="264" t="s">
        <v>3823</v>
      </c>
      <c r="IA775" s="264" t="s">
        <v>3823</v>
      </c>
      <c r="IC775" s="264" t="s">
        <v>3823</v>
      </c>
      <c r="IE775" s="264" t="s">
        <v>3823</v>
      </c>
      <c r="IG775" s="264" t="s">
        <v>3823</v>
      </c>
      <c r="II775" s="264" t="s">
        <v>3823</v>
      </c>
      <c r="IK775" s="264" t="s">
        <v>3823</v>
      </c>
      <c r="IM775" s="264" t="s">
        <v>3823</v>
      </c>
      <c r="IO775" s="264" t="s">
        <v>3823</v>
      </c>
      <c r="IQ775" s="264" t="s">
        <v>3823</v>
      </c>
      <c r="IS775" s="264" t="s">
        <v>3823</v>
      </c>
      <c r="IU775" s="264" t="s">
        <v>3823</v>
      </c>
      <c r="IW775" s="264" t="s">
        <v>3823</v>
      </c>
      <c r="IY775" s="264" t="s">
        <v>3823</v>
      </c>
      <c r="JA775" s="264" t="s">
        <v>3823</v>
      </c>
      <c r="JC775" s="264" t="s">
        <v>3823</v>
      </c>
    </row>
    <row r="776" spans="3:263">
      <c r="C776" s="384" t="s">
        <v>3826</v>
      </c>
      <c r="D776" s="404"/>
      <c r="E776" s="390" t="s">
        <v>3826</v>
      </c>
      <c r="F776" s="391"/>
      <c r="G776" s="390" t="s">
        <v>3826</v>
      </c>
      <c r="H776" s="391"/>
      <c r="I776" s="390" t="s">
        <v>3826</v>
      </c>
      <c r="J776" s="391"/>
      <c r="K776" s="390" t="s">
        <v>3826</v>
      </c>
      <c r="L776" s="391"/>
      <c r="M776" s="390" t="s">
        <v>3826</v>
      </c>
      <c r="N776" s="405"/>
      <c r="O776" s="394" t="s">
        <v>3827</v>
      </c>
      <c r="P776" s="406"/>
      <c r="Q776" s="264" t="s">
        <v>3826</v>
      </c>
      <c r="S776" s="264" t="s">
        <v>3826</v>
      </c>
      <c r="U776" s="265" t="s">
        <v>3828</v>
      </c>
      <c r="W776" s="265" t="s">
        <v>3828</v>
      </c>
      <c r="Y776" s="265" t="s">
        <v>3828</v>
      </c>
      <c r="Z776" s="256"/>
      <c r="AA776" s="264" t="s">
        <v>3826</v>
      </c>
      <c r="AB776" s="256"/>
      <c r="AC776" s="265" t="s">
        <v>3828</v>
      </c>
      <c r="AD776" s="258"/>
      <c r="AE776" s="265" t="s">
        <v>3828</v>
      </c>
      <c r="AF776" s="258"/>
      <c r="AG776" s="264" t="s">
        <v>3826</v>
      </c>
      <c r="AH776" s="16"/>
      <c r="AI776" s="264" t="s">
        <v>3826</v>
      </c>
      <c r="AK776" s="264" t="s">
        <v>3826</v>
      </c>
      <c r="AL776" s="256"/>
      <c r="AM776" s="264" t="s">
        <v>3826</v>
      </c>
      <c r="AN776" s="256"/>
      <c r="AO776" s="264" t="s">
        <v>3826</v>
      </c>
      <c r="AP776" s="256"/>
      <c r="AQ776" s="264" t="s">
        <v>3826</v>
      </c>
      <c r="AR776" s="256"/>
      <c r="AS776" s="265" t="s">
        <v>3829</v>
      </c>
      <c r="AT776" s="256"/>
      <c r="AU776" s="265" t="s">
        <v>3829</v>
      </c>
      <c r="AW776" s="265" t="s">
        <v>3829</v>
      </c>
      <c r="AX776" s="256"/>
      <c r="AY776" s="270" t="str">
        <f t="shared" si="26"/>
        <v>予 備 773</v>
      </c>
      <c r="AZ776" s="256"/>
      <c r="BA776" s="265" t="s">
        <v>3828</v>
      </c>
      <c r="BC776" s="265" t="s">
        <v>3828</v>
      </c>
      <c r="BE776" s="266" t="s">
        <v>3828</v>
      </c>
      <c r="BF776" s="258"/>
      <c r="BG776" s="266" t="s">
        <v>3828</v>
      </c>
      <c r="BI776" s="400" t="s">
        <v>3826</v>
      </c>
      <c r="BK776" s="400" t="s">
        <v>3826</v>
      </c>
      <c r="BM776" s="400" t="str">
        <f t="shared" si="27"/>
        <v>予備773</v>
      </c>
      <c r="BO776" s="401" t="s">
        <v>3826</v>
      </c>
      <c r="BP776" s="396"/>
      <c r="BQ776" s="401" t="s">
        <v>3826</v>
      </c>
      <c r="BR776" s="402"/>
      <c r="BS776" s="265" t="s">
        <v>3828</v>
      </c>
      <c r="BT776" s="402"/>
      <c r="BU776" s="402"/>
      <c r="BV776" s="402"/>
      <c r="BW776" s="402"/>
      <c r="BX776" s="402"/>
      <c r="BY776" s="402"/>
      <c r="BZ776" s="402"/>
      <c r="CA776" s="402"/>
      <c r="CB776" s="402"/>
      <c r="CC776" s="402"/>
      <c r="CE776" s="256"/>
      <c r="CG776" s="264" t="s">
        <v>3826</v>
      </c>
      <c r="CI776" s="264" t="s">
        <v>3826</v>
      </c>
      <c r="CK776" s="264" t="s">
        <v>3826</v>
      </c>
      <c r="CM776" s="264" t="s">
        <v>3826</v>
      </c>
      <c r="CO776" s="264" t="s">
        <v>3826</v>
      </c>
      <c r="CQ776" s="264" t="s">
        <v>3826</v>
      </c>
      <c r="CS776" s="264" t="s">
        <v>3826</v>
      </c>
      <c r="CU776" s="264" t="s">
        <v>3826</v>
      </c>
      <c r="CW776" s="264" t="s">
        <v>3826</v>
      </c>
      <c r="CY776" s="264" t="s">
        <v>3826</v>
      </c>
      <c r="DA776" s="264" t="s">
        <v>3826</v>
      </c>
      <c r="DC776" s="264" t="s">
        <v>3826</v>
      </c>
      <c r="DE776" s="264" t="s">
        <v>3826</v>
      </c>
      <c r="DG776" s="264" t="s">
        <v>3826</v>
      </c>
      <c r="DI776" s="264" t="s">
        <v>3826</v>
      </c>
      <c r="DK776" s="264" t="s">
        <v>3826</v>
      </c>
      <c r="EA776" s="264" t="s">
        <v>3826</v>
      </c>
      <c r="EC776" s="272" t="s">
        <v>3827</v>
      </c>
      <c r="ED776" s="268"/>
      <c r="EE776" s="272" t="s">
        <v>3827</v>
      </c>
      <c r="EF776" s="268"/>
      <c r="EG776" s="272" t="s">
        <v>3827</v>
      </c>
      <c r="EH776" s="268"/>
      <c r="EI776" s="272" t="s">
        <v>3827</v>
      </c>
      <c r="EY776" s="264" t="s">
        <v>3826</v>
      </c>
      <c r="FA776" s="264" t="s">
        <v>3826</v>
      </c>
      <c r="FC776" s="264" t="s">
        <v>3826</v>
      </c>
      <c r="FE776" s="264" t="s">
        <v>3826</v>
      </c>
      <c r="FG776" s="264" t="s">
        <v>3826</v>
      </c>
      <c r="FI776" s="264" t="s">
        <v>3826</v>
      </c>
      <c r="FK776" s="264" t="s">
        <v>3826</v>
      </c>
      <c r="FM776" s="264" t="s">
        <v>3826</v>
      </c>
      <c r="FO776" s="264" t="s">
        <v>3826</v>
      </c>
      <c r="FQ776" s="264" t="s">
        <v>3826</v>
      </c>
      <c r="FS776" s="264" t="s">
        <v>3826</v>
      </c>
      <c r="FU776" s="264" t="s">
        <v>3826</v>
      </c>
      <c r="FW776" s="264" t="s">
        <v>3826</v>
      </c>
      <c r="FY776" s="264" t="s">
        <v>3826</v>
      </c>
      <c r="GA776" s="264" t="s">
        <v>3826</v>
      </c>
      <c r="GC776" s="264" t="s">
        <v>3826</v>
      </c>
      <c r="GE776" s="264" t="s">
        <v>3826</v>
      </c>
      <c r="GG776" s="264" t="s">
        <v>3826</v>
      </c>
      <c r="GI776" s="264" t="s">
        <v>3826</v>
      </c>
      <c r="GK776" s="264" t="s">
        <v>3826</v>
      </c>
      <c r="GM776" s="264" t="s">
        <v>3826</v>
      </c>
      <c r="GO776" s="264" t="s">
        <v>3826</v>
      </c>
      <c r="GQ776" s="16"/>
      <c r="HE776" s="265" t="s">
        <v>3828</v>
      </c>
      <c r="HG776" s="265" t="s">
        <v>3828</v>
      </c>
      <c r="HI776" s="264" t="s">
        <v>3826</v>
      </c>
      <c r="HK776" s="264" t="s">
        <v>3826</v>
      </c>
      <c r="HM776" s="264" t="s">
        <v>3826</v>
      </c>
      <c r="HO776" s="264" t="s">
        <v>3826</v>
      </c>
      <c r="HQ776" s="264" t="s">
        <v>3826</v>
      </c>
      <c r="HS776" s="264" t="s">
        <v>3826</v>
      </c>
      <c r="HU776" s="264" t="s">
        <v>3826</v>
      </c>
      <c r="HW776" s="264" t="s">
        <v>3826</v>
      </c>
      <c r="HY776" s="264" t="s">
        <v>3826</v>
      </c>
      <c r="IA776" s="264" t="s">
        <v>3826</v>
      </c>
      <c r="IC776" s="264" t="s">
        <v>3826</v>
      </c>
      <c r="IE776" s="264" t="s">
        <v>3826</v>
      </c>
      <c r="IG776" s="264" t="s">
        <v>3826</v>
      </c>
      <c r="II776" s="264" t="s">
        <v>3826</v>
      </c>
      <c r="IK776" s="264" t="s">
        <v>3826</v>
      </c>
      <c r="IM776" s="264" t="s">
        <v>3826</v>
      </c>
      <c r="IO776" s="264" t="s">
        <v>3826</v>
      </c>
      <c r="IQ776" s="264" t="s">
        <v>3826</v>
      </c>
      <c r="IS776" s="264" t="s">
        <v>3826</v>
      </c>
      <c r="IU776" s="264" t="s">
        <v>3826</v>
      </c>
      <c r="IW776" s="264" t="s">
        <v>3826</v>
      </c>
      <c r="IY776" s="264" t="s">
        <v>3826</v>
      </c>
      <c r="JA776" s="264" t="s">
        <v>3826</v>
      </c>
      <c r="JC776" s="264" t="s">
        <v>3826</v>
      </c>
    </row>
    <row r="777" spans="3:263">
      <c r="C777" s="384" t="s">
        <v>3830</v>
      </c>
      <c r="D777" s="404"/>
      <c r="E777" s="390" t="s">
        <v>3830</v>
      </c>
      <c r="F777" s="391"/>
      <c r="G777" s="390" t="s">
        <v>3830</v>
      </c>
      <c r="H777" s="391"/>
      <c r="I777" s="390" t="s">
        <v>3830</v>
      </c>
      <c r="J777" s="391"/>
      <c r="K777" s="390" t="s">
        <v>3830</v>
      </c>
      <c r="L777" s="391"/>
      <c r="M777" s="390" t="s">
        <v>3830</v>
      </c>
      <c r="N777" s="405"/>
      <c r="O777" s="394" t="s">
        <v>3831</v>
      </c>
      <c r="P777" s="406"/>
      <c r="Q777" s="264" t="s">
        <v>3830</v>
      </c>
      <c r="S777" s="264" t="s">
        <v>3830</v>
      </c>
      <c r="U777" s="265" t="s">
        <v>3832</v>
      </c>
      <c r="W777" s="265" t="s">
        <v>3832</v>
      </c>
      <c r="Y777" s="265" t="s">
        <v>3832</v>
      </c>
      <c r="Z777" s="256"/>
      <c r="AA777" s="264" t="s">
        <v>3830</v>
      </c>
      <c r="AB777" s="256"/>
      <c r="AC777" s="265" t="s">
        <v>3832</v>
      </c>
      <c r="AD777" s="258"/>
      <c r="AE777" s="265" t="s">
        <v>3832</v>
      </c>
      <c r="AF777" s="258"/>
      <c r="AG777" s="264" t="s">
        <v>3830</v>
      </c>
      <c r="AH777" s="16"/>
      <c r="AI777" s="264" t="s">
        <v>3830</v>
      </c>
      <c r="AK777" s="264" t="s">
        <v>3830</v>
      </c>
      <c r="AL777" s="256"/>
      <c r="AM777" s="264" t="s">
        <v>3830</v>
      </c>
      <c r="AN777" s="256"/>
      <c r="AO777" s="264" t="s">
        <v>3830</v>
      </c>
      <c r="AP777" s="256"/>
      <c r="AQ777" s="264" t="s">
        <v>3830</v>
      </c>
      <c r="AR777" s="256"/>
      <c r="AS777" s="264" t="s">
        <v>3831</v>
      </c>
      <c r="AT777" s="256"/>
      <c r="AU777" s="264" t="s">
        <v>3831</v>
      </c>
      <c r="AW777" s="264" t="s">
        <v>3831</v>
      </c>
      <c r="AX777" s="256"/>
      <c r="AY777" s="270" t="str">
        <f t="shared" si="26"/>
        <v>予 備 774</v>
      </c>
      <c r="AZ777" s="256"/>
      <c r="BA777" s="265" t="s">
        <v>3832</v>
      </c>
      <c r="BC777" s="265" t="s">
        <v>3832</v>
      </c>
      <c r="BE777" s="266" t="s">
        <v>3832</v>
      </c>
      <c r="BF777" s="258"/>
      <c r="BG777" s="266" t="s">
        <v>3832</v>
      </c>
      <c r="BI777" s="400" t="s">
        <v>3830</v>
      </c>
      <c r="BK777" s="400" t="s">
        <v>3830</v>
      </c>
      <c r="BM777" s="400" t="str">
        <f t="shared" si="27"/>
        <v>予備774</v>
      </c>
      <c r="BO777" s="401" t="s">
        <v>3830</v>
      </c>
      <c r="BP777" s="396"/>
      <c r="BQ777" s="401" t="s">
        <v>3830</v>
      </c>
      <c r="BR777" s="402"/>
      <c r="BS777" s="265" t="s">
        <v>3832</v>
      </c>
      <c r="BT777" s="402"/>
      <c r="BU777" s="402"/>
      <c r="BV777" s="402"/>
      <c r="BW777" s="402"/>
      <c r="BX777" s="402"/>
      <c r="BY777" s="402"/>
      <c r="BZ777" s="402"/>
      <c r="CA777" s="402"/>
      <c r="CB777" s="402"/>
      <c r="CC777" s="402"/>
      <c r="CE777" s="256"/>
      <c r="CG777" s="264" t="s">
        <v>3830</v>
      </c>
      <c r="CI777" s="264" t="s">
        <v>3830</v>
      </c>
      <c r="CK777" s="264" t="s">
        <v>3830</v>
      </c>
      <c r="CM777" s="264" t="s">
        <v>3830</v>
      </c>
      <c r="CO777" s="264" t="s">
        <v>3830</v>
      </c>
      <c r="CQ777" s="264" t="s">
        <v>3830</v>
      </c>
      <c r="CS777" s="264" t="s">
        <v>3830</v>
      </c>
      <c r="CU777" s="264" t="s">
        <v>3830</v>
      </c>
      <c r="CW777" s="264" t="s">
        <v>3830</v>
      </c>
      <c r="CY777" s="264" t="s">
        <v>3830</v>
      </c>
      <c r="DA777" s="264" t="s">
        <v>3830</v>
      </c>
      <c r="DC777" s="264" t="s">
        <v>3830</v>
      </c>
      <c r="DE777" s="264" t="s">
        <v>3830</v>
      </c>
      <c r="DG777" s="264" t="s">
        <v>3830</v>
      </c>
      <c r="DI777" s="264" t="s">
        <v>3830</v>
      </c>
      <c r="DK777" s="264" t="s">
        <v>3830</v>
      </c>
      <c r="EA777" s="264" t="s">
        <v>3830</v>
      </c>
      <c r="EC777" s="272" t="s">
        <v>3831</v>
      </c>
      <c r="ED777" s="268"/>
      <c r="EE777" s="272" t="s">
        <v>3831</v>
      </c>
      <c r="EF777" s="268"/>
      <c r="EG777" s="272" t="s">
        <v>3831</v>
      </c>
      <c r="EH777" s="268"/>
      <c r="EI777" s="272" t="s">
        <v>3831</v>
      </c>
      <c r="EY777" s="264" t="s">
        <v>3830</v>
      </c>
      <c r="FA777" s="264" t="s">
        <v>3830</v>
      </c>
      <c r="FC777" s="264" t="s">
        <v>3830</v>
      </c>
      <c r="FE777" s="264" t="s">
        <v>3830</v>
      </c>
      <c r="FG777" s="264" t="s">
        <v>3830</v>
      </c>
      <c r="FI777" s="264" t="s">
        <v>3830</v>
      </c>
      <c r="FK777" s="264" t="s">
        <v>3830</v>
      </c>
      <c r="FM777" s="264" t="s">
        <v>3830</v>
      </c>
      <c r="FO777" s="264" t="s">
        <v>3830</v>
      </c>
      <c r="FQ777" s="264" t="s">
        <v>3830</v>
      </c>
      <c r="FS777" s="264" t="s">
        <v>3830</v>
      </c>
      <c r="FU777" s="264" t="s">
        <v>3830</v>
      </c>
      <c r="FW777" s="264" t="s">
        <v>3830</v>
      </c>
      <c r="FY777" s="264" t="s">
        <v>3830</v>
      </c>
      <c r="GA777" s="264" t="s">
        <v>3830</v>
      </c>
      <c r="GC777" s="264" t="s">
        <v>3830</v>
      </c>
      <c r="GE777" s="264" t="s">
        <v>3830</v>
      </c>
      <c r="GG777" s="264" t="s">
        <v>3830</v>
      </c>
      <c r="GI777" s="264" t="s">
        <v>3830</v>
      </c>
      <c r="GK777" s="264" t="s">
        <v>3830</v>
      </c>
      <c r="GM777" s="264" t="s">
        <v>3830</v>
      </c>
      <c r="GO777" s="264" t="s">
        <v>3830</v>
      </c>
      <c r="GQ777" s="16"/>
      <c r="HE777" s="265" t="s">
        <v>3832</v>
      </c>
      <c r="HG777" s="265" t="s">
        <v>3832</v>
      </c>
      <c r="HI777" s="264" t="s">
        <v>3830</v>
      </c>
      <c r="HK777" s="264" t="s">
        <v>3830</v>
      </c>
      <c r="HM777" s="264" t="s">
        <v>3830</v>
      </c>
      <c r="HO777" s="264" t="s">
        <v>3830</v>
      </c>
      <c r="HQ777" s="264" t="s">
        <v>3830</v>
      </c>
      <c r="HS777" s="264" t="s">
        <v>3830</v>
      </c>
      <c r="HU777" s="264" t="s">
        <v>3830</v>
      </c>
      <c r="HW777" s="264" t="s">
        <v>3830</v>
      </c>
      <c r="HY777" s="264" t="s">
        <v>3830</v>
      </c>
      <c r="IA777" s="264" t="s">
        <v>3830</v>
      </c>
      <c r="IC777" s="264" t="s">
        <v>3830</v>
      </c>
      <c r="IE777" s="264" t="s">
        <v>3830</v>
      </c>
      <c r="IG777" s="264" t="s">
        <v>3830</v>
      </c>
      <c r="II777" s="264" t="s">
        <v>3830</v>
      </c>
      <c r="IK777" s="264" t="s">
        <v>3830</v>
      </c>
      <c r="IM777" s="264" t="s">
        <v>3830</v>
      </c>
      <c r="IO777" s="264" t="s">
        <v>3830</v>
      </c>
      <c r="IQ777" s="264" t="s">
        <v>3830</v>
      </c>
      <c r="IS777" s="264" t="s">
        <v>3830</v>
      </c>
      <c r="IU777" s="264" t="s">
        <v>3830</v>
      </c>
      <c r="IW777" s="264" t="s">
        <v>3830</v>
      </c>
      <c r="IY777" s="264" t="s">
        <v>3830</v>
      </c>
      <c r="JA777" s="264" t="s">
        <v>3830</v>
      </c>
      <c r="JC777" s="264" t="s">
        <v>3830</v>
      </c>
    </row>
    <row r="778" spans="3:263">
      <c r="C778" s="384" t="s">
        <v>3833</v>
      </c>
      <c r="D778" s="404"/>
      <c r="E778" s="390" t="s">
        <v>3833</v>
      </c>
      <c r="F778" s="391"/>
      <c r="G778" s="390" t="s">
        <v>3833</v>
      </c>
      <c r="H778" s="391"/>
      <c r="I778" s="390" t="s">
        <v>3833</v>
      </c>
      <c r="J778" s="391"/>
      <c r="K778" s="390" t="s">
        <v>3833</v>
      </c>
      <c r="L778" s="391"/>
      <c r="M778" s="390" t="s">
        <v>3833</v>
      </c>
      <c r="N778" s="405"/>
      <c r="O778" s="394" t="s">
        <v>3834</v>
      </c>
      <c r="P778" s="406"/>
      <c r="Q778" s="264" t="s">
        <v>3833</v>
      </c>
      <c r="S778" s="264" t="s">
        <v>3833</v>
      </c>
      <c r="U778" s="265" t="s">
        <v>3835</v>
      </c>
      <c r="W778" s="265" t="s">
        <v>3835</v>
      </c>
      <c r="Y778" s="265" t="s">
        <v>3835</v>
      </c>
      <c r="Z778" s="256"/>
      <c r="AA778" s="264" t="s">
        <v>3833</v>
      </c>
      <c r="AB778" s="256"/>
      <c r="AC778" s="265" t="s">
        <v>3835</v>
      </c>
      <c r="AD778" s="258"/>
      <c r="AE778" s="265" t="s">
        <v>3835</v>
      </c>
      <c r="AF778" s="258"/>
      <c r="AG778" s="264" t="s">
        <v>3833</v>
      </c>
      <c r="AH778" s="16"/>
      <c r="AI778" s="264" t="s">
        <v>3833</v>
      </c>
      <c r="AK778" s="264" t="s">
        <v>3833</v>
      </c>
      <c r="AL778" s="256"/>
      <c r="AM778" s="264" t="s">
        <v>3833</v>
      </c>
      <c r="AN778" s="256"/>
      <c r="AO778" s="264" t="s">
        <v>3833</v>
      </c>
      <c r="AP778" s="256"/>
      <c r="AQ778" s="264" t="s">
        <v>3833</v>
      </c>
      <c r="AR778" s="256"/>
      <c r="AS778" s="265" t="s">
        <v>3836</v>
      </c>
      <c r="AT778" s="256"/>
      <c r="AU778" s="265" t="s">
        <v>3836</v>
      </c>
      <c r="AW778" s="265" t="s">
        <v>3836</v>
      </c>
      <c r="AX778" s="256"/>
      <c r="AY778" s="270" t="str">
        <f t="shared" si="26"/>
        <v>予 備 775</v>
      </c>
      <c r="AZ778" s="256"/>
      <c r="BA778" s="265" t="s">
        <v>3835</v>
      </c>
      <c r="BC778" s="265" t="s">
        <v>3835</v>
      </c>
      <c r="BE778" s="266" t="s">
        <v>3835</v>
      </c>
      <c r="BF778" s="258"/>
      <c r="BG778" s="266" t="s">
        <v>3835</v>
      </c>
      <c r="BI778" s="400" t="s">
        <v>3833</v>
      </c>
      <c r="BK778" s="400" t="s">
        <v>3833</v>
      </c>
      <c r="BM778" s="400" t="str">
        <f t="shared" si="27"/>
        <v>予備775</v>
      </c>
      <c r="BO778" s="401" t="s">
        <v>3833</v>
      </c>
      <c r="BP778" s="396"/>
      <c r="BQ778" s="401" t="s">
        <v>3833</v>
      </c>
      <c r="BR778" s="402"/>
      <c r="BS778" s="265" t="s">
        <v>3835</v>
      </c>
      <c r="BT778" s="402"/>
      <c r="BU778" s="402"/>
      <c r="BV778" s="402"/>
      <c r="BW778" s="402"/>
      <c r="BX778" s="402"/>
      <c r="BY778" s="402"/>
      <c r="BZ778" s="402"/>
      <c r="CA778" s="402"/>
      <c r="CB778" s="402"/>
      <c r="CC778" s="402"/>
      <c r="CE778" s="256"/>
      <c r="CG778" s="264" t="s">
        <v>3833</v>
      </c>
      <c r="CI778" s="264" t="s">
        <v>3833</v>
      </c>
      <c r="CK778" s="264" t="s">
        <v>3833</v>
      </c>
      <c r="CM778" s="264" t="s">
        <v>3833</v>
      </c>
      <c r="CO778" s="264" t="s">
        <v>3833</v>
      </c>
      <c r="CQ778" s="264" t="s">
        <v>3833</v>
      </c>
      <c r="CS778" s="264" t="s">
        <v>3833</v>
      </c>
      <c r="CU778" s="264" t="s">
        <v>3833</v>
      </c>
      <c r="CW778" s="264" t="s">
        <v>3833</v>
      </c>
      <c r="CY778" s="264" t="s">
        <v>3833</v>
      </c>
      <c r="DA778" s="264" t="s">
        <v>3833</v>
      </c>
      <c r="DC778" s="264" t="s">
        <v>3833</v>
      </c>
      <c r="DE778" s="264" t="s">
        <v>3833</v>
      </c>
      <c r="DG778" s="264" t="s">
        <v>3833</v>
      </c>
      <c r="DI778" s="264" t="s">
        <v>3833</v>
      </c>
      <c r="DK778" s="264" t="s">
        <v>3833</v>
      </c>
      <c r="EA778" s="264" t="s">
        <v>3833</v>
      </c>
      <c r="EC778" s="272" t="s">
        <v>3834</v>
      </c>
      <c r="ED778" s="268"/>
      <c r="EE778" s="272" t="s">
        <v>3834</v>
      </c>
      <c r="EF778" s="268"/>
      <c r="EG778" s="272" t="s">
        <v>3834</v>
      </c>
      <c r="EH778" s="268"/>
      <c r="EI778" s="272" t="s">
        <v>3834</v>
      </c>
      <c r="EY778" s="264" t="s">
        <v>3833</v>
      </c>
      <c r="FA778" s="264" t="s">
        <v>3833</v>
      </c>
      <c r="FC778" s="264" t="s">
        <v>3833</v>
      </c>
      <c r="FE778" s="264" t="s">
        <v>3833</v>
      </c>
      <c r="FG778" s="264" t="s">
        <v>3833</v>
      </c>
      <c r="FI778" s="264" t="s">
        <v>3833</v>
      </c>
      <c r="FK778" s="264" t="s">
        <v>3833</v>
      </c>
      <c r="FM778" s="264" t="s">
        <v>3833</v>
      </c>
      <c r="FO778" s="264" t="s">
        <v>3833</v>
      </c>
      <c r="FQ778" s="264" t="s">
        <v>3833</v>
      </c>
      <c r="FS778" s="264" t="s">
        <v>3833</v>
      </c>
      <c r="FU778" s="264" t="s">
        <v>3833</v>
      </c>
      <c r="FW778" s="264" t="s">
        <v>3833</v>
      </c>
      <c r="FY778" s="264" t="s">
        <v>3833</v>
      </c>
      <c r="GA778" s="264" t="s">
        <v>3833</v>
      </c>
      <c r="GC778" s="264" t="s">
        <v>3833</v>
      </c>
      <c r="GE778" s="264" t="s">
        <v>3833</v>
      </c>
      <c r="GG778" s="264" t="s">
        <v>3833</v>
      </c>
      <c r="GI778" s="264" t="s">
        <v>3833</v>
      </c>
      <c r="GK778" s="264" t="s">
        <v>3833</v>
      </c>
      <c r="GM778" s="264" t="s">
        <v>3833</v>
      </c>
      <c r="GO778" s="264" t="s">
        <v>3833</v>
      </c>
      <c r="GQ778" s="16"/>
      <c r="HE778" s="265" t="s">
        <v>3835</v>
      </c>
      <c r="HG778" s="265" t="s">
        <v>3835</v>
      </c>
      <c r="HI778" s="264" t="s">
        <v>3833</v>
      </c>
      <c r="HK778" s="264" t="s">
        <v>3833</v>
      </c>
      <c r="HM778" s="264" t="s">
        <v>3833</v>
      </c>
      <c r="HO778" s="264" t="s">
        <v>3833</v>
      </c>
      <c r="HQ778" s="264" t="s">
        <v>3833</v>
      </c>
      <c r="HS778" s="264" t="s">
        <v>3833</v>
      </c>
      <c r="HU778" s="264" t="s">
        <v>3833</v>
      </c>
      <c r="HW778" s="264" t="s">
        <v>3833</v>
      </c>
      <c r="HY778" s="264" t="s">
        <v>3833</v>
      </c>
      <c r="IA778" s="264" t="s">
        <v>3833</v>
      </c>
      <c r="IC778" s="264" t="s">
        <v>3833</v>
      </c>
      <c r="IE778" s="264" t="s">
        <v>3833</v>
      </c>
      <c r="IG778" s="264" t="s">
        <v>3833</v>
      </c>
      <c r="II778" s="264" t="s">
        <v>3833</v>
      </c>
      <c r="IK778" s="264" t="s">
        <v>3833</v>
      </c>
      <c r="IM778" s="264" t="s">
        <v>3833</v>
      </c>
      <c r="IO778" s="264" t="s">
        <v>3833</v>
      </c>
      <c r="IQ778" s="264" t="s">
        <v>3833</v>
      </c>
      <c r="IS778" s="264" t="s">
        <v>3833</v>
      </c>
      <c r="IU778" s="264" t="s">
        <v>3833</v>
      </c>
      <c r="IW778" s="264" t="s">
        <v>3833</v>
      </c>
      <c r="IY778" s="264" t="s">
        <v>3833</v>
      </c>
      <c r="JA778" s="264" t="s">
        <v>3833</v>
      </c>
      <c r="JC778" s="264" t="s">
        <v>3833</v>
      </c>
    </row>
    <row r="779" spans="3:263">
      <c r="C779" s="384" t="s">
        <v>3837</v>
      </c>
      <c r="D779" s="404"/>
      <c r="E779" s="390" t="s">
        <v>3837</v>
      </c>
      <c r="F779" s="391"/>
      <c r="G779" s="390" t="s">
        <v>3837</v>
      </c>
      <c r="H779" s="391"/>
      <c r="I779" s="390" t="s">
        <v>3837</v>
      </c>
      <c r="J779" s="391"/>
      <c r="K779" s="390" t="s">
        <v>3837</v>
      </c>
      <c r="L779" s="391"/>
      <c r="M779" s="390" t="s">
        <v>3837</v>
      </c>
      <c r="N779" s="405"/>
      <c r="O779" s="394" t="s">
        <v>3838</v>
      </c>
      <c r="P779" s="406"/>
      <c r="Q779" s="264" t="s">
        <v>3837</v>
      </c>
      <c r="S779" s="264" t="s">
        <v>3837</v>
      </c>
      <c r="U779" s="265" t="s">
        <v>3839</v>
      </c>
      <c r="W779" s="265" t="s">
        <v>3839</v>
      </c>
      <c r="Y779" s="265" t="s">
        <v>3839</v>
      </c>
      <c r="Z779" s="256"/>
      <c r="AA779" s="264" t="s">
        <v>3837</v>
      </c>
      <c r="AB779" s="256"/>
      <c r="AC779" s="265" t="s">
        <v>3839</v>
      </c>
      <c r="AD779" s="258"/>
      <c r="AE779" s="265" t="s">
        <v>3839</v>
      </c>
      <c r="AF779" s="258"/>
      <c r="AG779" s="264" t="s">
        <v>3837</v>
      </c>
      <c r="AH779" s="16"/>
      <c r="AI779" s="264" t="s">
        <v>3837</v>
      </c>
      <c r="AK779" s="264" t="s">
        <v>3837</v>
      </c>
      <c r="AL779" s="256"/>
      <c r="AM779" s="264" t="s">
        <v>3837</v>
      </c>
      <c r="AN779" s="256"/>
      <c r="AO779" s="264" t="s">
        <v>3837</v>
      </c>
      <c r="AP779" s="256"/>
      <c r="AQ779" s="264" t="s">
        <v>3837</v>
      </c>
      <c r="AR779" s="256"/>
      <c r="AS779" s="264" t="s">
        <v>3838</v>
      </c>
      <c r="AT779" s="256"/>
      <c r="AU779" s="264" t="s">
        <v>3838</v>
      </c>
      <c r="AW779" s="264" t="s">
        <v>3838</v>
      </c>
      <c r="AX779" s="256"/>
      <c r="AY779" s="270" t="str">
        <f t="shared" si="26"/>
        <v>予 備 776</v>
      </c>
      <c r="AZ779" s="256"/>
      <c r="BA779" s="265" t="s">
        <v>3839</v>
      </c>
      <c r="BC779" s="265" t="s">
        <v>3839</v>
      </c>
      <c r="BE779" s="266" t="s">
        <v>3839</v>
      </c>
      <c r="BF779" s="258"/>
      <c r="BG779" s="266" t="s">
        <v>3839</v>
      </c>
      <c r="BI779" s="400" t="s">
        <v>3837</v>
      </c>
      <c r="BK779" s="400" t="s">
        <v>3837</v>
      </c>
      <c r="BM779" s="400" t="str">
        <f t="shared" si="27"/>
        <v>予備776</v>
      </c>
      <c r="BO779" s="401" t="s">
        <v>3837</v>
      </c>
      <c r="BP779" s="396"/>
      <c r="BQ779" s="401" t="s">
        <v>3837</v>
      </c>
      <c r="BR779" s="402"/>
      <c r="BS779" s="265" t="s">
        <v>3839</v>
      </c>
      <c r="BT779" s="402"/>
      <c r="BU779" s="402"/>
      <c r="BV779" s="402"/>
      <c r="BW779" s="402"/>
      <c r="BX779" s="402"/>
      <c r="BY779" s="402"/>
      <c r="BZ779" s="402"/>
      <c r="CA779" s="402"/>
      <c r="CB779" s="402"/>
      <c r="CC779" s="402"/>
      <c r="CE779" s="256"/>
      <c r="CG779" s="264" t="s">
        <v>3837</v>
      </c>
      <c r="CI779" s="264" t="s">
        <v>3837</v>
      </c>
      <c r="CK779" s="264" t="s">
        <v>3837</v>
      </c>
      <c r="CM779" s="264" t="s">
        <v>3837</v>
      </c>
      <c r="CO779" s="264" t="s">
        <v>3837</v>
      </c>
      <c r="CQ779" s="264" t="s">
        <v>3837</v>
      </c>
      <c r="CS779" s="264" t="s">
        <v>3837</v>
      </c>
      <c r="CU779" s="264" t="s">
        <v>3837</v>
      </c>
      <c r="CW779" s="264" t="s">
        <v>3837</v>
      </c>
      <c r="CY779" s="264" t="s">
        <v>3837</v>
      </c>
      <c r="DA779" s="264" t="s">
        <v>3837</v>
      </c>
      <c r="DC779" s="264" t="s">
        <v>3837</v>
      </c>
      <c r="DE779" s="264" t="s">
        <v>3837</v>
      </c>
      <c r="DG779" s="264" t="s">
        <v>3837</v>
      </c>
      <c r="DI779" s="264" t="s">
        <v>3837</v>
      </c>
      <c r="DK779" s="264" t="s">
        <v>3837</v>
      </c>
      <c r="EA779" s="264" t="s">
        <v>3837</v>
      </c>
      <c r="EC779" s="272" t="s">
        <v>3838</v>
      </c>
      <c r="ED779" s="268"/>
      <c r="EE779" s="272" t="s">
        <v>3838</v>
      </c>
      <c r="EF779" s="268"/>
      <c r="EG779" s="272" t="s">
        <v>3838</v>
      </c>
      <c r="EH779" s="268"/>
      <c r="EI779" s="272" t="s">
        <v>3838</v>
      </c>
      <c r="EY779" s="264" t="s">
        <v>3837</v>
      </c>
      <c r="FA779" s="264" t="s">
        <v>3837</v>
      </c>
      <c r="FC779" s="264" t="s">
        <v>3837</v>
      </c>
      <c r="FE779" s="264" t="s">
        <v>3837</v>
      </c>
      <c r="FG779" s="264" t="s">
        <v>3837</v>
      </c>
      <c r="FI779" s="264" t="s">
        <v>3837</v>
      </c>
      <c r="FK779" s="264" t="s">
        <v>3837</v>
      </c>
      <c r="FM779" s="264" t="s">
        <v>3837</v>
      </c>
      <c r="FO779" s="264" t="s">
        <v>3837</v>
      </c>
      <c r="FQ779" s="264" t="s">
        <v>3837</v>
      </c>
      <c r="FS779" s="264" t="s">
        <v>3837</v>
      </c>
      <c r="FU779" s="264" t="s">
        <v>3837</v>
      </c>
      <c r="FW779" s="264" t="s">
        <v>3837</v>
      </c>
      <c r="FY779" s="264" t="s">
        <v>3837</v>
      </c>
      <c r="GA779" s="264" t="s">
        <v>3837</v>
      </c>
      <c r="GC779" s="264" t="s">
        <v>3837</v>
      </c>
      <c r="GE779" s="264" t="s">
        <v>3837</v>
      </c>
      <c r="GG779" s="264" t="s">
        <v>3837</v>
      </c>
      <c r="GI779" s="264" t="s">
        <v>3837</v>
      </c>
      <c r="GK779" s="264" t="s">
        <v>3837</v>
      </c>
      <c r="GM779" s="264" t="s">
        <v>3837</v>
      </c>
      <c r="GO779" s="264" t="s">
        <v>3837</v>
      </c>
      <c r="GQ779" s="16"/>
      <c r="HE779" s="265" t="s">
        <v>3839</v>
      </c>
      <c r="HG779" s="265" t="s">
        <v>3839</v>
      </c>
      <c r="HI779" s="264" t="s">
        <v>3837</v>
      </c>
      <c r="HK779" s="264" t="s">
        <v>3837</v>
      </c>
      <c r="HM779" s="264" t="s">
        <v>3837</v>
      </c>
      <c r="HO779" s="264" t="s">
        <v>3837</v>
      </c>
      <c r="HQ779" s="264" t="s">
        <v>3837</v>
      </c>
      <c r="HS779" s="264" t="s">
        <v>3837</v>
      </c>
      <c r="HU779" s="264" t="s">
        <v>3837</v>
      </c>
      <c r="HW779" s="264" t="s">
        <v>3837</v>
      </c>
      <c r="HY779" s="264" t="s">
        <v>3837</v>
      </c>
      <c r="IA779" s="264" t="s">
        <v>3837</v>
      </c>
      <c r="IC779" s="264" t="s">
        <v>3837</v>
      </c>
      <c r="IE779" s="264" t="s">
        <v>3837</v>
      </c>
      <c r="IG779" s="264" t="s">
        <v>3837</v>
      </c>
      <c r="II779" s="264" t="s">
        <v>3837</v>
      </c>
      <c r="IK779" s="264" t="s">
        <v>3837</v>
      </c>
      <c r="IM779" s="264" t="s">
        <v>3837</v>
      </c>
      <c r="IO779" s="264" t="s">
        <v>3837</v>
      </c>
      <c r="IQ779" s="264" t="s">
        <v>3837</v>
      </c>
      <c r="IS779" s="264" t="s">
        <v>3837</v>
      </c>
      <c r="IU779" s="264" t="s">
        <v>3837</v>
      </c>
      <c r="IW779" s="264" t="s">
        <v>3837</v>
      </c>
      <c r="IY779" s="264" t="s">
        <v>3837</v>
      </c>
      <c r="JA779" s="264" t="s">
        <v>3837</v>
      </c>
      <c r="JC779" s="264" t="s">
        <v>3837</v>
      </c>
    </row>
    <row r="780" spans="3:263">
      <c r="C780" s="384" t="s">
        <v>3840</v>
      </c>
      <c r="D780" s="404"/>
      <c r="E780" s="390" t="s">
        <v>3840</v>
      </c>
      <c r="F780" s="391"/>
      <c r="G780" s="390" t="s">
        <v>3840</v>
      </c>
      <c r="H780" s="391"/>
      <c r="I780" s="390" t="s">
        <v>3840</v>
      </c>
      <c r="J780" s="391"/>
      <c r="K780" s="390" t="s">
        <v>3840</v>
      </c>
      <c r="L780" s="391"/>
      <c r="M780" s="390" t="s">
        <v>3840</v>
      </c>
      <c r="N780" s="405"/>
      <c r="O780" s="394" t="s">
        <v>3841</v>
      </c>
      <c r="P780" s="406"/>
      <c r="Q780" s="264" t="s">
        <v>3840</v>
      </c>
      <c r="S780" s="264" t="s">
        <v>3840</v>
      </c>
      <c r="U780" s="265" t="s">
        <v>3842</v>
      </c>
      <c r="W780" s="265" t="s">
        <v>3842</v>
      </c>
      <c r="Y780" s="265" t="s">
        <v>3842</v>
      </c>
      <c r="Z780" s="256"/>
      <c r="AA780" s="264" t="s">
        <v>3840</v>
      </c>
      <c r="AB780" s="256"/>
      <c r="AC780" s="265" t="s">
        <v>3842</v>
      </c>
      <c r="AD780" s="258"/>
      <c r="AE780" s="265" t="s">
        <v>3842</v>
      </c>
      <c r="AF780" s="258"/>
      <c r="AG780" s="264" t="s">
        <v>3840</v>
      </c>
      <c r="AH780" s="16"/>
      <c r="AI780" s="264" t="s">
        <v>3840</v>
      </c>
      <c r="AK780" s="264" t="s">
        <v>3840</v>
      </c>
      <c r="AL780" s="256"/>
      <c r="AM780" s="264" t="s">
        <v>3840</v>
      </c>
      <c r="AN780" s="256"/>
      <c r="AO780" s="264" t="s">
        <v>3840</v>
      </c>
      <c r="AP780" s="256"/>
      <c r="AQ780" s="264" t="s">
        <v>3840</v>
      </c>
      <c r="AR780" s="256"/>
      <c r="AS780" s="265" t="s">
        <v>3843</v>
      </c>
      <c r="AT780" s="256"/>
      <c r="AU780" s="265" t="s">
        <v>3843</v>
      </c>
      <c r="AW780" s="265" t="s">
        <v>3843</v>
      </c>
      <c r="AX780" s="256"/>
      <c r="AY780" s="270" t="str">
        <f t="shared" si="26"/>
        <v>予 備 777</v>
      </c>
      <c r="AZ780" s="256"/>
      <c r="BA780" s="265" t="s">
        <v>3842</v>
      </c>
      <c r="BC780" s="265" t="s">
        <v>3842</v>
      </c>
      <c r="BE780" s="266" t="s">
        <v>3842</v>
      </c>
      <c r="BF780" s="258"/>
      <c r="BG780" s="266" t="s">
        <v>3842</v>
      </c>
      <c r="BI780" s="400" t="s">
        <v>3840</v>
      </c>
      <c r="BK780" s="400" t="s">
        <v>3840</v>
      </c>
      <c r="BM780" s="400" t="str">
        <f t="shared" si="27"/>
        <v>予備777</v>
      </c>
      <c r="BO780" s="401" t="s">
        <v>3840</v>
      </c>
      <c r="BP780" s="396"/>
      <c r="BQ780" s="401" t="s">
        <v>3840</v>
      </c>
      <c r="BR780" s="402"/>
      <c r="BS780" s="265" t="s">
        <v>3842</v>
      </c>
      <c r="BT780" s="402"/>
      <c r="BU780" s="402"/>
      <c r="BV780" s="402"/>
      <c r="BW780" s="402"/>
      <c r="BX780" s="402"/>
      <c r="BY780" s="402"/>
      <c r="BZ780" s="402"/>
      <c r="CA780" s="402"/>
      <c r="CB780" s="402"/>
      <c r="CC780" s="402"/>
      <c r="CE780" s="256"/>
      <c r="CG780" s="264" t="s">
        <v>3840</v>
      </c>
      <c r="CI780" s="264" t="s">
        <v>3840</v>
      </c>
      <c r="CK780" s="264" t="s">
        <v>3840</v>
      </c>
      <c r="CM780" s="264" t="s">
        <v>3840</v>
      </c>
      <c r="CO780" s="264" t="s">
        <v>3840</v>
      </c>
      <c r="CQ780" s="264" t="s">
        <v>3840</v>
      </c>
      <c r="CS780" s="264" t="s">
        <v>3840</v>
      </c>
      <c r="CU780" s="264" t="s">
        <v>3840</v>
      </c>
      <c r="CW780" s="264" t="s">
        <v>3840</v>
      </c>
      <c r="CY780" s="264" t="s">
        <v>3840</v>
      </c>
      <c r="DA780" s="264" t="s">
        <v>3840</v>
      </c>
      <c r="DC780" s="264" t="s">
        <v>3840</v>
      </c>
      <c r="DE780" s="264" t="s">
        <v>3840</v>
      </c>
      <c r="DG780" s="264" t="s">
        <v>3840</v>
      </c>
      <c r="DI780" s="264" t="s">
        <v>3840</v>
      </c>
      <c r="DK780" s="264" t="s">
        <v>3840</v>
      </c>
      <c r="EA780" s="264" t="s">
        <v>3840</v>
      </c>
      <c r="EC780" s="272" t="s">
        <v>3841</v>
      </c>
      <c r="ED780" s="268"/>
      <c r="EE780" s="272" t="s">
        <v>3841</v>
      </c>
      <c r="EF780" s="268"/>
      <c r="EG780" s="272" t="s">
        <v>3841</v>
      </c>
      <c r="EH780" s="268"/>
      <c r="EI780" s="272" t="s">
        <v>3841</v>
      </c>
      <c r="EY780" s="264" t="s">
        <v>3840</v>
      </c>
      <c r="FA780" s="264" t="s">
        <v>3840</v>
      </c>
      <c r="FC780" s="264" t="s">
        <v>3840</v>
      </c>
      <c r="FE780" s="264" t="s">
        <v>3840</v>
      </c>
      <c r="FG780" s="264" t="s">
        <v>3840</v>
      </c>
      <c r="FI780" s="264" t="s">
        <v>3840</v>
      </c>
      <c r="FK780" s="264" t="s">
        <v>3840</v>
      </c>
      <c r="FM780" s="264" t="s">
        <v>3840</v>
      </c>
      <c r="FO780" s="264" t="s">
        <v>3840</v>
      </c>
      <c r="FQ780" s="264" t="s">
        <v>3840</v>
      </c>
      <c r="FS780" s="264" t="s">
        <v>3840</v>
      </c>
      <c r="FU780" s="264" t="s">
        <v>3840</v>
      </c>
      <c r="FW780" s="264" t="s">
        <v>3840</v>
      </c>
      <c r="FY780" s="264" t="s">
        <v>3840</v>
      </c>
      <c r="GA780" s="264" t="s">
        <v>3840</v>
      </c>
      <c r="GC780" s="264" t="s">
        <v>3840</v>
      </c>
      <c r="GE780" s="264" t="s">
        <v>3840</v>
      </c>
      <c r="GG780" s="264" t="s">
        <v>3840</v>
      </c>
      <c r="GI780" s="264" t="s">
        <v>3840</v>
      </c>
      <c r="GK780" s="264" t="s">
        <v>3840</v>
      </c>
      <c r="GM780" s="264" t="s">
        <v>3840</v>
      </c>
      <c r="GO780" s="264" t="s">
        <v>3840</v>
      </c>
      <c r="GQ780" s="16"/>
      <c r="HE780" s="265" t="s">
        <v>3842</v>
      </c>
      <c r="HG780" s="265" t="s">
        <v>3842</v>
      </c>
      <c r="HI780" s="264" t="s">
        <v>3840</v>
      </c>
      <c r="HK780" s="264" t="s">
        <v>3840</v>
      </c>
      <c r="HM780" s="264" t="s">
        <v>3840</v>
      </c>
      <c r="HO780" s="264" t="s">
        <v>3840</v>
      </c>
      <c r="HQ780" s="264" t="s">
        <v>3840</v>
      </c>
      <c r="HS780" s="264" t="s">
        <v>3840</v>
      </c>
      <c r="HU780" s="264" t="s">
        <v>3840</v>
      </c>
      <c r="HW780" s="264" t="s">
        <v>3840</v>
      </c>
      <c r="HY780" s="264" t="s">
        <v>3840</v>
      </c>
      <c r="IA780" s="264" t="s">
        <v>3840</v>
      </c>
      <c r="IC780" s="264" t="s">
        <v>3840</v>
      </c>
      <c r="IE780" s="264" t="s">
        <v>3840</v>
      </c>
      <c r="IG780" s="264" t="s">
        <v>3840</v>
      </c>
      <c r="II780" s="264" t="s">
        <v>3840</v>
      </c>
      <c r="IK780" s="264" t="s">
        <v>3840</v>
      </c>
      <c r="IM780" s="264" t="s">
        <v>3840</v>
      </c>
      <c r="IO780" s="264" t="s">
        <v>3840</v>
      </c>
      <c r="IQ780" s="264" t="s">
        <v>3840</v>
      </c>
      <c r="IS780" s="264" t="s">
        <v>3840</v>
      </c>
      <c r="IU780" s="264" t="s">
        <v>3840</v>
      </c>
      <c r="IW780" s="264" t="s">
        <v>3840</v>
      </c>
      <c r="IY780" s="264" t="s">
        <v>3840</v>
      </c>
      <c r="JA780" s="264" t="s">
        <v>3840</v>
      </c>
      <c r="JC780" s="264" t="s">
        <v>3840</v>
      </c>
    </row>
    <row r="781" spans="3:263">
      <c r="C781" s="384" t="s">
        <v>3844</v>
      </c>
      <c r="D781" s="404"/>
      <c r="E781" s="390" t="s">
        <v>3844</v>
      </c>
      <c r="F781" s="391"/>
      <c r="G781" s="390" t="s">
        <v>3844</v>
      </c>
      <c r="H781" s="391"/>
      <c r="I781" s="390" t="s">
        <v>3844</v>
      </c>
      <c r="J781" s="391"/>
      <c r="K781" s="390" t="s">
        <v>3844</v>
      </c>
      <c r="L781" s="391"/>
      <c r="M781" s="390" t="s">
        <v>3844</v>
      </c>
      <c r="N781" s="405"/>
      <c r="O781" s="394" t="s">
        <v>3845</v>
      </c>
      <c r="P781" s="406"/>
      <c r="Q781" s="264" t="s">
        <v>3844</v>
      </c>
      <c r="S781" s="264" t="s">
        <v>3844</v>
      </c>
      <c r="U781" s="265" t="s">
        <v>3846</v>
      </c>
      <c r="W781" s="265" t="s">
        <v>3846</v>
      </c>
      <c r="Y781" s="265" t="s">
        <v>3846</v>
      </c>
      <c r="Z781" s="256"/>
      <c r="AA781" s="264" t="s">
        <v>3844</v>
      </c>
      <c r="AB781" s="256"/>
      <c r="AC781" s="265" t="s">
        <v>3846</v>
      </c>
      <c r="AD781" s="258"/>
      <c r="AE781" s="265" t="s">
        <v>3846</v>
      </c>
      <c r="AF781" s="258"/>
      <c r="AG781" s="264" t="s">
        <v>3844</v>
      </c>
      <c r="AH781" s="16"/>
      <c r="AI781" s="264" t="s">
        <v>3844</v>
      </c>
      <c r="AK781" s="264" t="s">
        <v>3844</v>
      </c>
      <c r="AL781" s="256"/>
      <c r="AM781" s="264" t="s">
        <v>3844</v>
      </c>
      <c r="AN781" s="256"/>
      <c r="AO781" s="264" t="s">
        <v>3844</v>
      </c>
      <c r="AP781" s="256"/>
      <c r="AQ781" s="264" t="s">
        <v>3844</v>
      </c>
      <c r="AR781" s="256"/>
      <c r="AS781" s="264" t="s">
        <v>3845</v>
      </c>
      <c r="AT781" s="256"/>
      <c r="AU781" s="264" t="s">
        <v>3845</v>
      </c>
      <c r="AW781" s="264" t="s">
        <v>3845</v>
      </c>
      <c r="AX781" s="256"/>
      <c r="AY781" s="270" t="str">
        <f t="shared" si="26"/>
        <v>予 備 778</v>
      </c>
      <c r="AZ781" s="256"/>
      <c r="BA781" s="265" t="s">
        <v>3846</v>
      </c>
      <c r="BC781" s="265" t="s">
        <v>3846</v>
      </c>
      <c r="BE781" s="266" t="s">
        <v>3846</v>
      </c>
      <c r="BF781" s="258"/>
      <c r="BG781" s="266" t="s">
        <v>3846</v>
      </c>
      <c r="BI781" s="400" t="s">
        <v>3844</v>
      </c>
      <c r="BK781" s="400" t="s">
        <v>3844</v>
      </c>
      <c r="BM781" s="400" t="str">
        <f t="shared" si="27"/>
        <v>予備778</v>
      </c>
      <c r="BO781" s="401" t="s">
        <v>3844</v>
      </c>
      <c r="BP781" s="396"/>
      <c r="BQ781" s="401" t="s">
        <v>3844</v>
      </c>
      <c r="BR781" s="402"/>
      <c r="BS781" s="265" t="s">
        <v>3846</v>
      </c>
      <c r="BT781" s="402"/>
      <c r="BU781" s="402"/>
      <c r="BV781" s="402"/>
      <c r="BW781" s="402"/>
      <c r="BX781" s="402"/>
      <c r="BY781" s="402"/>
      <c r="BZ781" s="402"/>
      <c r="CA781" s="402"/>
      <c r="CB781" s="402"/>
      <c r="CC781" s="402"/>
      <c r="CE781" s="256"/>
      <c r="CG781" s="264" t="s">
        <v>3844</v>
      </c>
      <c r="CI781" s="264" t="s">
        <v>3844</v>
      </c>
      <c r="CK781" s="264" t="s">
        <v>3844</v>
      </c>
      <c r="CM781" s="264" t="s">
        <v>3844</v>
      </c>
      <c r="CO781" s="264" t="s">
        <v>3844</v>
      </c>
      <c r="CQ781" s="264" t="s">
        <v>3844</v>
      </c>
      <c r="CS781" s="264" t="s">
        <v>3844</v>
      </c>
      <c r="CU781" s="264" t="s">
        <v>3844</v>
      </c>
      <c r="CW781" s="264" t="s">
        <v>3844</v>
      </c>
      <c r="CY781" s="264" t="s">
        <v>3844</v>
      </c>
      <c r="DA781" s="264" t="s">
        <v>3844</v>
      </c>
      <c r="DC781" s="264" t="s">
        <v>3844</v>
      </c>
      <c r="DE781" s="264" t="s">
        <v>3844</v>
      </c>
      <c r="DG781" s="264" t="s">
        <v>3844</v>
      </c>
      <c r="DI781" s="264" t="s">
        <v>3844</v>
      </c>
      <c r="DK781" s="264" t="s">
        <v>3844</v>
      </c>
      <c r="EA781" s="264" t="s">
        <v>3844</v>
      </c>
      <c r="EC781" s="272" t="s">
        <v>3845</v>
      </c>
      <c r="ED781" s="268"/>
      <c r="EE781" s="272" t="s">
        <v>3845</v>
      </c>
      <c r="EF781" s="268"/>
      <c r="EG781" s="272" t="s">
        <v>3845</v>
      </c>
      <c r="EH781" s="268"/>
      <c r="EI781" s="272" t="s">
        <v>3845</v>
      </c>
      <c r="EY781" s="264" t="s">
        <v>3844</v>
      </c>
      <c r="FA781" s="264" t="s">
        <v>3844</v>
      </c>
      <c r="FC781" s="264" t="s">
        <v>3844</v>
      </c>
      <c r="FE781" s="264" t="s">
        <v>3844</v>
      </c>
      <c r="FG781" s="264" t="s">
        <v>3844</v>
      </c>
      <c r="FI781" s="264" t="s">
        <v>3844</v>
      </c>
      <c r="FK781" s="264" t="s">
        <v>3844</v>
      </c>
      <c r="FM781" s="264" t="s">
        <v>3844</v>
      </c>
      <c r="FO781" s="264" t="s">
        <v>3844</v>
      </c>
      <c r="FQ781" s="264" t="s">
        <v>3844</v>
      </c>
      <c r="FS781" s="264" t="s">
        <v>3844</v>
      </c>
      <c r="FU781" s="264" t="s">
        <v>3844</v>
      </c>
      <c r="FW781" s="264" t="s">
        <v>3844</v>
      </c>
      <c r="FY781" s="264" t="s">
        <v>3844</v>
      </c>
      <c r="GA781" s="264" t="s">
        <v>3844</v>
      </c>
      <c r="GC781" s="264" t="s">
        <v>3844</v>
      </c>
      <c r="GE781" s="264" t="s">
        <v>3844</v>
      </c>
      <c r="GG781" s="264" t="s">
        <v>3844</v>
      </c>
      <c r="GI781" s="264" t="s">
        <v>3844</v>
      </c>
      <c r="GK781" s="264" t="s">
        <v>3844</v>
      </c>
      <c r="GM781" s="264" t="s">
        <v>3844</v>
      </c>
      <c r="GO781" s="264" t="s">
        <v>3844</v>
      </c>
      <c r="GQ781" s="16"/>
      <c r="HE781" s="265" t="s">
        <v>3846</v>
      </c>
      <c r="HG781" s="265" t="s">
        <v>3846</v>
      </c>
      <c r="HI781" s="264" t="s">
        <v>3844</v>
      </c>
      <c r="HK781" s="264" t="s">
        <v>3844</v>
      </c>
      <c r="HM781" s="264" t="s">
        <v>3844</v>
      </c>
      <c r="HO781" s="264" t="s">
        <v>3844</v>
      </c>
      <c r="HQ781" s="264" t="s">
        <v>3844</v>
      </c>
      <c r="HS781" s="264" t="s">
        <v>3844</v>
      </c>
      <c r="HU781" s="264" t="s">
        <v>3844</v>
      </c>
      <c r="HW781" s="264" t="s">
        <v>3844</v>
      </c>
      <c r="HY781" s="264" t="s">
        <v>3844</v>
      </c>
      <c r="IA781" s="264" t="s">
        <v>3844</v>
      </c>
      <c r="IC781" s="264" t="s">
        <v>3844</v>
      </c>
      <c r="IE781" s="264" t="s">
        <v>3844</v>
      </c>
      <c r="IG781" s="264" t="s">
        <v>3844</v>
      </c>
      <c r="II781" s="264" t="s">
        <v>3844</v>
      </c>
      <c r="IK781" s="264" t="s">
        <v>3844</v>
      </c>
      <c r="IM781" s="264" t="s">
        <v>3844</v>
      </c>
      <c r="IO781" s="264" t="s">
        <v>3844</v>
      </c>
      <c r="IQ781" s="264" t="s">
        <v>3844</v>
      </c>
      <c r="IS781" s="264" t="s">
        <v>3844</v>
      </c>
      <c r="IU781" s="264" t="s">
        <v>3844</v>
      </c>
      <c r="IW781" s="264" t="s">
        <v>3844</v>
      </c>
      <c r="IY781" s="264" t="s">
        <v>3844</v>
      </c>
      <c r="JA781" s="264" t="s">
        <v>3844</v>
      </c>
      <c r="JC781" s="264" t="s">
        <v>3844</v>
      </c>
    </row>
    <row r="782" spans="3:263">
      <c r="C782" s="384" t="s">
        <v>3847</v>
      </c>
      <c r="D782" s="404"/>
      <c r="E782" s="390" t="s">
        <v>3847</v>
      </c>
      <c r="F782" s="391"/>
      <c r="G782" s="390" t="s">
        <v>3847</v>
      </c>
      <c r="H782" s="391"/>
      <c r="I782" s="390" t="s">
        <v>3847</v>
      </c>
      <c r="J782" s="391"/>
      <c r="K782" s="390" t="s">
        <v>3847</v>
      </c>
      <c r="L782" s="391"/>
      <c r="M782" s="390" t="s">
        <v>3847</v>
      </c>
      <c r="N782" s="405"/>
      <c r="O782" s="394" t="s">
        <v>3848</v>
      </c>
      <c r="P782" s="406"/>
      <c r="Q782" s="264" t="s">
        <v>3847</v>
      </c>
      <c r="S782" s="264" t="s">
        <v>3847</v>
      </c>
      <c r="U782" s="265" t="s">
        <v>3849</v>
      </c>
      <c r="W782" s="265" t="s">
        <v>3849</v>
      </c>
      <c r="Y782" s="265" t="s">
        <v>3849</v>
      </c>
      <c r="Z782" s="256"/>
      <c r="AA782" s="264" t="s">
        <v>3847</v>
      </c>
      <c r="AB782" s="256"/>
      <c r="AC782" s="265" t="s">
        <v>3849</v>
      </c>
      <c r="AD782" s="258"/>
      <c r="AE782" s="265" t="s">
        <v>3849</v>
      </c>
      <c r="AF782" s="258"/>
      <c r="AG782" s="264" t="s">
        <v>3847</v>
      </c>
      <c r="AH782" s="16"/>
      <c r="AI782" s="264" t="s">
        <v>3847</v>
      </c>
      <c r="AK782" s="264" t="s">
        <v>3847</v>
      </c>
      <c r="AL782" s="256"/>
      <c r="AM782" s="264" t="s">
        <v>3847</v>
      </c>
      <c r="AN782" s="256"/>
      <c r="AO782" s="264" t="s">
        <v>3847</v>
      </c>
      <c r="AP782" s="256"/>
      <c r="AQ782" s="264" t="s">
        <v>3847</v>
      </c>
      <c r="AR782" s="256"/>
      <c r="AS782" s="265" t="s">
        <v>3850</v>
      </c>
      <c r="AT782" s="256"/>
      <c r="AU782" s="265" t="s">
        <v>3850</v>
      </c>
      <c r="AW782" s="265" t="s">
        <v>3850</v>
      </c>
      <c r="AX782" s="256"/>
      <c r="AY782" s="270" t="str">
        <f t="shared" si="26"/>
        <v>予 備 779</v>
      </c>
      <c r="AZ782" s="256"/>
      <c r="BA782" s="265" t="s">
        <v>3849</v>
      </c>
      <c r="BC782" s="265" t="s">
        <v>3849</v>
      </c>
      <c r="BE782" s="266" t="s">
        <v>3849</v>
      </c>
      <c r="BF782" s="258"/>
      <c r="BG782" s="266" t="s">
        <v>3849</v>
      </c>
      <c r="BI782" s="400" t="s">
        <v>3847</v>
      </c>
      <c r="BK782" s="400" t="s">
        <v>3847</v>
      </c>
      <c r="BM782" s="400" t="str">
        <f t="shared" si="27"/>
        <v>予備779</v>
      </c>
      <c r="BO782" s="401" t="s">
        <v>3847</v>
      </c>
      <c r="BP782" s="396"/>
      <c r="BQ782" s="401" t="s">
        <v>3847</v>
      </c>
      <c r="BR782" s="402"/>
      <c r="BS782" s="265" t="s">
        <v>3849</v>
      </c>
      <c r="BT782" s="402"/>
      <c r="BU782" s="402"/>
      <c r="BV782" s="402"/>
      <c r="BW782" s="402"/>
      <c r="BX782" s="402"/>
      <c r="BY782" s="402"/>
      <c r="BZ782" s="402"/>
      <c r="CA782" s="402"/>
      <c r="CB782" s="402"/>
      <c r="CC782" s="402"/>
      <c r="CE782" s="256"/>
      <c r="CG782" s="264" t="s">
        <v>3847</v>
      </c>
      <c r="CI782" s="264" t="s">
        <v>3847</v>
      </c>
      <c r="CK782" s="264" t="s">
        <v>3847</v>
      </c>
      <c r="CM782" s="264" t="s">
        <v>3847</v>
      </c>
      <c r="CO782" s="264" t="s">
        <v>3847</v>
      </c>
      <c r="CQ782" s="264" t="s">
        <v>3847</v>
      </c>
      <c r="CS782" s="264" t="s">
        <v>3847</v>
      </c>
      <c r="CU782" s="264" t="s">
        <v>3847</v>
      </c>
      <c r="CW782" s="264" t="s">
        <v>3847</v>
      </c>
      <c r="CY782" s="264" t="s">
        <v>3847</v>
      </c>
      <c r="DA782" s="264" t="s">
        <v>3847</v>
      </c>
      <c r="DC782" s="264" t="s">
        <v>3847</v>
      </c>
      <c r="DE782" s="264" t="s">
        <v>3847</v>
      </c>
      <c r="DG782" s="264" t="s">
        <v>3847</v>
      </c>
      <c r="DI782" s="264" t="s">
        <v>3847</v>
      </c>
      <c r="DK782" s="264" t="s">
        <v>3847</v>
      </c>
      <c r="EA782" s="264" t="s">
        <v>3847</v>
      </c>
      <c r="EC782" s="272" t="s">
        <v>3848</v>
      </c>
      <c r="ED782" s="268"/>
      <c r="EE782" s="272" t="s">
        <v>3848</v>
      </c>
      <c r="EF782" s="268"/>
      <c r="EG782" s="272" t="s">
        <v>3848</v>
      </c>
      <c r="EH782" s="268"/>
      <c r="EI782" s="272" t="s">
        <v>3848</v>
      </c>
      <c r="EY782" s="264" t="s">
        <v>3847</v>
      </c>
      <c r="FA782" s="264" t="s">
        <v>3847</v>
      </c>
      <c r="FC782" s="264" t="s">
        <v>3847</v>
      </c>
      <c r="FE782" s="264" t="s">
        <v>3847</v>
      </c>
      <c r="FG782" s="264" t="s">
        <v>3847</v>
      </c>
      <c r="FI782" s="264" t="s">
        <v>3847</v>
      </c>
      <c r="FK782" s="264" t="s">
        <v>3847</v>
      </c>
      <c r="FM782" s="264" t="s">
        <v>3847</v>
      </c>
      <c r="FO782" s="264" t="s">
        <v>3847</v>
      </c>
      <c r="FQ782" s="264" t="s">
        <v>3847</v>
      </c>
      <c r="FS782" s="264" t="s">
        <v>3847</v>
      </c>
      <c r="FU782" s="264" t="s">
        <v>3847</v>
      </c>
      <c r="FW782" s="264" t="s">
        <v>3847</v>
      </c>
      <c r="FY782" s="264" t="s">
        <v>3847</v>
      </c>
      <c r="GA782" s="264" t="s">
        <v>3847</v>
      </c>
      <c r="GC782" s="264" t="s">
        <v>3847</v>
      </c>
      <c r="GE782" s="264" t="s">
        <v>3847</v>
      </c>
      <c r="GG782" s="264" t="s">
        <v>3847</v>
      </c>
      <c r="GI782" s="264" t="s">
        <v>3847</v>
      </c>
      <c r="GK782" s="264" t="s">
        <v>3847</v>
      </c>
      <c r="GM782" s="264" t="s">
        <v>3847</v>
      </c>
      <c r="GO782" s="264" t="s">
        <v>3847</v>
      </c>
      <c r="GQ782" s="16"/>
      <c r="HE782" s="265" t="s">
        <v>3849</v>
      </c>
      <c r="HG782" s="265" t="s">
        <v>3849</v>
      </c>
      <c r="HI782" s="264" t="s">
        <v>3847</v>
      </c>
      <c r="HK782" s="264" t="s">
        <v>3847</v>
      </c>
      <c r="HM782" s="264" t="s">
        <v>3847</v>
      </c>
      <c r="HO782" s="264" t="s">
        <v>3847</v>
      </c>
      <c r="HQ782" s="264" t="s">
        <v>3847</v>
      </c>
      <c r="HS782" s="264" t="s">
        <v>3847</v>
      </c>
      <c r="HU782" s="264" t="s">
        <v>3847</v>
      </c>
      <c r="HW782" s="264" t="s">
        <v>3847</v>
      </c>
      <c r="HY782" s="264" t="s">
        <v>3847</v>
      </c>
      <c r="IA782" s="264" t="s">
        <v>3847</v>
      </c>
      <c r="IC782" s="264" t="s">
        <v>3847</v>
      </c>
      <c r="IE782" s="264" t="s">
        <v>3847</v>
      </c>
      <c r="IG782" s="264" t="s">
        <v>3847</v>
      </c>
      <c r="II782" s="264" t="s">
        <v>3847</v>
      </c>
      <c r="IK782" s="264" t="s">
        <v>3847</v>
      </c>
      <c r="IM782" s="264" t="s">
        <v>3847</v>
      </c>
      <c r="IO782" s="264" t="s">
        <v>3847</v>
      </c>
      <c r="IQ782" s="264" t="s">
        <v>3847</v>
      </c>
      <c r="IS782" s="264" t="s">
        <v>3847</v>
      </c>
      <c r="IU782" s="264" t="s">
        <v>3847</v>
      </c>
      <c r="IW782" s="264" t="s">
        <v>3847</v>
      </c>
      <c r="IY782" s="264" t="s">
        <v>3847</v>
      </c>
      <c r="JA782" s="264" t="s">
        <v>3847</v>
      </c>
      <c r="JC782" s="264" t="s">
        <v>3847</v>
      </c>
    </row>
    <row r="783" spans="3:263">
      <c r="C783" s="384" t="s">
        <v>3851</v>
      </c>
      <c r="D783" s="404"/>
      <c r="E783" s="390" t="s">
        <v>3851</v>
      </c>
      <c r="F783" s="391"/>
      <c r="G783" s="390" t="s">
        <v>3851</v>
      </c>
      <c r="H783" s="391"/>
      <c r="I783" s="390" t="s">
        <v>3851</v>
      </c>
      <c r="J783" s="391"/>
      <c r="K783" s="390" t="s">
        <v>3851</v>
      </c>
      <c r="L783" s="391"/>
      <c r="M783" s="390" t="s">
        <v>3851</v>
      </c>
      <c r="N783" s="405"/>
      <c r="O783" s="394" t="s">
        <v>3852</v>
      </c>
      <c r="P783" s="406"/>
      <c r="Q783" s="264" t="s">
        <v>3851</v>
      </c>
      <c r="S783" s="264" t="s">
        <v>3851</v>
      </c>
      <c r="U783" s="265" t="s">
        <v>3853</v>
      </c>
      <c r="W783" s="265" t="s">
        <v>3853</v>
      </c>
      <c r="Y783" s="265" t="s">
        <v>3853</v>
      </c>
      <c r="Z783" s="256"/>
      <c r="AA783" s="264" t="s">
        <v>3851</v>
      </c>
      <c r="AB783" s="256"/>
      <c r="AC783" s="265" t="s">
        <v>3853</v>
      </c>
      <c r="AD783" s="258"/>
      <c r="AE783" s="265" t="s">
        <v>3853</v>
      </c>
      <c r="AF783" s="258"/>
      <c r="AG783" s="264" t="s">
        <v>3851</v>
      </c>
      <c r="AH783" s="16"/>
      <c r="AI783" s="264" t="s">
        <v>3851</v>
      </c>
      <c r="AK783" s="264" t="s">
        <v>3851</v>
      </c>
      <c r="AL783" s="256"/>
      <c r="AM783" s="264" t="s">
        <v>3851</v>
      </c>
      <c r="AN783" s="256"/>
      <c r="AO783" s="264" t="s">
        <v>3851</v>
      </c>
      <c r="AP783" s="256"/>
      <c r="AQ783" s="264" t="s">
        <v>3851</v>
      </c>
      <c r="AR783" s="256"/>
      <c r="AS783" s="264" t="s">
        <v>3852</v>
      </c>
      <c r="AT783" s="256"/>
      <c r="AU783" s="264" t="s">
        <v>3852</v>
      </c>
      <c r="AW783" s="264" t="s">
        <v>3852</v>
      </c>
      <c r="AX783" s="256"/>
      <c r="AY783" s="270" t="str">
        <f t="shared" si="26"/>
        <v>予 備 780</v>
      </c>
      <c r="AZ783" s="256"/>
      <c r="BA783" s="265" t="s">
        <v>3853</v>
      </c>
      <c r="BC783" s="265" t="s">
        <v>3853</v>
      </c>
      <c r="BE783" s="266" t="s">
        <v>3853</v>
      </c>
      <c r="BF783" s="258"/>
      <c r="BG783" s="266" t="s">
        <v>3853</v>
      </c>
      <c r="BI783" s="400" t="s">
        <v>3851</v>
      </c>
      <c r="BK783" s="400" t="s">
        <v>3851</v>
      </c>
      <c r="BM783" s="400" t="str">
        <f t="shared" si="27"/>
        <v>予備780</v>
      </c>
      <c r="BO783" s="401" t="s">
        <v>3851</v>
      </c>
      <c r="BP783" s="396"/>
      <c r="BQ783" s="401" t="s">
        <v>3851</v>
      </c>
      <c r="BR783" s="402"/>
      <c r="BS783" s="265" t="s">
        <v>3853</v>
      </c>
      <c r="BT783" s="402"/>
      <c r="BU783" s="402"/>
      <c r="BV783" s="402"/>
      <c r="BW783" s="402"/>
      <c r="BX783" s="402"/>
      <c r="BY783" s="402"/>
      <c r="BZ783" s="402"/>
      <c r="CA783" s="402"/>
      <c r="CB783" s="402"/>
      <c r="CC783" s="402"/>
      <c r="CE783" s="256"/>
      <c r="CG783" s="264" t="s">
        <v>3851</v>
      </c>
      <c r="CI783" s="264" t="s">
        <v>3851</v>
      </c>
      <c r="CK783" s="264" t="s">
        <v>3851</v>
      </c>
      <c r="CM783" s="264" t="s">
        <v>3851</v>
      </c>
      <c r="CO783" s="264" t="s">
        <v>3851</v>
      </c>
      <c r="CQ783" s="264" t="s">
        <v>3851</v>
      </c>
      <c r="CS783" s="264" t="s">
        <v>3851</v>
      </c>
      <c r="CU783" s="264" t="s">
        <v>3851</v>
      </c>
      <c r="CW783" s="264" t="s">
        <v>3851</v>
      </c>
      <c r="CY783" s="264" t="s">
        <v>3851</v>
      </c>
      <c r="DA783" s="264" t="s">
        <v>3851</v>
      </c>
      <c r="DC783" s="264" t="s">
        <v>3851</v>
      </c>
      <c r="DE783" s="264" t="s">
        <v>3851</v>
      </c>
      <c r="DG783" s="264" t="s">
        <v>3851</v>
      </c>
      <c r="DI783" s="264" t="s">
        <v>3851</v>
      </c>
      <c r="DK783" s="264" t="s">
        <v>3851</v>
      </c>
      <c r="EA783" s="264" t="s">
        <v>3851</v>
      </c>
      <c r="EC783" s="272" t="s">
        <v>3852</v>
      </c>
      <c r="ED783" s="268"/>
      <c r="EE783" s="272" t="s">
        <v>3852</v>
      </c>
      <c r="EF783" s="268"/>
      <c r="EG783" s="272" t="s">
        <v>3852</v>
      </c>
      <c r="EH783" s="268"/>
      <c r="EI783" s="272" t="s">
        <v>3852</v>
      </c>
      <c r="EY783" s="264" t="s">
        <v>3851</v>
      </c>
      <c r="FA783" s="264" t="s">
        <v>3851</v>
      </c>
      <c r="FC783" s="264" t="s">
        <v>3851</v>
      </c>
      <c r="FE783" s="264" t="s">
        <v>3851</v>
      </c>
      <c r="FG783" s="264" t="s">
        <v>3851</v>
      </c>
      <c r="FI783" s="264" t="s">
        <v>3851</v>
      </c>
      <c r="FK783" s="264" t="s">
        <v>3851</v>
      </c>
      <c r="FM783" s="264" t="s">
        <v>3851</v>
      </c>
      <c r="FO783" s="264" t="s">
        <v>3851</v>
      </c>
      <c r="FQ783" s="264" t="s">
        <v>3851</v>
      </c>
      <c r="FS783" s="264" t="s">
        <v>3851</v>
      </c>
      <c r="FU783" s="264" t="s">
        <v>3851</v>
      </c>
      <c r="FW783" s="264" t="s">
        <v>3851</v>
      </c>
      <c r="FY783" s="264" t="s">
        <v>3851</v>
      </c>
      <c r="GA783" s="264" t="s">
        <v>3851</v>
      </c>
      <c r="GC783" s="264" t="s">
        <v>3851</v>
      </c>
      <c r="GE783" s="264" t="s">
        <v>3851</v>
      </c>
      <c r="GG783" s="264" t="s">
        <v>3851</v>
      </c>
      <c r="GI783" s="264" t="s">
        <v>3851</v>
      </c>
      <c r="GK783" s="264" t="s">
        <v>3851</v>
      </c>
      <c r="GM783" s="264" t="s">
        <v>3851</v>
      </c>
      <c r="GO783" s="264" t="s">
        <v>3851</v>
      </c>
      <c r="GQ783" s="16"/>
      <c r="HE783" s="265" t="s">
        <v>3853</v>
      </c>
      <c r="HG783" s="265" t="s">
        <v>3853</v>
      </c>
      <c r="HI783" s="264" t="s">
        <v>3851</v>
      </c>
      <c r="HK783" s="264" t="s">
        <v>3851</v>
      </c>
      <c r="HM783" s="264" t="s">
        <v>3851</v>
      </c>
      <c r="HO783" s="264" t="s">
        <v>3851</v>
      </c>
      <c r="HQ783" s="264" t="s">
        <v>3851</v>
      </c>
      <c r="HS783" s="264" t="s">
        <v>3851</v>
      </c>
      <c r="HU783" s="264" t="s">
        <v>3851</v>
      </c>
      <c r="HW783" s="264" t="s">
        <v>3851</v>
      </c>
      <c r="HY783" s="264" t="s">
        <v>3851</v>
      </c>
      <c r="IA783" s="264" t="s">
        <v>3851</v>
      </c>
      <c r="IC783" s="264" t="s">
        <v>3851</v>
      </c>
      <c r="IE783" s="264" t="s">
        <v>3851</v>
      </c>
      <c r="IG783" s="264" t="s">
        <v>3851</v>
      </c>
      <c r="II783" s="264" t="s">
        <v>3851</v>
      </c>
      <c r="IK783" s="264" t="s">
        <v>3851</v>
      </c>
      <c r="IM783" s="264" t="s">
        <v>3851</v>
      </c>
      <c r="IO783" s="264" t="s">
        <v>3851</v>
      </c>
      <c r="IQ783" s="264" t="s">
        <v>3851</v>
      </c>
      <c r="IS783" s="264" t="s">
        <v>3851</v>
      </c>
      <c r="IU783" s="264" t="s">
        <v>3851</v>
      </c>
      <c r="IW783" s="264" t="s">
        <v>3851</v>
      </c>
      <c r="IY783" s="264" t="s">
        <v>3851</v>
      </c>
      <c r="JA783" s="264" t="s">
        <v>3851</v>
      </c>
      <c r="JC783" s="264" t="s">
        <v>3851</v>
      </c>
    </row>
    <row r="784" spans="3:263">
      <c r="C784" s="384" t="s">
        <v>3854</v>
      </c>
      <c r="D784" s="404"/>
      <c r="E784" s="390" t="s">
        <v>3854</v>
      </c>
      <c r="F784" s="391"/>
      <c r="G784" s="390" t="s">
        <v>3854</v>
      </c>
      <c r="H784" s="391"/>
      <c r="I784" s="390" t="s">
        <v>3854</v>
      </c>
      <c r="J784" s="391"/>
      <c r="K784" s="390" t="s">
        <v>3854</v>
      </c>
      <c r="L784" s="391"/>
      <c r="M784" s="390" t="s">
        <v>3854</v>
      </c>
      <c r="N784" s="405"/>
      <c r="O784" s="394" t="s">
        <v>3855</v>
      </c>
      <c r="P784" s="406"/>
      <c r="Q784" s="264" t="s">
        <v>3854</v>
      </c>
      <c r="S784" s="264" t="s">
        <v>3854</v>
      </c>
      <c r="U784" s="265" t="s">
        <v>3856</v>
      </c>
      <c r="W784" s="265" t="s">
        <v>3856</v>
      </c>
      <c r="Y784" s="265" t="s">
        <v>3856</v>
      </c>
      <c r="Z784" s="256"/>
      <c r="AA784" s="264" t="s">
        <v>3854</v>
      </c>
      <c r="AB784" s="256"/>
      <c r="AC784" s="265" t="s">
        <v>3856</v>
      </c>
      <c r="AD784" s="258"/>
      <c r="AE784" s="265" t="s">
        <v>3856</v>
      </c>
      <c r="AF784" s="258"/>
      <c r="AG784" s="264" t="s">
        <v>3854</v>
      </c>
      <c r="AH784" s="16"/>
      <c r="AI784" s="264" t="s">
        <v>3854</v>
      </c>
      <c r="AK784" s="264" t="s">
        <v>3854</v>
      </c>
      <c r="AL784" s="256"/>
      <c r="AM784" s="264" t="s">
        <v>3854</v>
      </c>
      <c r="AN784" s="256"/>
      <c r="AO784" s="264" t="s">
        <v>3854</v>
      </c>
      <c r="AP784" s="256"/>
      <c r="AQ784" s="264" t="s">
        <v>3854</v>
      </c>
      <c r="AR784" s="256"/>
      <c r="AS784" s="265" t="s">
        <v>3857</v>
      </c>
      <c r="AT784" s="256"/>
      <c r="AU784" s="265" t="s">
        <v>3857</v>
      </c>
      <c r="AW784" s="265" t="s">
        <v>3857</v>
      </c>
      <c r="AX784" s="256"/>
      <c r="AY784" s="270" t="str">
        <f t="shared" si="26"/>
        <v>予 備 781</v>
      </c>
      <c r="AZ784" s="256"/>
      <c r="BA784" s="265" t="s">
        <v>3856</v>
      </c>
      <c r="BC784" s="265" t="s">
        <v>3856</v>
      </c>
      <c r="BE784" s="266" t="s">
        <v>3856</v>
      </c>
      <c r="BF784" s="258"/>
      <c r="BG784" s="266" t="s">
        <v>3856</v>
      </c>
      <c r="BI784" s="400" t="s">
        <v>3854</v>
      </c>
      <c r="BK784" s="400" t="s">
        <v>3854</v>
      </c>
      <c r="BM784" s="400" t="str">
        <f t="shared" si="27"/>
        <v>予備781</v>
      </c>
      <c r="BO784" s="401" t="s">
        <v>3854</v>
      </c>
      <c r="BP784" s="396"/>
      <c r="BQ784" s="401" t="s">
        <v>3854</v>
      </c>
      <c r="BR784" s="402"/>
      <c r="BS784" s="265" t="s">
        <v>3856</v>
      </c>
      <c r="BT784" s="402"/>
      <c r="BU784" s="402"/>
      <c r="BV784" s="402"/>
      <c r="BW784" s="402"/>
      <c r="BX784" s="402"/>
      <c r="BY784" s="402"/>
      <c r="BZ784" s="402"/>
      <c r="CA784" s="402"/>
      <c r="CB784" s="402"/>
      <c r="CC784" s="402"/>
      <c r="CE784" s="256"/>
      <c r="CG784" s="264" t="s">
        <v>3854</v>
      </c>
      <c r="CI784" s="264" t="s">
        <v>3854</v>
      </c>
      <c r="CK784" s="264" t="s">
        <v>3854</v>
      </c>
      <c r="CM784" s="264" t="s">
        <v>3854</v>
      </c>
      <c r="CO784" s="264" t="s">
        <v>3854</v>
      </c>
      <c r="CQ784" s="264" t="s">
        <v>3854</v>
      </c>
      <c r="CS784" s="264" t="s">
        <v>3854</v>
      </c>
      <c r="CU784" s="264" t="s">
        <v>3854</v>
      </c>
      <c r="CW784" s="264" t="s">
        <v>3854</v>
      </c>
      <c r="CY784" s="264" t="s">
        <v>3854</v>
      </c>
      <c r="DA784" s="264" t="s">
        <v>3854</v>
      </c>
      <c r="DC784" s="264" t="s">
        <v>3854</v>
      </c>
      <c r="DE784" s="264" t="s">
        <v>3854</v>
      </c>
      <c r="DG784" s="264" t="s">
        <v>3854</v>
      </c>
      <c r="DI784" s="264" t="s">
        <v>3854</v>
      </c>
      <c r="DK784" s="264" t="s">
        <v>3854</v>
      </c>
      <c r="EA784" s="264" t="s">
        <v>3854</v>
      </c>
      <c r="EC784" s="272" t="s">
        <v>3855</v>
      </c>
      <c r="ED784" s="268"/>
      <c r="EE784" s="272" t="s">
        <v>3855</v>
      </c>
      <c r="EF784" s="268"/>
      <c r="EG784" s="272" t="s">
        <v>3855</v>
      </c>
      <c r="EH784" s="268"/>
      <c r="EI784" s="272" t="s">
        <v>3855</v>
      </c>
      <c r="EY784" s="264" t="s">
        <v>3854</v>
      </c>
      <c r="FA784" s="264" t="s">
        <v>3854</v>
      </c>
      <c r="FC784" s="264" t="s">
        <v>3854</v>
      </c>
      <c r="FE784" s="264" t="s">
        <v>3854</v>
      </c>
      <c r="FG784" s="264" t="s">
        <v>3854</v>
      </c>
      <c r="FI784" s="264" t="s">
        <v>3854</v>
      </c>
      <c r="FK784" s="264" t="s">
        <v>3854</v>
      </c>
      <c r="FM784" s="264" t="s">
        <v>3854</v>
      </c>
      <c r="FO784" s="264" t="s">
        <v>3854</v>
      </c>
      <c r="FQ784" s="264" t="s">
        <v>3854</v>
      </c>
      <c r="FS784" s="264" t="s">
        <v>3854</v>
      </c>
      <c r="FU784" s="264" t="s">
        <v>3854</v>
      </c>
      <c r="FW784" s="264" t="s">
        <v>3854</v>
      </c>
      <c r="FY784" s="264" t="s">
        <v>3854</v>
      </c>
      <c r="GA784" s="264" t="s">
        <v>3854</v>
      </c>
      <c r="GC784" s="264" t="s">
        <v>3854</v>
      </c>
      <c r="GE784" s="264" t="s">
        <v>3854</v>
      </c>
      <c r="GG784" s="264" t="s">
        <v>3854</v>
      </c>
      <c r="GI784" s="264" t="s">
        <v>3854</v>
      </c>
      <c r="GK784" s="264" t="s">
        <v>3854</v>
      </c>
      <c r="GM784" s="264" t="s">
        <v>3854</v>
      </c>
      <c r="GO784" s="264" t="s">
        <v>3854</v>
      </c>
      <c r="GQ784" s="16"/>
      <c r="HE784" s="265" t="s">
        <v>3856</v>
      </c>
      <c r="HG784" s="265" t="s">
        <v>3856</v>
      </c>
      <c r="HI784" s="264" t="s">
        <v>3854</v>
      </c>
      <c r="HK784" s="264" t="s">
        <v>3854</v>
      </c>
      <c r="HM784" s="264" t="s">
        <v>3854</v>
      </c>
      <c r="HO784" s="264" t="s">
        <v>3854</v>
      </c>
      <c r="HQ784" s="264" t="s">
        <v>3854</v>
      </c>
      <c r="HS784" s="264" t="s">
        <v>3854</v>
      </c>
      <c r="HU784" s="264" t="s">
        <v>3854</v>
      </c>
      <c r="HW784" s="264" t="s">
        <v>3854</v>
      </c>
      <c r="HY784" s="264" t="s">
        <v>3854</v>
      </c>
      <c r="IA784" s="264" t="s">
        <v>3854</v>
      </c>
      <c r="IC784" s="264" t="s">
        <v>3854</v>
      </c>
      <c r="IE784" s="264" t="s">
        <v>3854</v>
      </c>
      <c r="IG784" s="264" t="s">
        <v>3854</v>
      </c>
      <c r="II784" s="264" t="s">
        <v>3854</v>
      </c>
      <c r="IK784" s="264" t="s">
        <v>3854</v>
      </c>
      <c r="IM784" s="264" t="s">
        <v>3854</v>
      </c>
      <c r="IO784" s="264" t="s">
        <v>3854</v>
      </c>
      <c r="IQ784" s="264" t="s">
        <v>3854</v>
      </c>
      <c r="IS784" s="264" t="s">
        <v>3854</v>
      </c>
      <c r="IU784" s="264" t="s">
        <v>3854</v>
      </c>
      <c r="IW784" s="264" t="s">
        <v>3854</v>
      </c>
      <c r="IY784" s="264" t="s">
        <v>3854</v>
      </c>
      <c r="JA784" s="264" t="s">
        <v>3854</v>
      </c>
      <c r="JC784" s="264" t="s">
        <v>3854</v>
      </c>
    </row>
    <row r="785" spans="3:263">
      <c r="C785" s="384" t="s">
        <v>3858</v>
      </c>
      <c r="D785" s="404"/>
      <c r="E785" s="390" t="s">
        <v>3858</v>
      </c>
      <c r="F785" s="391"/>
      <c r="G785" s="390" t="s">
        <v>3858</v>
      </c>
      <c r="H785" s="391"/>
      <c r="I785" s="390" t="s">
        <v>3858</v>
      </c>
      <c r="J785" s="391"/>
      <c r="K785" s="390" t="s">
        <v>3858</v>
      </c>
      <c r="L785" s="391"/>
      <c r="M785" s="390" t="s">
        <v>3858</v>
      </c>
      <c r="N785" s="405"/>
      <c r="O785" s="394" t="s">
        <v>3859</v>
      </c>
      <c r="P785" s="406"/>
      <c r="Q785" s="264" t="s">
        <v>3858</v>
      </c>
      <c r="S785" s="264" t="s">
        <v>3858</v>
      </c>
      <c r="U785" s="265" t="s">
        <v>3860</v>
      </c>
      <c r="W785" s="265" t="s">
        <v>3860</v>
      </c>
      <c r="Y785" s="265" t="s">
        <v>3860</v>
      </c>
      <c r="Z785" s="256"/>
      <c r="AA785" s="264" t="s">
        <v>3858</v>
      </c>
      <c r="AB785" s="256"/>
      <c r="AC785" s="265" t="s">
        <v>3860</v>
      </c>
      <c r="AD785" s="258"/>
      <c r="AE785" s="265" t="s">
        <v>3860</v>
      </c>
      <c r="AF785" s="258"/>
      <c r="AG785" s="264" t="s">
        <v>3858</v>
      </c>
      <c r="AH785" s="16"/>
      <c r="AI785" s="264" t="s">
        <v>3858</v>
      </c>
      <c r="AK785" s="264" t="s">
        <v>3858</v>
      </c>
      <c r="AL785" s="256"/>
      <c r="AM785" s="264" t="s">
        <v>3858</v>
      </c>
      <c r="AN785" s="256"/>
      <c r="AO785" s="264" t="s">
        <v>3858</v>
      </c>
      <c r="AP785" s="256"/>
      <c r="AQ785" s="264" t="s">
        <v>3858</v>
      </c>
      <c r="AR785" s="256"/>
      <c r="AS785" s="264" t="s">
        <v>3859</v>
      </c>
      <c r="AT785" s="256"/>
      <c r="AU785" s="264" t="s">
        <v>3859</v>
      </c>
      <c r="AW785" s="264" t="s">
        <v>3859</v>
      </c>
      <c r="AX785" s="256"/>
      <c r="AY785" s="270" t="str">
        <f t="shared" si="26"/>
        <v>予 備 782</v>
      </c>
      <c r="AZ785" s="256"/>
      <c r="BA785" s="265" t="s">
        <v>3860</v>
      </c>
      <c r="BC785" s="265" t="s">
        <v>3860</v>
      </c>
      <c r="BE785" s="266" t="s">
        <v>3860</v>
      </c>
      <c r="BF785" s="258"/>
      <c r="BG785" s="266" t="s">
        <v>3860</v>
      </c>
      <c r="BI785" s="400" t="s">
        <v>3858</v>
      </c>
      <c r="BK785" s="400" t="s">
        <v>3858</v>
      </c>
      <c r="BM785" s="400" t="str">
        <f t="shared" si="27"/>
        <v>予備782</v>
      </c>
      <c r="BO785" s="401" t="s">
        <v>3858</v>
      </c>
      <c r="BP785" s="396"/>
      <c r="BQ785" s="401" t="s">
        <v>3858</v>
      </c>
      <c r="BR785" s="402"/>
      <c r="BS785" s="265" t="s">
        <v>3860</v>
      </c>
      <c r="BT785" s="402"/>
      <c r="BU785" s="402"/>
      <c r="BV785" s="402"/>
      <c r="BW785" s="402"/>
      <c r="BX785" s="402"/>
      <c r="BY785" s="402"/>
      <c r="BZ785" s="402"/>
      <c r="CA785" s="402"/>
      <c r="CB785" s="402"/>
      <c r="CC785" s="402"/>
      <c r="CE785" s="256"/>
      <c r="CG785" s="264" t="s">
        <v>3858</v>
      </c>
      <c r="CI785" s="264" t="s">
        <v>3858</v>
      </c>
      <c r="CK785" s="264" t="s">
        <v>3858</v>
      </c>
      <c r="CM785" s="264" t="s">
        <v>3858</v>
      </c>
      <c r="CO785" s="264" t="s">
        <v>3858</v>
      </c>
      <c r="CQ785" s="264" t="s">
        <v>3858</v>
      </c>
      <c r="CS785" s="264" t="s">
        <v>3858</v>
      </c>
      <c r="CU785" s="264" t="s">
        <v>3858</v>
      </c>
      <c r="CW785" s="264" t="s">
        <v>3858</v>
      </c>
      <c r="CY785" s="264" t="s">
        <v>3858</v>
      </c>
      <c r="DA785" s="264" t="s">
        <v>3858</v>
      </c>
      <c r="DC785" s="264" t="s">
        <v>3858</v>
      </c>
      <c r="DE785" s="264" t="s">
        <v>3858</v>
      </c>
      <c r="DG785" s="264" t="s">
        <v>3858</v>
      </c>
      <c r="DI785" s="264" t="s">
        <v>3858</v>
      </c>
      <c r="DK785" s="264" t="s">
        <v>3858</v>
      </c>
      <c r="EA785" s="264" t="s">
        <v>3858</v>
      </c>
      <c r="EC785" s="272" t="s">
        <v>3859</v>
      </c>
      <c r="ED785" s="268"/>
      <c r="EE785" s="272" t="s">
        <v>3859</v>
      </c>
      <c r="EF785" s="268"/>
      <c r="EG785" s="272" t="s">
        <v>3859</v>
      </c>
      <c r="EH785" s="268"/>
      <c r="EI785" s="272" t="s">
        <v>3859</v>
      </c>
      <c r="EY785" s="264" t="s">
        <v>3858</v>
      </c>
      <c r="FA785" s="264" t="s">
        <v>3858</v>
      </c>
      <c r="FC785" s="264" t="s">
        <v>3858</v>
      </c>
      <c r="FE785" s="264" t="s">
        <v>3858</v>
      </c>
      <c r="FG785" s="264" t="s">
        <v>3858</v>
      </c>
      <c r="FI785" s="264" t="s">
        <v>3858</v>
      </c>
      <c r="FK785" s="264" t="s">
        <v>3858</v>
      </c>
      <c r="FM785" s="264" t="s">
        <v>3858</v>
      </c>
      <c r="FO785" s="264" t="s">
        <v>3858</v>
      </c>
      <c r="FQ785" s="264" t="s">
        <v>3858</v>
      </c>
      <c r="FS785" s="264" t="s">
        <v>3858</v>
      </c>
      <c r="FU785" s="264" t="s">
        <v>3858</v>
      </c>
      <c r="FW785" s="264" t="s">
        <v>3858</v>
      </c>
      <c r="FY785" s="264" t="s">
        <v>3858</v>
      </c>
      <c r="GA785" s="264" t="s">
        <v>3858</v>
      </c>
      <c r="GC785" s="264" t="s">
        <v>3858</v>
      </c>
      <c r="GE785" s="264" t="s">
        <v>3858</v>
      </c>
      <c r="GG785" s="264" t="s">
        <v>3858</v>
      </c>
      <c r="GI785" s="264" t="s">
        <v>3858</v>
      </c>
      <c r="GK785" s="264" t="s">
        <v>3858</v>
      </c>
      <c r="GM785" s="264" t="s">
        <v>3858</v>
      </c>
      <c r="GO785" s="264" t="s">
        <v>3858</v>
      </c>
      <c r="GQ785" s="16"/>
      <c r="HE785" s="265" t="s">
        <v>3860</v>
      </c>
      <c r="HG785" s="265" t="s">
        <v>3860</v>
      </c>
      <c r="HI785" s="264" t="s">
        <v>3858</v>
      </c>
      <c r="HK785" s="264" t="s">
        <v>3858</v>
      </c>
      <c r="HM785" s="264" t="s">
        <v>3858</v>
      </c>
      <c r="HO785" s="264" t="s">
        <v>3858</v>
      </c>
      <c r="HQ785" s="264" t="s">
        <v>3858</v>
      </c>
      <c r="HS785" s="264" t="s">
        <v>3858</v>
      </c>
      <c r="HU785" s="264" t="s">
        <v>3858</v>
      </c>
      <c r="HW785" s="264" t="s">
        <v>3858</v>
      </c>
      <c r="HY785" s="264" t="s">
        <v>3858</v>
      </c>
      <c r="IA785" s="264" t="s">
        <v>3858</v>
      </c>
      <c r="IC785" s="264" t="s">
        <v>3858</v>
      </c>
      <c r="IE785" s="264" t="s">
        <v>3858</v>
      </c>
      <c r="IG785" s="264" t="s">
        <v>3858</v>
      </c>
      <c r="II785" s="264" t="s">
        <v>3858</v>
      </c>
      <c r="IK785" s="264" t="s">
        <v>3858</v>
      </c>
      <c r="IM785" s="264" t="s">
        <v>3858</v>
      </c>
      <c r="IO785" s="264" t="s">
        <v>3858</v>
      </c>
      <c r="IQ785" s="264" t="s">
        <v>3858</v>
      </c>
      <c r="IS785" s="264" t="s">
        <v>3858</v>
      </c>
      <c r="IU785" s="264" t="s">
        <v>3858</v>
      </c>
      <c r="IW785" s="264" t="s">
        <v>3858</v>
      </c>
      <c r="IY785" s="264" t="s">
        <v>3858</v>
      </c>
      <c r="JA785" s="264" t="s">
        <v>3858</v>
      </c>
      <c r="JC785" s="264" t="s">
        <v>3858</v>
      </c>
    </row>
    <row r="786" spans="3:263">
      <c r="C786" s="384" t="s">
        <v>3861</v>
      </c>
      <c r="D786" s="404"/>
      <c r="E786" s="390" t="s">
        <v>3861</v>
      </c>
      <c r="F786" s="391"/>
      <c r="G786" s="390" t="s">
        <v>3861</v>
      </c>
      <c r="H786" s="391"/>
      <c r="I786" s="390" t="s">
        <v>3861</v>
      </c>
      <c r="J786" s="391"/>
      <c r="K786" s="390" t="s">
        <v>3861</v>
      </c>
      <c r="L786" s="391"/>
      <c r="M786" s="390" t="s">
        <v>3861</v>
      </c>
      <c r="N786" s="405"/>
      <c r="O786" s="394" t="s">
        <v>3862</v>
      </c>
      <c r="P786" s="406"/>
      <c r="Q786" s="264" t="s">
        <v>3861</v>
      </c>
      <c r="S786" s="264" t="s">
        <v>3861</v>
      </c>
      <c r="U786" s="265" t="s">
        <v>3863</v>
      </c>
      <c r="W786" s="265" t="s">
        <v>3863</v>
      </c>
      <c r="Y786" s="265" t="s">
        <v>3863</v>
      </c>
      <c r="Z786" s="256"/>
      <c r="AA786" s="264" t="s">
        <v>3861</v>
      </c>
      <c r="AB786" s="256"/>
      <c r="AC786" s="265" t="s">
        <v>3863</v>
      </c>
      <c r="AD786" s="258"/>
      <c r="AE786" s="265" t="s">
        <v>3863</v>
      </c>
      <c r="AF786" s="258"/>
      <c r="AG786" s="264" t="s">
        <v>3861</v>
      </c>
      <c r="AH786" s="16"/>
      <c r="AI786" s="264" t="s">
        <v>3861</v>
      </c>
      <c r="AK786" s="264" t="s">
        <v>3861</v>
      </c>
      <c r="AL786" s="256"/>
      <c r="AM786" s="264" t="s">
        <v>3861</v>
      </c>
      <c r="AN786" s="256"/>
      <c r="AO786" s="264" t="s">
        <v>3861</v>
      </c>
      <c r="AP786" s="256"/>
      <c r="AQ786" s="264" t="s">
        <v>3861</v>
      </c>
      <c r="AR786" s="256"/>
      <c r="AS786" s="265" t="s">
        <v>3864</v>
      </c>
      <c r="AT786" s="256"/>
      <c r="AU786" s="265" t="s">
        <v>3864</v>
      </c>
      <c r="AW786" s="265" t="s">
        <v>3864</v>
      </c>
      <c r="AX786" s="256"/>
      <c r="AY786" s="270" t="str">
        <f t="shared" si="26"/>
        <v>予 備 783</v>
      </c>
      <c r="AZ786" s="256"/>
      <c r="BA786" s="265" t="s">
        <v>3863</v>
      </c>
      <c r="BC786" s="265" t="s">
        <v>3863</v>
      </c>
      <c r="BE786" s="266" t="s">
        <v>3863</v>
      </c>
      <c r="BF786" s="258"/>
      <c r="BG786" s="266" t="s">
        <v>3863</v>
      </c>
      <c r="BI786" s="400" t="s">
        <v>3861</v>
      </c>
      <c r="BK786" s="400" t="s">
        <v>3861</v>
      </c>
      <c r="BM786" s="400" t="str">
        <f t="shared" si="27"/>
        <v>予備783</v>
      </c>
      <c r="BO786" s="401" t="s">
        <v>3861</v>
      </c>
      <c r="BP786" s="396"/>
      <c r="BQ786" s="401" t="s">
        <v>3861</v>
      </c>
      <c r="BR786" s="402"/>
      <c r="BS786" s="265" t="s">
        <v>3863</v>
      </c>
      <c r="BT786" s="402"/>
      <c r="BU786" s="402"/>
      <c r="BV786" s="402"/>
      <c r="BW786" s="402"/>
      <c r="BX786" s="402"/>
      <c r="BY786" s="402"/>
      <c r="BZ786" s="402"/>
      <c r="CA786" s="402"/>
      <c r="CB786" s="402"/>
      <c r="CC786" s="402"/>
      <c r="CE786" s="256"/>
      <c r="CG786" s="264" t="s">
        <v>3861</v>
      </c>
      <c r="CI786" s="264" t="s">
        <v>3861</v>
      </c>
      <c r="CK786" s="264" t="s">
        <v>3861</v>
      </c>
      <c r="CM786" s="264" t="s">
        <v>3861</v>
      </c>
      <c r="CO786" s="264" t="s">
        <v>3861</v>
      </c>
      <c r="CQ786" s="264" t="s">
        <v>3861</v>
      </c>
      <c r="CS786" s="264" t="s">
        <v>3861</v>
      </c>
      <c r="CU786" s="264" t="s">
        <v>3861</v>
      </c>
      <c r="CW786" s="264" t="s">
        <v>3861</v>
      </c>
      <c r="CY786" s="264" t="s">
        <v>3861</v>
      </c>
      <c r="DA786" s="264" t="s">
        <v>3861</v>
      </c>
      <c r="DC786" s="264" t="s">
        <v>3861</v>
      </c>
      <c r="DE786" s="264" t="s">
        <v>3861</v>
      </c>
      <c r="DG786" s="264" t="s">
        <v>3861</v>
      </c>
      <c r="DI786" s="264" t="s">
        <v>3861</v>
      </c>
      <c r="DK786" s="264" t="s">
        <v>3861</v>
      </c>
      <c r="EA786" s="264" t="s">
        <v>3861</v>
      </c>
      <c r="EC786" s="272" t="s">
        <v>3862</v>
      </c>
      <c r="ED786" s="268"/>
      <c r="EE786" s="272" t="s">
        <v>3862</v>
      </c>
      <c r="EF786" s="268"/>
      <c r="EG786" s="272" t="s">
        <v>3862</v>
      </c>
      <c r="EH786" s="268"/>
      <c r="EI786" s="272" t="s">
        <v>3862</v>
      </c>
      <c r="EY786" s="264" t="s">
        <v>3861</v>
      </c>
      <c r="FA786" s="264" t="s">
        <v>3861</v>
      </c>
      <c r="FC786" s="264" t="s">
        <v>3861</v>
      </c>
      <c r="FE786" s="264" t="s">
        <v>3861</v>
      </c>
      <c r="FG786" s="264" t="s">
        <v>3861</v>
      </c>
      <c r="FI786" s="264" t="s">
        <v>3861</v>
      </c>
      <c r="FK786" s="264" t="s">
        <v>3861</v>
      </c>
      <c r="FM786" s="264" t="s">
        <v>3861</v>
      </c>
      <c r="FO786" s="264" t="s">
        <v>3861</v>
      </c>
      <c r="FQ786" s="264" t="s">
        <v>3861</v>
      </c>
      <c r="FS786" s="264" t="s">
        <v>3861</v>
      </c>
      <c r="FU786" s="264" t="s">
        <v>3861</v>
      </c>
      <c r="FW786" s="264" t="s">
        <v>3861</v>
      </c>
      <c r="FY786" s="264" t="s">
        <v>3861</v>
      </c>
      <c r="GA786" s="264" t="s">
        <v>3861</v>
      </c>
      <c r="GC786" s="264" t="s">
        <v>3861</v>
      </c>
      <c r="GE786" s="264" t="s">
        <v>3861</v>
      </c>
      <c r="GG786" s="264" t="s">
        <v>3861</v>
      </c>
      <c r="GI786" s="264" t="s">
        <v>3861</v>
      </c>
      <c r="GK786" s="264" t="s">
        <v>3861</v>
      </c>
      <c r="GM786" s="264" t="s">
        <v>3861</v>
      </c>
      <c r="GO786" s="264" t="s">
        <v>3861</v>
      </c>
      <c r="GQ786" s="16"/>
      <c r="HE786" s="265" t="s">
        <v>3863</v>
      </c>
      <c r="HG786" s="265" t="s">
        <v>3863</v>
      </c>
      <c r="HI786" s="264" t="s">
        <v>3861</v>
      </c>
      <c r="HK786" s="264" t="s">
        <v>3861</v>
      </c>
      <c r="HM786" s="264" t="s">
        <v>3861</v>
      </c>
      <c r="HO786" s="264" t="s">
        <v>3861</v>
      </c>
      <c r="HQ786" s="264" t="s">
        <v>3861</v>
      </c>
      <c r="HS786" s="264" t="s">
        <v>3861</v>
      </c>
      <c r="HU786" s="264" t="s">
        <v>3861</v>
      </c>
      <c r="HW786" s="264" t="s">
        <v>3861</v>
      </c>
      <c r="HY786" s="264" t="s">
        <v>3861</v>
      </c>
      <c r="IA786" s="264" t="s">
        <v>3861</v>
      </c>
      <c r="IC786" s="264" t="s">
        <v>3861</v>
      </c>
      <c r="IE786" s="264" t="s">
        <v>3861</v>
      </c>
      <c r="IG786" s="264" t="s">
        <v>3861</v>
      </c>
      <c r="II786" s="264" t="s">
        <v>3861</v>
      </c>
      <c r="IK786" s="264" t="s">
        <v>3861</v>
      </c>
      <c r="IM786" s="264" t="s">
        <v>3861</v>
      </c>
      <c r="IO786" s="264" t="s">
        <v>3861</v>
      </c>
      <c r="IQ786" s="264" t="s">
        <v>3861</v>
      </c>
      <c r="IS786" s="264" t="s">
        <v>3861</v>
      </c>
      <c r="IU786" s="264" t="s">
        <v>3861</v>
      </c>
      <c r="IW786" s="264" t="s">
        <v>3861</v>
      </c>
      <c r="IY786" s="264" t="s">
        <v>3861</v>
      </c>
      <c r="JA786" s="264" t="s">
        <v>3861</v>
      </c>
      <c r="JC786" s="264" t="s">
        <v>3861</v>
      </c>
    </row>
    <row r="787" spans="3:263">
      <c r="C787" s="384" t="s">
        <v>3865</v>
      </c>
      <c r="D787" s="404"/>
      <c r="E787" s="390" t="s">
        <v>3865</v>
      </c>
      <c r="F787" s="391"/>
      <c r="G787" s="390" t="s">
        <v>3865</v>
      </c>
      <c r="H787" s="391"/>
      <c r="I787" s="390" t="s">
        <v>3865</v>
      </c>
      <c r="J787" s="391"/>
      <c r="K787" s="390" t="s">
        <v>3865</v>
      </c>
      <c r="L787" s="391"/>
      <c r="M787" s="390" t="s">
        <v>3865</v>
      </c>
      <c r="N787" s="405"/>
      <c r="O787" s="394" t="s">
        <v>3866</v>
      </c>
      <c r="P787" s="406"/>
      <c r="Q787" s="264" t="s">
        <v>3865</v>
      </c>
      <c r="S787" s="264" t="s">
        <v>3865</v>
      </c>
      <c r="U787" s="265" t="s">
        <v>3867</v>
      </c>
      <c r="W787" s="265" t="s">
        <v>3867</v>
      </c>
      <c r="Y787" s="265" t="s">
        <v>3867</v>
      </c>
      <c r="Z787" s="256"/>
      <c r="AA787" s="264" t="s">
        <v>3865</v>
      </c>
      <c r="AB787" s="256"/>
      <c r="AC787" s="265" t="s">
        <v>3867</v>
      </c>
      <c r="AD787" s="258"/>
      <c r="AE787" s="265" t="s">
        <v>3867</v>
      </c>
      <c r="AF787" s="258"/>
      <c r="AG787" s="264" t="s">
        <v>3865</v>
      </c>
      <c r="AH787" s="16"/>
      <c r="AI787" s="264" t="s">
        <v>3865</v>
      </c>
      <c r="AK787" s="264" t="s">
        <v>3865</v>
      </c>
      <c r="AL787" s="256"/>
      <c r="AM787" s="264" t="s">
        <v>3865</v>
      </c>
      <c r="AN787" s="256"/>
      <c r="AO787" s="264" t="s">
        <v>3865</v>
      </c>
      <c r="AP787" s="256"/>
      <c r="AQ787" s="264" t="s">
        <v>3865</v>
      </c>
      <c r="AR787" s="256"/>
      <c r="AS787" s="264" t="s">
        <v>3866</v>
      </c>
      <c r="AT787" s="256"/>
      <c r="AU787" s="264" t="s">
        <v>3866</v>
      </c>
      <c r="AW787" s="264" t="s">
        <v>3866</v>
      </c>
      <c r="AX787" s="256"/>
      <c r="AY787" s="270" t="str">
        <f t="shared" si="26"/>
        <v>予 備 784</v>
      </c>
      <c r="AZ787" s="256"/>
      <c r="BA787" s="265" t="s">
        <v>3867</v>
      </c>
      <c r="BC787" s="265" t="s">
        <v>3867</v>
      </c>
      <c r="BE787" s="266" t="s">
        <v>3867</v>
      </c>
      <c r="BF787" s="258"/>
      <c r="BG787" s="266" t="s">
        <v>3867</v>
      </c>
      <c r="BI787" s="400" t="s">
        <v>3865</v>
      </c>
      <c r="BK787" s="400" t="s">
        <v>3865</v>
      </c>
      <c r="BM787" s="400" t="str">
        <f t="shared" si="27"/>
        <v>予備784</v>
      </c>
      <c r="BO787" s="401" t="s">
        <v>3865</v>
      </c>
      <c r="BP787" s="396"/>
      <c r="BQ787" s="401" t="s">
        <v>3865</v>
      </c>
      <c r="BR787" s="402"/>
      <c r="BS787" s="265" t="s">
        <v>3867</v>
      </c>
      <c r="BT787" s="402"/>
      <c r="BU787" s="402"/>
      <c r="BV787" s="402"/>
      <c r="BW787" s="402"/>
      <c r="BX787" s="402"/>
      <c r="BY787" s="402"/>
      <c r="BZ787" s="402"/>
      <c r="CA787" s="402"/>
      <c r="CB787" s="402"/>
      <c r="CC787" s="402"/>
      <c r="CE787" s="256"/>
      <c r="CG787" s="264" t="s">
        <v>3865</v>
      </c>
      <c r="CI787" s="264" t="s">
        <v>3865</v>
      </c>
      <c r="CK787" s="264" t="s">
        <v>3865</v>
      </c>
      <c r="CM787" s="264" t="s">
        <v>3865</v>
      </c>
      <c r="CO787" s="264" t="s">
        <v>3865</v>
      </c>
      <c r="CQ787" s="264" t="s">
        <v>3865</v>
      </c>
      <c r="CS787" s="264" t="s">
        <v>3865</v>
      </c>
      <c r="CU787" s="264" t="s">
        <v>3865</v>
      </c>
      <c r="CW787" s="264" t="s">
        <v>3865</v>
      </c>
      <c r="CY787" s="264" t="s">
        <v>3865</v>
      </c>
      <c r="DA787" s="264" t="s">
        <v>3865</v>
      </c>
      <c r="DC787" s="264" t="s">
        <v>3865</v>
      </c>
      <c r="DE787" s="264" t="s">
        <v>3865</v>
      </c>
      <c r="DG787" s="264" t="s">
        <v>3865</v>
      </c>
      <c r="DI787" s="264" t="s">
        <v>3865</v>
      </c>
      <c r="DK787" s="264" t="s">
        <v>3865</v>
      </c>
      <c r="EA787" s="264" t="s">
        <v>3865</v>
      </c>
      <c r="EC787" s="272" t="s">
        <v>3866</v>
      </c>
      <c r="ED787" s="268"/>
      <c r="EE787" s="272" t="s">
        <v>3866</v>
      </c>
      <c r="EF787" s="268"/>
      <c r="EG787" s="272" t="s">
        <v>3866</v>
      </c>
      <c r="EH787" s="268"/>
      <c r="EI787" s="272" t="s">
        <v>3866</v>
      </c>
      <c r="EY787" s="264" t="s">
        <v>3865</v>
      </c>
      <c r="FA787" s="264" t="s">
        <v>3865</v>
      </c>
      <c r="FC787" s="264" t="s">
        <v>3865</v>
      </c>
      <c r="FE787" s="264" t="s">
        <v>3865</v>
      </c>
      <c r="FG787" s="264" t="s">
        <v>3865</v>
      </c>
      <c r="FI787" s="264" t="s">
        <v>3865</v>
      </c>
      <c r="FK787" s="264" t="s">
        <v>3865</v>
      </c>
      <c r="FM787" s="264" t="s">
        <v>3865</v>
      </c>
      <c r="FO787" s="264" t="s">
        <v>3865</v>
      </c>
      <c r="FQ787" s="264" t="s">
        <v>3865</v>
      </c>
      <c r="FS787" s="264" t="s">
        <v>3865</v>
      </c>
      <c r="FU787" s="264" t="s">
        <v>3865</v>
      </c>
      <c r="FW787" s="264" t="s">
        <v>3865</v>
      </c>
      <c r="FY787" s="264" t="s">
        <v>3865</v>
      </c>
      <c r="GA787" s="264" t="s">
        <v>3865</v>
      </c>
      <c r="GC787" s="264" t="s">
        <v>3865</v>
      </c>
      <c r="GE787" s="264" t="s">
        <v>3865</v>
      </c>
      <c r="GG787" s="264" t="s">
        <v>3865</v>
      </c>
      <c r="GI787" s="264" t="s">
        <v>3865</v>
      </c>
      <c r="GK787" s="264" t="s">
        <v>3865</v>
      </c>
      <c r="GM787" s="264" t="s">
        <v>3865</v>
      </c>
      <c r="GO787" s="264" t="s">
        <v>3865</v>
      </c>
      <c r="GQ787" s="16"/>
      <c r="HE787" s="265" t="s">
        <v>3867</v>
      </c>
      <c r="HG787" s="265" t="s">
        <v>3867</v>
      </c>
      <c r="HI787" s="264" t="s">
        <v>3865</v>
      </c>
      <c r="HK787" s="264" t="s">
        <v>3865</v>
      </c>
      <c r="HM787" s="264" t="s">
        <v>3865</v>
      </c>
      <c r="HO787" s="264" t="s">
        <v>3865</v>
      </c>
      <c r="HQ787" s="264" t="s">
        <v>3865</v>
      </c>
      <c r="HS787" s="264" t="s">
        <v>3865</v>
      </c>
      <c r="HU787" s="264" t="s">
        <v>3865</v>
      </c>
      <c r="HW787" s="264" t="s">
        <v>3865</v>
      </c>
      <c r="HY787" s="264" t="s">
        <v>3865</v>
      </c>
      <c r="IA787" s="264" t="s">
        <v>3865</v>
      </c>
      <c r="IC787" s="264" t="s">
        <v>3865</v>
      </c>
      <c r="IE787" s="264" t="s">
        <v>3865</v>
      </c>
      <c r="IG787" s="264" t="s">
        <v>3865</v>
      </c>
      <c r="II787" s="264" t="s">
        <v>3865</v>
      </c>
      <c r="IK787" s="264" t="s">
        <v>3865</v>
      </c>
      <c r="IM787" s="264" t="s">
        <v>3865</v>
      </c>
      <c r="IO787" s="264" t="s">
        <v>3865</v>
      </c>
      <c r="IQ787" s="264" t="s">
        <v>3865</v>
      </c>
      <c r="IS787" s="264" t="s">
        <v>3865</v>
      </c>
      <c r="IU787" s="264" t="s">
        <v>3865</v>
      </c>
      <c r="IW787" s="264" t="s">
        <v>3865</v>
      </c>
      <c r="IY787" s="264" t="s">
        <v>3865</v>
      </c>
      <c r="JA787" s="264" t="s">
        <v>3865</v>
      </c>
      <c r="JC787" s="264" t="s">
        <v>3865</v>
      </c>
    </row>
    <row r="788" spans="3:263">
      <c r="C788" s="384" t="s">
        <v>3868</v>
      </c>
      <c r="D788" s="404"/>
      <c r="E788" s="390" t="s">
        <v>3868</v>
      </c>
      <c r="F788" s="391"/>
      <c r="G788" s="390" t="s">
        <v>3868</v>
      </c>
      <c r="H788" s="391"/>
      <c r="I788" s="390" t="s">
        <v>3868</v>
      </c>
      <c r="J788" s="391"/>
      <c r="K788" s="390" t="s">
        <v>3868</v>
      </c>
      <c r="L788" s="391"/>
      <c r="M788" s="390" t="s">
        <v>3868</v>
      </c>
      <c r="N788" s="405"/>
      <c r="O788" s="394" t="s">
        <v>3869</v>
      </c>
      <c r="P788" s="406"/>
      <c r="Q788" s="264" t="s">
        <v>3868</v>
      </c>
      <c r="S788" s="264" t="s">
        <v>3868</v>
      </c>
      <c r="U788" s="265" t="s">
        <v>3870</v>
      </c>
      <c r="W788" s="265" t="s">
        <v>3870</v>
      </c>
      <c r="Y788" s="265" t="s">
        <v>3870</v>
      </c>
      <c r="Z788" s="256"/>
      <c r="AA788" s="264" t="s">
        <v>3868</v>
      </c>
      <c r="AB788" s="256"/>
      <c r="AC788" s="265" t="s">
        <v>3870</v>
      </c>
      <c r="AD788" s="258"/>
      <c r="AE788" s="265" t="s">
        <v>3870</v>
      </c>
      <c r="AF788" s="258"/>
      <c r="AG788" s="264" t="s">
        <v>3868</v>
      </c>
      <c r="AH788" s="16"/>
      <c r="AI788" s="264" t="s">
        <v>3868</v>
      </c>
      <c r="AK788" s="264" t="s">
        <v>3868</v>
      </c>
      <c r="AL788" s="256"/>
      <c r="AM788" s="264" t="s">
        <v>3868</v>
      </c>
      <c r="AN788" s="256"/>
      <c r="AO788" s="264" t="s">
        <v>3868</v>
      </c>
      <c r="AP788" s="256"/>
      <c r="AQ788" s="264" t="s">
        <v>3868</v>
      </c>
      <c r="AR788" s="256"/>
      <c r="AS788" s="265" t="s">
        <v>3871</v>
      </c>
      <c r="AT788" s="256"/>
      <c r="AU788" s="265" t="s">
        <v>3871</v>
      </c>
      <c r="AW788" s="265" t="s">
        <v>3871</v>
      </c>
      <c r="AX788" s="256"/>
      <c r="AY788" s="270" t="str">
        <f t="shared" si="26"/>
        <v>予 備 785</v>
      </c>
      <c r="AZ788" s="256"/>
      <c r="BA788" s="265" t="s">
        <v>3870</v>
      </c>
      <c r="BC788" s="265" t="s">
        <v>3870</v>
      </c>
      <c r="BE788" s="266" t="s">
        <v>3870</v>
      </c>
      <c r="BF788" s="258"/>
      <c r="BG788" s="266" t="s">
        <v>3870</v>
      </c>
      <c r="BI788" s="400" t="s">
        <v>3868</v>
      </c>
      <c r="BK788" s="400" t="s">
        <v>3868</v>
      </c>
      <c r="BM788" s="400" t="str">
        <f t="shared" si="27"/>
        <v>予備785</v>
      </c>
      <c r="BO788" s="401" t="s">
        <v>3868</v>
      </c>
      <c r="BP788" s="396"/>
      <c r="BQ788" s="401" t="s">
        <v>3868</v>
      </c>
      <c r="BR788" s="402"/>
      <c r="BS788" s="265" t="s">
        <v>3870</v>
      </c>
      <c r="BT788" s="402"/>
      <c r="BU788" s="402"/>
      <c r="BV788" s="402"/>
      <c r="BW788" s="402"/>
      <c r="BX788" s="402"/>
      <c r="BY788" s="402"/>
      <c r="BZ788" s="402"/>
      <c r="CA788" s="402"/>
      <c r="CB788" s="402"/>
      <c r="CC788" s="402"/>
      <c r="CE788" s="256"/>
      <c r="CG788" s="264" t="s">
        <v>3868</v>
      </c>
      <c r="CI788" s="264" t="s">
        <v>3868</v>
      </c>
      <c r="CK788" s="264" t="s">
        <v>3868</v>
      </c>
      <c r="CM788" s="264" t="s">
        <v>3868</v>
      </c>
      <c r="CO788" s="264" t="s">
        <v>3868</v>
      </c>
      <c r="CQ788" s="264" t="s">
        <v>3868</v>
      </c>
      <c r="CS788" s="264" t="s">
        <v>3868</v>
      </c>
      <c r="CU788" s="264" t="s">
        <v>3868</v>
      </c>
      <c r="CW788" s="264" t="s">
        <v>3868</v>
      </c>
      <c r="CY788" s="264" t="s">
        <v>3868</v>
      </c>
      <c r="DA788" s="264" t="s">
        <v>3868</v>
      </c>
      <c r="DC788" s="264" t="s">
        <v>3868</v>
      </c>
      <c r="DE788" s="264" t="s">
        <v>3868</v>
      </c>
      <c r="DG788" s="264" t="s">
        <v>3868</v>
      </c>
      <c r="DI788" s="264" t="s">
        <v>3868</v>
      </c>
      <c r="DK788" s="264" t="s">
        <v>3868</v>
      </c>
      <c r="EA788" s="264" t="s">
        <v>3868</v>
      </c>
      <c r="EC788" s="272" t="s">
        <v>3869</v>
      </c>
      <c r="ED788" s="268"/>
      <c r="EE788" s="272" t="s">
        <v>3869</v>
      </c>
      <c r="EF788" s="268"/>
      <c r="EG788" s="272" t="s">
        <v>3869</v>
      </c>
      <c r="EH788" s="268"/>
      <c r="EI788" s="272" t="s">
        <v>3869</v>
      </c>
      <c r="EY788" s="264" t="s">
        <v>3868</v>
      </c>
      <c r="FA788" s="264" t="s">
        <v>3868</v>
      </c>
      <c r="FC788" s="264" t="s">
        <v>3868</v>
      </c>
      <c r="FE788" s="264" t="s">
        <v>3868</v>
      </c>
      <c r="FG788" s="264" t="s">
        <v>3868</v>
      </c>
      <c r="FI788" s="264" t="s">
        <v>3868</v>
      </c>
      <c r="FK788" s="264" t="s">
        <v>3868</v>
      </c>
      <c r="FM788" s="264" t="s">
        <v>3868</v>
      </c>
      <c r="FO788" s="264" t="s">
        <v>3868</v>
      </c>
      <c r="FQ788" s="264" t="s">
        <v>3868</v>
      </c>
      <c r="FS788" s="264" t="s">
        <v>3868</v>
      </c>
      <c r="FU788" s="264" t="s">
        <v>3868</v>
      </c>
      <c r="FW788" s="264" t="s">
        <v>3868</v>
      </c>
      <c r="FY788" s="264" t="s">
        <v>3868</v>
      </c>
      <c r="GA788" s="264" t="s">
        <v>3868</v>
      </c>
      <c r="GC788" s="264" t="s">
        <v>3868</v>
      </c>
      <c r="GE788" s="264" t="s">
        <v>3868</v>
      </c>
      <c r="GG788" s="264" t="s">
        <v>3868</v>
      </c>
      <c r="GI788" s="264" t="s">
        <v>3868</v>
      </c>
      <c r="GK788" s="264" t="s">
        <v>3868</v>
      </c>
      <c r="GM788" s="264" t="s">
        <v>3868</v>
      </c>
      <c r="GO788" s="264" t="s">
        <v>3868</v>
      </c>
      <c r="GQ788" s="16"/>
      <c r="HE788" s="265" t="s">
        <v>3870</v>
      </c>
      <c r="HG788" s="265" t="s">
        <v>3870</v>
      </c>
      <c r="HI788" s="264" t="s">
        <v>3868</v>
      </c>
      <c r="HK788" s="264" t="s">
        <v>3868</v>
      </c>
      <c r="HM788" s="264" t="s">
        <v>3868</v>
      </c>
      <c r="HO788" s="264" t="s">
        <v>3868</v>
      </c>
      <c r="HQ788" s="264" t="s">
        <v>3868</v>
      </c>
      <c r="HS788" s="264" t="s">
        <v>3868</v>
      </c>
      <c r="HU788" s="264" t="s">
        <v>3868</v>
      </c>
      <c r="HW788" s="264" t="s">
        <v>3868</v>
      </c>
      <c r="HY788" s="264" t="s">
        <v>3868</v>
      </c>
      <c r="IA788" s="264" t="s">
        <v>3868</v>
      </c>
      <c r="IC788" s="264" t="s">
        <v>3868</v>
      </c>
      <c r="IE788" s="264" t="s">
        <v>3868</v>
      </c>
      <c r="IG788" s="264" t="s">
        <v>3868</v>
      </c>
      <c r="II788" s="264" t="s">
        <v>3868</v>
      </c>
      <c r="IK788" s="264" t="s">
        <v>3868</v>
      </c>
      <c r="IM788" s="264" t="s">
        <v>3868</v>
      </c>
      <c r="IO788" s="264" t="s">
        <v>3868</v>
      </c>
      <c r="IQ788" s="264" t="s">
        <v>3868</v>
      </c>
      <c r="IS788" s="264" t="s">
        <v>3868</v>
      </c>
      <c r="IU788" s="264" t="s">
        <v>3868</v>
      </c>
      <c r="IW788" s="264" t="s">
        <v>3868</v>
      </c>
      <c r="IY788" s="264" t="s">
        <v>3868</v>
      </c>
      <c r="JA788" s="264" t="s">
        <v>3868</v>
      </c>
      <c r="JC788" s="264" t="s">
        <v>3868</v>
      </c>
    </row>
    <row r="789" spans="3:263">
      <c r="C789" s="384" t="s">
        <v>3872</v>
      </c>
      <c r="D789" s="404"/>
      <c r="E789" s="390" t="s">
        <v>3872</v>
      </c>
      <c r="F789" s="391"/>
      <c r="G789" s="390" t="s">
        <v>3872</v>
      </c>
      <c r="H789" s="391"/>
      <c r="I789" s="390" t="s">
        <v>3872</v>
      </c>
      <c r="J789" s="391"/>
      <c r="K789" s="390" t="s">
        <v>3872</v>
      </c>
      <c r="L789" s="391"/>
      <c r="M789" s="390" t="s">
        <v>3872</v>
      </c>
      <c r="N789" s="405"/>
      <c r="O789" s="394" t="s">
        <v>3873</v>
      </c>
      <c r="P789" s="406"/>
      <c r="Q789" s="264" t="s">
        <v>3872</v>
      </c>
      <c r="S789" s="264" t="s">
        <v>3872</v>
      </c>
      <c r="U789" s="265" t="s">
        <v>3874</v>
      </c>
      <c r="W789" s="265" t="s">
        <v>3874</v>
      </c>
      <c r="Y789" s="265" t="s">
        <v>3874</v>
      </c>
      <c r="Z789" s="256"/>
      <c r="AA789" s="264" t="s">
        <v>3872</v>
      </c>
      <c r="AB789" s="256"/>
      <c r="AC789" s="265" t="s">
        <v>3874</v>
      </c>
      <c r="AD789" s="258"/>
      <c r="AE789" s="265" t="s">
        <v>3874</v>
      </c>
      <c r="AF789" s="258"/>
      <c r="AG789" s="264" t="s">
        <v>3872</v>
      </c>
      <c r="AH789" s="16"/>
      <c r="AI789" s="264" t="s">
        <v>3872</v>
      </c>
      <c r="AK789" s="264" t="s">
        <v>3872</v>
      </c>
      <c r="AL789" s="256"/>
      <c r="AM789" s="264" t="s">
        <v>3872</v>
      </c>
      <c r="AN789" s="256"/>
      <c r="AO789" s="264" t="s">
        <v>3872</v>
      </c>
      <c r="AP789" s="256"/>
      <c r="AQ789" s="264" t="s">
        <v>3872</v>
      </c>
      <c r="AR789" s="256"/>
      <c r="AS789" s="264" t="s">
        <v>3873</v>
      </c>
      <c r="AT789" s="256"/>
      <c r="AU789" s="264" t="s">
        <v>3873</v>
      </c>
      <c r="AW789" s="264" t="s">
        <v>3873</v>
      </c>
      <c r="AX789" s="256"/>
      <c r="AY789" s="270" t="str">
        <f t="shared" si="26"/>
        <v>予 備 786</v>
      </c>
      <c r="AZ789" s="256"/>
      <c r="BA789" s="265" t="s">
        <v>3874</v>
      </c>
      <c r="BC789" s="265" t="s">
        <v>3874</v>
      </c>
      <c r="BE789" s="266" t="s">
        <v>3874</v>
      </c>
      <c r="BF789" s="258"/>
      <c r="BG789" s="266" t="s">
        <v>3874</v>
      </c>
      <c r="BI789" s="400" t="s">
        <v>3872</v>
      </c>
      <c r="BK789" s="400" t="s">
        <v>3872</v>
      </c>
      <c r="BM789" s="400" t="str">
        <f t="shared" si="27"/>
        <v>予備786</v>
      </c>
      <c r="BO789" s="401" t="s">
        <v>3872</v>
      </c>
      <c r="BP789" s="396"/>
      <c r="BQ789" s="401" t="s">
        <v>3872</v>
      </c>
      <c r="BR789" s="402"/>
      <c r="BS789" s="265" t="s">
        <v>3874</v>
      </c>
      <c r="BT789" s="402"/>
      <c r="BU789" s="402"/>
      <c r="BV789" s="402"/>
      <c r="BW789" s="402"/>
      <c r="BX789" s="402"/>
      <c r="BY789" s="402"/>
      <c r="BZ789" s="402"/>
      <c r="CA789" s="402"/>
      <c r="CB789" s="402"/>
      <c r="CC789" s="402"/>
      <c r="CE789" s="256"/>
      <c r="CG789" s="264" t="s">
        <v>3872</v>
      </c>
      <c r="CI789" s="264" t="s">
        <v>3872</v>
      </c>
      <c r="CK789" s="264" t="s">
        <v>3872</v>
      </c>
      <c r="CM789" s="264" t="s">
        <v>3872</v>
      </c>
      <c r="CO789" s="264" t="s">
        <v>3872</v>
      </c>
      <c r="CQ789" s="264" t="s">
        <v>3872</v>
      </c>
      <c r="CS789" s="264" t="s">
        <v>3872</v>
      </c>
      <c r="CU789" s="264" t="s">
        <v>3872</v>
      </c>
      <c r="CW789" s="264" t="s">
        <v>3872</v>
      </c>
      <c r="CY789" s="264" t="s">
        <v>3872</v>
      </c>
      <c r="DA789" s="264" t="s">
        <v>3872</v>
      </c>
      <c r="DC789" s="264" t="s">
        <v>3872</v>
      </c>
      <c r="DE789" s="264" t="s">
        <v>3872</v>
      </c>
      <c r="DG789" s="264" t="s">
        <v>3872</v>
      </c>
      <c r="DI789" s="264" t="s">
        <v>3872</v>
      </c>
      <c r="DK789" s="264" t="s">
        <v>3872</v>
      </c>
      <c r="EA789" s="264" t="s">
        <v>3872</v>
      </c>
      <c r="EC789" s="272" t="s">
        <v>3873</v>
      </c>
      <c r="ED789" s="268"/>
      <c r="EE789" s="272" t="s">
        <v>3873</v>
      </c>
      <c r="EF789" s="268"/>
      <c r="EG789" s="272" t="s">
        <v>3873</v>
      </c>
      <c r="EH789" s="268"/>
      <c r="EI789" s="272" t="s">
        <v>3873</v>
      </c>
      <c r="EY789" s="264" t="s">
        <v>3872</v>
      </c>
      <c r="FA789" s="264" t="s">
        <v>3872</v>
      </c>
      <c r="FC789" s="264" t="s">
        <v>3872</v>
      </c>
      <c r="FE789" s="264" t="s">
        <v>3872</v>
      </c>
      <c r="FG789" s="264" t="s">
        <v>3872</v>
      </c>
      <c r="FI789" s="264" t="s">
        <v>3872</v>
      </c>
      <c r="FK789" s="264" t="s">
        <v>3872</v>
      </c>
      <c r="FM789" s="264" t="s">
        <v>3872</v>
      </c>
      <c r="FO789" s="264" t="s">
        <v>3872</v>
      </c>
      <c r="FQ789" s="264" t="s">
        <v>3872</v>
      </c>
      <c r="FS789" s="264" t="s">
        <v>3872</v>
      </c>
      <c r="FU789" s="264" t="s">
        <v>3872</v>
      </c>
      <c r="FW789" s="264" t="s">
        <v>3872</v>
      </c>
      <c r="FY789" s="264" t="s">
        <v>3872</v>
      </c>
      <c r="GA789" s="264" t="s">
        <v>3872</v>
      </c>
      <c r="GC789" s="264" t="s">
        <v>3872</v>
      </c>
      <c r="GE789" s="264" t="s">
        <v>3872</v>
      </c>
      <c r="GG789" s="264" t="s">
        <v>3872</v>
      </c>
      <c r="GI789" s="264" t="s">
        <v>3872</v>
      </c>
      <c r="GK789" s="264" t="s">
        <v>3872</v>
      </c>
      <c r="GM789" s="264" t="s">
        <v>3872</v>
      </c>
      <c r="GO789" s="264" t="s">
        <v>3872</v>
      </c>
      <c r="GQ789" s="16"/>
      <c r="HE789" s="265" t="s">
        <v>3874</v>
      </c>
      <c r="HG789" s="265" t="s">
        <v>3874</v>
      </c>
      <c r="HI789" s="264" t="s">
        <v>3872</v>
      </c>
      <c r="HK789" s="264" t="s">
        <v>3872</v>
      </c>
      <c r="HM789" s="264" t="s">
        <v>3872</v>
      </c>
      <c r="HO789" s="264" t="s">
        <v>3872</v>
      </c>
      <c r="HQ789" s="264" t="s">
        <v>3872</v>
      </c>
      <c r="HS789" s="264" t="s">
        <v>3872</v>
      </c>
      <c r="HU789" s="264" t="s">
        <v>3872</v>
      </c>
      <c r="HW789" s="264" t="s">
        <v>3872</v>
      </c>
      <c r="HY789" s="264" t="s">
        <v>3872</v>
      </c>
      <c r="IA789" s="264" t="s">
        <v>3872</v>
      </c>
      <c r="IC789" s="264" t="s">
        <v>3872</v>
      </c>
      <c r="IE789" s="264" t="s">
        <v>3872</v>
      </c>
      <c r="IG789" s="264" t="s">
        <v>3872</v>
      </c>
      <c r="II789" s="264" t="s">
        <v>3872</v>
      </c>
      <c r="IK789" s="264" t="s">
        <v>3872</v>
      </c>
      <c r="IM789" s="264" t="s">
        <v>3872</v>
      </c>
      <c r="IO789" s="264" t="s">
        <v>3872</v>
      </c>
      <c r="IQ789" s="264" t="s">
        <v>3872</v>
      </c>
      <c r="IS789" s="264" t="s">
        <v>3872</v>
      </c>
      <c r="IU789" s="264" t="s">
        <v>3872</v>
      </c>
      <c r="IW789" s="264" t="s">
        <v>3872</v>
      </c>
      <c r="IY789" s="264" t="s">
        <v>3872</v>
      </c>
      <c r="JA789" s="264" t="s">
        <v>3872</v>
      </c>
      <c r="JC789" s="264" t="s">
        <v>3872</v>
      </c>
    </row>
    <row r="790" spans="3:263">
      <c r="C790" s="384" t="s">
        <v>3875</v>
      </c>
      <c r="D790" s="404"/>
      <c r="E790" s="390" t="s">
        <v>3875</v>
      </c>
      <c r="F790" s="391"/>
      <c r="G790" s="390" t="s">
        <v>3875</v>
      </c>
      <c r="H790" s="391"/>
      <c r="I790" s="390" t="s">
        <v>3875</v>
      </c>
      <c r="J790" s="391"/>
      <c r="K790" s="390" t="s">
        <v>3875</v>
      </c>
      <c r="L790" s="391"/>
      <c r="M790" s="390" t="s">
        <v>3875</v>
      </c>
      <c r="N790" s="405"/>
      <c r="O790" s="394" t="s">
        <v>3876</v>
      </c>
      <c r="P790" s="406"/>
      <c r="Q790" s="264" t="s">
        <v>3875</v>
      </c>
      <c r="S790" s="264" t="s">
        <v>3875</v>
      </c>
      <c r="U790" s="265" t="s">
        <v>3877</v>
      </c>
      <c r="W790" s="265" t="s">
        <v>3877</v>
      </c>
      <c r="Y790" s="265" t="s">
        <v>3877</v>
      </c>
      <c r="Z790" s="256"/>
      <c r="AA790" s="264" t="s">
        <v>3875</v>
      </c>
      <c r="AB790" s="256"/>
      <c r="AC790" s="265" t="s">
        <v>3877</v>
      </c>
      <c r="AD790" s="258"/>
      <c r="AE790" s="265" t="s">
        <v>3877</v>
      </c>
      <c r="AF790" s="258"/>
      <c r="AG790" s="264" t="s">
        <v>3875</v>
      </c>
      <c r="AH790" s="16"/>
      <c r="AI790" s="264" t="s">
        <v>3875</v>
      </c>
      <c r="AK790" s="264" t="s">
        <v>3875</v>
      </c>
      <c r="AL790" s="256"/>
      <c r="AM790" s="264" t="s">
        <v>3875</v>
      </c>
      <c r="AN790" s="256"/>
      <c r="AO790" s="264" t="s">
        <v>3875</v>
      </c>
      <c r="AP790" s="256"/>
      <c r="AQ790" s="264" t="s">
        <v>3875</v>
      </c>
      <c r="AR790" s="256"/>
      <c r="AS790" s="265" t="s">
        <v>3878</v>
      </c>
      <c r="AT790" s="256"/>
      <c r="AU790" s="265" t="s">
        <v>3878</v>
      </c>
      <c r="AW790" s="265" t="s">
        <v>3878</v>
      </c>
      <c r="AX790" s="256"/>
      <c r="AY790" s="270" t="str">
        <f t="shared" si="26"/>
        <v>予 備 787</v>
      </c>
      <c r="AZ790" s="256"/>
      <c r="BA790" s="265" t="s">
        <v>3877</v>
      </c>
      <c r="BC790" s="265" t="s">
        <v>3877</v>
      </c>
      <c r="BE790" s="266" t="s">
        <v>3877</v>
      </c>
      <c r="BF790" s="258"/>
      <c r="BG790" s="266" t="s">
        <v>3877</v>
      </c>
      <c r="BI790" s="400" t="s">
        <v>3875</v>
      </c>
      <c r="BK790" s="400" t="s">
        <v>3875</v>
      </c>
      <c r="BM790" s="400" t="str">
        <f t="shared" si="27"/>
        <v>予備787</v>
      </c>
      <c r="BO790" s="401" t="s">
        <v>3875</v>
      </c>
      <c r="BP790" s="396"/>
      <c r="BQ790" s="401" t="s">
        <v>3875</v>
      </c>
      <c r="BR790" s="402"/>
      <c r="BS790" s="265" t="s">
        <v>3877</v>
      </c>
      <c r="BT790" s="402"/>
      <c r="BU790" s="402"/>
      <c r="BV790" s="402"/>
      <c r="BW790" s="402"/>
      <c r="BX790" s="402"/>
      <c r="BY790" s="402"/>
      <c r="BZ790" s="402"/>
      <c r="CA790" s="402"/>
      <c r="CB790" s="402"/>
      <c r="CC790" s="402"/>
      <c r="CE790" s="256"/>
      <c r="CG790" s="264" t="s">
        <v>3875</v>
      </c>
      <c r="CI790" s="264" t="s">
        <v>3875</v>
      </c>
      <c r="CK790" s="264" t="s">
        <v>3875</v>
      </c>
      <c r="CM790" s="264" t="s">
        <v>3875</v>
      </c>
      <c r="CO790" s="264" t="s">
        <v>3875</v>
      </c>
      <c r="CQ790" s="264" t="s">
        <v>3875</v>
      </c>
      <c r="CS790" s="264" t="s">
        <v>3875</v>
      </c>
      <c r="CU790" s="264" t="s">
        <v>3875</v>
      </c>
      <c r="CW790" s="264" t="s">
        <v>3875</v>
      </c>
      <c r="CY790" s="264" t="s">
        <v>3875</v>
      </c>
      <c r="DA790" s="264" t="s">
        <v>3875</v>
      </c>
      <c r="DC790" s="264" t="s">
        <v>3875</v>
      </c>
      <c r="DE790" s="264" t="s">
        <v>3875</v>
      </c>
      <c r="DG790" s="264" t="s">
        <v>3875</v>
      </c>
      <c r="DI790" s="264" t="s">
        <v>3875</v>
      </c>
      <c r="DK790" s="264" t="s">
        <v>3875</v>
      </c>
      <c r="EA790" s="264" t="s">
        <v>3875</v>
      </c>
      <c r="EC790" s="272" t="s">
        <v>3876</v>
      </c>
      <c r="ED790" s="268"/>
      <c r="EE790" s="272" t="s">
        <v>3876</v>
      </c>
      <c r="EF790" s="268"/>
      <c r="EG790" s="272" t="s">
        <v>3876</v>
      </c>
      <c r="EH790" s="268"/>
      <c r="EI790" s="272" t="s">
        <v>3876</v>
      </c>
      <c r="EY790" s="264" t="s">
        <v>3875</v>
      </c>
      <c r="FA790" s="264" t="s">
        <v>3875</v>
      </c>
      <c r="FC790" s="264" t="s">
        <v>3875</v>
      </c>
      <c r="FE790" s="264" t="s">
        <v>3875</v>
      </c>
      <c r="FG790" s="264" t="s">
        <v>3875</v>
      </c>
      <c r="FI790" s="264" t="s">
        <v>3875</v>
      </c>
      <c r="FK790" s="264" t="s">
        <v>3875</v>
      </c>
      <c r="FM790" s="264" t="s">
        <v>3875</v>
      </c>
      <c r="FO790" s="264" t="s">
        <v>3875</v>
      </c>
      <c r="FQ790" s="264" t="s">
        <v>3875</v>
      </c>
      <c r="FS790" s="264" t="s">
        <v>3875</v>
      </c>
      <c r="FU790" s="264" t="s">
        <v>3875</v>
      </c>
      <c r="FW790" s="264" t="s">
        <v>3875</v>
      </c>
      <c r="FY790" s="264" t="s">
        <v>3875</v>
      </c>
      <c r="GA790" s="264" t="s">
        <v>3875</v>
      </c>
      <c r="GC790" s="264" t="s">
        <v>3875</v>
      </c>
      <c r="GE790" s="264" t="s">
        <v>3875</v>
      </c>
      <c r="GG790" s="264" t="s">
        <v>3875</v>
      </c>
      <c r="GI790" s="264" t="s">
        <v>3875</v>
      </c>
      <c r="GK790" s="264" t="s">
        <v>3875</v>
      </c>
      <c r="GM790" s="264" t="s">
        <v>3875</v>
      </c>
      <c r="GO790" s="264" t="s">
        <v>3875</v>
      </c>
      <c r="GQ790" s="16"/>
      <c r="HE790" s="265" t="s">
        <v>3877</v>
      </c>
      <c r="HG790" s="265" t="s">
        <v>3877</v>
      </c>
      <c r="HI790" s="264" t="s">
        <v>3875</v>
      </c>
      <c r="HK790" s="264" t="s">
        <v>3875</v>
      </c>
      <c r="HM790" s="264" t="s">
        <v>3875</v>
      </c>
      <c r="HO790" s="264" t="s">
        <v>3875</v>
      </c>
      <c r="HQ790" s="264" t="s">
        <v>3875</v>
      </c>
      <c r="HS790" s="264" t="s">
        <v>3875</v>
      </c>
      <c r="HU790" s="264" t="s">
        <v>3875</v>
      </c>
      <c r="HW790" s="264" t="s">
        <v>3875</v>
      </c>
      <c r="HY790" s="264" t="s">
        <v>3875</v>
      </c>
      <c r="IA790" s="264" t="s">
        <v>3875</v>
      </c>
      <c r="IC790" s="264" t="s">
        <v>3875</v>
      </c>
      <c r="IE790" s="264" t="s">
        <v>3875</v>
      </c>
      <c r="IG790" s="264" t="s">
        <v>3875</v>
      </c>
      <c r="II790" s="264" t="s">
        <v>3875</v>
      </c>
      <c r="IK790" s="264" t="s">
        <v>3875</v>
      </c>
      <c r="IM790" s="264" t="s">
        <v>3875</v>
      </c>
      <c r="IO790" s="264" t="s">
        <v>3875</v>
      </c>
      <c r="IQ790" s="264" t="s">
        <v>3875</v>
      </c>
      <c r="IS790" s="264" t="s">
        <v>3875</v>
      </c>
      <c r="IU790" s="264" t="s">
        <v>3875</v>
      </c>
      <c r="IW790" s="264" t="s">
        <v>3875</v>
      </c>
      <c r="IY790" s="264" t="s">
        <v>3875</v>
      </c>
      <c r="JA790" s="264" t="s">
        <v>3875</v>
      </c>
      <c r="JC790" s="264" t="s">
        <v>3875</v>
      </c>
    </row>
    <row r="791" spans="3:263">
      <c r="C791" s="384" t="s">
        <v>3879</v>
      </c>
      <c r="D791" s="404"/>
      <c r="E791" s="390" t="s">
        <v>3879</v>
      </c>
      <c r="F791" s="391"/>
      <c r="G791" s="390" t="s">
        <v>3879</v>
      </c>
      <c r="H791" s="391"/>
      <c r="I791" s="390" t="s">
        <v>3879</v>
      </c>
      <c r="J791" s="391"/>
      <c r="K791" s="390" t="s">
        <v>3879</v>
      </c>
      <c r="L791" s="391"/>
      <c r="M791" s="390" t="s">
        <v>3879</v>
      </c>
      <c r="N791" s="405"/>
      <c r="O791" s="394" t="s">
        <v>3880</v>
      </c>
      <c r="P791" s="406"/>
      <c r="Q791" s="264" t="s">
        <v>3879</v>
      </c>
      <c r="S791" s="264" t="s">
        <v>3879</v>
      </c>
      <c r="U791" s="265" t="s">
        <v>3881</v>
      </c>
      <c r="W791" s="265" t="s">
        <v>3881</v>
      </c>
      <c r="Y791" s="265" t="s">
        <v>3881</v>
      </c>
      <c r="Z791" s="256"/>
      <c r="AA791" s="264" t="s">
        <v>3879</v>
      </c>
      <c r="AB791" s="256"/>
      <c r="AC791" s="265" t="s">
        <v>3881</v>
      </c>
      <c r="AD791" s="258"/>
      <c r="AE791" s="265" t="s">
        <v>3881</v>
      </c>
      <c r="AF791" s="258"/>
      <c r="AG791" s="264" t="s">
        <v>3879</v>
      </c>
      <c r="AH791" s="16"/>
      <c r="AI791" s="264" t="s">
        <v>3879</v>
      </c>
      <c r="AK791" s="264" t="s">
        <v>3879</v>
      </c>
      <c r="AL791" s="256"/>
      <c r="AM791" s="264" t="s">
        <v>3879</v>
      </c>
      <c r="AN791" s="256"/>
      <c r="AO791" s="264" t="s">
        <v>3879</v>
      </c>
      <c r="AP791" s="256"/>
      <c r="AQ791" s="264" t="s">
        <v>3879</v>
      </c>
      <c r="AR791" s="256"/>
      <c r="AS791" s="264" t="s">
        <v>3880</v>
      </c>
      <c r="AT791" s="256"/>
      <c r="AU791" s="264" t="s">
        <v>3880</v>
      </c>
      <c r="AW791" s="264" t="s">
        <v>3880</v>
      </c>
      <c r="AX791" s="256"/>
      <c r="AY791" s="270" t="str">
        <f t="shared" si="26"/>
        <v>予 備 788</v>
      </c>
      <c r="AZ791" s="256"/>
      <c r="BA791" s="265" t="s">
        <v>3881</v>
      </c>
      <c r="BC791" s="265" t="s">
        <v>3881</v>
      </c>
      <c r="BE791" s="266" t="s">
        <v>3881</v>
      </c>
      <c r="BF791" s="258"/>
      <c r="BG791" s="266" t="s">
        <v>3881</v>
      </c>
      <c r="BI791" s="400" t="s">
        <v>3879</v>
      </c>
      <c r="BK791" s="400" t="s">
        <v>3879</v>
      </c>
      <c r="BM791" s="400" t="str">
        <f t="shared" si="27"/>
        <v>予備788</v>
      </c>
      <c r="BO791" s="401" t="s">
        <v>3879</v>
      </c>
      <c r="BP791" s="396"/>
      <c r="BQ791" s="401" t="s">
        <v>3879</v>
      </c>
      <c r="BR791" s="402"/>
      <c r="BS791" s="265" t="s">
        <v>3881</v>
      </c>
      <c r="BT791" s="402"/>
      <c r="BU791" s="402"/>
      <c r="BV791" s="402"/>
      <c r="BW791" s="402"/>
      <c r="BX791" s="402"/>
      <c r="BY791" s="402"/>
      <c r="BZ791" s="402"/>
      <c r="CA791" s="402"/>
      <c r="CB791" s="402"/>
      <c r="CC791" s="402"/>
      <c r="CE791" s="256"/>
      <c r="CG791" s="264" t="s">
        <v>3879</v>
      </c>
      <c r="CI791" s="264" t="s">
        <v>3879</v>
      </c>
      <c r="CK791" s="264" t="s">
        <v>3879</v>
      </c>
      <c r="CM791" s="264" t="s">
        <v>3879</v>
      </c>
      <c r="CO791" s="264" t="s">
        <v>3879</v>
      </c>
      <c r="CQ791" s="264" t="s">
        <v>3879</v>
      </c>
      <c r="CS791" s="264" t="s">
        <v>3879</v>
      </c>
      <c r="CU791" s="264" t="s">
        <v>3879</v>
      </c>
      <c r="CW791" s="264" t="s">
        <v>3879</v>
      </c>
      <c r="CY791" s="264" t="s">
        <v>3879</v>
      </c>
      <c r="DA791" s="264" t="s">
        <v>3879</v>
      </c>
      <c r="DC791" s="264" t="s">
        <v>3879</v>
      </c>
      <c r="DE791" s="264" t="s">
        <v>3879</v>
      </c>
      <c r="DG791" s="264" t="s">
        <v>3879</v>
      </c>
      <c r="DI791" s="264" t="s">
        <v>3879</v>
      </c>
      <c r="DK791" s="264" t="s">
        <v>3879</v>
      </c>
      <c r="EA791" s="264" t="s">
        <v>3879</v>
      </c>
      <c r="EC791" s="272" t="s">
        <v>3880</v>
      </c>
      <c r="ED791" s="268"/>
      <c r="EE791" s="272" t="s">
        <v>3880</v>
      </c>
      <c r="EF791" s="268"/>
      <c r="EG791" s="272" t="s">
        <v>3880</v>
      </c>
      <c r="EH791" s="268"/>
      <c r="EI791" s="272" t="s">
        <v>3880</v>
      </c>
      <c r="EY791" s="264" t="s">
        <v>3879</v>
      </c>
      <c r="FA791" s="264" t="s">
        <v>3879</v>
      </c>
      <c r="FC791" s="264" t="s">
        <v>3879</v>
      </c>
      <c r="FE791" s="264" t="s">
        <v>3879</v>
      </c>
      <c r="FG791" s="264" t="s">
        <v>3879</v>
      </c>
      <c r="FI791" s="264" t="s">
        <v>3879</v>
      </c>
      <c r="FK791" s="264" t="s">
        <v>3879</v>
      </c>
      <c r="FM791" s="264" t="s">
        <v>3879</v>
      </c>
      <c r="FO791" s="264" t="s">
        <v>3879</v>
      </c>
      <c r="FQ791" s="264" t="s">
        <v>3879</v>
      </c>
      <c r="FS791" s="264" t="s">
        <v>3879</v>
      </c>
      <c r="FU791" s="264" t="s">
        <v>3879</v>
      </c>
      <c r="FW791" s="264" t="s">
        <v>3879</v>
      </c>
      <c r="FY791" s="264" t="s">
        <v>3879</v>
      </c>
      <c r="GA791" s="264" t="s">
        <v>3879</v>
      </c>
      <c r="GC791" s="264" t="s">
        <v>3879</v>
      </c>
      <c r="GE791" s="264" t="s">
        <v>3879</v>
      </c>
      <c r="GG791" s="264" t="s">
        <v>3879</v>
      </c>
      <c r="GI791" s="264" t="s">
        <v>3879</v>
      </c>
      <c r="GK791" s="264" t="s">
        <v>3879</v>
      </c>
      <c r="GM791" s="264" t="s">
        <v>3879</v>
      </c>
      <c r="GO791" s="264" t="s">
        <v>3879</v>
      </c>
      <c r="GQ791" s="16"/>
      <c r="HE791" s="265" t="s">
        <v>3881</v>
      </c>
      <c r="HG791" s="265" t="s">
        <v>3881</v>
      </c>
      <c r="HI791" s="264" t="s">
        <v>3879</v>
      </c>
      <c r="HK791" s="264" t="s">
        <v>3879</v>
      </c>
      <c r="HM791" s="264" t="s">
        <v>3879</v>
      </c>
      <c r="HO791" s="264" t="s">
        <v>3879</v>
      </c>
      <c r="HQ791" s="264" t="s">
        <v>3879</v>
      </c>
      <c r="HS791" s="264" t="s">
        <v>3879</v>
      </c>
      <c r="HU791" s="264" t="s">
        <v>3879</v>
      </c>
      <c r="HW791" s="264" t="s">
        <v>3879</v>
      </c>
      <c r="HY791" s="264" t="s">
        <v>3879</v>
      </c>
      <c r="IA791" s="264" t="s">
        <v>3879</v>
      </c>
      <c r="IC791" s="264" t="s">
        <v>3879</v>
      </c>
      <c r="IE791" s="264" t="s">
        <v>3879</v>
      </c>
      <c r="IG791" s="264" t="s">
        <v>3879</v>
      </c>
      <c r="II791" s="264" t="s">
        <v>3879</v>
      </c>
      <c r="IK791" s="264" t="s">
        <v>3879</v>
      </c>
      <c r="IM791" s="264" t="s">
        <v>3879</v>
      </c>
      <c r="IO791" s="264" t="s">
        <v>3879</v>
      </c>
      <c r="IQ791" s="264" t="s">
        <v>3879</v>
      </c>
      <c r="IS791" s="264" t="s">
        <v>3879</v>
      </c>
      <c r="IU791" s="264" t="s">
        <v>3879</v>
      </c>
      <c r="IW791" s="264" t="s">
        <v>3879</v>
      </c>
      <c r="IY791" s="264" t="s">
        <v>3879</v>
      </c>
      <c r="JA791" s="264" t="s">
        <v>3879</v>
      </c>
      <c r="JC791" s="264" t="s">
        <v>3879</v>
      </c>
    </row>
    <row r="792" spans="3:263">
      <c r="C792" s="384" t="s">
        <v>3882</v>
      </c>
      <c r="D792" s="404"/>
      <c r="E792" s="390" t="s">
        <v>3882</v>
      </c>
      <c r="F792" s="391"/>
      <c r="G792" s="390" t="s">
        <v>3882</v>
      </c>
      <c r="H792" s="391"/>
      <c r="I792" s="390" t="s">
        <v>3882</v>
      </c>
      <c r="J792" s="391"/>
      <c r="K792" s="390" t="s">
        <v>3882</v>
      </c>
      <c r="L792" s="391"/>
      <c r="M792" s="390" t="s">
        <v>3882</v>
      </c>
      <c r="N792" s="405"/>
      <c r="O792" s="394" t="s">
        <v>3883</v>
      </c>
      <c r="P792" s="406"/>
      <c r="Q792" s="264" t="s">
        <v>3882</v>
      </c>
      <c r="S792" s="264" t="s">
        <v>3882</v>
      </c>
      <c r="U792" s="265" t="s">
        <v>3884</v>
      </c>
      <c r="W792" s="265" t="s">
        <v>3884</v>
      </c>
      <c r="Y792" s="265" t="s">
        <v>3884</v>
      </c>
      <c r="Z792" s="256"/>
      <c r="AA792" s="264" t="s">
        <v>3882</v>
      </c>
      <c r="AB792" s="256"/>
      <c r="AC792" s="265" t="s">
        <v>3884</v>
      </c>
      <c r="AD792" s="258"/>
      <c r="AE792" s="265" t="s">
        <v>3884</v>
      </c>
      <c r="AF792" s="258"/>
      <c r="AG792" s="264" t="s">
        <v>3882</v>
      </c>
      <c r="AH792" s="16"/>
      <c r="AI792" s="264" t="s">
        <v>3882</v>
      </c>
      <c r="AK792" s="264" t="s">
        <v>3882</v>
      </c>
      <c r="AL792" s="256"/>
      <c r="AM792" s="264" t="s">
        <v>3882</v>
      </c>
      <c r="AN792" s="256"/>
      <c r="AO792" s="264" t="s">
        <v>3882</v>
      </c>
      <c r="AP792" s="256"/>
      <c r="AQ792" s="264" t="s">
        <v>3882</v>
      </c>
      <c r="AR792" s="256"/>
      <c r="AS792" s="265" t="s">
        <v>3885</v>
      </c>
      <c r="AT792" s="256"/>
      <c r="AU792" s="265" t="s">
        <v>3885</v>
      </c>
      <c r="AW792" s="265" t="s">
        <v>3885</v>
      </c>
      <c r="AX792" s="256"/>
      <c r="AY792" s="270" t="str">
        <f t="shared" si="26"/>
        <v>予 備 789</v>
      </c>
      <c r="AZ792" s="256"/>
      <c r="BA792" s="265" t="s">
        <v>3884</v>
      </c>
      <c r="BC792" s="265" t="s">
        <v>3884</v>
      </c>
      <c r="BE792" s="266" t="s">
        <v>3884</v>
      </c>
      <c r="BF792" s="258"/>
      <c r="BG792" s="266" t="s">
        <v>3884</v>
      </c>
      <c r="BI792" s="400" t="s">
        <v>3882</v>
      </c>
      <c r="BK792" s="400" t="s">
        <v>3882</v>
      </c>
      <c r="BM792" s="400" t="str">
        <f t="shared" si="27"/>
        <v>予備789</v>
      </c>
      <c r="BO792" s="401" t="s">
        <v>3882</v>
      </c>
      <c r="BP792" s="396"/>
      <c r="BQ792" s="401" t="s">
        <v>3882</v>
      </c>
      <c r="BR792" s="402"/>
      <c r="BS792" s="265" t="s">
        <v>3884</v>
      </c>
      <c r="BT792" s="402"/>
      <c r="BU792" s="402"/>
      <c r="BV792" s="402"/>
      <c r="BW792" s="402"/>
      <c r="BX792" s="402"/>
      <c r="BY792" s="402"/>
      <c r="BZ792" s="402"/>
      <c r="CA792" s="402"/>
      <c r="CB792" s="402"/>
      <c r="CC792" s="402"/>
      <c r="CE792" s="256"/>
      <c r="CG792" s="264" t="s">
        <v>3882</v>
      </c>
      <c r="CI792" s="264" t="s">
        <v>3882</v>
      </c>
      <c r="CK792" s="264" t="s">
        <v>3882</v>
      </c>
      <c r="CM792" s="264" t="s">
        <v>3882</v>
      </c>
      <c r="CO792" s="264" t="s">
        <v>3882</v>
      </c>
      <c r="CQ792" s="264" t="s">
        <v>3882</v>
      </c>
      <c r="CS792" s="264" t="s">
        <v>3882</v>
      </c>
      <c r="CU792" s="264" t="s">
        <v>3882</v>
      </c>
      <c r="CW792" s="264" t="s">
        <v>3882</v>
      </c>
      <c r="CY792" s="264" t="s">
        <v>3882</v>
      </c>
      <c r="DA792" s="264" t="s">
        <v>3882</v>
      </c>
      <c r="DC792" s="264" t="s">
        <v>3882</v>
      </c>
      <c r="DE792" s="264" t="s">
        <v>3882</v>
      </c>
      <c r="DG792" s="264" t="s">
        <v>3882</v>
      </c>
      <c r="DI792" s="264" t="s">
        <v>3882</v>
      </c>
      <c r="DK792" s="264" t="s">
        <v>3882</v>
      </c>
      <c r="EA792" s="264" t="s">
        <v>3882</v>
      </c>
      <c r="EC792" s="272" t="s">
        <v>3883</v>
      </c>
      <c r="ED792" s="268"/>
      <c r="EE792" s="272" t="s">
        <v>3883</v>
      </c>
      <c r="EF792" s="268"/>
      <c r="EG792" s="272" t="s">
        <v>3883</v>
      </c>
      <c r="EH792" s="268"/>
      <c r="EI792" s="272" t="s">
        <v>3883</v>
      </c>
      <c r="EY792" s="264" t="s">
        <v>3882</v>
      </c>
      <c r="FA792" s="264" t="s">
        <v>3882</v>
      </c>
      <c r="FC792" s="264" t="s">
        <v>3882</v>
      </c>
      <c r="FE792" s="264" t="s">
        <v>3882</v>
      </c>
      <c r="FG792" s="264" t="s">
        <v>3882</v>
      </c>
      <c r="FI792" s="264" t="s">
        <v>3882</v>
      </c>
      <c r="FK792" s="264" t="s">
        <v>3882</v>
      </c>
      <c r="FM792" s="264" t="s">
        <v>3882</v>
      </c>
      <c r="FO792" s="264" t="s">
        <v>3882</v>
      </c>
      <c r="FQ792" s="264" t="s">
        <v>3882</v>
      </c>
      <c r="FS792" s="264" t="s">
        <v>3882</v>
      </c>
      <c r="FU792" s="264" t="s">
        <v>3882</v>
      </c>
      <c r="FW792" s="264" t="s">
        <v>3882</v>
      </c>
      <c r="FY792" s="264" t="s">
        <v>3882</v>
      </c>
      <c r="GA792" s="264" t="s">
        <v>3882</v>
      </c>
      <c r="GC792" s="264" t="s">
        <v>3882</v>
      </c>
      <c r="GE792" s="264" t="s">
        <v>3882</v>
      </c>
      <c r="GG792" s="264" t="s">
        <v>3882</v>
      </c>
      <c r="GI792" s="264" t="s">
        <v>3882</v>
      </c>
      <c r="GK792" s="264" t="s">
        <v>3882</v>
      </c>
      <c r="GM792" s="264" t="s">
        <v>3882</v>
      </c>
      <c r="GO792" s="264" t="s">
        <v>3882</v>
      </c>
      <c r="GQ792" s="16"/>
      <c r="HE792" s="265" t="s">
        <v>3884</v>
      </c>
      <c r="HG792" s="265" t="s">
        <v>3884</v>
      </c>
      <c r="HI792" s="264" t="s">
        <v>3882</v>
      </c>
      <c r="HK792" s="264" t="s">
        <v>3882</v>
      </c>
      <c r="HM792" s="264" t="s">
        <v>3882</v>
      </c>
      <c r="HO792" s="264" t="s">
        <v>3882</v>
      </c>
      <c r="HQ792" s="264" t="s">
        <v>3882</v>
      </c>
      <c r="HS792" s="264" t="s">
        <v>3882</v>
      </c>
      <c r="HU792" s="264" t="s">
        <v>3882</v>
      </c>
      <c r="HW792" s="264" t="s">
        <v>3882</v>
      </c>
      <c r="HY792" s="264" t="s">
        <v>3882</v>
      </c>
      <c r="IA792" s="264" t="s">
        <v>3882</v>
      </c>
      <c r="IC792" s="264" t="s">
        <v>3882</v>
      </c>
      <c r="IE792" s="264" t="s">
        <v>3882</v>
      </c>
      <c r="IG792" s="264" t="s">
        <v>3882</v>
      </c>
      <c r="II792" s="264" t="s">
        <v>3882</v>
      </c>
      <c r="IK792" s="264" t="s">
        <v>3882</v>
      </c>
      <c r="IM792" s="264" t="s">
        <v>3882</v>
      </c>
      <c r="IO792" s="264" t="s">
        <v>3882</v>
      </c>
      <c r="IQ792" s="264" t="s">
        <v>3882</v>
      </c>
      <c r="IS792" s="264" t="s">
        <v>3882</v>
      </c>
      <c r="IU792" s="264" t="s">
        <v>3882</v>
      </c>
      <c r="IW792" s="264" t="s">
        <v>3882</v>
      </c>
      <c r="IY792" s="264" t="s">
        <v>3882</v>
      </c>
      <c r="JA792" s="264" t="s">
        <v>3882</v>
      </c>
      <c r="JC792" s="264" t="s">
        <v>3882</v>
      </c>
    </row>
    <row r="793" spans="3:263">
      <c r="C793" s="384" t="s">
        <v>3886</v>
      </c>
      <c r="D793" s="404"/>
      <c r="E793" s="390" t="s">
        <v>3886</v>
      </c>
      <c r="F793" s="391"/>
      <c r="G793" s="390" t="s">
        <v>3886</v>
      </c>
      <c r="H793" s="391"/>
      <c r="I793" s="390" t="s">
        <v>3886</v>
      </c>
      <c r="J793" s="391"/>
      <c r="K793" s="390" t="s">
        <v>3886</v>
      </c>
      <c r="L793" s="391"/>
      <c r="M793" s="390" t="s">
        <v>3886</v>
      </c>
      <c r="N793" s="405"/>
      <c r="O793" s="394" t="s">
        <v>3887</v>
      </c>
      <c r="P793" s="406"/>
      <c r="Q793" s="264" t="s">
        <v>3886</v>
      </c>
      <c r="S793" s="264" t="s">
        <v>3886</v>
      </c>
      <c r="U793" s="265" t="s">
        <v>3888</v>
      </c>
      <c r="W793" s="265" t="s">
        <v>3888</v>
      </c>
      <c r="Y793" s="265" t="s">
        <v>3888</v>
      </c>
      <c r="Z793" s="256"/>
      <c r="AA793" s="264" t="s">
        <v>3886</v>
      </c>
      <c r="AB793" s="256"/>
      <c r="AC793" s="265" t="s">
        <v>3888</v>
      </c>
      <c r="AD793" s="258"/>
      <c r="AE793" s="265" t="s">
        <v>3888</v>
      </c>
      <c r="AF793" s="258"/>
      <c r="AG793" s="264" t="s">
        <v>3886</v>
      </c>
      <c r="AH793" s="16"/>
      <c r="AI793" s="264" t="s">
        <v>3886</v>
      </c>
      <c r="AK793" s="264" t="s">
        <v>3886</v>
      </c>
      <c r="AL793" s="256"/>
      <c r="AM793" s="264" t="s">
        <v>3886</v>
      </c>
      <c r="AN793" s="256"/>
      <c r="AO793" s="264" t="s">
        <v>3886</v>
      </c>
      <c r="AP793" s="256"/>
      <c r="AQ793" s="264" t="s">
        <v>3886</v>
      </c>
      <c r="AR793" s="256"/>
      <c r="AS793" s="264" t="s">
        <v>3887</v>
      </c>
      <c r="AT793" s="256"/>
      <c r="AU793" s="264" t="s">
        <v>3887</v>
      </c>
      <c r="AW793" s="264" t="s">
        <v>3887</v>
      </c>
      <c r="AX793" s="256"/>
      <c r="AY793" s="270" t="str">
        <f t="shared" si="26"/>
        <v>予 備 790</v>
      </c>
      <c r="AZ793" s="256"/>
      <c r="BA793" s="265" t="s">
        <v>3888</v>
      </c>
      <c r="BC793" s="265" t="s">
        <v>3888</v>
      </c>
      <c r="BE793" s="266" t="s">
        <v>3888</v>
      </c>
      <c r="BF793" s="258"/>
      <c r="BG793" s="266" t="s">
        <v>3888</v>
      </c>
      <c r="BI793" s="400" t="s">
        <v>3886</v>
      </c>
      <c r="BK793" s="400" t="s">
        <v>3886</v>
      </c>
      <c r="BM793" s="400" t="str">
        <f t="shared" si="27"/>
        <v>予備790</v>
      </c>
      <c r="BO793" s="401" t="s">
        <v>3886</v>
      </c>
      <c r="BP793" s="396"/>
      <c r="BQ793" s="401" t="s">
        <v>3886</v>
      </c>
      <c r="BR793" s="402"/>
      <c r="BS793" s="265" t="s">
        <v>3888</v>
      </c>
      <c r="BT793" s="402"/>
      <c r="BU793" s="402"/>
      <c r="BV793" s="402"/>
      <c r="BW793" s="402"/>
      <c r="BX793" s="402"/>
      <c r="BY793" s="402"/>
      <c r="BZ793" s="402"/>
      <c r="CA793" s="402"/>
      <c r="CB793" s="402"/>
      <c r="CC793" s="402"/>
      <c r="CE793" s="256"/>
      <c r="CG793" s="264" t="s">
        <v>3886</v>
      </c>
      <c r="CI793" s="264" t="s">
        <v>3886</v>
      </c>
      <c r="CK793" s="264" t="s">
        <v>3886</v>
      </c>
      <c r="CM793" s="264" t="s">
        <v>3886</v>
      </c>
      <c r="CO793" s="264" t="s">
        <v>3886</v>
      </c>
      <c r="CQ793" s="264" t="s">
        <v>3886</v>
      </c>
      <c r="CS793" s="264" t="s">
        <v>3886</v>
      </c>
      <c r="CU793" s="264" t="s">
        <v>3886</v>
      </c>
      <c r="CW793" s="264" t="s">
        <v>3886</v>
      </c>
      <c r="CY793" s="264" t="s">
        <v>3886</v>
      </c>
      <c r="DA793" s="264" t="s">
        <v>3886</v>
      </c>
      <c r="DC793" s="264" t="s">
        <v>3886</v>
      </c>
      <c r="DE793" s="264" t="s">
        <v>3886</v>
      </c>
      <c r="DG793" s="264" t="s">
        <v>3886</v>
      </c>
      <c r="DI793" s="264" t="s">
        <v>3886</v>
      </c>
      <c r="DK793" s="264" t="s">
        <v>3886</v>
      </c>
      <c r="EA793" s="264" t="s">
        <v>3886</v>
      </c>
      <c r="EC793" s="272" t="s">
        <v>3887</v>
      </c>
      <c r="ED793" s="268"/>
      <c r="EE793" s="272" t="s">
        <v>3887</v>
      </c>
      <c r="EF793" s="268"/>
      <c r="EG793" s="272" t="s">
        <v>3887</v>
      </c>
      <c r="EH793" s="268"/>
      <c r="EI793" s="272" t="s">
        <v>3887</v>
      </c>
      <c r="EY793" s="264" t="s">
        <v>3886</v>
      </c>
      <c r="FA793" s="264" t="s">
        <v>3886</v>
      </c>
      <c r="FC793" s="264" t="s">
        <v>3886</v>
      </c>
      <c r="FE793" s="264" t="s">
        <v>3886</v>
      </c>
      <c r="FG793" s="264" t="s">
        <v>3886</v>
      </c>
      <c r="FI793" s="264" t="s">
        <v>3886</v>
      </c>
      <c r="FK793" s="264" t="s">
        <v>3886</v>
      </c>
      <c r="FM793" s="264" t="s">
        <v>3886</v>
      </c>
      <c r="FO793" s="264" t="s">
        <v>3886</v>
      </c>
      <c r="FQ793" s="264" t="s">
        <v>3886</v>
      </c>
      <c r="FS793" s="264" t="s">
        <v>3886</v>
      </c>
      <c r="FU793" s="264" t="s">
        <v>3886</v>
      </c>
      <c r="FW793" s="264" t="s">
        <v>3886</v>
      </c>
      <c r="FY793" s="264" t="s">
        <v>3886</v>
      </c>
      <c r="GA793" s="264" t="s">
        <v>3886</v>
      </c>
      <c r="GC793" s="264" t="s">
        <v>3886</v>
      </c>
      <c r="GE793" s="264" t="s">
        <v>3886</v>
      </c>
      <c r="GG793" s="264" t="s">
        <v>3886</v>
      </c>
      <c r="GI793" s="264" t="s">
        <v>3886</v>
      </c>
      <c r="GK793" s="264" t="s">
        <v>3886</v>
      </c>
      <c r="GM793" s="264" t="s">
        <v>3886</v>
      </c>
      <c r="GO793" s="264" t="s">
        <v>3886</v>
      </c>
      <c r="GQ793" s="16"/>
      <c r="HE793" s="265" t="s">
        <v>3888</v>
      </c>
      <c r="HG793" s="265" t="s">
        <v>3888</v>
      </c>
      <c r="HI793" s="264" t="s">
        <v>3886</v>
      </c>
      <c r="HK793" s="264" t="s">
        <v>3886</v>
      </c>
      <c r="HM793" s="264" t="s">
        <v>3886</v>
      </c>
      <c r="HO793" s="264" t="s">
        <v>3886</v>
      </c>
      <c r="HQ793" s="264" t="s">
        <v>3886</v>
      </c>
      <c r="HS793" s="264" t="s">
        <v>3886</v>
      </c>
      <c r="HU793" s="264" t="s">
        <v>3886</v>
      </c>
      <c r="HW793" s="264" t="s">
        <v>3886</v>
      </c>
      <c r="HY793" s="264" t="s">
        <v>3886</v>
      </c>
      <c r="IA793" s="264" t="s">
        <v>3886</v>
      </c>
      <c r="IC793" s="264" t="s">
        <v>3886</v>
      </c>
      <c r="IE793" s="264" t="s">
        <v>3886</v>
      </c>
      <c r="IG793" s="264" t="s">
        <v>3886</v>
      </c>
      <c r="II793" s="264" t="s">
        <v>3886</v>
      </c>
      <c r="IK793" s="264" t="s">
        <v>3886</v>
      </c>
      <c r="IM793" s="264" t="s">
        <v>3886</v>
      </c>
      <c r="IO793" s="264" t="s">
        <v>3886</v>
      </c>
      <c r="IQ793" s="264" t="s">
        <v>3886</v>
      </c>
      <c r="IS793" s="264" t="s">
        <v>3886</v>
      </c>
      <c r="IU793" s="264" t="s">
        <v>3886</v>
      </c>
      <c r="IW793" s="264" t="s">
        <v>3886</v>
      </c>
      <c r="IY793" s="264" t="s">
        <v>3886</v>
      </c>
      <c r="JA793" s="264" t="s">
        <v>3886</v>
      </c>
      <c r="JC793" s="264" t="s">
        <v>3886</v>
      </c>
    </row>
    <row r="794" spans="3:263">
      <c r="C794" s="384" t="s">
        <v>3889</v>
      </c>
      <c r="D794" s="404"/>
      <c r="E794" s="390" t="s">
        <v>3889</v>
      </c>
      <c r="F794" s="391"/>
      <c r="G794" s="390" t="s">
        <v>3889</v>
      </c>
      <c r="H794" s="391"/>
      <c r="I794" s="390" t="s">
        <v>3889</v>
      </c>
      <c r="J794" s="391"/>
      <c r="K794" s="390" t="s">
        <v>3889</v>
      </c>
      <c r="L794" s="391"/>
      <c r="M794" s="390" t="s">
        <v>3889</v>
      </c>
      <c r="N794" s="405"/>
      <c r="O794" s="394" t="s">
        <v>3890</v>
      </c>
      <c r="P794" s="406"/>
      <c r="Q794" s="264" t="s">
        <v>3889</v>
      </c>
      <c r="S794" s="264" t="s">
        <v>3889</v>
      </c>
      <c r="U794" s="265" t="s">
        <v>3891</v>
      </c>
      <c r="W794" s="265" t="s">
        <v>3891</v>
      </c>
      <c r="Y794" s="265" t="s">
        <v>3891</v>
      </c>
      <c r="Z794" s="256"/>
      <c r="AA794" s="264" t="s">
        <v>3889</v>
      </c>
      <c r="AB794" s="256"/>
      <c r="AC794" s="265" t="s">
        <v>3891</v>
      </c>
      <c r="AD794" s="258"/>
      <c r="AE794" s="265" t="s">
        <v>3891</v>
      </c>
      <c r="AF794" s="258"/>
      <c r="AG794" s="264" t="s">
        <v>3889</v>
      </c>
      <c r="AH794" s="16"/>
      <c r="AI794" s="264" t="s">
        <v>3889</v>
      </c>
      <c r="AK794" s="264" t="s">
        <v>3889</v>
      </c>
      <c r="AL794" s="256"/>
      <c r="AM794" s="264" t="s">
        <v>3889</v>
      </c>
      <c r="AN794" s="256"/>
      <c r="AO794" s="264" t="s">
        <v>3889</v>
      </c>
      <c r="AP794" s="256"/>
      <c r="AQ794" s="264" t="s">
        <v>3889</v>
      </c>
      <c r="AR794" s="256"/>
      <c r="AS794" s="265" t="s">
        <v>3892</v>
      </c>
      <c r="AT794" s="256"/>
      <c r="AU794" s="265" t="s">
        <v>3892</v>
      </c>
      <c r="AW794" s="265" t="s">
        <v>3892</v>
      </c>
      <c r="AX794" s="256"/>
      <c r="AY794" s="270" t="str">
        <f t="shared" si="26"/>
        <v>予 備 791</v>
      </c>
      <c r="AZ794" s="256"/>
      <c r="BA794" s="265" t="s">
        <v>3891</v>
      </c>
      <c r="BC794" s="265" t="s">
        <v>3891</v>
      </c>
      <c r="BE794" s="266" t="s">
        <v>3891</v>
      </c>
      <c r="BF794" s="258"/>
      <c r="BG794" s="266" t="s">
        <v>3891</v>
      </c>
      <c r="BI794" s="400" t="s">
        <v>3889</v>
      </c>
      <c r="BK794" s="400" t="s">
        <v>3889</v>
      </c>
      <c r="BM794" s="400" t="str">
        <f t="shared" si="27"/>
        <v>予備791</v>
      </c>
      <c r="BO794" s="401" t="s">
        <v>3889</v>
      </c>
      <c r="BP794" s="396"/>
      <c r="BQ794" s="401" t="s">
        <v>3889</v>
      </c>
      <c r="BR794" s="402"/>
      <c r="BS794" s="265" t="s">
        <v>3891</v>
      </c>
      <c r="BT794" s="402"/>
      <c r="BU794" s="402"/>
      <c r="BV794" s="402"/>
      <c r="BW794" s="402"/>
      <c r="BX794" s="402"/>
      <c r="BY794" s="402"/>
      <c r="BZ794" s="402"/>
      <c r="CA794" s="402"/>
      <c r="CB794" s="402"/>
      <c r="CC794" s="402"/>
      <c r="CE794" s="256"/>
      <c r="CG794" s="264" t="s">
        <v>3889</v>
      </c>
      <c r="CI794" s="264" t="s">
        <v>3889</v>
      </c>
      <c r="CK794" s="264" t="s">
        <v>3889</v>
      </c>
      <c r="CM794" s="264" t="s">
        <v>3889</v>
      </c>
      <c r="CO794" s="264" t="s">
        <v>3889</v>
      </c>
      <c r="CQ794" s="264" t="s">
        <v>3889</v>
      </c>
      <c r="CS794" s="264" t="s">
        <v>3889</v>
      </c>
      <c r="CU794" s="264" t="s">
        <v>3889</v>
      </c>
      <c r="CW794" s="264" t="s">
        <v>3889</v>
      </c>
      <c r="CY794" s="264" t="s">
        <v>3889</v>
      </c>
      <c r="DA794" s="264" t="s">
        <v>3889</v>
      </c>
      <c r="DC794" s="264" t="s">
        <v>3889</v>
      </c>
      <c r="DE794" s="264" t="s">
        <v>3889</v>
      </c>
      <c r="DG794" s="264" t="s">
        <v>3889</v>
      </c>
      <c r="DI794" s="264" t="s">
        <v>3889</v>
      </c>
      <c r="DK794" s="264" t="s">
        <v>3889</v>
      </c>
      <c r="EA794" s="264" t="s">
        <v>3889</v>
      </c>
      <c r="EC794" s="272" t="s">
        <v>3890</v>
      </c>
      <c r="ED794" s="268"/>
      <c r="EE794" s="272" t="s">
        <v>3890</v>
      </c>
      <c r="EF794" s="268"/>
      <c r="EG794" s="272" t="s">
        <v>3890</v>
      </c>
      <c r="EH794" s="268"/>
      <c r="EI794" s="272" t="s">
        <v>3890</v>
      </c>
      <c r="EY794" s="264" t="s">
        <v>3889</v>
      </c>
      <c r="FA794" s="264" t="s">
        <v>3889</v>
      </c>
      <c r="FC794" s="264" t="s">
        <v>3889</v>
      </c>
      <c r="FE794" s="264" t="s">
        <v>3889</v>
      </c>
      <c r="FG794" s="264" t="s">
        <v>3889</v>
      </c>
      <c r="FI794" s="264" t="s">
        <v>3889</v>
      </c>
      <c r="FK794" s="264" t="s">
        <v>3889</v>
      </c>
      <c r="FM794" s="264" t="s">
        <v>3889</v>
      </c>
      <c r="FO794" s="264" t="s">
        <v>3889</v>
      </c>
      <c r="FQ794" s="264" t="s">
        <v>3889</v>
      </c>
      <c r="FS794" s="264" t="s">
        <v>3889</v>
      </c>
      <c r="FU794" s="264" t="s">
        <v>3889</v>
      </c>
      <c r="FW794" s="264" t="s">
        <v>3889</v>
      </c>
      <c r="FY794" s="264" t="s">
        <v>3889</v>
      </c>
      <c r="GA794" s="264" t="s">
        <v>3889</v>
      </c>
      <c r="GC794" s="264" t="s">
        <v>3889</v>
      </c>
      <c r="GE794" s="264" t="s">
        <v>3889</v>
      </c>
      <c r="GG794" s="264" t="s">
        <v>3889</v>
      </c>
      <c r="GI794" s="264" t="s">
        <v>3889</v>
      </c>
      <c r="GK794" s="264" t="s">
        <v>3889</v>
      </c>
      <c r="GM794" s="264" t="s">
        <v>3889</v>
      </c>
      <c r="GO794" s="264" t="s">
        <v>3889</v>
      </c>
      <c r="GQ794" s="16"/>
      <c r="HE794" s="265" t="s">
        <v>3891</v>
      </c>
      <c r="HG794" s="265" t="s">
        <v>3891</v>
      </c>
      <c r="HI794" s="264" t="s">
        <v>3889</v>
      </c>
      <c r="HK794" s="264" t="s">
        <v>3889</v>
      </c>
      <c r="HM794" s="264" t="s">
        <v>3889</v>
      </c>
      <c r="HO794" s="264" t="s">
        <v>3889</v>
      </c>
      <c r="HQ794" s="264" t="s">
        <v>3889</v>
      </c>
      <c r="HS794" s="264" t="s">
        <v>3889</v>
      </c>
      <c r="HU794" s="264" t="s">
        <v>3889</v>
      </c>
      <c r="HW794" s="264" t="s">
        <v>3889</v>
      </c>
      <c r="HY794" s="264" t="s">
        <v>3889</v>
      </c>
      <c r="IA794" s="264" t="s">
        <v>3889</v>
      </c>
      <c r="IC794" s="264" t="s">
        <v>3889</v>
      </c>
      <c r="IE794" s="264" t="s">
        <v>3889</v>
      </c>
      <c r="IG794" s="264" t="s">
        <v>3889</v>
      </c>
      <c r="II794" s="264" t="s">
        <v>3889</v>
      </c>
      <c r="IK794" s="264" t="s">
        <v>3889</v>
      </c>
      <c r="IM794" s="264" t="s">
        <v>3889</v>
      </c>
      <c r="IO794" s="264" t="s">
        <v>3889</v>
      </c>
      <c r="IQ794" s="264" t="s">
        <v>3889</v>
      </c>
      <c r="IS794" s="264" t="s">
        <v>3889</v>
      </c>
      <c r="IU794" s="264" t="s">
        <v>3889</v>
      </c>
      <c r="IW794" s="264" t="s">
        <v>3889</v>
      </c>
      <c r="IY794" s="264" t="s">
        <v>3889</v>
      </c>
      <c r="JA794" s="264" t="s">
        <v>3889</v>
      </c>
      <c r="JC794" s="264" t="s">
        <v>3889</v>
      </c>
    </row>
    <row r="795" spans="3:263">
      <c r="C795" s="384" t="s">
        <v>3893</v>
      </c>
      <c r="D795" s="404"/>
      <c r="E795" s="390" t="s">
        <v>3893</v>
      </c>
      <c r="F795" s="391"/>
      <c r="G795" s="390" t="s">
        <v>3893</v>
      </c>
      <c r="H795" s="391"/>
      <c r="I795" s="390" t="s">
        <v>3893</v>
      </c>
      <c r="J795" s="391"/>
      <c r="K795" s="390" t="s">
        <v>3893</v>
      </c>
      <c r="L795" s="391"/>
      <c r="M795" s="390" t="s">
        <v>3893</v>
      </c>
      <c r="N795" s="405"/>
      <c r="O795" s="394" t="s">
        <v>3894</v>
      </c>
      <c r="P795" s="406"/>
      <c r="Q795" s="264" t="s">
        <v>3893</v>
      </c>
      <c r="S795" s="264" t="s">
        <v>3893</v>
      </c>
      <c r="U795" s="265" t="s">
        <v>3895</v>
      </c>
      <c r="W795" s="265" t="s">
        <v>3895</v>
      </c>
      <c r="Y795" s="265" t="s">
        <v>3895</v>
      </c>
      <c r="Z795" s="256"/>
      <c r="AA795" s="264" t="s">
        <v>3893</v>
      </c>
      <c r="AB795" s="256"/>
      <c r="AC795" s="265" t="s">
        <v>3895</v>
      </c>
      <c r="AD795" s="258"/>
      <c r="AE795" s="265" t="s">
        <v>3895</v>
      </c>
      <c r="AF795" s="258"/>
      <c r="AG795" s="264" t="s">
        <v>3893</v>
      </c>
      <c r="AH795" s="16"/>
      <c r="AI795" s="264" t="s">
        <v>3893</v>
      </c>
      <c r="AK795" s="264" t="s">
        <v>3893</v>
      </c>
      <c r="AL795" s="256"/>
      <c r="AM795" s="264" t="s">
        <v>3893</v>
      </c>
      <c r="AN795" s="256"/>
      <c r="AO795" s="264" t="s">
        <v>3893</v>
      </c>
      <c r="AP795" s="256"/>
      <c r="AQ795" s="264" t="s">
        <v>3893</v>
      </c>
      <c r="AR795" s="256"/>
      <c r="AS795" s="264" t="s">
        <v>3894</v>
      </c>
      <c r="AT795" s="256"/>
      <c r="AU795" s="264" t="s">
        <v>3894</v>
      </c>
      <c r="AW795" s="264" t="s">
        <v>3894</v>
      </c>
      <c r="AX795" s="256"/>
      <c r="AY795" s="270" t="str">
        <f t="shared" si="26"/>
        <v>予 備 792</v>
      </c>
      <c r="AZ795" s="256"/>
      <c r="BA795" s="265" t="s">
        <v>3895</v>
      </c>
      <c r="BC795" s="265" t="s">
        <v>3895</v>
      </c>
      <c r="BE795" s="266" t="s">
        <v>3895</v>
      </c>
      <c r="BF795" s="258"/>
      <c r="BG795" s="266" t="s">
        <v>3895</v>
      </c>
      <c r="BI795" s="400" t="s">
        <v>3893</v>
      </c>
      <c r="BK795" s="400" t="s">
        <v>3893</v>
      </c>
      <c r="BM795" s="400" t="str">
        <f t="shared" si="27"/>
        <v>予備792</v>
      </c>
      <c r="BO795" s="401" t="s">
        <v>3893</v>
      </c>
      <c r="BP795" s="396"/>
      <c r="BQ795" s="401" t="s">
        <v>3893</v>
      </c>
      <c r="BR795" s="402"/>
      <c r="BS795" s="265" t="s">
        <v>3895</v>
      </c>
      <c r="BT795" s="402"/>
      <c r="BU795" s="402"/>
      <c r="BV795" s="402"/>
      <c r="BW795" s="402"/>
      <c r="BX795" s="402"/>
      <c r="BY795" s="402"/>
      <c r="BZ795" s="402"/>
      <c r="CA795" s="402"/>
      <c r="CB795" s="402"/>
      <c r="CC795" s="402"/>
      <c r="CE795" s="256"/>
      <c r="CG795" s="264" t="s">
        <v>3893</v>
      </c>
      <c r="CI795" s="264" t="s">
        <v>3893</v>
      </c>
      <c r="CK795" s="264" t="s">
        <v>3893</v>
      </c>
      <c r="CM795" s="264" t="s">
        <v>3893</v>
      </c>
      <c r="CO795" s="264" t="s">
        <v>3893</v>
      </c>
      <c r="CQ795" s="264" t="s">
        <v>3893</v>
      </c>
      <c r="CS795" s="264" t="s">
        <v>3893</v>
      </c>
      <c r="CU795" s="264" t="s">
        <v>3893</v>
      </c>
      <c r="CW795" s="264" t="s">
        <v>3893</v>
      </c>
      <c r="CY795" s="264" t="s">
        <v>3893</v>
      </c>
      <c r="DA795" s="264" t="s">
        <v>3893</v>
      </c>
      <c r="DC795" s="264" t="s">
        <v>3893</v>
      </c>
      <c r="DE795" s="264" t="s">
        <v>3893</v>
      </c>
      <c r="DG795" s="264" t="s">
        <v>3893</v>
      </c>
      <c r="DI795" s="264" t="s">
        <v>3893</v>
      </c>
      <c r="DK795" s="264" t="s">
        <v>3893</v>
      </c>
      <c r="EA795" s="264" t="s">
        <v>3893</v>
      </c>
      <c r="EC795" s="272" t="s">
        <v>3894</v>
      </c>
      <c r="ED795" s="268"/>
      <c r="EE795" s="272" t="s">
        <v>3894</v>
      </c>
      <c r="EF795" s="268"/>
      <c r="EG795" s="272" t="s">
        <v>3894</v>
      </c>
      <c r="EH795" s="268"/>
      <c r="EI795" s="272" t="s">
        <v>3894</v>
      </c>
      <c r="EY795" s="264" t="s">
        <v>3893</v>
      </c>
      <c r="FA795" s="264" t="s">
        <v>3893</v>
      </c>
      <c r="FC795" s="264" t="s">
        <v>3893</v>
      </c>
      <c r="FE795" s="264" t="s">
        <v>3893</v>
      </c>
      <c r="FG795" s="264" t="s">
        <v>3893</v>
      </c>
      <c r="FI795" s="264" t="s">
        <v>3893</v>
      </c>
      <c r="FK795" s="264" t="s">
        <v>3893</v>
      </c>
      <c r="FM795" s="264" t="s">
        <v>3893</v>
      </c>
      <c r="FO795" s="264" t="s">
        <v>3893</v>
      </c>
      <c r="FQ795" s="264" t="s">
        <v>3893</v>
      </c>
      <c r="FS795" s="264" t="s">
        <v>3893</v>
      </c>
      <c r="FU795" s="264" t="s">
        <v>3893</v>
      </c>
      <c r="FW795" s="264" t="s">
        <v>3893</v>
      </c>
      <c r="FY795" s="264" t="s">
        <v>3893</v>
      </c>
      <c r="GA795" s="264" t="s">
        <v>3893</v>
      </c>
      <c r="GC795" s="264" t="s">
        <v>3893</v>
      </c>
      <c r="GE795" s="264" t="s">
        <v>3893</v>
      </c>
      <c r="GG795" s="264" t="s">
        <v>3893</v>
      </c>
      <c r="GI795" s="264" t="s">
        <v>3893</v>
      </c>
      <c r="GK795" s="264" t="s">
        <v>3893</v>
      </c>
      <c r="GM795" s="264" t="s">
        <v>3893</v>
      </c>
      <c r="GO795" s="264" t="s">
        <v>3893</v>
      </c>
      <c r="GQ795" s="16"/>
      <c r="HE795" s="265" t="s">
        <v>3895</v>
      </c>
      <c r="HG795" s="265" t="s">
        <v>3895</v>
      </c>
      <c r="HI795" s="264" t="s">
        <v>3893</v>
      </c>
      <c r="HK795" s="264" t="s">
        <v>3893</v>
      </c>
      <c r="HM795" s="264" t="s">
        <v>3893</v>
      </c>
      <c r="HO795" s="264" t="s">
        <v>3893</v>
      </c>
      <c r="HQ795" s="264" t="s">
        <v>3893</v>
      </c>
      <c r="HS795" s="264" t="s">
        <v>3893</v>
      </c>
      <c r="HU795" s="264" t="s">
        <v>3893</v>
      </c>
      <c r="HW795" s="264" t="s">
        <v>3893</v>
      </c>
      <c r="HY795" s="264" t="s">
        <v>3893</v>
      </c>
      <c r="IA795" s="264" t="s">
        <v>3893</v>
      </c>
      <c r="IC795" s="264" t="s">
        <v>3893</v>
      </c>
      <c r="IE795" s="264" t="s">
        <v>3893</v>
      </c>
      <c r="IG795" s="264" t="s">
        <v>3893</v>
      </c>
      <c r="II795" s="264" t="s">
        <v>3893</v>
      </c>
      <c r="IK795" s="264" t="s">
        <v>3893</v>
      </c>
      <c r="IM795" s="264" t="s">
        <v>3893</v>
      </c>
      <c r="IO795" s="264" t="s">
        <v>3893</v>
      </c>
      <c r="IQ795" s="264" t="s">
        <v>3893</v>
      </c>
      <c r="IS795" s="264" t="s">
        <v>3893</v>
      </c>
      <c r="IU795" s="264" t="s">
        <v>3893</v>
      </c>
      <c r="IW795" s="264" t="s">
        <v>3893</v>
      </c>
      <c r="IY795" s="264" t="s">
        <v>3893</v>
      </c>
      <c r="JA795" s="264" t="s">
        <v>3893</v>
      </c>
      <c r="JC795" s="264" t="s">
        <v>3893</v>
      </c>
    </row>
    <row r="796" spans="3:263">
      <c r="C796" s="384" t="s">
        <v>3896</v>
      </c>
      <c r="D796" s="404"/>
      <c r="E796" s="390" t="s">
        <v>3896</v>
      </c>
      <c r="F796" s="391"/>
      <c r="G796" s="390" t="s">
        <v>3896</v>
      </c>
      <c r="H796" s="391"/>
      <c r="I796" s="390" t="s">
        <v>3896</v>
      </c>
      <c r="J796" s="391"/>
      <c r="K796" s="390" t="s">
        <v>3896</v>
      </c>
      <c r="L796" s="391"/>
      <c r="M796" s="390" t="s">
        <v>3896</v>
      </c>
      <c r="N796" s="405"/>
      <c r="O796" s="394" t="s">
        <v>3897</v>
      </c>
      <c r="P796" s="406"/>
      <c r="Q796" s="264" t="s">
        <v>3896</v>
      </c>
      <c r="S796" s="264" t="s">
        <v>3896</v>
      </c>
      <c r="U796" s="265" t="s">
        <v>3898</v>
      </c>
      <c r="W796" s="265" t="s">
        <v>3898</v>
      </c>
      <c r="Y796" s="265" t="s">
        <v>3898</v>
      </c>
      <c r="Z796" s="256"/>
      <c r="AA796" s="264" t="s">
        <v>3896</v>
      </c>
      <c r="AB796" s="256"/>
      <c r="AC796" s="265" t="s">
        <v>3898</v>
      </c>
      <c r="AD796" s="258"/>
      <c r="AE796" s="265" t="s">
        <v>3898</v>
      </c>
      <c r="AF796" s="258"/>
      <c r="AG796" s="264" t="s">
        <v>3896</v>
      </c>
      <c r="AH796" s="16"/>
      <c r="AI796" s="264" t="s">
        <v>3896</v>
      </c>
      <c r="AK796" s="264" t="s">
        <v>3896</v>
      </c>
      <c r="AL796" s="256"/>
      <c r="AM796" s="264" t="s">
        <v>3896</v>
      </c>
      <c r="AN796" s="256"/>
      <c r="AO796" s="264" t="s">
        <v>3896</v>
      </c>
      <c r="AP796" s="256"/>
      <c r="AQ796" s="264" t="s">
        <v>3896</v>
      </c>
      <c r="AR796" s="256"/>
      <c r="AS796" s="265" t="s">
        <v>3899</v>
      </c>
      <c r="AT796" s="256"/>
      <c r="AU796" s="265" t="s">
        <v>3899</v>
      </c>
      <c r="AW796" s="265" t="s">
        <v>3899</v>
      </c>
      <c r="AX796" s="256"/>
      <c r="AY796" s="270" t="str">
        <f t="shared" si="26"/>
        <v>予 備 793</v>
      </c>
      <c r="AZ796" s="256"/>
      <c r="BA796" s="265" t="s">
        <v>3898</v>
      </c>
      <c r="BC796" s="265" t="s">
        <v>3898</v>
      </c>
      <c r="BE796" s="266" t="s">
        <v>3898</v>
      </c>
      <c r="BF796" s="258"/>
      <c r="BG796" s="266" t="s">
        <v>3898</v>
      </c>
      <c r="BI796" s="400" t="s">
        <v>3896</v>
      </c>
      <c r="BK796" s="400" t="s">
        <v>3896</v>
      </c>
      <c r="BM796" s="400" t="str">
        <f t="shared" si="27"/>
        <v>予備793</v>
      </c>
      <c r="BO796" s="401" t="s">
        <v>3896</v>
      </c>
      <c r="BP796" s="396"/>
      <c r="BQ796" s="401" t="s">
        <v>3896</v>
      </c>
      <c r="BR796" s="402"/>
      <c r="BS796" s="265" t="s">
        <v>3898</v>
      </c>
      <c r="BT796" s="402"/>
      <c r="BU796" s="402"/>
      <c r="BV796" s="402"/>
      <c r="BW796" s="402"/>
      <c r="BX796" s="402"/>
      <c r="BY796" s="402"/>
      <c r="BZ796" s="402"/>
      <c r="CA796" s="402"/>
      <c r="CB796" s="402"/>
      <c r="CC796" s="402"/>
      <c r="CE796" s="256"/>
      <c r="CG796" s="264" t="s">
        <v>3896</v>
      </c>
      <c r="CI796" s="264" t="s">
        <v>3896</v>
      </c>
      <c r="CK796" s="264" t="s">
        <v>3896</v>
      </c>
      <c r="CM796" s="264" t="s">
        <v>3896</v>
      </c>
      <c r="CO796" s="264" t="s">
        <v>3896</v>
      </c>
      <c r="CQ796" s="264" t="s">
        <v>3896</v>
      </c>
      <c r="CS796" s="264" t="s">
        <v>3896</v>
      </c>
      <c r="CU796" s="264" t="s">
        <v>3896</v>
      </c>
      <c r="CW796" s="264" t="s">
        <v>3896</v>
      </c>
      <c r="CY796" s="264" t="s">
        <v>3896</v>
      </c>
      <c r="DA796" s="264" t="s">
        <v>3896</v>
      </c>
      <c r="DC796" s="264" t="s">
        <v>3896</v>
      </c>
      <c r="DE796" s="264" t="s">
        <v>3896</v>
      </c>
      <c r="DG796" s="264" t="s">
        <v>3896</v>
      </c>
      <c r="DI796" s="264" t="s">
        <v>3896</v>
      </c>
      <c r="DK796" s="264" t="s">
        <v>3896</v>
      </c>
      <c r="EA796" s="264" t="s">
        <v>3896</v>
      </c>
      <c r="EC796" s="272" t="s">
        <v>3897</v>
      </c>
      <c r="ED796" s="268"/>
      <c r="EE796" s="272" t="s">
        <v>3897</v>
      </c>
      <c r="EF796" s="268"/>
      <c r="EG796" s="272" t="s">
        <v>3897</v>
      </c>
      <c r="EH796" s="268"/>
      <c r="EI796" s="272" t="s">
        <v>3897</v>
      </c>
      <c r="EY796" s="264" t="s">
        <v>3896</v>
      </c>
      <c r="FA796" s="264" t="s">
        <v>3896</v>
      </c>
      <c r="FC796" s="264" t="s">
        <v>3896</v>
      </c>
      <c r="FE796" s="264" t="s">
        <v>3896</v>
      </c>
      <c r="FG796" s="264" t="s">
        <v>3896</v>
      </c>
      <c r="FI796" s="264" t="s">
        <v>3896</v>
      </c>
      <c r="FK796" s="264" t="s">
        <v>3896</v>
      </c>
      <c r="FM796" s="264" t="s">
        <v>3896</v>
      </c>
      <c r="FO796" s="264" t="s">
        <v>3896</v>
      </c>
      <c r="FQ796" s="264" t="s">
        <v>3896</v>
      </c>
      <c r="FS796" s="264" t="s">
        <v>3896</v>
      </c>
      <c r="FU796" s="264" t="s">
        <v>3896</v>
      </c>
      <c r="FW796" s="264" t="s">
        <v>3896</v>
      </c>
      <c r="FY796" s="264" t="s">
        <v>3896</v>
      </c>
      <c r="GA796" s="264" t="s">
        <v>3896</v>
      </c>
      <c r="GC796" s="264" t="s">
        <v>3896</v>
      </c>
      <c r="GE796" s="264" t="s">
        <v>3896</v>
      </c>
      <c r="GG796" s="264" t="s">
        <v>3896</v>
      </c>
      <c r="GI796" s="264" t="s">
        <v>3896</v>
      </c>
      <c r="GK796" s="264" t="s">
        <v>3896</v>
      </c>
      <c r="GM796" s="264" t="s">
        <v>3896</v>
      </c>
      <c r="GO796" s="264" t="s">
        <v>3896</v>
      </c>
      <c r="GQ796" s="16"/>
      <c r="HE796" s="265" t="s">
        <v>3898</v>
      </c>
      <c r="HG796" s="265" t="s">
        <v>3898</v>
      </c>
      <c r="HI796" s="264" t="s">
        <v>3896</v>
      </c>
      <c r="HK796" s="264" t="s">
        <v>3896</v>
      </c>
      <c r="HM796" s="264" t="s">
        <v>3896</v>
      </c>
      <c r="HO796" s="264" t="s">
        <v>3896</v>
      </c>
      <c r="HQ796" s="264" t="s">
        <v>3896</v>
      </c>
      <c r="HS796" s="264" t="s">
        <v>3896</v>
      </c>
      <c r="HU796" s="264" t="s">
        <v>3896</v>
      </c>
      <c r="HW796" s="264" t="s">
        <v>3896</v>
      </c>
      <c r="HY796" s="264" t="s">
        <v>3896</v>
      </c>
      <c r="IA796" s="264" t="s">
        <v>3896</v>
      </c>
      <c r="IC796" s="264" t="s">
        <v>3896</v>
      </c>
      <c r="IE796" s="264" t="s">
        <v>3896</v>
      </c>
      <c r="IG796" s="264" t="s">
        <v>3896</v>
      </c>
      <c r="II796" s="264" t="s">
        <v>3896</v>
      </c>
      <c r="IK796" s="264" t="s">
        <v>3896</v>
      </c>
      <c r="IM796" s="264" t="s">
        <v>3896</v>
      </c>
      <c r="IO796" s="264" t="s">
        <v>3896</v>
      </c>
      <c r="IQ796" s="264" t="s">
        <v>3896</v>
      </c>
      <c r="IS796" s="264" t="s">
        <v>3896</v>
      </c>
      <c r="IU796" s="264" t="s">
        <v>3896</v>
      </c>
      <c r="IW796" s="264" t="s">
        <v>3896</v>
      </c>
      <c r="IY796" s="264" t="s">
        <v>3896</v>
      </c>
      <c r="JA796" s="264" t="s">
        <v>3896</v>
      </c>
      <c r="JC796" s="264" t="s">
        <v>3896</v>
      </c>
    </row>
    <row r="797" spans="3:263">
      <c r="C797" s="384" t="s">
        <v>3900</v>
      </c>
      <c r="D797" s="404"/>
      <c r="E797" s="390" t="s">
        <v>3900</v>
      </c>
      <c r="F797" s="391"/>
      <c r="G797" s="390" t="s">
        <v>3900</v>
      </c>
      <c r="H797" s="391"/>
      <c r="I797" s="390" t="s">
        <v>3900</v>
      </c>
      <c r="J797" s="391"/>
      <c r="K797" s="390" t="s">
        <v>3900</v>
      </c>
      <c r="L797" s="391"/>
      <c r="M797" s="390" t="s">
        <v>3900</v>
      </c>
      <c r="N797" s="405"/>
      <c r="O797" s="394" t="s">
        <v>3901</v>
      </c>
      <c r="P797" s="406"/>
      <c r="Q797" s="264" t="s">
        <v>3900</v>
      </c>
      <c r="S797" s="264" t="s">
        <v>3900</v>
      </c>
      <c r="U797" s="265" t="s">
        <v>3902</v>
      </c>
      <c r="W797" s="265" t="s">
        <v>3902</v>
      </c>
      <c r="Y797" s="265" t="s">
        <v>3902</v>
      </c>
      <c r="Z797" s="256"/>
      <c r="AA797" s="264" t="s">
        <v>3900</v>
      </c>
      <c r="AB797" s="256"/>
      <c r="AC797" s="265" t="s">
        <v>3902</v>
      </c>
      <c r="AD797" s="258"/>
      <c r="AE797" s="265" t="s">
        <v>3902</v>
      </c>
      <c r="AF797" s="258"/>
      <c r="AG797" s="264" t="s">
        <v>3900</v>
      </c>
      <c r="AH797" s="16"/>
      <c r="AI797" s="264" t="s">
        <v>3900</v>
      </c>
      <c r="AK797" s="264" t="s">
        <v>3900</v>
      </c>
      <c r="AL797" s="256"/>
      <c r="AM797" s="264" t="s">
        <v>3900</v>
      </c>
      <c r="AN797" s="256"/>
      <c r="AO797" s="264" t="s">
        <v>3900</v>
      </c>
      <c r="AP797" s="256"/>
      <c r="AQ797" s="264" t="s">
        <v>3900</v>
      </c>
      <c r="AR797" s="256"/>
      <c r="AS797" s="264" t="s">
        <v>3901</v>
      </c>
      <c r="AT797" s="256"/>
      <c r="AU797" s="264" t="s">
        <v>3901</v>
      </c>
      <c r="AW797" s="264" t="s">
        <v>3901</v>
      </c>
      <c r="AX797" s="256"/>
      <c r="AY797" s="270" t="str">
        <f t="shared" si="26"/>
        <v>予 備 794</v>
      </c>
      <c r="AZ797" s="256"/>
      <c r="BA797" s="265" t="s">
        <v>3902</v>
      </c>
      <c r="BC797" s="265" t="s">
        <v>3902</v>
      </c>
      <c r="BE797" s="266" t="s">
        <v>3902</v>
      </c>
      <c r="BF797" s="258"/>
      <c r="BG797" s="266" t="s">
        <v>3902</v>
      </c>
      <c r="BI797" s="400" t="s">
        <v>3900</v>
      </c>
      <c r="BK797" s="400" t="s">
        <v>3900</v>
      </c>
      <c r="BM797" s="400" t="str">
        <f t="shared" si="27"/>
        <v>予備794</v>
      </c>
      <c r="BO797" s="401" t="s">
        <v>3900</v>
      </c>
      <c r="BP797" s="396"/>
      <c r="BQ797" s="401" t="s">
        <v>3900</v>
      </c>
      <c r="BR797" s="402"/>
      <c r="BS797" s="265" t="s">
        <v>3902</v>
      </c>
      <c r="BT797" s="402"/>
      <c r="BU797" s="402"/>
      <c r="BV797" s="402"/>
      <c r="BW797" s="402"/>
      <c r="BX797" s="402"/>
      <c r="BY797" s="402"/>
      <c r="BZ797" s="402"/>
      <c r="CA797" s="402"/>
      <c r="CB797" s="402"/>
      <c r="CC797" s="402"/>
      <c r="CE797" s="256"/>
      <c r="CG797" s="264" t="s">
        <v>3900</v>
      </c>
      <c r="CI797" s="264" t="s">
        <v>3900</v>
      </c>
      <c r="CK797" s="264" t="s">
        <v>3900</v>
      </c>
      <c r="CM797" s="264" t="s">
        <v>3900</v>
      </c>
      <c r="CO797" s="264" t="s">
        <v>3900</v>
      </c>
      <c r="CQ797" s="264" t="s">
        <v>3900</v>
      </c>
      <c r="CS797" s="264" t="s">
        <v>3900</v>
      </c>
      <c r="CU797" s="264" t="s">
        <v>3900</v>
      </c>
      <c r="CW797" s="264" t="s">
        <v>3900</v>
      </c>
      <c r="CY797" s="264" t="s">
        <v>3900</v>
      </c>
      <c r="DA797" s="264" t="s">
        <v>3900</v>
      </c>
      <c r="DC797" s="264" t="s">
        <v>3900</v>
      </c>
      <c r="DE797" s="264" t="s">
        <v>3900</v>
      </c>
      <c r="DG797" s="264" t="s">
        <v>3900</v>
      </c>
      <c r="DI797" s="264" t="s">
        <v>3900</v>
      </c>
      <c r="DK797" s="264" t="s">
        <v>3900</v>
      </c>
      <c r="EA797" s="264" t="s">
        <v>3900</v>
      </c>
      <c r="EC797" s="272" t="s">
        <v>3901</v>
      </c>
      <c r="ED797" s="268"/>
      <c r="EE797" s="272" t="s">
        <v>3901</v>
      </c>
      <c r="EF797" s="268"/>
      <c r="EG797" s="272" t="s">
        <v>3901</v>
      </c>
      <c r="EH797" s="268"/>
      <c r="EI797" s="272" t="s">
        <v>3901</v>
      </c>
      <c r="EY797" s="264" t="s">
        <v>3900</v>
      </c>
      <c r="FA797" s="264" t="s">
        <v>3900</v>
      </c>
      <c r="FC797" s="264" t="s">
        <v>3900</v>
      </c>
      <c r="FE797" s="264" t="s">
        <v>3900</v>
      </c>
      <c r="FG797" s="264" t="s">
        <v>3900</v>
      </c>
      <c r="FI797" s="264" t="s">
        <v>3900</v>
      </c>
      <c r="FK797" s="264" t="s">
        <v>3900</v>
      </c>
      <c r="FM797" s="264" t="s">
        <v>3900</v>
      </c>
      <c r="FO797" s="264" t="s">
        <v>3900</v>
      </c>
      <c r="FQ797" s="264" t="s">
        <v>3900</v>
      </c>
      <c r="FS797" s="264" t="s">
        <v>3900</v>
      </c>
      <c r="FU797" s="264" t="s">
        <v>3900</v>
      </c>
      <c r="FW797" s="264" t="s">
        <v>3900</v>
      </c>
      <c r="FY797" s="264" t="s">
        <v>3900</v>
      </c>
      <c r="GA797" s="264" t="s">
        <v>3900</v>
      </c>
      <c r="GC797" s="264" t="s">
        <v>3900</v>
      </c>
      <c r="GE797" s="264" t="s">
        <v>3900</v>
      </c>
      <c r="GG797" s="264" t="s">
        <v>3900</v>
      </c>
      <c r="GI797" s="264" t="s">
        <v>3900</v>
      </c>
      <c r="GK797" s="264" t="s">
        <v>3900</v>
      </c>
      <c r="GM797" s="264" t="s">
        <v>3900</v>
      </c>
      <c r="GO797" s="264" t="s">
        <v>3900</v>
      </c>
      <c r="GQ797" s="16"/>
      <c r="HE797" s="265" t="s">
        <v>3902</v>
      </c>
      <c r="HG797" s="265" t="s">
        <v>3902</v>
      </c>
      <c r="HI797" s="264" t="s">
        <v>3900</v>
      </c>
      <c r="HK797" s="264" t="s">
        <v>3900</v>
      </c>
      <c r="HM797" s="264" t="s">
        <v>3900</v>
      </c>
      <c r="HO797" s="264" t="s">
        <v>3900</v>
      </c>
      <c r="HQ797" s="264" t="s">
        <v>3900</v>
      </c>
      <c r="HS797" s="264" t="s">
        <v>3900</v>
      </c>
      <c r="HU797" s="264" t="s">
        <v>3900</v>
      </c>
      <c r="HW797" s="264" t="s">
        <v>3900</v>
      </c>
      <c r="HY797" s="264" t="s">
        <v>3900</v>
      </c>
      <c r="IA797" s="264" t="s">
        <v>3900</v>
      </c>
      <c r="IC797" s="264" t="s">
        <v>3900</v>
      </c>
      <c r="IE797" s="264" t="s">
        <v>3900</v>
      </c>
      <c r="IG797" s="264" t="s">
        <v>3900</v>
      </c>
      <c r="II797" s="264" t="s">
        <v>3900</v>
      </c>
      <c r="IK797" s="264" t="s">
        <v>3900</v>
      </c>
      <c r="IM797" s="264" t="s">
        <v>3900</v>
      </c>
      <c r="IO797" s="264" t="s">
        <v>3900</v>
      </c>
      <c r="IQ797" s="264" t="s">
        <v>3900</v>
      </c>
      <c r="IS797" s="264" t="s">
        <v>3900</v>
      </c>
      <c r="IU797" s="264" t="s">
        <v>3900</v>
      </c>
      <c r="IW797" s="264" t="s">
        <v>3900</v>
      </c>
      <c r="IY797" s="264" t="s">
        <v>3900</v>
      </c>
      <c r="JA797" s="264" t="s">
        <v>3900</v>
      </c>
      <c r="JC797" s="264" t="s">
        <v>3900</v>
      </c>
    </row>
    <row r="798" spans="3:263">
      <c r="C798" s="384" t="s">
        <v>3903</v>
      </c>
      <c r="D798" s="404"/>
      <c r="E798" s="390" t="s">
        <v>3903</v>
      </c>
      <c r="F798" s="391"/>
      <c r="G798" s="390" t="s">
        <v>3903</v>
      </c>
      <c r="H798" s="391"/>
      <c r="I798" s="390" t="s">
        <v>3903</v>
      </c>
      <c r="J798" s="391"/>
      <c r="K798" s="390" t="s">
        <v>3903</v>
      </c>
      <c r="L798" s="391"/>
      <c r="M798" s="390" t="s">
        <v>3903</v>
      </c>
      <c r="N798" s="405"/>
      <c r="O798" s="394" t="s">
        <v>3904</v>
      </c>
      <c r="P798" s="406"/>
      <c r="Q798" s="264" t="s">
        <v>3903</v>
      </c>
      <c r="S798" s="264" t="s">
        <v>3903</v>
      </c>
      <c r="U798" s="265" t="s">
        <v>3905</v>
      </c>
      <c r="W798" s="265" t="s">
        <v>3905</v>
      </c>
      <c r="Y798" s="265" t="s">
        <v>3905</v>
      </c>
      <c r="Z798" s="256"/>
      <c r="AA798" s="264" t="s">
        <v>3903</v>
      </c>
      <c r="AB798" s="256"/>
      <c r="AC798" s="265" t="s">
        <v>3905</v>
      </c>
      <c r="AD798" s="258"/>
      <c r="AE798" s="265" t="s">
        <v>3905</v>
      </c>
      <c r="AF798" s="258"/>
      <c r="AG798" s="264" t="s">
        <v>3903</v>
      </c>
      <c r="AH798" s="16"/>
      <c r="AI798" s="264" t="s">
        <v>3903</v>
      </c>
      <c r="AK798" s="264" t="s">
        <v>3903</v>
      </c>
      <c r="AL798" s="256"/>
      <c r="AM798" s="264" t="s">
        <v>3903</v>
      </c>
      <c r="AN798" s="256"/>
      <c r="AO798" s="264" t="s">
        <v>3903</v>
      </c>
      <c r="AP798" s="256"/>
      <c r="AQ798" s="264" t="s">
        <v>3903</v>
      </c>
      <c r="AR798" s="256"/>
      <c r="AS798" s="265" t="s">
        <v>3906</v>
      </c>
      <c r="AT798" s="256"/>
      <c r="AU798" s="265" t="s">
        <v>3906</v>
      </c>
      <c r="AW798" s="265" t="s">
        <v>3906</v>
      </c>
      <c r="AX798" s="256"/>
      <c r="AY798" s="270" t="str">
        <f t="shared" si="26"/>
        <v>予 備 795</v>
      </c>
      <c r="AZ798" s="256"/>
      <c r="BA798" s="265" t="s">
        <v>3905</v>
      </c>
      <c r="BC798" s="265" t="s">
        <v>3905</v>
      </c>
      <c r="BE798" s="266" t="s">
        <v>3905</v>
      </c>
      <c r="BF798" s="258"/>
      <c r="BG798" s="266" t="s">
        <v>3905</v>
      </c>
      <c r="BI798" s="400" t="s">
        <v>3903</v>
      </c>
      <c r="BK798" s="400" t="s">
        <v>3903</v>
      </c>
      <c r="BM798" s="400" t="str">
        <f t="shared" si="27"/>
        <v>予備795</v>
      </c>
      <c r="BO798" s="401" t="s">
        <v>3903</v>
      </c>
      <c r="BP798" s="396"/>
      <c r="BQ798" s="401" t="s">
        <v>3903</v>
      </c>
      <c r="BR798" s="402"/>
      <c r="BS798" s="265" t="s">
        <v>3905</v>
      </c>
      <c r="BT798" s="402"/>
      <c r="BU798" s="402"/>
      <c r="BV798" s="402"/>
      <c r="BW798" s="402"/>
      <c r="BX798" s="402"/>
      <c r="BY798" s="402"/>
      <c r="BZ798" s="402"/>
      <c r="CA798" s="402"/>
      <c r="CB798" s="402"/>
      <c r="CC798" s="402"/>
      <c r="CE798" s="256"/>
      <c r="CG798" s="264" t="s">
        <v>3903</v>
      </c>
      <c r="CI798" s="264" t="s">
        <v>3903</v>
      </c>
      <c r="CK798" s="264" t="s">
        <v>3903</v>
      </c>
      <c r="CM798" s="264" t="s">
        <v>3903</v>
      </c>
      <c r="CO798" s="264" t="s">
        <v>3903</v>
      </c>
      <c r="CQ798" s="264" t="s">
        <v>3903</v>
      </c>
      <c r="CS798" s="264" t="s">
        <v>3903</v>
      </c>
      <c r="CU798" s="264" t="s">
        <v>3903</v>
      </c>
      <c r="CW798" s="264" t="s">
        <v>3903</v>
      </c>
      <c r="CY798" s="264" t="s">
        <v>3903</v>
      </c>
      <c r="DA798" s="264" t="s">
        <v>3903</v>
      </c>
      <c r="DC798" s="264" t="s">
        <v>3903</v>
      </c>
      <c r="DE798" s="264" t="s">
        <v>3903</v>
      </c>
      <c r="DG798" s="264" t="s">
        <v>3903</v>
      </c>
      <c r="DI798" s="264" t="s">
        <v>3903</v>
      </c>
      <c r="DK798" s="264" t="s">
        <v>3903</v>
      </c>
      <c r="EA798" s="264" t="s">
        <v>3903</v>
      </c>
      <c r="EC798" s="272" t="s">
        <v>3904</v>
      </c>
      <c r="ED798" s="268"/>
      <c r="EE798" s="272" t="s">
        <v>3904</v>
      </c>
      <c r="EF798" s="268"/>
      <c r="EG798" s="272" t="s">
        <v>3904</v>
      </c>
      <c r="EH798" s="268"/>
      <c r="EI798" s="272" t="s">
        <v>3904</v>
      </c>
      <c r="EY798" s="264" t="s">
        <v>3903</v>
      </c>
      <c r="FA798" s="264" t="s">
        <v>3903</v>
      </c>
      <c r="FC798" s="264" t="s">
        <v>3903</v>
      </c>
      <c r="FE798" s="264" t="s">
        <v>3903</v>
      </c>
      <c r="FG798" s="264" t="s">
        <v>3903</v>
      </c>
      <c r="FI798" s="264" t="s">
        <v>3903</v>
      </c>
      <c r="FK798" s="264" t="s">
        <v>3903</v>
      </c>
      <c r="FM798" s="264" t="s">
        <v>3903</v>
      </c>
      <c r="FO798" s="264" t="s">
        <v>3903</v>
      </c>
      <c r="FQ798" s="264" t="s">
        <v>3903</v>
      </c>
      <c r="FS798" s="264" t="s">
        <v>3903</v>
      </c>
      <c r="FU798" s="264" t="s">
        <v>3903</v>
      </c>
      <c r="FW798" s="264" t="s">
        <v>3903</v>
      </c>
      <c r="FY798" s="264" t="s">
        <v>3903</v>
      </c>
      <c r="GA798" s="264" t="s">
        <v>3903</v>
      </c>
      <c r="GC798" s="264" t="s">
        <v>3903</v>
      </c>
      <c r="GE798" s="264" t="s">
        <v>3903</v>
      </c>
      <c r="GG798" s="264" t="s">
        <v>3903</v>
      </c>
      <c r="GI798" s="264" t="s">
        <v>3903</v>
      </c>
      <c r="GK798" s="264" t="s">
        <v>3903</v>
      </c>
      <c r="GM798" s="264" t="s">
        <v>3903</v>
      </c>
      <c r="GO798" s="264" t="s">
        <v>3903</v>
      </c>
      <c r="GQ798" s="16"/>
      <c r="HE798" s="265" t="s">
        <v>3905</v>
      </c>
      <c r="HG798" s="265" t="s">
        <v>3905</v>
      </c>
      <c r="HI798" s="264" t="s">
        <v>3903</v>
      </c>
      <c r="HK798" s="264" t="s">
        <v>3903</v>
      </c>
      <c r="HM798" s="264" t="s">
        <v>3903</v>
      </c>
      <c r="HO798" s="264" t="s">
        <v>3903</v>
      </c>
      <c r="HQ798" s="264" t="s">
        <v>3903</v>
      </c>
      <c r="HS798" s="264" t="s">
        <v>3903</v>
      </c>
      <c r="HU798" s="264" t="s">
        <v>3903</v>
      </c>
      <c r="HW798" s="264" t="s">
        <v>3903</v>
      </c>
      <c r="HY798" s="264" t="s">
        <v>3903</v>
      </c>
      <c r="IA798" s="264" t="s">
        <v>3903</v>
      </c>
      <c r="IC798" s="264" t="s">
        <v>3903</v>
      </c>
      <c r="IE798" s="264" t="s">
        <v>3903</v>
      </c>
      <c r="IG798" s="264" t="s">
        <v>3903</v>
      </c>
      <c r="II798" s="264" t="s">
        <v>3903</v>
      </c>
      <c r="IK798" s="264" t="s">
        <v>3903</v>
      </c>
      <c r="IM798" s="264" t="s">
        <v>3903</v>
      </c>
      <c r="IO798" s="264" t="s">
        <v>3903</v>
      </c>
      <c r="IQ798" s="264" t="s">
        <v>3903</v>
      </c>
      <c r="IS798" s="264" t="s">
        <v>3903</v>
      </c>
      <c r="IU798" s="264" t="s">
        <v>3903</v>
      </c>
      <c r="IW798" s="264" t="s">
        <v>3903</v>
      </c>
      <c r="IY798" s="264" t="s">
        <v>3903</v>
      </c>
      <c r="JA798" s="264" t="s">
        <v>3903</v>
      </c>
      <c r="JC798" s="264" t="s">
        <v>3903</v>
      </c>
    </row>
    <row r="799" spans="3:263">
      <c r="C799" s="384" t="s">
        <v>3907</v>
      </c>
      <c r="D799" s="404"/>
      <c r="E799" s="390" t="s">
        <v>3907</v>
      </c>
      <c r="F799" s="391"/>
      <c r="G799" s="390" t="s">
        <v>3907</v>
      </c>
      <c r="H799" s="391"/>
      <c r="I799" s="390" t="s">
        <v>3907</v>
      </c>
      <c r="J799" s="391"/>
      <c r="K799" s="390" t="s">
        <v>3907</v>
      </c>
      <c r="L799" s="391"/>
      <c r="M799" s="390" t="s">
        <v>3907</v>
      </c>
      <c r="N799" s="405"/>
      <c r="O799" s="394" t="s">
        <v>3908</v>
      </c>
      <c r="P799" s="406"/>
      <c r="Q799" s="264" t="s">
        <v>3907</v>
      </c>
      <c r="S799" s="264" t="s">
        <v>3907</v>
      </c>
      <c r="U799" s="265" t="s">
        <v>3909</v>
      </c>
      <c r="W799" s="265" t="s">
        <v>3909</v>
      </c>
      <c r="Y799" s="265" t="s">
        <v>3909</v>
      </c>
      <c r="Z799" s="256"/>
      <c r="AA799" s="264" t="s">
        <v>3907</v>
      </c>
      <c r="AB799" s="256"/>
      <c r="AC799" s="265" t="s">
        <v>3909</v>
      </c>
      <c r="AD799" s="258"/>
      <c r="AE799" s="265" t="s">
        <v>3909</v>
      </c>
      <c r="AF799" s="258"/>
      <c r="AG799" s="264" t="s">
        <v>3907</v>
      </c>
      <c r="AH799" s="16"/>
      <c r="AI799" s="264" t="s">
        <v>3907</v>
      </c>
      <c r="AK799" s="264" t="s">
        <v>3907</v>
      </c>
      <c r="AL799" s="256"/>
      <c r="AM799" s="264" t="s">
        <v>3907</v>
      </c>
      <c r="AN799" s="256"/>
      <c r="AO799" s="264" t="s">
        <v>3907</v>
      </c>
      <c r="AP799" s="256"/>
      <c r="AQ799" s="264" t="s">
        <v>3907</v>
      </c>
      <c r="AR799" s="256"/>
      <c r="AS799" s="264" t="s">
        <v>3908</v>
      </c>
      <c r="AT799" s="256"/>
      <c r="AU799" s="264" t="s">
        <v>3908</v>
      </c>
      <c r="AW799" s="264" t="s">
        <v>3908</v>
      </c>
      <c r="AX799" s="256"/>
      <c r="AY799" s="270" t="str">
        <f t="shared" si="26"/>
        <v>予 備 796</v>
      </c>
      <c r="AZ799" s="256"/>
      <c r="BA799" s="265" t="s">
        <v>3909</v>
      </c>
      <c r="BC799" s="265" t="s">
        <v>3909</v>
      </c>
      <c r="BE799" s="266" t="s">
        <v>3909</v>
      </c>
      <c r="BF799" s="258"/>
      <c r="BG799" s="266" t="s">
        <v>3909</v>
      </c>
      <c r="BI799" s="400" t="s">
        <v>3907</v>
      </c>
      <c r="BK799" s="400" t="s">
        <v>3907</v>
      </c>
      <c r="BM799" s="400" t="str">
        <f t="shared" si="27"/>
        <v>予備796</v>
      </c>
      <c r="BO799" s="401" t="s">
        <v>3907</v>
      </c>
      <c r="BP799" s="396"/>
      <c r="BQ799" s="401" t="s">
        <v>3907</v>
      </c>
      <c r="BR799" s="402"/>
      <c r="BS799" s="265" t="s">
        <v>3909</v>
      </c>
      <c r="BT799" s="402"/>
      <c r="BU799" s="402"/>
      <c r="BV799" s="402"/>
      <c r="BW799" s="402"/>
      <c r="BX799" s="402"/>
      <c r="BY799" s="402"/>
      <c r="BZ799" s="402"/>
      <c r="CA799" s="402"/>
      <c r="CB799" s="402"/>
      <c r="CC799" s="402"/>
      <c r="CE799" s="256"/>
      <c r="CG799" s="264" t="s">
        <v>3907</v>
      </c>
      <c r="CI799" s="264" t="s">
        <v>3907</v>
      </c>
      <c r="CK799" s="264" t="s">
        <v>3907</v>
      </c>
      <c r="CM799" s="264" t="s">
        <v>3907</v>
      </c>
      <c r="CO799" s="264" t="s">
        <v>3907</v>
      </c>
      <c r="CQ799" s="264" t="s">
        <v>3907</v>
      </c>
      <c r="CS799" s="264" t="s">
        <v>3907</v>
      </c>
      <c r="CU799" s="264" t="s">
        <v>3907</v>
      </c>
      <c r="CW799" s="264" t="s">
        <v>3907</v>
      </c>
      <c r="CY799" s="264" t="s">
        <v>3907</v>
      </c>
      <c r="DA799" s="264" t="s">
        <v>3907</v>
      </c>
      <c r="DC799" s="264" t="s">
        <v>3907</v>
      </c>
      <c r="DE799" s="264" t="s">
        <v>3907</v>
      </c>
      <c r="DG799" s="264" t="s">
        <v>3907</v>
      </c>
      <c r="DI799" s="264" t="s">
        <v>3907</v>
      </c>
      <c r="DK799" s="264" t="s">
        <v>3907</v>
      </c>
      <c r="EA799" s="264" t="s">
        <v>3907</v>
      </c>
      <c r="EC799" s="272" t="s">
        <v>3908</v>
      </c>
      <c r="ED799" s="268"/>
      <c r="EE799" s="272" t="s">
        <v>3908</v>
      </c>
      <c r="EF799" s="268"/>
      <c r="EG799" s="272" t="s">
        <v>3908</v>
      </c>
      <c r="EH799" s="268"/>
      <c r="EI799" s="272" t="s">
        <v>3908</v>
      </c>
      <c r="EY799" s="264" t="s">
        <v>3907</v>
      </c>
      <c r="FA799" s="264" t="s">
        <v>3907</v>
      </c>
      <c r="FC799" s="264" t="s">
        <v>3907</v>
      </c>
      <c r="FE799" s="264" t="s">
        <v>3907</v>
      </c>
      <c r="FG799" s="264" t="s">
        <v>3907</v>
      </c>
      <c r="FI799" s="264" t="s">
        <v>3907</v>
      </c>
      <c r="FK799" s="264" t="s">
        <v>3907</v>
      </c>
      <c r="FM799" s="264" t="s">
        <v>3907</v>
      </c>
      <c r="FO799" s="264" t="s">
        <v>3907</v>
      </c>
      <c r="FQ799" s="264" t="s">
        <v>3907</v>
      </c>
      <c r="FS799" s="264" t="s">
        <v>3907</v>
      </c>
      <c r="FU799" s="264" t="s">
        <v>3907</v>
      </c>
      <c r="FW799" s="264" t="s">
        <v>3907</v>
      </c>
      <c r="FY799" s="264" t="s">
        <v>3907</v>
      </c>
      <c r="GA799" s="264" t="s">
        <v>3907</v>
      </c>
      <c r="GC799" s="264" t="s">
        <v>3907</v>
      </c>
      <c r="GE799" s="264" t="s">
        <v>3907</v>
      </c>
      <c r="GG799" s="264" t="s">
        <v>3907</v>
      </c>
      <c r="GI799" s="264" t="s">
        <v>3907</v>
      </c>
      <c r="GK799" s="264" t="s">
        <v>3907</v>
      </c>
      <c r="GM799" s="264" t="s">
        <v>3907</v>
      </c>
      <c r="GO799" s="264" t="s">
        <v>3907</v>
      </c>
      <c r="GQ799" s="16"/>
      <c r="HE799" s="265" t="s">
        <v>3909</v>
      </c>
      <c r="HG799" s="265" t="s">
        <v>3909</v>
      </c>
      <c r="HI799" s="264" t="s">
        <v>3907</v>
      </c>
      <c r="HK799" s="264" t="s">
        <v>3907</v>
      </c>
      <c r="HM799" s="264" t="s">
        <v>3907</v>
      </c>
      <c r="HO799" s="264" t="s">
        <v>3907</v>
      </c>
      <c r="HQ799" s="264" t="s">
        <v>3907</v>
      </c>
      <c r="HS799" s="264" t="s">
        <v>3907</v>
      </c>
      <c r="HU799" s="264" t="s">
        <v>3907</v>
      </c>
      <c r="HW799" s="264" t="s">
        <v>3907</v>
      </c>
      <c r="HY799" s="264" t="s">
        <v>3907</v>
      </c>
      <c r="IA799" s="264" t="s">
        <v>3907</v>
      </c>
      <c r="IC799" s="264" t="s">
        <v>3907</v>
      </c>
      <c r="IE799" s="264" t="s">
        <v>3907</v>
      </c>
      <c r="IG799" s="264" t="s">
        <v>3907</v>
      </c>
      <c r="II799" s="264" t="s">
        <v>3907</v>
      </c>
      <c r="IK799" s="264" t="s">
        <v>3907</v>
      </c>
      <c r="IM799" s="264" t="s">
        <v>3907</v>
      </c>
      <c r="IO799" s="264" t="s">
        <v>3907</v>
      </c>
      <c r="IQ799" s="264" t="s">
        <v>3907</v>
      </c>
      <c r="IS799" s="264" t="s">
        <v>3907</v>
      </c>
      <c r="IU799" s="264" t="s">
        <v>3907</v>
      </c>
      <c r="IW799" s="264" t="s">
        <v>3907</v>
      </c>
      <c r="IY799" s="264" t="s">
        <v>3907</v>
      </c>
      <c r="JA799" s="264" t="s">
        <v>3907</v>
      </c>
      <c r="JC799" s="264" t="s">
        <v>3907</v>
      </c>
    </row>
    <row r="800" spans="3:263">
      <c r="C800" s="384" t="s">
        <v>3910</v>
      </c>
      <c r="D800" s="404"/>
      <c r="E800" s="390" t="s">
        <v>3910</v>
      </c>
      <c r="F800" s="391"/>
      <c r="G800" s="390" t="s">
        <v>3910</v>
      </c>
      <c r="H800" s="391"/>
      <c r="I800" s="390" t="s">
        <v>3910</v>
      </c>
      <c r="J800" s="391"/>
      <c r="K800" s="390" t="s">
        <v>3910</v>
      </c>
      <c r="L800" s="391"/>
      <c r="M800" s="390" t="s">
        <v>3910</v>
      </c>
      <c r="N800" s="405"/>
      <c r="O800" s="394" t="s">
        <v>3911</v>
      </c>
      <c r="P800" s="406"/>
      <c r="Q800" s="264" t="s">
        <v>3910</v>
      </c>
      <c r="S800" s="264" t="s">
        <v>3910</v>
      </c>
      <c r="U800" s="265" t="s">
        <v>3912</v>
      </c>
      <c r="W800" s="265" t="s">
        <v>3912</v>
      </c>
      <c r="Y800" s="265" t="s">
        <v>3912</v>
      </c>
      <c r="Z800" s="256"/>
      <c r="AA800" s="264" t="s">
        <v>3910</v>
      </c>
      <c r="AB800" s="256"/>
      <c r="AC800" s="265" t="s">
        <v>3912</v>
      </c>
      <c r="AD800" s="258"/>
      <c r="AE800" s="265" t="s">
        <v>3912</v>
      </c>
      <c r="AF800" s="258"/>
      <c r="AG800" s="264" t="s">
        <v>3910</v>
      </c>
      <c r="AH800" s="16"/>
      <c r="AI800" s="264" t="s">
        <v>3910</v>
      </c>
      <c r="AK800" s="264" t="s">
        <v>3910</v>
      </c>
      <c r="AL800" s="256"/>
      <c r="AM800" s="264" t="s">
        <v>3910</v>
      </c>
      <c r="AN800" s="256"/>
      <c r="AO800" s="264" t="s">
        <v>3910</v>
      </c>
      <c r="AP800" s="256"/>
      <c r="AQ800" s="264" t="s">
        <v>3910</v>
      </c>
      <c r="AR800" s="256"/>
      <c r="AS800" s="265" t="s">
        <v>3913</v>
      </c>
      <c r="AT800" s="256"/>
      <c r="AU800" s="265" t="s">
        <v>3913</v>
      </c>
      <c r="AW800" s="265" t="s">
        <v>3913</v>
      </c>
      <c r="AX800" s="256"/>
      <c r="AY800" s="270" t="str">
        <f t="shared" si="26"/>
        <v>予 備 797</v>
      </c>
      <c r="AZ800" s="256"/>
      <c r="BA800" s="265" t="s">
        <v>3912</v>
      </c>
      <c r="BC800" s="265" t="s">
        <v>3912</v>
      </c>
      <c r="BE800" s="266" t="s">
        <v>3912</v>
      </c>
      <c r="BF800" s="258"/>
      <c r="BG800" s="266" t="s">
        <v>3912</v>
      </c>
      <c r="BI800" s="400" t="s">
        <v>3910</v>
      </c>
      <c r="BK800" s="400" t="s">
        <v>3910</v>
      </c>
      <c r="BM800" s="400" t="str">
        <f t="shared" si="27"/>
        <v>予備797</v>
      </c>
      <c r="BO800" s="401" t="s">
        <v>3910</v>
      </c>
      <c r="BP800" s="396"/>
      <c r="BQ800" s="401" t="s">
        <v>3910</v>
      </c>
      <c r="BR800" s="402"/>
      <c r="BS800" s="265" t="s">
        <v>3912</v>
      </c>
      <c r="BT800" s="402"/>
      <c r="BU800" s="402"/>
      <c r="BV800" s="402"/>
      <c r="BW800" s="402"/>
      <c r="BX800" s="402"/>
      <c r="BY800" s="402"/>
      <c r="BZ800" s="402"/>
      <c r="CA800" s="402"/>
      <c r="CB800" s="402"/>
      <c r="CC800" s="402"/>
      <c r="CE800" s="256"/>
      <c r="CG800" s="264" t="s">
        <v>3910</v>
      </c>
      <c r="CI800" s="264" t="s">
        <v>3910</v>
      </c>
      <c r="CK800" s="264" t="s">
        <v>3910</v>
      </c>
      <c r="CM800" s="264" t="s">
        <v>3910</v>
      </c>
      <c r="CO800" s="264" t="s">
        <v>3910</v>
      </c>
      <c r="CQ800" s="264" t="s">
        <v>3910</v>
      </c>
      <c r="CS800" s="264" t="s">
        <v>3910</v>
      </c>
      <c r="CU800" s="264" t="s">
        <v>3910</v>
      </c>
      <c r="CW800" s="264" t="s">
        <v>3910</v>
      </c>
      <c r="CY800" s="264" t="s">
        <v>3910</v>
      </c>
      <c r="DA800" s="264" t="s">
        <v>3910</v>
      </c>
      <c r="DC800" s="264" t="s">
        <v>3910</v>
      </c>
      <c r="DE800" s="264" t="s">
        <v>3910</v>
      </c>
      <c r="DG800" s="264" t="s">
        <v>3910</v>
      </c>
      <c r="DI800" s="264" t="s">
        <v>3910</v>
      </c>
      <c r="DK800" s="264" t="s">
        <v>3910</v>
      </c>
      <c r="EA800" s="264" t="s">
        <v>3910</v>
      </c>
      <c r="EC800" s="272" t="s">
        <v>3911</v>
      </c>
      <c r="ED800" s="268"/>
      <c r="EE800" s="272" t="s">
        <v>3911</v>
      </c>
      <c r="EF800" s="268"/>
      <c r="EG800" s="272" t="s">
        <v>3911</v>
      </c>
      <c r="EH800" s="268"/>
      <c r="EI800" s="272" t="s">
        <v>3911</v>
      </c>
      <c r="EY800" s="264" t="s">
        <v>3910</v>
      </c>
      <c r="FA800" s="264" t="s">
        <v>3910</v>
      </c>
      <c r="FC800" s="264" t="s">
        <v>3910</v>
      </c>
      <c r="FE800" s="264" t="s">
        <v>3910</v>
      </c>
      <c r="FG800" s="264" t="s">
        <v>3910</v>
      </c>
      <c r="FI800" s="264" t="s">
        <v>3910</v>
      </c>
      <c r="FK800" s="264" t="s">
        <v>3910</v>
      </c>
      <c r="FM800" s="264" t="s">
        <v>3910</v>
      </c>
      <c r="FO800" s="264" t="s">
        <v>3910</v>
      </c>
      <c r="FQ800" s="264" t="s">
        <v>3910</v>
      </c>
      <c r="FS800" s="264" t="s">
        <v>3910</v>
      </c>
      <c r="FU800" s="264" t="s">
        <v>3910</v>
      </c>
      <c r="FW800" s="264" t="s">
        <v>3910</v>
      </c>
      <c r="FY800" s="264" t="s">
        <v>3910</v>
      </c>
      <c r="GA800" s="264" t="s">
        <v>3910</v>
      </c>
      <c r="GC800" s="264" t="s">
        <v>3910</v>
      </c>
      <c r="GE800" s="264" t="s">
        <v>3910</v>
      </c>
      <c r="GG800" s="264" t="s">
        <v>3910</v>
      </c>
      <c r="GI800" s="264" t="s">
        <v>3910</v>
      </c>
      <c r="GK800" s="264" t="s">
        <v>3910</v>
      </c>
      <c r="GM800" s="264" t="s">
        <v>3910</v>
      </c>
      <c r="GO800" s="264" t="s">
        <v>3910</v>
      </c>
      <c r="GQ800" s="16"/>
      <c r="HE800" s="265" t="s">
        <v>3912</v>
      </c>
      <c r="HG800" s="265" t="s">
        <v>3912</v>
      </c>
      <c r="HI800" s="264" t="s">
        <v>3910</v>
      </c>
      <c r="HK800" s="264" t="s">
        <v>3910</v>
      </c>
      <c r="HM800" s="264" t="s">
        <v>3910</v>
      </c>
      <c r="HO800" s="264" t="s">
        <v>3910</v>
      </c>
      <c r="HQ800" s="264" t="s">
        <v>3910</v>
      </c>
      <c r="HS800" s="264" t="s">
        <v>3910</v>
      </c>
      <c r="HU800" s="264" t="s">
        <v>3910</v>
      </c>
      <c r="HW800" s="264" t="s">
        <v>3910</v>
      </c>
      <c r="HY800" s="264" t="s">
        <v>3910</v>
      </c>
      <c r="IA800" s="264" t="s">
        <v>3910</v>
      </c>
      <c r="IC800" s="264" t="s">
        <v>3910</v>
      </c>
      <c r="IE800" s="264" t="s">
        <v>3910</v>
      </c>
      <c r="IG800" s="264" t="s">
        <v>3910</v>
      </c>
      <c r="II800" s="264" t="s">
        <v>3910</v>
      </c>
      <c r="IK800" s="264" t="s">
        <v>3910</v>
      </c>
      <c r="IM800" s="264" t="s">
        <v>3910</v>
      </c>
      <c r="IO800" s="264" t="s">
        <v>3910</v>
      </c>
      <c r="IQ800" s="264" t="s">
        <v>3910</v>
      </c>
      <c r="IS800" s="264" t="s">
        <v>3910</v>
      </c>
      <c r="IU800" s="264" t="s">
        <v>3910</v>
      </c>
      <c r="IW800" s="264" t="s">
        <v>3910</v>
      </c>
      <c r="IY800" s="264" t="s">
        <v>3910</v>
      </c>
      <c r="JA800" s="264" t="s">
        <v>3910</v>
      </c>
      <c r="JC800" s="264" t="s">
        <v>3910</v>
      </c>
    </row>
    <row r="801" spans="3:263">
      <c r="C801" s="384" t="s">
        <v>3914</v>
      </c>
      <c r="D801" s="404"/>
      <c r="E801" s="390" t="s">
        <v>3914</v>
      </c>
      <c r="F801" s="391"/>
      <c r="G801" s="390" t="s">
        <v>3914</v>
      </c>
      <c r="H801" s="391"/>
      <c r="I801" s="390" t="s">
        <v>3914</v>
      </c>
      <c r="J801" s="391"/>
      <c r="K801" s="390" t="s">
        <v>3914</v>
      </c>
      <c r="L801" s="391"/>
      <c r="M801" s="390" t="s">
        <v>3914</v>
      </c>
      <c r="N801" s="405"/>
      <c r="O801" s="394" t="s">
        <v>3915</v>
      </c>
      <c r="P801" s="406"/>
      <c r="Q801" s="264" t="s">
        <v>3914</v>
      </c>
      <c r="S801" s="264" t="s">
        <v>3914</v>
      </c>
      <c r="U801" s="265" t="s">
        <v>3916</v>
      </c>
      <c r="W801" s="265" t="s">
        <v>3916</v>
      </c>
      <c r="Y801" s="265" t="s">
        <v>3916</v>
      </c>
      <c r="Z801" s="256"/>
      <c r="AA801" s="264" t="s">
        <v>3914</v>
      </c>
      <c r="AB801" s="256"/>
      <c r="AC801" s="265" t="s">
        <v>3916</v>
      </c>
      <c r="AD801" s="258"/>
      <c r="AE801" s="265" t="s">
        <v>3916</v>
      </c>
      <c r="AF801" s="258"/>
      <c r="AG801" s="264" t="s">
        <v>3914</v>
      </c>
      <c r="AH801" s="16"/>
      <c r="AI801" s="264" t="s">
        <v>3914</v>
      </c>
      <c r="AK801" s="264" t="s">
        <v>3914</v>
      </c>
      <c r="AL801" s="256"/>
      <c r="AM801" s="264" t="s">
        <v>3914</v>
      </c>
      <c r="AN801" s="256"/>
      <c r="AO801" s="264" t="s">
        <v>3914</v>
      </c>
      <c r="AP801" s="256"/>
      <c r="AQ801" s="264" t="s">
        <v>3914</v>
      </c>
      <c r="AR801" s="256"/>
      <c r="AS801" s="264" t="s">
        <v>3915</v>
      </c>
      <c r="AT801" s="256"/>
      <c r="AU801" s="264" t="s">
        <v>3915</v>
      </c>
      <c r="AW801" s="264" t="s">
        <v>3915</v>
      </c>
      <c r="AX801" s="256"/>
      <c r="AY801" s="270" t="str">
        <f t="shared" si="26"/>
        <v>予 備 798</v>
      </c>
      <c r="AZ801" s="256"/>
      <c r="BA801" s="265" t="s">
        <v>3916</v>
      </c>
      <c r="BC801" s="265" t="s">
        <v>3916</v>
      </c>
      <c r="BE801" s="266" t="s">
        <v>3916</v>
      </c>
      <c r="BF801" s="258"/>
      <c r="BG801" s="266" t="s">
        <v>3916</v>
      </c>
      <c r="BI801" s="400" t="s">
        <v>3914</v>
      </c>
      <c r="BK801" s="400" t="s">
        <v>3914</v>
      </c>
      <c r="BM801" s="400" t="str">
        <f t="shared" si="27"/>
        <v>予備798</v>
      </c>
      <c r="BO801" s="401" t="s">
        <v>3914</v>
      </c>
      <c r="BP801" s="396"/>
      <c r="BQ801" s="401" t="s">
        <v>3914</v>
      </c>
      <c r="BR801" s="402"/>
      <c r="BS801" s="265" t="s">
        <v>3916</v>
      </c>
      <c r="BT801" s="402"/>
      <c r="BU801" s="402"/>
      <c r="BV801" s="402"/>
      <c r="BW801" s="402"/>
      <c r="BX801" s="402"/>
      <c r="BY801" s="402"/>
      <c r="BZ801" s="402"/>
      <c r="CA801" s="402"/>
      <c r="CB801" s="402"/>
      <c r="CC801" s="402"/>
      <c r="CE801" s="256"/>
      <c r="CG801" s="264" t="s">
        <v>3914</v>
      </c>
      <c r="CI801" s="264" t="s">
        <v>3914</v>
      </c>
      <c r="CK801" s="264" t="s">
        <v>3914</v>
      </c>
      <c r="CM801" s="264" t="s">
        <v>3914</v>
      </c>
      <c r="CO801" s="264" t="s">
        <v>3914</v>
      </c>
      <c r="CQ801" s="264" t="s">
        <v>3914</v>
      </c>
      <c r="CS801" s="264" t="s">
        <v>3914</v>
      </c>
      <c r="CU801" s="264" t="s">
        <v>3914</v>
      </c>
      <c r="CW801" s="264" t="s">
        <v>3914</v>
      </c>
      <c r="CY801" s="264" t="s">
        <v>3914</v>
      </c>
      <c r="DA801" s="264" t="s">
        <v>3914</v>
      </c>
      <c r="DC801" s="264" t="s">
        <v>3914</v>
      </c>
      <c r="DE801" s="264" t="s">
        <v>3914</v>
      </c>
      <c r="DG801" s="264" t="s">
        <v>3914</v>
      </c>
      <c r="DI801" s="264" t="s">
        <v>3914</v>
      </c>
      <c r="DK801" s="264" t="s">
        <v>3914</v>
      </c>
      <c r="EA801" s="264" t="s">
        <v>3914</v>
      </c>
      <c r="EC801" s="272" t="s">
        <v>3915</v>
      </c>
      <c r="ED801" s="268"/>
      <c r="EE801" s="272" t="s">
        <v>3915</v>
      </c>
      <c r="EF801" s="268"/>
      <c r="EG801" s="272" t="s">
        <v>3915</v>
      </c>
      <c r="EH801" s="268"/>
      <c r="EI801" s="272" t="s">
        <v>3915</v>
      </c>
      <c r="EY801" s="264" t="s">
        <v>3914</v>
      </c>
      <c r="FA801" s="264" t="s">
        <v>3914</v>
      </c>
      <c r="FC801" s="264" t="s">
        <v>3914</v>
      </c>
      <c r="FE801" s="264" t="s">
        <v>3914</v>
      </c>
      <c r="FG801" s="264" t="s">
        <v>3914</v>
      </c>
      <c r="FI801" s="264" t="s">
        <v>3914</v>
      </c>
      <c r="FK801" s="264" t="s">
        <v>3914</v>
      </c>
      <c r="FM801" s="264" t="s">
        <v>3914</v>
      </c>
      <c r="FO801" s="264" t="s">
        <v>3914</v>
      </c>
      <c r="FQ801" s="264" t="s">
        <v>3914</v>
      </c>
      <c r="FS801" s="264" t="s">
        <v>3914</v>
      </c>
      <c r="FU801" s="264" t="s">
        <v>3914</v>
      </c>
      <c r="FW801" s="264" t="s">
        <v>3914</v>
      </c>
      <c r="FY801" s="264" t="s">
        <v>3914</v>
      </c>
      <c r="GA801" s="264" t="s">
        <v>3914</v>
      </c>
      <c r="GC801" s="264" t="s">
        <v>3914</v>
      </c>
      <c r="GE801" s="264" t="s">
        <v>3914</v>
      </c>
      <c r="GG801" s="264" t="s">
        <v>3914</v>
      </c>
      <c r="GI801" s="264" t="s">
        <v>3914</v>
      </c>
      <c r="GK801" s="264" t="s">
        <v>3914</v>
      </c>
      <c r="GM801" s="264" t="s">
        <v>3914</v>
      </c>
      <c r="GO801" s="264" t="s">
        <v>3914</v>
      </c>
      <c r="GQ801" s="16"/>
      <c r="HE801" s="265" t="s">
        <v>3916</v>
      </c>
      <c r="HG801" s="265" t="s">
        <v>3916</v>
      </c>
      <c r="HI801" s="264" t="s">
        <v>3914</v>
      </c>
      <c r="HK801" s="264" t="s">
        <v>3914</v>
      </c>
      <c r="HM801" s="264" t="s">
        <v>3914</v>
      </c>
      <c r="HO801" s="264" t="s">
        <v>3914</v>
      </c>
      <c r="HQ801" s="264" t="s">
        <v>3914</v>
      </c>
      <c r="HS801" s="264" t="s">
        <v>3914</v>
      </c>
      <c r="HU801" s="264" t="s">
        <v>3914</v>
      </c>
      <c r="HW801" s="264" t="s">
        <v>3914</v>
      </c>
      <c r="HY801" s="264" t="s">
        <v>3914</v>
      </c>
      <c r="IA801" s="264" t="s">
        <v>3914</v>
      </c>
      <c r="IC801" s="264" t="s">
        <v>3914</v>
      </c>
      <c r="IE801" s="264" t="s">
        <v>3914</v>
      </c>
      <c r="IG801" s="264" t="s">
        <v>3914</v>
      </c>
      <c r="II801" s="264" t="s">
        <v>3914</v>
      </c>
      <c r="IK801" s="264" t="s">
        <v>3914</v>
      </c>
      <c r="IM801" s="264" t="s">
        <v>3914</v>
      </c>
      <c r="IO801" s="264" t="s">
        <v>3914</v>
      </c>
      <c r="IQ801" s="264" t="s">
        <v>3914</v>
      </c>
      <c r="IS801" s="264" t="s">
        <v>3914</v>
      </c>
      <c r="IU801" s="264" t="s">
        <v>3914</v>
      </c>
      <c r="IW801" s="264" t="s">
        <v>3914</v>
      </c>
      <c r="IY801" s="264" t="s">
        <v>3914</v>
      </c>
      <c r="JA801" s="264" t="s">
        <v>3914</v>
      </c>
      <c r="JC801" s="264" t="s">
        <v>3914</v>
      </c>
    </row>
    <row r="802" spans="3:263">
      <c r="C802" s="384" t="s">
        <v>3917</v>
      </c>
      <c r="D802" s="404"/>
      <c r="E802" s="390" t="s">
        <v>3917</v>
      </c>
      <c r="F802" s="391"/>
      <c r="G802" s="390" t="s">
        <v>3917</v>
      </c>
      <c r="H802" s="391"/>
      <c r="I802" s="390" t="s">
        <v>3917</v>
      </c>
      <c r="J802" s="391"/>
      <c r="K802" s="390" t="s">
        <v>3917</v>
      </c>
      <c r="L802" s="391"/>
      <c r="M802" s="390" t="s">
        <v>3917</v>
      </c>
      <c r="N802" s="405"/>
      <c r="O802" s="394" t="s">
        <v>3918</v>
      </c>
      <c r="P802" s="406"/>
      <c r="Q802" s="264" t="s">
        <v>3917</v>
      </c>
      <c r="S802" s="264" t="s">
        <v>3917</v>
      </c>
      <c r="U802" s="265" t="s">
        <v>3919</v>
      </c>
      <c r="W802" s="265" t="s">
        <v>3919</v>
      </c>
      <c r="Y802" s="265" t="s">
        <v>3919</v>
      </c>
      <c r="Z802" s="256"/>
      <c r="AA802" s="264" t="s">
        <v>3917</v>
      </c>
      <c r="AB802" s="256"/>
      <c r="AC802" s="265" t="s">
        <v>3919</v>
      </c>
      <c r="AD802" s="258"/>
      <c r="AE802" s="265" t="s">
        <v>3919</v>
      </c>
      <c r="AF802" s="258"/>
      <c r="AG802" s="264" t="s">
        <v>3917</v>
      </c>
      <c r="AH802" s="16"/>
      <c r="AI802" s="264" t="s">
        <v>3917</v>
      </c>
      <c r="AK802" s="264" t="s">
        <v>3917</v>
      </c>
      <c r="AL802" s="256"/>
      <c r="AM802" s="264" t="s">
        <v>3917</v>
      </c>
      <c r="AN802" s="256"/>
      <c r="AO802" s="264" t="s">
        <v>3917</v>
      </c>
      <c r="AP802" s="256"/>
      <c r="AQ802" s="264" t="s">
        <v>3917</v>
      </c>
      <c r="AR802" s="256"/>
      <c r="AS802" s="265" t="s">
        <v>3920</v>
      </c>
      <c r="AT802" s="256"/>
      <c r="AU802" s="265" t="s">
        <v>3920</v>
      </c>
      <c r="AW802" s="265" t="s">
        <v>3920</v>
      </c>
      <c r="AX802" s="256"/>
      <c r="AY802" s="270" t="str">
        <f t="shared" si="26"/>
        <v>予 備 799</v>
      </c>
      <c r="AZ802" s="256"/>
      <c r="BA802" s="265" t="s">
        <v>3919</v>
      </c>
      <c r="BC802" s="265" t="s">
        <v>3919</v>
      </c>
      <c r="BE802" s="266" t="s">
        <v>3919</v>
      </c>
      <c r="BF802" s="258"/>
      <c r="BG802" s="266" t="s">
        <v>3919</v>
      </c>
      <c r="BI802" s="400" t="s">
        <v>3917</v>
      </c>
      <c r="BK802" s="400" t="s">
        <v>3917</v>
      </c>
      <c r="BM802" s="400" t="str">
        <f t="shared" si="27"/>
        <v>予備799</v>
      </c>
      <c r="BO802" s="401" t="s">
        <v>3917</v>
      </c>
      <c r="BP802" s="396"/>
      <c r="BQ802" s="401" t="s">
        <v>3917</v>
      </c>
      <c r="BR802" s="402"/>
      <c r="BS802" s="265" t="s">
        <v>3919</v>
      </c>
      <c r="BT802" s="402"/>
      <c r="BU802" s="402"/>
      <c r="BV802" s="402"/>
      <c r="BW802" s="402"/>
      <c r="BX802" s="402"/>
      <c r="BY802" s="402"/>
      <c r="BZ802" s="402"/>
      <c r="CA802" s="402"/>
      <c r="CB802" s="402"/>
      <c r="CC802" s="402"/>
      <c r="CE802" s="256"/>
      <c r="CG802" s="264" t="s">
        <v>3917</v>
      </c>
      <c r="CI802" s="264" t="s">
        <v>3917</v>
      </c>
      <c r="CK802" s="264" t="s">
        <v>3917</v>
      </c>
      <c r="CM802" s="264" t="s">
        <v>3917</v>
      </c>
      <c r="CO802" s="264" t="s">
        <v>3917</v>
      </c>
      <c r="CQ802" s="264" t="s">
        <v>3917</v>
      </c>
      <c r="CS802" s="264" t="s">
        <v>3917</v>
      </c>
      <c r="CU802" s="264" t="s">
        <v>3917</v>
      </c>
      <c r="CW802" s="264" t="s">
        <v>3917</v>
      </c>
      <c r="CY802" s="264" t="s">
        <v>3917</v>
      </c>
      <c r="DA802" s="264" t="s">
        <v>3917</v>
      </c>
      <c r="DC802" s="264" t="s">
        <v>3917</v>
      </c>
      <c r="DE802" s="264" t="s">
        <v>3917</v>
      </c>
      <c r="DG802" s="264" t="s">
        <v>3917</v>
      </c>
      <c r="DI802" s="264" t="s">
        <v>3917</v>
      </c>
      <c r="DK802" s="264" t="s">
        <v>3917</v>
      </c>
      <c r="EA802" s="264" t="s">
        <v>3917</v>
      </c>
      <c r="EC802" s="272" t="s">
        <v>3918</v>
      </c>
      <c r="ED802" s="268"/>
      <c r="EE802" s="272" t="s">
        <v>3918</v>
      </c>
      <c r="EF802" s="268"/>
      <c r="EG802" s="272" t="s">
        <v>3918</v>
      </c>
      <c r="EH802" s="268"/>
      <c r="EI802" s="272" t="s">
        <v>3918</v>
      </c>
      <c r="EY802" s="264" t="s">
        <v>3917</v>
      </c>
      <c r="FA802" s="264" t="s">
        <v>3917</v>
      </c>
      <c r="FC802" s="264" t="s">
        <v>3917</v>
      </c>
      <c r="FE802" s="264" t="s">
        <v>3917</v>
      </c>
      <c r="FG802" s="264" t="s">
        <v>3917</v>
      </c>
      <c r="FI802" s="264" t="s">
        <v>3917</v>
      </c>
      <c r="FK802" s="264" t="s">
        <v>3917</v>
      </c>
      <c r="FM802" s="264" t="s">
        <v>3917</v>
      </c>
      <c r="FO802" s="264" t="s">
        <v>3917</v>
      </c>
      <c r="FQ802" s="264" t="s">
        <v>3917</v>
      </c>
      <c r="FS802" s="264" t="s">
        <v>3917</v>
      </c>
      <c r="FU802" s="264" t="s">
        <v>3917</v>
      </c>
      <c r="FW802" s="264" t="s">
        <v>3917</v>
      </c>
      <c r="FY802" s="264" t="s">
        <v>3917</v>
      </c>
      <c r="GA802" s="264" t="s">
        <v>3917</v>
      </c>
      <c r="GC802" s="264" t="s">
        <v>3917</v>
      </c>
      <c r="GE802" s="264" t="s">
        <v>3917</v>
      </c>
      <c r="GG802" s="264" t="s">
        <v>3917</v>
      </c>
      <c r="GI802" s="264" t="s">
        <v>3917</v>
      </c>
      <c r="GK802" s="264" t="s">
        <v>3917</v>
      </c>
      <c r="GM802" s="264" t="s">
        <v>3917</v>
      </c>
      <c r="GO802" s="264" t="s">
        <v>3917</v>
      </c>
      <c r="GQ802" s="16"/>
      <c r="HE802" s="265" t="s">
        <v>3919</v>
      </c>
      <c r="HG802" s="265" t="s">
        <v>3919</v>
      </c>
      <c r="HI802" s="264" t="s">
        <v>3917</v>
      </c>
      <c r="HK802" s="264" t="s">
        <v>3917</v>
      </c>
      <c r="HM802" s="264" t="s">
        <v>3917</v>
      </c>
      <c r="HO802" s="264" t="s">
        <v>3917</v>
      </c>
      <c r="HQ802" s="264" t="s">
        <v>3917</v>
      </c>
      <c r="HS802" s="264" t="s">
        <v>3917</v>
      </c>
      <c r="HU802" s="264" t="s">
        <v>3917</v>
      </c>
      <c r="HW802" s="264" t="s">
        <v>3917</v>
      </c>
      <c r="HY802" s="264" t="s">
        <v>3917</v>
      </c>
      <c r="IA802" s="264" t="s">
        <v>3917</v>
      </c>
      <c r="IC802" s="264" t="s">
        <v>3917</v>
      </c>
      <c r="IE802" s="264" t="s">
        <v>3917</v>
      </c>
      <c r="IG802" s="264" t="s">
        <v>3917</v>
      </c>
      <c r="II802" s="264" t="s">
        <v>3917</v>
      </c>
      <c r="IK802" s="264" t="s">
        <v>3917</v>
      </c>
      <c r="IM802" s="264" t="s">
        <v>3917</v>
      </c>
      <c r="IO802" s="264" t="s">
        <v>3917</v>
      </c>
      <c r="IQ802" s="264" t="s">
        <v>3917</v>
      </c>
      <c r="IS802" s="264" t="s">
        <v>3917</v>
      </c>
      <c r="IU802" s="264" t="s">
        <v>3917</v>
      </c>
      <c r="IW802" s="264" t="s">
        <v>3917</v>
      </c>
      <c r="IY802" s="264" t="s">
        <v>3917</v>
      </c>
      <c r="JA802" s="264" t="s">
        <v>3917</v>
      </c>
      <c r="JC802" s="264" t="s">
        <v>3917</v>
      </c>
    </row>
    <row r="803" spans="3:263">
      <c r="C803" s="384" t="s">
        <v>3921</v>
      </c>
      <c r="D803" s="404"/>
      <c r="E803" s="390" t="s">
        <v>3921</v>
      </c>
      <c r="F803" s="391"/>
      <c r="G803" s="390" t="s">
        <v>3921</v>
      </c>
      <c r="H803" s="391"/>
      <c r="I803" s="390" t="s">
        <v>3921</v>
      </c>
      <c r="J803" s="391"/>
      <c r="K803" s="390" t="s">
        <v>3921</v>
      </c>
      <c r="L803" s="391"/>
      <c r="M803" s="390" t="s">
        <v>3921</v>
      </c>
      <c r="N803" s="405"/>
      <c r="O803" s="394" t="s">
        <v>3922</v>
      </c>
      <c r="P803" s="406"/>
      <c r="Q803" s="264" t="s">
        <v>3921</v>
      </c>
      <c r="S803" s="264" t="s">
        <v>3921</v>
      </c>
      <c r="U803" s="265" t="s">
        <v>3923</v>
      </c>
      <c r="W803" s="265" t="s">
        <v>3923</v>
      </c>
      <c r="Y803" s="265" t="s">
        <v>3923</v>
      </c>
      <c r="Z803" s="256"/>
      <c r="AA803" s="264" t="s">
        <v>3921</v>
      </c>
      <c r="AB803" s="256"/>
      <c r="AC803" s="265" t="s">
        <v>3923</v>
      </c>
      <c r="AD803" s="258"/>
      <c r="AE803" s="265" t="s">
        <v>3923</v>
      </c>
      <c r="AF803" s="258"/>
      <c r="AG803" s="264" t="s">
        <v>3921</v>
      </c>
      <c r="AH803" s="16"/>
      <c r="AI803" s="264" t="s">
        <v>3921</v>
      </c>
      <c r="AK803" s="264" t="s">
        <v>3921</v>
      </c>
      <c r="AL803" s="256"/>
      <c r="AM803" s="264" t="s">
        <v>3921</v>
      </c>
      <c r="AN803" s="256"/>
      <c r="AO803" s="264" t="s">
        <v>3921</v>
      </c>
      <c r="AP803" s="256"/>
      <c r="AQ803" s="264" t="s">
        <v>3921</v>
      </c>
      <c r="AR803" s="256"/>
      <c r="AS803" s="264" t="s">
        <v>3922</v>
      </c>
      <c r="AT803" s="256"/>
      <c r="AU803" s="264" t="s">
        <v>3922</v>
      </c>
      <c r="AW803" s="264" t="s">
        <v>3922</v>
      </c>
      <c r="AX803" s="256"/>
      <c r="AY803" s="270" t="str">
        <f t="shared" si="26"/>
        <v>予 備 800</v>
      </c>
      <c r="AZ803" s="256"/>
      <c r="BA803" s="265" t="s">
        <v>3923</v>
      </c>
      <c r="BC803" s="265" t="s">
        <v>3923</v>
      </c>
      <c r="BE803" s="266" t="s">
        <v>3923</v>
      </c>
      <c r="BF803" s="258"/>
      <c r="BG803" s="266" t="s">
        <v>3923</v>
      </c>
      <c r="BI803" s="400" t="s">
        <v>3921</v>
      </c>
      <c r="BK803" s="400" t="s">
        <v>3921</v>
      </c>
      <c r="BM803" s="400" t="str">
        <f t="shared" si="27"/>
        <v>予備800</v>
      </c>
      <c r="BO803" s="401" t="s">
        <v>3921</v>
      </c>
      <c r="BP803" s="396"/>
      <c r="BQ803" s="401" t="s">
        <v>3921</v>
      </c>
      <c r="BR803" s="402"/>
      <c r="BS803" s="265" t="s">
        <v>3923</v>
      </c>
      <c r="BT803" s="402"/>
      <c r="BU803" s="402"/>
      <c r="BV803" s="402"/>
      <c r="BW803" s="402"/>
      <c r="BX803" s="402"/>
      <c r="BY803" s="402"/>
      <c r="BZ803" s="402"/>
      <c r="CA803" s="402"/>
      <c r="CB803" s="402"/>
      <c r="CC803" s="402"/>
      <c r="CE803" s="256"/>
      <c r="CG803" s="264" t="s">
        <v>3921</v>
      </c>
      <c r="CI803" s="264" t="s">
        <v>3921</v>
      </c>
      <c r="CK803" s="264" t="s">
        <v>3921</v>
      </c>
      <c r="CM803" s="264" t="s">
        <v>3921</v>
      </c>
      <c r="CO803" s="264" t="s">
        <v>3921</v>
      </c>
      <c r="CQ803" s="264" t="s">
        <v>3921</v>
      </c>
      <c r="CS803" s="264" t="s">
        <v>3921</v>
      </c>
      <c r="CU803" s="264" t="s">
        <v>3921</v>
      </c>
      <c r="CW803" s="264" t="s">
        <v>3921</v>
      </c>
      <c r="CY803" s="264" t="s">
        <v>3921</v>
      </c>
      <c r="DA803" s="264" t="s">
        <v>3921</v>
      </c>
      <c r="DC803" s="264" t="s">
        <v>3921</v>
      </c>
      <c r="DE803" s="264" t="s">
        <v>3921</v>
      </c>
      <c r="DG803" s="264" t="s">
        <v>3921</v>
      </c>
      <c r="DI803" s="264" t="s">
        <v>3921</v>
      </c>
      <c r="DK803" s="264" t="s">
        <v>3921</v>
      </c>
      <c r="EA803" s="264" t="s">
        <v>3921</v>
      </c>
      <c r="EC803" s="272" t="s">
        <v>3922</v>
      </c>
      <c r="ED803" s="268"/>
      <c r="EE803" s="272" t="s">
        <v>3922</v>
      </c>
      <c r="EF803" s="268"/>
      <c r="EG803" s="272" t="s">
        <v>3922</v>
      </c>
      <c r="EH803" s="268"/>
      <c r="EI803" s="272" t="s">
        <v>3922</v>
      </c>
      <c r="EY803" s="264" t="s">
        <v>3921</v>
      </c>
      <c r="FA803" s="264" t="s">
        <v>3921</v>
      </c>
      <c r="FC803" s="264" t="s">
        <v>3921</v>
      </c>
      <c r="FE803" s="264" t="s">
        <v>3921</v>
      </c>
      <c r="FG803" s="264" t="s">
        <v>3921</v>
      </c>
      <c r="FI803" s="264" t="s">
        <v>3921</v>
      </c>
      <c r="FK803" s="264" t="s">
        <v>3921</v>
      </c>
      <c r="FM803" s="264" t="s">
        <v>3921</v>
      </c>
      <c r="FO803" s="264" t="s">
        <v>3921</v>
      </c>
      <c r="FQ803" s="264" t="s">
        <v>3921</v>
      </c>
      <c r="FS803" s="264" t="s">
        <v>3921</v>
      </c>
      <c r="FU803" s="264" t="s">
        <v>3921</v>
      </c>
      <c r="FW803" s="264" t="s">
        <v>3921</v>
      </c>
      <c r="FY803" s="264" t="s">
        <v>3921</v>
      </c>
      <c r="GA803" s="264" t="s">
        <v>3921</v>
      </c>
      <c r="GC803" s="264" t="s">
        <v>3921</v>
      </c>
      <c r="GE803" s="264" t="s">
        <v>3921</v>
      </c>
      <c r="GG803" s="264" t="s">
        <v>3921</v>
      </c>
      <c r="GI803" s="264" t="s">
        <v>3921</v>
      </c>
      <c r="GK803" s="264" t="s">
        <v>3921</v>
      </c>
      <c r="GM803" s="264" t="s">
        <v>3921</v>
      </c>
      <c r="GO803" s="264" t="s">
        <v>3921</v>
      </c>
      <c r="GQ803" s="16"/>
      <c r="HE803" s="265" t="s">
        <v>3923</v>
      </c>
      <c r="HG803" s="265" t="s">
        <v>3923</v>
      </c>
      <c r="HI803" s="264" t="s">
        <v>3921</v>
      </c>
      <c r="HK803" s="264" t="s">
        <v>3921</v>
      </c>
      <c r="HM803" s="264" t="s">
        <v>3921</v>
      </c>
      <c r="HO803" s="264" t="s">
        <v>3921</v>
      </c>
      <c r="HQ803" s="264" t="s">
        <v>3921</v>
      </c>
      <c r="HS803" s="264" t="s">
        <v>3921</v>
      </c>
      <c r="HU803" s="264" t="s">
        <v>3921</v>
      </c>
      <c r="HW803" s="264" t="s">
        <v>3921</v>
      </c>
      <c r="HY803" s="264" t="s">
        <v>3921</v>
      </c>
      <c r="IA803" s="264" t="s">
        <v>3921</v>
      </c>
      <c r="IC803" s="264" t="s">
        <v>3921</v>
      </c>
      <c r="IE803" s="264" t="s">
        <v>3921</v>
      </c>
      <c r="IG803" s="264" t="s">
        <v>3921</v>
      </c>
      <c r="II803" s="264" t="s">
        <v>3921</v>
      </c>
      <c r="IK803" s="264" t="s">
        <v>3921</v>
      </c>
      <c r="IM803" s="264" t="s">
        <v>3921</v>
      </c>
      <c r="IO803" s="264" t="s">
        <v>3921</v>
      </c>
      <c r="IQ803" s="264" t="s">
        <v>3921</v>
      </c>
      <c r="IS803" s="264" t="s">
        <v>3921</v>
      </c>
      <c r="IU803" s="264" t="s">
        <v>3921</v>
      </c>
      <c r="IW803" s="264" t="s">
        <v>3921</v>
      </c>
      <c r="IY803" s="264" t="s">
        <v>3921</v>
      </c>
      <c r="JA803" s="264" t="s">
        <v>3921</v>
      </c>
      <c r="JC803" s="264" t="s">
        <v>3921</v>
      </c>
    </row>
    <row r="804" spans="3:263">
      <c r="C804" s="384" t="s">
        <v>3924</v>
      </c>
      <c r="D804" s="404"/>
      <c r="E804" s="390" t="s">
        <v>3924</v>
      </c>
      <c r="F804" s="391"/>
      <c r="G804" s="390" t="s">
        <v>3924</v>
      </c>
      <c r="H804" s="391"/>
      <c r="I804" s="390" t="s">
        <v>3924</v>
      </c>
      <c r="J804" s="391"/>
      <c r="K804" s="390" t="s">
        <v>3924</v>
      </c>
      <c r="L804" s="391"/>
      <c r="M804" s="390" t="s">
        <v>3924</v>
      </c>
      <c r="N804" s="405"/>
      <c r="O804" s="394" t="s">
        <v>3925</v>
      </c>
      <c r="P804" s="406"/>
      <c r="Q804" s="264" t="s">
        <v>3924</v>
      </c>
      <c r="S804" s="264" t="s">
        <v>3924</v>
      </c>
      <c r="U804" s="265" t="s">
        <v>3926</v>
      </c>
      <c r="W804" s="265" t="s">
        <v>3926</v>
      </c>
      <c r="Y804" s="265" t="s">
        <v>3926</v>
      </c>
      <c r="Z804" s="256"/>
      <c r="AA804" s="264" t="s">
        <v>3924</v>
      </c>
      <c r="AB804" s="256"/>
      <c r="AC804" s="265" t="s">
        <v>3926</v>
      </c>
      <c r="AD804" s="258"/>
      <c r="AE804" s="265" t="s">
        <v>3926</v>
      </c>
      <c r="AF804" s="258"/>
      <c r="AG804" s="264" t="s">
        <v>3924</v>
      </c>
      <c r="AH804" s="16"/>
      <c r="AI804" s="264" t="s">
        <v>3924</v>
      </c>
      <c r="AK804" s="264" t="s">
        <v>3924</v>
      </c>
      <c r="AL804" s="256"/>
      <c r="AM804" s="264" t="s">
        <v>3924</v>
      </c>
      <c r="AN804" s="256"/>
      <c r="AO804" s="264" t="s">
        <v>3924</v>
      </c>
      <c r="AP804" s="256"/>
      <c r="AQ804" s="264" t="s">
        <v>3924</v>
      </c>
      <c r="AR804" s="256"/>
      <c r="AS804" s="265" t="s">
        <v>3927</v>
      </c>
      <c r="AT804" s="256"/>
      <c r="AU804" s="265" t="s">
        <v>3927</v>
      </c>
      <c r="AW804" s="265" t="s">
        <v>3927</v>
      </c>
      <c r="AX804" s="256"/>
      <c r="AY804" s="270" t="str">
        <f t="shared" si="26"/>
        <v>予 備 801</v>
      </c>
      <c r="AZ804" s="256"/>
      <c r="BA804" s="265" t="s">
        <v>3926</v>
      </c>
      <c r="BC804" s="265" t="s">
        <v>3926</v>
      </c>
      <c r="BE804" s="266" t="s">
        <v>3926</v>
      </c>
      <c r="BF804" s="258"/>
      <c r="BG804" s="266" t="s">
        <v>3926</v>
      </c>
      <c r="BI804" s="400" t="s">
        <v>3924</v>
      </c>
      <c r="BK804" s="400" t="s">
        <v>3924</v>
      </c>
      <c r="BM804" s="400" t="str">
        <f t="shared" si="27"/>
        <v>予備801</v>
      </c>
      <c r="BO804" s="401" t="s">
        <v>3924</v>
      </c>
      <c r="BP804" s="396"/>
      <c r="BQ804" s="401" t="s">
        <v>3924</v>
      </c>
      <c r="BR804" s="402"/>
      <c r="BS804" s="265" t="s">
        <v>3926</v>
      </c>
      <c r="BT804" s="402"/>
      <c r="BU804" s="402"/>
      <c r="BV804" s="402"/>
      <c r="BW804" s="402"/>
      <c r="BX804" s="402"/>
      <c r="BY804" s="402"/>
      <c r="BZ804" s="402"/>
      <c r="CA804" s="402"/>
      <c r="CB804" s="402"/>
      <c r="CC804" s="402"/>
      <c r="CE804" s="256"/>
      <c r="CG804" s="264" t="s">
        <v>3924</v>
      </c>
      <c r="CI804" s="264" t="s">
        <v>3924</v>
      </c>
      <c r="CK804" s="264" t="s">
        <v>3924</v>
      </c>
      <c r="CM804" s="264" t="s">
        <v>3924</v>
      </c>
      <c r="CO804" s="264" t="s">
        <v>3924</v>
      </c>
      <c r="CQ804" s="264" t="s">
        <v>3924</v>
      </c>
      <c r="CS804" s="264" t="s">
        <v>3924</v>
      </c>
      <c r="CU804" s="264" t="s">
        <v>3924</v>
      </c>
      <c r="CW804" s="264" t="s">
        <v>3924</v>
      </c>
      <c r="CY804" s="264" t="s">
        <v>3924</v>
      </c>
      <c r="DA804" s="264" t="s">
        <v>3924</v>
      </c>
      <c r="DC804" s="264" t="s">
        <v>3924</v>
      </c>
      <c r="DE804" s="264" t="s">
        <v>3924</v>
      </c>
      <c r="DG804" s="264" t="s">
        <v>3924</v>
      </c>
      <c r="DI804" s="264" t="s">
        <v>3924</v>
      </c>
      <c r="DK804" s="264" t="s">
        <v>3924</v>
      </c>
      <c r="EA804" s="264" t="s">
        <v>3924</v>
      </c>
      <c r="EC804" s="272" t="s">
        <v>3925</v>
      </c>
      <c r="ED804" s="268"/>
      <c r="EE804" s="272" t="s">
        <v>3925</v>
      </c>
      <c r="EF804" s="268"/>
      <c r="EG804" s="272" t="s">
        <v>3925</v>
      </c>
      <c r="EH804" s="268"/>
      <c r="EI804" s="272" t="s">
        <v>3925</v>
      </c>
      <c r="EY804" s="264" t="s">
        <v>3924</v>
      </c>
      <c r="FA804" s="264" t="s">
        <v>3924</v>
      </c>
      <c r="FC804" s="264" t="s">
        <v>3924</v>
      </c>
      <c r="FE804" s="264" t="s">
        <v>3924</v>
      </c>
      <c r="FG804" s="264" t="s">
        <v>3924</v>
      </c>
      <c r="FI804" s="264" t="s">
        <v>3924</v>
      </c>
      <c r="FK804" s="264" t="s">
        <v>3924</v>
      </c>
      <c r="FM804" s="264" t="s">
        <v>3924</v>
      </c>
      <c r="FO804" s="264" t="s">
        <v>3924</v>
      </c>
      <c r="FQ804" s="264" t="s">
        <v>3924</v>
      </c>
      <c r="FS804" s="264" t="s">
        <v>3924</v>
      </c>
      <c r="FU804" s="264" t="s">
        <v>3924</v>
      </c>
      <c r="FW804" s="264" t="s">
        <v>3924</v>
      </c>
      <c r="FY804" s="264" t="s">
        <v>3924</v>
      </c>
      <c r="GA804" s="264" t="s">
        <v>3924</v>
      </c>
      <c r="GC804" s="264" t="s">
        <v>3924</v>
      </c>
      <c r="GE804" s="264" t="s">
        <v>3924</v>
      </c>
      <c r="GG804" s="264" t="s">
        <v>3924</v>
      </c>
      <c r="GI804" s="264" t="s">
        <v>3924</v>
      </c>
      <c r="GK804" s="264" t="s">
        <v>3924</v>
      </c>
      <c r="GM804" s="264" t="s">
        <v>3924</v>
      </c>
      <c r="GO804" s="264" t="s">
        <v>3924</v>
      </c>
      <c r="GQ804" s="16"/>
      <c r="HE804" s="265" t="s">
        <v>3926</v>
      </c>
      <c r="HG804" s="265" t="s">
        <v>3926</v>
      </c>
      <c r="HI804" s="264" t="s">
        <v>3924</v>
      </c>
      <c r="HK804" s="264" t="s">
        <v>3924</v>
      </c>
      <c r="HM804" s="264" t="s">
        <v>3924</v>
      </c>
      <c r="HO804" s="264" t="s">
        <v>3924</v>
      </c>
      <c r="HQ804" s="264" t="s">
        <v>3924</v>
      </c>
      <c r="HS804" s="264" t="s">
        <v>3924</v>
      </c>
      <c r="HU804" s="264" t="s">
        <v>3924</v>
      </c>
      <c r="HW804" s="264" t="s">
        <v>3924</v>
      </c>
      <c r="HY804" s="264" t="s">
        <v>3924</v>
      </c>
      <c r="IA804" s="264" t="s">
        <v>3924</v>
      </c>
      <c r="IC804" s="264" t="s">
        <v>3924</v>
      </c>
      <c r="IE804" s="264" t="s">
        <v>3924</v>
      </c>
      <c r="IG804" s="264" t="s">
        <v>3924</v>
      </c>
      <c r="II804" s="264" t="s">
        <v>3924</v>
      </c>
      <c r="IK804" s="264" t="s">
        <v>3924</v>
      </c>
      <c r="IM804" s="264" t="s">
        <v>3924</v>
      </c>
      <c r="IO804" s="264" t="s">
        <v>3924</v>
      </c>
      <c r="IQ804" s="264" t="s">
        <v>3924</v>
      </c>
      <c r="IS804" s="264" t="s">
        <v>3924</v>
      </c>
      <c r="IU804" s="264" t="s">
        <v>3924</v>
      </c>
      <c r="IW804" s="264" t="s">
        <v>3924</v>
      </c>
      <c r="IY804" s="264" t="s">
        <v>3924</v>
      </c>
      <c r="JA804" s="264" t="s">
        <v>3924</v>
      </c>
      <c r="JC804" s="264" t="s">
        <v>3924</v>
      </c>
    </row>
    <row r="805" spans="3:263">
      <c r="C805" s="384" t="s">
        <v>3928</v>
      </c>
      <c r="D805" s="404"/>
      <c r="E805" s="390" t="s">
        <v>3928</v>
      </c>
      <c r="F805" s="391"/>
      <c r="G805" s="390" t="s">
        <v>3928</v>
      </c>
      <c r="H805" s="391"/>
      <c r="I805" s="390" t="s">
        <v>3928</v>
      </c>
      <c r="J805" s="391"/>
      <c r="K805" s="390" t="s">
        <v>3928</v>
      </c>
      <c r="L805" s="391"/>
      <c r="M805" s="390" t="s">
        <v>3928</v>
      </c>
      <c r="N805" s="405"/>
      <c r="O805" s="394" t="s">
        <v>3929</v>
      </c>
      <c r="P805" s="406"/>
      <c r="Q805" s="264" t="s">
        <v>3928</v>
      </c>
      <c r="S805" s="264" t="s">
        <v>3928</v>
      </c>
      <c r="U805" s="265" t="s">
        <v>3930</v>
      </c>
      <c r="W805" s="265" t="s">
        <v>3930</v>
      </c>
      <c r="Y805" s="265" t="s">
        <v>3930</v>
      </c>
      <c r="Z805" s="256"/>
      <c r="AA805" s="264" t="s">
        <v>3928</v>
      </c>
      <c r="AB805" s="256"/>
      <c r="AC805" s="265" t="s">
        <v>3930</v>
      </c>
      <c r="AD805" s="258"/>
      <c r="AE805" s="265" t="s">
        <v>3930</v>
      </c>
      <c r="AF805" s="258"/>
      <c r="AG805" s="264" t="s">
        <v>3928</v>
      </c>
      <c r="AH805" s="16"/>
      <c r="AI805" s="264" t="s">
        <v>3928</v>
      </c>
      <c r="AK805" s="264" t="s">
        <v>3928</v>
      </c>
      <c r="AL805" s="256"/>
      <c r="AM805" s="264" t="s">
        <v>3928</v>
      </c>
      <c r="AN805" s="256"/>
      <c r="AO805" s="264" t="s">
        <v>3928</v>
      </c>
      <c r="AP805" s="256"/>
      <c r="AQ805" s="264" t="s">
        <v>3928</v>
      </c>
      <c r="AR805" s="256"/>
      <c r="AS805" s="264" t="s">
        <v>3929</v>
      </c>
      <c r="AT805" s="256"/>
      <c r="AU805" s="264" t="s">
        <v>3929</v>
      </c>
      <c r="AW805" s="264" t="s">
        <v>3929</v>
      </c>
      <c r="AX805" s="256"/>
      <c r="AY805" s="270" t="str">
        <f t="shared" si="26"/>
        <v>予 備 802</v>
      </c>
      <c r="AZ805" s="256"/>
      <c r="BA805" s="265" t="s">
        <v>3930</v>
      </c>
      <c r="BC805" s="265" t="s">
        <v>3930</v>
      </c>
      <c r="BE805" s="266" t="s">
        <v>3930</v>
      </c>
      <c r="BF805" s="258"/>
      <c r="BG805" s="266" t="s">
        <v>3930</v>
      </c>
      <c r="BI805" s="400" t="s">
        <v>3928</v>
      </c>
      <c r="BK805" s="400" t="s">
        <v>3928</v>
      </c>
      <c r="BM805" s="400" t="str">
        <f t="shared" si="27"/>
        <v>予備802</v>
      </c>
      <c r="BO805" s="401" t="s">
        <v>3928</v>
      </c>
      <c r="BP805" s="396"/>
      <c r="BQ805" s="401" t="s">
        <v>3928</v>
      </c>
      <c r="BR805" s="402"/>
      <c r="BS805" s="265" t="s">
        <v>3930</v>
      </c>
      <c r="BT805" s="402"/>
      <c r="BU805" s="402"/>
      <c r="BV805" s="402"/>
      <c r="BW805" s="402"/>
      <c r="BX805" s="402"/>
      <c r="BY805" s="402"/>
      <c r="BZ805" s="402"/>
      <c r="CA805" s="402"/>
      <c r="CB805" s="402"/>
      <c r="CC805" s="402"/>
      <c r="CE805" s="256"/>
      <c r="CG805" s="264" t="s">
        <v>3928</v>
      </c>
      <c r="CI805" s="264" t="s">
        <v>3928</v>
      </c>
      <c r="CK805" s="264" t="s">
        <v>3928</v>
      </c>
      <c r="CM805" s="264" t="s">
        <v>3928</v>
      </c>
      <c r="CO805" s="264" t="s">
        <v>3928</v>
      </c>
      <c r="CQ805" s="264" t="s">
        <v>3928</v>
      </c>
      <c r="CS805" s="264" t="s">
        <v>3928</v>
      </c>
      <c r="CU805" s="264" t="s">
        <v>3928</v>
      </c>
      <c r="CW805" s="264" t="s">
        <v>3928</v>
      </c>
      <c r="CY805" s="264" t="s">
        <v>3928</v>
      </c>
      <c r="DA805" s="264" t="s">
        <v>3928</v>
      </c>
      <c r="DC805" s="264" t="s">
        <v>3928</v>
      </c>
      <c r="DE805" s="264" t="s">
        <v>3928</v>
      </c>
      <c r="DG805" s="264" t="s">
        <v>3928</v>
      </c>
      <c r="DI805" s="264" t="s">
        <v>3928</v>
      </c>
      <c r="DK805" s="264" t="s">
        <v>3928</v>
      </c>
      <c r="EA805" s="264" t="s">
        <v>3928</v>
      </c>
      <c r="EC805" s="272" t="s">
        <v>3929</v>
      </c>
      <c r="ED805" s="268"/>
      <c r="EE805" s="272" t="s">
        <v>3929</v>
      </c>
      <c r="EF805" s="268"/>
      <c r="EG805" s="272" t="s">
        <v>3929</v>
      </c>
      <c r="EH805" s="268"/>
      <c r="EI805" s="272" t="s">
        <v>3929</v>
      </c>
      <c r="EY805" s="264" t="s">
        <v>3928</v>
      </c>
      <c r="FA805" s="264" t="s">
        <v>3928</v>
      </c>
      <c r="FC805" s="264" t="s">
        <v>3928</v>
      </c>
      <c r="FE805" s="264" t="s">
        <v>3928</v>
      </c>
      <c r="FG805" s="264" t="s">
        <v>3928</v>
      </c>
      <c r="FI805" s="264" t="s">
        <v>3928</v>
      </c>
      <c r="FK805" s="264" t="s">
        <v>3928</v>
      </c>
      <c r="FM805" s="264" t="s">
        <v>3928</v>
      </c>
      <c r="FO805" s="264" t="s">
        <v>3928</v>
      </c>
      <c r="FQ805" s="264" t="s">
        <v>3928</v>
      </c>
      <c r="FS805" s="264" t="s">
        <v>3928</v>
      </c>
      <c r="FU805" s="264" t="s">
        <v>3928</v>
      </c>
      <c r="FW805" s="264" t="s">
        <v>3928</v>
      </c>
      <c r="FY805" s="264" t="s">
        <v>3928</v>
      </c>
      <c r="GA805" s="264" t="s">
        <v>3928</v>
      </c>
      <c r="GC805" s="264" t="s">
        <v>3928</v>
      </c>
      <c r="GE805" s="264" t="s">
        <v>3928</v>
      </c>
      <c r="GG805" s="264" t="s">
        <v>3928</v>
      </c>
      <c r="GI805" s="264" t="s">
        <v>3928</v>
      </c>
      <c r="GK805" s="264" t="s">
        <v>3928</v>
      </c>
      <c r="GM805" s="264" t="s">
        <v>3928</v>
      </c>
      <c r="GO805" s="264" t="s">
        <v>3928</v>
      </c>
      <c r="GQ805" s="16"/>
      <c r="HE805" s="265" t="s">
        <v>3930</v>
      </c>
      <c r="HG805" s="265" t="s">
        <v>3930</v>
      </c>
      <c r="HI805" s="264" t="s">
        <v>3928</v>
      </c>
      <c r="HK805" s="264" t="s">
        <v>3928</v>
      </c>
      <c r="HM805" s="264" t="s">
        <v>3928</v>
      </c>
      <c r="HO805" s="264" t="s">
        <v>3928</v>
      </c>
      <c r="HQ805" s="264" t="s">
        <v>3928</v>
      </c>
      <c r="HS805" s="264" t="s">
        <v>3928</v>
      </c>
      <c r="HU805" s="264" t="s">
        <v>3928</v>
      </c>
      <c r="HW805" s="264" t="s">
        <v>3928</v>
      </c>
      <c r="HY805" s="264" t="s">
        <v>3928</v>
      </c>
      <c r="IA805" s="264" t="s">
        <v>3928</v>
      </c>
      <c r="IC805" s="264" t="s">
        <v>3928</v>
      </c>
      <c r="IE805" s="264" t="s">
        <v>3928</v>
      </c>
      <c r="IG805" s="264" t="s">
        <v>3928</v>
      </c>
      <c r="II805" s="264" t="s">
        <v>3928</v>
      </c>
      <c r="IK805" s="264" t="s">
        <v>3928</v>
      </c>
      <c r="IM805" s="264" t="s">
        <v>3928</v>
      </c>
      <c r="IO805" s="264" t="s">
        <v>3928</v>
      </c>
      <c r="IQ805" s="264" t="s">
        <v>3928</v>
      </c>
      <c r="IS805" s="264" t="s">
        <v>3928</v>
      </c>
      <c r="IU805" s="264" t="s">
        <v>3928</v>
      </c>
      <c r="IW805" s="264" t="s">
        <v>3928</v>
      </c>
      <c r="IY805" s="264" t="s">
        <v>3928</v>
      </c>
      <c r="JA805" s="264" t="s">
        <v>3928</v>
      </c>
      <c r="JC805" s="264" t="s">
        <v>3928</v>
      </c>
    </row>
    <row r="806" spans="3:263">
      <c r="C806" s="384" t="s">
        <v>3931</v>
      </c>
      <c r="D806" s="404"/>
      <c r="E806" s="390" t="s">
        <v>3931</v>
      </c>
      <c r="F806" s="391"/>
      <c r="G806" s="390" t="s">
        <v>3931</v>
      </c>
      <c r="H806" s="391"/>
      <c r="I806" s="390" t="s">
        <v>3931</v>
      </c>
      <c r="J806" s="391"/>
      <c r="K806" s="390" t="s">
        <v>3931</v>
      </c>
      <c r="L806" s="391"/>
      <c r="M806" s="390" t="s">
        <v>3931</v>
      </c>
      <c r="N806" s="405"/>
      <c r="O806" s="394" t="s">
        <v>3932</v>
      </c>
      <c r="P806" s="406"/>
      <c r="Q806" s="264" t="s">
        <v>3931</v>
      </c>
      <c r="S806" s="264" t="s">
        <v>3931</v>
      </c>
      <c r="U806" s="265" t="s">
        <v>3933</v>
      </c>
      <c r="W806" s="265" t="s">
        <v>3933</v>
      </c>
      <c r="Y806" s="265" t="s">
        <v>3933</v>
      </c>
      <c r="Z806" s="256"/>
      <c r="AA806" s="264" t="s">
        <v>3931</v>
      </c>
      <c r="AB806" s="256"/>
      <c r="AC806" s="265" t="s">
        <v>3933</v>
      </c>
      <c r="AD806" s="258"/>
      <c r="AE806" s="265" t="s">
        <v>3933</v>
      </c>
      <c r="AF806" s="258"/>
      <c r="AG806" s="264" t="s">
        <v>3931</v>
      </c>
      <c r="AH806" s="16"/>
      <c r="AI806" s="264" t="s">
        <v>3931</v>
      </c>
      <c r="AK806" s="264" t="s">
        <v>3931</v>
      </c>
      <c r="AL806" s="256"/>
      <c r="AM806" s="264" t="s">
        <v>3931</v>
      </c>
      <c r="AN806" s="256"/>
      <c r="AO806" s="264" t="s">
        <v>3931</v>
      </c>
      <c r="AP806" s="256"/>
      <c r="AQ806" s="264" t="s">
        <v>3931</v>
      </c>
      <c r="AR806" s="256"/>
      <c r="AS806" s="265" t="s">
        <v>3934</v>
      </c>
      <c r="AT806" s="256"/>
      <c r="AU806" s="265" t="s">
        <v>3934</v>
      </c>
      <c r="AW806" s="265" t="s">
        <v>3934</v>
      </c>
      <c r="AX806" s="256"/>
      <c r="AY806" s="270" t="str">
        <f t="shared" si="26"/>
        <v>予 備 803</v>
      </c>
      <c r="AZ806" s="256"/>
      <c r="BA806" s="265" t="s">
        <v>3933</v>
      </c>
      <c r="BC806" s="265" t="s">
        <v>3933</v>
      </c>
      <c r="BE806" s="266" t="s">
        <v>3933</v>
      </c>
      <c r="BF806" s="258"/>
      <c r="BG806" s="266" t="s">
        <v>3933</v>
      </c>
      <c r="BI806" s="400" t="s">
        <v>3931</v>
      </c>
      <c r="BK806" s="400" t="s">
        <v>3931</v>
      </c>
      <c r="BM806" s="400" t="str">
        <f t="shared" si="27"/>
        <v>予備803</v>
      </c>
      <c r="BO806" s="401" t="s">
        <v>3931</v>
      </c>
      <c r="BP806" s="396"/>
      <c r="BQ806" s="401" t="s">
        <v>3931</v>
      </c>
      <c r="BR806" s="402"/>
      <c r="BS806" s="265" t="s">
        <v>3933</v>
      </c>
      <c r="BT806" s="402"/>
      <c r="BU806" s="402"/>
      <c r="BV806" s="402"/>
      <c r="BW806" s="402"/>
      <c r="BX806" s="402"/>
      <c r="BY806" s="402"/>
      <c r="BZ806" s="402"/>
      <c r="CA806" s="402"/>
      <c r="CB806" s="402"/>
      <c r="CC806" s="402"/>
      <c r="CE806" s="256"/>
      <c r="CG806" s="264" t="s">
        <v>3931</v>
      </c>
      <c r="CI806" s="264" t="s">
        <v>3931</v>
      </c>
      <c r="CK806" s="264" t="s">
        <v>3931</v>
      </c>
      <c r="CM806" s="264" t="s">
        <v>3931</v>
      </c>
      <c r="CO806" s="264" t="s">
        <v>3931</v>
      </c>
      <c r="CQ806" s="264" t="s">
        <v>3931</v>
      </c>
      <c r="CS806" s="264" t="s">
        <v>3931</v>
      </c>
      <c r="CU806" s="264" t="s">
        <v>3931</v>
      </c>
      <c r="CW806" s="264" t="s">
        <v>3931</v>
      </c>
      <c r="CY806" s="264" t="s">
        <v>3931</v>
      </c>
      <c r="DA806" s="264" t="s">
        <v>3931</v>
      </c>
      <c r="DC806" s="264" t="s">
        <v>3931</v>
      </c>
      <c r="DE806" s="264" t="s">
        <v>3931</v>
      </c>
      <c r="DG806" s="264" t="s">
        <v>3931</v>
      </c>
      <c r="DI806" s="264" t="s">
        <v>3931</v>
      </c>
      <c r="DK806" s="264" t="s">
        <v>3931</v>
      </c>
      <c r="EA806" s="264" t="s">
        <v>3931</v>
      </c>
      <c r="EC806" s="272" t="s">
        <v>3932</v>
      </c>
      <c r="ED806" s="268"/>
      <c r="EE806" s="272" t="s">
        <v>3932</v>
      </c>
      <c r="EF806" s="268"/>
      <c r="EG806" s="272" t="s">
        <v>3932</v>
      </c>
      <c r="EH806" s="268"/>
      <c r="EI806" s="272" t="s">
        <v>3932</v>
      </c>
      <c r="EY806" s="264" t="s">
        <v>3931</v>
      </c>
      <c r="FA806" s="264" t="s">
        <v>3931</v>
      </c>
      <c r="FC806" s="264" t="s">
        <v>3931</v>
      </c>
      <c r="FE806" s="264" t="s">
        <v>3931</v>
      </c>
      <c r="FG806" s="264" t="s">
        <v>3931</v>
      </c>
      <c r="FI806" s="264" t="s">
        <v>3931</v>
      </c>
      <c r="FK806" s="264" t="s">
        <v>3931</v>
      </c>
      <c r="FM806" s="264" t="s">
        <v>3931</v>
      </c>
      <c r="FO806" s="264" t="s">
        <v>3931</v>
      </c>
      <c r="FQ806" s="264" t="s">
        <v>3931</v>
      </c>
      <c r="FS806" s="264" t="s">
        <v>3931</v>
      </c>
      <c r="FU806" s="264" t="s">
        <v>3931</v>
      </c>
      <c r="FW806" s="264" t="s">
        <v>3931</v>
      </c>
      <c r="FY806" s="264" t="s">
        <v>3931</v>
      </c>
      <c r="GA806" s="264" t="s">
        <v>3931</v>
      </c>
      <c r="GC806" s="264" t="s">
        <v>3931</v>
      </c>
      <c r="GE806" s="264" t="s">
        <v>3931</v>
      </c>
      <c r="GG806" s="264" t="s">
        <v>3931</v>
      </c>
      <c r="GI806" s="264" t="s">
        <v>3931</v>
      </c>
      <c r="GK806" s="264" t="s">
        <v>3931</v>
      </c>
      <c r="GM806" s="264" t="s">
        <v>3931</v>
      </c>
      <c r="GO806" s="264" t="s">
        <v>3931</v>
      </c>
      <c r="GQ806" s="16"/>
      <c r="HE806" s="265" t="s">
        <v>3933</v>
      </c>
      <c r="HG806" s="265" t="s">
        <v>3933</v>
      </c>
      <c r="HI806" s="264" t="s">
        <v>3931</v>
      </c>
      <c r="HK806" s="264" t="s">
        <v>3931</v>
      </c>
      <c r="HM806" s="264" t="s">
        <v>3931</v>
      </c>
      <c r="HO806" s="264" t="s">
        <v>3931</v>
      </c>
      <c r="HQ806" s="264" t="s">
        <v>3931</v>
      </c>
      <c r="HS806" s="264" t="s">
        <v>3931</v>
      </c>
      <c r="HU806" s="264" t="s">
        <v>3931</v>
      </c>
      <c r="HW806" s="264" t="s">
        <v>3931</v>
      </c>
      <c r="HY806" s="264" t="s">
        <v>3931</v>
      </c>
      <c r="IA806" s="264" t="s">
        <v>3931</v>
      </c>
      <c r="IC806" s="264" t="s">
        <v>3931</v>
      </c>
      <c r="IE806" s="264" t="s">
        <v>3931</v>
      </c>
      <c r="IG806" s="264" t="s">
        <v>3931</v>
      </c>
      <c r="II806" s="264" t="s">
        <v>3931</v>
      </c>
      <c r="IK806" s="264" t="s">
        <v>3931</v>
      </c>
      <c r="IM806" s="264" t="s">
        <v>3931</v>
      </c>
      <c r="IO806" s="264" t="s">
        <v>3931</v>
      </c>
      <c r="IQ806" s="264" t="s">
        <v>3931</v>
      </c>
      <c r="IS806" s="264" t="s">
        <v>3931</v>
      </c>
      <c r="IU806" s="264" t="s">
        <v>3931</v>
      </c>
      <c r="IW806" s="264" t="s">
        <v>3931</v>
      </c>
      <c r="IY806" s="264" t="s">
        <v>3931</v>
      </c>
      <c r="JA806" s="264" t="s">
        <v>3931</v>
      </c>
      <c r="JC806" s="264" t="s">
        <v>3931</v>
      </c>
    </row>
    <row r="807" spans="3:263">
      <c r="C807" s="384" t="s">
        <v>3935</v>
      </c>
      <c r="D807" s="404"/>
      <c r="E807" s="390" t="s">
        <v>3935</v>
      </c>
      <c r="F807" s="391"/>
      <c r="G807" s="390" t="s">
        <v>3935</v>
      </c>
      <c r="H807" s="391"/>
      <c r="I807" s="390" t="s">
        <v>3935</v>
      </c>
      <c r="J807" s="391"/>
      <c r="K807" s="390" t="s">
        <v>3935</v>
      </c>
      <c r="L807" s="391"/>
      <c r="M807" s="390" t="s">
        <v>3935</v>
      </c>
      <c r="N807" s="405"/>
      <c r="O807" s="394" t="s">
        <v>3936</v>
      </c>
      <c r="P807" s="406"/>
      <c r="Q807" s="264" t="s">
        <v>3935</v>
      </c>
      <c r="S807" s="264" t="s">
        <v>3935</v>
      </c>
      <c r="U807" s="265" t="s">
        <v>3937</v>
      </c>
      <c r="W807" s="265" t="s">
        <v>3937</v>
      </c>
      <c r="Y807" s="265" t="s">
        <v>3937</v>
      </c>
      <c r="Z807" s="256"/>
      <c r="AA807" s="264" t="s">
        <v>3935</v>
      </c>
      <c r="AB807" s="256"/>
      <c r="AC807" s="265" t="s">
        <v>3937</v>
      </c>
      <c r="AD807" s="258"/>
      <c r="AE807" s="265" t="s">
        <v>3937</v>
      </c>
      <c r="AF807" s="258"/>
      <c r="AG807" s="264" t="s">
        <v>3935</v>
      </c>
      <c r="AH807" s="16"/>
      <c r="AI807" s="264" t="s">
        <v>3935</v>
      </c>
      <c r="AK807" s="264" t="s">
        <v>3935</v>
      </c>
      <c r="AL807" s="256"/>
      <c r="AM807" s="264" t="s">
        <v>3935</v>
      </c>
      <c r="AN807" s="256"/>
      <c r="AO807" s="264" t="s">
        <v>3935</v>
      </c>
      <c r="AP807" s="256"/>
      <c r="AQ807" s="264" t="s">
        <v>3935</v>
      </c>
      <c r="AR807" s="256"/>
      <c r="AS807" s="264" t="s">
        <v>3936</v>
      </c>
      <c r="AT807" s="256"/>
      <c r="AU807" s="264" t="s">
        <v>3936</v>
      </c>
      <c r="AW807" s="264" t="s">
        <v>3936</v>
      </c>
      <c r="AX807" s="256"/>
      <c r="AY807" s="270" t="str">
        <f t="shared" si="26"/>
        <v>予 備 804</v>
      </c>
      <c r="AZ807" s="256"/>
      <c r="BA807" s="265" t="s">
        <v>3937</v>
      </c>
      <c r="BC807" s="265" t="s">
        <v>3937</v>
      </c>
      <c r="BE807" s="266" t="s">
        <v>3937</v>
      </c>
      <c r="BF807" s="258"/>
      <c r="BG807" s="266" t="s">
        <v>3937</v>
      </c>
      <c r="BI807" s="400" t="s">
        <v>3935</v>
      </c>
      <c r="BK807" s="400" t="s">
        <v>3935</v>
      </c>
      <c r="BM807" s="400" t="str">
        <f t="shared" si="27"/>
        <v>予備804</v>
      </c>
      <c r="BO807" s="401" t="s">
        <v>3935</v>
      </c>
      <c r="BP807" s="396"/>
      <c r="BQ807" s="401" t="s">
        <v>3935</v>
      </c>
      <c r="BR807" s="402"/>
      <c r="BS807" s="265" t="s">
        <v>3937</v>
      </c>
      <c r="BT807" s="402"/>
      <c r="BU807" s="402"/>
      <c r="BV807" s="402"/>
      <c r="BW807" s="402"/>
      <c r="BX807" s="402"/>
      <c r="BY807" s="402"/>
      <c r="BZ807" s="402"/>
      <c r="CA807" s="402"/>
      <c r="CB807" s="402"/>
      <c r="CC807" s="402"/>
      <c r="CE807" s="256"/>
      <c r="CG807" s="264" t="s">
        <v>3935</v>
      </c>
      <c r="CI807" s="264" t="s">
        <v>3935</v>
      </c>
      <c r="CK807" s="264" t="s">
        <v>3935</v>
      </c>
      <c r="CM807" s="264" t="s">
        <v>3935</v>
      </c>
      <c r="CO807" s="264" t="s">
        <v>3935</v>
      </c>
      <c r="CQ807" s="264" t="s">
        <v>3935</v>
      </c>
      <c r="CS807" s="264" t="s">
        <v>3935</v>
      </c>
      <c r="CU807" s="264" t="s">
        <v>3935</v>
      </c>
      <c r="CW807" s="264" t="s">
        <v>3935</v>
      </c>
      <c r="CY807" s="264" t="s">
        <v>3935</v>
      </c>
      <c r="DA807" s="264" t="s">
        <v>3935</v>
      </c>
      <c r="DC807" s="264" t="s">
        <v>3935</v>
      </c>
      <c r="DE807" s="264" t="s">
        <v>3935</v>
      </c>
      <c r="DG807" s="264" t="s">
        <v>3935</v>
      </c>
      <c r="DI807" s="264" t="s">
        <v>3935</v>
      </c>
      <c r="DK807" s="264" t="s">
        <v>3935</v>
      </c>
      <c r="EA807" s="264" t="s">
        <v>3935</v>
      </c>
      <c r="EC807" s="272" t="s">
        <v>3936</v>
      </c>
      <c r="ED807" s="268"/>
      <c r="EE807" s="272" t="s">
        <v>3936</v>
      </c>
      <c r="EF807" s="268"/>
      <c r="EG807" s="272" t="s">
        <v>3936</v>
      </c>
      <c r="EH807" s="268"/>
      <c r="EI807" s="272" t="s">
        <v>3936</v>
      </c>
      <c r="EY807" s="264" t="s">
        <v>3935</v>
      </c>
      <c r="FA807" s="264" t="s">
        <v>3935</v>
      </c>
      <c r="FC807" s="264" t="s">
        <v>3935</v>
      </c>
      <c r="FE807" s="264" t="s">
        <v>3935</v>
      </c>
      <c r="FG807" s="264" t="s">
        <v>3935</v>
      </c>
      <c r="FI807" s="264" t="s">
        <v>3935</v>
      </c>
      <c r="FK807" s="264" t="s">
        <v>3935</v>
      </c>
      <c r="FM807" s="264" t="s">
        <v>3935</v>
      </c>
      <c r="FO807" s="264" t="s">
        <v>3935</v>
      </c>
      <c r="FQ807" s="264" t="s">
        <v>3935</v>
      </c>
      <c r="FS807" s="264" t="s">
        <v>3935</v>
      </c>
      <c r="FU807" s="264" t="s">
        <v>3935</v>
      </c>
      <c r="FW807" s="264" t="s">
        <v>3935</v>
      </c>
      <c r="FY807" s="264" t="s">
        <v>3935</v>
      </c>
      <c r="GA807" s="264" t="s">
        <v>3935</v>
      </c>
      <c r="GC807" s="264" t="s">
        <v>3935</v>
      </c>
      <c r="GE807" s="264" t="s">
        <v>3935</v>
      </c>
      <c r="GG807" s="264" t="s">
        <v>3935</v>
      </c>
      <c r="GI807" s="264" t="s">
        <v>3935</v>
      </c>
      <c r="GK807" s="264" t="s">
        <v>3935</v>
      </c>
      <c r="GM807" s="264" t="s">
        <v>3935</v>
      </c>
      <c r="GO807" s="264" t="s">
        <v>3935</v>
      </c>
      <c r="GQ807" s="16"/>
      <c r="HE807" s="265" t="s">
        <v>3937</v>
      </c>
      <c r="HG807" s="265" t="s">
        <v>3937</v>
      </c>
      <c r="HI807" s="264" t="s">
        <v>3935</v>
      </c>
      <c r="HK807" s="264" t="s">
        <v>3935</v>
      </c>
      <c r="HM807" s="264" t="s">
        <v>3935</v>
      </c>
      <c r="HO807" s="264" t="s">
        <v>3935</v>
      </c>
      <c r="HQ807" s="264" t="s">
        <v>3935</v>
      </c>
      <c r="HS807" s="264" t="s">
        <v>3935</v>
      </c>
      <c r="HU807" s="264" t="s">
        <v>3935</v>
      </c>
      <c r="HW807" s="264" t="s">
        <v>3935</v>
      </c>
      <c r="HY807" s="264" t="s">
        <v>3935</v>
      </c>
      <c r="IA807" s="264" t="s">
        <v>3935</v>
      </c>
      <c r="IC807" s="264" t="s">
        <v>3935</v>
      </c>
      <c r="IE807" s="264" t="s">
        <v>3935</v>
      </c>
      <c r="IG807" s="264" t="s">
        <v>3935</v>
      </c>
      <c r="II807" s="264" t="s">
        <v>3935</v>
      </c>
      <c r="IK807" s="264" t="s">
        <v>3935</v>
      </c>
      <c r="IM807" s="264" t="s">
        <v>3935</v>
      </c>
      <c r="IO807" s="264" t="s">
        <v>3935</v>
      </c>
      <c r="IQ807" s="264" t="s">
        <v>3935</v>
      </c>
      <c r="IS807" s="264" t="s">
        <v>3935</v>
      </c>
      <c r="IU807" s="264" t="s">
        <v>3935</v>
      </c>
      <c r="IW807" s="264" t="s">
        <v>3935</v>
      </c>
      <c r="IY807" s="264" t="s">
        <v>3935</v>
      </c>
      <c r="JA807" s="264" t="s">
        <v>3935</v>
      </c>
      <c r="JC807" s="264" t="s">
        <v>3935</v>
      </c>
    </row>
    <row r="808" spans="3:263">
      <c r="C808" s="384" t="s">
        <v>3938</v>
      </c>
      <c r="D808" s="404"/>
      <c r="E808" s="390" t="s">
        <v>3938</v>
      </c>
      <c r="F808" s="391"/>
      <c r="G808" s="390" t="s">
        <v>3938</v>
      </c>
      <c r="H808" s="391"/>
      <c r="I808" s="390" t="s">
        <v>3938</v>
      </c>
      <c r="J808" s="391"/>
      <c r="K808" s="390" t="s">
        <v>3938</v>
      </c>
      <c r="L808" s="391"/>
      <c r="M808" s="390" t="s">
        <v>3938</v>
      </c>
      <c r="N808" s="405"/>
      <c r="O808" s="394" t="s">
        <v>3939</v>
      </c>
      <c r="P808" s="406"/>
      <c r="Q808" s="264" t="s">
        <v>3938</v>
      </c>
      <c r="S808" s="264" t="s">
        <v>3938</v>
      </c>
      <c r="U808" s="265" t="s">
        <v>3940</v>
      </c>
      <c r="W808" s="265" t="s">
        <v>3940</v>
      </c>
      <c r="Y808" s="265" t="s">
        <v>3940</v>
      </c>
      <c r="Z808" s="256"/>
      <c r="AA808" s="264" t="s">
        <v>3938</v>
      </c>
      <c r="AB808" s="256"/>
      <c r="AC808" s="265" t="s">
        <v>3940</v>
      </c>
      <c r="AD808" s="258"/>
      <c r="AE808" s="265" t="s">
        <v>3940</v>
      </c>
      <c r="AF808" s="258"/>
      <c r="AG808" s="264" t="s">
        <v>3938</v>
      </c>
      <c r="AH808" s="16"/>
      <c r="AI808" s="264" t="s">
        <v>3938</v>
      </c>
      <c r="AK808" s="264" t="s">
        <v>3938</v>
      </c>
      <c r="AL808" s="256"/>
      <c r="AM808" s="264" t="s">
        <v>3938</v>
      </c>
      <c r="AN808" s="256"/>
      <c r="AO808" s="264" t="s">
        <v>3938</v>
      </c>
      <c r="AP808" s="256"/>
      <c r="AQ808" s="264" t="s">
        <v>3938</v>
      </c>
      <c r="AR808" s="256"/>
      <c r="AS808" s="265" t="s">
        <v>3941</v>
      </c>
      <c r="AT808" s="256"/>
      <c r="AU808" s="265" t="s">
        <v>3941</v>
      </c>
      <c r="AW808" s="265" t="s">
        <v>3941</v>
      </c>
      <c r="AX808" s="256"/>
      <c r="AY808" s="270" t="str">
        <f t="shared" si="26"/>
        <v>予 備 805</v>
      </c>
      <c r="AZ808" s="256"/>
      <c r="BA808" s="265" t="s">
        <v>3940</v>
      </c>
      <c r="BC808" s="265" t="s">
        <v>3940</v>
      </c>
      <c r="BE808" s="266" t="s">
        <v>3940</v>
      </c>
      <c r="BF808" s="258"/>
      <c r="BG808" s="266" t="s">
        <v>3940</v>
      </c>
      <c r="BI808" s="400" t="s">
        <v>3938</v>
      </c>
      <c r="BK808" s="400" t="s">
        <v>3938</v>
      </c>
      <c r="BM808" s="400" t="str">
        <f t="shared" si="27"/>
        <v>予備805</v>
      </c>
      <c r="BO808" s="401" t="s">
        <v>3938</v>
      </c>
      <c r="BP808" s="396"/>
      <c r="BQ808" s="401" t="s">
        <v>3938</v>
      </c>
      <c r="BR808" s="402"/>
      <c r="BS808" s="265" t="s">
        <v>3940</v>
      </c>
      <c r="BT808" s="402"/>
      <c r="BU808" s="402"/>
      <c r="BV808" s="402"/>
      <c r="BW808" s="402"/>
      <c r="BX808" s="402"/>
      <c r="BY808" s="402"/>
      <c r="BZ808" s="402"/>
      <c r="CA808" s="402"/>
      <c r="CB808" s="402"/>
      <c r="CC808" s="402"/>
      <c r="CE808" s="256"/>
      <c r="CG808" s="264" t="s">
        <v>3938</v>
      </c>
      <c r="CI808" s="264" t="s">
        <v>3938</v>
      </c>
      <c r="CK808" s="264" t="s">
        <v>3938</v>
      </c>
      <c r="CM808" s="264" t="s">
        <v>3938</v>
      </c>
      <c r="CO808" s="264" t="s">
        <v>3938</v>
      </c>
      <c r="CQ808" s="264" t="s">
        <v>3938</v>
      </c>
      <c r="CS808" s="264" t="s">
        <v>3938</v>
      </c>
      <c r="CU808" s="264" t="s">
        <v>3938</v>
      </c>
      <c r="CW808" s="264" t="s">
        <v>3938</v>
      </c>
      <c r="CY808" s="264" t="s">
        <v>3938</v>
      </c>
      <c r="DA808" s="264" t="s">
        <v>3938</v>
      </c>
      <c r="DC808" s="264" t="s">
        <v>3938</v>
      </c>
      <c r="DE808" s="264" t="s">
        <v>3938</v>
      </c>
      <c r="DG808" s="264" t="s">
        <v>3938</v>
      </c>
      <c r="DI808" s="264" t="s">
        <v>3938</v>
      </c>
      <c r="DK808" s="264" t="s">
        <v>3938</v>
      </c>
      <c r="EA808" s="264" t="s">
        <v>3938</v>
      </c>
      <c r="EC808" s="272" t="s">
        <v>3939</v>
      </c>
      <c r="ED808" s="268"/>
      <c r="EE808" s="272" t="s">
        <v>3939</v>
      </c>
      <c r="EF808" s="268"/>
      <c r="EG808" s="272" t="s">
        <v>3939</v>
      </c>
      <c r="EH808" s="268"/>
      <c r="EI808" s="272" t="s">
        <v>3939</v>
      </c>
      <c r="EY808" s="264" t="s">
        <v>3938</v>
      </c>
      <c r="FA808" s="264" t="s">
        <v>3938</v>
      </c>
      <c r="FC808" s="264" t="s">
        <v>3938</v>
      </c>
      <c r="FE808" s="264" t="s">
        <v>3938</v>
      </c>
      <c r="FG808" s="264" t="s">
        <v>3938</v>
      </c>
      <c r="FI808" s="264" t="s">
        <v>3938</v>
      </c>
      <c r="FK808" s="264" t="s">
        <v>3938</v>
      </c>
      <c r="FM808" s="264" t="s">
        <v>3938</v>
      </c>
      <c r="FO808" s="264" t="s">
        <v>3938</v>
      </c>
      <c r="FQ808" s="264" t="s">
        <v>3938</v>
      </c>
      <c r="FS808" s="264" t="s">
        <v>3938</v>
      </c>
      <c r="FU808" s="264" t="s">
        <v>3938</v>
      </c>
      <c r="FW808" s="264" t="s">
        <v>3938</v>
      </c>
      <c r="FY808" s="264" t="s">
        <v>3938</v>
      </c>
      <c r="GA808" s="264" t="s">
        <v>3938</v>
      </c>
      <c r="GC808" s="264" t="s">
        <v>3938</v>
      </c>
      <c r="GE808" s="264" t="s">
        <v>3938</v>
      </c>
      <c r="GG808" s="264" t="s">
        <v>3938</v>
      </c>
      <c r="GI808" s="264" t="s">
        <v>3938</v>
      </c>
      <c r="GK808" s="264" t="s">
        <v>3938</v>
      </c>
      <c r="GM808" s="264" t="s">
        <v>3938</v>
      </c>
      <c r="GO808" s="264" t="s">
        <v>3938</v>
      </c>
      <c r="GQ808" s="16"/>
      <c r="HE808" s="265" t="s">
        <v>3940</v>
      </c>
      <c r="HG808" s="265" t="s">
        <v>3940</v>
      </c>
      <c r="HI808" s="264" t="s">
        <v>3938</v>
      </c>
      <c r="HK808" s="264" t="s">
        <v>3938</v>
      </c>
      <c r="HM808" s="264" t="s">
        <v>3938</v>
      </c>
      <c r="HO808" s="264" t="s">
        <v>3938</v>
      </c>
      <c r="HQ808" s="264" t="s">
        <v>3938</v>
      </c>
      <c r="HS808" s="264" t="s">
        <v>3938</v>
      </c>
      <c r="HU808" s="264" t="s">
        <v>3938</v>
      </c>
      <c r="HW808" s="264" t="s">
        <v>3938</v>
      </c>
      <c r="HY808" s="264" t="s">
        <v>3938</v>
      </c>
      <c r="IA808" s="264" t="s">
        <v>3938</v>
      </c>
      <c r="IC808" s="264" t="s">
        <v>3938</v>
      </c>
      <c r="IE808" s="264" t="s">
        <v>3938</v>
      </c>
      <c r="IG808" s="264" t="s">
        <v>3938</v>
      </c>
      <c r="II808" s="264" t="s">
        <v>3938</v>
      </c>
      <c r="IK808" s="264" t="s">
        <v>3938</v>
      </c>
      <c r="IM808" s="264" t="s">
        <v>3938</v>
      </c>
      <c r="IO808" s="264" t="s">
        <v>3938</v>
      </c>
      <c r="IQ808" s="264" t="s">
        <v>3938</v>
      </c>
      <c r="IS808" s="264" t="s">
        <v>3938</v>
      </c>
      <c r="IU808" s="264" t="s">
        <v>3938</v>
      </c>
      <c r="IW808" s="264" t="s">
        <v>3938</v>
      </c>
      <c r="IY808" s="264" t="s">
        <v>3938</v>
      </c>
      <c r="JA808" s="264" t="s">
        <v>3938</v>
      </c>
      <c r="JC808" s="264" t="s">
        <v>3938</v>
      </c>
    </row>
    <row r="809" spans="3:263">
      <c r="C809" s="384" t="s">
        <v>3942</v>
      </c>
      <c r="D809" s="404"/>
      <c r="E809" s="390" t="s">
        <v>3942</v>
      </c>
      <c r="F809" s="391"/>
      <c r="G809" s="390" t="s">
        <v>3942</v>
      </c>
      <c r="H809" s="391"/>
      <c r="I809" s="390" t="s">
        <v>3942</v>
      </c>
      <c r="J809" s="391"/>
      <c r="K809" s="390" t="s">
        <v>3942</v>
      </c>
      <c r="L809" s="391"/>
      <c r="M809" s="390" t="s">
        <v>3942</v>
      </c>
      <c r="N809" s="405"/>
      <c r="O809" s="394" t="s">
        <v>3943</v>
      </c>
      <c r="P809" s="406"/>
      <c r="Q809" s="264" t="s">
        <v>3942</v>
      </c>
      <c r="S809" s="264" t="s">
        <v>3942</v>
      </c>
      <c r="U809" s="265" t="s">
        <v>3944</v>
      </c>
      <c r="W809" s="265" t="s">
        <v>3944</v>
      </c>
      <c r="Y809" s="265" t="s">
        <v>3944</v>
      </c>
      <c r="Z809" s="256"/>
      <c r="AA809" s="264" t="s">
        <v>3942</v>
      </c>
      <c r="AB809" s="256"/>
      <c r="AC809" s="265" t="s">
        <v>3944</v>
      </c>
      <c r="AD809" s="258"/>
      <c r="AE809" s="265" t="s">
        <v>3944</v>
      </c>
      <c r="AF809" s="258"/>
      <c r="AG809" s="264" t="s">
        <v>3942</v>
      </c>
      <c r="AH809" s="16"/>
      <c r="AI809" s="264" t="s">
        <v>3942</v>
      </c>
      <c r="AK809" s="264" t="s">
        <v>3942</v>
      </c>
      <c r="AL809" s="256"/>
      <c r="AM809" s="264" t="s">
        <v>3942</v>
      </c>
      <c r="AN809" s="256"/>
      <c r="AO809" s="264" t="s">
        <v>3942</v>
      </c>
      <c r="AP809" s="256"/>
      <c r="AQ809" s="264" t="s">
        <v>3942</v>
      </c>
      <c r="AR809" s="256"/>
      <c r="AS809" s="264" t="s">
        <v>3943</v>
      </c>
      <c r="AT809" s="256"/>
      <c r="AU809" s="264" t="s">
        <v>3943</v>
      </c>
      <c r="AW809" s="264" t="s">
        <v>3943</v>
      </c>
      <c r="AX809" s="256"/>
      <c r="AY809" s="270" t="str">
        <f t="shared" ref="AY809:AY872" si="28">MID(BA809,1,1)&amp;" "&amp;MID(BA809,2,1)&amp;" "&amp;MID(BA809,3,LEN(BA809))</f>
        <v>予 備 806</v>
      </c>
      <c r="AZ809" s="256"/>
      <c r="BA809" s="265" t="s">
        <v>3944</v>
      </c>
      <c r="BC809" s="265" t="s">
        <v>3944</v>
      </c>
      <c r="BE809" s="266" t="s">
        <v>3944</v>
      </c>
      <c r="BF809" s="258"/>
      <c r="BG809" s="266" t="s">
        <v>3944</v>
      </c>
      <c r="BI809" s="400" t="s">
        <v>3942</v>
      </c>
      <c r="BK809" s="400" t="s">
        <v>3942</v>
      </c>
      <c r="BM809" s="400" t="str">
        <f t="shared" si="27"/>
        <v>予備806</v>
      </c>
      <c r="BO809" s="401" t="s">
        <v>3942</v>
      </c>
      <c r="BP809" s="396"/>
      <c r="BQ809" s="401" t="s">
        <v>3942</v>
      </c>
      <c r="BR809" s="402"/>
      <c r="BS809" s="265" t="s">
        <v>3944</v>
      </c>
      <c r="BT809" s="402"/>
      <c r="BU809" s="402"/>
      <c r="BV809" s="402"/>
      <c r="BW809" s="402"/>
      <c r="BX809" s="402"/>
      <c r="BY809" s="402"/>
      <c r="BZ809" s="402"/>
      <c r="CA809" s="402"/>
      <c r="CB809" s="402"/>
      <c r="CC809" s="402"/>
      <c r="CE809" s="256"/>
      <c r="CG809" s="264" t="s">
        <v>3942</v>
      </c>
      <c r="CI809" s="264" t="s">
        <v>3942</v>
      </c>
      <c r="CK809" s="264" t="s">
        <v>3942</v>
      </c>
      <c r="CM809" s="264" t="s">
        <v>3942</v>
      </c>
      <c r="CO809" s="264" t="s">
        <v>3942</v>
      </c>
      <c r="CQ809" s="264" t="s">
        <v>3942</v>
      </c>
      <c r="CS809" s="264" t="s">
        <v>3942</v>
      </c>
      <c r="CU809" s="264" t="s">
        <v>3942</v>
      </c>
      <c r="CW809" s="264" t="s">
        <v>3942</v>
      </c>
      <c r="CY809" s="264" t="s">
        <v>3942</v>
      </c>
      <c r="DA809" s="264" t="s">
        <v>3942</v>
      </c>
      <c r="DC809" s="264" t="s">
        <v>3942</v>
      </c>
      <c r="DE809" s="264" t="s">
        <v>3942</v>
      </c>
      <c r="DG809" s="264" t="s">
        <v>3942</v>
      </c>
      <c r="DI809" s="264" t="s">
        <v>3942</v>
      </c>
      <c r="DK809" s="264" t="s">
        <v>3942</v>
      </c>
      <c r="EA809" s="264" t="s">
        <v>3942</v>
      </c>
      <c r="EC809" s="272" t="s">
        <v>3943</v>
      </c>
      <c r="ED809" s="268"/>
      <c r="EE809" s="272" t="s">
        <v>3943</v>
      </c>
      <c r="EF809" s="268"/>
      <c r="EG809" s="272" t="s">
        <v>3943</v>
      </c>
      <c r="EH809" s="268"/>
      <c r="EI809" s="272" t="s">
        <v>3943</v>
      </c>
      <c r="EY809" s="264" t="s">
        <v>3942</v>
      </c>
      <c r="FA809" s="264" t="s">
        <v>3942</v>
      </c>
      <c r="FC809" s="264" t="s">
        <v>3942</v>
      </c>
      <c r="FE809" s="264" t="s">
        <v>3942</v>
      </c>
      <c r="FG809" s="264" t="s">
        <v>3942</v>
      </c>
      <c r="FI809" s="264" t="s">
        <v>3942</v>
      </c>
      <c r="FK809" s="264" t="s">
        <v>3942</v>
      </c>
      <c r="FM809" s="264" t="s">
        <v>3942</v>
      </c>
      <c r="FO809" s="264" t="s">
        <v>3942</v>
      </c>
      <c r="FQ809" s="264" t="s">
        <v>3942</v>
      </c>
      <c r="FS809" s="264" t="s">
        <v>3942</v>
      </c>
      <c r="FU809" s="264" t="s">
        <v>3942</v>
      </c>
      <c r="FW809" s="264" t="s">
        <v>3942</v>
      </c>
      <c r="FY809" s="264" t="s">
        <v>3942</v>
      </c>
      <c r="GA809" s="264" t="s">
        <v>3942</v>
      </c>
      <c r="GC809" s="264" t="s">
        <v>3942</v>
      </c>
      <c r="GE809" s="264" t="s">
        <v>3942</v>
      </c>
      <c r="GG809" s="264" t="s">
        <v>3942</v>
      </c>
      <c r="GI809" s="264" t="s">
        <v>3942</v>
      </c>
      <c r="GK809" s="264" t="s">
        <v>3942</v>
      </c>
      <c r="GM809" s="264" t="s">
        <v>3942</v>
      </c>
      <c r="GO809" s="264" t="s">
        <v>3942</v>
      </c>
      <c r="GQ809" s="16"/>
      <c r="HE809" s="265" t="s">
        <v>3944</v>
      </c>
      <c r="HG809" s="265" t="s">
        <v>3944</v>
      </c>
      <c r="HI809" s="264" t="s">
        <v>3942</v>
      </c>
      <c r="HK809" s="264" t="s">
        <v>3942</v>
      </c>
      <c r="HM809" s="264" t="s">
        <v>3942</v>
      </c>
      <c r="HO809" s="264" t="s">
        <v>3942</v>
      </c>
      <c r="HQ809" s="264" t="s">
        <v>3942</v>
      </c>
      <c r="HS809" s="264" t="s">
        <v>3942</v>
      </c>
      <c r="HU809" s="264" t="s">
        <v>3942</v>
      </c>
      <c r="HW809" s="264" t="s">
        <v>3942</v>
      </c>
      <c r="HY809" s="264" t="s">
        <v>3942</v>
      </c>
      <c r="IA809" s="264" t="s">
        <v>3942</v>
      </c>
      <c r="IC809" s="264" t="s">
        <v>3942</v>
      </c>
      <c r="IE809" s="264" t="s">
        <v>3942</v>
      </c>
      <c r="IG809" s="264" t="s">
        <v>3942</v>
      </c>
      <c r="II809" s="264" t="s">
        <v>3942</v>
      </c>
      <c r="IK809" s="264" t="s">
        <v>3942</v>
      </c>
      <c r="IM809" s="264" t="s">
        <v>3942</v>
      </c>
      <c r="IO809" s="264" t="s">
        <v>3942</v>
      </c>
      <c r="IQ809" s="264" t="s">
        <v>3942</v>
      </c>
      <c r="IS809" s="264" t="s">
        <v>3942</v>
      </c>
      <c r="IU809" s="264" t="s">
        <v>3942</v>
      </c>
      <c r="IW809" s="264" t="s">
        <v>3942</v>
      </c>
      <c r="IY809" s="264" t="s">
        <v>3942</v>
      </c>
      <c r="JA809" s="264" t="s">
        <v>3942</v>
      </c>
      <c r="JC809" s="264" t="s">
        <v>3942</v>
      </c>
    </row>
    <row r="810" spans="3:263">
      <c r="C810" s="384" t="s">
        <v>3945</v>
      </c>
      <c r="D810" s="404"/>
      <c r="E810" s="390" t="s">
        <v>3945</v>
      </c>
      <c r="F810" s="391"/>
      <c r="G810" s="390" t="s">
        <v>3945</v>
      </c>
      <c r="H810" s="391"/>
      <c r="I810" s="390" t="s">
        <v>3945</v>
      </c>
      <c r="J810" s="391"/>
      <c r="K810" s="390" t="s">
        <v>3945</v>
      </c>
      <c r="L810" s="391"/>
      <c r="M810" s="390" t="s">
        <v>3945</v>
      </c>
      <c r="N810" s="405"/>
      <c r="O810" s="394" t="s">
        <v>3946</v>
      </c>
      <c r="P810" s="406"/>
      <c r="Q810" s="264" t="s">
        <v>3945</v>
      </c>
      <c r="S810" s="264" t="s">
        <v>3945</v>
      </c>
      <c r="U810" s="265" t="s">
        <v>3947</v>
      </c>
      <c r="W810" s="265" t="s">
        <v>3947</v>
      </c>
      <c r="Y810" s="265" t="s">
        <v>3947</v>
      </c>
      <c r="Z810" s="256"/>
      <c r="AA810" s="264" t="s">
        <v>3945</v>
      </c>
      <c r="AB810" s="256"/>
      <c r="AC810" s="265" t="s">
        <v>3947</v>
      </c>
      <c r="AD810" s="258"/>
      <c r="AE810" s="265" t="s">
        <v>3947</v>
      </c>
      <c r="AF810" s="258"/>
      <c r="AG810" s="264" t="s">
        <v>3945</v>
      </c>
      <c r="AH810" s="16"/>
      <c r="AI810" s="264" t="s">
        <v>3945</v>
      </c>
      <c r="AK810" s="264" t="s">
        <v>3945</v>
      </c>
      <c r="AL810" s="256"/>
      <c r="AM810" s="264" t="s">
        <v>3945</v>
      </c>
      <c r="AN810" s="256"/>
      <c r="AO810" s="264" t="s">
        <v>3945</v>
      </c>
      <c r="AP810" s="256"/>
      <c r="AQ810" s="264" t="s">
        <v>3945</v>
      </c>
      <c r="AR810" s="256"/>
      <c r="AS810" s="265" t="s">
        <v>3948</v>
      </c>
      <c r="AT810" s="256"/>
      <c r="AU810" s="265" t="s">
        <v>3948</v>
      </c>
      <c r="AW810" s="265" t="s">
        <v>3948</v>
      </c>
      <c r="AX810" s="256"/>
      <c r="AY810" s="270" t="str">
        <f t="shared" si="28"/>
        <v>予 備 807</v>
      </c>
      <c r="AZ810" s="256"/>
      <c r="BA810" s="265" t="s">
        <v>3947</v>
      </c>
      <c r="BC810" s="265" t="s">
        <v>3947</v>
      </c>
      <c r="BE810" s="266" t="s">
        <v>3947</v>
      </c>
      <c r="BF810" s="258"/>
      <c r="BG810" s="266" t="s">
        <v>3947</v>
      </c>
      <c r="BI810" s="400" t="s">
        <v>3945</v>
      </c>
      <c r="BK810" s="400" t="s">
        <v>3945</v>
      </c>
      <c r="BM810" s="400" t="str">
        <f t="shared" si="27"/>
        <v>予備807</v>
      </c>
      <c r="BO810" s="401" t="s">
        <v>3945</v>
      </c>
      <c r="BP810" s="396"/>
      <c r="BQ810" s="401" t="s">
        <v>3945</v>
      </c>
      <c r="BR810" s="402"/>
      <c r="BS810" s="265" t="s">
        <v>3947</v>
      </c>
      <c r="BT810" s="402"/>
      <c r="BU810" s="402"/>
      <c r="BV810" s="402"/>
      <c r="BW810" s="402"/>
      <c r="BX810" s="402"/>
      <c r="BY810" s="402"/>
      <c r="BZ810" s="402"/>
      <c r="CA810" s="402"/>
      <c r="CB810" s="402"/>
      <c r="CC810" s="402"/>
      <c r="CE810" s="256"/>
      <c r="CG810" s="264" t="s">
        <v>3945</v>
      </c>
      <c r="CI810" s="264" t="s">
        <v>3945</v>
      </c>
      <c r="CK810" s="264" t="s">
        <v>3945</v>
      </c>
      <c r="CM810" s="264" t="s">
        <v>3945</v>
      </c>
      <c r="CO810" s="264" t="s">
        <v>3945</v>
      </c>
      <c r="CQ810" s="264" t="s">
        <v>3945</v>
      </c>
      <c r="CS810" s="264" t="s">
        <v>3945</v>
      </c>
      <c r="CU810" s="264" t="s">
        <v>3945</v>
      </c>
      <c r="CW810" s="264" t="s">
        <v>3945</v>
      </c>
      <c r="CY810" s="264" t="s">
        <v>3945</v>
      </c>
      <c r="DA810" s="264" t="s">
        <v>3945</v>
      </c>
      <c r="DC810" s="264" t="s">
        <v>3945</v>
      </c>
      <c r="DE810" s="264" t="s">
        <v>3945</v>
      </c>
      <c r="DG810" s="264" t="s">
        <v>3945</v>
      </c>
      <c r="DI810" s="264" t="s">
        <v>3945</v>
      </c>
      <c r="DK810" s="264" t="s">
        <v>3945</v>
      </c>
      <c r="EA810" s="264" t="s">
        <v>3945</v>
      </c>
      <c r="EC810" s="272" t="s">
        <v>3946</v>
      </c>
      <c r="ED810" s="268"/>
      <c r="EE810" s="272" t="s">
        <v>3946</v>
      </c>
      <c r="EF810" s="268"/>
      <c r="EG810" s="272" t="s">
        <v>3946</v>
      </c>
      <c r="EH810" s="268"/>
      <c r="EI810" s="272" t="s">
        <v>3946</v>
      </c>
      <c r="EY810" s="264" t="s">
        <v>3945</v>
      </c>
      <c r="FA810" s="264" t="s">
        <v>3945</v>
      </c>
      <c r="FC810" s="264" t="s">
        <v>3945</v>
      </c>
      <c r="FE810" s="264" t="s">
        <v>3945</v>
      </c>
      <c r="FG810" s="264" t="s">
        <v>3945</v>
      </c>
      <c r="FI810" s="264" t="s">
        <v>3945</v>
      </c>
      <c r="FK810" s="264" t="s">
        <v>3945</v>
      </c>
      <c r="FM810" s="264" t="s">
        <v>3945</v>
      </c>
      <c r="FO810" s="264" t="s">
        <v>3945</v>
      </c>
      <c r="FQ810" s="264" t="s">
        <v>3945</v>
      </c>
      <c r="FS810" s="264" t="s">
        <v>3945</v>
      </c>
      <c r="FU810" s="264" t="s">
        <v>3945</v>
      </c>
      <c r="FW810" s="264" t="s">
        <v>3945</v>
      </c>
      <c r="FY810" s="264" t="s">
        <v>3945</v>
      </c>
      <c r="GA810" s="264" t="s">
        <v>3945</v>
      </c>
      <c r="GC810" s="264" t="s">
        <v>3945</v>
      </c>
      <c r="GE810" s="264" t="s">
        <v>3945</v>
      </c>
      <c r="GG810" s="264" t="s">
        <v>3945</v>
      </c>
      <c r="GI810" s="264" t="s">
        <v>3945</v>
      </c>
      <c r="GK810" s="264" t="s">
        <v>3945</v>
      </c>
      <c r="GM810" s="264" t="s">
        <v>3945</v>
      </c>
      <c r="GO810" s="264" t="s">
        <v>3945</v>
      </c>
      <c r="GQ810" s="16"/>
      <c r="HE810" s="265" t="s">
        <v>3947</v>
      </c>
      <c r="HG810" s="265" t="s">
        <v>3947</v>
      </c>
      <c r="HI810" s="264" t="s">
        <v>3945</v>
      </c>
      <c r="HK810" s="264" t="s">
        <v>3945</v>
      </c>
      <c r="HM810" s="264" t="s">
        <v>3945</v>
      </c>
      <c r="HO810" s="264" t="s">
        <v>3945</v>
      </c>
      <c r="HQ810" s="264" t="s">
        <v>3945</v>
      </c>
      <c r="HS810" s="264" t="s">
        <v>3945</v>
      </c>
      <c r="HU810" s="264" t="s">
        <v>3945</v>
      </c>
      <c r="HW810" s="264" t="s">
        <v>3945</v>
      </c>
      <c r="HY810" s="264" t="s">
        <v>3945</v>
      </c>
      <c r="IA810" s="264" t="s">
        <v>3945</v>
      </c>
      <c r="IC810" s="264" t="s">
        <v>3945</v>
      </c>
      <c r="IE810" s="264" t="s">
        <v>3945</v>
      </c>
      <c r="IG810" s="264" t="s">
        <v>3945</v>
      </c>
      <c r="II810" s="264" t="s">
        <v>3945</v>
      </c>
      <c r="IK810" s="264" t="s">
        <v>3945</v>
      </c>
      <c r="IM810" s="264" t="s">
        <v>3945</v>
      </c>
      <c r="IO810" s="264" t="s">
        <v>3945</v>
      </c>
      <c r="IQ810" s="264" t="s">
        <v>3945</v>
      </c>
      <c r="IS810" s="264" t="s">
        <v>3945</v>
      </c>
      <c r="IU810" s="264" t="s">
        <v>3945</v>
      </c>
      <c r="IW810" s="264" t="s">
        <v>3945</v>
      </c>
      <c r="IY810" s="264" t="s">
        <v>3945</v>
      </c>
      <c r="JA810" s="264" t="s">
        <v>3945</v>
      </c>
      <c r="JC810" s="264" t="s">
        <v>3945</v>
      </c>
    </row>
    <row r="811" spans="3:263">
      <c r="C811" s="384" t="s">
        <v>3949</v>
      </c>
      <c r="D811" s="404"/>
      <c r="E811" s="390" t="s">
        <v>3949</v>
      </c>
      <c r="F811" s="391"/>
      <c r="G811" s="390" t="s">
        <v>3949</v>
      </c>
      <c r="H811" s="391"/>
      <c r="I811" s="390" t="s">
        <v>3949</v>
      </c>
      <c r="J811" s="391"/>
      <c r="K811" s="390" t="s">
        <v>3949</v>
      </c>
      <c r="L811" s="391"/>
      <c r="M811" s="390" t="s">
        <v>3949</v>
      </c>
      <c r="N811" s="405"/>
      <c r="O811" s="394" t="s">
        <v>3950</v>
      </c>
      <c r="P811" s="406"/>
      <c r="Q811" s="264" t="s">
        <v>3949</v>
      </c>
      <c r="S811" s="264" t="s">
        <v>3949</v>
      </c>
      <c r="U811" s="265" t="s">
        <v>3951</v>
      </c>
      <c r="W811" s="265" t="s">
        <v>3951</v>
      </c>
      <c r="Y811" s="265" t="s">
        <v>3951</v>
      </c>
      <c r="Z811" s="256"/>
      <c r="AA811" s="264" t="s">
        <v>3949</v>
      </c>
      <c r="AB811" s="256"/>
      <c r="AC811" s="265" t="s">
        <v>3951</v>
      </c>
      <c r="AD811" s="258"/>
      <c r="AE811" s="265" t="s">
        <v>3951</v>
      </c>
      <c r="AF811" s="258"/>
      <c r="AG811" s="264" t="s">
        <v>3949</v>
      </c>
      <c r="AH811" s="16"/>
      <c r="AI811" s="264" t="s">
        <v>3949</v>
      </c>
      <c r="AK811" s="264" t="s">
        <v>3949</v>
      </c>
      <c r="AL811" s="256"/>
      <c r="AM811" s="264" t="s">
        <v>3949</v>
      </c>
      <c r="AN811" s="256"/>
      <c r="AO811" s="264" t="s">
        <v>3949</v>
      </c>
      <c r="AP811" s="256"/>
      <c r="AQ811" s="264" t="s">
        <v>3949</v>
      </c>
      <c r="AR811" s="256"/>
      <c r="AS811" s="264" t="s">
        <v>3950</v>
      </c>
      <c r="AT811" s="256"/>
      <c r="AU811" s="264" t="s">
        <v>3950</v>
      </c>
      <c r="AW811" s="264" t="s">
        <v>3950</v>
      </c>
      <c r="AX811" s="256"/>
      <c r="AY811" s="270" t="str">
        <f t="shared" si="28"/>
        <v>予 備 808</v>
      </c>
      <c r="AZ811" s="256"/>
      <c r="BA811" s="265" t="s">
        <v>3951</v>
      </c>
      <c r="BC811" s="265" t="s">
        <v>3951</v>
      </c>
      <c r="BE811" s="266" t="s">
        <v>3951</v>
      </c>
      <c r="BF811" s="258"/>
      <c r="BG811" s="266" t="s">
        <v>3951</v>
      </c>
      <c r="BI811" s="400" t="s">
        <v>3949</v>
      </c>
      <c r="BK811" s="400" t="s">
        <v>3949</v>
      </c>
      <c r="BM811" s="400" t="str">
        <f t="shared" si="27"/>
        <v>予備808</v>
      </c>
      <c r="BO811" s="401" t="s">
        <v>3949</v>
      </c>
      <c r="BP811" s="396"/>
      <c r="BQ811" s="401" t="s">
        <v>3949</v>
      </c>
      <c r="BR811" s="402"/>
      <c r="BS811" s="265" t="s">
        <v>3951</v>
      </c>
      <c r="BT811" s="402"/>
      <c r="BU811" s="402"/>
      <c r="BV811" s="402"/>
      <c r="BW811" s="402"/>
      <c r="BX811" s="402"/>
      <c r="BY811" s="402"/>
      <c r="BZ811" s="402"/>
      <c r="CA811" s="402"/>
      <c r="CB811" s="402"/>
      <c r="CC811" s="402"/>
      <c r="CE811" s="256"/>
      <c r="CG811" s="264" t="s">
        <v>3949</v>
      </c>
      <c r="CI811" s="264" t="s">
        <v>3949</v>
      </c>
      <c r="CK811" s="264" t="s">
        <v>3949</v>
      </c>
      <c r="CM811" s="264" t="s">
        <v>3949</v>
      </c>
      <c r="CO811" s="264" t="s">
        <v>3949</v>
      </c>
      <c r="CQ811" s="264" t="s">
        <v>3949</v>
      </c>
      <c r="CS811" s="264" t="s">
        <v>3949</v>
      </c>
      <c r="CU811" s="264" t="s">
        <v>3949</v>
      </c>
      <c r="CW811" s="264" t="s">
        <v>3949</v>
      </c>
      <c r="CY811" s="264" t="s">
        <v>3949</v>
      </c>
      <c r="DA811" s="264" t="s">
        <v>3949</v>
      </c>
      <c r="DC811" s="264" t="s">
        <v>3949</v>
      </c>
      <c r="DE811" s="264" t="s">
        <v>3949</v>
      </c>
      <c r="DG811" s="264" t="s">
        <v>3949</v>
      </c>
      <c r="DI811" s="264" t="s">
        <v>3949</v>
      </c>
      <c r="DK811" s="264" t="s">
        <v>3949</v>
      </c>
      <c r="EA811" s="264" t="s">
        <v>3949</v>
      </c>
      <c r="EC811" s="272" t="s">
        <v>3950</v>
      </c>
      <c r="ED811" s="268"/>
      <c r="EE811" s="272" t="s">
        <v>3950</v>
      </c>
      <c r="EF811" s="268"/>
      <c r="EG811" s="272" t="s">
        <v>3950</v>
      </c>
      <c r="EH811" s="268"/>
      <c r="EI811" s="272" t="s">
        <v>3950</v>
      </c>
      <c r="EY811" s="264" t="s">
        <v>3949</v>
      </c>
      <c r="FA811" s="264" t="s">
        <v>3949</v>
      </c>
      <c r="FC811" s="264" t="s">
        <v>3949</v>
      </c>
      <c r="FE811" s="264" t="s">
        <v>3949</v>
      </c>
      <c r="FG811" s="264" t="s">
        <v>3949</v>
      </c>
      <c r="FI811" s="264" t="s">
        <v>3949</v>
      </c>
      <c r="FK811" s="264" t="s">
        <v>3949</v>
      </c>
      <c r="FM811" s="264" t="s">
        <v>3949</v>
      </c>
      <c r="FO811" s="264" t="s">
        <v>3949</v>
      </c>
      <c r="FQ811" s="264" t="s">
        <v>3949</v>
      </c>
      <c r="FS811" s="264" t="s">
        <v>3949</v>
      </c>
      <c r="FU811" s="264" t="s">
        <v>3949</v>
      </c>
      <c r="FW811" s="264" t="s">
        <v>3949</v>
      </c>
      <c r="FY811" s="264" t="s">
        <v>3949</v>
      </c>
      <c r="GA811" s="264" t="s">
        <v>3949</v>
      </c>
      <c r="GC811" s="264" t="s">
        <v>3949</v>
      </c>
      <c r="GE811" s="264" t="s">
        <v>3949</v>
      </c>
      <c r="GG811" s="264" t="s">
        <v>3949</v>
      </c>
      <c r="GI811" s="264" t="s">
        <v>3949</v>
      </c>
      <c r="GK811" s="264" t="s">
        <v>3949</v>
      </c>
      <c r="GM811" s="264" t="s">
        <v>3949</v>
      </c>
      <c r="GO811" s="264" t="s">
        <v>3949</v>
      </c>
      <c r="GQ811" s="16"/>
      <c r="HE811" s="265" t="s">
        <v>3951</v>
      </c>
      <c r="HG811" s="265" t="s">
        <v>3951</v>
      </c>
      <c r="HI811" s="264" t="s">
        <v>3949</v>
      </c>
      <c r="HK811" s="264" t="s">
        <v>3949</v>
      </c>
      <c r="HM811" s="264" t="s">
        <v>3949</v>
      </c>
      <c r="HO811" s="264" t="s">
        <v>3949</v>
      </c>
      <c r="HQ811" s="264" t="s">
        <v>3949</v>
      </c>
      <c r="HS811" s="264" t="s">
        <v>3949</v>
      </c>
      <c r="HU811" s="264" t="s">
        <v>3949</v>
      </c>
      <c r="HW811" s="264" t="s">
        <v>3949</v>
      </c>
      <c r="HY811" s="264" t="s">
        <v>3949</v>
      </c>
      <c r="IA811" s="264" t="s">
        <v>3949</v>
      </c>
      <c r="IC811" s="264" t="s">
        <v>3949</v>
      </c>
      <c r="IE811" s="264" t="s">
        <v>3949</v>
      </c>
      <c r="IG811" s="264" t="s">
        <v>3949</v>
      </c>
      <c r="II811" s="264" t="s">
        <v>3949</v>
      </c>
      <c r="IK811" s="264" t="s">
        <v>3949</v>
      </c>
      <c r="IM811" s="264" t="s">
        <v>3949</v>
      </c>
      <c r="IO811" s="264" t="s">
        <v>3949</v>
      </c>
      <c r="IQ811" s="264" t="s">
        <v>3949</v>
      </c>
      <c r="IS811" s="264" t="s">
        <v>3949</v>
      </c>
      <c r="IU811" s="264" t="s">
        <v>3949</v>
      </c>
      <c r="IW811" s="264" t="s">
        <v>3949</v>
      </c>
      <c r="IY811" s="264" t="s">
        <v>3949</v>
      </c>
      <c r="JA811" s="264" t="s">
        <v>3949</v>
      </c>
      <c r="JC811" s="264" t="s">
        <v>3949</v>
      </c>
    </row>
    <row r="812" spans="3:263">
      <c r="C812" s="384" t="s">
        <v>3952</v>
      </c>
      <c r="D812" s="404"/>
      <c r="E812" s="390" t="s">
        <v>3952</v>
      </c>
      <c r="F812" s="391"/>
      <c r="G812" s="390" t="s">
        <v>3952</v>
      </c>
      <c r="H812" s="391"/>
      <c r="I812" s="390" t="s">
        <v>3952</v>
      </c>
      <c r="J812" s="391"/>
      <c r="K812" s="390" t="s">
        <v>3952</v>
      </c>
      <c r="L812" s="391"/>
      <c r="M812" s="390" t="s">
        <v>3952</v>
      </c>
      <c r="N812" s="405"/>
      <c r="O812" s="394" t="s">
        <v>3953</v>
      </c>
      <c r="P812" s="406"/>
      <c r="Q812" s="264" t="s">
        <v>3952</v>
      </c>
      <c r="S812" s="264" t="s">
        <v>3952</v>
      </c>
      <c r="U812" s="265" t="s">
        <v>3954</v>
      </c>
      <c r="W812" s="265" t="s">
        <v>3954</v>
      </c>
      <c r="Y812" s="265" t="s">
        <v>3954</v>
      </c>
      <c r="Z812" s="256"/>
      <c r="AA812" s="264" t="s">
        <v>3952</v>
      </c>
      <c r="AB812" s="256"/>
      <c r="AC812" s="265" t="s">
        <v>3954</v>
      </c>
      <c r="AD812" s="258"/>
      <c r="AE812" s="265" t="s">
        <v>3954</v>
      </c>
      <c r="AF812" s="258"/>
      <c r="AG812" s="264" t="s">
        <v>3952</v>
      </c>
      <c r="AH812" s="16"/>
      <c r="AI812" s="264" t="s">
        <v>3952</v>
      </c>
      <c r="AK812" s="264" t="s">
        <v>3952</v>
      </c>
      <c r="AL812" s="256"/>
      <c r="AM812" s="264" t="s">
        <v>3952</v>
      </c>
      <c r="AN812" s="256"/>
      <c r="AO812" s="264" t="s">
        <v>3952</v>
      </c>
      <c r="AP812" s="256"/>
      <c r="AQ812" s="264" t="s">
        <v>3952</v>
      </c>
      <c r="AR812" s="256"/>
      <c r="AS812" s="265" t="s">
        <v>3955</v>
      </c>
      <c r="AT812" s="256"/>
      <c r="AU812" s="265" t="s">
        <v>3955</v>
      </c>
      <c r="AW812" s="265" t="s">
        <v>3955</v>
      </c>
      <c r="AX812" s="256"/>
      <c r="AY812" s="270" t="str">
        <f t="shared" si="28"/>
        <v>予 備 809</v>
      </c>
      <c r="AZ812" s="256"/>
      <c r="BA812" s="265" t="s">
        <v>3954</v>
      </c>
      <c r="BC812" s="265" t="s">
        <v>3954</v>
      </c>
      <c r="BE812" s="266" t="s">
        <v>3954</v>
      </c>
      <c r="BF812" s="258"/>
      <c r="BG812" s="266" t="s">
        <v>3954</v>
      </c>
      <c r="BI812" s="400" t="s">
        <v>3952</v>
      </c>
      <c r="BK812" s="400" t="s">
        <v>3952</v>
      </c>
      <c r="BM812" s="400" t="str">
        <f t="shared" si="27"/>
        <v>予備809</v>
      </c>
      <c r="BO812" s="401" t="s">
        <v>3952</v>
      </c>
      <c r="BP812" s="396"/>
      <c r="BQ812" s="401" t="s">
        <v>3952</v>
      </c>
      <c r="BR812" s="402"/>
      <c r="BS812" s="265" t="s">
        <v>3954</v>
      </c>
      <c r="BT812" s="402"/>
      <c r="BU812" s="402"/>
      <c r="BV812" s="402"/>
      <c r="BW812" s="402"/>
      <c r="BX812" s="402"/>
      <c r="BY812" s="402"/>
      <c r="BZ812" s="402"/>
      <c r="CA812" s="402"/>
      <c r="CB812" s="402"/>
      <c r="CC812" s="402"/>
      <c r="CE812" s="256"/>
      <c r="CG812" s="264" t="s">
        <v>3952</v>
      </c>
      <c r="CI812" s="264" t="s">
        <v>3952</v>
      </c>
      <c r="CK812" s="264" t="s">
        <v>3952</v>
      </c>
      <c r="CM812" s="264" t="s">
        <v>3952</v>
      </c>
      <c r="CO812" s="264" t="s">
        <v>3952</v>
      </c>
      <c r="CQ812" s="264" t="s">
        <v>3952</v>
      </c>
      <c r="CS812" s="264" t="s">
        <v>3952</v>
      </c>
      <c r="CU812" s="264" t="s">
        <v>3952</v>
      </c>
      <c r="CW812" s="264" t="s">
        <v>3952</v>
      </c>
      <c r="CY812" s="264" t="s">
        <v>3952</v>
      </c>
      <c r="DA812" s="264" t="s">
        <v>3952</v>
      </c>
      <c r="DC812" s="264" t="s">
        <v>3952</v>
      </c>
      <c r="DE812" s="264" t="s">
        <v>3952</v>
      </c>
      <c r="DG812" s="264" t="s">
        <v>3952</v>
      </c>
      <c r="DI812" s="264" t="s">
        <v>3952</v>
      </c>
      <c r="DK812" s="264" t="s">
        <v>3952</v>
      </c>
      <c r="EA812" s="264" t="s">
        <v>3952</v>
      </c>
      <c r="EC812" s="272" t="s">
        <v>3953</v>
      </c>
      <c r="ED812" s="268"/>
      <c r="EE812" s="272" t="s">
        <v>3953</v>
      </c>
      <c r="EF812" s="268"/>
      <c r="EG812" s="272" t="s">
        <v>3953</v>
      </c>
      <c r="EH812" s="268"/>
      <c r="EI812" s="272" t="s">
        <v>3953</v>
      </c>
      <c r="EY812" s="264" t="s">
        <v>3952</v>
      </c>
      <c r="FA812" s="264" t="s">
        <v>3952</v>
      </c>
      <c r="FC812" s="264" t="s">
        <v>3952</v>
      </c>
      <c r="FE812" s="264" t="s">
        <v>3952</v>
      </c>
      <c r="FG812" s="264" t="s">
        <v>3952</v>
      </c>
      <c r="FI812" s="264" t="s">
        <v>3952</v>
      </c>
      <c r="FK812" s="264" t="s">
        <v>3952</v>
      </c>
      <c r="FM812" s="264" t="s">
        <v>3952</v>
      </c>
      <c r="FO812" s="264" t="s">
        <v>3952</v>
      </c>
      <c r="FQ812" s="264" t="s">
        <v>3952</v>
      </c>
      <c r="FS812" s="264" t="s">
        <v>3952</v>
      </c>
      <c r="FU812" s="264" t="s">
        <v>3952</v>
      </c>
      <c r="FW812" s="264" t="s">
        <v>3952</v>
      </c>
      <c r="FY812" s="264" t="s">
        <v>3952</v>
      </c>
      <c r="GA812" s="264" t="s">
        <v>3952</v>
      </c>
      <c r="GC812" s="264" t="s">
        <v>3952</v>
      </c>
      <c r="GE812" s="264" t="s">
        <v>3952</v>
      </c>
      <c r="GG812" s="264" t="s">
        <v>3952</v>
      </c>
      <c r="GI812" s="264" t="s">
        <v>3952</v>
      </c>
      <c r="GK812" s="264" t="s">
        <v>3952</v>
      </c>
      <c r="GM812" s="264" t="s">
        <v>3952</v>
      </c>
      <c r="GO812" s="264" t="s">
        <v>3952</v>
      </c>
      <c r="GQ812" s="16"/>
      <c r="HE812" s="265" t="s">
        <v>3954</v>
      </c>
      <c r="HG812" s="265" t="s">
        <v>3954</v>
      </c>
      <c r="HI812" s="264" t="s">
        <v>3952</v>
      </c>
      <c r="HK812" s="264" t="s">
        <v>3952</v>
      </c>
      <c r="HM812" s="264" t="s">
        <v>3952</v>
      </c>
      <c r="HO812" s="264" t="s">
        <v>3952</v>
      </c>
      <c r="HQ812" s="264" t="s">
        <v>3952</v>
      </c>
      <c r="HS812" s="264" t="s">
        <v>3952</v>
      </c>
      <c r="HU812" s="264" t="s">
        <v>3952</v>
      </c>
      <c r="HW812" s="264" t="s">
        <v>3952</v>
      </c>
      <c r="HY812" s="264" t="s">
        <v>3952</v>
      </c>
      <c r="IA812" s="264" t="s">
        <v>3952</v>
      </c>
      <c r="IC812" s="264" t="s">
        <v>3952</v>
      </c>
      <c r="IE812" s="264" t="s">
        <v>3952</v>
      </c>
      <c r="IG812" s="264" t="s">
        <v>3952</v>
      </c>
      <c r="II812" s="264" t="s">
        <v>3952</v>
      </c>
      <c r="IK812" s="264" t="s">
        <v>3952</v>
      </c>
      <c r="IM812" s="264" t="s">
        <v>3952</v>
      </c>
      <c r="IO812" s="264" t="s">
        <v>3952</v>
      </c>
      <c r="IQ812" s="264" t="s">
        <v>3952</v>
      </c>
      <c r="IS812" s="264" t="s">
        <v>3952</v>
      </c>
      <c r="IU812" s="264" t="s">
        <v>3952</v>
      </c>
      <c r="IW812" s="264" t="s">
        <v>3952</v>
      </c>
      <c r="IY812" s="264" t="s">
        <v>3952</v>
      </c>
      <c r="JA812" s="264" t="s">
        <v>3952</v>
      </c>
      <c r="JC812" s="264" t="s">
        <v>3952</v>
      </c>
    </row>
    <row r="813" spans="3:263">
      <c r="C813" s="384" t="s">
        <v>3956</v>
      </c>
      <c r="D813" s="404"/>
      <c r="E813" s="390" t="s">
        <v>3956</v>
      </c>
      <c r="F813" s="391"/>
      <c r="G813" s="390" t="s">
        <v>3956</v>
      </c>
      <c r="H813" s="391"/>
      <c r="I813" s="390" t="s">
        <v>3956</v>
      </c>
      <c r="J813" s="391"/>
      <c r="K813" s="390" t="s">
        <v>3956</v>
      </c>
      <c r="L813" s="391"/>
      <c r="M813" s="390" t="s">
        <v>3956</v>
      </c>
      <c r="N813" s="405"/>
      <c r="O813" s="394" t="s">
        <v>3957</v>
      </c>
      <c r="P813" s="406"/>
      <c r="Q813" s="264" t="s">
        <v>3956</v>
      </c>
      <c r="S813" s="264" t="s">
        <v>3956</v>
      </c>
      <c r="U813" s="265" t="s">
        <v>3958</v>
      </c>
      <c r="W813" s="265" t="s">
        <v>3958</v>
      </c>
      <c r="Y813" s="265" t="s">
        <v>3958</v>
      </c>
      <c r="Z813" s="256"/>
      <c r="AA813" s="264" t="s">
        <v>3956</v>
      </c>
      <c r="AB813" s="256"/>
      <c r="AC813" s="265" t="s">
        <v>3958</v>
      </c>
      <c r="AD813" s="258"/>
      <c r="AE813" s="265" t="s">
        <v>3958</v>
      </c>
      <c r="AF813" s="258"/>
      <c r="AG813" s="264" t="s">
        <v>3956</v>
      </c>
      <c r="AH813" s="16"/>
      <c r="AI813" s="264" t="s">
        <v>3956</v>
      </c>
      <c r="AK813" s="264" t="s">
        <v>3956</v>
      </c>
      <c r="AL813" s="256"/>
      <c r="AM813" s="264" t="s">
        <v>3956</v>
      </c>
      <c r="AN813" s="256"/>
      <c r="AO813" s="264" t="s">
        <v>3956</v>
      </c>
      <c r="AP813" s="256"/>
      <c r="AQ813" s="264" t="s">
        <v>3956</v>
      </c>
      <c r="AR813" s="256"/>
      <c r="AS813" s="264" t="s">
        <v>3957</v>
      </c>
      <c r="AT813" s="256"/>
      <c r="AU813" s="264" t="s">
        <v>3957</v>
      </c>
      <c r="AW813" s="264" t="s">
        <v>3957</v>
      </c>
      <c r="AX813" s="256"/>
      <c r="AY813" s="270" t="str">
        <f t="shared" si="28"/>
        <v>予 備 810</v>
      </c>
      <c r="AZ813" s="256"/>
      <c r="BA813" s="265" t="s">
        <v>3958</v>
      </c>
      <c r="BC813" s="265" t="s">
        <v>3958</v>
      </c>
      <c r="BE813" s="266" t="s">
        <v>3958</v>
      </c>
      <c r="BF813" s="258"/>
      <c r="BG813" s="266" t="s">
        <v>3958</v>
      </c>
      <c r="BI813" s="400" t="s">
        <v>3956</v>
      </c>
      <c r="BK813" s="400" t="s">
        <v>3956</v>
      </c>
      <c r="BM813" s="400" t="str">
        <f t="shared" si="27"/>
        <v>予備810</v>
      </c>
      <c r="BO813" s="401" t="s">
        <v>3956</v>
      </c>
      <c r="BP813" s="396"/>
      <c r="BQ813" s="401" t="s">
        <v>3956</v>
      </c>
      <c r="BR813" s="402"/>
      <c r="BS813" s="265" t="s">
        <v>3958</v>
      </c>
      <c r="BT813" s="402"/>
      <c r="BU813" s="402"/>
      <c r="BV813" s="402"/>
      <c r="BW813" s="402"/>
      <c r="BX813" s="402"/>
      <c r="BY813" s="402"/>
      <c r="BZ813" s="402"/>
      <c r="CA813" s="402"/>
      <c r="CB813" s="402"/>
      <c r="CC813" s="402"/>
      <c r="CE813" s="256"/>
      <c r="CG813" s="264" t="s">
        <v>3956</v>
      </c>
      <c r="CI813" s="264" t="s">
        <v>3956</v>
      </c>
      <c r="CK813" s="264" t="s">
        <v>3956</v>
      </c>
      <c r="CM813" s="264" t="s">
        <v>3956</v>
      </c>
      <c r="CO813" s="264" t="s">
        <v>3956</v>
      </c>
      <c r="CQ813" s="264" t="s">
        <v>3956</v>
      </c>
      <c r="CS813" s="264" t="s">
        <v>3956</v>
      </c>
      <c r="CU813" s="264" t="s">
        <v>3956</v>
      </c>
      <c r="CW813" s="264" t="s">
        <v>3956</v>
      </c>
      <c r="CY813" s="264" t="s">
        <v>3956</v>
      </c>
      <c r="DA813" s="264" t="s">
        <v>3956</v>
      </c>
      <c r="DC813" s="264" t="s">
        <v>3956</v>
      </c>
      <c r="DE813" s="264" t="s">
        <v>3956</v>
      </c>
      <c r="DG813" s="264" t="s">
        <v>3956</v>
      </c>
      <c r="DI813" s="264" t="s">
        <v>3956</v>
      </c>
      <c r="DK813" s="264" t="s">
        <v>3956</v>
      </c>
      <c r="EA813" s="264" t="s">
        <v>3956</v>
      </c>
      <c r="EC813" s="272" t="s">
        <v>3957</v>
      </c>
      <c r="ED813" s="268"/>
      <c r="EE813" s="272" t="s">
        <v>3957</v>
      </c>
      <c r="EF813" s="268"/>
      <c r="EG813" s="272" t="s">
        <v>3957</v>
      </c>
      <c r="EH813" s="268"/>
      <c r="EI813" s="272" t="s">
        <v>3957</v>
      </c>
      <c r="EY813" s="264" t="s">
        <v>3956</v>
      </c>
      <c r="FA813" s="264" t="s">
        <v>3956</v>
      </c>
      <c r="FC813" s="264" t="s">
        <v>3956</v>
      </c>
      <c r="FE813" s="264" t="s">
        <v>3956</v>
      </c>
      <c r="FG813" s="264" t="s">
        <v>3956</v>
      </c>
      <c r="FI813" s="264" t="s">
        <v>3956</v>
      </c>
      <c r="FK813" s="264" t="s">
        <v>3956</v>
      </c>
      <c r="FM813" s="264" t="s">
        <v>3956</v>
      </c>
      <c r="FO813" s="264" t="s">
        <v>3956</v>
      </c>
      <c r="FQ813" s="264" t="s">
        <v>3956</v>
      </c>
      <c r="FS813" s="264" t="s">
        <v>3956</v>
      </c>
      <c r="FU813" s="264" t="s">
        <v>3956</v>
      </c>
      <c r="FW813" s="264" t="s">
        <v>3956</v>
      </c>
      <c r="FY813" s="264" t="s">
        <v>3956</v>
      </c>
      <c r="GA813" s="264" t="s">
        <v>3956</v>
      </c>
      <c r="GC813" s="264" t="s">
        <v>3956</v>
      </c>
      <c r="GE813" s="264" t="s">
        <v>3956</v>
      </c>
      <c r="GG813" s="264" t="s">
        <v>3956</v>
      </c>
      <c r="GI813" s="264" t="s">
        <v>3956</v>
      </c>
      <c r="GK813" s="264" t="s">
        <v>3956</v>
      </c>
      <c r="GM813" s="264" t="s">
        <v>3956</v>
      </c>
      <c r="GO813" s="264" t="s">
        <v>3956</v>
      </c>
      <c r="GQ813" s="16"/>
      <c r="HE813" s="265" t="s">
        <v>3958</v>
      </c>
      <c r="HG813" s="265" t="s">
        <v>3958</v>
      </c>
      <c r="HI813" s="264" t="s">
        <v>3956</v>
      </c>
      <c r="HK813" s="264" t="s">
        <v>3956</v>
      </c>
      <c r="HM813" s="264" t="s">
        <v>3956</v>
      </c>
      <c r="HO813" s="264" t="s">
        <v>3956</v>
      </c>
      <c r="HQ813" s="264" t="s">
        <v>3956</v>
      </c>
      <c r="HS813" s="264" t="s">
        <v>3956</v>
      </c>
      <c r="HU813" s="264" t="s">
        <v>3956</v>
      </c>
      <c r="HW813" s="264" t="s">
        <v>3956</v>
      </c>
      <c r="HY813" s="264" t="s">
        <v>3956</v>
      </c>
      <c r="IA813" s="264" t="s">
        <v>3956</v>
      </c>
      <c r="IC813" s="264" t="s">
        <v>3956</v>
      </c>
      <c r="IE813" s="264" t="s">
        <v>3956</v>
      </c>
      <c r="IG813" s="264" t="s">
        <v>3956</v>
      </c>
      <c r="II813" s="264" t="s">
        <v>3956</v>
      </c>
      <c r="IK813" s="264" t="s">
        <v>3956</v>
      </c>
      <c r="IM813" s="264" t="s">
        <v>3956</v>
      </c>
      <c r="IO813" s="264" t="s">
        <v>3956</v>
      </c>
      <c r="IQ813" s="264" t="s">
        <v>3956</v>
      </c>
      <c r="IS813" s="264" t="s">
        <v>3956</v>
      </c>
      <c r="IU813" s="264" t="s">
        <v>3956</v>
      </c>
      <c r="IW813" s="264" t="s">
        <v>3956</v>
      </c>
      <c r="IY813" s="264" t="s">
        <v>3956</v>
      </c>
      <c r="JA813" s="264" t="s">
        <v>3956</v>
      </c>
      <c r="JC813" s="264" t="s">
        <v>3956</v>
      </c>
    </row>
    <row r="814" spans="3:263">
      <c r="C814" s="384" t="s">
        <v>3959</v>
      </c>
      <c r="D814" s="404"/>
      <c r="E814" s="390" t="s">
        <v>3959</v>
      </c>
      <c r="F814" s="391"/>
      <c r="G814" s="390" t="s">
        <v>3959</v>
      </c>
      <c r="H814" s="391"/>
      <c r="I814" s="390" t="s">
        <v>3959</v>
      </c>
      <c r="J814" s="391"/>
      <c r="K814" s="390" t="s">
        <v>3959</v>
      </c>
      <c r="L814" s="391"/>
      <c r="M814" s="390" t="s">
        <v>3959</v>
      </c>
      <c r="N814" s="405"/>
      <c r="O814" s="394" t="s">
        <v>3960</v>
      </c>
      <c r="P814" s="406"/>
      <c r="Q814" s="264" t="s">
        <v>3959</v>
      </c>
      <c r="S814" s="264" t="s">
        <v>3959</v>
      </c>
      <c r="U814" s="265" t="s">
        <v>3961</v>
      </c>
      <c r="W814" s="265" t="s">
        <v>3961</v>
      </c>
      <c r="Y814" s="265" t="s">
        <v>3961</v>
      </c>
      <c r="Z814" s="256"/>
      <c r="AA814" s="264" t="s">
        <v>3959</v>
      </c>
      <c r="AB814" s="256"/>
      <c r="AC814" s="265" t="s">
        <v>3961</v>
      </c>
      <c r="AD814" s="258"/>
      <c r="AE814" s="265" t="s">
        <v>3961</v>
      </c>
      <c r="AF814" s="258"/>
      <c r="AG814" s="264" t="s">
        <v>3959</v>
      </c>
      <c r="AH814" s="16"/>
      <c r="AI814" s="264" t="s">
        <v>3959</v>
      </c>
      <c r="AK814" s="264" t="s">
        <v>3959</v>
      </c>
      <c r="AL814" s="256"/>
      <c r="AM814" s="264" t="s">
        <v>3959</v>
      </c>
      <c r="AN814" s="256"/>
      <c r="AO814" s="264" t="s">
        <v>3959</v>
      </c>
      <c r="AP814" s="256"/>
      <c r="AQ814" s="264" t="s">
        <v>3959</v>
      </c>
      <c r="AR814" s="256"/>
      <c r="AS814" s="265" t="s">
        <v>3962</v>
      </c>
      <c r="AT814" s="256"/>
      <c r="AU814" s="265" t="s">
        <v>3962</v>
      </c>
      <c r="AW814" s="265" t="s">
        <v>3962</v>
      </c>
      <c r="AX814" s="256"/>
      <c r="AY814" s="270" t="str">
        <f t="shared" si="28"/>
        <v>予 備 811</v>
      </c>
      <c r="AZ814" s="256"/>
      <c r="BA814" s="265" t="s">
        <v>3961</v>
      </c>
      <c r="BC814" s="265" t="s">
        <v>3961</v>
      </c>
      <c r="BE814" s="266" t="s">
        <v>3961</v>
      </c>
      <c r="BF814" s="258"/>
      <c r="BG814" s="266" t="s">
        <v>3961</v>
      </c>
      <c r="BI814" s="400" t="s">
        <v>3959</v>
      </c>
      <c r="BK814" s="400" t="s">
        <v>3959</v>
      </c>
      <c r="BM814" s="400" t="str">
        <f t="shared" si="27"/>
        <v>予備811</v>
      </c>
      <c r="BO814" s="401" t="s">
        <v>3959</v>
      </c>
      <c r="BP814" s="396"/>
      <c r="BQ814" s="401" t="s">
        <v>3959</v>
      </c>
      <c r="BR814" s="402"/>
      <c r="BS814" s="265" t="s">
        <v>3961</v>
      </c>
      <c r="BT814" s="402"/>
      <c r="BU814" s="402"/>
      <c r="BV814" s="402"/>
      <c r="BW814" s="402"/>
      <c r="BX814" s="402"/>
      <c r="BY814" s="402"/>
      <c r="BZ814" s="402"/>
      <c r="CA814" s="402"/>
      <c r="CB814" s="402"/>
      <c r="CC814" s="402"/>
      <c r="CE814" s="256"/>
      <c r="CG814" s="264" t="s">
        <v>3959</v>
      </c>
      <c r="CI814" s="264" t="s">
        <v>3959</v>
      </c>
      <c r="CK814" s="264" t="s">
        <v>3959</v>
      </c>
      <c r="CM814" s="264" t="s">
        <v>3959</v>
      </c>
      <c r="CO814" s="264" t="s">
        <v>3959</v>
      </c>
      <c r="CQ814" s="264" t="s">
        <v>3959</v>
      </c>
      <c r="CS814" s="264" t="s">
        <v>3959</v>
      </c>
      <c r="CU814" s="264" t="s">
        <v>3959</v>
      </c>
      <c r="CW814" s="264" t="s">
        <v>3959</v>
      </c>
      <c r="CY814" s="264" t="s">
        <v>3959</v>
      </c>
      <c r="DA814" s="264" t="s">
        <v>3959</v>
      </c>
      <c r="DC814" s="264" t="s">
        <v>3959</v>
      </c>
      <c r="DE814" s="264" t="s">
        <v>3959</v>
      </c>
      <c r="DG814" s="264" t="s">
        <v>3959</v>
      </c>
      <c r="DI814" s="264" t="s">
        <v>3959</v>
      </c>
      <c r="DK814" s="264" t="s">
        <v>3959</v>
      </c>
      <c r="EA814" s="264" t="s">
        <v>3959</v>
      </c>
      <c r="EC814" s="272" t="s">
        <v>3960</v>
      </c>
      <c r="ED814" s="268"/>
      <c r="EE814" s="272" t="s">
        <v>3960</v>
      </c>
      <c r="EF814" s="268"/>
      <c r="EG814" s="272" t="s">
        <v>3960</v>
      </c>
      <c r="EH814" s="268"/>
      <c r="EI814" s="272" t="s">
        <v>3960</v>
      </c>
      <c r="EY814" s="264" t="s">
        <v>3959</v>
      </c>
      <c r="FA814" s="264" t="s">
        <v>3959</v>
      </c>
      <c r="FC814" s="264" t="s">
        <v>3959</v>
      </c>
      <c r="FE814" s="264" t="s">
        <v>3959</v>
      </c>
      <c r="FG814" s="264" t="s">
        <v>3959</v>
      </c>
      <c r="FI814" s="264" t="s">
        <v>3959</v>
      </c>
      <c r="FK814" s="264" t="s">
        <v>3959</v>
      </c>
      <c r="FM814" s="264" t="s">
        <v>3959</v>
      </c>
      <c r="FO814" s="264" t="s">
        <v>3959</v>
      </c>
      <c r="FQ814" s="264" t="s">
        <v>3959</v>
      </c>
      <c r="FS814" s="264" t="s">
        <v>3959</v>
      </c>
      <c r="FU814" s="264" t="s">
        <v>3959</v>
      </c>
      <c r="FW814" s="264" t="s">
        <v>3959</v>
      </c>
      <c r="FY814" s="264" t="s">
        <v>3959</v>
      </c>
      <c r="GA814" s="264" t="s">
        <v>3959</v>
      </c>
      <c r="GC814" s="264" t="s">
        <v>3959</v>
      </c>
      <c r="GE814" s="264" t="s">
        <v>3959</v>
      </c>
      <c r="GG814" s="264" t="s">
        <v>3959</v>
      </c>
      <c r="GI814" s="264" t="s">
        <v>3959</v>
      </c>
      <c r="GK814" s="264" t="s">
        <v>3959</v>
      </c>
      <c r="GM814" s="264" t="s">
        <v>3959</v>
      </c>
      <c r="GO814" s="264" t="s">
        <v>3959</v>
      </c>
      <c r="GQ814" s="16"/>
      <c r="HE814" s="265" t="s">
        <v>3961</v>
      </c>
      <c r="HG814" s="265" t="s">
        <v>3961</v>
      </c>
      <c r="HI814" s="264" t="s">
        <v>3959</v>
      </c>
      <c r="HK814" s="264" t="s">
        <v>3959</v>
      </c>
      <c r="HM814" s="264" t="s">
        <v>3959</v>
      </c>
      <c r="HO814" s="264" t="s">
        <v>3959</v>
      </c>
      <c r="HQ814" s="264" t="s">
        <v>3959</v>
      </c>
      <c r="HS814" s="264" t="s">
        <v>3959</v>
      </c>
      <c r="HU814" s="264" t="s">
        <v>3959</v>
      </c>
      <c r="HW814" s="264" t="s">
        <v>3959</v>
      </c>
      <c r="HY814" s="264" t="s">
        <v>3959</v>
      </c>
      <c r="IA814" s="264" t="s">
        <v>3959</v>
      </c>
      <c r="IC814" s="264" t="s">
        <v>3959</v>
      </c>
      <c r="IE814" s="264" t="s">
        <v>3959</v>
      </c>
      <c r="IG814" s="264" t="s">
        <v>3959</v>
      </c>
      <c r="II814" s="264" t="s">
        <v>3959</v>
      </c>
      <c r="IK814" s="264" t="s">
        <v>3959</v>
      </c>
      <c r="IM814" s="264" t="s">
        <v>3959</v>
      </c>
      <c r="IO814" s="264" t="s">
        <v>3959</v>
      </c>
      <c r="IQ814" s="264" t="s">
        <v>3959</v>
      </c>
      <c r="IS814" s="264" t="s">
        <v>3959</v>
      </c>
      <c r="IU814" s="264" t="s">
        <v>3959</v>
      </c>
      <c r="IW814" s="264" t="s">
        <v>3959</v>
      </c>
      <c r="IY814" s="264" t="s">
        <v>3959</v>
      </c>
      <c r="JA814" s="264" t="s">
        <v>3959</v>
      </c>
      <c r="JC814" s="264" t="s">
        <v>3959</v>
      </c>
    </row>
    <row r="815" spans="3:263">
      <c r="C815" s="384" t="s">
        <v>3963</v>
      </c>
      <c r="D815" s="404"/>
      <c r="E815" s="390" t="s">
        <v>3963</v>
      </c>
      <c r="F815" s="391"/>
      <c r="G815" s="390" t="s">
        <v>3963</v>
      </c>
      <c r="H815" s="391"/>
      <c r="I815" s="390" t="s">
        <v>3963</v>
      </c>
      <c r="J815" s="391"/>
      <c r="K815" s="390" t="s">
        <v>3963</v>
      </c>
      <c r="L815" s="391"/>
      <c r="M815" s="390" t="s">
        <v>3963</v>
      </c>
      <c r="N815" s="405"/>
      <c r="O815" s="394" t="s">
        <v>3964</v>
      </c>
      <c r="P815" s="406"/>
      <c r="Q815" s="264" t="s">
        <v>3963</v>
      </c>
      <c r="S815" s="264" t="s">
        <v>3963</v>
      </c>
      <c r="U815" s="265" t="s">
        <v>3965</v>
      </c>
      <c r="W815" s="265" t="s">
        <v>3965</v>
      </c>
      <c r="Y815" s="265" t="s">
        <v>3965</v>
      </c>
      <c r="Z815" s="256"/>
      <c r="AA815" s="264" t="s">
        <v>3963</v>
      </c>
      <c r="AB815" s="256"/>
      <c r="AC815" s="265" t="s">
        <v>3965</v>
      </c>
      <c r="AD815" s="258"/>
      <c r="AE815" s="265" t="s">
        <v>3965</v>
      </c>
      <c r="AF815" s="258"/>
      <c r="AG815" s="264" t="s">
        <v>3963</v>
      </c>
      <c r="AH815" s="16"/>
      <c r="AI815" s="264" t="s">
        <v>3963</v>
      </c>
      <c r="AK815" s="264" t="s">
        <v>3963</v>
      </c>
      <c r="AL815" s="256"/>
      <c r="AM815" s="264" t="s">
        <v>3963</v>
      </c>
      <c r="AN815" s="256"/>
      <c r="AO815" s="264" t="s">
        <v>3963</v>
      </c>
      <c r="AP815" s="256"/>
      <c r="AQ815" s="264" t="s">
        <v>3963</v>
      </c>
      <c r="AR815" s="256"/>
      <c r="AS815" s="264" t="s">
        <v>3964</v>
      </c>
      <c r="AT815" s="256"/>
      <c r="AU815" s="264" t="s">
        <v>3964</v>
      </c>
      <c r="AW815" s="264" t="s">
        <v>3964</v>
      </c>
      <c r="AX815" s="256"/>
      <c r="AY815" s="270" t="str">
        <f t="shared" si="28"/>
        <v>予 備 812</v>
      </c>
      <c r="AZ815" s="256"/>
      <c r="BA815" s="265" t="s">
        <v>3965</v>
      </c>
      <c r="BC815" s="265" t="s">
        <v>3965</v>
      </c>
      <c r="BE815" s="266" t="s">
        <v>3965</v>
      </c>
      <c r="BF815" s="258"/>
      <c r="BG815" s="266" t="s">
        <v>3965</v>
      </c>
      <c r="BI815" s="400" t="s">
        <v>3963</v>
      </c>
      <c r="BK815" s="400" t="s">
        <v>3963</v>
      </c>
      <c r="BM815" s="400" t="str">
        <f t="shared" si="27"/>
        <v>予備812</v>
      </c>
      <c r="BO815" s="401" t="s">
        <v>3963</v>
      </c>
      <c r="BP815" s="396"/>
      <c r="BQ815" s="401" t="s">
        <v>3963</v>
      </c>
      <c r="BR815" s="402"/>
      <c r="BS815" s="265" t="s">
        <v>3965</v>
      </c>
      <c r="BT815" s="402"/>
      <c r="BU815" s="402"/>
      <c r="BV815" s="402"/>
      <c r="BW815" s="402"/>
      <c r="BX815" s="402"/>
      <c r="BY815" s="402"/>
      <c r="BZ815" s="402"/>
      <c r="CA815" s="402"/>
      <c r="CB815" s="402"/>
      <c r="CC815" s="402"/>
      <c r="CE815" s="256"/>
      <c r="CG815" s="264" t="s">
        <v>3963</v>
      </c>
      <c r="CI815" s="264" t="s">
        <v>3963</v>
      </c>
      <c r="CK815" s="264" t="s">
        <v>3963</v>
      </c>
      <c r="CM815" s="264" t="s">
        <v>3963</v>
      </c>
      <c r="CO815" s="264" t="s">
        <v>3963</v>
      </c>
      <c r="CQ815" s="264" t="s">
        <v>3963</v>
      </c>
      <c r="CS815" s="264" t="s">
        <v>3963</v>
      </c>
      <c r="CU815" s="264" t="s">
        <v>3963</v>
      </c>
      <c r="CW815" s="264" t="s">
        <v>3963</v>
      </c>
      <c r="CY815" s="264" t="s">
        <v>3963</v>
      </c>
      <c r="DA815" s="264" t="s">
        <v>3963</v>
      </c>
      <c r="DC815" s="264" t="s">
        <v>3963</v>
      </c>
      <c r="DE815" s="264" t="s">
        <v>3963</v>
      </c>
      <c r="DG815" s="264" t="s">
        <v>3963</v>
      </c>
      <c r="DI815" s="264" t="s">
        <v>3963</v>
      </c>
      <c r="DK815" s="264" t="s">
        <v>3963</v>
      </c>
      <c r="EA815" s="264" t="s">
        <v>3963</v>
      </c>
      <c r="EC815" s="272" t="s">
        <v>3964</v>
      </c>
      <c r="ED815" s="268"/>
      <c r="EE815" s="272" t="s">
        <v>3964</v>
      </c>
      <c r="EF815" s="268"/>
      <c r="EG815" s="272" t="s">
        <v>3964</v>
      </c>
      <c r="EH815" s="268"/>
      <c r="EI815" s="272" t="s">
        <v>3964</v>
      </c>
      <c r="EY815" s="264" t="s">
        <v>3963</v>
      </c>
      <c r="FA815" s="264" t="s">
        <v>3963</v>
      </c>
      <c r="FC815" s="264" t="s">
        <v>3963</v>
      </c>
      <c r="FE815" s="264" t="s">
        <v>3963</v>
      </c>
      <c r="FG815" s="264" t="s">
        <v>3963</v>
      </c>
      <c r="FI815" s="264" t="s">
        <v>3963</v>
      </c>
      <c r="FK815" s="264" t="s">
        <v>3963</v>
      </c>
      <c r="FM815" s="264" t="s">
        <v>3963</v>
      </c>
      <c r="FO815" s="264" t="s">
        <v>3963</v>
      </c>
      <c r="FQ815" s="264" t="s">
        <v>3963</v>
      </c>
      <c r="FS815" s="264" t="s">
        <v>3963</v>
      </c>
      <c r="FU815" s="264" t="s">
        <v>3963</v>
      </c>
      <c r="FW815" s="264" t="s">
        <v>3963</v>
      </c>
      <c r="FY815" s="264" t="s">
        <v>3963</v>
      </c>
      <c r="GA815" s="264" t="s">
        <v>3963</v>
      </c>
      <c r="GC815" s="264" t="s">
        <v>3963</v>
      </c>
      <c r="GE815" s="264" t="s">
        <v>3963</v>
      </c>
      <c r="GG815" s="264" t="s">
        <v>3963</v>
      </c>
      <c r="GI815" s="264" t="s">
        <v>3963</v>
      </c>
      <c r="GK815" s="264" t="s">
        <v>3963</v>
      </c>
      <c r="GM815" s="264" t="s">
        <v>3963</v>
      </c>
      <c r="GO815" s="264" t="s">
        <v>3963</v>
      </c>
      <c r="GQ815" s="16"/>
      <c r="HE815" s="265" t="s">
        <v>3965</v>
      </c>
      <c r="HG815" s="265" t="s">
        <v>3965</v>
      </c>
      <c r="HI815" s="264" t="s">
        <v>3963</v>
      </c>
      <c r="HK815" s="264" t="s">
        <v>3963</v>
      </c>
      <c r="HM815" s="264" t="s">
        <v>3963</v>
      </c>
      <c r="HO815" s="264" t="s">
        <v>3963</v>
      </c>
      <c r="HQ815" s="264" t="s">
        <v>3963</v>
      </c>
      <c r="HS815" s="264" t="s">
        <v>3963</v>
      </c>
      <c r="HU815" s="264" t="s">
        <v>3963</v>
      </c>
      <c r="HW815" s="264" t="s">
        <v>3963</v>
      </c>
      <c r="HY815" s="264" t="s">
        <v>3963</v>
      </c>
      <c r="IA815" s="264" t="s">
        <v>3963</v>
      </c>
      <c r="IC815" s="264" t="s">
        <v>3963</v>
      </c>
      <c r="IE815" s="264" t="s">
        <v>3963</v>
      </c>
      <c r="IG815" s="264" t="s">
        <v>3963</v>
      </c>
      <c r="II815" s="264" t="s">
        <v>3963</v>
      </c>
      <c r="IK815" s="264" t="s">
        <v>3963</v>
      </c>
      <c r="IM815" s="264" t="s">
        <v>3963</v>
      </c>
      <c r="IO815" s="264" t="s">
        <v>3963</v>
      </c>
      <c r="IQ815" s="264" t="s">
        <v>3963</v>
      </c>
      <c r="IS815" s="264" t="s">
        <v>3963</v>
      </c>
      <c r="IU815" s="264" t="s">
        <v>3963</v>
      </c>
      <c r="IW815" s="264" t="s">
        <v>3963</v>
      </c>
      <c r="IY815" s="264" t="s">
        <v>3963</v>
      </c>
      <c r="JA815" s="264" t="s">
        <v>3963</v>
      </c>
      <c r="JC815" s="264" t="s">
        <v>3963</v>
      </c>
    </row>
    <row r="816" spans="3:263">
      <c r="C816" s="384" t="s">
        <v>3966</v>
      </c>
      <c r="D816" s="404"/>
      <c r="E816" s="390" t="s">
        <v>3966</v>
      </c>
      <c r="F816" s="391"/>
      <c r="G816" s="390" t="s">
        <v>3966</v>
      </c>
      <c r="H816" s="391"/>
      <c r="I816" s="390" t="s">
        <v>3966</v>
      </c>
      <c r="J816" s="391"/>
      <c r="K816" s="390" t="s">
        <v>3966</v>
      </c>
      <c r="L816" s="391"/>
      <c r="M816" s="390" t="s">
        <v>3966</v>
      </c>
      <c r="N816" s="405"/>
      <c r="O816" s="394" t="s">
        <v>3967</v>
      </c>
      <c r="P816" s="406"/>
      <c r="Q816" s="264" t="s">
        <v>3966</v>
      </c>
      <c r="S816" s="264" t="s">
        <v>3966</v>
      </c>
      <c r="U816" s="265" t="s">
        <v>3968</v>
      </c>
      <c r="W816" s="265" t="s">
        <v>3968</v>
      </c>
      <c r="Y816" s="265" t="s">
        <v>3968</v>
      </c>
      <c r="Z816" s="256"/>
      <c r="AA816" s="264" t="s">
        <v>3966</v>
      </c>
      <c r="AB816" s="256"/>
      <c r="AC816" s="265" t="s">
        <v>3968</v>
      </c>
      <c r="AD816" s="258"/>
      <c r="AE816" s="265" t="s">
        <v>3968</v>
      </c>
      <c r="AF816" s="258"/>
      <c r="AG816" s="264" t="s">
        <v>3966</v>
      </c>
      <c r="AH816" s="16"/>
      <c r="AI816" s="264" t="s">
        <v>3966</v>
      </c>
      <c r="AK816" s="264" t="s">
        <v>3966</v>
      </c>
      <c r="AL816" s="256"/>
      <c r="AM816" s="264" t="s">
        <v>3966</v>
      </c>
      <c r="AN816" s="256"/>
      <c r="AO816" s="264" t="s">
        <v>3966</v>
      </c>
      <c r="AP816" s="256"/>
      <c r="AQ816" s="264" t="s">
        <v>3966</v>
      </c>
      <c r="AR816" s="256"/>
      <c r="AS816" s="265" t="s">
        <v>3969</v>
      </c>
      <c r="AT816" s="256"/>
      <c r="AU816" s="265" t="s">
        <v>3969</v>
      </c>
      <c r="AW816" s="265" t="s">
        <v>3969</v>
      </c>
      <c r="AX816" s="256"/>
      <c r="AY816" s="270" t="str">
        <f t="shared" si="28"/>
        <v>予 備 813</v>
      </c>
      <c r="AZ816" s="256"/>
      <c r="BA816" s="265" t="s">
        <v>3968</v>
      </c>
      <c r="BC816" s="265" t="s">
        <v>3968</v>
      </c>
      <c r="BE816" s="266" t="s">
        <v>3968</v>
      </c>
      <c r="BF816" s="258"/>
      <c r="BG816" s="266" t="s">
        <v>3968</v>
      </c>
      <c r="BI816" s="400" t="s">
        <v>3966</v>
      </c>
      <c r="BK816" s="400" t="s">
        <v>3966</v>
      </c>
      <c r="BM816" s="400" t="str">
        <f t="shared" si="27"/>
        <v>予備813</v>
      </c>
      <c r="BO816" s="401" t="s">
        <v>3966</v>
      </c>
      <c r="BP816" s="396"/>
      <c r="BQ816" s="401" t="s">
        <v>3966</v>
      </c>
      <c r="BR816" s="402"/>
      <c r="BS816" s="265" t="s">
        <v>3968</v>
      </c>
      <c r="BT816" s="402"/>
      <c r="BU816" s="402"/>
      <c r="BV816" s="402"/>
      <c r="BW816" s="402"/>
      <c r="BX816" s="402"/>
      <c r="BY816" s="402"/>
      <c r="BZ816" s="402"/>
      <c r="CA816" s="402"/>
      <c r="CB816" s="402"/>
      <c r="CC816" s="402"/>
      <c r="CE816" s="256"/>
      <c r="CG816" s="264" t="s">
        <v>3966</v>
      </c>
      <c r="CI816" s="264" t="s">
        <v>3966</v>
      </c>
      <c r="CK816" s="264" t="s">
        <v>3966</v>
      </c>
      <c r="CM816" s="264" t="s">
        <v>3966</v>
      </c>
      <c r="CO816" s="264" t="s">
        <v>3966</v>
      </c>
      <c r="CQ816" s="264" t="s">
        <v>3966</v>
      </c>
      <c r="CS816" s="264" t="s">
        <v>3966</v>
      </c>
      <c r="CU816" s="264" t="s">
        <v>3966</v>
      </c>
      <c r="CW816" s="264" t="s">
        <v>3966</v>
      </c>
      <c r="CY816" s="264" t="s">
        <v>3966</v>
      </c>
      <c r="DA816" s="264" t="s">
        <v>3966</v>
      </c>
      <c r="DC816" s="264" t="s">
        <v>3966</v>
      </c>
      <c r="DE816" s="264" t="s">
        <v>3966</v>
      </c>
      <c r="DG816" s="264" t="s">
        <v>3966</v>
      </c>
      <c r="DI816" s="264" t="s">
        <v>3966</v>
      </c>
      <c r="DK816" s="264" t="s">
        <v>3966</v>
      </c>
      <c r="EA816" s="264" t="s">
        <v>3966</v>
      </c>
      <c r="EC816" s="272" t="s">
        <v>3967</v>
      </c>
      <c r="ED816" s="268"/>
      <c r="EE816" s="272" t="s">
        <v>3967</v>
      </c>
      <c r="EF816" s="268"/>
      <c r="EG816" s="272" t="s">
        <v>3967</v>
      </c>
      <c r="EH816" s="268"/>
      <c r="EI816" s="272" t="s">
        <v>3967</v>
      </c>
      <c r="EY816" s="264" t="s">
        <v>3966</v>
      </c>
      <c r="FA816" s="264" t="s">
        <v>3966</v>
      </c>
      <c r="FC816" s="264" t="s">
        <v>3966</v>
      </c>
      <c r="FE816" s="264" t="s">
        <v>3966</v>
      </c>
      <c r="FG816" s="264" t="s">
        <v>3966</v>
      </c>
      <c r="FI816" s="264" t="s">
        <v>3966</v>
      </c>
      <c r="FK816" s="264" t="s">
        <v>3966</v>
      </c>
      <c r="FM816" s="264" t="s">
        <v>3966</v>
      </c>
      <c r="FO816" s="264" t="s">
        <v>3966</v>
      </c>
      <c r="FQ816" s="264" t="s">
        <v>3966</v>
      </c>
      <c r="FS816" s="264" t="s">
        <v>3966</v>
      </c>
      <c r="FU816" s="264" t="s">
        <v>3966</v>
      </c>
      <c r="FW816" s="264" t="s">
        <v>3966</v>
      </c>
      <c r="FY816" s="264" t="s">
        <v>3966</v>
      </c>
      <c r="GA816" s="264" t="s">
        <v>3966</v>
      </c>
      <c r="GC816" s="264" t="s">
        <v>3966</v>
      </c>
      <c r="GE816" s="264" t="s">
        <v>3966</v>
      </c>
      <c r="GG816" s="264" t="s">
        <v>3966</v>
      </c>
      <c r="GI816" s="264" t="s">
        <v>3966</v>
      </c>
      <c r="GK816" s="264" t="s">
        <v>3966</v>
      </c>
      <c r="GM816" s="264" t="s">
        <v>3966</v>
      </c>
      <c r="GO816" s="264" t="s">
        <v>3966</v>
      </c>
      <c r="GQ816" s="16"/>
      <c r="HE816" s="265" t="s">
        <v>3968</v>
      </c>
      <c r="HG816" s="265" t="s">
        <v>3968</v>
      </c>
      <c r="HI816" s="264" t="s">
        <v>3966</v>
      </c>
      <c r="HK816" s="264" t="s">
        <v>3966</v>
      </c>
      <c r="HM816" s="264" t="s">
        <v>3966</v>
      </c>
      <c r="HO816" s="264" t="s">
        <v>3966</v>
      </c>
      <c r="HQ816" s="264" t="s">
        <v>3966</v>
      </c>
      <c r="HS816" s="264" t="s">
        <v>3966</v>
      </c>
      <c r="HU816" s="264" t="s">
        <v>3966</v>
      </c>
      <c r="HW816" s="264" t="s">
        <v>3966</v>
      </c>
      <c r="HY816" s="264" t="s">
        <v>3966</v>
      </c>
      <c r="IA816" s="264" t="s">
        <v>3966</v>
      </c>
      <c r="IC816" s="264" t="s">
        <v>3966</v>
      </c>
      <c r="IE816" s="264" t="s">
        <v>3966</v>
      </c>
      <c r="IG816" s="264" t="s">
        <v>3966</v>
      </c>
      <c r="II816" s="264" t="s">
        <v>3966</v>
      </c>
      <c r="IK816" s="264" t="s">
        <v>3966</v>
      </c>
      <c r="IM816" s="264" t="s">
        <v>3966</v>
      </c>
      <c r="IO816" s="264" t="s">
        <v>3966</v>
      </c>
      <c r="IQ816" s="264" t="s">
        <v>3966</v>
      </c>
      <c r="IS816" s="264" t="s">
        <v>3966</v>
      </c>
      <c r="IU816" s="264" t="s">
        <v>3966</v>
      </c>
      <c r="IW816" s="264" t="s">
        <v>3966</v>
      </c>
      <c r="IY816" s="264" t="s">
        <v>3966</v>
      </c>
      <c r="JA816" s="264" t="s">
        <v>3966</v>
      </c>
      <c r="JC816" s="264" t="s">
        <v>3966</v>
      </c>
    </row>
    <row r="817" spans="3:263">
      <c r="C817" s="384" t="s">
        <v>3970</v>
      </c>
      <c r="D817" s="404"/>
      <c r="E817" s="390" t="s">
        <v>3970</v>
      </c>
      <c r="F817" s="391"/>
      <c r="G817" s="390" t="s">
        <v>3970</v>
      </c>
      <c r="H817" s="391"/>
      <c r="I817" s="390" t="s">
        <v>3970</v>
      </c>
      <c r="J817" s="391"/>
      <c r="K817" s="390" t="s">
        <v>3970</v>
      </c>
      <c r="L817" s="391"/>
      <c r="M817" s="390" t="s">
        <v>3970</v>
      </c>
      <c r="N817" s="405"/>
      <c r="O817" s="394" t="s">
        <v>3971</v>
      </c>
      <c r="P817" s="406"/>
      <c r="Q817" s="264" t="s">
        <v>3970</v>
      </c>
      <c r="S817" s="264" t="s">
        <v>3970</v>
      </c>
      <c r="U817" s="265" t="s">
        <v>3972</v>
      </c>
      <c r="W817" s="265" t="s">
        <v>3972</v>
      </c>
      <c r="Y817" s="265" t="s">
        <v>3972</v>
      </c>
      <c r="Z817" s="256"/>
      <c r="AA817" s="264" t="s">
        <v>3970</v>
      </c>
      <c r="AB817" s="256"/>
      <c r="AC817" s="265" t="s">
        <v>3972</v>
      </c>
      <c r="AD817" s="258"/>
      <c r="AE817" s="265" t="s">
        <v>3972</v>
      </c>
      <c r="AF817" s="258"/>
      <c r="AG817" s="264" t="s">
        <v>3970</v>
      </c>
      <c r="AH817" s="16"/>
      <c r="AI817" s="264" t="s">
        <v>3970</v>
      </c>
      <c r="AK817" s="264" t="s">
        <v>3970</v>
      </c>
      <c r="AL817" s="256"/>
      <c r="AM817" s="264" t="s">
        <v>3970</v>
      </c>
      <c r="AN817" s="256"/>
      <c r="AO817" s="264" t="s">
        <v>3970</v>
      </c>
      <c r="AP817" s="256"/>
      <c r="AQ817" s="264" t="s">
        <v>3970</v>
      </c>
      <c r="AR817" s="256"/>
      <c r="AS817" s="264" t="s">
        <v>3971</v>
      </c>
      <c r="AT817" s="256"/>
      <c r="AU817" s="264" t="s">
        <v>3971</v>
      </c>
      <c r="AW817" s="264" t="s">
        <v>3971</v>
      </c>
      <c r="AX817" s="256"/>
      <c r="AY817" s="270" t="str">
        <f t="shared" si="28"/>
        <v>予 備 814</v>
      </c>
      <c r="AZ817" s="256"/>
      <c r="BA817" s="265" t="s">
        <v>3972</v>
      </c>
      <c r="BC817" s="265" t="s">
        <v>3972</v>
      </c>
      <c r="BE817" s="266" t="s">
        <v>3972</v>
      </c>
      <c r="BF817" s="258"/>
      <c r="BG817" s="266" t="s">
        <v>3972</v>
      </c>
      <c r="BI817" s="400" t="s">
        <v>3970</v>
      </c>
      <c r="BK817" s="400" t="s">
        <v>3970</v>
      </c>
      <c r="BM817" s="400" t="str">
        <f t="shared" si="27"/>
        <v>予備814</v>
      </c>
      <c r="BO817" s="401" t="s">
        <v>3970</v>
      </c>
      <c r="BP817" s="396"/>
      <c r="BQ817" s="401" t="s">
        <v>3970</v>
      </c>
      <c r="BR817" s="402"/>
      <c r="BS817" s="265" t="s">
        <v>3972</v>
      </c>
      <c r="BT817" s="402"/>
      <c r="BU817" s="402"/>
      <c r="BV817" s="402"/>
      <c r="BW817" s="402"/>
      <c r="BX817" s="402"/>
      <c r="BY817" s="402"/>
      <c r="BZ817" s="402"/>
      <c r="CA817" s="402"/>
      <c r="CB817" s="402"/>
      <c r="CC817" s="402"/>
      <c r="CE817" s="256"/>
      <c r="CG817" s="264" t="s">
        <v>3970</v>
      </c>
      <c r="CI817" s="264" t="s">
        <v>3970</v>
      </c>
      <c r="CK817" s="264" t="s">
        <v>3970</v>
      </c>
      <c r="CM817" s="264" t="s">
        <v>3970</v>
      </c>
      <c r="CO817" s="264" t="s">
        <v>3970</v>
      </c>
      <c r="CQ817" s="264" t="s">
        <v>3970</v>
      </c>
      <c r="CS817" s="264" t="s">
        <v>3970</v>
      </c>
      <c r="CU817" s="264" t="s">
        <v>3970</v>
      </c>
      <c r="CW817" s="264" t="s">
        <v>3970</v>
      </c>
      <c r="CY817" s="264" t="s">
        <v>3970</v>
      </c>
      <c r="DA817" s="264" t="s">
        <v>3970</v>
      </c>
      <c r="DC817" s="264" t="s">
        <v>3970</v>
      </c>
      <c r="DE817" s="264" t="s">
        <v>3970</v>
      </c>
      <c r="DG817" s="264" t="s">
        <v>3970</v>
      </c>
      <c r="DI817" s="264" t="s">
        <v>3970</v>
      </c>
      <c r="DK817" s="264" t="s">
        <v>3970</v>
      </c>
      <c r="EA817" s="264" t="s">
        <v>3970</v>
      </c>
      <c r="EC817" s="272" t="s">
        <v>3971</v>
      </c>
      <c r="ED817" s="268"/>
      <c r="EE817" s="272" t="s">
        <v>3971</v>
      </c>
      <c r="EF817" s="268"/>
      <c r="EG817" s="272" t="s">
        <v>3971</v>
      </c>
      <c r="EH817" s="268"/>
      <c r="EI817" s="272" t="s">
        <v>3971</v>
      </c>
      <c r="EY817" s="264" t="s">
        <v>3970</v>
      </c>
      <c r="FA817" s="264" t="s">
        <v>3970</v>
      </c>
      <c r="FC817" s="264" t="s">
        <v>3970</v>
      </c>
      <c r="FE817" s="264" t="s">
        <v>3970</v>
      </c>
      <c r="FG817" s="264" t="s">
        <v>3970</v>
      </c>
      <c r="FI817" s="264" t="s">
        <v>3970</v>
      </c>
      <c r="FK817" s="264" t="s">
        <v>3970</v>
      </c>
      <c r="FM817" s="264" t="s">
        <v>3970</v>
      </c>
      <c r="FO817" s="264" t="s">
        <v>3970</v>
      </c>
      <c r="FQ817" s="264" t="s">
        <v>3970</v>
      </c>
      <c r="FS817" s="264" t="s">
        <v>3970</v>
      </c>
      <c r="FU817" s="264" t="s">
        <v>3970</v>
      </c>
      <c r="FW817" s="264" t="s">
        <v>3970</v>
      </c>
      <c r="FY817" s="264" t="s">
        <v>3970</v>
      </c>
      <c r="GA817" s="264" t="s">
        <v>3970</v>
      </c>
      <c r="GC817" s="264" t="s">
        <v>3970</v>
      </c>
      <c r="GE817" s="264" t="s">
        <v>3970</v>
      </c>
      <c r="GG817" s="264" t="s">
        <v>3970</v>
      </c>
      <c r="GI817" s="264" t="s">
        <v>3970</v>
      </c>
      <c r="GK817" s="264" t="s">
        <v>3970</v>
      </c>
      <c r="GM817" s="264" t="s">
        <v>3970</v>
      </c>
      <c r="GO817" s="264" t="s">
        <v>3970</v>
      </c>
      <c r="GQ817" s="16"/>
      <c r="HE817" s="265" t="s">
        <v>3972</v>
      </c>
      <c r="HG817" s="265" t="s">
        <v>3972</v>
      </c>
      <c r="HI817" s="264" t="s">
        <v>3970</v>
      </c>
      <c r="HK817" s="264" t="s">
        <v>3970</v>
      </c>
      <c r="HM817" s="264" t="s">
        <v>3970</v>
      </c>
      <c r="HO817" s="264" t="s">
        <v>3970</v>
      </c>
      <c r="HQ817" s="264" t="s">
        <v>3970</v>
      </c>
      <c r="HS817" s="264" t="s">
        <v>3970</v>
      </c>
      <c r="HU817" s="264" t="s">
        <v>3970</v>
      </c>
      <c r="HW817" s="264" t="s">
        <v>3970</v>
      </c>
      <c r="HY817" s="264" t="s">
        <v>3970</v>
      </c>
      <c r="IA817" s="264" t="s">
        <v>3970</v>
      </c>
      <c r="IC817" s="264" t="s">
        <v>3970</v>
      </c>
      <c r="IE817" s="264" t="s">
        <v>3970</v>
      </c>
      <c r="IG817" s="264" t="s">
        <v>3970</v>
      </c>
      <c r="II817" s="264" t="s">
        <v>3970</v>
      </c>
      <c r="IK817" s="264" t="s">
        <v>3970</v>
      </c>
      <c r="IM817" s="264" t="s">
        <v>3970</v>
      </c>
      <c r="IO817" s="264" t="s">
        <v>3970</v>
      </c>
      <c r="IQ817" s="264" t="s">
        <v>3970</v>
      </c>
      <c r="IS817" s="264" t="s">
        <v>3970</v>
      </c>
      <c r="IU817" s="264" t="s">
        <v>3970</v>
      </c>
      <c r="IW817" s="264" t="s">
        <v>3970</v>
      </c>
      <c r="IY817" s="264" t="s">
        <v>3970</v>
      </c>
      <c r="JA817" s="264" t="s">
        <v>3970</v>
      </c>
      <c r="JC817" s="264" t="s">
        <v>3970</v>
      </c>
    </row>
    <row r="818" spans="3:263">
      <c r="C818" s="384" t="s">
        <v>3973</v>
      </c>
      <c r="D818" s="404"/>
      <c r="E818" s="390" t="s">
        <v>3973</v>
      </c>
      <c r="F818" s="391"/>
      <c r="G818" s="390" t="s">
        <v>3973</v>
      </c>
      <c r="H818" s="391"/>
      <c r="I818" s="390" t="s">
        <v>3973</v>
      </c>
      <c r="J818" s="391"/>
      <c r="K818" s="390" t="s">
        <v>3973</v>
      </c>
      <c r="L818" s="391"/>
      <c r="M818" s="390" t="s">
        <v>3973</v>
      </c>
      <c r="N818" s="405"/>
      <c r="O818" s="394" t="s">
        <v>3974</v>
      </c>
      <c r="P818" s="406"/>
      <c r="Q818" s="264" t="s">
        <v>3973</v>
      </c>
      <c r="S818" s="264" t="s">
        <v>3973</v>
      </c>
      <c r="U818" s="265" t="s">
        <v>3975</v>
      </c>
      <c r="W818" s="265" t="s">
        <v>3975</v>
      </c>
      <c r="Y818" s="265" t="s">
        <v>3975</v>
      </c>
      <c r="Z818" s="256"/>
      <c r="AA818" s="264" t="s">
        <v>3973</v>
      </c>
      <c r="AB818" s="256"/>
      <c r="AC818" s="265" t="s">
        <v>3975</v>
      </c>
      <c r="AD818" s="258"/>
      <c r="AE818" s="265" t="s">
        <v>3975</v>
      </c>
      <c r="AF818" s="258"/>
      <c r="AG818" s="264" t="s">
        <v>3973</v>
      </c>
      <c r="AH818" s="16"/>
      <c r="AI818" s="264" t="s">
        <v>3973</v>
      </c>
      <c r="AK818" s="264" t="s">
        <v>3973</v>
      </c>
      <c r="AL818" s="256"/>
      <c r="AM818" s="264" t="s">
        <v>3973</v>
      </c>
      <c r="AN818" s="256"/>
      <c r="AO818" s="264" t="s">
        <v>3973</v>
      </c>
      <c r="AP818" s="256"/>
      <c r="AQ818" s="264" t="s">
        <v>3973</v>
      </c>
      <c r="AR818" s="256"/>
      <c r="AS818" s="265" t="s">
        <v>3976</v>
      </c>
      <c r="AT818" s="256"/>
      <c r="AU818" s="265" t="s">
        <v>3976</v>
      </c>
      <c r="AW818" s="265" t="s">
        <v>3976</v>
      </c>
      <c r="AX818" s="256"/>
      <c r="AY818" s="270" t="str">
        <f t="shared" si="28"/>
        <v>予 備 815</v>
      </c>
      <c r="AZ818" s="256"/>
      <c r="BA818" s="265" t="s">
        <v>3975</v>
      </c>
      <c r="BC818" s="265" t="s">
        <v>3975</v>
      </c>
      <c r="BE818" s="266" t="s">
        <v>3975</v>
      </c>
      <c r="BF818" s="258"/>
      <c r="BG818" s="266" t="s">
        <v>3975</v>
      </c>
      <c r="BI818" s="400" t="s">
        <v>3973</v>
      </c>
      <c r="BK818" s="400" t="s">
        <v>3973</v>
      </c>
      <c r="BM818" s="400" t="str">
        <f t="shared" si="27"/>
        <v>予備815</v>
      </c>
      <c r="BO818" s="401" t="s">
        <v>3973</v>
      </c>
      <c r="BP818" s="396"/>
      <c r="BQ818" s="401" t="s">
        <v>3973</v>
      </c>
      <c r="BR818" s="402"/>
      <c r="BS818" s="265" t="s">
        <v>3975</v>
      </c>
      <c r="BT818" s="402"/>
      <c r="BU818" s="402"/>
      <c r="BV818" s="402"/>
      <c r="BW818" s="402"/>
      <c r="BX818" s="402"/>
      <c r="BY818" s="402"/>
      <c r="BZ818" s="402"/>
      <c r="CA818" s="402"/>
      <c r="CB818" s="402"/>
      <c r="CC818" s="402"/>
      <c r="CE818" s="256"/>
      <c r="CG818" s="264" t="s">
        <v>3973</v>
      </c>
      <c r="CI818" s="264" t="s">
        <v>3973</v>
      </c>
      <c r="CK818" s="264" t="s">
        <v>3973</v>
      </c>
      <c r="CM818" s="264" t="s">
        <v>3973</v>
      </c>
      <c r="CO818" s="264" t="s">
        <v>3973</v>
      </c>
      <c r="CQ818" s="264" t="s">
        <v>3973</v>
      </c>
      <c r="CS818" s="264" t="s">
        <v>3973</v>
      </c>
      <c r="CU818" s="264" t="s">
        <v>3973</v>
      </c>
      <c r="CW818" s="264" t="s">
        <v>3973</v>
      </c>
      <c r="CY818" s="264" t="s">
        <v>3973</v>
      </c>
      <c r="DA818" s="264" t="s">
        <v>3973</v>
      </c>
      <c r="DC818" s="264" t="s">
        <v>3973</v>
      </c>
      <c r="DE818" s="264" t="s">
        <v>3973</v>
      </c>
      <c r="DG818" s="264" t="s">
        <v>3973</v>
      </c>
      <c r="DI818" s="264" t="s">
        <v>3973</v>
      </c>
      <c r="DK818" s="264" t="s">
        <v>3973</v>
      </c>
      <c r="EA818" s="264" t="s">
        <v>3973</v>
      </c>
      <c r="EC818" s="272" t="s">
        <v>3974</v>
      </c>
      <c r="ED818" s="268"/>
      <c r="EE818" s="272" t="s">
        <v>3974</v>
      </c>
      <c r="EF818" s="268"/>
      <c r="EG818" s="272" t="s">
        <v>3974</v>
      </c>
      <c r="EH818" s="268"/>
      <c r="EI818" s="272" t="s">
        <v>3974</v>
      </c>
      <c r="EY818" s="264" t="s">
        <v>3973</v>
      </c>
      <c r="FA818" s="264" t="s">
        <v>3973</v>
      </c>
      <c r="FC818" s="264" t="s">
        <v>3973</v>
      </c>
      <c r="FE818" s="264" t="s">
        <v>3973</v>
      </c>
      <c r="FG818" s="264" t="s">
        <v>3973</v>
      </c>
      <c r="FI818" s="264" t="s">
        <v>3973</v>
      </c>
      <c r="FK818" s="264" t="s">
        <v>3973</v>
      </c>
      <c r="FM818" s="264" t="s">
        <v>3973</v>
      </c>
      <c r="FO818" s="264" t="s">
        <v>3973</v>
      </c>
      <c r="FQ818" s="264" t="s">
        <v>3973</v>
      </c>
      <c r="FS818" s="264" t="s">
        <v>3973</v>
      </c>
      <c r="FU818" s="264" t="s">
        <v>3973</v>
      </c>
      <c r="FW818" s="264" t="s">
        <v>3973</v>
      </c>
      <c r="FY818" s="264" t="s">
        <v>3973</v>
      </c>
      <c r="GA818" s="264" t="s">
        <v>3973</v>
      </c>
      <c r="GC818" s="264" t="s">
        <v>3973</v>
      </c>
      <c r="GE818" s="264" t="s">
        <v>3973</v>
      </c>
      <c r="GG818" s="264" t="s">
        <v>3973</v>
      </c>
      <c r="GI818" s="264" t="s">
        <v>3973</v>
      </c>
      <c r="GK818" s="264" t="s">
        <v>3973</v>
      </c>
      <c r="GM818" s="264" t="s">
        <v>3973</v>
      </c>
      <c r="GO818" s="264" t="s">
        <v>3973</v>
      </c>
      <c r="GQ818" s="16"/>
      <c r="HE818" s="265" t="s">
        <v>3975</v>
      </c>
      <c r="HG818" s="265" t="s">
        <v>3975</v>
      </c>
      <c r="HI818" s="264" t="s">
        <v>3973</v>
      </c>
      <c r="HK818" s="264" t="s">
        <v>3973</v>
      </c>
      <c r="HM818" s="264" t="s">
        <v>3973</v>
      </c>
      <c r="HO818" s="264" t="s">
        <v>3973</v>
      </c>
      <c r="HQ818" s="264" t="s">
        <v>3973</v>
      </c>
      <c r="HS818" s="264" t="s">
        <v>3973</v>
      </c>
      <c r="HU818" s="264" t="s">
        <v>3973</v>
      </c>
      <c r="HW818" s="264" t="s">
        <v>3973</v>
      </c>
      <c r="HY818" s="264" t="s">
        <v>3973</v>
      </c>
      <c r="IA818" s="264" t="s">
        <v>3973</v>
      </c>
      <c r="IC818" s="264" t="s">
        <v>3973</v>
      </c>
      <c r="IE818" s="264" t="s">
        <v>3973</v>
      </c>
      <c r="IG818" s="264" t="s">
        <v>3973</v>
      </c>
      <c r="II818" s="264" t="s">
        <v>3973</v>
      </c>
      <c r="IK818" s="264" t="s">
        <v>3973</v>
      </c>
      <c r="IM818" s="264" t="s">
        <v>3973</v>
      </c>
      <c r="IO818" s="264" t="s">
        <v>3973</v>
      </c>
      <c r="IQ818" s="264" t="s">
        <v>3973</v>
      </c>
      <c r="IS818" s="264" t="s">
        <v>3973</v>
      </c>
      <c r="IU818" s="264" t="s">
        <v>3973</v>
      </c>
      <c r="IW818" s="264" t="s">
        <v>3973</v>
      </c>
      <c r="IY818" s="264" t="s">
        <v>3973</v>
      </c>
      <c r="JA818" s="264" t="s">
        <v>3973</v>
      </c>
      <c r="JC818" s="264" t="s">
        <v>3973</v>
      </c>
    </row>
    <row r="819" spans="3:263">
      <c r="C819" s="384" t="s">
        <v>3977</v>
      </c>
      <c r="D819" s="404"/>
      <c r="E819" s="390" t="s">
        <v>3977</v>
      </c>
      <c r="F819" s="391"/>
      <c r="G819" s="390" t="s">
        <v>3977</v>
      </c>
      <c r="H819" s="391"/>
      <c r="I819" s="390" t="s">
        <v>3977</v>
      </c>
      <c r="J819" s="391"/>
      <c r="K819" s="390" t="s">
        <v>3977</v>
      </c>
      <c r="L819" s="391"/>
      <c r="M819" s="390" t="s">
        <v>3977</v>
      </c>
      <c r="N819" s="405"/>
      <c r="O819" s="394" t="s">
        <v>3978</v>
      </c>
      <c r="P819" s="406"/>
      <c r="Q819" s="264" t="s">
        <v>3977</v>
      </c>
      <c r="S819" s="264" t="s">
        <v>3977</v>
      </c>
      <c r="U819" s="265" t="s">
        <v>3979</v>
      </c>
      <c r="W819" s="265" t="s">
        <v>3979</v>
      </c>
      <c r="Y819" s="265" t="s">
        <v>3979</v>
      </c>
      <c r="Z819" s="256"/>
      <c r="AA819" s="264" t="s">
        <v>3977</v>
      </c>
      <c r="AB819" s="256"/>
      <c r="AC819" s="265" t="s">
        <v>3979</v>
      </c>
      <c r="AD819" s="258"/>
      <c r="AE819" s="265" t="s">
        <v>3979</v>
      </c>
      <c r="AF819" s="258"/>
      <c r="AG819" s="264" t="s">
        <v>3977</v>
      </c>
      <c r="AH819" s="16"/>
      <c r="AI819" s="264" t="s">
        <v>3977</v>
      </c>
      <c r="AK819" s="264" t="s">
        <v>3977</v>
      </c>
      <c r="AL819" s="256"/>
      <c r="AM819" s="264" t="s">
        <v>3977</v>
      </c>
      <c r="AN819" s="256"/>
      <c r="AO819" s="264" t="s">
        <v>3977</v>
      </c>
      <c r="AP819" s="256"/>
      <c r="AQ819" s="264" t="s">
        <v>3977</v>
      </c>
      <c r="AR819" s="256"/>
      <c r="AS819" s="264" t="s">
        <v>3978</v>
      </c>
      <c r="AT819" s="256"/>
      <c r="AU819" s="264" t="s">
        <v>3978</v>
      </c>
      <c r="AW819" s="264" t="s">
        <v>3978</v>
      </c>
      <c r="AX819" s="256"/>
      <c r="AY819" s="270" t="str">
        <f t="shared" si="28"/>
        <v>予 備 816</v>
      </c>
      <c r="AZ819" s="256"/>
      <c r="BA819" s="265" t="s">
        <v>3979</v>
      </c>
      <c r="BC819" s="265" t="s">
        <v>3979</v>
      </c>
      <c r="BE819" s="266" t="s">
        <v>3979</v>
      </c>
      <c r="BF819" s="258"/>
      <c r="BG819" s="266" t="s">
        <v>3979</v>
      </c>
      <c r="BI819" s="400" t="s">
        <v>3977</v>
      </c>
      <c r="BK819" s="400" t="s">
        <v>3977</v>
      </c>
      <c r="BM819" s="400" t="str">
        <f t="shared" si="27"/>
        <v>予備816</v>
      </c>
      <c r="BO819" s="401" t="s">
        <v>3977</v>
      </c>
      <c r="BP819" s="396"/>
      <c r="BQ819" s="401" t="s">
        <v>3977</v>
      </c>
      <c r="BR819" s="402"/>
      <c r="BS819" s="265" t="s">
        <v>3979</v>
      </c>
      <c r="BT819" s="402"/>
      <c r="BU819" s="402"/>
      <c r="BV819" s="402"/>
      <c r="BW819" s="402"/>
      <c r="BX819" s="402"/>
      <c r="BY819" s="402"/>
      <c r="BZ819" s="402"/>
      <c r="CA819" s="402"/>
      <c r="CB819" s="402"/>
      <c r="CC819" s="402"/>
      <c r="CE819" s="256"/>
      <c r="CG819" s="264" t="s">
        <v>3977</v>
      </c>
      <c r="CI819" s="264" t="s">
        <v>3977</v>
      </c>
      <c r="CK819" s="264" t="s">
        <v>3977</v>
      </c>
      <c r="CM819" s="264" t="s">
        <v>3977</v>
      </c>
      <c r="CO819" s="264" t="s">
        <v>3977</v>
      </c>
      <c r="CQ819" s="264" t="s">
        <v>3977</v>
      </c>
      <c r="CS819" s="264" t="s">
        <v>3977</v>
      </c>
      <c r="CU819" s="264" t="s">
        <v>3977</v>
      </c>
      <c r="CW819" s="264" t="s">
        <v>3977</v>
      </c>
      <c r="CY819" s="264" t="s">
        <v>3977</v>
      </c>
      <c r="DA819" s="264" t="s">
        <v>3977</v>
      </c>
      <c r="DC819" s="264" t="s">
        <v>3977</v>
      </c>
      <c r="DE819" s="264" t="s">
        <v>3977</v>
      </c>
      <c r="DG819" s="264" t="s">
        <v>3977</v>
      </c>
      <c r="DI819" s="264" t="s">
        <v>3977</v>
      </c>
      <c r="DK819" s="264" t="s">
        <v>3977</v>
      </c>
      <c r="EA819" s="264" t="s">
        <v>3977</v>
      </c>
      <c r="EC819" s="272" t="s">
        <v>3978</v>
      </c>
      <c r="ED819" s="268"/>
      <c r="EE819" s="272" t="s">
        <v>3978</v>
      </c>
      <c r="EF819" s="268"/>
      <c r="EG819" s="272" t="s">
        <v>3978</v>
      </c>
      <c r="EH819" s="268"/>
      <c r="EI819" s="272" t="s">
        <v>3978</v>
      </c>
      <c r="EY819" s="264" t="s">
        <v>3977</v>
      </c>
      <c r="FA819" s="264" t="s">
        <v>3977</v>
      </c>
      <c r="FC819" s="264" t="s">
        <v>3977</v>
      </c>
      <c r="FE819" s="264" t="s">
        <v>3977</v>
      </c>
      <c r="FG819" s="264" t="s">
        <v>3977</v>
      </c>
      <c r="FI819" s="264" t="s">
        <v>3977</v>
      </c>
      <c r="FK819" s="264" t="s">
        <v>3977</v>
      </c>
      <c r="FM819" s="264" t="s">
        <v>3977</v>
      </c>
      <c r="FO819" s="264" t="s">
        <v>3977</v>
      </c>
      <c r="FQ819" s="264" t="s">
        <v>3977</v>
      </c>
      <c r="FS819" s="264" t="s">
        <v>3977</v>
      </c>
      <c r="FU819" s="264" t="s">
        <v>3977</v>
      </c>
      <c r="FW819" s="264" t="s">
        <v>3977</v>
      </c>
      <c r="FY819" s="264" t="s">
        <v>3977</v>
      </c>
      <c r="GA819" s="264" t="s">
        <v>3977</v>
      </c>
      <c r="GC819" s="264" t="s">
        <v>3977</v>
      </c>
      <c r="GE819" s="264" t="s">
        <v>3977</v>
      </c>
      <c r="GG819" s="264" t="s">
        <v>3977</v>
      </c>
      <c r="GI819" s="264" t="s">
        <v>3977</v>
      </c>
      <c r="GK819" s="264" t="s">
        <v>3977</v>
      </c>
      <c r="GM819" s="264" t="s">
        <v>3977</v>
      </c>
      <c r="GO819" s="264" t="s">
        <v>3977</v>
      </c>
      <c r="GQ819" s="16"/>
      <c r="HE819" s="265" t="s">
        <v>3979</v>
      </c>
      <c r="HG819" s="265" t="s">
        <v>3979</v>
      </c>
      <c r="HI819" s="264" t="s">
        <v>3977</v>
      </c>
      <c r="HK819" s="264" t="s">
        <v>3977</v>
      </c>
      <c r="HM819" s="264" t="s">
        <v>3977</v>
      </c>
      <c r="HO819" s="264" t="s">
        <v>3977</v>
      </c>
      <c r="HQ819" s="264" t="s">
        <v>3977</v>
      </c>
      <c r="HS819" s="264" t="s">
        <v>3977</v>
      </c>
      <c r="HU819" s="264" t="s">
        <v>3977</v>
      </c>
      <c r="HW819" s="264" t="s">
        <v>3977</v>
      </c>
      <c r="HY819" s="264" t="s">
        <v>3977</v>
      </c>
      <c r="IA819" s="264" t="s">
        <v>3977</v>
      </c>
      <c r="IC819" s="264" t="s">
        <v>3977</v>
      </c>
      <c r="IE819" s="264" t="s">
        <v>3977</v>
      </c>
      <c r="IG819" s="264" t="s">
        <v>3977</v>
      </c>
      <c r="II819" s="264" t="s">
        <v>3977</v>
      </c>
      <c r="IK819" s="264" t="s">
        <v>3977</v>
      </c>
      <c r="IM819" s="264" t="s">
        <v>3977</v>
      </c>
      <c r="IO819" s="264" t="s">
        <v>3977</v>
      </c>
      <c r="IQ819" s="264" t="s">
        <v>3977</v>
      </c>
      <c r="IS819" s="264" t="s">
        <v>3977</v>
      </c>
      <c r="IU819" s="264" t="s">
        <v>3977</v>
      </c>
      <c r="IW819" s="264" t="s">
        <v>3977</v>
      </c>
      <c r="IY819" s="264" t="s">
        <v>3977</v>
      </c>
      <c r="JA819" s="264" t="s">
        <v>3977</v>
      </c>
      <c r="JC819" s="264" t="s">
        <v>3977</v>
      </c>
    </row>
    <row r="820" spans="3:263">
      <c r="C820" s="384" t="s">
        <v>3980</v>
      </c>
      <c r="D820" s="404"/>
      <c r="E820" s="390" t="s">
        <v>3980</v>
      </c>
      <c r="F820" s="391"/>
      <c r="G820" s="390" t="s">
        <v>3980</v>
      </c>
      <c r="H820" s="391"/>
      <c r="I820" s="390" t="s">
        <v>3980</v>
      </c>
      <c r="J820" s="391"/>
      <c r="K820" s="390" t="s">
        <v>3980</v>
      </c>
      <c r="L820" s="391"/>
      <c r="M820" s="390" t="s">
        <v>3980</v>
      </c>
      <c r="N820" s="405"/>
      <c r="O820" s="394" t="s">
        <v>3981</v>
      </c>
      <c r="P820" s="406"/>
      <c r="Q820" s="264" t="s">
        <v>3980</v>
      </c>
      <c r="S820" s="264" t="s">
        <v>3980</v>
      </c>
      <c r="U820" s="265" t="s">
        <v>3982</v>
      </c>
      <c r="W820" s="265" t="s">
        <v>3982</v>
      </c>
      <c r="Y820" s="265" t="s">
        <v>3982</v>
      </c>
      <c r="Z820" s="256"/>
      <c r="AA820" s="264" t="s">
        <v>3980</v>
      </c>
      <c r="AB820" s="256"/>
      <c r="AC820" s="265" t="s">
        <v>3982</v>
      </c>
      <c r="AD820" s="258"/>
      <c r="AE820" s="265" t="s">
        <v>3982</v>
      </c>
      <c r="AF820" s="258"/>
      <c r="AG820" s="264" t="s">
        <v>3980</v>
      </c>
      <c r="AH820" s="16"/>
      <c r="AI820" s="264" t="s">
        <v>3980</v>
      </c>
      <c r="AK820" s="264" t="s">
        <v>3980</v>
      </c>
      <c r="AL820" s="256"/>
      <c r="AM820" s="264" t="s">
        <v>3980</v>
      </c>
      <c r="AN820" s="256"/>
      <c r="AO820" s="264" t="s">
        <v>3980</v>
      </c>
      <c r="AP820" s="256"/>
      <c r="AQ820" s="264" t="s">
        <v>3980</v>
      </c>
      <c r="AR820" s="256"/>
      <c r="AS820" s="265" t="s">
        <v>3983</v>
      </c>
      <c r="AT820" s="256"/>
      <c r="AU820" s="265" t="s">
        <v>3983</v>
      </c>
      <c r="AW820" s="265" t="s">
        <v>3983</v>
      </c>
      <c r="AX820" s="256"/>
      <c r="AY820" s="270" t="str">
        <f t="shared" si="28"/>
        <v>予 備 817</v>
      </c>
      <c r="AZ820" s="256"/>
      <c r="BA820" s="265" t="s">
        <v>3982</v>
      </c>
      <c r="BC820" s="265" t="s">
        <v>3982</v>
      </c>
      <c r="BE820" s="266" t="s">
        <v>3982</v>
      </c>
      <c r="BF820" s="258"/>
      <c r="BG820" s="266" t="s">
        <v>3982</v>
      </c>
      <c r="BI820" s="400" t="s">
        <v>3980</v>
      </c>
      <c r="BK820" s="400" t="s">
        <v>3980</v>
      </c>
      <c r="BM820" s="400" t="str">
        <f t="shared" si="27"/>
        <v>予備817</v>
      </c>
      <c r="BO820" s="401" t="s">
        <v>3980</v>
      </c>
      <c r="BP820" s="396"/>
      <c r="BQ820" s="401" t="s">
        <v>3980</v>
      </c>
      <c r="BR820" s="402"/>
      <c r="BS820" s="265" t="s">
        <v>3982</v>
      </c>
      <c r="BT820" s="402"/>
      <c r="BU820" s="402"/>
      <c r="BV820" s="402"/>
      <c r="BW820" s="402"/>
      <c r="BX820" s="402"/>
      <c r="BY820" s="402"/>
      <c r="BZ820" s="402"/>
      <c r="CA820" s="402"/>
      <c r="CB820" s="402"/>
      <c r="CC820" s="402"/>
      <c r="CE820" s="256"/>
      <c r="CG820" s="264" t="s">
        <v>3980</v>
      </c>
      <c r="CI820" s="264" t="s">
        <v>3980</v>
      </c>
      <c r="CK820" s="264" t="s">
        <v>3980</v>
      </c>
      <c r="CM820" s="264" t="s">
        <v>3980</v>
      </c>
      <c r="CO820" s="264" t="s">
        <v>3980</v>
      </c>
      <c r="CQ820" s="264" t="s">
        <v>3980</v>
      </c>
      <c r="CS820" s="264" t="s">
        <v>3980</v>
      </c>
      <c r="CU820" s="264" t="s">
        <v>3980</v>
      </c>
      <c r="CW820" s="264" t="s">
        <v>3980</v>
      </c>
      <c r="CY820" s="264" t="s">
        <v>3980</v>
      </c>
      <c r="DA820" s="264" t="s">
        <v>3980</v>
      </c>
      <c r="DC820" s="264" t="s">
        <v>3980</v>
      </c>
      <c r="DE820" s="264" t="s">
        <v>3980</v>
      </c>
      <c r="DG820" s="264" t="s">
        <v>3980</v>
      </c>
      <c r="DI820" s="264" t="s">
        <v>3980</v>
      </c>
      <c r="DK820" s="264" t="s">
        <v>3980</v>
      </c>
      <c r="EA820" s="264" t="s">
        <v>3980</v>
      </c>
      <c r="EC820" s="272" t="s">
        <v>3981</v>
      </c>
      <c r="ED820" s="268"/>
      <c r="EE820" s="272" t="s">
        <v>3981</v>
      </c>
      <c r="EF820" s="268"/>
      <c r="EG820" s="272" t="s">
        <v>3981</v>
      </c>
      <c r="EH820" s="268"/>
      <c r="EI820" s="272" t="s">
        <v>3981</v>
      </c>
      <c r="EY820" s="264" t="s">
        <v>3980</v>
      </c>
      <c r="FA820" s="264" t="s">
        <v>3980</v>
      </c>
      <c r="FC820" s="264" t="s">
        <v>3980</v>
      </c>
      <c r="FE820" s="264" t="s">
        <v>3980</v>
      </c>
      <c r="FG820" s="264" t="s">
        <v>3980</v>
      </c>
      <c r="FI820" s="264" t="s">
        <v>3980</v>
      </c>
      <c r="FK820" s="264" t="s">
        <v>3980</v>
      </c>
      <c r="FM820" s="264" t="s">
        <v>3980</v>
      </c>
      <c r="FO820" s="264" t="s">
        <v>3980</v>
      </c>
      <c r="FQ820" s="264" t="s">
        <v>3980</v>
      </c>
      <c r="FS820" s="264" t="s">
        <v>3980</v>
      </c>
      <c r="FU820" s="264" t="s">
        <v>3980</v>
      </c>
      <c r="FW820" s="264" t="s">
        <v>3980</v>
      </c>
      <c r="FY820" s="264" t="s">
        <v>3980</v>
      </c>
      <c r="GA820" s="264" t="s">
        <v>3980</v>
      </c>
      <c r="GC820" s="264" t="s">
        <v>3980</v>
      </c>
      <c r="GE820" s="264" t="s">
        <v>3980</v>
      </c>
      <c r="GG820" s="264" t="s">
        <v>3980</v>
      </c>
      <c r="GI820" s="264" t="s">
        <v>3980</v>
      </c>
      <c r="GK820" s="264" t="s">
        <v>3980</v>
      </c>
      <c r="GM820" s="264" t="s">
        <v>3980</v>
      </c>
      <c r="GO820" s="264" t="s">
        <v>3980</v>
      </c>
      <c r="GQ820" s="16"/>
      <c r="HE820" s="265" t="s">
        <v>3982</v>
      </c>
      <c r="HG820" s="265" t="s">
        <v>3982</v>
      </c>
      <c r="HI820" s="264" t="s">
        <v>3980</v>
      </c>
      <c r="HK820" s="264" t="s">
        <v>3980</v>
      </c>
      <c r="HM820" s="264" t="s">
        <v>3980</v>
      </c>
      <c r="HO820" s="264" t="s">
        <v>3980</v>
      </c>
      <c r="HQ820" s="264" t="s">
        <v>3980</v>
      </c>
      <c r="HS820" s="264" t="s">
        <v>3980</v>
      </c>
      <c r="HU820" s="264" t="s">
        <v>3980</v>
      </c>
      <c r="HW820" s="264" t="s">
        <v>3980</v>
      </c>
      <c r="HY820" s="264" t="s">
        <v>3980</v>
      </c>
      <c r="IA820" s="264" t="s">
        <v>3980</v>
      </c>
      <c r="IC820" s="264" t="s">
        <v>3980</v>
      </c>
      <c r="IE820" s="264" t="s">
        <v>3980</v>
      </c>
      <c r="IG820" s="264" t="s">
        <v>3980</v>
      </c>
      <c r="II820" s="264" t="s">
        <v>3980</v>
      </c>
      <c r="IK820" s="264" t="s">
        <v>3980</v>
      </c>
      <c r="IM820" s="264" t="s">
        <v>3980</v>
      </c>
      <c r="IO820" s="264" t="s">
        <v>3980</v>
      </c>
      <c r="IQ820" s="264" t="s">
        <v>3980</v>
      </c>
      <c r="IS820" s="264" t="s">
        <v>3980</v>
      </c>
      <c r="IU820" s="264" t="s">
        <v>3980</v>
      </c>
      <c r="IW820" s="264" t="s">
        <v>3980</v>
      </c>
      <c r="IY820" s="264" t="s">
        <v>3980</v>
      </c>
      <c r="JA820" s="264" t="s">
        <v>3980</v>
      </c>
      <c r="JC820" s="264" t="s">
        <v>3980</v>
      </c>
    </row>
    <row r="821" spans="3:263">
      <c r="C821" s="384" t="s">
        <v>3984</v>
      </c>
      <c r="D821" s="404"/>
      <c r="E821" s="390" t="s">
        <v>3984</v>
      </c>
      <c r="F821" s="391"/>
      <c r="G821" s="390" t="s">
        <v>3984</v>
      </c>
      <c r="H821" s="391"/>
      <c r="I821" s="390" t="s">
        <v>3984</v>
      </c>
      <c r="J821" s="391"/>
      <c r="K821" s="390" t="s">
        <v>3984</v>
      </c>
      <c r="L821" s="391"/>
      <c r="M821" s="390" t="s">
        <v>3984</v>
      </c>
      <c r="N821" s="405"/>
      <c r="O821" s="394" t="s">
        <v>3985</v>
      </c>
      <c r="P821" s="406"/>
      <c r="Q821" s="264" t="s">
        <v>3984</v>
      </c>
      <c r="S821" s="264" t="s">
        <v>3984</v>
      </c>
      <c r="U821" s="265" t="s">
        <v>3986</v>
      </c>
      <c r="W821" s="265" t="s">
        <v>3986</v>
      </c>
      <c r="Y821" s="265" t="s">
        <v>3986</v>
      </c>
      <c r="Z821" s="256"/>
      <c r="AA821" s="264" t="s">
        <v>3984</v>
      </c>
      <c r="AB821" s="256"/>
      <c r="AC821" s="265" t="s">
        <v>3986</v>
      </c>
      <c r="AD821" s="258"/>
      <c r="AE821" s="265" t="s">
        <v>3986</v>
      </c>
      <c r="AF821" s="258"/>
      <c r="AG821" s="264" t="s">
        <v>3984</v>
      </c>
      <c r="AH821" s="16"/>
      <c r="AI821" s="264" t="s">
        <v>3984</v>
      </c>
      <c r="AK821" s="264" t="s">
        <v>3984</v>
      </c>
      <c r="AL821" s="256"/>
      <c r="AM821" s="264" t="s">
        <v>3984</v>
      </c>
      <c r="AN821" s="256"/>
      <c r="AO821" s="264" t="s">
        <v>3984</v>
      </c>
      <c r="AP821" s="256"/>
      <c r="AQ821" s="264" t="s">
        <v>3984</v>
      </c>
      <c r="AR821" s="256"/>
      <c r="AS821" s="264" t="s">
        <v>3985</v>
      </c>
      <c r="AT821" s="256"/>
      <c r="AU821" s="264" t="s">
        <v>3985</v>
      </c>
      <c r="AW821" s="264" t="s">
        <v>3985</v>
      </c>
      <c r="AX821" s="256"/>
      <c r="AY821" s="270" t="str">
        <f t="shared" si="28"/>
        <v>予 備 818</v>
      </c>
      <c r="AZ821" s="256"/>
      <c r="BA821" s="265" t="s">
        <v>3986</v>
      </c>
      <c r="BC821" s="265" t="s">
        <v>3986</v>
      </c>
      <c r="BE821" s="266" t="s">
        <v>3986</v>
      </c>
      <c r="BF821" s="258"/>
      <c r="BG821" s="266" t="s">
        <v>3986</v>
      </c>
      <c r="BI821" s="400" t="s">
        <v>3984</v>
      </c>
      <c r="BK821" s="400" t="s">
        <v>3984</v>
      </c>
      <c r="BM821" s="400" t="str">
        <f t="shared" si="27"/>
        <v>予備818</v>
      </c>
      <c r="BO821" s="401" t="s">
        <v>3984</v>
      </c>
      <c r="BP821" s="396"/>
      <c r="BQ821" s="401" t="s">
        <v>3984</v>
      </c>
      <c r="BR821" s="402"/>
      <c r="BS821" s="265" t="s">
        <v>3986</v>
      </c>
      <c r="BT821" s="402"/>
      <c r="BU821" s="402"/>
      <c r="BV821" s="402"/>
      <c r="BW821" s="402"/>
      <c r="BX821" s="402"/>
      <c r="BY821" s="402"/>
      <c r="BZ821" s="402"/>
      <c r="CA821" s="402"/>
      <c r="CB821" s="402"/>
      <c r="CC821" s="402"/>
      <c r="CE821" s="256"/>
      <c r="CG821" s="264" t="s">
        <v>3984</v>
      </c>
      <c r="CI821" s="264" t="s">
        <v>3984</v>
      </c>
      <c r="CK821" s="264" t="s">
        <v>3984</v>
      </c>
      <c r="CM821" s="264" t="s">
        <v>3984</v>
      </c>
      <c r="CO821" s="264" t="s">
        <v>3984</v>
      </c>
      <c r="CQ821" s="264" t="s">
        <v>3984</v>
      </c>
      <c r="CS821" s="264" t="s">
        <v>3984</v>
      </c>
      <c r="CU821" s="264" t="s">
        <v>3984</v>
      </c>
      <c r="CW821" s="264" t="s">
        <v>3984</v>
      </c>
      <c r="CY821" s="264" t="s">
        <v>3984</v>
      </c>
      <c r="DA821" s="264" t="s">
        <v>3984</v>
      </c>
      <c r="DC821" s="264" t="s">
        <v>3984</v>
      </c>
      <c r="DE821" s="264" t="s">
        <v>3984</v>
      </c>
      <c r="DG821" s="264" t="s">
        <v>3984</v>
      </c>
      <c r="DI821" s="264" t="s">
        <v>3984</v>
      </c>
      <c r="DK821" s="264" t="s">
        <v>3984</v>
      </c>
      <c r="EA821" s="264" t="s">
        <v>3984</v>
      </c>
      <c r="EC821" s="272" t="s">
        <v>3985</v>
      </c>
      <c r="ED821" s="268"/>
      <c r="EE821" s="272" t="s">
        <v>3985</v>
      </c>
      <c r="EF821" s="268"/>
      <c r="EG821" s="272" t="s">
        <v>3985</v>
      </c>
      <c r="EH821" s="268"/>
      <c r="EI821" s="272" t="s">
        <v>3985</v>
      </c>
      <c r="EY821" s="264" t="s">
        <v>3984</v>
      </c>
      <c r="FA821" s="264" t="s">
        <v>3984</v>
      </c>
      <c r="FC821" s="264" t="s">
        <v>3984</v>
      </c>
      <c r="FE821" s="264" t="s">
        <v>3984</v>
      </c>
      <c r="FG821" s="264" t="s">
        <v>3984</v>
      </c>
      <c r="FI821" s="264" t="s">
        <v>3984</v>
      </c>
      <c r="FK821" s="264" t="s">
        <v>3984</v>
      </c>
      <c r="FM821" s="264" t="s">
        <v>3984</v>
      </c>
      <c r="FO821" s="264" t="s">
        <v>3984</v>
      </c>
      <c r="FQ821" s="264" t="s">
        <v>3984</v>
      </c>
      <c r="FS821" s="264" t="s">
        <v>3984</v>
      </c>
      <c r="FU821" s="264" t="s">
        <v>3984</v>
      </c>
      <c r="FW821" s="264" t="s">
        <v>3984</v>
      </c>
      <c r="FY821" s="264" t="s">
        <v>3984</v>
      </c>
      <c r="GA821" s="264" t="s">
        <v>3984</v>
      </c>
      <c r="GC821" s="264" t="s">
        <v>3984</v>
      </c>
      <c r="GE821" s="264" t="s">
        <v>3984</v>
      </c>
      <c r="GG821" s="264" t="s">
        <v>3984</v>
      </c>
      <c r="GI821" s="264" t="s">
        <v>3984</v>
      </c>
      <c r="GK821" s="264" t="s">
        <v>3984</v>
      </c>
      <c r="GM821" s="264" t="s">
        <v>3984</v>
      </c>
      <c r="GO821" s="264" t="s">
        <v>3984</v>
      </c>
      <c r="GQ821" s="16"/>
      <c r="HE821" s="265" t="s">
        <v>3986</v>
      </c>
      <c r="HG821" s="265" t="s">
        <v>3986</v>
      </c>
      <c r="HI821" s="264" t="s">
        <v>3984</v>
      </c>
      <c r="HK821" s="264" t="s">
        <v>3984</v>
      </c>
      <c r="HM821" s="264" t="s">
        <v>3984</v>
      </c>
      <c r="HO821" s="264" t="s">
        <v>3984</v>
      </c>
      <c r="HQ821" s="264" t="s">
        <v>3984</v>
      </c>
      <c r="HS821" s="264" t="s">
        <v>3984</v>
      </c>
      <c r="HU821" s="264" t="s">
        <v>3984</v>
      </c>
      <c r="HW821" s="264" t="s">
        <v>3984</v>
      </c>
      <c r="HY821" s="264" t="s">
        <v>3984</v>
      </c>
      <c r="IA821" s="264" t="s">
        <v>3984</v>
      </c>
      <c r="IC821" s="264" t="s">
        <v>3984</v>
      </c>
      <c r="IE821" s="264" t="s">
        <v>3984</v>
      </c>
      <c r="IG821" s="264" t="s">
        <v>3984</v>
      </c>
      <c r="II821" s="264" t="s">
        <v>3984</v>
      </c>
      <c r="IK821" s="264" t="s">
        <v>3984</v>
      </c>
      <c r="IM821" s="264" t="s">
        <v>3984</v>
      </c>
      <c r="IO821" s="264" t="s">
        <v>3984</v>
      </c>
      <c r="IQ821" s="264" t="s">
        <v>3984</v>
      </c>
      <c r="IS821" s="264" t="s">
        <v>3984</v>
      </c>
      <c r="IU821" s="264" t="s">
        <v>3984</v>
      </c>
      <c r="IW821" s="264" t="s">
        <v>3984</v>
      </c>
      <c r="IY821" s="264" t="s">
        <v>3984</v>
      </c>
      <c r="JA821" s="264" t="s">
        <v>3984</v>
      </c>
      <c r="JC821" s="264" t="s">
        <v>3984</v>
      </c>
    </row>
    <row r="822" spans="3:263">
      <c r="C822" s="384" t="s">
        <v>3987</v>
      </c>
      <c r="D822" s="404"/>
      <c r="E822" s="390" t="s">
        <v>3987</v>
      </c>
      <c r="F822" s="391"/>
      <c r="G822" s="390" t="s">
        <v>3987</v>
      </c>
      <c r="H822" s="391"/>
      <c r="I822" s="390" t="s">
        <v>3987</v>
      </c>
      <c r="J822" s="391"/>
      <c r="K822" s="390" t="s">
        <v>3987</v>
      </c>
      <c r="L822" s="391"/>
      <c r="M822" s="390" t="s">
        <v>3987</v>
      </c>
      <c r="N822" s="405"/>
      <c r="O822" s="394" t="s">
        <v>3988</v>
      </c>
      <c r="P822" s="406"/>
      <c r="Q822" s="264" t="s">
        <v>3987</v>
      </c>
      <c r="S822" s="264" t="s">
        <v>3987</v>
      </c>
      <c r="U822" s="265" t="s">
        <v>3989</v>
      </c>
      <c r="W822" s="265" t="s">
        <v>3989</v>
      </c>
      <c r="Y822" s="265" t="s">
        <v>3989</v>
      </c>
      <c r="Z822" s="256"/>
      <c r="AA822" s="264" t="s">
        <v>3987</v>
      </c>
      <c r="AB822" s="256"/>
      <c r="AC822" s="265" t="s">
        <v>3989</v>
      </c>
      <c r="AD822" s="258"/>
      <c r="AE822" s="265" t="s">
        <v>3989</v>
      </c>
      <c r="AF822" s="258"/>
      <c r="AG822" s="264" t="s">
        <v>3987</v>
      </c>
      <c r="AH822" s="16"/>
      <c r="AI822" s="264" t="s">
        <v>3987</v>
      </c>
      <c r="AK822" s="264" t="s">
        <v>3987</v>
      </c>
      <c r="AL822" s="256"/>
      <c r="AM822" s="264" t="s">
        <v>3987</v>
      </c>
      <c r="AN822" s="256"/>
      <c r="AO822" s="264" t="s">
        <v>3987</v>
      </c>
      <c r="AP822" s="256"/>
      <c r="AQ822" s="264" t="s">
        <v>3987</v>
      </c>
      <c r="AR822" s="256"/>
      <c r="AS822" s="265" t="s">
        <v>3990</v>
      </c>
      <c r="AT822" s="256"/>
      <c r="AU822" s="265" t="s">
        <v>3990</v>
      </c>
      <c r="AW822" s="265" t="s">
        <v>3990</v>
      </c>
      <c r="AX822" s="256"/>
      <c r="AY822" s="270" t="str">
        <f t="shared" si="28"/>
        <v>予 備 819</v>
      </c>
      <c r="AZ822" s="256"/>
      <c r="BA822" s="265" t="s">
        <v>3989</v>
      </c>
      <c r="BC822" s="265" t="s">
        <v>3989</v>
      </c>
      <c r="BE822" s="266" t="s">
        <v>3989</v>
      </c>
      <c r="BF822" s="258"/>
      <c r="BG822" s="266" t="s">
        <v>3989</v>
      </c>
      <c r="BI822" s="400" t="s">
        <v>3987</v>
      </c>
      <c r="BK822" s="400" t="s">
        <v>3987</v>
      </c>
      <c r="BM822" s="400" t="str">
        <f t="shared" si="27"/>
        <v>予備819</v>
      </c>
      <c r="BO822" s="401" t="s">
        <v>3987</v>
      </c>
      <c r="BP822" s="396"/>
      <c r="BQ822" s="401" t="s">
        <v>3987</v>
      </c>
      <c r="BR822" s="402"/>
      <c r="BS822" s="265" t="s">
        <v>3989</v>
      </c>
      <c r="BT822" s="402"/>
      <c r="BU822" s="402"/>
      <c r="BV822" s="402"/>
      <c r="BW822" s="402"/>
      <c r="BX822" s="402"/>
      <c r="BY822" s="402"/>
      <c r="BZ822" s="402"/>
      <c r="CA822" s="402"/>
      <c r="CB822" s="402"/>
      <c r="CC822" s="402"/>
      <c r="CE822" s="256"/>
      <c r="CG822" s="264" t="s">
        <v>3987</v>
      </c>
      <c r="CI822" s="264" t="s">
        <v>3987</v>
      </c>
      <c r="CK822" s="264" t="s">
        <v>3987</v>
      </c>
      <c r="CM822" s="264" t="s">
        <v>3987</v>
      </c>
      <c r="CO822" s="264" t="s">
        <v>3987</v>
      </c>
      <c r="CQ822" s="264" t="s">
        <v>3987</v>
      </c>
      <c r="CS822" s="264" t="s">
        <v>3987</v>
      </c>
      <c r="CU822" s="264" t="s">
        <v>3987</v>
      </c>
      <c r="CW822" s="264" t="s">
        <v>3987</v>
      </c>
      <c r="CY822" s="264" t="s">
        <v>3987</v>
      </c>
      <c r="DA822" s="264" t="s">
        <v>3987</v>
      </c>
      <c r="DC822" s="264" t="s">
        <v>3987</v>
      </c>
      <c r="DE822" s="264" t="s">
        <v>3987</v>
      </c>
      <c r="DG822" s="264" t="s">
        <v>3987</v>
      </c>
      <c r="DI822" s="264" t="s">
        <v>3987</v>
      </c>
      <c r="DK822" s="264" t="s">
        <v>3987</v>
      </c>
      <c r="EA822" s="264" t="s">
        <v>3987</v>
      </c>
      <c r="EC822" s="272" t="s">
        <v>3988</v>
      </c>
      <c r="ED822" s="268"/>
      <c r="EE822" s="272" t="s">
        <v>3988</v>
      </c>
      <c r="EF822" s="268"/>
      <c r="EG822" s="272" t="s">
        <v>3988</v>
      </c>
      <c r="EH822" s="268"/>
      <c r="EI822" s="272" t="s">
        <v>3988</v>
      </c>
      <c r="EY822" s="264" t="s">
        <v>3987</v>
      </c>
      <c r="FA822" s="264" t="s">
        <v>3987</v>
      </c>
      <c r="FC822" s="264" t="s">
        <v>3987</v>
      </c>
      <c r="FE822" s="264" t="s">
        <v>3987</v>
      </c>
      <c r="FG822" s="264" t="s">
        <v>3987</v>
      </c>
      <c r="FI822" s="264" t="s">
        <v>3987</v>
      </c>
      <c r="FK822" s="264" t="s">
        <v>3987</v>
      </c>
      <c r="FM822" s="264" t="s">
        <v>3987</v>
      </c>
      <c r="FO822" s="264" t="s">
        <v>3987</v>
      </c>
      <c r="FQ822" s="264" t="s">
        <v>3987</v>
      </c>
      <c r="FS822" s="264" t="s">
        <v>3987</v>
      </c>
      <c r="FU822" s="264" t="s">
        <v>3987</v>
      </c>
      <c r="FW822" s="264" t="s">
        <v>3987</v>
      </c>
      <c r="FY822" s="264" t="s">
        <v>3987</v>
      </c>
      <c r="GA822" s="264" t="s">
        <v>3987</v>
      </c>
      <c r="GC822" s="264" t="s">
        <v>3987</v>
      </c>
      <c r="GE822" s="264" t="s">
        <v>3987</v>
      </c>
      <c r="GG822" s="264" t="s">
        <v>3987</v>
      </c>
      <c r="GI822" s="264" t="s">
        <v>3987</v>
      </c>
      <c r="GK822" s="264" t="s">
        <v>3987</v>
      </c>
      <c r="GM822" s="264" t="s">
        <v>3987</v>
      </c>
      <c r="GO822" s="264" t="s">
        <v>3987</v>
      </c>
      <c r="GQ822" s="16"/>
      <c r="HE822" s="265" t="s">
        <v>3989</v>
      </c>
      <c r="HG822" s="265" t="s">
        <v>3989</v>
      </c>
      <c r="HI822" s="264" t="s">
        <v>3987</v>
      </c>
      <c r="HK822" s="264" t="s">
        <v>3987</v>
      </c>
      <c r="HM822" s="264" t="s">
        <v>3987</v>
      </c>
      <c r="HO822" s="264" t="s">
        <v>3987</v>
      </c>
      <c r="HQ822" s="264" t="s">
        <v>3987</v>
      </c>
      <c r="HS822" s="264" t="s">
        <v>3987</v>
      </c>
      <c r="HU822" s="264" t="s">
        <v>3987</v>
      </c>
      <c r="HW822" s="264" t="s">
        <v>3987</v>
      </c>
      <c r="HY822" s="264" t="s">
        <v>3987</v>
      </c>
      <c r="IA822" s="264" t="s">
        <v>3987</v>
      </c>
      <c r="IC822" s="264" t="s">
        <v>3987</v>
      </c>
      <c r="IE822" s="264" t="s">
        <v>3987</v>
      </c>
      <c r="IG822" s="264" t="s">
        <v>3987</v>
      </c>
      <c r="II822" s="264" t="s">
        <v>3987</v>
      </c>
      <c r="IK822" s="264" t="s">
        <v>3987</v>
      </c>
      <c r="IM822" s="264" t="s">
        <v>3987</v>
      </c>
      <c r="IO822" s="264" t="s">
        <v>3987</v>
      </c>
      <c r="IQ822" s="264" t="s">
        <v>3987</v>
      </c>
      <c r="IS822" s="264" t="s">
        <v>3987</v>
      </c>
      <c r="IU822" s="264" t="s">
        <v>3987</v>
      </c>
      <c r="IW822" s="264" t="s">
        <v>3987</v>
      </c>
      <c r="IY822" s="264" t="s">
        <v>3987</v>
      </c>
      <c r="JA822" s="264" t="s">
        <v>3987</v>
      </c>
      <c r="JC822" s="264" t="s">
        <v>3987</v>
      </c>
    </row>
    <row r="823" spans="3:263">
      <c r="C823" s="384" t="s">
        <v>3991</v>
      </c>
      <c r="D823" s="404"/>
      <c r="E823" s="390" t="s">
        <v>3991</v>
      </c>
      <c r="F823" s="391"/>
      <c r="G823" s="390" t="s">
        <v>3991</v>
      </c>
      <c r="H823" s="391"/>
      <c r="I823" s="390" t="s">
        <v>3991</v>
      </c>
      <c r="J823" s="391"/>
      <c r="K823" s="390" t="s">
        <v>3991</v>
      </c>
      <c r="L823" s="391"/>
      <c r="M823" s="390" t="s">
        <v>3991</v>
      </c>
      <c r="N823" s="405"/>
      <c r="O823" s="394" t="s">
        <v>3992</v>
      </c>
      <c r="P823" s="406"/>
      <c r="Q823" s="264" t="s">
        <v>3991</v>
      </c>
      <c r="S823" s="264" t="s">
        <v>3991</v>
      </c>
      <c r="U823" s="265" t="s">
        <v>3993</v>
      </c>
      <c r="W823" s="265" t="s">
        <v>3993</v>
      </c>
      <c r="Y823" s="265" t="s">
        <v>3993</v>
      </c>
      <c r="Z823" s="256"/>
      <c r="AA823" s="264" t="s">
        <v>3991</v>
      </c>
      <c r="AB823" s="256"/>
      <c r="AC823" s="265" t="s">
        <v>3993</v>
      </c>
      <c r="AD823" s="258"/>
      <c r="AE823" s="265" t="s">
        <v>3993</v>
      </c>
      <c r="AF823" s="258"/>
      <c r="AG823" s="264" t="s">
        <v>3991</v>
      </c>
      <c r="AH823" s="16"/>
      <c r="AI823" s="264" t="s">
        <v>3991</v>
      </c>
      <c r="AK823" s="264" t="s">
        <v>3991</v>
      </c>
      <c r="AL823" s="256"/>
      <c r="AM823" s="264" t="s">
        <v>3991</v>
      </c>
      <c r="AN823" s="256"/>
      <c r="AO823" s="264" t="s">
        <v>3991</v>
      </c>
      <c r="AP823" s="256"/>
      <c r="AQ823" s="264" t="s">
        <v>3991</v>
      </c>
      <c r="AR823" s="256"/>
      <c r="AS823" s="264" t="s">
        <v>3992</v>
      </c>
      <c r="AT823" s="256"/>
      <c r="AU823" s="264" t="s">
        <v>3992</v>
      </c>
      <c r="AW823" s="264" t="s">
        <v>3992</v>
      </c>
      <c r="AX823" s="256"/>
      <c r="AY823" s="270" t="str">
        <f t="shared" si="28"/>
        <v>予 備 820</v>
      </c>
      <c r="AZ823" s="256"/>
      <c r="BA823" s="265" t="s">
        <v>3993</v>
      </c>
      <c r="BC823" s="265" t="s">
        <v>3993</v>
      </c>
      <c r="BE823" s="266" t="s">
        <v>3993</v>
      </c>
      <c r="BF823" s="258"/>
      <c r="BG823" s="266" t="s">
        <v>3993</v>
      </c>
      <c r="BI823" s="400" t="s">
        <v>3991</v>
      </c>
      <c r="BK823" s="400" t="s">
        <v>3991</v>
      </c>
      <c r="BM823" s="400" t="str">
        <f t="shared" si="27"/>
        <v>予備820</v>
      </c>
      <c r="BO823" s="401" t="s">
        <v>3991</v>
      </c>
      <c r="BP823" s="396"/>
      <c r="BQ823" s="401" t="s">
        <v>3991</v>
      </c>
      <c r="BR823" s="402"/>
      <c r="BS823" s="265" t="s">
        <v>3993</v>
      </c>
      <c r="BT823" s="402"/>
      <c r="BU823" s="402"/>
      <c r="BV823" s="402"/>
      <c r="BW823" s="402"/>
      <c r="BX823" s="402"/>
      <c r="BY823" s="402"/>
      <c r="BZ823" s="402"/>
      <c r="CA823" s="402"/>
      <c r="CB823" s="402"/>
      <c r="CC823" s="402"/>
      <c r="CE823" s="256"/>
      <c r="CG823" s="264" t="s">
        <v>3991</v>
      </c>
      <c r="CI823" s="264" t="s">
        <v>3991</v>
      </c>
      <c r="CK823" s="264" t="s">
        <v>3991</v>
      </c>
      <c r="CM823" s="264" t="s">
        <v>3991</v>
      </c>
      <c r="CO823" s="264" t="s">
        <v>3991</v>
      </c>
      <c r="CQ823" s="264" t="s">
        <v>3991</v>
      </c>
      <c r="CS823" s="264" t="s">
        <v>3991</v>
      </c>
      <c r="CU823" s="264" t="s">
        <v>3991</v>
      </c>
      <c r="CW823" s="264" t="s">
        <v>3991</v>
      </c>
      <c r="CY823" s="264" t="s">
        <v>3991</v>
      </c>
      <c r="DA823" s="264" t="s">
        <v>3991</v>
      </c>
      <c r="DC823" s="264" t="s">
        <v>3991</v>
      </c>
      <c r="DE823" s="264" t="s">
        <v>3991</v>
      </c>
      <c r="DG823" s="264" t="s">
        <v>3991</v>
      </c>
      <c r="DI823" s="264" t="s">
        <v>3991</v>
      </c>
      <c r="DK823" s="264" t="s">
        <v>3991</v>
      </c>
      <c r="EA823" s="264" t="s">
        <v>3991</v>
      </c>
      <c r="EC823" s="272" t="s">
        <v>3992</v>
      </c>
      <c r="ED823" s="268"/>
      <c r="EE823" s="272" t="s">
        <v>3992</v>
      </c>
      <c r="EF823" s="268"/>
      <c r="EG823" s="272" t="s">
        <v>3992</v>
      </c>
      <c r="EH823" s="268"/>
      <c r="EI823" s="272" t="s">
        <v>3992</v>
      </c>
      <c r="EY823" s="264" t="s">
        <v>3991</v>
      </c>
      <c r="FA823" s="264" t="s">
        <v>3991</v>
      </c>
      <c r="FC823" s="264" t="s">
        <v>3991</v>
      </c>
      <c r="FE823" s="264" t="s">
        <v>3991</v>
      </c>
      <c r="FG823" s="264" t="s">
        <v>3991</v>
      </c>
      <c r="FI823" s="264" t="s">
        <v>3991</v>
      </c>
      <c r="FK823" s="264" t="s">
        <v>3991</v>
      </c>
      <c r="FM823" s="264" t="s">
        <v>3991</v>
      </c>
      <c r="FO823" s="264" t="s">
        <v>3991</v>
      </c>
      <c r="FQ823" s="264" t="s">
        <v>3991</v>
      </c>
      <c r="FS823" s="264" t="s">
        <v>3991</v>
      </c>
      <c r="FU823" s="264" t="s">
        <v>3991</v>
      </c>
      <c r="FW823" s="264" t="s">
        <v>3991</v>
      </c>
      <c r="FY823" s="264" t="s">
        <v>3991</v>
      </c>
      <c r="GA823" s="264" t="s">
        <v>3991</v>
      </c>
      <c r="GC823" s="264" t="s">
        <v>3991</v>
      </c>
      <c r="GE823" s="264" t="s">
        <v>3991</v>
      </c>
      <c r="GG823" s="264" t="s">
        <v>3991</v>
      </c>
      <c r="GI823" s="264" t="s">
        <v>3991</v>
      </c>
      <c r="GK823" s="264" t="s">
        <v>3991</v>
      </c>
      <c r="GM823" s="264" t="s">
        <v>3991</v>
      </c>
      <c r="GO823" s="264" t="s">
        <v>3991</v>
      </c>
      <c r="GQ823" s="16"/>
      <c r="HE823" s="265" t="s">
        <v>3993</v>
      </c>
      <c r="HG823" s="265" t="s">
        <v>3993</v>
      </c>
      <c r="HI823" s="264" t="s">
        <v>3991</v>
      </c>
      <c r="HK823" s="264" t="s">
        <v>3991</v>
      </c>
      <c r="HM823" s="264" t="s">
        <v>3991</v>
      </c>
      <c r="HO823" s="264" t="s">
        <v>3991</v>
      </c>
      <c r="HQ823" s="264" t="s">
        <v>3991</v>
      </c>
      <c r="HS823" s="264" t="s">
        <v>3991</v>
      </c>
      <c r="HU823" s="264" t="s">
        <v>3991</v>
      </c>
      <c r="HW823" s="264" t="s">
        <v>3991</v>
      </c>
      <c r="HY823" s="264" t="s">
        <v>3991</v>
      </c>
      <c r="IA823" s="264" t="s">
        <v>3991</v>
      </c>
      <c r="IC823" s="264" t="s">
        <v>3991</v>
      </c>
      <c r="IE823" s="264" t="s">
        <v>3991</v>
      </c>
      <c r="IG823" s="264" t="s">
        <v>3991</v>
      </c>
      <c r="II823" s="264" t="s">
        <v>3991</v>
      </c>
      <c r="IK823" s="264" t="s">
        <v>3991</v>
      </c>
      <c r="IM823" s="264" t="s">
        <v>3991</v>
      </c>
      <c r="IO823" s="264" t="s">
        <v>3991</v>
      </c>
      <c r="IQ823" s="264" t="s">
        <v>3991</v>
      </c>
      <c r="IS823" s="264" t="s">
        <v>3991</v>
      </c>
      <c r="IU823" s="264" t="s">
        <v>3991</v>
      </c>
      <c r="IW823" s="264" t="s">
        <v>3991</v>
      </c>
      <c r="IY823" s="264" t="s">
        <v>3991</v>
      </c>
      <c r="JA823" s="264" t="s">
        <v>3991</v>
      </c>
      <c r="JC823" s="264" t="s">
        <v>3991</v>
      </c>
    </row>
    <row r="824" spans="3:263">
      <c r="C824" s="384" t="s">
        <v>3994</v>
      </c>
      <c r="D824" s="404"/>
      <c r="E824" s="390" t="s">
        <v>3994</v>
      </c>
      <c r="F824" s="391"/>
      <c r="G824" s="390" t="s">
        <v>3994</v>
      </c>
      <c r="H824" s="391"/>
      <c r="I824" s="390" t="s">
        <v>3994</v>
      </c>
      <c r="J824" s="391"/>
      <c r="K824" s="390" t="s">
        <v>3994</v>
      </c>
      <c r="L824" s="391"/>
      <c r="M824" s="390" t="s">
        <v>3994</v>
      </c>
      <c r="N824" s="405"/>
      <c r="O824" s="394" t="s">
        <v>3995</v>
      </c>
      <c r="P824" s="406"/>
      <c r="Q824" s="264" t="s">
        <v>3994</v>
      </c>
      <c r="S824" s="264" t="s">
        <v>3994</v>
      </c>
      <c r="U824" s="265" t="s">
        <v>3996</v>
      </c>
      <c r="W824" s="265" t="s">
        <v>3996</v>
      </c>
      <c r="Y824" s="265" t="s">
        <v>3996</v>
      </c>
      <c r="Z824" s="256"/>
      <c r="AA824" s="264" t="s">
        <v>3994</v>
      </c>
      <c r="AB824" s="256"/>
      <c r="AC824" s="265" t="s">
        <v>3996</v>
      </c>
      <c r="AD824" s="258"/>
      <c r="AE824" s="265" t="s">
        <v>3996</v>
      </c>
      <c r="AF824" s="258"/>
      <c r="AG824" s="264" t="s">
        <v>3994</v>
      </c>
      <c r="AH824" s="16"/>
      <c r="AI824" s="264" t="s">
        <v>3994</v>
      </c>
      <c r="AK824" s="264" t="s">
        <v>3994</v>
      </c>
      <c r="AL824" s="256"/>
      <c r="AM824" s="264" t="s">
        <v>3994</v>
      </c>
      <c r="AN824" s="256"/>
      <c r="AO824" s="264" t="s">
        <v>3994</v>
      </c>
      <c r="AP824" s="256"/>
      <c r="AQ824" s="264" t="s">
        <v>3994</v>
      </c>
      <c r="AR824" s="256"/>
      <c r="AS824" s="265" t="s">
        <v>3997</v>
      </c>
      <c r="AT824" s="256"/>
      <c r="AU824" s="265" t="s">
        <v>3997</v>
      </c>
      <c r="AW824" s="265" t="s">
        <v>3997</v>
      </c>
      <c r="AX824" s="256"/>
      <c r="AY824" s="270" t="str">
        <f t="shared" si="28"/>
        <v>予 備 821</v>
      </c>
      <c r="AZ824" s="256"/>
      <c r="BA824" s="265" t="s">
        <v>3996</v>
      </c>
      <c r="BC824" s="265" t="s">
        <v>3996</v>
      </c>
      <c r="BE824" s="266" t="s">
        <v>3996</v>
      </c>
      <c r="BF824" s="258"/>
      <c r="BG824" s="266" t="s">
        <v>3996</v>
      </c>
      <c r="BI824" s="400" t="s">
        <v>3994</v>
      </c>
      <c r="BK824" s="400" t="s">
        <v>3994</v>
      </c>
      <c r="BM824" s="400" t="str">
        <f t="shared" si="27"/>
        <v>予備821</v>
      </c>
      <c r="BO824" s="401" t="s">
        <v>3994</v>
      </c>
      <c r="BP824" s="396"/>
      <c r="BQ824" s="401" t="s">
        <v>3994</v>
      </c>
      <c r="BR824" s="402"/>
      <c r="BS824" s="265" t="s">
        <v>3996</v>
      </c>
      <c r="BT824" s="402"/>
      <c r="BU824" s="402"/>
      <c r="BV824" s="402"/>
      <c r="BW824" s="402"/>
      <c r="BX824" s="402"/>
      <c r="BY824" s="402"/>
      <c r="BZ824" s="402"/>
      <c r="CA824" s="402"/>
      <c r="CB824" s="402"/>
      <c r="CC824" s="402"/>
      <c r="CE824" s="256"/>
      <c r="CG824" s="264" t="s">
        <v>3994</v>
      </c>
      <c r="CI824" s="264" t="s">
        <v>3994</v>
      </c>
      <c r="CK824" s="264" t="s">
        <v>3994</v>
      </c>
      <c r="CM824" s="264" t="s">
        <v>3994</v>
      </c>
      <c r="CO824" s="264" t="s">
        <v>3994</v>
      </c>
      <c r="CQ824" s="264" t="s">
        <v>3994</v>
      </c>
      <c r="CS824" s="264" t="s">
        <v>3994</v>
      </c>
      <c r="CU824" s="264" t="s">
        <v>3994</v>
      </c>
      <c r="CW824" s="264" t="s">
        <v>3994</v>
      </c>
      <c r="CY824" s="264" t="s">
        <v>3994</v>
      </c>
      <c r="DA824" s="264" t="s">
        <v>3994</v>
      </c>
      <c r="DC824" s="264" t="s">
        <v>3994</v>
      </c>
      <c r="DE824" s="264" t="s">
        <v>3994</v>
      </c>
      <c r="DG824" s="264" t="s">
        <v>3994</v>
      </c>
      <c r="DI824" s="264" t="s">
        <v>3994</v>
      </c>
      <c r="DK824" s="264" t="s">
        <v>3994</v>
      </c>
      <c r="EA824" s="264" t="s">
        <v>3994</v>
      </c>
      <c r="EC824" s="272" t="s">
        <v>3995</v>
      </c>
      <c r="ED824" s="268"/>
      <c r="EE824" s="272" t="s">
        <v>3995</v>
      </c>
      <c r="EF824" s="268"/>
      <c r="EG824" s="272" t="s">
        <v>3995</v>
      </c>
      <c r="EH824" s="268"/>
      <c r="EI824" s="272" t="s">
        <v>3995</v>
      </c>
      <c r="EY824" s="264" t="s">
        <v>3994</v>
      </c>
      <c r="FA824" s="264" t="s">
        <v>3994</v>
      </c>
      <c r="FC824" s="264" t="s">
        <v>3994</v>
      </c>
      <c r="FE824" s="264" t="s">
        <v>3994</v>
      </c>
      <c r="FG824" s="264" t="s">
        <v>3994</v>
      </c>
      <c r="FI824" s="264" t="s">
        <v>3994</v>
      </c>
      <c r="FK824" s="264" t="s">
        <v>3994</v>
      </c>
      <c r="FM824" s="264" t="s">
        <v>3994</v>
      </c>
      <c r="FO824" s="264" t="s">
        <v>3994</v>
      </c>
      <c r="FQ824" s="264" t="s">
        <v>3994</v>
      </c>
      <c r="FS824" s="264" t="s">
        <v>3994</v>
      </c>
      <c r="FU824" s="264" t="s">
        <v>3994</v>
      </c>
      <c r="FW824" s="264" t="s">
        <v>3994</v>
      </c>
      <c r="FY824" s="264" t="s">
        <v>3994</v>
      </c>
      <c r="GA824" s="264" t="s">
        <v>3994</v>
      </c>
      <c r="GC824" s="264" t="s">
        <v>3994</v>
      </c>
      <c r="GE824" s="264" t="s">
        <v>3994</v>
      </c>
      <c r="GG824" s="264" t="s">
        <v>3994</v>
      </c>
      <c r="GI824" s="264" t="s">
        <v>3994</v>
      </c>
      <c r="GK824" s="264" t="s">
        <v>3994</v>
      </c>
      <c r="GM824" s="264" t="s">
        <v>3994</v>
      </c>
      <c r="GO824" s="264" t="s">
        <v>3994</v>
      </c>
      <c r="GQ824" s="16"/>
      <c r="HE824" s="265" t="s">
        <v>3996</v>
      </c>
      <c r="HG824" s="265" t="s">
        <v>3996</v>
      </c>
      <c r="HI824" s="264" t="s">
        <v>3994</v>
      </c>
      <c r="HK824" s="264" t="s">
        <v>3994</v>
      </c>
      <c r="HM824" s="264" t="s">
        <v>3994</v>
      </c>
      <c r="HO824" s="264" t="s">
        <v>3994</v>
      </c>
      <c r="HQ824" s="264" t="s">
        <v>3994</v>
      </c>
      <c r="HS824" s="264" t="s">
        <v>3994</v>
      </c>
      <c r="HU824" s="264" t="s">
        <v>3994</v>
      </c>
      <c r="HW824" s="264" t="s">
        <v>3994</v>
      </c>
      <c r="HY824" s="264" t="s">
        <v>3994</v>
      </c>
      <c r="IA824" s="264" t="s">
        <v>3994</v>
      </c>
      <c r="IC824" s="264" t="s">
        <v>3994</v>
      </c>
      <c r="IE824" s="264" t="s">
        <v>3994</v>
      </c>
      <c r="IG824" s="264" t="s">
        <v>3994</v>
      </c>
      <c r="II824" s="264" t="s">
        <v>3994</v>
      </c>
      <c r="IK824" s="264" t="s">
        <v>3994</v>
      </c>
      <c r="IM824" s="264" t="s">
        <v>3994</v>
      </c>
      <c r="IO824" s="264" t="s">
        <v>3994</v>
      </c>
      <c r="IQ824" s="264" t="s">
        <v>3994</v>
      </c>
      <c r="IS824" s="264" t="s">
        <v>3994</v>
      </c>
      <c r="IU824" s="264" t="s">
        <v>3994</v>
      </c>
      <c r="IW824" s="264" t="s">
        <v>3994</v>
      </c>
      <c r="IY824" s="264" t="s">
        <v>3994</v>
      </c>
      <c r="JA824" s="264" t="s">
        <v>3994</v>
      </c>
      <c r="JC824" s="264" t="s">
        <v>3994</v>
      </c>
    </row>
    <row r="825" spans="3:263">
      <c r="C825" s="384" t="s">
        <v>3998</v>
      </c>
      <c r="D825" s="404"/>
      <c r="E825" s="390" t="s">
        <v>3998</v>
      </c>
      <c r="F825" s="391"/>
      <c r="G825" s="390" t="s">
        <v>3998</v>
      </c>
      <c r="H825" s="391"/>
      <c r="I825" s="390" t="s">
        <v>3998</v>
      </c>
      <c r="J825" s="391"/>
      <c r="K825" s="390" t="s">
        <v>3998</v>
      </c>
      <c r="L825" s="391"/>
      <c r="M825" s="390" t="s">
        <v>3998</v>
      </c>
      <c r="N825" s="405"/>
      <c r="O825" s="394" t="s">
        <v>3999</v>
      </c>
      <c r="P825" s="406"/>
      <c r="Q825" s="264" t="s">
        <v>3998</v>
      </c>
      <c r="S825" s="264" t="s">
        <v>3998</v>
      </c>
      <c r="U825" s="265" t="s">
        <v>4000</v>
      </c>
      <c r="W825" s="265" t="s">
        <v>4000</v>
      </c>
      <c r="Y825" s="265" t="s">
        <v>4000</v>
      </c>
      <c r="Z825" s="256"/>
      <c r="AA825" s="264" t="s">
        <v>3998</v>
      </c>
      <c r="AB825" s="256"/>
      <c r="AC825" s="265" t="s">
        <v>4000</v>
      </c>
      <c r="AD825" s="258"/>
      <c r="AE825" s="265" t="s">
        <v>4000</v>
      </c>
      <c r="AF825" s="258"/>
      <c r="AG825" s="264" t="s">
        <v>3998</v>
      </c>
      <c r="AH825" s="16"/>
      <c r="AI825" s="264" t="s">
        <v>3998</v>
      </c>
      <c r="AK825" s="264" t="s">
        <v>3998</v>
      </c>
      <c r="AL825" s="256"/>
      <c r="AM825" s="264" t="s">
        <v>3998</v>
      </c>
      <c r="AN825" s="256"/>
      <c r="AO825" s="264" t="s">
        <v>3998</v>
      </c>
      <c r="AP825" s="256"/>
      <c r="AQ825" s="264" t="s">
        <v>3998</v>
      </c>
      <c r="AR825" s="256"/>
      <c r="AS825" s="264" t="s">
        <v>3999</v>
      </c>
      <c r="AT825" s="256"/>
      <c r="AU825" s="264" t="s">
        <v>3999</v>
      </c>
      <c r="AW825" s="264" t="s">
        <v>3999</v>
      </c>
      <c r="AX825" s="256"/>
      <c r="AY825" s="270" t="str">
        <f t="shared" si="28"/>
        <v>予 備 822</v>
      </c>
      <c r="AZ825" s="256"/>
      <c r="BA825" s="265" t="s">
        <v>4000</v>
      </c>
      <c r="BC825" s="265" t="s">
        <v>4000</v>
      </c>
      <c r="BE825" s="266" t="s">
        <v>4000</v>
      </c>
      <c r="BF825" s="258"/>
      <c r="BG825" s="266" t="s">
        <v>4000</v>
      </c>
      <c r="BI825" s="400" t="s">
        <v>3998</v>
      </c>
      <c r="BK825" s="400" t="s">
        <v>3998</v>
      </c>
      <c r="BM825" s="400" t="str">
        <f t="shared" si="27"/>
        <v>予備822</v>
      </c>
      <c r="BO825" s="401" t="s">
        <v>3998</v>
      </c>
      <c r="BP825" s="396"/>
      <c r="BQ825" s="401" t="s">
        <v>3998</v>
      </c>
      <c r="BR825" s="402"/>
      <c r="BS825" s="265" t="s">
        <v>4000</v>
      </c>
      <c r="BT825" s="402"/>
      <c r="BU825" s="402"/>
      <c r="BV825" s="402"/>
      <c r="BW825" s="402"/>
      <c r="BX825" s="402"/>
      <c r="BY825" s="402"/>
      <c r="BZ825" s="402"/>
      <c r="CA825" s="402"/>
      <c r="CB825" s="402"/>
      <c r="CC825" s="402"/>
      <c r="CE825" s="256"/>
      <c r="CG825" s="264" t="s">
        <v>3998</v>
      </c>
      <c r="CI825" s="264" t="s">
        <v>3998</v>
      </c>
      <c r="CK825" s="264" t="s">
        <v>3998</v>
      </c>
      <c r="CM825" s="264" t="s">
        <v>3998</v>
      </c>
      <c r="CO825" s="264" t="s">
        <v>3998</v>
      </c>
      <c r="CQ825" s="264" t="s">
        <v>3998</v>
      </c>
      <c r="CS825" s="264" t="s">
        <v>3998</v>
      </c>
      <c r="CU825" s="264" t="s">
        <v>3998</v>
      </c>
      <c r="CW825" s="264" t="s">
        <v>3998</v>
      </c>
      <c r="CY825" s="264" t="s">
        <v>3998</v>
      </c>
      <c r="DA825" s="264" t="s">
        <v>3998</v>
      </c>
      <c r="DC825" s="264" t="s">
        <v>3998</v>
      </c>
      <c r="DE825" s="264" t="s">
        <v>3998</v>
      </c>
      <c r="DG825" s="264" t="s">
        <v>3998</v>
      </c>
      <c r="DI825" s="264" t="s">
        <v>3998</v>
      </c>
      <c r="DK825" s="264" t="s">
        <v>3998</v>
      </c>
      <c r="EA825" s="264" t="s">
        <v>3998</v>
      </c>
      <c r="EC825" s="272" t="s">
        <v>3999</v>
      </c>
      <c r="ED825" s="268"/>
      <c r="EE825" s="272" t="s">
        <v>3999</v>
      </c>
      <c r="EF825" s="268"/>
      <c r="EG825" s="272" t="s">
        <v>3999</v>
      </c>
      <c r="EH825" s="268"/>
      <c r="EI825" s="272" t="s">
        <v>3999</v>
      </c>
      <c r="EY825" s="264" t="s">
        <v>3998</v>
      </c>
      <c r="FA825" s="264" t="s">
        <v>3998</v>
      </c>
      <c r="FC825" s="264" t="s">
        <v>3998</v>
      </c>
      <c r="FE825" s="264" t="s">
        <v>3998</v>
      </c>
      <c r="FG825" s="264" t="s">
        <v>3998</v>
      </c>
      <c r="FI825" s="264" t="s">
        <v>3998</v>
      </c>
      <c r="FK825" s="264" t="s">
        <v>3998</v>
      </c>
      <c r="FM825" s="264" t="s">
        <v>3998</v>
      </c>
      <c r="FO825" s="264" t="s">
        <v>3998</v>
      </c>
      <c r="FQ825" s="264" t="s">
        <v>3998</v>
      </c>
      <c r="FS825" s="264" t="s">
        <v>3998</v>
      </c>
      <c r="FU825" s="264" t="s">
        <v>3998</v>
      </c>
      <c r="FW825" s="264" t="s">
        <v>3998</v>
      </c>
      <c r="FY825" s="264" t="s">
        <v>3998</v>
      </c>
      <c r="GA825" s="264" t="s">
        <v>3998</v>
      </c>
      <c r="GC825" s="264" t="s">
        <v>3998</v>
      </c>
      <c r="GE825" s="264" t="s">
        <v>3998</v>
      </c>
      <c r="GG825" s="264" t="s">
        <v>3998</v>
      </c>
      <c r="GI825" s="264" t="s">
        <v>3998</v>
      </c>
      <c r="GK825" s="264" t="s">
        <v>3998</v>
      </c>
      <c r="GM825" s="264" t="s">
        <v>3998</v>
      </c>
      <c r="GO825" s="264" t="s">
        <v>3998</v>
      </c>
      <c r="GQ825" s="16"/>
      <c r="HE825" s="265" t="s">
        <v>4000</v>
      </c>
      <c r="HG825" s="265" t="s">
        <v>4000</v>
      </c>
      <c r="HI825" s="264" t="s">
        <v>3998</v>
      </c>
      <c r="HK825" s="264" t="s">
        <v>3998</v>
      </c>
      <c r="HM825" s="264" t="s">
        <v>3998</v>
      </c>
      <c r="HO825" s="264" t="s">
        <v>3998</v>
      </c>
      <c r="HQ825" s="264" t="s">
        <v>3998</v>
      </c>
      <c r="HS825" s="264" t="s">
        <v>3998</v>
      </c>
      <c r="HU825" s="264" t="s">
        <v>3998</v>
      </c>
      <c r="HW825" s="264" t="s">
        <v>3998</v>
      </c>
      <c r="HY825" s="264" t="s">
        <v>3998</v>
      </c>
      <c r="IA825" s="264" t="s">
        <v>3998</v>
      </c>
      <c r="IC825" s="264" t="s">
        <v>3998</v>
      </c>
      <c r="IE825" s="264" t="s">
        <v>3998</v>
      </c>
      <c r="IG825" s="264" t="s">
        <v>3998</v>
      </c>
      <c r="II825" s="264" t="s">
        <v>3998</v>
      </c>
      <c r="IK825" s="264" t="s">
        <v>3998</v>
      </c>
      <c r="IM825" s="264" t="s">
        <v>3998</v>
      </c>
      <c r="IO825" s="264" t="s">
        <v>3998</v>
      </c>
      <c r="IQ825" s="264" t="s">
        <v>3998</v>
      </c>
      <c r="IS825" s="264" t="s">
        <v>3998</v>
      </c>
      <c r="IU825" s="264" t="s">
        <v>3998</v>
      </c>
      <c r="IW825" s="264" t="s">
        <v>3998</v>
      </c>
      <c r="IY825" s="264" t="s">
        <v>3998</v>
      </c>
      <c r="JA825" s="264" t="s">
        <v>3998</v>
      </c>
      <c r="JC825" s="264" t="s">
        <v>3998</v>
      </c>
    </row>
    <row r="826" spans="3:263">
      <c r="C826" s="384" t="s">
        <v>4001</v>
      </c>
      <c r="D826" s="404"/>
      <c r="E826" s="390" t="s">
        <v>4001</v>
      </c>
      <c r="F826" s="391"/>
      <c r="G826" s="390" t="s">
        <v>4001</v>
      </c>
      <c r="H826" s="391"/>
      <c r="I826" s="390" t="s">
        <v>4001</v>
      </c>
      <c r="J826" s="391"/>
      <c r="K826" s="390" t="s">
        <v>4001</v>
      </c>
      <c r="L826" s="391"/>
      <c r="M826" s="390" t="s">
        <v>4001</v>
      </c>
      <c r="N826" s="405"/>
      <c r="O826" s="394" t="s">
        <v>4002</v>
      </c>
      <c r="P826" s="406"/>
      <c r="Q826" s="264" t="s">
        <v>4001</v>
      </c>
      <c r="S826" s="264" t="s">
        <v>4001</v>
      </c>
      <c r="U826" s="265" t="s">
        <v>4003</v>
      </c>
      <c r="W826" s="265" t="s">
        <v>4003</v>
      </c>
      <c r="Y826" s="265" t="s">
        <v>4003</v>
      </c>
      <c r="Z826" s="256"/>
      <c r="AA826" s="264" t="s">
        <v>4001</v>
      </c>
      <c r="AB826" s="256"/>
      <c r="AC826" s="265" t="s">
        <v>4003</v>
      </c>
      <c r="AD826" s="258"/>
      <c r="AE826" s="265" t="s">
        <v>4003</v>
      </c>
      <c r="AF826" s="258"/>
      <c r="AG826" s="264" t="s">
        <v>4001</v>
      </c>
      <c r="AH826" s="16"/>
      <c r="AI826" s="264" t="s">
        <v>4001</v>
      </c>
      <c r="AK826" s="264" t="s">
        <v>4001</v>
      </c>
      <c r="AL826" s="256"/>
      <c r="AM826" s="264" t="s">
        <v>4001</v>
      </c>
      <c r="AN826" s="256"/>
      <c r="AO826" s="264" t="s">
        <v>4001</v>
      </c>
      <c r="AP826" s="256"/>
      <c r="AQ826" s="264" t="s">
        <v>4001</v>
      </c>
      <c r="AR826" s="256"/>
      <c r="AS826" s="265" t="s">
        <v>4004</v>
      </c>
      <c r="AT826" s="256"/>
      <c r="AU826" s="265" t="s">
        <v>4004</v>
      </c>
      <c r="AW826" s="265" t="s">
        <v>4004</v>
      </c>
      <c r="AX826" s="256"/>
      <c r="AY826" s="270" t="str">
        <f t="shared" si="28"/>
        <v>予 備 823</v>
      </c>
      <c r="AZ826" s="256"/>
      <c r="BA826" s="265" t="s">
        <v>4003</v>
      </c>
      <c r="BC826" s="265" t="s">
        <v>4003</v>
      </c>
      <c r="BE826" s="266" t="s">
        <v>4003</v>
      </c>
      <c r="BF826" s="258"/>
      <c r="BG826" s="266" t="s">
        <v>4003</v>
      </c>
      <c r="BI826" s="400" t="s">
        <v>4001</v>
      </c>
      <c r="BK826" s="400" t="s">
        <v>4001</v>
      </c>
      <c r="BM826" s="400" t="str">
        <f t="shared" si="27"/>
        <v>予備823</v>
      </c>
      <c r="BO826" s="401" t="s">
        <v>4001</v>
      </c>
      <c r="BP826" s="396"/>
      <c r="BQ826" s="401" t="s">
        <v>4001</v>
      </c>
      <c r="BR826" s="402"/>
      <c r="BS826" s="265" t="s">
        <v>4003</v>
      </c>
      <c r="BT826" s="402"/>
      <c r="BU826" s="402"/>
      <c r="BV826" s="402"/>
      <c r="BW826" s="402"/>
      <c r="BX826" s="402"/>
      <c r="BY826" s="402"/>
      <c r="BZ826" s="402"/>
      <c r="CA826" s="402"/>
      <c r="CB826" s="402"/>
      <c r="CC826" s="402"/>
      <c r="CE826" s="256"/>
      <c r="CG826" s="264" t="s">
        <v>4001</v>
      </c>
      <c r="CI826" s="264" t="s">
        <v>4001</v>
      </c>
      <c r="CK826" s="264" t="s">
        <v>4001</v>
      </c>
      <c r="CM826" s="264" t="s">
        <v>4001</v>
      </c>
      <c r="CO826" s="264" t="s">
        <v>4001</v>
      </c>
      <c r="CQ826" s="264" t="s">
        <v>4001</v>
      </c>
      <c r="CS826" s="264" t="s">
        <v>4001</v>
      </c>
      <c r="CU826" s="264" t="s">
        <v>4001</v>
      </c>
      <c r="CW826" s="264" t="s">
        <v>4001</v>
      </c>
      <c r="CY826" s="264" t="s">
        <v>4001</v>
      </c>
      <c r="DA826" s="264" t="s">
        <v>4001</v>
      </c>
      <c r="DC826" s="264" t="s">
        <v>4001</v>
      </c>
      <c r="DE826" s="264" t="s">
        <v>4001</v>
      </c>
      <c r="DG826" s="264" t="s">
        <v>4001</v>
      </c>
      <c r="DI826" s="264" t="s">
        <v>4001</v>
      </c>
      <c r="DK826" s="264" t="s">
        <v>4001</v>
      </c>
      <c r="EA826" s="264" t="s">
        <v>4001</v>
      </c>
      <c r="EC826" s="272" t="s">
        <v>4002</v>
      </c>
      <c r="ED826" s="268"/>
      <c r="EE826" s="272" t="s">
        <v>4002</v>
      </c>
      <c r="EF826" s="268"/>
      <c r="EG826" s="272" t="s">
        <v>4002</v>
      </c>
      <c r="EH826" s="268"/>
      <c r="EI826" s="272" t="s">
        <v>4002</v>
      </c>
      <c r="EY826" s="264" t="s">
        <v>4001</v>
      </c>
      <c r="FA826" s="264" t="s">
        <v>4001</v>
      </c>
      <c r="FC826" s="264" t="s">
        <v>4001</v>
      </c>
      <c r="FE826" s="264" t="s">
        <v>4001</v>
      </c>
      <c r="FG826" s="264" t="s">
        <v>4001</v>
      </c>
      <c r="FI826" s="264" t="s">
        <v>4001</v>
      </c>
      <c r="FK826" s="264" t="s">
        <v>4001</v>
      </c>
      <c r="FM826" s="264" t="s">
        <v>4001</v>
      </c>
      <c r="FO826" s="264" t="s">
        <v>4001</v>
      </c>
      <c r="FQ826" s="264" t="s">
        <v>4001</v>
      </c>
      <c r="FS826" s="264" t="s">
        <v>4001</v>
      </c>
      <c r="FU826" s="264" t="s">
        <v>4001</v>
      </c>
      <c r="FW826" s="264" t="s">
        <v>4001</v>
      </c>
      <c r="FY826" s="264" t="s">
        <v>4001</v>
      </c>
      <c r="GA826" s="264" t="s">
        <v>4001</v>
      </c>
      <c r="GC826" s="264" t="s">
        <v>4001</v>
      </c>
      <c r="GE826" s="264" t="s">
        <v>4001</v>
      </c>
      <c r="GG826" s="264" t="s">
        <v>4001</v>
      </c>
      <c r="GI826" s="264" t="s">
        <v>4001</v>
      </c>
      <c r="GK826" s="264" t="s">
        <v>4001</v>
      </c>
      <c r="GM826" s="264" t="s">
        <v>4001</v>
      </c>
      <c r="GO826" s="264" t="s">
        <v>4001</v>
      </c>
      <c r="GQ826" s="16"/>
      <c r="HE826" s="265" t="s">
        <v>4003</v>
      </c>
      <c r="HG826" s="265" t="s">
        <v>4003</v>
      </c>
      <c r="HI826" s="264" t="s">
        <v>4001</v>
      </c>
      <c r="HK826" s="264" t="s">
        <v>4001</v>
      </c>
      <c r="HM826" s="264" t="s">
        <v>4001</v>
      </c>
      <c r="HO826" s="264" t="s">
        <v>4001</v>
      </c>
      <c r="HQ826" s="264" t="s">
        <v>4001</v>
      </c>
      <c r="HS826" s="264" t="s">
        <v>4001</v>
      </c>
      <c r="HU826" s="264" t="s">
        <v>4001</v>
      </c>
      <c r="HW826" s="264" t="s">
        <v>4001</v>
      </c>
      <c r="HY826" s="264" t="s">
        <v>4001</v>
      </c>
      <c r="IA826" s="264" t="s">
        <v>4001</v>
      </c>
      <c r="IC826" s="264" t="s">
        <v>4001</v>
      </c>
      <c r="IE826" s="264" t="s">
        <v>4001</v>
      </c>
      <c r="IG826" s="264" t="s">
        <v>4001</v>
      </c>
      <c r="II826" s="264" t="s">
        <v>4001</v>
      </c>
      <c r="IK826" s="264" t="s">
        <v>4001</v>
      </c>
      <c r="IM826" s="264" t="s">
        <v>4001</v>
      </c>
      <c r="IO826" s="264" t="s">
        <v>4001</v>
      </c>
      <c r="IQ826" s="264" t="s">
        <v>4001</v>
      </c>
      <c r="IS826" s="264" t="s">
        <v>4001</v>
      </c>
      <c r="IU826" s="264" t="s">
        <v>4001</v>
      </c>
      <c r="IW826" s="264" t="s">
        <v>4001</v>
      </c>
      <c r="IY826" s="264" t="s">
        <v>4001</v>
      </c>
      <c r="JA826" s="264" t="s">
        <v>4001</v>
      </c>
      <c r="JC826" s="264" t="s">
        <v>4001</v>
      </c>
    </row>
    <row r="827" spans="3:263">
      <c r="C827" s="384" t="s">
        <v>4005</v>
      </c>
      <c r="D827" s="404"/>
      <c r="E827" s="390" t="s">
        <v>4005</v>
      </c>
      <c r="F827" s="391"/>
      <c r="G827" s="390" t="s">
        <v>4005</v>
      </c>
      <c r="H827" s="391"/>
      <c r="I827" s="390" t="s">
        <v>4005</v>
      </c>
      <c r="J827" s="391"/>
      <c r="K827" s="390" t="s">
        <v>4005</v>
      </c>
      <c r="L827" s="391"/>
      <c r="M827" s="390" t="s">
        <v>4005</v>
      </c>
      <c r="N827" s="405"/>
      <c r="O827" s="394" t="s">
        <v>4006</v>
      </c>
      <c r="P827" s="406"/>
      <c r="Q827" s="264" t="s">
        <v>4005</v>
      </c>
      <c r="S827" s="264" t="s">
        <v>4005</v>
      </c>
      <c r="U827" s="265" t="s">
        <v>4007</v>
      </c>
      <c r="W827" s="265" t="s">
        <v>4007</v>
      </c>
      <c r="Y827" s="265" t="s">
        <v>4007</v>
      </c>
      <c r="Z827" s="256"/>
      <c r="AA827" s="264" t="s">
        <v>4005</v>
      </c>
      <c r="AB827" s="256"/>
      <c r="AC827" s="265" t="s">
        <v>4007</v>
      </c>
      <c r="AD827" s="258"/>
      <c r="AE827" s="265" t="s">
        <v>4007</v>
      </c>
      <c r="AF827" s="258"/>
      <c r="AG827" s="264" t="s">
        <v>4005</v>
      </c>
      <c r="AH827" s="16"/>
      <c r="AI827" s="264" t="s">
        <v>4005</v>
      </c>
      <c r="AK827" s="264" t="s">
        <v>4005</v>
      </c>
      <c r="AL827" s="256"/>
      <c r="AM827" s="264" t="s">
        <v>4005</v>
      </c>
      <c r="AN827" s="256"/>
      <c r="AO827" s="264" t="s">
        <v>4005</v>
      </c>
      <c r="AP827" s="256"/>
      <c r="AQ827" s="264" t="s">
        <v>4005</v>
      </c>
      <c r="AR827" s="256"/>
      <c r="AS827" s="264" t="s">
        <v>4006</v>
      </c>
      <c r="AT827" s="256"/>
      <c r="AU827" s="264" t="s">
        <v>4006</v>
      </c>
      <c r="AW827" s="264" t="s">
        <v>4006</v>
      </c>
      <c r="AX827" s="256"/>
      <c r="AY827" s="270" t="str">
        <f t="shared" si="28"/>
        <v>予 備 824</v>
      </c>
      <c r="AZ827" s="256"/>
      <c r="BA827" s="265" t="s">
        <v>4007</v>
      </c>
      <c r="BC827" s="265" t="s">
        <v>4007</v>
      </c>
      <c r="BE827" s="266" t="s">
        <v>4007</v>
      </c>
      <c r="BF827" s="258"/>
      <c r="BG827" s="266" t="s">
        <v>4007</v>
      </c>
      <c r="BI827" s="400" t="s">
        <v>4005</v>
      </c>
      <c r="BK827" s="400" t="s">
        <v>4005</v>
      </c>
      <c r="BM827" s="400" t="str">
        <f t="shared" ref="BM827:BM890" si="29">AM827</f>
        <v>予備824</v>
      </c>
      <c r="BO827" s="401" t="s">
        <v>4005</v>
      </c>
      <c r="BP827" s="396"/>
      <c r="BQ827" s="401" t="s">
        <v>4005</v>
      </c>
      <c r="BR827" s="402"/>
      <c r="BS827" s="265" t="s">
        <v>4007</v>
      </c>
      <c r="BT827" s="402"/>
      <c r="BU827" s="402"/>
      <c r="BV827" s="402"/>
      <c r="BW827" s="402"/>
      <c r="BX827" s="402"/>
      <c r="BY827" s="402"/>
      <c r="BZ827" s="402"/>
      <c r="CA827" s="402"/>
      <c r="CB827" s="402"/>
      <c r="CC827" s="402"/>
      <c r="CE827" s="256"/>
      <c r="CG827" s="264" t="s">
        <v>4005</v>
      </c>
      <c r="CI827" s="264" t="s">
        <v>4005</v>
      </c>
      <c r="CK827" s="264" t="s">
        <v>4005</v>
      </c>
      <c r="CM827" s="264" t="s">
        <v>4005</v>
      </c>
      <c r="CO827" s="264" t="s">
        <v>4005</v>
      </c>
      <c r="CQ827" s="264" t="s">
        <v>4005</v>
      </c>
      <c r="CS827" s="264" t="s">
        <v>4005</v>
      </c>
      <c r="CU827" s="264" t="s">
        <v>4005</v>
      </c>
      <c r="CW827" s="264" t="s">
        <v>4005</v>
      </c>
      <c r="CY827" s="264" t="s">
        <v>4005</v>
      </c>
      <c r="DA827" s="264" t="s">
        <v>4005</v>
      </c>
      <c r="DC827" s="264" t="s">
        <v>4005</v>
      </c>
      <c r="DE827" s="264" t="s">
        <v>4005</v>
      </c>
      <c r="DG827" s="264" t="s">
        <v>4005</v>
      </c>
      <c r="DI827" s="264" t="s">
        <v>4005</v>
      </c>
      <c r="DK827" s="264" t="s">
        <v>4005</v>
      </c>
      <c r="EA827" s="264" t="s">
        <v>4005</v>
      </c>
      <c r="EC827" s="272" t="s">
        <v>4006</v>
      </c>
      <c r="ED827" s="268"/>
      <c r="EE827" s="272" t="s">
        <v>4006</v>
      </c>
      <c r="EF827" s="268"/>
      <c r="EG827" s="272" t="s">
        <v>4006</v>
      </c>
      <c r="EH827" s="268"/>
      <c r="EI827" s="272" t="s">
        <v>4006</v>
      </c>
      <c r="EY827" s="264" t="s">
        <v>4005</v>
      </c>
      <c r="FA827" s="264" t="s">
        <v>4005</v>
      </c>
      <c r="FC827" s="264" t="s">
        <v>4005</v>
      </c>
      <c r="FE827" s="264" t="s">
        <v>4005</v>
      </c>
      <c r="FG827" s="264" t="s">
        <v>4005</v>
      </c>
      <c r="FI827" s="264" t="s">
        <v>4005</v>
      </c>
      <c r="FK827" s="264" t="s">
        <v>4005</v>
      </c>
      <c r="FM827" s="264" t="s">
        <v>4005</v>
      </c>
      <c r="FO827" s="264" t="s">
        <v>4005</v>
      </c>
      <c r="FQ827" s="264" t="s">
        <v>4005</v>
      </c>
      <c r="FS827" s="264" t="s">
        <v>4005</v>
      </c>
      <c r="FU827" s="264" t="s">
        <v>4005</v>
      </c>
      <c r="FW827" s="264" t="s">
        <v>4005</v>
      </c>
      <c r="FY827" s="264" t="s">
        <v>4005</v>
      </c>
      <c r="GA827" s="264" t="s">
        <v>4005</v>
      </c>
      <c r="GC827" s="264" t="s">
        <v>4005</v>
      </c>
      <c r="GE827" s="264" t="s">
        <v>4005</v>
      </c>
      <c r="GG827" s="264" t="s">
        <v>4005</v>
      </c>
      <c r="GI827" s="264" t="s">
        <v>4005</v>
      </c>
      <c r="GK827" s="264" t="s">
        <v>4005</v>
      </c>
      <c r="GM827" s="264" t="s">
        <v>4005</v>
      </c>
      <c r="GO827" s="264" t="s">
        <v>4005</v>
      </c>
      <c r="GQ827" s="16"/>
      <c r="HE827" s="265" t="s">
        <v>4007</v>
      </c>
      <c r="HG827" s="265" t="s">
        <v>4007</v>
      </c>
      <c r="HI827" s="264" t="s">
        <v>4005</v>
      </c>
      <c r="HK827" s="264" t="s">
        <v>4005</v>
      </c>
      <c r="HM827" s="264" t="s">
        <v>4005</v>
      </c>
      <c r="HO827" s="264" t="s">
        <v>4005</v>
      </c>
      <c r="HQ827" s="264" t="s">
        <v>4005</v>
      </c>
      <c r="HS827" s="264" t="s">
        <v>4005</v>
      </c>
      <c r="HU827" s="264" t="s">
        <v>4005</v>
      </c>
      <c r="HW827" s="264" t="s">
        <v>4005</v>
      </c>
      <c r="HY827" s="264" t="s">
        <v>4005</v>
      </c>
      <c r="IA827" s="264" t="s">
        <v>4005</v>
      </c>
      <c r="IC827" s="264" t="s">
        <v>4005</v>
      </c>
      <c r="IE827" s="264" t="s">
        <v>4005</v>
      </c>
      <c r="IG827" s="264" t="s">
        <v>4005</v>
      </c>
      <c r="II827" s="264" t="s">
        <v>4005</v>
      </c>
      <c r="IK827" s="264" t="s">
        <v>4005</v>
      </c>
      <c r="IM827" s="264" t="s">
        <v>4005</v>
      </c>
      <c r="IO827" s="264" t="s">
        <v>4005</v>
      </c>
      <c r="IQ827" s="264" t="s">
        <v>4005</v>
      </c>
      <c r="IS827" s="264" t="s">
        <v>4005</v>
      </c>
      <c r="IU827" s="264" t="s">
        <v>4005</v>
      </c>
      <c r="IW827" s="264" t="s">
        <v>4005</v>
      </c>
      <c r="IY827" s="264" t="s">
        <v>4005</v>
      </c>
      <c r="JA827" s="264" t="s">
        <v>4005</v>
      </c>
      <c r="JC827" s="264" t="s">
        <v>4005</v>
      </c>
    </row>
    <row r="828" spans="3:263">
      <c r="C828" s="384" t="s">
        <v>4008</v>
      </c>
      <c r="D828" s="404"/>
      <c r="E828" s="390" t="s">
        <v>4008</v>
      </c>
      <c r="F828" s="391"/>
      <c r="G828" s="390" t="s">
        <v>4008</v>
      </c>
      <c r="H828" s="391"/>
      <c r="I828" s="390" t="s">
        <v>4008</v>
      </c>
      <c r="J828" s="391"/>
      <c r="K828" s="390" t="s">
        <v>4008</v>
      </c>
      <c r="L828" s="391"/>
      <c r="M828" s="390" t="s">
        <v>4008</v>
      </c>
      <c r="N828" s="405"/>
      <c r="O828" s="394" t="s">
        <v>4009</v>
      </c>
      <c r="P828" s="406"/>
      <c r="Q828" s="264" t="s">
        <v>4008</v>
      </c>
      <c r="S828" s="264" t="s">
        <v>4008</v>
      </c>
      <c r="U828" s="265" t="s">
        <v>4010</v>
      </c>
      <c r="W828" s="265" t="s">
        <v>4010</v>
      </c>
      <c r="Y828" s="265" t="s">
        <v>4010</v>
      </c>
      <c r="Z828" s="256"/>
      <c r="AA828" s="264" t="s">
        <v>4008</v>
      </c>
      <c r="AB828" s="256"/>
      <c r="AC828" s="265" t="s">
        <v>4010</v>
      </c>
      <c r="AD828" s="258"/>
      <c r="AE828" s="265" t="s">
        <v>4010</v>
      </c>
      <c r="AF828" s="258"/>
      <c r="AG828" s="264" t="s">
        <v>4008</v>
      </c>
      <c r="AH828" s="16"/>
      <c r="AI828" s="264" t="s">
        <v>4008</v>
      </c>
      <c r="AK828" s="264" t="s">
        <v>4008</v>
      </c>
      <c r="AL828" s="256"/>
      <c r="AM828" s="264" t="s">
        <v>4008</v>
      </c>
      <c r="AN828" s="256"/>
      <c r="AO828" s="264" t="s">
        <v>4008</v>
      </c>
      <c r="AP828" s="256"/>
      <c r="AQ828" s="264" t="s">
        <v>4008</v>
      </c>
      <c r="AR828" s="256"/>
      <c r="AS828" s="265" t="s">
        <v>4011</v>
      </c>
      <c r="AT828" s="256"/>
      <c r="AU828" s="265" t="s">
        <v>4011</v>
      </c>
      <c r="AW828" s="265" t="s">
        <v>4011</v>
      </c>
      <c r="AX828" s="256"/>
      <c r="AY828" s="270" t="str">
        <f t="shared" si="28"/>
        <v>予 備 825</v>
      </c>
      <c r="AZ828" s="256"/>
      <c r="BA828" s="265" t="s">
        <v>4010</v>
      </c>
      <c r="BC828" s="265" t="s">
        <v>4010</v>
      </c>
      <c r="BE828" s="266" t="s">
        <v>4010</v>
      </c>
      <c r="BF828" s="258"/>
      <c r="BG828" s="266" t="s">
        <v>4010</v>
      </c>
      <c r="BI828" s="400" t="s">
        <v>4008</v>
      </c>
      <c r="BK828" s="400" t="s">
        <v>4008</v>
      </c>
      <c r="BM828" s="400" t="str">
        <f t="shared" si="29"/>
        <v>予備825</v>
      </c>
      <c r="BO828" s="401" t="s">
        <v>4008</v>
      </c>
      <c r="BP828" s="396"/>
      <c r="BQ828" s="401" t="s">
        <v>4008</v>
      </c>
      <c r="BR828" s="402"/>
      <c r="BS828" s="265" t="s">
        <v>4010</v>
      </c>
      <c r="BT828" s="402"/>
      <c r="BU828" s="402"/>
      <c r="BV828" s="402"/>
      <c r="BW828" s="402"/>
      <c r="BX828" s="402"/>
      <c r="BY828" s="402"/>
      <c r="BZ828" s="402"/>
      <c r="CA828" s="402"/>
      <c r="CB828" s="402"/>
      <c r="CC828" s="402"/>
      <c r="CE828" s="256"/>
      <c r="CG828" s="264" t="s">
        <v>4008</v>
      </c>
      <c r="CI828" s="264" t="s">
        <v>4008</v>
      </c>
      <c r="CK828" s="264" t="s">
        <v>4008</v>
      </c>
      <c r="CM828" s="264" t="s">
        <v>4008</v>
      </c>
      <c r="CO828" s="264" t="s">
        <v>4008</v>
      </c>
      <c r="CQ828" s="264" t="s">
        <v>4008</v>
      </c>
      <c r="CS828" s="264" t="s">
        <v>4008</v>
      </c>
      <c r="CU828" s="264" t="s">
        <v>4008</v>
      </c>
      <c r="CW828" s="264" t="s">
        <v>4008</v>
      </c>
      <c r="CY828" s="264" t="s">
        <v>4008</v>
      </c>
      <c r="DA828" s="264" t="s">
        <v>4008</v>
      </c>
      <c r="DC828" s="264" t="s">
        <v>4008</v>
      </c>
      <c r="DE828" s="264" t="s">
        <v>4008</v>
      </c>
      <c r="DG828" s="264" t="s">
        <v>4008</v>
      </c>
      <c r="DI828" s="264" t="s">
        <v>4008</v>
      </c>
      <c r="DK828" s="264" t="s">
        <v>4008</v>
      </c>
      <c r="EA828" s="264" t="s">
        <v>4008</v>
      </c>
      <c r="EC828" s="272" t="s">
        <v>4009</v>
      </c>
      <c r="ED828" s="268"/>
      <c r="EE828" s="272" t="s">
        <v>4009</v>
      </c>
      <c r="EF828" s="268"/>
      <c r="EG828" s="272" t="s">
        <v>4009</v>
      </c>
      <c r="EH828" s="268"/>
      <c r="EI828" s="272" t="s">
        <v>4009</v>
      </c>
      <c r="EY828" s="264" t="s">
        <v>4008</v>
      </c>
      <c r="FA828" s="264" t="s">
        <v>4008</v>
      </c>
      <c r="FC828" s="264" t="s">
        <v>4008</v>
      </c>
      <c r="FE828" s="264" t="s">
        <v>4008</v>
      </c>
      <c r="FG828" s="264" t="s">
        <v>4008</v>
      </c>
      <c r="FI828" s="264" t="s">
        <v>4008</v>
      </c>
      <c r="FK828" s="264" t="s">
        <v>4008</v>
      </c>
      <c r="FM828" s="264" t="s">
        <v>4008</v>
      </c>
      <c r="FO828" s="264" t="s">
        <v>4008</v>
      </c>
      <c r="FQ828" s="264" t="s">
        <v>4008</v>
      </c>
      <c r="FS828" s="264" t="s">
        <v>4008</v>
      </c>
      <c r="FU828" s="264" t="s">
        <v>4008</v>
      </c>
      <c r="FW828" s="264" t="s">
        <v>4008</v>
      </c>
      <c r="FY828" s="264" t="s">
        <v>4008</v>
      </c>
      <c r="GA828" s="264" t="s">
        <v>4008</v>
      </c>
      <c r="GC828" s="264" t="s">
        <v>4008</v>
      </c>
      <c r="GE828" s="264" t="s">
        <v>4008</v>
      </c>
      <c r="GG828" s="264" t="s">
        <v>4008</v>
      </c>
      <c r="GI828" s="264" t="s">
        <v>4008</v>
      </c>
      <c r="GK828" s="264" t="s">
        <v>4008</v>
      </c>
      <c r="GM828" s="264" t="s">
        <v>4008</v>
      </c>
      <c r="GO828" s="264" t="s">
        <v>4008</v>
      </c>
      <c r="GQ828" s="16"/>
      <c r="HE828" s="265" t="s">
        <v>4010</v>
      </c>
      <c r="HG828" s="265" t="s">
        <v>4010</v>
      </c>
      <c r="HI828" s="264" t="s">
        <v>4008</v>
      </c>
      <c r="HK828" s="264" t="s">
        <v>4008</v>
      </c>
      <c r="HM828" s="264" t="s">
        <v>4008</v>
      </c>
      <c r="HO828" s="264" t="s">
        <v>4008</v>
      </c>
      <c r="HQ828" s="264" t="s">
        <v>4008</v>
      </c>
      <c r="HS828" s="264" t="s">
        <v>4008</v>
      </c>
      <c r="HU828" s="264" t="s">
        <v>4008</v>
      </c>
      <c r="HW828" s="264" t="s">
        <v>4008</v>
      </c>
      <c r="HY828" s="264" t="s">
        <v>4008</v>
      </c>
      <c r="IA828" s="264" t="s">
        <v>4008</v>
      </c>
      <c r="IC828" s="264" t="s">
        <v>4008</v>
      </c>
      <c r="IE828" s="264" t="s">
        <v>4008</v>
      </c>
      <c r="IG828" s="264" t="s">
        <v>4008</v>
      </c>
      <c r="II828" s="264" t="s">
        <v>4008</v>
      </c>
      <c r="IK828" s="264" t="s">
        <v>4008</v>
      </c>
      <c r="IM828" s="264" t="s">
        <v>4008</v>
      </c>
      <c r="IO828" s="264" t="s">
        <v>4008</v>
      </c>
      <c r="IQ828" s="264" t="s">
        <v>4008</v>
      </c>
      <c r="IS828" s="264" t="s">
        <v>4008</v>
      </c>
      <c r="IU828" s="264" t="s">
        <v>4008</v>
      </c>
      <c r="IW828" s="264" t="s">
        <v>4008</v>
      </c>
      <c r="IY828" s="264" t="s">
        <v>4008</v>
      </c>
      <c r="JA828" s="264" t="s">
        <v>4008</v>
      </c>
      <c r="JC828" s="264" t="s">
        <v>4008</v>
      </c>
    </row>
    <row r="829" spans="3:263">
      <c r="C829" s="384" t="s">
        <v>4012</v>
      </c>
      <c r="D829" s="404"/>
      <c r="E829" s="390" t="s">
        <v>4012</v>
      </c>
      <c r="F829" s="391"/>
      <c r="G829" s="390" t="s">
        <v>4012</v>
      </c>
      <c r="H829" s="391"/>
      <c r="I829" s="390" t="s">
        <v>4012</v>
      </c>
      <c r="J829" s="391"/>
      <c r="K829" s="390" t="s">
        <v>4012</v>
      </c>
      <c r="L829" s="391"/>
      <c r="M829" s="390" t="s">
        <v>4012</v>
      </c>
      <c r="N829" s="405"/>
      <c r="O829" s="394" t="s">
        <v>4013</v>
      </c>
      <c r="P829" s="406"/>
      <c r="Q829" s="264" t="s">
        <v>4012</v>
      </c>
      <c r="S829" s="264" t="s">
        <v>4012</v>
      </c>
      <c r="U829" s="265" t="s">
        <v>4014</v>
      </c>
      <c r="W829" s="265" t="s">
        <v>4014</v>
      </c>
      <c r="Y829" s="265" t="s">
        <v>4014</v>
      </c>
      <c r="Z829" s="256"/>
      <c r="AA829" s="264" t="s">
        <v>4012</v>
      </c>
      <c r="AB829" s="256"/>
      <c r="AC829" s="265" t="s">
        <v>4014</v>
      </c>
      <c r="AD829" s="258"/>
      <c r="AE829" s="265" t="s">
        <v>4014</v>
      </c>
      <c r="AF829" s="258"/>
      <c r="AG829" s="264" t="s">
        <v>4012</v>
      </c>
      <c r="AH829" s="16"/>
      <c r="AI829" s="264" t="s">
        <v>4012</v>
      </c>
      <c r="AK829" s="264" t="s">
        <v>4012</v>
      </c>
      <c r="AL829" s="256"/>
      <c r="AM829" s="264" t="s">
        <v>4012</v>
      </c>
      <c r="AN829" s="256"/>
      <c r="AO829" s="264" t="s">
        <v>4012</v>
      </c>
      <c r="AP829" s="256"/>
      <c r="AQ829" s="264" t="s">
        <v>4012</v>
      </c>
      <c r="AR829" s="256"/>
      <c r="AS829" s="264" t="s">
        <v>4013</v>
      </c>
      <c r="AT829" s="256"/>
      <c r="AU829" s="264" t="s">
        <v>4013</v>
      </c>
      <c r="AW829" s="264" t="s">
        <v>4013</v>
      </c>
      <c r="AX829" s="256"/>
      <c r="AY829" s="270" t="str">
        <f t="shared" si="28"/>
        <v>予 備 826</v>
      </c>
      <c r="AZ829" s="256"/>
      <c r="BA829" s="265" t="s">
        <v>4014</v>
      </c>
      <c r="BC829" s="265" t="s">
        <v>4014</v>
      </c>
      <c r="BE829" s="266" t="s">
        <v>4014</v>
      </c>
      <c r="BF829" s="258"/>
      <c r="BG829" s="266" t="s">
        <v>4014</v>
      </c>
      <c r="BI829" s="400" t="s">
        <v>4012</v>
      </c>
      <c r="BK829" s="400" t="s">
        <v>4012</v>
      </c>
      <c r="BM829" s="400" t="str">
        <f t="shared" si="29"/>
        <v>予備826</v>
      </c>
      <c r="BO829" s="401" t="s">
        <v>4012</v>
      </c>
      <c r="BP829" s="396"/>
      <c r="BQ829" s="401" t="s">
        <v>4012</v>
      </c>
      <c r="BR829" s="402"/>
      <c r="BS829" s="265" t="s">
        <v>4014</v>
      </c>
      <c r="BT829" s="402"/>
      <c r="BU829" s="402"/>
      <c r="BV829" s="402"/>
      <c r="BW829" s="402"/>
      <c r="BX829" s="402"/>
      <c r="BY829" s="402"/>
      <c r="BZ829" s="402"/>
      <c r="CA829" s="402"/>
      <c r="CB829" s="402"/>
      <c r="CC829" s="402"/>
      <c r="CE829" s="256"/>
      <c r="CG829" s="264" t="s">
        <v>4012</v>
      </c>
      <c r="CI829" s="264" t="s">
        <v>4012</v>
      </c>
      <c r="CK829" s="264" t="s">
        <v>4012</v>
      </c>
      <c r="CM829" s="264" t="s">
        <v>4012</v>
      </c>
      <c r="CO829" s="264" t="s">
        <v>4012</v>
      </c>
      <c r="CQ829" s="264" t="s">
        <v>4012</v>
      </c>
      <c r="CS829" s="264" t="s">
        <v>4012</v>
      </c>
      <c r="CU829" s="264" t="s">
        <v>4012</v>
      </c>
      <c r="CW829" s="264" t="s">
        <v>4012</v>
      </c>
      <c r="CY829" s="264" t="s">
        <v>4012</v>
      </c>
      <c r="DA829" s="264" t="s">
        <v>4012</v>
      </c>
      <c r="DC829" s="264" t="s">
        <v>4012</v>
      </c>
      <c r="DE829" s="264" t="s">
        <v>4012</v>
      </c>
      <c r="DG829" s="264" t="s">
        <v>4012</v>
      </c>
      <c r="DI829" s="264" t="s">
        <v>4012</v>
      </c>
      <c r="DK829" s="264" t="s">
        <v>4012</v>
      </c>
      <c r="EA829" s="264" t="s">
        <v>4012</v>
      </c>
      <c r="EC829" s="272" t="s">
        <v>4013</v>
      </c>
      <c r="ED829" s="268"/>
      <c r="EE829" s="272" t="s">
        <v>4013</v>
      </c>
      <c r="EF829" s="268"/>
      <c r="EG829" s="272" t="s">
        <v>4013</v>
      </c>
      <c r="EH829" s="268"/>
      <c r="EI829" s="272" t="s">
        <v>4013</v>
      </c>
      <c r="EY829" s="264" t="s">
        <v>4012</v>
      </c>
      <c r="FA829" s="264" t="s">
        <v>4012</v>
      </c>
      <c r="FC829" s="264" t="s">
        <v>4012</v>
      </c>
      <c r="FE829" s="264" t="s">
        <v>4012</v>
      </c>
      <c r="FG829" s="264" t="s">
        <v>4012</v>
      </c>
      <c r="FI829" s="264" t="s">
        <v>4012</v>
      </c>
      <c r="FK829" s="264" t="s">
        <v>4012</v>
      </c>
      <c r="FM829" s="264" t="s">
        <v>4012</v>
      </c>
      <c r="FO829" s="264" t="s">
        <v>4012</v>
      </c>
      <c r="FQ829" s="264" t="s">
        <v>4012</v>
      </c>
      <c r="FS829" s="264" t="s">
        <v>4012</v>
      </c>
      <c r="FU829" s="264" t="s">
        <v>4012</v>
      </c>
      <c r="FW829" s="264" t="s">
        <v>4012</v>
      </c>
      <c r="FY829" s="264" t="s">
        <v>4012</v>
      </c>
      <c r="GA829" s="264" t="s">
        <v>4012</v>
      </c>
      <c r="GC829" s="264" t="s">
        <v>4012</v>
      </c>
      <c r="GE829" s="264" t="s">
        <v>4012</v>
      </c>
      <c r="GG829" s="264" t="s">
        <v>4012</v>
      </c>
      <c r="GI829" s="264" t="s">
        <v>4012</v>
      </c>
      <c r="GK829" s="264" t="s">
        <v>4012</v>
      </c>
      <c r="GM829" s="264" t="s">
        <v>4012</v>
      </c>
      <c r="GO829" s="264" t="s">
        <v>4012</v>
      </c>
      <c r="GQ829" s="16"/>
      <c r="HE829" s="265" t="s">
        <v>4014</v>
      </c>
      <c r="HG829" s="265" t="s">
        <v>4014</v>
      </c>
      <c r="HI829" s="264" t="s">
        <v>4012</v>
      </c>
      <c r="HK829" s="264" t="s">
        <v>4012</v>
      </c>
      <c r="HM829" s="264" t="s">
        <v>4012</v>
      </c>
      <c r="HO829" s="264" t="s">
        <v>4012</v>
      </c>
      <c r="HQ829" s="264" t="s">
        <v>4012</v>
      </c>
      <c r="HS829" s="264" t="s">
        <v>4012</v>
      </c>
      <c r="HU829" s="264" t="s">
        <v>4012</v>
      </c>
      <c r="HW829" s="264" t="s">
        <v>4012</v>
      </c>
      <c r="HY829" s="264" t="s">
        <v>4012</v>
      </c>
      <c r="IA829" s="264" t="s">
        <v>4012</v>
      </c>
      <c r="IC829" s="264" t="s">
        <v>4012</v>
      </c>
      <c r="IE829" s="264" t="s">
        <v>4012</v>
      </c>
      <c r="IG829" s="264" t="s">
        <v>4012</v>
      </c>
      <c r="II829" s="264" t="s">
        <v>4012</v>
      </c>
      <c r="IK829" s="264" t="s">
        <v>4012</v>
      </c>
      <c r="IM829" s="264" t="s">
        <v>4012</v>
      </c>
      <c r="IO829" s="264" t="s">
        <v>4012</v>
      </c>
      <c r="IQ829" s="264" t="s">
        <v>4012</v>
      </c>
      <c r="IS829" s="264" t="s">
        <v>4012</v>
      </c>
      <c r="IU829" s="264" t="s">
        <v>4012</v>
      </c>
      <c r="IW829" s="264" t="s">
        <v>4012</v>
      </c>
      <c r="IY829" s="264" t="s">
        <v>4012</v>
      </c>
      <c r="JA829" s="264" t="s">
        <v>4012</v>
      </c>
      <c r="JC829" s="264" t="s">
        <v>4012</v>
      </c>
    </row>
    <row r="830" spans="3:263">
      <c r="C830" s="384" t="s">
        <v>4015</v>
      </c>
      <c r="D830" s="404"/>
      <c r="E830" s="390" t="s">
        <v>4015</v>
      </c>
      <c r="F830" s="391"/>
      <c r="G830" s="390" t="s">
        <v>4015</v>
      </c>
      <c r="H830" s="391"/>
      <c r="I830" s="390" t="s">
        <v>4015</v>
      </c>
      <c r="J830" s="391"/>
      <c r="K830" s="390" t="s">
        <v>4015</v>
      </c>
      <c r="L830" s="391"/>
      <c r="M830" s="390" t="s">
        <v>4015</v>
      </c>
      <c r="N830" s="405"/>
      <c r="O830" s="394" t="s">
        <v>4016</v>
      </c>
      <c r="P830" s="406"/>
      <c r="Q830" s="264" t="s">
        <v>4015</v>
      </c>
      <c r="S830" s="264" t="s">
        <v>4015</v>
      </c>
      <c r="U830" s="265" t="s">
        <v>4017</v>
      </c>
      <c r="W830" s="265" t="s">
        <v>4017</v>
      </c>
      <c r="Y830" s="265" t="s">
        <v>4017</v>
      </c>
      <c r="Z830" s="256"/>
      <c r="AA830" s="264" t="s">
        <v>4015</v>
      </c>
      <c r="AB830" s="256"/>
      <c r="AC830" s="265" t="s">
        <v>4017</v>
      </c>
      <c r="AD830" s="258"/>
      <c r="AE830" s="265" t="s">
        <v>4017</v>
      </c>
      <c r="AF830" s="258"/>
      <c r="AG830" s="264" t="s">
        <v>4015</v>
      </c>
      <c r="AH830" s="16"/>
      <c r="AI830" s="264" t="s">
        <v>4015</v>
      </c>
      <c r="AK830" s="264" t="s">
        <v>4015</v>
      </c>
      <c r="AL830" s="256"/>
      <c r="AM830" s="264" t="s">
        <v>4015</v>
      </c>
      <c r="AN830" s="256"/>
      <c r="AO830" s="264" t="s">
        <v>4015</v>
      </c>
      <c r="AP830" s="256"/>
      <c r="AQ830" s="264" t="s">
        <v>4015</v>
      </c>
      <c r="AR830" s="256"/>
      <c r="AS830" s="265" t="s">
        <v>4018</v>
      </c>
      <c r="AT830" s="256"/>
      <c r="AU830" s="265" t="s">
        <v>4018</v>
      </c>
      <c r="AW830" s="265" t="s">
        <v>4018</v>
      </c>
      <c r="AX830" s="256"/>
      <c r="AY830" s="270" t="str">
        <f t="shared" si="28"/>
        <v>予 備 827</v>
      </c>
      <c r="AZ830" s="256"/>
      <c r="BA830" s="265" t="s">
        <v>4017</v>
      </c>
      <c r="BC830" s="265" t="s">
        <v>4017</v>
      </c>
      <c r="BE830" s="266" t="s">
        <v>4017</v>
      </c>
      <c r="BF830" s="258"/>
      <c r="BG830" s="266" t="s">
        <v>4017</v>
      </c>
      <c r="BI830" s="400" t="s">
        <v>4015</v>
      </c>
      <c r="BK830" s="400" t="s">
        <v>4015</v>
      </c>
      <c r="BM830" s="400" t="str">
        <f t="shared" si="29"/>
        <v>予備827</v>
      </c>
      <c r="BO830" s="401" t="s">
        <v>4015</v>
      </c>
      <c r="BP830" s="396"/>
      <c r="BQ830" s="401" t="s">
        <v>4015</v>
      </c>
      <c r="BR830" s="402"/>
      <c r="BS830" s="265" t="s">
        <v>4017</v>
      </c>
      <c r="BT830" s="402"/>
      <c r="BU830" s="402"/>
      <c r="BV830" s="402"/>
      <c r="BW830" s="402"/>
      <c r="BX830" s="402"/>
      <c r="BY830" s="402"/>
      <c r="BZ830" s="402"/>
      <c r="CA830" s="402"/>
      <c r="CB830" s="402"/>
      <c r="CC830" s="402"/>
      <c r="CE830" s="256"/>
      <c r="CG830" s="264" t="s">
        <v>4015</v>
      </c>
      <c r="CI830" s="264" t="s">
        <v>4015</v>
      </c>
      <c r="CK830" s="264" t="s">
        <v>4015</v>
      </c>
      <c r="CM830" s="264" t="s">
        <v>4015</v>
      </c>
      <c r="CO830" s="264" t="s">
        <v>4015</v>
      </c>
      <c r="CQ830" s="264" t="s">
        <v>4015</v>
      </c>
      <c r="CS830" s="264" t="s">
        <v>4015</v>
      </c>
      <c r="CU830" s="264" t="s">
        <v>4015</v>
      </c>
      <c r="CW830" s="264" t="s">
        <v>4015</v>
      </c>
      <c r="CY830" s="264" t="s">
        <v>4015</v>
      </c>
      <c r="DA830" s="264" t="s">
        <v>4015</v>
      </c>
      <c r="DC830" s="264" t="s">
        <v>4015</v>
      </c>
      <c r="DE830" s="264" t="s">
        <v>4015</v>
      </c>
      <c r="DG830" s="264" t="s">
        <v>4015</v>
      </c>
      <c r="DI830" s="264" t="s">
        <v>4015</v>
      </c>
      <c r="DK830" s="264" t="s">
        <v>4015</v>
      </c>
      <c r="EA830" s="264" t="s">
        <v>4015</v>
      </c>
      <c r="EC830" s="272" t="s">
        <v>4016</v>
      </c>
      <c r="ED830" s="268"/>
      <c r="EE830" s="272" t="s">
        <v>4016</v>
      </c>
      <c r="EF830" s="268"/>
      <c r="EG830" s="272" t="s">
        <v>4016</v>
      </c>
      <c r="EH830" s="268"/>
      <c r="EI830" s="272" t="s">
        <v>4016</v>
      </c>
      <c r="EY830" s="264" t="s">
        <v>4015</v>
      </c>
      <c r="FA830" s="264" t="s">
        <v>4015</v>
      </c>
      <c r="FC830" s="264" t="s">
        <v>4015</v>
      </c>
      <c r="FE830" s="264" t="s">
        <v>4015</v>
      </c>
      <c r="FG830" s="264" t="s">
        <v>4015</v>
      </c>
      <c r="FI830" s="264" t="s">
        <v>4015</v>
      </c>
      <c r="FK830" s="264" t="s">
        <v>4015</v>
      </c>
      <c r="FM830" s="264" t="s">
        <v>4015</v>
      </c>
      <c r="FO830" s="264" t="s">
        <v>4015</v>
      </c>
      <c r="FQ830" s="264" t="s">
        <v>4015</v>
      </c>
      <c r="FS830" s="264" t="s">
        <v>4015</v>
      </c>
      <c r="FU830" s="264" t="s">
        <v>4015</v>
      </c>
      <c r="FW830" s="264" t="s">
        <v>4015</v>
      </c>
      <c r="FY830" s="264" t="s">
        <v>4015</v>
      </c>
      <c r="GA830" s="264" t="s">
        <v>4015</v>
      </c>
      <c r="GC830" s="264" t="s">
        <v>4015</v>
      </c>
      <c r="GE830" s="264" t="s">
        <v>4015</v>
      </c>
      <c r="GG830" s="264" t="s">
        <v>4015</v>
      </c>
      <c r="GI830" s="264" t="s">
        <v>4015</v>
      </c>
      <c r="GK830" s="264" t="s">
        <v>4015</v>
      </c>
      <c r="GM830" s="264" t="s">
        <v>4015</v>
      </c>
      <c r="GO830" s="264" t="s">
        <v>4015</v>
      </c>
      <c r="GQ830" s="16"/>
      <c r="HE830" s="265" t="s">
        <v>4017</v>
      </c>
      <c r="HG830" s="265" t="s">
        <v>4017</v>
      </c>
      <c r="HI830" s="264" t="s">
        <v>4015</v>
      </c>
      <c r="HK830" s="264" t="s">
        <v>4015</v>
      </c>
      <c r="HM830" s="264" t="s">
        <v>4015</v>
      </c>
      <c r="HO830" s="264" t="s">
        <v>4015</v>
      </c>
      <c r="HQ830" s="264" t="s">
        <v>4015</v>
      </c>
      <c r="HS830" s="264" t="s">
        <v>4015</v>
      </c>
      <c r="HU830" s="264" t="s">
        <v>4015</v>
      </c>
      <c r="HW830" s="264" t="s">
        <v>4015</v>
      </c>
      <c r="HY830" s="264" t="s">
        <v>4015</v>
      </c>
      <c r="IA830" s="264" t="s">
        <v>4015</v>
      </c>
      <c r="IC830" s="264" t="s">
        <v>4015</v>
      </c>
      <c r="IE830" s="264" t="s">
        <v>4015</v>
      </c>
      <c r="IG830" s="264" t="s">
        <v>4015</v>
      </c>
      <c r="II830" s="264" t="s">
        <v>4015</v>
      </c>
      <c r="IK830" s="264" t="s">
        <v>4015</v>
      </c>
      <c r="IM830" s="264" t="s">
        <v>4015</v>
      </c>
      <c r="IO830" s="264" t="s">
        <v>4015</v>
      </c>
      <c r="IQ830" s="264" t="s">
        <v>4015</v>
      </c>
      <c r="IS830" s="264" t="s">
        <v>4015</v>
      </c>
      <c r="IU830" s="264" t="s">
        <v>4015</v>
      </c>
      <c r="IW830" s="264" t="s">
        <v>4015</v>
      </c>
      <c r="IY830" s="264" t="s">
        <v>4015</v>
      </c>
      <c r="JA830" s="264" t="s">
        <v>4015</v>
      </c>
      <c r="JC830" s="264" t="s">
        <v>4015</v>
      </c>
    </row>
    <row r="831" spans="3:263">
      <c r="C831" s="384" t="s">
        <v>4019</v>
      </c>
      <c r="D831" s="404"/>
      <c r="E831" s="390" t="s">
        <v>4019</v>
      </c>
      <c r="F831" s="391"/>
      <c r="G831" s="390" t="s">
        <v>4019</v>
      </c>
      <c r="H831" s="391"/>
      <c r="I831" s="390" t="s">
        <v>4019</v>
      </c>
      <c r="J831" s="391"/>
      <c r="K831" s="390" t="s">
        <v>4019</v>
      </c>
      <c r="L831" s="391"/>
      <c r="M831" s="390" t="s">
        <v>4019</v>
      </c>
      <c r="N831" s="405"/>
      <c r="O831" s="394" t="s">
        <v>4020</v>
      </c>
      <c r="P831" s="406"/>
      <c r="Q831" s="264" t="s">
        <v>4019</v>
      </c>
      <c r="S831" s="264" t="s">
        <v>4019</v>
      </c>
      <c r="U831" s="265" t="s">
        <v>4021</v>
      </c>
      <c r="W831" s="265" t="s">
        <v>4021</v>
      </c>
      <c r="Y831" s="265" t="s">
        <v>4021</v>
      </c>
      <c r="Z831" s="256"/>
      <c r="AA831" s="264" t="s">
        <v>4019</v>
      </c>
      <c r="AB831" s="256"/>
      <c r="AC831" s="265" t="s">
        <v>4021</v>
      </c>
      <c r="AD831" s="258"/>
      <c r="AE831" s="265" t="s">
        <v>4021</v>
      </c>
      <c r="AF831" s="258"/>
      <c r="AG831" s="264" t="s">
        <v>4019</v>
      </c>
      <c r="AH831" s="16"/>
      <c r="AI831" s="264" t="s">
        <v>4019</v>
      </c>
      <c r="AK831" s="264" t="s">
        <v>4019</v>
      </c>
      <c r="AL831" s="256"/>
      <c r="AM831" s="264" t="s">
        <v>4019</v>
      </c>
      <c r="AN831" s="256"/>
      <c r="AO831" s="264" t="s">
        <v>4019</v>
      </c>
      <c r="AP831" s="256"/>
      <c r="AQ831" s="264" t="s">
        <v>4019</v>
      </c>
      <c r="AR831" s="256"/>
      <c r="AS831" s="264" t="s">
        <v>4020</v>
      </c>
      <c r="AT831" s="256"/>
      <c r="AU831" s="264" t="s">
        <v>4020</v>
      </c>
      <c r="AW831" s="264" t="s">
        <v>4020</v>
      </c>
      <c r="AX831" s="256"/>
      <c r="AY831" s="270" t="str">
        <f t="shared" si="28"/>
        <v>予 備 828</v>
      </c>
      <c r="AZ831" s="256"/>
      <c r="BA831" s="265" t="s">
        <v>4021</v>
      </c>
      <c r="BC831" s="265" t="s">
        <v>4021</v>
      </c>
      <c r="BE831" s="266" t="s">
        <v>4021</v>
      </c>
      <c r="BF831" s="258"/>
      <c r="BG831" s="266" t="s">
        <v>4021</v>
      </c>
      <c r="BI831" s="400" t="s">
        <v>4019</v>
      </c>
      <c r="BK831" s="400" t="s">
        <v>4019</v>
      </c>
      <c r="BM831" s="400" t="str">
        <f t="shared" si="29"/>
        <v>予備828</v>
      </c>
      <c r="BO831" s="401" t="s">
        <v>4019</v>
      </c>
      <c r="BP831" s="396"/>
      <c r="BQ831" s="401" t="s">
        <v>4019</v>
      </c>
      <c r="BR831" s="402"/>
      <c r="BS831" s="265" t="s">
        <v>4021</v>
      </c>
      <c r="BT831" s="402"/>
      <c r="BU831" s="402"/>
      <c r="BV831" s="402"/>
      <c r="BW831" s="402"/>
      <c r="BX831" s="402"/>
      <c r="BY831" s="402"/>
      <c r="BZ831" s="402"/>
      <c r="CA831" s="402"/>
      <c r="CB831" s="402"/>
      <c r="CC831" s="402"/>
      <c r="CE831" s="256"/>
      <c r="CG831" s="264" t="s">
        <v>4019</v>
      </c>
      <c r="CI831" s="264" t="s">
        <v>4019</v>
      </c>
      <c r="CK831" s="264" t="s">
        <v>4019</v>
      </c>
      <c r="CM831" s="264" t="s">
        <v>4019</v>
      </c>
      <c r="CO831" s="264" t="s">
        <v>4019</v>
      </c>
      <c r="CQ831" s="264" t="s">
        <v>4019</v>
      </c>
      <c r="CS831" s="264" t="s">
        <v>4019</v>
      </c>
      <c r="CU831" s="264" t="s">
        <v>4019</v>
      </c>
      <c r="CW831" s="264" t="s">
        <v>4019</v>
      </c>
      <c r="CY831" s="264" t="s">
        <v>4019</v>
      </c>
      <c r="DA831" s="264" t="s">
        <v>4019</v>
      </c>
      <c r="DC831" s="264" t="s">
        <v>4019</v>
      </c>
      <c r="DE831" s="264" t="s">
        <v>4019</v>
      </c>
      <c r="DG831" s="264" t="s">
        <v>4019</v>
      </c>
      <c r="DI831" s="264" t="s">
        <v>4019</v>
      </c>
      <c r="DK831" s="264" t="s">
        <v>4019</v>
      </c>
      <c r="EA831" s="264" t="s">
        <v>4019</v>
      </c>
      <c r="EC831" s="272" t="s">
        <v>4020</v>
      </c>
      <c r="ED831" s="268"/>
      <c r="EE831" s="272" t="s">
        <v>4020</v>
      </c>
      <c r="EF831" s="268"/>
      <c r="EG831" s="272" t="s">
        <v>4020</v>
      </c>
      <c r="EH831" s="268"/>
      <c r="EI831" s="272" t="s">
        <v>4020</v>
      </c>
      <c r="EY831" s="264" t="s">
        <v>4019</v>
      </c>
      <c r="FA831" s="264" t="s">
        <v>4019</v>
      </c>
      <c r="FC831" s="264" t="s">
        <v>4019</v>
      </c>
      <c r="FE831" s="264" t="s">
        <v>4019</v>
      </c>
      <c r="FG831" s="264" t="s">
        <v>4019</v>
      </c>
      <c r="FI831" s="264" t="s">
        <v>4019</v>
      </c>
      <c r="FK831" s="264" t="s">
        <v>4019</v>
      </c>
      <c r="FM831" s="264" t="s">
        <v>4019</v>
      </c>
      <c r="FO831" s="264" t="s">
        <v>4019</v>
      </c>
      <c r="FQ831" s="264" t="s">
        <v>4019</v>
      </c>
      <c r="FS831" s="264" t="s">
        <v>4019</v>
      </c>
      <c r="FU831" s="264" t="s">
        <v>4019</v>
      </c>
      <c r="FW831" s="264" t="s">
        <v>4019</v>
      </c>
      <c r="FY831" s="264" t="s">
        <v>4019</v>
      </c>
      <c r="GA831" s="264" t="s">
        <v>4019</v>
      </c>
      <c r="GC831" s="264" t="s">
        <v>4019</v>
      </c>
      <c r="GE831" s="264" t="s">
        <v>4019</v>
      </c>
      <c r="GG831" s="264" t="s">
        <v>4019</v>
      </c>
      <c r="GI831" s="264" t="s">
        <v>4019</v>
      </c>
      <c r="GK831" s="264" t="s">
        <v>4019</v>
      </c>
      <c r="GM831" s="264" t="s">
        <v>4019</v>
      </c>
      <c r="GO831" s="264" t="s">
        <v>4019</v>
      </c>
      <c r="GQ831" s="16"/>
      <c r="HE831" s="265" t="s">
        <v>4021</v>
      </c>
      <c r="HG831" s="265" t="s">
        <v>4021</v>
      </c>
      <c r="HI831" s="264" t="s">
        <v>4019</v>
      </c>
      <c r="HK831" s="264" t="s">
        <v>4019</v>
      </c>
      <c r="HM831" s="264" t="s">
        <v>4019</v>
      </c>
      <c r="HO831" s="264" t="s">
        <v>4019</v>
      </c>
      <c r="HQ831" s="264" t="s">
        <v>4019</v>
      </c>
      <c r="HS831" s="264" t="s">
        <v>4019</v>
      </c>
      <c r="HU831" s="264" t="s">
        <v>4019</v>
      </c>
      <c r="HW831" s="264" t="s">
        <v>4019</v>
      </c>
      <c r="HY831" s="264" t="s">
        <v>4019</v>
      </c>
      <c r="IA831" s="264" t="s">
        <v>4019</v>
      </c>
      <c r="IC831" s="264" t="s">
        <v>4019</v>
      </c>
      <c r="IE831" s="264" t="s">
        <v>4019</v>
      </c>
      <c r="IG831" s="264" t="s">
        <v>4019</v>
      </c>
      <c r="II831" s="264" t="s">
        <v>4019</v>
      </c>
      <c r="IK831" s="264" t="s">
        <v>4019</v>
      </c>
      <c r="IM831" s="264" t="s">
        <v>4019</v>
      </c>
      <c r="IO831" s="264" t="s">
        <v>4019</v>
      </c>
      <c r="IQ831" s="264" t="s">
        <v>4019</v>
      </c>
      <c r="IS831" s="264" t="s">
        <v>4019</v>
      </c>
      <c r="IU831" s="264" t="s">
        <v>4019</v>
      </c>
      <c r="IW831" s="264" t="s">
        <v>4019</v>
      </c>
      <c r="IY831" s="264" t="s">
        <v>4019</v>
      </c>
      <c r="JA831" s="264" t="s">
        <v>4019</v>
      </c>
      <c r="JC831" s="264" t="s">
        <v>4019</v>
      </c>
    </row>
    <row r="832" spans="3:263">
      <c r="C832" s="384" t="s">
        <v>4022</v>
      </c>
      <c r="D832" s="404"/>
      <c r="E832" s="390" t="s">
        <v>4022</v>
      </c>
      <c r="F832" s="391"/>
      <c r="G832" s="390" t="s">
        <v>4022</v>
      </c>
      <c r="H832" s="391"/>
      <c r="I832" s="390" t="s">
        <v>4022</v>
      </c>
      <c r="J832" s="391"/>
      <c r="K832" s="390" t="s">
        <v>4022</v>
      </c>
      <c r="L832" s="391"/>
      <c r="M832" s="390" t="s">
        <v>4022</v>
      </c>
      <c r="N832" s="405"/>
      <c r="O832" s="394" t="s">
        <v>4023</v>
      </c>
      <c r="P832" s="406"/>
      <c r="Q832" s="264" t="s">
        <v>4022</v>
      </c>
      <c r="S832" s="264" t="s">
        <v>4022</v>
      </c>
      <c r="U832" s="265" t="s">
        <v>4024</v>
      </c>
      <c r="W832" s="265" t="s">
        <v>4024</v>
      </c>
      <c r="Y832" s="265" t="s">
        <v>4024</v>
      </c>
      <c r="Z832" s="256"/>
      <c r="AA832" s="264" t="s">
        <v>4022</v>
      </c>
      <c r="AB832" s="256"/>
      <c r="AC832" s="265" t="s">
        <v>4024</v>
      </c>
      <c r="AD832" s="258"/>
      <c r="AE832" s="265" t="s">
        <v>4024</v>
      </c>
      <c r="AF832" s="258"/>
      <c r="AG832" s="264" t="s">
        <v>4022</v>
      </c>
      <c r="AH832" s="16"/>
      <c r="AI832" s="264" t="s">
        <v>4022</v>
      </c>
      <c r="AK832" s="264" t="s">
        <v>4022</v>
      </c>
      <c r="AL832" s="256"/>
      <c r="AM832" s="264" t="s">
        <v>4022</v>
      </c>
      <c r="AN832" s="256"/>
      <c r="AO832" s="264" t="s">
        <v>4022</v>
      </c>
      <c r="AP832" s="256"/>
      <c r="AQ832" s="264" t="s">
        <v>4022</v>
      </c>
      <c r="AR832" s="256"/>
      <c r="AS832" s="265" t="s">
        <v>4025</v>
      </c>
      <c r="AT832" s="256"/>
      <c r="AU832" s="265" t="s">
        <v>4025</v>
      </c>
      <c r="AW832" s="265" t="s">
        <v>4025</v>
      </c>
      <c r="AX832" s="256"/>
      <c r="AY832" s="270" t="str">
        <f t="shared" si="28"/>
        <v>予 備 829</v>
      </c>
      <c r="AZ832" s="256"/>
      <c r="BA832" s="265" t="s">
        <v>4024</v>
      </c>
      <c r="BC832" s="265" t="s">
        <v>4024</v>
      </c>
      <c r="BE832" s="266" t="s">
        <v>4024</v>
      </c>
      <c r="BF832" s="258"/>
      <c r="BG832" s="266" t="s">
        <v>4024</v>
      </c>
      <c r="BI832" s="400" t="s">
        <v>4022</v>
      </c>
      <c r="BK832" s="400" t="s">
        <v>4022</v>
      </c>
      <c r="BM832" s="400" t="str">
        <f t="shared" si="29"/>
        <v>予備829</v>
      </c>
      <c r="BO832" s="401" t="s">
        <v>4022</v>
      </c>
      <c r="BP832" s="396"/>
      <c r="BQ832" s="401" t="s">
        <v>4022</v>
      </c>
      <c r="BR832" s="402"/>
      <c r="BS832" s="265" t="s">
        <v>4024</v>
      </c>
      <c r="BT832" s="402"/>
      <c r="BU832" s="402"/>
      <c r="BV832" s="402"/>
      <c r="BW832" s="402"/>
      <c r="BX832" s="402"/>
      <c r="BY832" s="402"/>
      <c r="BZ832" s="402"/>
      <c r="CA832" s="402"/>
      <c r="CB832" s="402"/>
      <c r="CC832" s="402"/>
      <c r="CE832" s="256"/>
      <c r="CG832" s="264" t="s">
        <v>4022</v>
      </c>
      <c r="CI832" s="264" t="s">
        <v>4022</v>
      </c>
      <c r="CK832" s="264" t="s">
        <v>4022</v>
      </c>
      <c r="CM832" s="264" t="s">
        <v>4022</v>
      </c>
      <c r="CO832" s="264" t="s">
        <v>4022</v>
      </c>
      <c r="CQ832" s="264" t="s">
        <v>4022</v>
      </c>
      <c r="CS832" s="264" t="s">
        <v>4022</v>
      </c>
      <c r="CU832" s="264" t="s">
        <v>4022</v>
      </c>
      <c r="CW832" s="264" t="s">
        <v>4022</v>
      </c>
      <c r="CY832" s="264" t="s">
        <v>4022</v>
      </c>
      <c r="DA832" s="264" t="s">
        <v>4022</v>
      </c>
      <c r="DC832" s="264" t="s">
        <v>4022</v>
      </c>
      <c r="DE832" s="264" t="s">
        <v>4022</v>
      </c>
      <c r="DG832" s="264" t="s">
        <v>4022</v>
      </c>
      <c r="DI832" s="264" t="s">
        <v>4022</v>
      </c>
      <c r="DK832" s="264" t="s">
        <v>4022</v>
      </c>
      <c r="EA832" s="264" t="s">
        <v>4022</v>
      </c>
      <c r="EC832" s="272" t="s">
        <v>4023</v>
      </c>
      <c r="ED832" s="268"/>
      <c r="EE832" s="272" t="s">
        <v>4023</v>
      </c>
      <c r="EF832" s="268"/>
      <c r="EG832" s="272" t="s">
        <v>4023</v>
      </c>
      <c r="EH832" s="268"/>
      <c r="EI832" s="272" t="s">
        <v>4023</v>
      </c>
      <c r="EY832" s="264" t="s">
        <v>4022</v>
      </c>
      <c r="FA832" s="264" t="s">
        <v>4022</v>
      </c>
      <c r="FC832" s="264" t="s">
        <v>4022</v>
      </c>
      <c r="FE832" s="264" t="s">
        <v>4022</v>
      </c>
      <c r="FG832" s="264" t="s">
        <v>4022</v>
      </c>
      <c r="FI832" s="264" t="s">
        <v>4022</v>
      </c>
      <c r="FK832" s="264" t="s">
        <v>4022</v>
      </c>
      <c r="FM832" s="264" t="s">
        <v>4022</v>
      </c>
      <c r="FO832" s="264" t="s">
        <v>4022</v>
      </c>
      <c r="FQ832" s="264" t="s">
        <v>4022</v>
      </c>
      <c r="FS832" s="264" t="s">
        <v>4022</v>
      </c>
      <c r="FU832" s="264" t="s">
        <v>4022</v>
      </c>
      <c r="FW832" s="264" t="s">
        <v>4022</v>
      </c>
      <c r="FY832" s="264" t="s">
        <v>4022</v>
      </c>
      <c r="GA832" s="264" t="s">
        <v>4022</v>
      </c>
      <c r="GC832" s="264" t="s">
        <v>4022</v>
      </c>
      <c r="GE832" s="264" t="s">
        <v>4022</v>
      </c>
      <c r="GG832" s="264" t="s">
        <v>4022</v>
      </c>
      <c r="GI832" s="264" t="s">
        <v>4022</v>
      </c>
      <c r="GK832" s="264" t="s">
        <v>4022</v>
      </c>
      <c r="GM832" s="264" t="s">
        <v>4022</v>
      </c>
      <c r="GO832" s="264" t="s">
        <v>4022</v>
      </c>
      <c r="GQ832" s="16"/>
      <c r="HE832" s="265" t="s">
        <v>4024</v>
      </c>
      <c r="HG832" s="265" t="s">
        <v>4024</v>
      </c>
      <c r="HI832" s="264" t="s">
        <v>4022</v>
      </c>
      <c r="HK832" s="264" t="s">
        <v>4022</v>
      </c>
      <c r="HM832" s="264" t="s">
        <v>4022</v>
      </c>
      <c r="HO832" s="264" t="s">
        <v>4022</v>
      </c>
      <c r="HQ832" s="264" t="s">
        <v>4022</v>
      </c>
      <c r="HS832" s="264" t="s">
        <v>4022</v>
      </c>
      <c r="HU832" s="264" t="s">
        <v>4022</v>
      </c>
      <c r="HW832" s="264" t="s">
        <v>4022</v>
      </c>
      <c r="HY832" s="264" t="s">
        <v>4022</v>
      </c>
      <c r="IA832" s="264" t="s">
        <v>4022</v>
      </c>
      <c r="IC832" s="264" t="s">
        <v>4022</v>
      </c>
      <c r="IE832" s="264" t="s">
        <v>4022</v>
      </c>
      <c r="IG832" s="264" t="s">
        <v>4022</v>
      </c>
      <c r="II832" s="264" t="s">
        <v>4022</v>
      </c>
      <c r="IK832" s="264" t="s">
        <v>4022</v>
      </c>
      <c r="IM832" s="264" t="s">
        <v>4022</v>
      </c>
      <c r="IO832" s="264" t="s">
        <v>4022</v>
      </c>
      <c r="IQ832" s="264" t="s">
        <v>4022</v>
      </c>
      <c r="IS832" s="264" t="s">
        <v>4022</v>
      </c>
      <c r="IU832" s="264" t="s">
        <v>4022</v>
      </c>
      <c r="IW832" s="264" t="s">
        <v>4022</v>
      </c>
      <c r="IY832" s="264" t="s">
        <v>4022</v>
      </c>
      <c r="JA832" s="264" t="s">
        <v>4022</v>
      </c>
      <c r="JC832" s="264" t="s">
        <v>4022</v>
      </c>
    </row>
    <row r="833" spans="3:263">
      <c r="C833" s="384" t="s">
        <v>4026</v>
      </c>
      <c r="D833" s="404"/>
      <c r="E833" s="390" t="s">
        <v>4026</v>
      </c>
      <c r="F833" s="391"/>
      <c r="G833" s="390" t="s">
        <v>4026</v>
      </c>
      <c r="H833" s="391"/>
      <c r="I833" s="390" t="s">
        <v>4026</v>
      </c>
      <c r="J833" s="391"/>
      <c r="K833" s="390" t="s">
        <v>4026</v>
      </c>
      <c r="L833" s="391"/>
      <c r="M833" s="390" t="s">
        <v>4026</v>
      </c>
      <c r="N833" s="405"/>
      <c r="O833" s="394" t="s">
        <v>4027</v>
      </c>
      <c r="P833" s="406"/>
      <c r="Q833" s="264" t="s">
        <v>4026</v>
      </c>
      <c r="S833" s="264" t="s">
        <v>4026</v>
      </c>
      <c r="U833" s="265" t="s">
        <v>4028</v>
      </c>
      <c r="W833" s="265" t="s">
        <v>4028</v>
      </c>
      <c r="Y833" s="265" t="s">
        <v>4028</v>
      </c>
      <c r="Z833" s="256"/>
      <c r="AA833" s="264" t="s">
        <v>4026</v>
      </c>
      <c r="AB833" s="256"/>
      <c r="AC833" s="265" t="s">
        <v>4028</v>
      </c>
      <c r="AD833" s="258"/>
      <c r="AE833" s="265" t="s">
        <v>4028</v>
      </c>
      <c r="AF833" s="258"/>
      <c r="AG833" s="264" t="s">
        <v>4026</v>
      </c>
      <c r="AH833" s="16"/>
      <c r="AI833" s="264" t="s">
        <v>4026</v>
      </c>
      <c r="AK833" s="264" t="s">
        <v>4026</v>
      </c>
      <c r="AL833" s="256"/>
      <c r="AM833" s="264" t="s">
        <v>4026</v>
      </c>
      <c r="AN833" s="256"/>
      <c r="AO833" s="264" t="s">
        <v>4026</v>
      </c>
      <c r="AP833" s="256"/>
      <c r="AQ833" s="264" t="s">
        <v>4026</v>
      </c>
      <c r="AR833" s="256"/>
      <c r="AS833" s="264" t="s">
        <v>4027</v>
      </c>
      <c r="AT833" s="256"/>
      <c r="AU833" s="264" t="s">
        <v>4027</v>
      </c>
      <c r="AW833" s="264" t="s">
        <v>4027</v>
      </c>
      <c r="AX833" s="256"/>
      <c r="AY833" s="270" t="str">
        <f t="shared" si="28"/>
        <v>予 備 830</v>
      </c>
      <c r="AZ833" s="256"/>
      <c r="BA833" s="265" t="s">
        <v>4028</v>
      </c>
      <c r="BC833" s="265" t="s">
        <v>4028</v>
      </c>
      <c r="BE833" s="266" t="s">
        <v>4028</v>
      </c>
      <c r="BF833" s="258"/>
      <c r="BG833" s="266" t="s">
        <v>4028</v>
      </c>
      <c r="BI833" s="400" t="s">
        <v>4026</v>
      </c>
      <c r="BK833" s="400" t="s">
        <v>4026</v>
      </c>
      <c r="BM833" s="400" t="str">
        <f t="shared" si="29"/>
        <v>予備830</v>
      </c>
      <c r="BO833" s="401" t="s">
        <v>4026</v>
      </c>
      <c r="BP833" s="396"/>
      <c r="BQ833" s="401" t="s">
        <v>4026</v>
      </c>
      <c r="BR833" s="402"/>
      <c r="BS833" s="265" t="s">
        <v>4028</v>
      </c>
      <c r="BT833" s="402"/>
      <c r="BU833" s="402"/>
      <c r="BV833" s="402"/>
      <c r="BW833" s="402"/>
      <c r="BX833" s="402"/>
      <c r="BY833" s="402"/>
      <c r="BZ833" s="402"/>
      <c r="CA833" s="402"/>
      <c r="CB833" s="402"/>
      <c r="CC833" s="402"/>
      <c r="CE833" s="256"/>
      <c r="CG833" s="264" t="s">
        <v>4026</v>
      </c>
      <c r="CI833" s="264" t="s">
        <v>4026</v>
      </c>
      <c r="CK833" s="264" t="s">
        <v>4026</v>
      </c>
      <c r="CM833" s="264" t="s">
        <v>4026</v>
      </c>
      <c r="CO833" s="264" t="s">
        <v>4026</v>
      </c>
      <c r="CQ833" s="264" t="s">
        <v>4026</v>
      </c>
      <c r="CS833" s="264" t="s">
        <v>4026</v>
      </c>
      <c r="CU833" s="264" t="s">
        <v>4026</v>
      </c>
      <c r="CW833" s="264" t="s">
        <v>4026</v>
      </c>
      <c r="CY833" s="264" t="s">
        <v>4026</v>
      </c>
      <c r="DA833" s="264" t="s">
        <v>4026</v>
      </c>
      <c r="DC833" s="264" t="s">
        <v>4026</v>
      </c>
      <c r="DE833" s="264" t="s">
        <v>4026</v>
      </c>
      <c r="DG833" s="264" t="s">
        <v>4026</v>
      </c>
      <c r="DI833" s="264" t="s">
        <v>4026</v>
      </c>
      <c r="DK833" s="264" t="s">
        <v>4026</v>
      </c>
      <c r="EA833" s="264" t="s">
        <v>4026</v>
      </c>
      <c r="EC833" s="272" t="s">
        <v>4027</v>
      </c>
      <c r="ED833" s="268"/>
      <c r="EE833" s="272" t="s">
        <v>4027</v>
      </c>
      <c r="EF833" s="268"/>
      <c r="EG833" s="272" t="s">
        <v>4027</v>
      </c>
      <c r="EH833" s="268"/>
      <c r="EI833" s="272" t="s">
        <v>4027</v>
      </c>
      <c r="EY833" s="264" t="s">
        <v>4026</v>
      </c>
      <c r="FA833" s="264" t="s">
        <v>4026</v>
      </c>
      <c r="FC833" s="264" t="s">
        <v>4026</v>
      </c>
      <c r="FE833" s="264" t="s">
        <v>4026</v>
      </c>
      <c r="FG833" s="264" t="s">
        <v>4026</v>
      </c>
      <c r="FI833" s="264" t="s">
        <v>4026</v>
      </c>
      <c r="FK833" s="264" t="s">
        <v>4026</v>
      </c>
      <c r="FM833" s="264" t="s">
        <v>4026</v>
      </c>
      <c r="FO833" s="264" t="s">
        <v>4026</v>
      </c>
      <c r="FQ833" s="264" t="s">
        <v>4026</v>
      </c>
      <c r="FS833" s="264" t="s">
        <v>4026</v>
      </c>
      <c r="FU833" s="264" t="s">
        <v>4026</v>
      </c>
      <c r="FW833" s="264" t="s">
        <v>4026</v>
      </c>
      <c r="FY833" s="264" t="s">
        <v>4026</v>
      </c>
      <c r="GA833" s="264" t="s">
        <v>4026</v>
      </c>
      <c r="GC833" s="264" t="s">
        <v>4026</v>
      </c>
      <c r="GE833" s="264" t="s">
        <v>4026</v>
      </c>
      <c r="GG833" s="264" t="s">
        <v>4026</v>
      </c>
      <c r="GI833" s="264" t="s">
        <v>4026</v>
      </c>
      <c r="GK833" s="264" t="s">
        <v>4026</v>
      </c>
      <c r="GM833" s="264" t="s">
        <v>4026</v>
      </c>
      <c r="GO833" s="264" t="s">
        <v>4026</v>
      </c>
      <c r="GQ833" s="16"/>
      <c r="HE833" s="265" t="s">
        <v>4028</v>
      </c>
      <c r="HG833" s="265" t="s">
        <v>4028</v>
      </c>
      <c r="HI833" s="264" t="s">
        <v>4026</v>
      </c>
      <c r="HK833" s="264" t="s">
        <v>4026</v>
      </c>
      <c r="HM833" s="264" t="s">
        <v>4026</v>
      </c>
      <c r="HO833" s="264" t="s">
        <v>4026</v>
      </c>
      <c r="HQ833" s="264" t="s">
        <v>4026</v>
      </c>
      <c r="HS833" s="264" t="s">
        <v>4026</v>
      </c>
      <c r="HU833" s="264" t="s">
        <v>4026</v>
      </c>
      <c r="HW833" s="264" t="s">
        <v>4026</v>
      </c>
      <c r="HY833" s="264" t="s">
        <v>4026</v>
      </c>
      <c r="IA833" s="264" t="s">
        <v>4026</v>
      </c>
      <c r="IC833" s="264" t="s">
        <v>4026</v>
      </c>
      <c r="IE833" s="264" t="s">
        <v>4026</v>
      </c>
      <c r="IG833" s="264" t="s">
        <v>4026</v>
      </c>
      <c r="II833" s="264" t="s">
        <v>4026</v>
      </c>
      <c r="IK833" s="264" t="s">
        <v>4026</v>
      </c>
      <c r="IM833" s="264" t="s">
        <v>4026</v>
      </c>
      <c r="IO833" s="264" t="s">
        <v>4026</v>
      </c>
      <c r="IQ833" s="264" t="s">
        <v>4026</v>
      </c>
      <c r="IS833" s="264" t="s">
        <v>4026</v>
      </c>
      <c r="IU833" s="264" t="s">
        <v>4026</v>
      </c>
      <c r="IW833" s="264" t="s">
        <v>4026</v>
      </c>
      <c r="IY833" s="264" t="s">
        <v>4026</v>
      </c>
      <c r="JA833" s="264" t="s">
        <v>4026</v>
      </c>
      <c r="JC833" s="264" t="s">
        <v>4026</v>
      </c>
    </row>
    <row r="834" spans="3:263">
      <c r="C834" s="384" t="s">
        <v>4029</v>
      </c>
      <c r="D834" s="404"/>
      <c r="E834" s="390" t="s">
        <v>4029</v>
      </c>
      <c r="F834" s="391"/>
      <c r="G834" s="390" t="s">
        <v>4029</v>
      </c>
      <c r="H834" s="391"/>
      <c r="I834" s="390" t="s">
        <v>4029</v>
      </c>
      <c r="J834" s="391"/>
      <c r="K834" s="390" t="s">
        <v>4029</v>
      </c>
      <c r="L834" s="391"/>
      <c r="M834" s="390" t="s">
        <v>4029</v>
      </c>
      <c r="N834" s="405"/>
      <c r="O834" s="394" t="s">
        <v>4030</v>
      </c>
      <c r="P834" s="406"/>
      <c r="Q834" s="264" t="s">
        <v>4029</v>
      </c>
      <c r="S834" s="264" t="s">
        <v>4029</v>
      </c>
      <c r="U834" s="265" t="s">
        <v>4031</v>
      </c>
      <c r="W834" s="265" t="s">
        <v>4031</v>
      </c>
      <c r="Y834" s="265" t="s">
        <v>4031</v>
      </c>
      <c r="Z834" s="256"/>
      <c r="AA834" s="264" t="s">
        <v>4029</v>
      </c>
      <c r="AB834" s="256"/>
      <c r="AC834" s="265" t="s">
        <v>4031</v>
      </c>
      <c r="AD834" s="258"/>
      <c r="AE834" s="265" t="s">
        <v>4031</v>
      </c>
      <c r="AF834" s="258"/>
      <c r="AG834" s="264" t="s">
        <v>4029</v>
      </c>
      <c r="AH834" s="16"/>
      <c r="AI834" s="264" t="s">
        <v>4029</v>
      </c>
      <c r="AK834" s="264" t="s">
        <v>4029</v>
      </c>
      <c r="AL834" s="256"/>
      <c r="AM834" s="264" t="s">
        <v>4029</v>
      </c>
      <c r="AN834" s="256"/>
      <c r="AO834" s="264" t="s">
        <v>4029</v>
      </c>
      <c r="AP834" s="256"/>
      <c r="AQ834" s="264" t="s">
        <v>4029</v>
      </c>
      <c r="AR834" s="256"/>
      <c r="AS834" s="265" t="s">
        <v>4032</v>
      </c>
      <c r="AT834" s="256"/>
      <c r="AU834" s="265" t="s">
        <v>4032</v>
      </c>
      <c r="AW834" s="265" t="s">
        <v>4032</v>
      </c>
      <c r="AX834" s="256"/>
      <c r="AY834" s="270" t="str">
        <f t="shared" si="28"/>
        <v>予 備 831</v>
      </c>
      <c r="AZ834" s="256"/>
      <c r="BA834" s="265" t="s">
        <v>4031</v>
      </c>
      <c r="BC834" s="265" t="s">
        <v>4031</v>
      </c>
      <c r="BE834" s="266" t="s">
        <v>4031</v>
      </c>
      <c r="BF834" s="258"/>
      <c r="BG834" s="266" t="s">
        <v>4031</v>
      </c>
      <c r="BI834" s="400" t="s">
        <v>4029</v>
      </c>
      <c r="BK834" s="400" t="s">
        <v>4029</v>
      </c>
      <c r="BM834" s="400" t="str">
        <f t="shared" si="29"/>
        <v>予備831</v>
      </c>
      <c r="BO834" s="401" t="s">
        <v>4029</v>
      </c>
      <c r="BP834" s="396"/>
      <c r="BQ834" s="401" t="s">
        <v>4029</v>
      </c>
      <c r="BR834" s="402"/>
      <c r="BS834" s="265" t="s">
        <v>4031</v>
      </c>
      <c r="BT834" s="402"/>
      <c r="BU834" s="402"/>
      <c r="BV834" s="402"/>
      <c r="BW834" s="402"/>
      <c r="BX834" s="402"/>
      <c r="BY834" s="402"/>
      <c r="BZ834" s="402"/>
      <c r="CA834" s="402"/>
      <c r="CB834" s="402"/>
      <c r="CC834" s="402"/>
      <c r="CE834" s="256"/>
      <c r="CG834" s="264" t="s">
        <v>4029</v>
      </c>
      <c r="CI834" s="264" t="s">
        <v>4029</v>
      </c>
      <c r="CK834" s="264" t="s">
        <v>4029</v>
      </c>
      <c r="CM834" s="264" t="s">
        <v>4029</v>
      </c>
      <c r="CO834" s="264" t="s">
        <v>4029</v>
      </c>
      <c r="CQ834" s="264" t="s">
        <v>4029</v>
      </c>
      <c r="CS834" s="264" t="s">
        <v>4029</v>
      </c>
      <c r="CU834" s="264" t="s">
        <v>4029</v>
      </c>
      <c r="CW834" s="264" t="s">
        <v>4029</v>
      </c>
      <c r="CY834" s="264" t="s">
        <v>4029</v>
      </c>
      <c r="DA834" s="264" t="s">
        <v>4029</v>
      </c>
      <c r="DC834" s="264" t="s">
        <v>4029</v>
      </c>
      <c r="DE834" s="264" t="s">
        <v>4029</v>
      </c>
      <c r="DG834" s="264" t="s">
        <v>4029</v>
      </c>
      <c r="DI834" s="264" t="s">
        <v>4029</v>
      </c>
      <c r="DK834" s="264" t="s">
        <v>4029</v>
      </c>
      <c r="EA834" s="264" t="s">
        <v>4029</v>
      </c>
      <c r="EC834" s="272" t="s">
        <v>4030</v>
      </c>
      <c r="ED834" s="268"/>
      <c r="EE834" s="272" t="s">
        <v>4030</v>
      </c>
      <c r="EF834" s="268"/>
      <c r="EG834" s="272" t="s">
        <v>4030</v>
      </c>
      <c r="EH834" s="268"/>
      <c r="EI834" s="272" t="s">
        <v>4030</v>
      </c>
      <c r="EY834" s="264" t="s">
        <v>4029</v>
      </c>
      <c r="FA834" s="264" t="s">
        <v>4029</v>
      </c>
      <c r="FC834" s="264" t="s">
        <v>4029</v>
      </c>
      <c r="FE834" s="264" t="s">
        <v>4029</v>
      </c>
      <c r="FG834" s="264" t="s">
        <v>4029</v>
      </c>
      <c r="FI834" s="264" t="s">
        <v>4029</v>
      </c>
      <c r="FK834" s="264" t="s">
        <v>4029</v>
      </c>
      <c r="FM834" s="264" t="s">
        <v>4029</v>
      </c>
      <c r="FO834" s="264" t="s">
        <v>4029</v>
      </c>
      <c r="FQ834" s="264" t="s">
        <v>4029</v>
      </c>
      <c r="FS834" s="264" t="s">
        <v>4029</v>
      </c>
      <c r="FU834" s="264" t="s">
        <v>4029</v>
      </c>
      <c r="FW834" s="264" t="s">
        <v>4029</v>
      </c>
      <c r="FY834" s="264" t="s">
        <v>4029</v>
      </c>
      <c r="GA834" s="264" t="s">
        <v>4029</v>
      </c>
      <c r="GC834" s="264" t="s">
        <v>4029</v>
      </c>
      <c r="GE834" s="264" t="s">
        <v>4029</v>
      </c>
      <c r="GG834" s="264" t="s">
        <v>4029</v>
      </c>
      <c r="GI834" s="264" t="s">
        <v>4029</v>
      </c>
      <c r="GK834" s="264" t="s">
        <v>4029</v>
      </c>
      <c r="GM834" s="264" t="s">
        <v>4029</v>
      </c>
      <c r="GO834" s="264" t="s">
        <v>4029</v>
      </c>
      <c r="GQ834" s="16"/>
      <c r="HE834" s="265" t="s">
        <v>4031</v>
      </c>
      <c r="HG834" s="265" t="s">
        <v>4031</v>
      </c>
      <c r="HI834" s="264" t="s">
        <v>4029</v>
      </c>
      <c r="HK834" s="264" t="s">
        <v>4029</v>
      </c>
      <c r="HM834" s="264" t="s">
        <v>4029</v>
      </c>
      <c r="HO834" s="264" t="s">
        <v>4029</v>
      </c>
      <c r="HQ834" s="264" t="s">
        <v>4029</v>
      </c>
      <c r="HS834" s="264" t="s">
        <v>4029</v>
      </c>
      <c r="HU834" s="264" t="s">
        <v>4029</v>
      </c>
      <c r="HW834" s="264" t="s">
        <v>4029</v>
      </c>
      <c r="HY834" s="264" t="s">
        <v>4029</v>
      </c>
      <c r="IA834" s="264" t="s">
        <v>4029</v>
      </c>
      <c r="IC834" s="264" t="s">
        <v>4029</v>
      </c>
      <c r="IE834" s="264" t="s">
        <v>4029</v>
      </c>
      <c r="IG834" s="264" t="s">
        <v>4029</v>
      </c>
      <c r="II834" s="264" t="s">
        <v>4029</v>
      </c>
      <c r="IK834" s="264" t="s">
        <v>4029</v>
      </c>
      <c r="IM834" s="264" t="s">
        <v>4029</v>
      </c>
      <c r="IO834" s="264" t="s">
        <v>4029</v>
      </c>
      <c r="IQ834" s="264" t="s">
        <v>4029</v>
      </c>
      <c r="IS834" s="264" t="s">
        <v>4029</v>
      </c>
      <c r="IU834" s="264" t="s">
        <v>4029</v>
      </c>
      <c r="IW834" s="264" t="s">
        <v>4029</v>
      </c>
      <c r="IY834" s="264" t="s">
        <v>4029</v>
      </c>
      <c r="JA834" s="264" t="s">
        <v>4029</v>
      </c>
      <c r="JC834" s="264" t="s">
        <v>4029</v>
      </c>
    </row>
    <row r="835" spans="3:263">
      <c r="C835" s="384" t="s">
        <v>4033</v>
      </c>
      <c r="D835" s="404"/>
      <c r="E835" s="390" t="s">
        <v>4033</v>
      </c>
      <c r="F835" s="391"/>
      <c r="G835" s="390" t="s">
        <v>4033</v>
      </c>
      <c r="H835" s="391"/>
      <c r="I835" s="390" t="s">
        <v>4033</v>
      </c>
      <c r="J835" s="391"/>
      <c r="K835" s="390" t="s">
        <v>4033</v>
      </c>
      <c r="L835" s="391"/>
      <c r="M835" s="390" t="s">
        <v>4033</v>
      </c>
      <c r="N835" s="405"/>
      <c r="O835" s="394" t="s">
        <v>4034</v>
      </c>
      <c r="P835" s="406"/>
      <c r="Q835" s="264" t="s">
        <v>4033</v>
      </c>
      <c r="S835" s="264" t="s">
        <v>4033</v>
      </c>
      <c r="U835" s="265" t="s">
        <v>4035</v>
      </c>
      <c r="W835" s="265" t="s">
        <v>4035</v>
      </c>
      <c r="Y835" s="265" t="s">
        <v>4035</v>
      </c>
      <c r="Z835" s="256"/>
      <c r="AA835" s="264" t="s">
        <v>4033</v>
      </c>
      <c r="AB835" s="256"/>
      <c r="AC835" s="265" t="s">
        <v>4035</v>
      </c>
      <c r="AD835" s="258"/>
      <c r="AE835" s="265" t="s">
        <v>4035</v>
      </c>
      <c r="AF835" s="258"/>
      <c r="AG835" s="264" t="s">
        <v>4033</v>
      </c>
      <c r="AH835" s="16"/>
      <c r="AI835" s="264" t="s">
        <v>4033</v>
      </c>
      <c r="AK835" s="264" t="s">
        <v>4033</v>
      </c>
      <c r="AL835" s="256"/>
      <c r="AM835" s="264" t="s">
        <v>4033</v>
      </c>
      <c r="AN835" s="256"/>
      <c r="AO835" s="264" t="s">
        <v>4033</v>
      </c>
      <c r="AP835" s="256"/>
      <c r="AQ835" s="264" t="s">
        <v>4033</v>
      </c>
      <c r="AR835" s="256"/>
      <c r="AS835" s="264" t="s">
        <v>4034</v>
      </c>
      <c r="AT835" s="256"/>
      <c r="AU835" s="264" t="s">
        <v>4034</v>
      </c>
      <c r="AW835" s="264" t="s">
        <v>4034</v>
      </c>
      <c r="AX835" s="256"/>
      <c r="AY835" s="270" t="str">
        <f t="shared" si="28"/>
        <v>予 備 832</v>
      </c>
      <c r="AZ835" s="256"/>
      <c r="BA835" s="265" t="s">
        <v>4035</v>
      </c>
      <c r="BC835" s="265" t="s">
        <v>4035</v>
      </c>
      <c r="BE835" s="266" t="s">
        <v>4035</v>
      </c>
      <c r="BF835" s="258"/>
      <c r="BG835" s="266" t="s">
        <v>4035</v>
      </c>
      <c r="BI835" s="400" t="s">
        <v>4033</v>
      </c>
      <c r="BK835" s="400" t="s">
        <v>4033</v>
      </c>
      <c r="BM835" s="400" t="str">
        <f t="shared" si="29"/>
        <v>予備832</v>
      </c>
      <c r="BO835" s="401" t="s">
        <v>4033</v>
      </c>
      <c r="BP835" s="396"/>
      <c r="BQ835" s="401" t="s">
        <v>4033</v>
      </c>
      <c r="BR835" s="402"/>
      <c r="BS835" s="265" t="s">
        <v>4035</v>
      </c>
      <c r="BT835" s="402"/>
      <c r="BU835" s="402"/>
      <c r="BV835" s="402"/>
      <c r="BW835" s="402"/>
      <c r="BX835" s="402"/>
      <c r="BY835" s="402"/>
      <c r="BZ835" s="402"/>
      <c r="CA835" s="402"/>
      <c r="CB835" s="402"/>
      <c r="CC835" s="402"/>
      <c r="CE835" s="256"/>
      <c r="CG835" s="264" t="s">
        <v>4033</v>
      </c>
      <c r="CI835" s="264" t="s">
        <v>4033</v>
      </c>
      <c r="CK835" s="264" t="s">
        <v>4033</v>
      </c>
      <c r="CM835" s="264" t="s">
        <v>4033</v>
      </c>
      <c r="CO835" s="264" t="s">
        <v>4033</v>
      </c>
      <c r="CQ835" s="264" t="s">
        <v>4033</v>
      </c>
      <c r="CS835" s="264" t="s">
        <v>4033</v>
      </c>
      <c r="CU835" s="264" t="s">
        <v>4033</v>
      </c>
      <c r="CW835" s="264" t="s">
        <v>4033</v>
      </c>
      <c r="CY835" s="264" t="s">
        <v>4033</v>
      </c>
      <c r="DA835" s="264" t="s">
        <v>4033</v>
      </c>
      <c r="DC835" s="264" t="s">
        <v>4033</v>
      </c>
      <c r="DE835" s="264" t="s">
        <v>4033</v>
      </c>
      <c r="DG835" s="264" t="s">
        <v>4033</v>
      </c>
      <c r="DI835" s="264" t="s">
        <v>4033</v>
      </c>
      <c r="DK835" s="264" t="s">
        <v>4033</v>
      </c>
      <c r="EA835" s="264" t="s">
        <v>4033</v>
      </c>
      <c r="EC835" s="272" t="s">
        <v>4034</v>
      </c>
      <c r="ED835" s="268"/>
      <c r="EE835" s="272" t="s">
        <v>4034</v>
      </c>
      <c r="EF835" s="268"/>
      <c r="EG835" s="272" t="s">
        <v>4034</v>
      </c>
      <c r="EH835" s="268"/>
      <c r="EI835" s="272" t="s">
        <v>4034</v>
      </c>
      <c r="EY835" s="264" t="s">
        <v>4033</v>
      </c>
      <c r="FA835" s="264" t="s">
        <v>4033</v>
      </c>
      <c r="FC835" s="264" t="s">
        <v>4033</v>
      </c>
      <c r="FE835" s="264" t="s">
        <v>4033</v>
      </c>
      <c r="FG835" s="264" t="s">
        <v>4033</v>
      </c>
      <c r="FI835" s="264" t="s">
        <v>4033</v>
      </c>
      <c r="FK835" s="264" t="s">
        <v>4033</v>
      </c>
      <c r="FM835" s="264" t="s">
        <v>4033</v>
      </c>
      <c r="FO835" s="264" t="s">
        <v>4033</v>
      </c>
      <c r="FQ835" s="264" t="s">
        <v>4033</v>
      </c>
      <c r="FS835" s="264" t="s">
        <v>4033</v>
      </c>
      <c r="FU835" s="264" t="s">
        <v>4033</v>
      </c>
      <c r="FW835" s="264" t="s">
        <v>4033</v>
      </c>
      <c r="FY835" s="264" t="s">
        <v>4033</v>
      </c>
      <c r="GA835" s="264" t="s">
        <v>4033</v>
      </c>
      <c r="GC835" s="264" t="s">
        <v>4033</v>
      </c>
      <c r="GE835" s="264" t="s">
        <v>4033</v>
      </c>
      <c r="GG835" s="264" t="s">
        <v>4033</v>
      </c>
      <c r="GI835" s="264" t="s">
        <v>4033</v>
      </c>
      <c r="GK835" s="264" t="s">
        <v>4033</v>
      </c>
      <c r="GM835" s="264" t="s">
        <v>4033</v>
      </c>
      <c r="GO835" s="264" t="s">
        <v>4033</v>
      </c>
      <c r="GQ835" s="16"/>
      <c r="HE835" s="265" t="s">
        <v>4035</v>
      </c>
      <c r="HG835" s="265" t="s">
        <v>4035</v>
      </c>
      <c r="HI835" s="264" t="s">
        <v>4033</v>
      </c>
      <c r="HK835" s="264" t="s">
        <v>4033</v>
      </c>
      <c r="HM835" s="264" t="s">
        <v>4033</v>
      </c>
      <c r="HO835" s="264" t="s">
        <v>4033</v>
      </c>
      <c r="HQ835" s="264" t="s">
        <v>4033</v>
      </c>
      <c r="HS835" s="264" t="s">
        <v>4033</v>
      </c>
      <c r="HU835" s="264" t="s">
        <v>4033</v>
      </c>
      <c r="HW835" s="264" t="s">
        <v>4033</v>
      </c>
      <c r="HY835" s="264" t="s">
        <v>4033</v>
      </c>
      <c r="IA835" s="264" t="s">
        <v>4033</v>
      </c>
      <c r="IC835" s="264" t="s">
        <v>4033</v>
      </c>
      <c r="IE835" s="264" t="s">
        <v>4033</v>
      </c>
      <c r="IG835" s="264" t="s">
        <v>4033</v>
      </c>
      <c r="II835" s="264" t="s">
        <v>4033</v>
      </c>
      <c r="IK835" s="264" t="s">
        <v>4033</v>
      </c>
      <c r="IM835" s="264" t="s">
        <v>4033</v>
      </c>
      <c r="IO835" s="264" t="s">
        <v>4033</v>
      </c>
      <c r="IQ835" s="264" t="s">
        <v>4033</v>
      </c>
      <c r="IS835" s="264" t="s">
        <v>4033</v>
      </c>
      <c r="IU835" s="264" t="s">
        <v>4033</v>
      </c>
      <c r="IW835" s="264" t="s">
        <v>4033</v>
      </c>
      <c r="IY835" s="264" t="s">
        <v>4033</v>
      </c>
      <c r="JA835" s="264" t="s">
        <v>4033</v>
      </c>
      <c r="JC835" s="264" t="s">
        <v>4033</v>
      </c>
    </row>
    <row r="836" spans="3:263">
      <c r="C836" s="384" t="s">
        <v>4036</v>
      </c>
      <c r="D836" s="404"/>
      <c r="E836" s="390" t="s">
        <v>4036</v>
      </c>
      <c r="F836" s="391"/>
      <c r="G836" s="390" t="s">
        <v>4036</v>
      </c>
      <c r="H836" s="391"/>
      <c r="I836" s="390" t="s">
        <v>4036</v>
      </c>
      <c r="J836" s="391"/>
      <c r="K836" s="390" t="s">
        <v>4036</v>
      </c>
      <c r="L836" s="391"/>
      <c r="M836" s="390" t="s">
        <v>4036</v>
      </c>
      <c r="N836" s="405"/>
      <c r="O836" s="394" t="s">
        <v>4037</v>
      </c>
      <c r="P836" s="406"/>
      <c r="Q836" s="264" t="s">
        <v>4036</v>
      </c>
      <c r="S836" s="264" t="s">
        <v>4036</v>
      </c>
      <c r="U836" s="265" t="s">
        <v>4038</v>
      </c>
      <c r="W836" s="265" t="s">
        <v>4038</v>
      </c>
      <c r="Y836" s="265" t="s">
        <v>4038</v>
      </c>
      <c r="Z836" s="256"/>
      <c r="AA836" s="264" t="s">
        <v>4036</v>
      </c>
      <c r="AB836" s="256"/>
      <c r="AC836" s="265" t="s">
        <v>4038</v>
      </c>
      <c r="AD836" s="258"/>
      <c r="AE836" s="265" t="s">
        <v>4038</v>
      </c>
      <c r="AF836" s="258"/>
      <c r="AG836" s="264" t="s">
        <v>4036</v>
      </c>
      <c r="AH836" s="16"/>
      <c r="AI836" s="264" t="s">
        <v>4036</v>
      </c>
      <c r="AK836" s="264" t="s">
        <v>4036</v>
      </c>
      <c r="AL836" s="256"/>
      <c r="AM836" s="264" t="s">
        <v>4036</v>
      </c>
      <c r="AN836" s="256"/>
      <c r="AO836" s="264" t="s">
        <v>4036</v>
      </c>
      <c r="AP836" s="256"/>
      <c r="AQ836" s="264" t="s">
        <v>4036</v>
      </c>
      <c r="AR836" s="256"/>
      <c r="AS836" s="265" t="s">
        <v>4039</v>
      </c>
      <c r="AT836" s="256"/>
      <c r="AU836" s="265" t="s">
        <v>4039</v>
      </c>
      <c r="AW836" s="265" t="s">
        <v>4039</v>
      </c>
      <c r="AX836" s="256"/>
      <c r="AY836" s="270" t="str">
        <f t="shared" si="28"/>
        <v>予 備 833</v>
      </c>
      <c r="AZ836" s="256"/>
      <c r="BA836" s="265" t="s">
        <v>4038</v>
      </c>
      <c r="BC836" s="265" t="s">
        <v>4038</v>
      </c>
      <c r="BE836" s="266" t="s">
        <v>4038</v>
      </c>
      <c r="BF836" s="258"/>
      <c r="BG836" s="266" t="s">
        <v>4038</v>
      </c>
      <c r="BI836" s="400" t="s">
        <v>4036</v>
      </c>
      <c r="BK836" s="400" t="s">
        <v>4036</v>
      </c>
      <c r="BM836" s="400" t="str">
        <f t="shared" si="29"/>
        <v>予備833</v>
      </c>
      <c r="BO836" s="401" t="s">
        <v>4036</v>
      </c>
      <c r="BP836" s="396"/>
      <c r="BQ836" s="401" t="s">
        <v>4036</v>
      </c>
      <c r="BR836" s="402"/>
      <c r="BS836" s="265" t="s">
        <v>4038</v>
      </c>
      <c r="BT836" s="402"/>
      <c r="BU836" s="402"/>
      <c r="BV836" s="402"/>
      <c r="BW836" s="402"/>
      <c r="BX836" s="402"/>
      <c r="BY836" s="402"/>
      <c r="BZ836" s="402"/>
      <c r="CA836" s="402"/>
      <c r="CB836" s="402"/>
      <c r="CC836" s="402"/>
      <c r="CE836" s="256"/>
      <c r="CG836" s="264" t="s">
        <v>4036</v>
      </c>
      <c r="CI836" s="264" t="s">
        <v>4036</v>
      </c>
      <c r="CK836" s="264" t="s">
        <v>4036</v>
      </c>
      <c r="CM836" s="264" t="s">
        <v>4036</v>
      </c>
      <c r="CO836" s="264" t="s">
        <v>4036</v>
      </c>
      <c r="CQ836" s="264" t="s">
        <v>4036</v>
      </c>
      <c r="CS836" s="264" t="s">
        <v>4036</v>
      </c>
      <c r="CU836" s="264" t="s">
        <v>4036</v>
      </c>
      <c r="CW836" s="264" t="s">
        <v>4036</v>
      </c>
      <c r="CY836" s="264" t="s">
        <v>4036</v>
      </c>
      <c r="DA836" s="264" t="s">
        <v>4036</v>
      </c>
      <c r="DC836" s="264" t="s">
        <v>4036</v>
      </c>
      <c r="DE836" s="264" t="s">
        <v>4036</v>
      </c>
      <c r="DG836" s="264" t="s">
        <v>4036</v>
      </c>
      <c r="DI836" s="264" t="s">
        <v>4036</v>
      </c>
      <c r="DK836" s="264" t="s">
        <v>4036</v>
      </c>
      <c r="EA836" s="264" t="s">
        <v>4036</v>
      </c>
      <c r="EC836" s="272" t="s">
        <v>4037</v>
      </c>
      <c r="ED836" s="268"/>
      <c r="EE836" s="272" t="s">
        <v>4037</v>
      </c>
      <c r="EF836" s="268"/>
      <c r="EG836" s="272" t="s">
        <v>4037</v>
      </c>
      <c r="EH836" s="268"/>
      <c r="EI836" s="272" t="s">
        <v>4037</v>
      </c>
      <c r="EY836" s="264" t="s">
        <v>4036</v>
      </c>
      <c r="FA836" s="264" t="s">
        <v>4036</v>
      </c>
      <c r="FC836" s="264" t="s">
        <v>4036</v>
      </c>
      <c r="FE836" s="264" t="s">
        <v>4036</v>
      </c>
      <c r="FG836" s="264" t="s">
        <v>4036</v>
      </c>
      <c r="FI836" s="264" t="s">
        <v>4036</v>
      </c>
      <c r="FK836" s="264" t="s">
        <v>4036</v>
      </c>
      <c r="FM836" s="264" t="s">
        <v>4036</v>
      </c>
      <c r="FO836" s="264" t="s">
        <v>4036</v>
      </c>
      <c r="FQ836" s="264" t="s">
        <v>4036</v>
      </c>
      <c r="FS836" s="264" t="s">
        <v>4036</v>
      </c>
      <c r="FU836" s="264" t="s">
        <v>4036</v>
      </c>
      <c r="FW836" s="264" t="s">
        <v>4036</v>
      </c>
      <c r="FY836" s="264" t="s">
        <v>4036</v>
      </c>
      <c r="GA836" s="264" t="s">
        <v>4036</v>
      </c>
      <c r="GC836" s="264" t="s">
        <v>4036</v>
      </c>
      <c r="GE836" s="264" t="s">
        <v>4036</v>
      </c>
      <c r="GG836" s="264" t="s">
        <v>4036</v>
      </c>
      <c r="GI836" s="264" t="s">
        <v>4036</v>
      </c>
      <c r="GK836" s="264" t="s">
        <v>4036</v>
      </c>
      <c r="GM836" s="264" t="s">
        <v>4036</v>
      </c>
      <c r="GO836" s="264" t="s">
        <v>4036</v>
      </c>
      <c r="GQ836" s="16"/>
      <c r="HE836" s="265" t="s">
        <v>4038</v>
      </c>
      <c r="HG836" s="265" t="s">
        <v>4038</v>
      </c>
      <c r="HI836" s="264" t="s">
        <v>4036</v>
      </c>
      <c r="HK836" s="264" t="s">
        <v>4036</v>
      </c>
      <c r="HM836" s="264" t="s">
        <v>4036</v>
      </c>
      <c r="HO836" s="264" t="s">
        <v>4036</v>
      </c>
      <c r="HQ836" s="264" t="s">
        <v>4036</v>
      </c>
      <c r="HS836" s="264" t="s">
        <v>4036</v>
      </c>
      <c r="HU836" s="264" t="s">
        <v>4036</v>
      </c>
      <c r="HW836" s="264" t="s">
        <v>4036</v>
      </c>
      <c r="HY836" s="264" t="s">
        <v>4036</v>
      </c>
      <c r="IA836" s="264" t="s">
        <v>4036</v>
      </c>
      <c r="IC836" s="264" t="s">
        <v>4036</v>
      </c>
      <c r="IE836" s="264" t="s">
        <v>4036</v>
      </c>
      <c r="IG836" s="264" t="s">
        <v>4036</v>
      </c>
      <c r="II836" s="264" t="s">
        <v>4036</v>
      </c>
      <c r="IK836" s="264" t="s">
        <v>4036</v>
      </c>
      <c r="IM836" s="264" t="s">
        <v>4036</v>
      </c>
      <c r="IO836" s="264" t="s">
        <v>4036</v>
      </c>
      <c r="IQ836" s="264" t="s">
        <v>4036</v>
      </c>
      <c r="IS836" s="264" t="s">
        <v>4036</v>
      </c>
      <c r="IU836" s="264" t="s">
        <v>4036</v>
      </c>
      <c r="IW836" s="264" t="s">
        <v>4036</v>
      </c>
      <c r="IY836" s="264" t="s">
        <v>4036</v>
      </c>
      <c r="JA836" s="264" t="s">
        <v>4036</v>
      </c>
      <c r="JC836" s="264" t="s">
        <v>4036</v>
      </c>
    </row>
    <row r="837" spans="3:263">
      <c r="C837" s="384" t="s">
        <v>4040</v>
      </c>
      <c r="D837" s="404"/>
      <c r="E837" s="390" t="s">
        <v>4040</v>
      </c>
      <c r="F837" s="391"/>
      <c r="G837" s="390" t="s">
        <v>4040</v>
      </c>
      <c r="H837" s="391"/>
      <c r="I837" s="390" t="s">
        <v>4040</v>
      </c>
      <c r="J837" s="391"/>
      <c r="K837" s="390" t="s">
        <v>4040</v>
      </c>
      <c r="L837" s="391"/>
      <c r="M837" s="390" t="s">
        <v>4040</v>
      </c>
      <c r="N837" s="405"/>
      <c r="O837" s="394" t="s">
        <v>4041</v>
      </c>
      <c r="P837" s="406"/>
      <c r="Q837" s="264" t="s">
        <v>4040</v>
      </c>
      <c r="S837" s="264" t="s">
        <v>4040</v>
      </c>
      <c r="U837" s="265" t="s">
        <v>4042</v>
      </c>
      <c r="W837" s="265" t="s">
        <v>4042</v>
      </c>
      <c r="Y837" s="265" t="s">
        <v>4042</v>
      </c>
      <c r="Z837" s="256"/>
      <c r="AA837" s="264" t="s">
        <v>4040</v>
      </c>
      <c r="AB837" s="256"/>
      <c r="AC837" s="265" t="s">
        <v>4042</v>
      </c>
      <c r="AD837" s="258"/>
      <c r="AE837" s="265" t="s">
        <v>4042</v>
      </c>
      <c r="AF837" s="258"/>
      <c r="AG837" s="264" t="s">
        <v>4040</v>
      </c>
      <c r="AH837" s="16"/>
      <c r="AI837" s="264" t="s">
        <v>4040</v>
      </c>
      <c r="AK837" s="264" t="s">
        <v>4040</v>
      </c>
      <c r="AL837" s="256"/>
      <c r="AM837" s="264" t="s">
        <v>4040</v>
      </c>
      <c r="AN837" s="256"/>
      <c r="AO837" s="264" t="s">
        <v>4040</v>
      </c>
      <c r="AP837" s="256"/>
      <c r="AQ837" s="264" t="s">
        <v>4040</v>
      </c>
      <c r="AR837" s="256"/>
      <c r="AS837" s="264" t="s">
        <v>4041</v>
      </c>
      <c r="AT837" s="256"/>
      <c r="AU837" s="264" t="s">
        <v>4041</v>
      </c>
      <c r="AW837" s="264" t="s">
        <v>4041</v>
      </c>
      <c r="AX837" s="256"/>
      <c r="AY837" s="270" t="str">
        <f t="shared" si="28"/>
        <v>予 備 834</v>
      </c>
      <c r="AZ837" s="256"/>
      <c r="BA837" s="265" t="s">
        <v>4042</v>
      </c>
      <c r="BC837" s="265" t="s">
        <v>4042</v>
      </c>
      <c r="BE837" s="266" t="s">
        <v>4042</v>
      </c>
      <c r="BF837" s="258"/>
      <c r="BG837" s="266" t="s">
        <v>4042</v>
      </c>
      <c r="BI837" s="400" t="s">
        <v>4040</v>
      </c>
      <c r="BK837" s="400" t="s">
        <v>4040</v>
      </c>
      <c r="BM837" s="400" t="str">
        <f t="shared" si="29"/>
        <v>予備834</v>
      </c>
      <c r="BO837" s="401" t="s">
        <v>4040</v>
      </c>
      <c r="BP837" s="396"/>
      <c r="BQ837" s="401" t="s">
        <v>4040</v>
      </c>
      <c r="BR837" s="402"/>
      <c r="BS837" s="265" t="s">
        <v>4042</v>
      </c>
      <c r="BT837" s="402"/>
      <c r="BU837" s="402"/>
      <c r="BV837" s="402"/>
      <c r="BW837" s="402"/>
      <c r="BX837" s="402"/>
      <c r="BY837" s="402"/>
      <c r="BZ837" s="402"/>
      <c r="CA837" s="402"/>
      <c r="CB837" s="402"/>
      <c r="CC837" s="402"/>
      <c r="CE837" s="256"/>
      <c r="CG837" s="264" t="s">
        <v>4040</v>
      </c>
      <c r="CI837" s="264" t="s">
        <v>4040</v>
      </c>
      <c r="CK837" s="264" t="s">
        <v>4040</v>
      </c>
      <c r="CM837" s="264" t="s">
        <v>4040</v>
      </c>
      <c r="CO837" s="264" t="s">
        <v>4040</v>
      </c>
      <c r="CQ837" s="264" t="s">
        <v>4040</v>
      </c>
      <c r="CS837" s="264" t="s">
        <v>4040</v>
      </c>
      <c r="CU837" s="264" t="s">
        <v>4040</v>
      </c>
      <c r="CW837" s="264" t="s">
        <v>4040</v>
      </c>
      <c r="CY837" s="264" t="s">
        <v>4040</v>
      </c>
      <c r="DA837" s="264" t="s">
        <v>4040</v>
      </c>
      <c r="DC837" s="264" t="s">
        <v>4040</v>
      </c>
      <c r="DE837" s="264" t="s">
        <v>4040</v>
      </c>
      <c r="DG837" s="264" t="s">
        <v>4040</v>
      </c>
      <c r="DI837" s="264" t="s">
        <v>4040</v>
      </c>
      <c r="DK837" s="264" t="s">
        <v>4040</v>
      </c>
      <c r="EA837" s="264" t="s">
        <v>4040</v>
      </c>
      <c r="EC837" s="272" t="s">
        <v>4041</v>
      </c>
      <c r="ED837" s="268"/>
      <c r="EE837" s="272" t="s">
        <v>4041</v>
      </c>
      <c r="EF837" s="268"/>
      <c r="EG837" s="272" t="s">
        <v>4041</v>
      </c>
      <c r="EH837" s="268"/>
      <c r="EI837" s="272" t="s">
        <v>4041</v>
      </c>
      <c r="EY837" s="264" t="s">
        <v>4040</v>
      </c>
      <c r="FA837" s="264" t="s">
        <v>4040</v>
      </c>
      <c r="FC837" s="264" t="s">
        <v>4040</v>
      </c>
      <c r="FE837" s="264" t="s">
        <v>4040</v>
      </c>
      <c r="FG837" s="264" t="s">
        <v>4040</v>
      </c>
      <c r="FI837" s="264" t="s">
        <v>4040</v>
      </c>
      <c r="FK837" s="264" t="s">
        <v>4040</v>
      </c>
      <c r="FM837" s="264" t="s">
        <v>4040</v>
      </c>
      <c r="FO837" s="264" t="s">
        <v>4040</v>
      </c>
      <c r="FQ837" s="264" t="s">
        <v>4040</v>
      </c>
      <c r="FS837" s="264" t="s">
        <v>4040</v>
      </c>
      <c r="FU837" s="264" t="s">
        <v>4040</v>
      </c>
      <c r="FW837" s="264" t="s">
        <v>4040</v>
      </c>
      <c r="FY837" s="264" t="s">
        <v>4040</v>
      </c>
      <c r="GA837" s="264" t="s">
        <v>4040</v>
      </c>
      <c r="GC837" s="264" t="s">
        <v>4040</v>
      </c>
      <c r="GE837" s="264" t="s">
        <v>4040</v>
      </c>
      <c r="GG837" s="264" t="s">
        <v>4040</v>
      </c>
      <c r="GI837" s="264" t="s">
        <v>4040</v>
      </c>
      <c r="GK837" s="264" t="s">
        <v>4040</v>
      </c>
      <c r="GM837" s="264" t="s">
        <v>4040</v>
      </c>
      <c r="GO837" s="264" t="s">
        <v>4040</v>
      </c>
      <c r="GQ837" s="16"/>
      <c r="HE837" s="265" t="s">
        <v>4042</v>
      </c>
      <c r="HG837" s="265" t="s">
        <v>4042</v>
      </c>
      <c r="HI837" s="264" t="s">
        <v>4040</v>
      </c>
      <c r="HK837" s="264" t="s">
        <v>4040</v>
      </c>
      <c r="HM837" s="264" t="s">
        <v>4040</v>
      </c>
      <c r="HO837" s="264" t="s">
        <v>4040</v>
      </c>
      <c r="HQ837" s="264" t="s">
        <v>4040</v>
      </c>
      <c r="HS837" s="264" t="s">
        <v>4040</v>
      </c>
      <c r="HU837" s="264" t="s">
        <v>4040</v>
      </c>
      <c r="HW837" s="264" t="s">
        <v>4040</v>
      </c>
      <c r="HY837" s="264" t="s">
        <v>4040</v>
      </c>
      <c r="IA837" s="264" t="s">
        <v>4040</v>
      </c>
      <c r="IC837" s="264" t="s">
        <v>4040</v>
      </c>
      <c r="IE837" s="264" t="s">
        <v>4040</v>
      </c>
      <c r="IG837" s="264" t="s">
        <v>4040</v>
      </c>
      <c r="II837" s="264" t="s">
        <v>4040</v>
      </c>
      <c r="IK837" s="264" t="s">
        <v>4040</v>
      </c>
      <c r="IM837" s="264" t="s">
        <v>4040</v>
      </c>
      <c r="IO837" s="264" t="s">
        <v>4040</v>
      </c>
      <c r="IQ837" s="264" t="s">
        <v>4040</v>
      </c>
      <c r="IS837" s="264" t="s">
        <v>4040</v>
      </c>
      <c r="IU837" s="264" t="s">
        <v>4040</v>
      </c>
      <c r="IW837" s="264" t="s">
        <v>4040</v>
      </c>
      <c r="IY837" s="264" t="s">
        <v>4040</v>
      </c>
      <c r="JA837" s="264" t="s">
        <v>4040</v>
      </c>
      <c r="JC837" s="264" t="s">
        <v>4040</v>
      </c>
    </row>
    <row r="838" spans="3:263">
      <c r="C838" s="384" t="s">
        <v>4043</v>
      </c>
      <c r="D838" s="404"/>
      <c r="E838" s="390" t="s">
        <v>4043</v>
      </c>
      <c r="F838" s="391"/>
      <c r="G838" s="390" t="s">
        <v>4043</v>
      </c>
      <c r="H838" s="391"/>
      <c r="I838" s="390" t="s">
        <v>4043</v>
      </c>
      <c r="J838" s="391"/>
      <c r="K838" s="390" t="s">
        <v>4043</v>
      </c>
      <c r="L838" s="391"/>
      <c r="M838" s="390" t="s">
        <v>4043</v>
      </c>
      <c r="N838" s="405"/>
      <c r="O838" s="394" t="s">
        <v>4044</v>
      </c>
      <c r="P838" s="406"/>
      <c r="Q838" s="264" t="s">
        <v>4043</v>
      </c>
      <c r="S838" s="264" t="s">
        <v>4043</v>
      </c>
      <c r="U838" s="265" t="s">
        <v>4045</v>
      </c>
      <c r="W838" s="265" t="s">
        <v>4045</v>
      </c>
      <c r="Y838" s="265" t="s">
        <v>4045</v>
      </c>
      <c r="Z838" s="256"/>
      <c r="AA838" s="264" t="s">
        <v>4043</v>
      </c>
      <c r="AB838" s="256"/>
      <c r="AC838" s="265" t="s">
        <v>4045</v>
      </c>
      <c r="AD838" s="258"/>
      <c r="AE838" s="265" t="s">
        <v>4045</v>
      </c>
      <c r="AF838" s="258"/>
      <c r="AG838" s="264" t="s">
        <v>4043</v>
      </c>
      <c r="AH838" s="16"/>
      <c r="AI838" s="264" t="s">
        <v>4043</v>
      </c>
      <c r="AK838" s="264" t="s">
        <v>4043</v>
      </c>
      <c r="AL838" s="256"/>
      <c r="AM838" s="264" t="s">
        <v>4043</v>
      </c>
      <c r="AN838" s="256"/>
      <c r="AO838" s="264" t="s">
        <v>4043</v>
      </c>
      <c r="AP838" s="256"/>
      <c r="AQ838" s="264" t="s">
        <v>4043</v>
      </c>
      <c r="AR838" s="256"/>
      <c r="AS838" s="265" t="s">
        <v>4046</v>
      </c>
      <c r="AT838" s="256"/>
      <c r="AU838" s="265" t="s">
        <v>4046</v>
      </c>
      <c r="AW838" s="265" t="s">
        <v>4046</v>
      </c>
      <c r="AX838" s="256"/>
      <c r="AY838" s="270" t="str">
        <f t="shared" si="28"/>
        <v>予 備 835</v>
      </c>
      <c r="AZ838" s="256"/>
      <c r="BA838" s="265" t="s">
        <v>4045</v>
      </c>
      <c r="BC838" s="265" t="s">
        <v>4045</v>
      </c>
      <c r="BE838" s="266" t="s">
        <v>4045</v>
      </c>
      <c r="BF838" s="258"/>
      <c r="BG838" s="266" t="s">
        <v>4045</v>
      </c>
      <c r="BI838" s="400" t="s">
        <v>4043</v>
      </c>
      <c r="BK838" s="400" t="s">
        <v>4043</v>
      </c>
      <c r="BM838" s="400" t="str">
        <f t="shared" si="29"/>
        <v>予備835</v>
      </c>
      <c r="BO838" s="401" t="s">
        <v>4043</v>
      </c>
      <c r="BP838" s="396"/>
      <c r="BQ838" s="401" t="s">
        <v>4043</v>
      </c>
      <c r="BR838" s="402"/>
      <c r="BS838" s="265" t="s">
        <v>4045</v>
      </c>
      <c r="BT838" s="402"/>
      <c r="BU838" s="402"/>
      <c r="BV838" s="402"/>
      <c r="BW838" s="402"/>
      <c r="BX838" s="402"/>
      <c r="BY838" s="402"/>
      <c r="BZ838" s="402"/>
      <c r="CA838" s="402"/>
      <c r="CB838" s="402"/>
      <c r="CC838" s="402"/>
      <c r="CE838" s="256"/>
      <c r="CG838" s="264" t="s">
        <v>4043</v>
      </c>
      <c r="CI838" s="264" t="s">
        <v>4043</v>
      </c>
      <c r="CK838" s="264" t="s">
        <v>4043</v>
      </c>
      <c r="CM838" s="264" t="s">
        <v>4043</v>
      </c>
      <c r="CO838" s="264" t="s">
        <v>4043</v>
      </c>
      <c r="CQ838" s="264" t="s">
        <v>4043</v>
      </c>
      <c r="CS838" s="264" t="s">
        <v>4043</v>
      </c>
      <c r="CU838" s="264" t="s">
        <v>4043</v>
      </c>
      <c r="CW838" s="264" t="s">
        <v>4043</v>
      </c>
      <c r="CY838" s="264" t="s">
        <v>4043</v>
      </c>
      <c r="DA838" s="264" t="s">
        <v>4043</v>
      </c>
      <c r="DC838" s="264" t="s">
        <v>4043</v>
      </c>
      <c r="DE838" s="264" t="s">
        <v>4043</v>
      </c>
      <c r="DG838" s="264" t="s">
        <v>4043</v>
      </c>
      <c r="DI838" s="264" t="s">
        <v>4043</v>
      </c>
      <c r="DK838" s="264" t="s">
        <v>4043</v>
      </c>
      <c r="EA838" s="264" t="s">
        <v>4043</v>
      </c>
      <c r="EC838" s="272" t="s">
        <v>4044</v>
      </c>
      <c r="ED838" s="268"/>
      <c r="EE838" s="272" t="s">
        <v>4044</v>
      </c>
      <c r="EF838" s="268"/>
      <c r="EG838" s="272" t="s">
        <v>4044</v>
      </c>
      <c r="EH838" s="268"/>
      <c r="EI838" s="272" t="s">
        <v>4044</v>
      </c>
      <c r="EY838" s="264" t="s">
        <v>4043</v>
      </c>
      <c r="FA838" s="264" t="s">
        <v>4043</v>
      </c>
      <c r="FC838" s="264" t="s">
        <v>4043</v>
      </c>
      <c r="FE838" s="264" t="s">
        <v>4043</v>
      </c>
      <c r="FG838" s="264" t="s">
        <v>4043</v>
      </c>
      <c r="FI838" s="264" t="s">
        <v>4043</v>
      </c>
      <c r="FK838" s="264" t="s">
        <v>4043</v>
      </c>
      <c r="FM838" s="264" t="s">
        <v>4043</v>
      </c>
      <c r="FO838" s="264" t="s">
        <v>4043</v>
      </c>
      <c r="FQ838" s="264" t="s">
        <v>4043</v>
      </c>
      <c r="FS838" s="264" t="s">
        <v>4043</v>
      </c>
      <c r="FU838" s="264" t="s">
        <v>4043</v>
      </c>
      <c r="FW838" s="264" t="s">
        <v>4043</v>
      </c>
      <c r="FY838" s="264" t="s">
        <v>4043</v>
      </c>
      <c r="GA838" s="264" t="s">
        <v>4043</v>
      </c>
      <c r="GC838" s="264" t="s">
        <v>4043</v>
      </c>
      <c r="GE838" s="264" t="s">
        <v>4043</v>
      </c>
      <c r="GG838" s="264" t="s">
        <v>4043</v>
      </c>
      <c r="GI838" s="264" t="s">
        <v>4043</v>
      </c>
      <c r="GK838" s="264" t="s">
        <v>4043</v>
      </c>
      <c r="GM838" s="264" t="s">
        <v>4043</v>
      </c>
      <c r="GO838" s="264" t="s">
        <v>4043</v>
      </c>
      <c r="GQ838" s="16"/>
      <c r="HE838" s="265" t="s">
        <v>4045</v>
      </c>
      <c r="HG838" s="265" t="s">
        <v>4045</v>
      </c>
      <c r="HI838" s="264" t="s">
        <v>4043</v>
      </c>
      <c r="HK838" s="264" t="s">
        <v>4043</v>
      </c>
      <c r="HM838" s="264" t="s">
        <v>4043</v>
      </c>
      <c r="HO838" s="264" t="s">
        <v>4043</v>
      </c>
      <c r="HQ838" s="264" t="s">
        <v>4043</v>
      </c>
      <c r="HS838" s="264" t="s">
        <v>4043</v>
      </c>
      <c r="HU838" s="264" t="s">
        <v>4043</v>
      </c>
      <c r="HW838" s="264" t="s">
        <v>4043</v>
      </c>
      <c r="HY838" s="264" t="s">
        <v>4043</v>
      </c>
      <c r="IA838" s="264" t="s">
        <v>4043</v>
      </c>
      <c r="IC838" s="264" t="s">
        <v>4043</v>
      </c>
      <c r="IE838" s="264" t="s">
        <v>4043</v>
      </c>
      <c r="IG838" s="264" t="s">
        <v>4043</v>
      </c>
      <c r="II838" s="264" t="s">
        <v>4043</v>
      </c>
      <c r="IK838" s="264" t="s">
        <v>4043</v>
      </c>
      <c r="IM838" s="264" t="s">
        <v>4043</v>
      </c>
      <c r="IO838" s="264" t="s">
        <v>4043</v>
      </c>
      <c r="IQ838" s="264" t="s">
        <v>4043</v>
      </c>
      <c r="IS838" s="264" t="s">
        <v>4043</v>
      </c>
      <c r="IU838" s="264" t="s">
        <v>4043</v>
      </c>
      <c r="IW838" s="264" t="s">
        <v>4043</v>
      </c>
      <c r="IY838" s="264" t="s">
        <v>4043</v>
      </c>
      <c r="JA838" s="264" t="s">
        <v>4043</v>
      </c>
      <c r="JC838" s="264" t="s">
        <v>4043</v>
      </c>
    </row>
    <row r="839" spans="3:263">
      <c r="C839" s="384" t="s">
        <v>4047</v>
      </c>
      <c r="D839" s="404"/>
      <c r="E839" s="390" t="s">
        <v>4047</v>
      </c>
      <c r="F839" s="391"/>
      <c r="G839" s="390" t="s">
        <v>4047</v>
      </c>
      <c r="H839" s="391"/>
      <c r="I839" s="390" t="s">
        <v>4047</v>
      </c>
      <c r="J839" s="391"/>
      <c r="K839" s="390" t="s">
        <v>4047</v>
      </c>
      <c r="L839" s="391"/>
      <c r="M839" s="390" t="s">
        <v>4047</v>
      </c>
      <c r="N839" s="405"/>
      <c r="O839" s="394" t="s">
        <v>4048</v>
      </c>
      <c r="P839" s="406"/>
      <c r="Q839" s="264" t="s">
        <v>4047</v>
      </c>
      <c r="S839" s="264" t="s">
        <v>4047</v>
      </c>
      <c r="U839" s="265" t="s">
        <v>4049</v>
      </c>
      <c r="W839" s="265" t="s">
        <v>4049</v>
      </c>
      <c r="Y839" s="265" t="s">
        <v>4049</v>
      </c>
      <c r="Z839" s="256"/>
      <c r="AA839" s="264" t="s">
        <v>4047</v>
      </c>
      <c r="AB839" s="256"/>
      <c r="AC839" s="265" t="s">
        <v>4049</v>
      </c>
      <c r="AD839" s="258"/>
      <c r="AE839" s="265" t="s">
        <v>4049</v>
      </c>
      <c r="AF839" s="258"/>
      <c r="AG839" s="264" t="s">
        <v>4047</v>
      </c>
      <c r="AH839" s="16"/>
      <c r="AI839" s="264" t="s">
        <v>4047</v>
      </c>
      <c r="AK839" s="264" t="s">
        <v>4047</v>
      </c>
      <c r="AL839" s="256"/>
      <c r="AM839" s="264" t="s">
        <v>4047</v>
      </c>
      <c r="AN839" s="256"/>
      <c r="AO839" s="264" t="s">
        <v>4047</v>
      </c>
      <c r="AP839" s="256"/>
      <c r="AQ839" s="264" t="s">
        <v>4047</v>
      </c>
      <c r="AR839" s="256"/>
      <c r="AS839" s="264" t="s">
        <v>4048</v>
      </c>
      <c r="AT839" s="256"/>
      <c r="AU839" s="264" t="s">
        <v>4048</v>
      </c>
      <c r="AW839" s="264" t="s">
        <v>4048</v>
      </c>
      <c r="AX839" s="256"/>
      <c r="AY839" s="270" t="str">
        <f t="shared" si="28"/>
        <v>予 備 836</v>
      </c>
      <c r="AZ839" s="256"/>
      <c r="BA839" s="265" t="s">
        <v>4049</v>
      </c>
      <c r="BC839" s="265" t="s">
        <v>4049</v>
      </c>
      <c r="BE839" s="266" t="s">
        <v>4049</v>
      </c>
      <c r="BF839" s="258"/>
      <c r="BG839" s="266" t="s">
        <v>4049</v>
      </c>
      <c r="BI839" s="400" t="s">
        <v>4047</v>
      </c>
      <c r="BK839" s="400" t="s">
        <v>4047</v>
      </c>
      <c r="BM839" s="400" t="str">
        <f t="shared" si="29"/>
        <v>予備836</v>
      </c>
      <c r="BO839" s="401" t="s">
        <v>4047</v>
      </c>
      <c r="BP839" s="396"/>
      <c r="BQ839" s="401" t="s">
        <v>4047</v>
      </c>
      <c r="BR839" s="402"/>
      <c r="BS839" s="265" t="s">
        <v>4049</v>
      </c>
      <c r="BT839" s="402"/>
      <c r="BU839" s="402"/>
      <c r="BV839" s="402"/>
      <c r="BW839" s="402"/>
      <c r="BX839" s="402"/>
      <c r="BY839" s="402"/>
      <c r="BZ839" s="402"/>
      <c r="CA839" s="402"/>
      <c r="CB839" s="402"/>
      <c r="CC839" s="402"/>
      <c r="CE839" s="256"/>
      <c r="CG839" s="264" t="s">
        <v>4047</v>
      </c>
      <c r="CI839" s="264" t="s">
        <v>4047</v>
      </c>
      <c r="CK839" s="264" t="s">
        <v>4047</v>
      </c>
      <c r="CM839" s="264" t="s">
        <v>4047</v>
      </c>
      <c r="CO839" s="264" t="s">
        <v>4047</v>
      </c>
      <c r="CQ839" s="264" t="s">
        <v>4047</v>
      </c>
      <c r="CS839" s="264" t="s">
        <v>4047</v>
      </c>
      <c r="CU839" s="264" t="s">
        <v>4047</v>
      </c>
      <c r="CW839" s="264" t="s">
        <v>4047</v>
      </c>
      <c r="CY839" s="264" t="s">
        <v>4047</v>
      </c>
      <c r="DA839" s="264" t="s">
        <v>4047</v>
      </c>
      <c r="DC839" s="264" t="s">
        <v>4047</v>
      </c>
      <c r="DE839" s="264" t="s">
        <v>4047</v>
      </c>
      <c r="DG839" s="264" t="s">
        <v>4047</v>
      </c>
      <c r="DI839" s="264" t="s">
        <v>4047</v>
      </c>
      <c r="DK839" s="264" t="s">
        <v>4047</v>
      </c>
      <c r="EA839" s="264" t="s">
        <v>4047</v>
      </c>
      <c r="EC839" s="272" t="s">
        <v>4048</v>
      </c>
      <c r="ED839" s="268"/>
      <c r="EE839" s="272" t="s">
        <v>4048</v>
      </c>
      <c r="EF839" s="268"/>
      <c r="EG839" s="272" t="s">
        <v>4048</v>
      </c>
      <c r="EH839" s="268"/>
      <c r="EI839" s="272" t="s">
        <v>4048</v>
      </c>
      <c r="EY839" s="264" t="s">
        <v>4047</v>
      </c>
      <c r="FA839" s="264" t="s">
        <v>4047</v>
      </c>
      <c r="FC839" s="264" t="s">
        <v>4047</v>
      </c>
      <c r="FE839" s="264" t="s">
        <v>4047</v>
      </c>
      <c r="FG839" s="264" t="s">
        <v>4047</v>
      </c>
      <c r="FI839" s="264" t="s">
        <v>4047</v>
      </c>
      <c r="FK839" s="264" t="s">
        <v>4047</v>
      </c>
      <c r="FM839" s="264" t="s">
        <v>4047</v>
      </c>
      <c r="FO839" s="264" t="s">
        <v>4047</v>
      </c>
      <c r="FQ839" s="264" t="s">
        <v>4047</v>
      </c>
      <c r="FS839" s="264" t="s">
        <v>4047</v>
      </c>
      <c r="FU839" s="264" t="s">
        <v>4047</v>
      </c>
      <c r="FW839" s="264" t="s">
        <v>4047</v>
      </c>
      <c r="FY839" s="264" t="s">
        <v>4047</v>
      </c>
      <c r="GA839" s="264" t="s">
        <v>4047</v>
      </c>
      <c r="GC839" s="264" t="s">
        <v>4047</v>
      </c>
      <c r="GE839" s="264" t="s">
        <v>4047</v>
      </c>
      <c r="GG839" s="264" t="s">
        <v>4047</v>
      </c>
      <c r="GI839" s="264" t="s">
        <v>4047</v>
      </c>
      <c r="GK839" s="264" t="s">
        <v>4047</v>
      </c>
      <c r="GM839" s="264" t="s">
        <v>4047</v>
      </c>
      <c r="GO839" s="264" t="s">
        <v>4047</v>
      </c>
      <c r="GQ839" s="16"/>
      <c r="HE839" s="265" t="s">
        <v>4049</v>
      </c>
      <c r="HG839" s="265" t="s">
        <v>4049</v>
      </c>
      <c r="HI839" s="264" t="s">
        <v>4047</v>
      </c>
      <c r="HK839" s="264" t="s">
        <v>4047</v>
      </c>
      <c r="HM839" s="264" t="s">
        <v>4047</v>
      </c>
      <c r="HO839" s="264" t="s">
        <v>4047</v>
      </c>
      <c r="HQ839" s="264" t="s">
        <v>4047</v>
      </c>
      <c r="HS839" s="264" t="s">
        <v>4047</v>
      </c>
      <c r="HU839" s="264" t="s">
        <v>4047</v>
      </c>
      <c r="HW839" s="264" t="s">
        <v>4047</v>
      </c>
      <c r="HY839" s="264" t="s">
        <v>4047</v>
      </c>
      <c r="IA839" s="264" t="s">
        <v>4047</v>
      </c>
      <c r="IC839" s="264" t="s">
        <v>4047</v>
      </c>
      <c r="IE839" s="264" t="s">
        <v>4047</v>
      </c>
      <c r="IG839" s="264" t="s">
        <v>4047</v>
      </c>
      <c r="II839" s="264" t="s">
        <v>4047</v>
      </c>
      <c r="IK839" s="264" t="s">
        <v>4047</v>
      </c>
      <c r="IM839" s="264" t="s">
        <v>4047</v>
      </c>
      <c r="IO839" s="264" t="s">
        <v>4047</v>
      </c>
      <c r="IQ839" s="264" t="s">
        <v>4047</v>
      </c>
      <c r="IS839" s="264" t="s">
        <v>4047</v>
      </c>
      <c r="IU839" s="264" t="s">
        <v>4047</v>
      </c>
      <c r="IW839" s="264" t="s">
        <v>4047</v>
      </c>
      <c r="IY839" s="264" t="s">
        <v>4047</v>
      </c>
      <c r="JA839" s="264" t="s">
        <v>4047</v>
      </c>
      <c r="JC839" s="264" t="s">
        <v>4047</v>
      </c>
    </row>
    <row r="840" spans="3:263">
      <c r="C840" s="384" t="s">
        <v>4050</v>
      </c>
      <c r="D840" s="404"/>
      <c r="E840" s="390" t="s">
        <v>4050</v>
      </c>
      <c r="F840" s="391"/>
      <c r="G840" s="390" t="s">
        <v>4050</v>
      </c>
      <c r="H840" s="391"/>
      <c r="I840" s="390" t="s">
        <v>4050</v>
      </c>
      <c r="J840" s="391"/>
      <c r="K840" s="390" t="s">
        <v>4050</v>
      </c>
      <c r="L840" s="391"/>
      <c r="M840" s="390" t="s">
        <v>4050</v>
      </c>
      <c r="N840" s="405"/>
      <c r="O840" s="394" t="s">
        <v>4051</v>
      </c>
      <c r="P840" s="406"/>
      <c r="Q840" s="264" t="s">
        <v>4050</v>
      </c>
      <c r="S840" s="264" t="s">
        <v>4050</v>
      </c>
      <c r="U840" s="265" t="s">
        <v>4052</v>
      </c>
      <c r="W840" s="265" t="s">
        <v>4052</v>
      </c>
      <c r="Y840" s="265" t="s">
        <v>4052</v>
      </c>
      <c r="Z840" s="256"/>
      <c r="AA840" s="264" t="s">
        <v>4050</v>
      </c>
      <c r="AB840" s="256"/>
      <c r="AC840" s="265" t="s">
        <v>4052</v>
      </c>
      <c r="AD840" s="258"/>
      <c r="AE840" s="265" t="s">
        <v>4052</v>
      </c>
      <c r="AF840" s="258"/>
      <c r="AG840" s="264" t="s">
        <v>4050</v>
      </c>
      <c r="AH840" s="16"/>
      <c r="AI840" s="264" t="s">
        <v>4050</v>
      </c>
      <c r="AK840" s="264" t="s">
        <v>4050</v>
      </c>
      <c r="AL840" s="256"/>
      <c r="AM840" s="264" t="s">
        <v>4050</v>
      </c>
      <c r="AN840" s="256"/>
      <c r="AO840" s="264" t="s">
        <v>4050</v>
      </c>
      <c r="AP840" s="256"/>
      <c r="AQ840" s="264" t="s">
        <v>4050</v>
      </c>
      <c r="AR840" s="256"/>
      <c r="AS840" s="265" t="s">
        <v>4053</v>
      </c>
      <c r="AT840" s="256"/>
      <c r="AU840" s="265" t="s">
        <v>4053</v>
      </c>
      <c r="AW840" s="265" t="s">
        <v>4053</v>
      </c>
      <c r="AX840" s="256"/>
      <c r="AY840" s="270" t="str">
        <f t="shared" si="28"/>
        <v>予 備 837</v>
      </c>
      <c r="AZ840" s="256"/>
      <c r="BA840" s="265" t="s">
        <v>4052</v>
      </c>
      <c r="BC840" s="265" t="s">
        <v>4052</v>
      </c>
      <c r="BE840" s="266" t="s">
        <v>4052</v>
      </c>
      <c r="BF840" s="258"/>
      <c r="BG840" s="266" t="s">
        <v>4052</v>
      </c>
      <c r="BI840" s="400" t="s">
        <v>4050</v>
      </c>
      <c r="BK840" s="400" t="s">
        <v>4050</v>
      </c>
      <c r="BM840" s="400" t="str">
        <f t="shared" si="29"/>
        <v>予備837</v>
      </c>
      <c r="BO840" s="401" t="s">
        <v>4050</v>
      </c>
      <c r="BP840" s="396"/>
      <c r="BQ840" s="401" t="s">
        <v>4050</v>
      </c>
      <c r="BR840" s="402"/>
      <c r="BS840" s="265" t="s">
        <v>4052</v>
      </c>
      <c r="BT840" s="402"/>
      <c r="BU840" s="402"/>
      <c r="BV840" s="402"/>
      <c r="BW840" s="402"/>
      <c r="BX840" s="402"/>
      <c r="BY840" s="402"/>
      <c r="BZ840" s="402"/>
      <c r="CA840" s="402"/>
      <c r="CB840" s="402"/>
      <c r="CC840" s="402"/>
      <c r="CE840" s="256"/>
      <c r="CG840" s="264" t="s">
        <v>4050</v>
      </c>
      <c r="CI840" s="264" t="s">
        <v>4050</v>
      </c>
      <c r="CK840" s="264" t="s">
        <v>4050</v>
      </c>
      <c r="CM840" s="264" t="s">
        <v>4050</v>
      </c>
      <c r="CO840" s="264" t="s">
        <v>4050</v>
      </c>
      <c r="CQ840" s="264" t="s">
        <v>4050</v>
      </c>
      <c r="CS840" s="264" t="s">
        <v>4050</v>
      </c>
      <c r="CU840" s="264" t="s">
        <v>4050</v>
      </c>
      <c r="CW840" s="264" t="s">
        <v>4050</v>
      </c>
      <c r="CY840" s="264" t="s">
        <v>4050</v>
      </c>
      <c r="DA840" s="264" t="s">
        <v>4050</v>
      </c>
      <c r="DC840" s="264" t="s">
        <v>4050</v>
      </c>
      <c r="DE840" s="264" t="s">
        <v>4050</v>
      </c>
      <c r="DG840" s="264" t="s">
        <v>4050</v>
      </c>
      <c r="DI840" s="264" t="s">
        <v>4050</v>
      </c>
      <c r="DK840" s="264" t="s">
        <v>4050</v>
      </c>
      <c r="EA840" s="264" t="s">
        <v>4050</v>
      </c>
      <c r="EC840" s="272" t="s">
        <v>4051</v>
      </c>
      <c r="ED840" s="268"/>
      <c r="EE840" s="272" t="s">
        <v>4051</v>
      </c>
      <c r="EF840" s="268"/>
      <c r="EG840" s="272" t="s">
        <v>4051</v>
      </c>
      <c r="EH840" s="268"/>
      <c r="EI840" s="272" t="s">
        <v>4051</v>
      </c>
      <c r="EY840" s="264" t="s">
        <v>4050</v>
      </c>
      <c r="FA840" s="264" t="s">
        <v>4050</v>
      </c>
      <c r="FC840" s="264" t="s">
        <v>4050</v>
      </c>
      <c r="FE840" s="264" t="s">
        <v>4050</v>
      </c>
      <c r="FG840" s="264" t="s">
        <v>4050</v>
      </c>
      <c r="FI840" s="264" t="s">
        <v>4050</v>
      </c>
      <c r="FK840" s="264" t="s">
        <v>4050</v>
      </c>
      <c r="FM840" s="264" t="s">
        <v>4050</v>
      </c>
      <c r="FO840" s="264" t="s">
        <v>4050</v>
      </c>
      <c r="FQ840" s="264" t="s">
        <v>4050</v>
      </c>
      <c r="FS840" s="264" t="s">
        <v>4050</v>
      </c>
      <c r="FU840" s="264" t="s">
        <v>4050</v>
      </c>
      <c r="FW840" s="264" t="s">
        <v>4050</v>
      </c>
      <c r="FY840" s="264" t="s">
        <v>4050</v>
      </c>
      <c r="GA840" s="264" t="s">
        <v>4050</v>
      </c>
      <c r="GC840" s="264" t="s">
        <v>4050</v>
      </c>
      <c r="GE840" s="264" t="s">
        <v>4050</v>
      </c>
      <c r="GG840" s="264" t="s">
        <v>4050</v>
      </c>
      <c r="GI840" s="264" t="s">
        <v>4050</v>
      </c>
      <c r="GK840" s="264" t="s">
        <v>4050</v>
      </c>
      <c r="GM840" s="264" t="s">
        <v>4050</v>
      </c>
      <c r="GO840" s="264" t="s">
        <v>4050</v>
      </c>
      <c r="GQ840" s="16"/>
      <c r="HE840" s="265" t="s">
        <v>4052</v>
      </c>
      <c r="HG840" s="265" t="s">
        <v>4052</v>
      </c>
      <c r="HI840" s="264" t="s">
        <v>4050</v>
      </c>
      <c r="HK840" s="264" t="s">
        <v>4050</v>
      </c>
      <c r="HM840" s="264" t="s">
        <v>4050</v>
      </c>
      <c r="HO840" s="264" t="s">
        <v>4050</v>
      </c>
      <c r="HQ840" s="264" t="s">
        <v>4050</v>
      </c>
      <c r="HS840" s="264" t="s">
        <v>4050</v>
      </c>
      <c r="HU840" s="264" t="s">
        <v>4050</v>
      </c>
      <c r="HW840" s="264" t="s">
        <v>4050</v>
      </c>
      <c r="HY840" s="264" t="s">
        <v>4050</v>
      </c>
      <c r="IA840" s="264" t="s">
        <v>4050</v>
      </c>
      <c r="IC840" s="264" t="s">
        <v>4050</v>
      </c>
      <c r="IE840" s="264" t="s">
        <v>4050</v>
      </c>
      <c r="IG840" s="264" t="s">
        <v>4050</v>
      </c>
      <c r="II840" s="264" t="s">
        <v>4050</v>
      </c>
      <c r="IK840" s="264" t="s">
        <v>4050</v>
      </c>
      <c r="IM840" s="264" t="s">
        <v>4050</v>
      </c>
      <c r="IO840" s="264" t="s">
        <v>4050</v>
      </c>
      <c r="IQ840" s="264" t="s">
        <v>4050</v>
      </c>
      <c r="IS840" s="264" t="s">
        <v>4050</v>
      </c>
      <c r="IU840" s="264" t="s">
        <v>4050</v>
      </c>
      <c r="IW840" s="264" t="s">
        <v>4050</v>
      </c>
      <c r="IY840" s="264" t="s">
        <v>4050</v>
      </c>
      <c r="JA840" s="264" t="s">
        <v>4050</v>
      </c>
      <c r="JC840" s="264" t="s">
        <v>4050</v>
      </c>
    </row>
    <row r="841" spans="3:263">
      <c r="C841" s="384" t="s">
        <v>4054</v>
      </c>
      <c r="D841" s="404"/>
      <c r="E841" s="390" t="s">
        <v>4054</v>
      </c>
      <c r="F841" s="391"/>
      <c r="G841" s="390" t="s">
        <v>4054</v>
      </c>
      <c r="H841" s="391"/>
      <c r="I841" s="390" t="s">
        <v>4054</v>
      </c>
      <c r="J841" s="391"/>
      <c r="K841" s="390" t="s">
        <v>4054</v>
      </c>
      <c r="L841" s="391"/>
      <c r="M841" s="390" t="s">
        <v>4054</v>
      </c>
      <c r="N841" s="405"/>
      <c r="O841" s="394" t="s">
        <v>4055</v>
      </c>
      <c r="P841" s="406"/>
      <c r="Q841" s="264" t="s">
        <v>4054</v>
      </c>
      <c r="S841" s="264" t="s">
        <v>4054</v>
      </c>
      <c r="U841" s="265" t="s">
        <v>4056</v>
      </c>
      <c r="W841" s="265" t="s">
        <v>4056</v>
      </c>
      <c r="Y841" s="265" t="s">
        <v>4056</v>
      </c>
      <c r="Z841" s="256"/>
      <c r="AA841" s="264" t="s">
        <v>4054</v>
      </c>
      <c r="AB841" s="256"/>
      <c r="AC841" s="265" t="s">
        <v>4056</v>
      </c>
      <c r="AD841" s="258"/>
      <c r="AE841" s="265" t="s">
        <v>4056</v>
      </c>
      <c r="AF841" s="258"/>
      <c r="AG841" s="264" t="s">
        <v>4054</v>
      </c>
      <c r="AH841" s="16"/>
      <c r="AI841" s="264" t="s">
        <v>4054</v>
      </c>
      <c r="AK841" s="264" t="s">
        <v>4054</v>
      </c>
      <c r="AL841" s="256"/>
      <c r="AM841" s="264" t="s">
        <v>4054</v>
      </c>
      <c r="AN841" s="256"/>
      <c r="AO841" s="264" t="s">
        <v>4054</v>
      </c>
      <c r="AP841" s="256"/>
      <c r="AQ841" s="264" t="s">
        <v>4054</v>
      </c>
      <c r="AR841" s="256"/>
      <c r="AS841" s="264" t="s">
        <v>4055</v>
      </c>
      <c r="AT841" s="256"/>
      <c r="AU841" s="264" t="s">
        <v>4055</v>
      </c>
      <c r="AW841" s="264" t="s">
        <v>4055</v>
      </c>
      <c r="AX841" s="256"/>
      <c r="AY841" s="270" t="str">
        <f t="shared" si="28"/>
        <v>予 備 838</v>
      </c>
      <c r="AZ841" s="256"/>
      <c r="BA841" s="265" t="s">
        <v>4056</v>
      </c>
      <c r="BC841" s="265" t="s">
        <v>4056</v>
      </c>
      <c r="BE841" s="266" t="s">
        <v>4056</v>
      </c>
      <c r="BF841" s="258"/>
      <c r="BG841" s="266" t="s">
        <v>4056</v>
      </c>
      <c r="BI841" s="400" t="s">
        <v>4054</v>
      </c>
      <c r="BK841" s="400" t="s">
        <v>4054</v>
      </c>
      <c r="BM841" s="400" t="str">
        <f t="shared" si="29"/>
        <v>予備838</v>
      </c>
      <c r="BO841" s="401" t="s">
        <v>4054</v>
      </c>
      <c r="BP841" s="396"/>
      <c r="BQ841" s="401" t="s">
        <v>4054</v>
      </c>
      <c r="BR841" s="402"/>
      <c r="BS841" s="265" t="s">
        <v>4056</v>
      </c>
      <c r="BT841" s="402"/>
      <c r="BU841" s="402"/>
      <c r="BV841" s="402"/>
      <c r="BW841" s="402"/>
      <c r="BX841" s="402"/>
      <c r="BY841" s="402"/>
      <c r="BZ841" s="402"/>
      <c r="CA841" s="402"/>
      <c r="CB841" s="402"/>
      <c r="CC841" s="402"/>
      <c r="CE841" s="256"/>
      <c r="CG841" s="264" t="s">
        <v>4054</v>
      </c>
      <c r="CI841" s="264" t="s">
        <v>4054</v>
      </c>
      <c r="CK841" s="264" t="s">
        <v>4054</v>
      </c>
      <c r="CM841" s="264" t="s">
        <v>4054</v>
      </c>
      <c r="CO841" s="264" t="s">
        <v>4054</v>
      </c>
      <c r="CQ841" s="264" t="s">
        <v>4054</v>
      </c>
      <c r="CS841" s="264" t="s">
        <v>4054</v>
      </c>
      <c r="CU841" s="264" t="s">
        <v>4054</v>
      </c>
      <c r="CW841" s="264" t="s">
        <v>4054</v>
      </c>
      <c r="CY841" s="264" t="s">
        <v>4054</v>
      </c>
      <c r="DA841" s="264" t="s">
        <v>4054</v>
      </c>
      <c r="DC841" s="264" t="s">
        <v>4054</v>
      </c>
      <c r="DE841" s="264" t="s">
        <v>4054</v>
      </c>
      <c r="DG841" s="264" t="s">
        <v>4054</v>
      </c>
      <c r="DI841" s="264" t="s">
        <v>4054</v>
      </c>
      <c r="DK841" s="264" t="s">
        <v>4054</v>
      </c>
      <c r="EA841" s="264" t="s">
        <v>4054</v>
      </c>
      <c r="EC841" s="272" t="s">
        <v>4055</v>
      </c>
      <c r="ED841" s="268"/>
      <c r="EE841" s="272" t="s">
        <v>4055</v>
      </c>
      <c r="EF841" s="268"/>
      <c r="EG841" s="272" t="s">
        <v>4055</v>
      </c>
      <c r="EH841" s="268"/>
      <c r="EI841" s="272" t="s">
        <v>4055</v>
      </c>
      <c r="EY841" s="264" t="s">
        <v>4054</v>
      </c>
      <c r="FA841" s="264" t="s">
        <v>4054</v>
      </c>
      <c r="FC841" s="264" t="s">
        <v>4054</v>
      </c>
      <c r="FE841" s="264" t="s">
        <v>4054</v>
      </c>
      <c r="FG841" s="264" t="s">
        <v>4054</v>
      </c>
      <c r="FI841" s="264" t="s">
        <v>4054</v>
      </c>
      <c r="FK841" s="264" t="s">
        <v>4054</v>
      </c>
      <c r="FM841" s="264" t="s">
        <v>4054</v>
      </c>
      <c r="FO841" s="264" t="s">
        <v>4054</v>
      </c>
      <c r="FQ841" s="264" t="s">
        <v>4054</v>
      </c>
      <c r="FS841" s="264" t="s">
        <v>4054</v>
      </c>
      <c r="FU841" s="264" t="s">
        <v>4054</v>
      </c>
      <c r="FW841" s="264" t="s">
        <v>4054</v>
      </c>
      <c r="FY841" s="264" t="s">
        <v>4054</v>
      </c>
      <c r="GA841" s="264" t="s">
        <v>4054</v>
      </c>
      <c r="GC841" s="264" t="s">
        <v>4054</v>
      </c>
      <c r="GE841" s="264" t="s">
        <v>4054</v>
      </c>
      <c r="GG841" s="264" t="s">
        <v>4054</v>
      </c>
      <c r="GI841" s="264" t="s">
        <v>4054</v>
      </c>
      <c r="GK841" s="264" t="s">
        <v>4054</v>
      </c>
      <c r="GM841" s="264" t="s">
        <v>4054</v>
      </c>
      <c r="GO841" s="264" t="s">
        <v>4054</v>
      </c>
      <c r="GQ841" s="16"/>
      <c r="HE841" s="265" t="s">
        <v>4056</v>
      </c>
      <c r="HG841" s="265" t="s">
        <v>4056</v>
      </c>
      <c r="HI841" s="264" t="s">
        <v>4054</v>
      </c>
      <c r="HK841" s="264" t="s">
        <v>4054</v>
      </c>
      <c r="HM841" s="264" t="s">
        <v>4054</v>
      </c>
      <c r="HO841" s="264" t="s">
        <v>4054</v>
      </c>
      <c r="HQ841" s="264" t="s">
        <v>4054</v>
      </c>
      <c r="HS841" s="264" t="s">
        <v>4054</v>
      </c>
      <c r="HU841" s="264" t="s">
        <v>4054</v>
      </c>
      <c r="HW841" s="264" t="s">
        <v>4054</v>
      </c>
      <c r="HY841" s="264" t="s">
        <v>4054</v>
      </c>
      <c r="IA841" s="264" t="s">
        <v>4054</v>
      </c>
      <c r="IC841" s="264" t="s">
        <v>4054</v>
      </c>
      <c r="IE841" s="264" t="s">
        <v>4054</v>
      </c>
      <c r="IG841" s="264" t="s">
        <v>4054</v>
      </c>
      <c r="II841" s="264" t="s">
        <v>4054</v>
      </c>
      <c r="IK841" s="264" t="s">
        <v>4054</v>
      </c>
      <c r="IM841" s="264" t="s">
        <v>4054</v>
      </c>
      <c r="IO841" s="264" t="s">
        <v>4054</v>
      </c>
      <c r="IQ841" s="264" t="s">
        <v>4054</v>
      </c>
      <c r="IS841" s="264" t="s">
        <v>4054</v>
      </c>
      <c r="IU841" s="264" t="s">
        <v>4054</v>
      </c>
      <c r="IW841" s="264" t="s">
        <v>4054</v>
      </c>
      <c r="IY841" s="264" t="s">
        <v>4054</v>
      </c>
      <c r="JA841" s="264" t="s">
        <v>4054</v>
      </c>
      <c r="JC841" s="264" t="s">
        <v>4054</v>
      </c>
    </row>
    <row r="842" spans="3:263">
      <c r="C842" s="384" t="s">
        <v>4057</v>
      </c>
      <c r="D842" s="404"/>
      <c r="E842" s="390" t="s">
        <v>4057</v>
      </c>
      <c r="F842" s="391"/>
      <c r="G842" s="390" t="s">
        <v>4057</v>
      </c>
      <c r="H842" s="391"/>
      <c r="I842" s="390" t="s">
        <v>4057</v>
      </c>
      <c r="J842" s="391"/>
      <c r="K842" s="390" t="s">
        <v>4057</v>
      </c>
      <c r="L842" s="391"/>
      <c r="M842" s="390" t="s">
        <v>4057</v>
      </c>
      <c r="N842" s="405"/>
      <c r="O842" s="394" t="s">
        <v>4058</v>
      </c>
      <c r="P842" s="406"/>
      <c r="Q842" s="264" t="s">
        <v>4057</v>
      </c>
      <c r="S842" s="264" t="s">
        <v>4057</v>
      </c>
      <c r="U842" s="265" t="s">
        <v>4059</v>
      </c>
      <c r="W842" s="265" t="s">
        <v>4059</v>
      </c>
      <c r="Y842" s="265" t="s">
        <v>4059</v>
      </c>
      <c r="Z842" s="256"/>
      <c r="AA842" s="264" t="s">
        <v>4057</v>
      </c>
      <c r="AB842" s="256"/>
      <c r="AC842" s="265" t="s">
        <v>4059</v>
      </c>
      <c r="AD842" s="258"/>
      <c r="AE842" s="265" t="s">
        <v>4059</v>
      </c>
      <c r="AF842" s="258"/>
      <c r="AG842" s="264" t="s">
        <v>4057</v>
      </c>
      <c r="AH842" s="16"/>
      <c r="AI842" s="264" t="s">
        <v>4057</v>
      </c>
      <c r="AK842" s="264" t="s">
        <v>4057</v>
      </c>
      <c r="AL842" s="256"/>
      <c r="AM842" s="264" t="s">
        <v>4057</v>
      </c>
      <c r="AN842" s="256"/>
      <c r="AO842" s="264" t="s">
        <v>4057</v>
      </c>
      <c r="AP842" s="256"/>
      <c r="AQ842" s="264" t="s">
        <v>4057</v>
      </c>
      <c r="AR842" s="256"/>
      <c r="AS842" s="265" t="s">
        <v>4060</v>
      </c>
      <c r="AT842" s="256"/>
      <c r="AU842" s="265" t="s">
        <v>4060</v>
      </c>
      <c r="AW842" s="265" t="s">
        <v>4060</v>
      </c>
      <c r="AX842" s="256"/>
      <c r="AY842" s="270" t="str">
        <f t="shared" si="28"/>
        <v>予 備 839</v>
      </c>
      <c r="AZ842" s="256"/>
      <c r="BA842" s="265" t="s">
        <v>4059</v>
      </c>
      <c r="BC842" s="265" t="s">
        <v>4059</v>
      </c>
      <c r="BE842" s="266" t="s">
        <v>4059</v>
      </c>
      <c r="BF842" s="258"/>
      <c r="BG842" s="266" t="s">
        <v>4059</v>
      </c>
      <c r="BI842" s="400" t="s">
        <v>4057</v>
      </c>
      <c r="BK842" s="400" t="s">
        <v>4057</v>
      </c>
      <c r="BM842" s="400" t="str">
        <f t="shared" si="29"/>
        <v>予備839</v>
      </c>
      <c r="BO842" s="401" t="s">
        <v>4057</v>
      </c>
      <c r="BP842" s="396"/>
      <c r="BQ842" s="401" t="s">
        <v>4057</v>
      </c>
      <c r="BR842" s="402"/>
      <c r="BS842" s="265" t="s">
        <v>4059</v>
      </c>
      <c r="BT842" s="402"/>
      <c r="BU842" s="402"/>
      <c r="BV842" s="402"/>
      <c r="BW842" s="402"/>
      <c r="BX842" s="402"/>
      <c r="BY842" s="402"/>
      <c r="BZ842" s="402"/>
      <c r="CA842" s="402"/>
      <c r="CB842" s="402"/>
      <c r="CC842" s="402"/>
      <c r="CE842" s="256"/>
      <c r="CG842" s="264" t="s">
        <v>4057</v>
      </c>
      <c r="CI842" s="264" t="s">
        <v>4057</v>
      </c>
      <c r="CK842" s="264" t="s">
        <v>4057</v>
      </c>
      <c r="CM842" s="264" t="s">
        <v>4057</v>
      </c>
      <c r="CO842" s="264" t="s">
        <v>4057</v>
      </c>
      <c r="CQ842" s="264" t="s">
        <v>4057</v>
      </c>
      <c r="CS842" s="264" t="s">
        <v>4057</v>
      </c>
      <c r="CU842" s="264" t="s">
        <v>4057</v>
      </c>
      <c r="CW842" s="264" t="s">
        <v>4057</v>
      </c>
      <c r="CY842" s="264" t="s">
        <v>4057</v>
      </c>
      <c r="DA842" s="264" t="s">
        <v>4057</v>
      </c>
      <c r="DC842" s="264" t="s">
        <v>4057</v>
      </c>
      <c r="DE842" s="264" t="s">
        <v>4057</v>
      </c>
      <c r="DG842" s="264" t="s">
        <v>4057</v>
      </c>
      <c r="DI842" s="264" t="s">
        <v>4057</v>
      </c>
      <c r="DK842" s="264" t="s">
        <v>4057</v>
      </c>
      <c r="EA842" s="264" t="s">
        <v>4057</v>
      </c>
      <c r="EC842" s="272" t="s">
        <v>4058</v>
      </c>
      <c r="ED842" s="268"/>
      <c r="EE842" s="272" t="s">
        <v>4058</v>
      </c>
      <c r="EF842" s="268"/>
      <c r="EG842" s="272" t="s">
        <v>4058</v>
      </c>
      <c r="EH842" s="268"/>
      <c r="EI842" s="272" t="s">
        <v>4058</v>
      </c>
      <c r="EY842" s="264" t="s">
        <v>4057</v>
      </c>
      <c r="FA842" s="264" t="s">
        <v>4057</v>
      </c>
      <c r="FC842" s="264" t="s">
        <v>4057</v>
      </c>
      <c r="FE842" s="264" t="s">
        <v>4057</v>
      </c>
      <c r="FG842" s="264" t="s">
        <v>4057</v>
      </c>
      <c r="FI842" s="264" t="s">
        <v>4057</v>
      </c>
      <c r="FK842" s="264" t="s">
        <v>4057</v>
      </c>
      <c r="FM842" s="264" t="s">
        <v>4057</v>
      </c>
      <c r="FO842" s="264" t="s">
        <v>4057</v>
      </c>
      <c r="FQ842" s="264" t="s">
        <v>4057</v>
      </c>
      <c r="FS842" s="264" t="s">
        <v>4057</v>
      </c>
      <c r="FU842" s="264" t="s">
        <v>4057</v>
      </c>
      <c r="FW842" s="264" t="s">
        <v>4057</v>
      </c>
      <c r="FY842" s="264" t="s">
        <v>4057</v>
      </c>
      <c r="GA842" s="264" t="s">
        <v>4057</v>
      </c>
      <c r="GC842" s="264" t="s">
        <v>4057</v>
      </c>
      <c r="GE842" s="264" t="s">
        <v>4057</v>
      </c>
      <c r="GG842" s="264" t="s">
        <v>4057</v>
      </c>
      <c r="GI842" s="264" t="s">
        <v>4057</v>
      </c>
      <c r="GK842" s="264" t="s">
        <v>4057</v>
      </c>
      <c r="GM842" s="264" t="s">
        <v>4057</v>
      </c>
      <c r="GO842" s="264" t="s">
        <v>4057</v>
      </c>
      <c r="GQ842" s="16"/>
      <c r="HE842" s="265" t="s">
        <v>4059</v>
      </c>
      <c r="HG842" s="265" t="s">
        <v>4059</v>
      </c>
      <c r="HI842" s="264" t="s">
        <v>4057</v>
      </c>
      <c r="HK842" s="264" t="s">
        <v>4057</v>
      </c>
      <c r="HM842" s="264" t="s">
        <v>4057</v>
      </c>
      <c r="HO842" s="264" t="s">
        <v>4057</v>
      </c>
      <c r="HQ842" s="264" t="s">
        <v>4057</v>
      </c>
      <c r="HS842" s="264" t="s">
        <v>4057</v>
      </c>
      <c r="HU842" s="264" t="s">
        <v>4057</v>
      </c>
      <c r="HW842" s="264" t="s">
        <v>4057</v>
      </c>
      <c r="HY842" s="264" t="s">
        <v>4057</v>
      </c>
      <c r="IA842" s="264" t="s">
        <v>4057</v>
      </c>
      <c r="IC842" s="264" t="s">
        <v>4057</v>
      </c>
      <c r="IE842" s="264" t="s">
        <v>4057</v>
      </c>
      <c r="IG842" s="264" t="s">
        <v>4057</v>
      </c>
      <c r="II842" s="264" t="s">
        <v>4057</v>
      </c>
      <c r="IK842" s="264" t="s">
        <v>4057</v>
      </c>
      <c r="IM842" s="264" t="s">
        <v>4057</v>
      </c>
      <c r="IO842" s="264" t="s">
        <v>4057</v>
      </c>
      <c r="IQ842" s="264" t="s">
        <v>4057</v>
      </c>
      <c r="IS842" s="264" t="s">
        <v>4057</v>
      </c>
      <c r="IU842" s="264" t="s">
        <v>4057</v>
      </c>
      <c r="IW842" s="264" t="s">
        <v>4057</v>
      </c>
      <c r="IY842" s="264" t="s">
        <v>4057</v>
      </c>
      <c r="JA842" s="264" t="s">
        <v>4057</v>
      </c>
      <c r="JC842" s="264" t="s">
        <v>4057</v>
      </c>
    </row>
    <row r="843" spans="3:263">
      <c r="C843" s="384" t="s">
        <v>4061</v>
      </c>
      <c r="D843" s="404"/>
      <c r="E843" s="390" t="s">
        <v>4061</v>
      </c>
      <c r="F843" s="391"/>
      <c r="G843" s="390" t="s">
        <v>4061</v>
      </c>
      <c r="H843" s="391"/>
      <c r="I843" s="390" t="s">
        <v>4061</v>
      </c>
      <c r="J843" s="391"/>
      <c r="K843" s="390" t="s">
        <v>4061</v>
      </c>
      <c r="L843" s="391"/>
      <c r="M843" s="390" t="s">
        <v>4061</v>
      </c>
      <c r="N843" s="405"/>
      <c r="O843" s="394" t="s">
        <v>4062</v>
      </c>
      <c r="P843" s="406"/>
      <c r="Q843" s="264" t="s">
        <v>4061</v>
      </c>
      <c r="S843" s="264" t="s">
        <v>4061</v>
      </c>
      <c r="U843" s="265" t="s">
        <v>4063</v>
      </c>
      <c r="W843" s="265" t="s">
        <v>4063</v>
      </c>
      <c r="Y843" s="265" t="s">
        <v>4063</v>
      </c>
      <c r="Z843" s="256"/>
      <c r="AA843" s="264" t="s">
        <v>4061</v>
      </c>
      <c r="AB843" s="256"/>
      <c r="AC843" s="265" t="s">
        <v>4063</v>
      </c>
      <c r="AD843" s="258"/>
      <c r="AE843" s="265" t="s">
        <v>4063</v>
      </c>
      <c r="AF843" s="258"/>
      <c r="AG843" s="264" t="s">
        <v>4061</v>
      </c>
      <c r="AH843" s="16"/>
      <c r="AI843" s="264" t="s">
        <v>4061</v>
      </c>
      <c r="AK843" s="264" t="s">
        <v>4061</v>
      </c>
      <c r="AL843" s="256"/>
      <c r="AM843" s="264" t="s">
        <v>4061</v>
      </c>
      <c r="AN843" s="256"/>
      <c r="AO843" s="264" t="s">
        <v>4061</v>
      </c>
      <c r="AP843" s="256"/>
      <c r="AQ843" s="264" t="s">
        <v>4061</v>
      </c>
      <c r="AR843" s="256"/>
      <c r="AS843" s="264" t="s">
        <v>4062</v>
      </c>
      <c r="AT843" s="256"/>
      <c r="AU843" s="264" t="s">
        <v>4062</v>
      </c>
      <c r="AW843" s="264" t="s">
        <v>4062</v>
      </c>
      <c r="AX843" s="256"/>
      <c r="AY843" s="270" t="str">
        <f t="shared" si="28"/>
        <v>予 備 840</v>
      </c>
      <c r="AZ843" s="256"/>
      <c r="BA843" s="265" t="s">
        <v>4063</v>
      </c>
      <c r="BC843" s="265" t="s">
        <v>4063</v>
      </c>
      <c r="BE843" s="266" t="s">
        <v>4063</v>
      </c>
      <c r="BF843" s="258"/>
      <c r="BG843" s="266" t="s">
        <v>4063</v>
      </c>
      <c r="BI843" s="400" t="s">
        <v>4061</v>
      </c>
      <c r="BK843" s="400" t="s">
        <v>4061</v>
      </c>
      <c r="BM843" s="400" t="str">
        <f t="shared" si="29"/>
        <v>予備840</v>
      </c>
      <c r="BO843" s="401" t="s">
        <v>4061</v>
      </c>
      <c r="BP843" s="396"/>
      <c r="BQ843" s="401" t="s">
        <v>4061</v>
      </c>
      <c r="BR843" s="402"/>
      <c r="BS843" s="265" t="s">
        <v>4063</v>
      </c>
      <c r="BT843" s="402"/>
      <c r="BU843" s="402"/>
      <c r="BV843" s="402"/>
      <c r="BW843" s="402"/>
      <c r="BX843" s="402"/>
      <c r="BY843" s="402"/>
      <c r="BZ843" s="402"/>
      <c r="CA843" s="402"/>
      <c r="CB843" s="402"/>
      <c r="CC843" s="402"/>
      <c r="CE843" s="256"/>
      <c r="CG843" s="264" t="s">
        <v>4061</v>
      </c>
      <c r="CI843" s="264" t="s">
        <v>4061</v>
      </c>
      <c r="CK843" s="264" t="s">
        <v>4061</v>
      </c>
      <c r="CM843" s="264" t="s">
        <v>4061</v>
      </c>
      <c r="CO843" s="264" t="s">
        <v>4061</v>
      </c>
      <c r="CQ843" s="264" t="s">
        <v>4061</v>
      </c>
      <c r="CS843" s="264" t="s">
        <v>4061</v>
      </c>
      <c r="CU843" s="264" t="s">
        <v>4061</v>
      </c>
      <c r="CW843" s="264" t="s">
        <v>4061</v>
      </c>
      <c r="CY843" s="264" t="s">
        <v>4061</v>
      </c>
      <c r="DA843" s="264" t="s">
        <v>4061</v>
      </c>
      <c r="DC843" s="264" t="s">
        <v>4061</v>
      </c>
      <c r="DE843" s="264" t="s">
        <v>4061</v>
      </c>
      <c r="DG843" s="264" t="s">
        <v>4061</v>
      </c>
      <c r="DI843" s="264" t="s">
        <v>4061</v>
      </c>
      <c r="DK843" s="264" t="s">
        <v>4061</v>
      </c>
      <c r="EA843" s="264" t="s">
        <v>4061</v>
      </c>
      <c r="EC843" s="272" t="s">
        <v>4062</v>
      </c>
      <c r="ED843" s="268"/>
      <c r="EE843" s="272" t="s">
        <v>4062</v>
      </c>
      <c r="EF843" s="268"/>
      <c r="EG843" s="272" t="s">
        <v>4062</v>
      </c>
      <c r="EH843" s="268"/>
      <c r="EI843" s="272" t="s">
        <v>4062</v>
      </c>
      <c r="EY843" s="264" t="s">
        <v>4061</v>
      </c>
      <c r="FA843" s="264" t="s">
        <v>4061</v>
      </c>
      <c r="FC843" s="264" t="s">
        <v>4061</v>
      </c>
      <c r="FE843" s="264" t="s">
        <v>4061</v>
      </c>
      <c r="FG843" s="264" t="s">
        <v>4061</v>
      </c>
      <c r="FI843" s="264" t="s">
        <v>4061</v>
      </c>
      <c r="FK843" s="264" t="s">
        <v>4061</v>
      </c>
      <c r="FM843" s="264" t="s">
        <v>4061</v>
      </c>
      <c r="FO843" s="264" t="s">
        <v>4061</v>
      </c>
      <c r="FQ843" s="264" t="s">
        <v>4061</v>
      </c>
      <c r="FS843" s="264" t="s">
        <v>4061</v>
      </c>
      <c r="FU843" s="264" t="s">
        <v>4061</v>
      </c>
      <c r="FW843" s="264" t="s">
        <v>4061</v>
      </c>
      <c r="FY843" s="264" t="s">
        <v>4061</v>
      </c>
      <c r="GA843" s="264" t="s">
        <v>4061</v>
      </c>
      <c r="GC843" s="264" t="s">
        <v>4061</v>
      </c>
      <c r="GE843" s="264" t="s">
        <v>4061</v>
      </c>
      <c r="GG843" s="264" t="s">
        <v>4061</v>
      </c>
      <c r="GI843" s="264" t="s">
        <v>4061</v>
      </c>
      <c r="GK843" s="264" t="s">
        <v>4061</v>
      </c>
      <c r="GM843" s="264" t="s">
        <v>4061</v>
      </c>
      <c r="GO843" s="264" t="s">
        <v>4061</v>
      </c>
      <c r="GQ843" s="16"/>
      <c r="HE843" s="265" t="s">
        <v>4063</v>
      </c>
      <c r="HG843" s="265" t="s">
        <v>4063</v>
      </c>
      <c r="HI843" s="264" t="s">
        <v>4061</v>
      </c>
      <c r="HK843" s="264" t="s">
        <v>4061</v>
      </c>
      <c r="HM843" s="264" t="s">
        <v>4061</v>
      </c>
      <c r="HO843" s="264" t="s">
        <v>4061</v>
      </c>
      <c r="HQ843" s="264" t="s">
        <v>4061</v>
      </c>
      <c r="HS843" s="264" t="s">
        <v>4061</v>
      </c>
      <c r="HU843" s="264" t="s">
        <v>4061</v>
      </c>
      <c r="HW843" s="264" t="s">
        <v>4061</v>
      </c>
      <c r="HY843" s="264" t="s">
        <v>4061</v>
      </c>
      <c r="IA843" s="264" t="s">
        <v>4061</v>
      </c>
      <c r="IC843" s="264" t="s">
        <v>4061</v>
      </c>
      <c r="IE843" s="264" t="s">
        <v>4061</v>
      </c>
      <c r="IG843" s="264" t="s">
        <v>4061</v>
      </c>
      <c r="II843" s="264" t="s">
        <v>4061</v>
      </c>
      <c r="IK843" s="264" t="s">
        <v>4061</v>
      </c>
      <c r="IM843" s="264" t="s">
        <v>4061</v>
      </c>
      <c r="IO843" s="264" t="s">
        <v>4061</v>
      </c>
      <c r="IQ843" s="264" t="s">
        <v>4061</v>
      </c>
      <c r="IS843" s="264" t="s">
        <v>4061</v>
      </c>
      <c r="IU843" s="264" t="s">
        <v>4061</v>
      </c>
      <c r="IW843" s="264" t="s">
        <v>4061</v>
      </c>
      <c r="IY843" s="264" t="s">
        <v>4061</v>
      </c>
      <c r="JA843" s="264" t="s">
        <v>4061</v>
      </c>
      <c r="JC843" s="264" t="s">
        <v>4061</v>
      </c>
    </row>
    <row r="844" spans="3:263">
      <c r="C844" s="384" t="s">
        <v>4064</v>
      </c>
      <c r="D844" s="404"/>
      <c r="E844" s="390" t="s">
        <v>4064</v>
      </c>
      <c r="F844" s="391"/>
      <c r="G844" s="390" t="s">
        <v>4064</v>
      </c>
      <c r="H844" s="391"/>
      <c r="I844" s="390" t="s">
        <v>4064</v>
      </c>
      <c r="J844" s="391"/>
      <c r="K844" s="390" t="s">
        <v>4064</v>
      </c>
      <c r="L844" s="391"/>
      <c r="M844" s="390" t="s">
        <v>4064</v>
      </c>
      <c r="N844" s="405"/>
      <c r="O844" s="394" t="s">
        <v>4065</v>
      </c>
      <c r="P844" s="406"/>
      <c r="Q844" s="264" t="s">
        <v>4064</v>
      </c>
      <c r="S844" s="264" t="s">
        <v>4064</v>
      </c>
      <c r="U844" s="265" t="s">
        <v>4066</v>
      </c>
      <c r="W844" s="265" t="s">
        <v>4066</v>
      </c>
      <c r="Y844" s="265" t="s">
        <v>4066</v>
      </c>
      <c r="Z844" s="256"/>
      <c r="AA844" s="264" t="s">
        <v>4064</v>
      </c>
      <c r="AB844" s="256"/>
      <c r="AC844" s="265" t="s">
        <v>4066</v>
      </c>
      <c r="AD844" s="258"/>
      <c r="AE844" s="265" t="s">
        <v>4066</v>
      </c>
      <c r="AF844" s="258"/>
      <c r="AG844" s="264" t="s">
        <v>4064</v>
      </c>
      <c r="AH844" s="16"/>
      <c r="AI844" s="264" t="s">
        <v>4064</v>
      </c>
      <c r="AK844" s="264" t="s">
        <v>4064</v>
      </c>
      <c r="AL844" s="256"/>
      <c r="AM844" s="264" t="s">
        <v>4064</v>
      </c>
      <c r="AN844" s="256"/>
      <c r="AO844" s="264" t="s">
        <v>4064</v>
      </c>
      <c r="AP844" s="256"/>
      <c r="AQ844" s="264" t="s">
        <v>4064</v>
      </c>
      <c r="AR844" s="256"/>
      <c r="AS844" s="265" t="s">
        <v>4067</v>
      </c>
      <c r="AT844" s="256"/>
      <c r="AU844" s="265" t="s">
        <v>4067</v>
      </c>
      <c r="AW844" s="265" t="s">
        <v>4067</v>
      </c>
      <c r="AX844" s="256"/>
      <c r="AY844" s="270" t="str">
        <f t="shared" si="28"/>
        <v>予 備 841</v>
      </c>
      <c r="AZ844" s="256"/>
      <c r="BA844" s="265" t="s">
        <v>4066</v>
      </c>
      <c r="BC844" s="265" t="s">
        <v>4066</v>
      </c>
      <c r="BE844" s="266" t="s">
        <v>4066</v>
      </c>
      <c r="BF844" s="258"/>
      <c r="BG844" s="266" t="s">
        <v>4066</v>
      </c>
      <c r="BI844" s="400" t="s">
        <v>4064</v>
      </c>
      <c r="BK844" s="400" t="s">
        <v>4064</v>
      </c>
      <c r="BM844" s="400" t="str">
        <f t="shared" si="29"/>
        <v>予備841</v>
      </c>
      <c r="BO844" s="401" t="s">
        <v>4064</v>
      </c>
      <c r="BP844" s="396"/>
      <c r="BQ844" s="401" t="s">
        <v>4064</v>
      </c>
      <c r="BR844" s="402"/>
      <c r="BS844" s="265" t="s">
        <v>4066</v>
      </c>
      <c r="BT844" s="402"/>
      <c r="BU844" s="402"/>
      <c r="BV844" s="402"/>
      <c r="BW844" s="402"/>
      <c r="BX844" s="402"/>
      <c r="BY844" s="402"/>
      <c r="BZ844" s="402"/>
      <c r="CA844" s="402"/>
      <c r="CB844" s="402"/>
      <c r="CC844" s="402"/>
      <c r="CE844" s="256"/>
      <c r="CG844" s="264" t="s">
        <v>4064</v>
      </c>
      <c r="CI844" s="264" t="s">
        <v>4064</v>
      </c>
      <c r="CK844" s="264" t="s">
        <v>4064</v>
      </c>
      <c r="CM844" s="264" t="s">
        <v>4064</v>
      </c>
      <c r="CO844" s="264" t="s">
        <v>4064</v>
      </c>
      <c r="CQ844" s="264" t="s">
        <v>4064</v>
      </c>
      <c r="CS844" s="264" t="s">
        <v>4064</v>
      </c>
      <c r="CU844" s="264" t="s">
        <v>4064</v>
      </c>
      <c r="CW844" s="264" t="s">
        <v>4064</v>
      </c>
      <c r="CY844" s="264" t="s">
        <v>4064</v>
      </c>
      <c r="DA844" s="264" t="s">
        <v>4064</v>
      </c>
      <c r="DC844" s="264" t="s">
        <v>4064</v>
      </c>
      <c r="DE844" s="264" t="s">
        <v>4064</v>
      </c>
      <c r="DG844" s="264" t="s">
        <v>4064</v>
      </c>
      <c r="DI844" s="264" t="s">
        <v>4064</v>
      </c>
      <c r="DK844" s="264" t="s">
        <v>4064</v>
      </c>
      <c r="EA844" s="264" t="s">
        <v>4064</v>
      </c>
      <c r="EC844" s="272" t="s">
        <v>4065</v>
      </c>
      <c r="ED844" s="268"/>
      <c r="EE844" s="272" t="s">
        <v>4065</v>
      </c>
      <c r="EF844" s="268"/>
      <c r="EG844" s="272" t="s">
        <v>4065</v>
      </c>
      <c r="EH844" s="268"/>
      <c r="EI844" s="272" t="s">
        <v>4065</v>
      </c>
      <c r="EY844" s="264" t="s">
        <v>4064</v>
      </c>
      <c r="FA844" s="264" t="s">
        <v>4064</v>
      </c>
      <c r="FC844" s="264" t="s">
        <v>4064</v>
      </c>
      <c r="FE844" s="264" t="s">
        <v>4064</v>
      </c>
      <c r="FG844" s="264" t="s">
        <v>4064</v>
      </c>
      <c r="FI844" s="264" t="s">
        <v>4064</v>
      </c>
      <c r="FK844" s="264" t="s">
        <v>4064</v>
      </c>
      <c r="FM844" s="264" t="s">
        <v>4064</v>
      </c>
      <c r="FO844" s="264" t="s">
        <v>4064</v>
      </c>
      <c r="FQ844" s="264" t="s">
        <v>4064</v>
      </c>
      <c r="FS844" s="264" t="s">
        <v>4064</v>
      </c>
      <c r="FU844" s="264" t="s">
        <v>4064</v>
      </c>
      <c r="FW844" s="264" t="s">
        <v>4064</v>
      </c>
      <c r="FY844" s="264" t="s">
        <v>4064</v>
      </c>
      <c r="GA844" s="264" t="s">
        <v>4064</v>
      </c>
      <c r="GC844" s="264" t="s">
        <v>4064</v>
      </c>
      <c r="GE844" s="264" t="s">
        <v>4064</v>
      </c>
      <c r="GG844" s="264" t="s">
        <v>4064</v>
      </c>
      <c r="GI844" s="264" t="s">
        <v>4064</v>
      </c>
      <c r="GK844" s="264" t="s">
        <v>4064</v>
      </c>
      <c r="GM844" s="264" t="s">
        <v>4064</v>
      </c>
      <c r="GO844" s="264" t="s">
        <v>4064</v>
      </c>
      <c r="GQ844" s="16"/>
      <c r="HE844" s="265" t="s">
        <v>4066</v>
      </c>
      <c r="HG844" s="265" t="s">
        <v>4066</v>
      </c>
      <c r="HI844" s="264" t="s">
        <v>4064</v>
      </c>
      <c r="HK844" s="264" t="s">
        <v>4064</v>
      </c>
      <c r="HM844" s="264" t="s">
        <v>4064</v>
      </c>
      <c r="HO844" s="264" t="s">
        <v>4064</v>
      </c>
      <c r="HQ844" s="264" t="s">
        <v>4064</v>
      </c>
      <c r="HS844" s="264" t="s">
        <v>4064</v>
      </c>
      <c r="HU844" s="264" t="s">
        <v>4064</v>
      </c>
      <c r="HW844" s="264" t="s">
        <v>4064</v>
      </c>
      <c r="HY844" s="264" t="s">
        <v>4064</v>
      </c>
      <c r="IA844" s="264" t="s">
        <v>4064</v>
      </c>
      <c r="IC844" s="264" t="s">
        <v>4064</v>
      </c>
      <c r="IE844" s="264" t="s">
        <v>4064</v>
      </c>
      <c r="IG844" s="264" t="s">
        <v>4064</v>
      </c>
      <c r="II844" s="264" t="s">
        <v>4064</v>
      </c>
      <c r="IK844" s="264" t="s">
        <v>4064</v>
      </c>
      <c r="IM844" s="264" t="s">
        <v>4064</v>
      </c>
      <c r="IO844" s="264" t="s">
        <v>4064</v>
      </c>
      <c r="IQ844" s="264" t="s">
        <v>4064</v>
      </c>
      <c r="IS844" s="264" t="s">
        <v>4064</v>
      </c>
      <c r="IU844" s="264" t="s">
        <v>4064</v>
      </c>
      <c r="IW844" s="264" t="s">
        <v>4064</v>
      </c>
      <c r="IY844" s="264" t="s">
        <v>4064</v>
      </c>
      <c r="JA844" s="264" t="s">
        <v>4064</v>
      </c>
      <c r="JC844" s="264" t="s">
        <v>4064</v>
      </c>
    </row>
    <row r="845" spans="3:263">
      <c r="C845" s="384" t="s">
        <v>4068</v>
      </c>
      <c r="D845" s="404"/>
      <c r="E845" s="390" t="s">
        <v>4068</v>
      </c>
      <c r="F845" s="391"/>
      <c r="G845" s="390" t="s">
        <v>4068</v>
      </c>
      <c r="H845" s="391"/>
      <c r="I845" s="390" t="s">
        <v>4068</v>
      </c>
      <c r="J845" s="391"/>
      <c r="K845" s="390" t="s">
        <v>4068</v>
      </c>
      <c r="L845" s="391"/>
      <c r="M845" s="390" t="s">
        <v>4068</v>
      </c>
      <c r="N845" s="405"/>
      <c r="O845" s="394" t="s">
        <v>4069</v>
      </c>
      <c r="P845" s="406"/>
      <c r="Q845" s="264" t="s">
        <v>4068</v>
      </c>
      <c r="S845" s="264" t="s">
        <v>4068</v>
      </c>
      <c r="U845" s="265" t="s">
        <v>4070</v>
      </c>
      <c r="W845" s="265" t="s">
        <v>4070</v>
      </c>
      <c r="Y845" s="265" t="s">
        <v>4070</v>
      </c>
      <c r="Z845" s="256"/>
      <c r="AA845" s="264" t="s">
        <v>4068</v>
      </c>
      <c r="AB845" s="256"/>
      <c r="AC845" s="265" t="s">
        <v>4070</v>
      </c>
      <c r="AD845" s="258"/>
      <c r="AE845" s="265" t="s">
        <v>4070</v>
      </c>
      <c r="AF845" s="258"/>
      <c r="AG845" s="264" t="s">
        <v>4068</v>
      </c>
      <c r="AH845" s="16"/>
      <c r="AI845" s="264" t="s">
        <v>4068</v>
      </c>
      <c r="AK845" s="264" t="s">
        <v>4068</v>
      </c>
      <c r="AL845" s="256"/>
      <c r="AM845" s="264" t="s">
        <v>4068</v>
      </c>
      <c r="AN845" s="256"/>
      <c r="AO845" s="264" t="s">
        <v>4068</v>
      </c>
      <c r="AP845" s="256"/>
      <c r="AQ845" s="264" t="s">
        <v>4068</v>
      </c>
      <c r="AR845" s="256"/>
      <c r="AS845" s="264" t="s">
        <v>4069</v>
      </c>
      <c r="AT845" s="256"/>
      <c r="AU845" s="264" t="s">
        <v>4069</v>
      </c>
      <c r="AW845" s="264" t="s">
        <v>4069</v>
      </c>
      <c r="AX845" s="256"/>
      <c r="AY845" s="270" t="str">
        <f t="shared" si="28"/>
        <v>予 備 842</v>
      </c>
      <c r="AZ845" s="256"/>
      <c r="BA845" s="265" t="s">
        <v>4070</v>
      </c>
      <c r="BC845" s="265" t="s">
        <v>4070</v>
      </c>
      <c r="BE845" s="266" t="s">
        <v>4070</v>
      </c>
      <c r="BF845" s="258"/>
      <c r="BG845" s="266" t="s">
        <v>4070</v>
      </c>
      <c r="BI845" s="400" t="s">
        <v>4068</v>
      </c>
      <c r="BK845" s="400" t="s">
        <v>4068</v>
      </c>
      <c r="BM845" s="400" t="str">
        <f t="shared" si="29"/>
        <v>予備842</v>
      </c>
      <c r="BO845" s="401" t="s">
        <v>4068</v>
      </c>
      <c r="BP845" s="396"/>
      <c r="BQ845" s="401" t="s">
        <v>4068</v>
      </c>
      <c r="BR845" s="402"/>
      <c r="BS845" s="265" t="s">
        <v>4070</v>
      </c>
      <c r="BT845" s="402"/>
      <c r="BU845" s="402"/>
      <c r="BV845" s="402"/>
      <c r="BW845" s="402"/>
      <c r="BX845" s="402"/>
      <c r="BY845" s="402"/>
      <c r="BZ845" s="402"/>
      <c r="CA845" s="402"/>
      <c r="CB845" s="402"/>
      <c r="CC845" s="402"/>
      <c r="CE845" s="256"/>
      <c r="CG845" s="264" t="s">
        <v>4068</v>
      </c>
      <c r="CI845" s="264" t="s">
        <v>4068</v>
      </c>
      <c r="CK845" s="264" t="s">
        <v>4068</v>
      </c>
      <c r="CM845" s="264" t="s">
        <v>4068</v>
      </c>
      <c r="CO845" s="264" t="s">
        <v>4068</v>
      </c>
      <c r="CQ845" s="264" t="s">
        <v>4068</v>
      </c>
      <c r="CS845" s="264" t="s">
        <v>4068</v>
      </c>
      <c r="CU845" s="264" t="s">
        <v>4068</v>
      </c>
      <c r="CW845" s="264" t="s">
        <v>4068</v>
      </c>
      <c r="CY845" s="264" t="s">
        <v>4068</v>
      </c>
      <c r="DA845" s="264" t="s">
        <v>4068</v>
      </c>
      <c r="DC845" s="264" t="s">
        <v>4068</v>
      </c>
      <c r="DE845" s="264" t="s">
        <v>4068</v>
      </c>
      <c r="DG845" s="264" t="s">
        <v>4068</v>
      </c>
      <c r="DI845" s="264" t="s">
        <v>4068</v>
      </c>
      <c r="DK845" s="264" t="s">
        <v>4068</v>
      </c>
      <c r="EA845" s="264" t="s">
        <v>4068</v>
      </c>
      <c r="EC845" s="272" t="s">
        <v>4069</v>
      </c>
      <c r="ED845" s="268"/>
      <c r="EE845" s="272" t="s">
        <v>4069</v>
      </c>
      <c r="EF845" s="268"/>
      <c r="EG845" s="272" t="s">
        <v>4069</v>
      </c>
      <c r="EH845" s="268"/>
      <c r="EI845" s="272" t="s">
        <v>4069</v>
      </c>
      <c r="EY845" s="264" t="s">
        <v>4068</v>
      </c>
      <c r="FA845" s="264" t="s">
        <v>4068</v>
      </c>
      <c r="FC845" s="264" t="s">
        <v>4068</v>
      </c>
      <c r="FE845" s="264" t="s">
        <v>4068</v>
      </c>
      <c r="FG845" s="264" t="s">
        <v>4068</v>
      </c>
      <c r="FI845" s="264" t="s">
        <v>4068</v>
      </c>
      <c r="FK845" s="264" t="s">
        <v>4068</v>
      </c>
      <c r="FM845" s="264" t="s">
        <v>4068</v>
      </c>
      <c r="FO845" s="264" t="s">
        <v>4068</v>
      </c>
      <c r="FQ845" s="264" t="s">
        <v>4068</v>
      </c>
      <c r="FS845" s="264" t="s">
        <v>4068</v>
      </c>
      <c r="FU845" s="264" t="s">
        <v>4068</v>
      </c>
      <c r="FW845" s="264" t="s">
        <v>4068</v>
      </c>
      <c r="FY845" s="264" t="s">
        <v>4068</v>
      </c>
      <c r="GA845" s="264" t="s">
        <v>4068</v>
      </c>
      <c r="GC845" s="264" t="s">
        <v>4068</v>
      </c>
      <c r="GE845" s="264" t="s">
        <v>4068</v>
      </c>
      <c r="GG845" s="264" t="s">
        <v>4068</v>
      </c>
      <c r="GI845" s="264" t="s">
        <v>4068</v>
      </c>
      <c r="GK845" s="264" t="s">
        <v>4068</v>
      </c>
      <c r="GM845" s="264" t="s">
        <v>4068</v>
      </c>
      <c r="GO845" s="264" t="s">
        <v>4068</v>
      </c>
      <c r="GQ845" s="16"/>
      <c r="HE845" s="265" t="s">
        <v>4070</v>
      </c>
      <c r="HG845" s="265" t="s">
        <v>4070</v>
      </c>
      <c r="HI845" s="264" t="s">
        <v>4068</v>
      </c>
      <c r="HK845" s="264" t="s">
        <v>4068</v>
      </c>
      <c r="HM845" s="264" t="s">
        <v>4068</v>
      </c>
      <c r="HO845" s="264" t="s">
        <v>4068</v>
      </c>
      <c r="HQ845" s="264" t="s">
        <v>4068</v>
      </c>
      <c r="HS845" s="264" t="s">
        <v>4068</v>
      </c>
      <c r="HU845" s="264" t="s">
        <v>4068</v>
      </c>
      <c r="HW845" s="264" t="s">
        <v>4068</v>
      </c>
      <c r="HY845" s="264" t="s">
        <v>4068</v>
      </c>
      <c r="IA845" s="264" t="s">
        <v>4068</v>
      </c>
      <c r="IC845" s="264" t="s">
        <v>4068</v>
      </c>
      <c r="IE845" s="264" t="s">
        <v>4068</v>
      </c>
      <c r="IG845" s="264" t="s">
        <v>4068</v>
      </c>
      <c r="II845" s="264" t="s">
        <v>4068</v>
      </c>
      <c r="IK845" s="264" t="s">
        <v>4068</v>
      </c>
      <c r="IM845" s="264" t="s">
        <v>4068</v>
      </c>
      <c r="IO845" s="264" t="s">
        <v>4068</v>
      </c>
      <c r="IQ845" s="264" t="s">
        <v>4068</v>
      </c>
      <c r="IS845" s="264" t="s">
        <v>4068</v>
      </c>
      <c r="IU845" s="264" t="s">
        <v>4068</v>
      </c>
      <c r="IW845" s="264" t="s">
        <v>4068</v>
      </c>
      <c r="IY845" s="264" t="s">
        <v>4068</v>
      </c>
      <c r="JA845" s="264" t="s">
        <v>4068</v>
      </c>
      <c r="JC845" s="264" t="s">
        <v>4068</v>
      </c>
    </row>
    <row r="846" spans="3:263">
      <c r="C846" s="384" t="s">
        <v>4071</v>
      </c>
      <c r="D846" s="404"/>
      <c r="E846" s="390" t="s">
        <v>4071</v>
      </c>
      <c r="F846" s="391"/>
      <c r="G846" s="390" t="s">
        <v>4071</v>
      </c>
      <c r="H846" s="391"/>
      <c r="I846" s="390" t="s">
        <v>4071</v>
      </c>
      <c r="J846" s="391"/>
      <c r="K846" s="390" t="s">
        <v>4071</v>
      </c>
      <c r="L846" s="391"/>
      <c r="M846" s="390" t="s">
        <v>4071</v>
      </c>
      <c r="N846" s="405"/>
      <c r="O846" s="394" t="s">
        <v>4072</v>
      </c>
      <c r="P846" s="406"/>
      <c r="Q846" s="264" t="s">
        <v>4071</v>
      </c>
      <c r="S846" s="264" t="s">
        <v>4071</v>
      </c>
      <c r="U846" s="265" t="s">
        <v>4073</v>
      </c>
      <c r="W846" s="265" t="s">
        <v>4073</v>
      </c>
      <c r="Y846" s="265" t="s">
        <v>4073</v>
      </c>
      <c r="Z846" s="256"/>
      <c r="AA846" s="264" t="s">
        <v>4071</v>
      </c>
      <c r="AB846" s="256"/>
      <c r="AC846" s="265" t="s">
        <v>4073</v>
      </c>
      <c r="AD846" s="258"/>
      <c r="AE846" s="265" t="s">
        <v>4073</v>
      </c>
      <c r="AF846" s="258"/>
      <c r="AG846" s="264" t="s">
        <v>4071</v>
      </c>
      <c r="AH846" s="16"/>
      <c r="AI846" s="264" t="s">
        <v>4071</v>
      </c>
      <c r="AK846" s="264" t="s">
        <v>4071</v>
      </c>
      <c r="AL846" s="256"/>
      <c r="AM846" s="264" t="s">
        <v>4071</v>
      </c>
      <c r="AN846" s="256"/>
      <c r="AO846" s="264" t="s">
        <v>4071</v>
      </c>
      <c r="AP846" s="256"/>
      <c r="AQ846" s="264" t="s">
        <v>4071</v>
      </c>
      <c r="AR846" s="256"/>
      <c r="AS846" s="265" t="s">
        <v>4074</v>
      </c>
      <c r="AT846" s="256"/>
      <c r="AU846" s="265" t="s">
        <v>4074</v>
      </c>
      <c r="AW846" s="265" t="s">
        <v>4074</v>
      </c>
      <c r="AX846" s="256"/>
      <c r="AY846" s="270" t="str">
        <f t="shared" si="28"/>
        <v>予 備 843</v>
      </c>
      <c r="AZ846" s="256"/>
      <c r="BA846" s="265" t="s">
        <v>4073</v>
      </c>
      <c r="BC846" s="265" t="s">
        <v>4073</v>
      </c>
      <c r="BE846" s="266" t="s">
        <v>4073</v>
      </c>
      <c r="BF846" s="258"/>
      <c r="BG846" s="266" t="s">
        <v>4073</v>
      </c>
      <c r="BI846" s="400" t="s">
        <v>4071</v>
      </c>
      <c r="BK846" s="400" t="s">
        <v>4071</v>
      </c>
      <c r="BM846" s="400" t="str">
        <f t="shared" si="29"/>
        <v>予備843</v>
      </c>
      <c r="BO846" s="401" t="s">
        <v>4071</v>
      </c>
      <c r="BP846" s="396"/>
      <c r="BQ846" s="401" t="s">
        <v>4071</v>
      </c>
      <c r="BR846" s="402"/>
      <c r="BS846" s="265" t="s">
        <v>4073</v>
      </c>
      <c r="BT846" s="402"/>
      <c r="BU846" s="402"/>
      <c r="BV846" s="402"/>
      <c r="BW846" s="402"/>
      <c r="BX846" s="402"/>
      <c r="BY846" s="402"/>
      <c r="BZ846" s="402"/>
      <c r="CA846" s="402"/>
      <c r="CB846" s="402"/>
      <c r="CC846" s="402"/>
      <c r="CE846" s="256"/>
      <c r="CG846" s="264" t="s">
        <v>4071</v>
      </c>
      <c r="CI846" s="264" t="s">
        <v>4071</v>
      </c>
      <c r="CK846" s="264" t="s">
        <v>4071</v>
      </c>
      <c r="CM846" s="264" t="s">
        <v>4071</v>
      </c>
      <c r="CO846" s="264" t="s">
        <v>4071</v>
      </c>
      <c r="CQ846" s="264" t="s">
        <v>4071</v>
      </c>
      <c r="CS846" s="264" t="s">
        <v>4071</v>
      </c>
      <c r="CU846" s="264" t="s">
        <v>4071</v>
      </c>
      <c r="CW846" s="264" t="s">
        <v>4071</v>
      </c>
      <c r="CY846" s="264" t="s">
        <v>4071</v>
      </c>
      <c r="DA846" s="264" t="s">
        <v>4071</v>
      </c>
      <c r="DC846" s="264" t="s">
        <v>4071</v>
      </c>
      <c r="DE846" s="264" t="s">
        <v>4071</v>
      </c>
      <c r="DG846" s="264" t="s">
        <v>4071</v>
      </c>
      <c r="DI846" s="264" t="s">
        <v>4071</v>
      </c>
      <c r="DK846" s="264" t="s">
        <v>4071</v>
      </c>
      <c r="EA846" s="264" t="s">
        <v>4071</v>
      </c>
      <c r="EC846" s="272" t="s">
        <v>4072</v>
      </c>
      <c r="ED846" s="268"/>
      <c r="EE846" s="272" t="s">
        <v>4072</v>
      </c>
      <c r="EF846" s="268"/>
      <c r="EG846" s="272" t="s">
        <v>4072</v>
      </c>
      <c r="EH846" s="268"/>
      <c r="EI846" s="272" t="s">
        <v>4072</v>
      </c>
      <c r="EY846" s="264" t="s">
        <v>4071</v>
      </c>
      <c r="FA846" s="264" t="s">
        <v>4071</v>
      </c>
      <c r="FC846" s="264" t="s">
        <v>4071</v>
      </c>
      <c r="FE846" s="264" t="s">
        <v>4071</v>
      </c>
      <c r="FG846" s="264" t="s">
        <v>4071</v>
      </c>
      <c r="FI846" s="264" t="s">
        <v>4071</v>
      </c>
      <c r="FK846" s="264" t="s">
        <v>4071</v>
      </c>
      <c r="FM846" s="264" t="s">
        <v>4071</v>
      </c>
      <c r="FO846" s="264" t="s">
        <v>4071</v>
      </c>
      <c r="FQ846" s="264" t="s">
        <v>4071</v>
      </c>
      <c r="FS846" s="264" t="s">
        <v>4071</v>
      </c>
      <c r="FU846" s="264" t="s">
        <v>4071</v>
      </c>
      <c r="FW846" s="264" t="s">
        <v>4071</v>
      </c>
      <c r="FY846" s="264" t="s">
        <v>4071</v>
      </c>
      <c r="GA846" s="264" t="s">
        <v>4071</v>
      </c>
      <c r="GC846" s="264" t="s">
        <v>4071</v>
      </c>
      <c r="GE846" s="264" t="s">
        <v>4071</v>
      </c>
      <c r="GG846" s="264" t="s">
        <v>4071</v>
      </c>
      <c r="GI846" s="264" t="s">
        <v>4071</v>
      </c>
      <c r="GK846" s="264" t="s">
        <v>4071</v>
      </c>
      <c r="GM846" s="264" t="s">
        <v>4071</v>
      </c>
      <c r="GO846" s="264" t="s">
        <v>4071</v>
      </c>
      <c r="GQ846" s="16"/>
      <c r="HE846" s="265" t="s">
        <v>4073</v>
      </c>
      <c r="HG846" s="265" t="s">
        <v>4073</v>
      </c>
      <c r="HI846" s="264" t="s">
        <v>4071</v>
      </c>
      <c r="HK846" s="264" t="s">
        <v>4071</v>
      </c>
      <c r="HM846" s="264" t="s">
        <v>4071</v>
      </c>
      <c r="HO846" s="264" t="s">
        <v>4071</v>
      </c>
      <c r="HQ846" s="264" t="s">
        <v>4071</v>
      </c>
      <c r="HS846" s="264" t="s">
        <v>4071</v>
      </c>
      <c r="HU846" s="264" t="s">
        <v>4071</v>
      </c>
      <c r="HW846" s="264" t="s">
        <v>4071</v>
      </c>
      <c r="HY846" s="264" t="s">
        <v>4071</v>
      </c>
      <c r="IA846" s="264" t="s">
        <v>4071</v>
      </c>
      <c r="IC846" s="264" t="s">
        <v>4071</v>
      </c>
      <c r="IE846" s="264" t="s">
        <v>4071</v>
      </c>
      <c r="IG846" s="264" t="s">
        <v>4071</v>
      </c>
      <c r="II846" s="264" t="s">
        <v>4071</v>
      </c>
      <c r="IK846" s="264" t="s">
        <v>4071</v>
      </c>
      <c r="IM846" s="264" t="s">
        <v>4071</v>
      </c>
      <c r="IO846" s="264" t="s">
        <v>4071</v>
      </c>
      <c r="IQ846" s="264" t="s">
        <v>4071</v>
      </c>
      <c r="IS846" s="264" t="s">
        <v>4071</v>
      </c>
      <c r="IU846" s="264" t="s">
        <v>4071</v>
      </c>
      <c r="IW846" s="264" t="s">
        <v>4071</v>
      </c>
      <c r="IY846" s="264" t="s">
        <v>4071</v>
      </c>
      <c r="JA846" s="264" t="s">
        <v>4071</v>
      </c>
      <c r="JC846" s="264" t="s">
        <v>4071</v>
      </c>
    </row>
    <row r="847" spans="3:263">
      <c r="C847" s="384" t="s">
        <v>4075</v>
      </c>
      <c r="D847" s="404"/>
      <c r="E847" s="390" t="s">
        <v>4075</v>
      </c>
      <c r="F847" s="391"/>
      <c r="G847" s="390" t="s">
        <v>4075</v>
      </c>
      <c r="H847" s="391"/>
      <c r="I847" s="390" t="s">
        <v>4075</v>
      </c>
      <c r="J847" s="391"/>
      <c r="K847" s="390" t="s">
        <v>4075</v>
      </c>
      <c r="L847" s="391"/>
      <c r="M847" s="390" t="s">
        <v>4075</v>
      </c>
      <c r="N847" s="405"/>
      <c r="O847" s="394" t="s">
        <v>4076</v>
      </c>
      <c r="P847" s="406"/>
      <c r="Q847" s="264" t="s">
        <v>4075</v>
      </c>
      <c r="S847" s="264" t="s">
        <v>4075</v>
      </c>
      <c r="U847" s="265" t="s">
        <v>4077</v>
      </c>
      <c r="W847" s="265" t="s">
        <v>4077</v>
      </c>
      <c r="Y847" s="265" t="s">
        <v>4077</v>
      </c>
      <c r="Z847" s="256"/>
      <c r="AA847" s="264" t="s">
        <v>4075</v>
      </c>
      <c r="AB847" s="256"/>
      <c r="AC847" s="265" t="s">
        <v>4077</v>
      </c>
      <c r="AD847" s="258"/>
      <c r="AE847" s="265" t="s">
        <v>4077</v>
      </c>
      <c r="AF847" s="258"/>
      <c r="AG847" s="264" t="s">
        <v>4075</v>
      </c>
      <c r="AH847" s="16"/>
      <c r="AI847" s="264" t="s">
        <v>4075</v>
      </c>
      <c r="AK847" s="264" t="s">
        <v>4075</v>
      </c>
      <c r="AL847" s="256"/>
      <c r="AM847" s="264" t="s">
        <v>4075</v>
      </c>
      <c r="AN847" s="256"/>
      <c r="AO847" s="264" t="s">
        <v>4075</v>
      </c>
      <c r="AP847" s="256"/>
      <c r="AQ847" s="264" t="s">
        <v>4075</v>
      </c>
      <c r="AR847" s="256"/>
      <c r="AS847" s="264" t="s">
        <v>4076</v>
      </c>
      <c r="AT847" s="256"/>
      <c r="AU847" s="264" t="s">
        <v>4076</v>
      </c>
      <c r="AW847" s="264" t="s">
        <v>4076</v>
      </c>
      <c r="AX847" s="256"/>
      <c r="AY847" s="270" t="str">
        <f t="shared" si="28"/>
        <v>予 備 844</v>
      </c>
      <c r="AZ847" s="256"/>
      <c r="BA847" s="265" t="s">
        <v>4077</v>
      </c>
      <c r="BC847" s="265" t="s">
        <v>4077</v>
      </c>
      <c r="BE847" s="266" t="s">
        <v>4077</v>
      </c>
      <c r="BF847" s="258"/>
      <c r="BG847" s="266" t="s">
        <v>4077</v>
      </c>
      <c r="BI847" s="400" t="s">
        <v>4075</v>
      </c>
      <c r="BK847" s="400" t="s">
        <v>4075</v>
      </c>
      <c r="BM847" s="400" t="str">
        <f t="shared" si="29"/>
        <v>予備844</v>
      </c>
      <c r="BO847" s="401" t="s">
        <v>4075</v>
      </c>
      <c r="BP847" s="396"/>
      <c r="BQ847" s="401" t="s">
        <v>4075</v>
      </c>
      <c r="BR847" s="402"/>
      <c r="BS847" s="265" t="s">
        <v>4077</v>
      </c>
      <c r="BT847" s="402"/>
      <c r="BU847" s="402"/>
      <c r="BV847" s="402"/>
      <c r="BW847" s="402"/>
      <c r="BX847" s="402"/>
      <c r="BY847" s="402"/>
      <c r="BZ847" s="402"/>
      <c r="CA847" s="402"/>
      <c r="CB847" s="402"/>
      <c r="CC847" s="402"/>
      <c r="CE847" s="256"/>
      <c r="CG847" s="264" t="s">
        <v>4075</v>
      </c>
      <c r="CI847" s="264" t="s">
        <v>4075</v>
      </c>
      <c r="CK847" s="264" t="s">
        <v>4075</v>
      </c>
      <c r="CM847" s="264" t="s">
        <v>4075</v>
      </c>
      <c r="CO847" s="264" t="s">
        <v>4075</v>
      </c>
      <c r="CQ847" s="264" t="s">
        <v>4075</v>
      </c>
      <c r="CS847" s="264" t="s">
        <v>4075</v>
      </c>
      <c r="CU847" s="264" t="s">
        <v>4075</v>
      </c>
      <c r="CW847" s="264" t="s">
        <v>4075</v>
      </c>
      <c r="CY847" s="264" t="s">
        <v>4075</v>
      </c>
      <c r="DA847" s="264" t="s">
        <v>4075</v>
      </c>
      <c r="DC847" s="264" t="s">
        <v>4075</v>
      </c>
      <c r="DE847" s="264" t="s">
        <v>4075</v>
      </c>
      <c r="DG847" s="264" t="s">
        <v>4075</v>
      </c>
      <c r="DI847" s="264" t="s">
        <v>4075</v>
      </c>
      <c r="DK847" s="264" t="s">
        <v>4075</v>
      </c>
      <c r="EA847" s="264" t="s">
        <v>4075</v>
      </c>
      <c r="EC847" s="272" t="s">
        <v>4076</v>
      </c>
      <c r="ED847" s="268"/>
      <c r="EE847" s="272" t="s">
        <v>4076</v>
      </c>
      <c r="EF847" s="268"/>
      <c r="EG847" s="272" t="s">
        <v>4076</v>
      </c>
      <c r="EH847" s="268"/>
      <c r="EI847" s="272" t="s">
        <v>4076</v>
      </c>
      <c r="EY847" s="264" t="s">
        <v>4075</v>
      </c>
      <c r="FA847" s="264" t="s">
        <v>4075</v>
      </c>
      <c r="FC847" s="264" t="s">
        <v>4075</v>
      </c>
      <c r="FE847" s="264" t="s">
        <v>4075</v>
      </c>
      <c r="FG847" s="264" t="s">
        <v>4075</v>
      </c>
      <c r="FI847" s="264" t="s">
        <v>4075</v>
      </c>
      <c r="FK847" s="264" t="s">
        <v>4075</v>
      </c>
      <c r="FM847" s="264" t="s">
        <v>4075</v>
      </c>
      <c r="FO847" s="264" t="s">
        <v>4075</v>
      </c>
      <c r="FQ847" s="264" t="s">
        <v>4075</v>
      </c>
      <c r="FS847" s="264" t="s">
        <v>4075</v>
      </c>
      <c r="FU847" s="264" t="s">
        <v>4075</v>
      </c>
      <c r="FW847" s="264" t="s">
        <v>4075</v>
      </c>
      <c r="FY847" s="264" t="s">
        <v>4075</v>
      </c>
      <c r="GA847" s="264" t="s">
        <v>4075</v>
      </c>
      <c r="GC847" s="264" t="s">
        <v>4075</v>
      </c>
      <c r="GE847" s="264" t="s">
        <v>4075</v>
      </c>
      <c r="GG847" s="264" t="s">
        <v>4075</v>
      </c>
      <c r="GI847" s="264" t="s">
        <v>4075</v>
      </c>
      <c r="GK847" s="264" t="s">
        <v>4075</v>
      </c>
      <c r="GM847" s="264" t="s">
        <v>4075</v>
      </c>
      <c r="GO847" s="264" t="s">
        <v>4075</v>
      </c>
      <c r="GQ847" s="16"/>
      <c r="HE847" s="265" t="s">
        <v>4077</v>
      </c>
      <c r="HG847" s="265" t="s">
        <v>4077</v>
      </c>
      <c r="HI847" s="264" t="s">
        <v>4075</v>
      </c>
      <c r="HK847" s="264" t="s">
        <v>4075</v>
      </c>
      <c r="HM847" s="264" t="s">
        <v>4075</v>
      </c>
      <c r="HO847" s="264" t="s">
        <v>4075</v>
      </c>
      <c r="HQ847" s="264" t="s">
        <v>4075</v>
      </c>
      <c r="HS847" s="264" t="s">
        <v>4075</v>
      </c>
      <c r="HU847" s="264" t="s">
        <v>4075</v>
      </c>
      <c r="HW847" s="264" t="s">
        <v>4075</v>
      </c>
      <c r="HY847" s="264" t="s">
        <v>4075</v>
      </c>
      <c r="IA847" s="264" t="s">
        <v>4075</v>
      </c>
      <c r="IC847" s="264" t="s">
        <v>4075</v>
      </c>
      <c r="IE847" s="264" t="s">
        <v>4075</v>
      </c>
      <c r="IG847" s="264" t="s">
        <v>4075</v>
      </c>
      <c r="II847" s="264" t="s">
        <v>4075</v>
      </c>
      <c r="IK847" s="264" t="s">
        <v>4075</v>
      </c>
      <c r="IM847" s="264" t="s">
        <v>4075</v>
      </c>
      <c r="IO847" s="264" t="s">
        <v>4075</v>
      </c>
      <c r="IQ847" s="264" t="s">
        <v>4075</v>
      </c>
      <c r="IS847" s="264" t="s">
        <v>4075</v>
      </c>
      <c r="IU847" s="264" t="s">
        <v>4075</v>
      </c>
      <c r="IW847" s="264" t="s">
        <v>4075</v>
      </c>
      <c r="IY847" s="264" t="s">
        <v>4075</v>
      </c>
      <c r="JA847" s="264" t="s">
        <v>4075</v>
      </c>
      <c r="JC847" s="264" t="s">
        <v>4075</v>
      </c>
    </row>
    <row r="848" spans="3:263">
      <c r="C848" s="384" t="s">
        <v>4078</v>
      </c>
      <c r="D848" s="404"/>
      <c r="E848" s="390" t="s">
        <v>4078</v>
      </c>
      <c r="F848" s="391"/>
      <c r="G848" s="390" t="s">
        <v>4078</v>
      </c>
      <c r="H848" s="391"/>
      <c r="I848" s="390" t="s">
        <v>4078</v>
      </c>
      <c r="J848" s="391"/>
      <c r="K848" s="390" t="s">
        <v>4078</v>
      </c>
      <c r="L848" s="391"/>
      <c r="M848" s="390" t="s">
        <v>4078</v>
      </c>
      <c r="N848" s="405"/>
      <c r="O848" s="394" t="s">
        <v>4079</v>
      </c>
      <c r="P848" s="406"/>
      <c r="Q848" s="264" t="s">
        <v>4078</v>
      </c>
      <c r="S848" s="264" t="s">
        <v>4078</v>
      </c>
      <c r="U848" s="265" t="s">
        <v>4080</v>
      </c>
      <c r="W848" s="265" t="s">
        <v>4080</v>
      </c>
      <c r="Y848" s="265" t="s">
        <v>4080</v>
      </c>
      <c r="Z848" s="256"/>
      <c r="AA848" s="264" t="s">
        <v>4078</v>
      </c>
      <c r="AB848" s="256"/>
      <c r="AC848" s="265" t="s">
        <v>4080</v>
      </c>
      <c r="AD848" s="258"/>
      <c r="AE848" s="265" t="s">
        <v>4080</v>
      </c>
      <c r="AF848" s="258"/>
      <c r="AG848" s="264" t="s">
        <v>4078</v>
      </c>
      <c r="AH848" s="16"/>
      <c r="AI848" s="264" t="s">
        <v>4078</v>
      </c>
      <c r="AK848" s="264" t="s">
        <v>4078</v>
      </c>
      <c r="AL848" s="256"/>
      <c r="AM848" s="264" t="s">
        <v>4078</v>
      </c>
      <c r="AN848" s="256"/>
      <c r="AO848" s="264" t="s">
        <v>4078</v>
      </c>
      <c r="AP848" s="256"/>
      <c r="AQ848" s="264" t="s">
        <v>4078</v>
      </c>
      <c r="AR848" s="256"/>
      <c r="AS848" s="265" t="s">
        <v>4081</v>
      </c>
      <c r="AT848" s="256"/>
      <c r="AU848" s="265" t="s">
        <v>4081</v>
      </c>
      <c r="AW848" s="265" t="s">
        <v>4081</v>
      </c>
      <c r="AX848" s="256"/>
      <c r="AY848" s="270" t="str">
        <f t="shared" si="28"/>
        <v>予 備 845</v>
      </c>
      <c r="AZ848" s="256"/>
      <c r="BA848" s="265" t="s">
        <v>4080</v>
      </c>
      <c r="BC848" s="265" t="s">
        <v>4080</v>
      </c>
      <c r="BE848" s="266" t="s">
        <v>4080</v>
      </c>
      <c r="BF848" s="258"/>
      <c r="BG848" s="266" t="s">
        <v>4080</v>
      </c>
      <c r="BI848" s="400" t="s">
        <v>4078</v>
      </c>
      <c r="BK848" s="400" t="s">
        <v>4078</v>
      </c>
      <c r="BM848" s="400" t="str">
        <f t="shared" si="29"/>
        <v>予備845</v>
      </c>
      <c r="BO848" s="401" t="s">
        <v>4078</v>
      </c>
      <c r="BP848" s="396"/>
      <c r="BQ848" s="401" t="s">
        <v>4078</v>
      </c>
      <c r="BR848" s="402"/>
      <c r="BS848" s="265" t="s">
        <v>4080</v>
      </c>
      <c r="BT848" s="402"/>
      <c r="BU848" s="402"/>
      <c r="BV848" s="402"/>
      <c r="BW848" s="402"/>
      <c r="BX848" s="402"/>
      <c r="BY848" s="402"/>
      <c r="BZ848" s="402"/>
      <c r="CA848" s="402"/>
      <c r="CB848" s="402"/>
      <c r="CC848" s="402"/>
      <c r="CE848" s="256"/>
      <c r="CG848" s="264" t="s">
        <v>4078</v>
      </c>
      <c r="CI848" s="264" t="s">
        <v>4078</v>
      </c>
      <c r="CK848" s="264" t="s">
        <v>4078</v>
      </c>
      <c r="CM848" s="264" t="s">
        <v>4078</v>
      </c>
      <c r="CO848" s="264" t="s">
        <v>4078</v>
      </c>
      <c r="CQ848" s="264" t="s">
        <v>4078</v>
      </c>
      <c r="CS848" s="264" t="s">
        <v>4078</v>
      </c>
      <c r="CU848" s="264" t="s">
        <v>4078</v>
      </c>
      <c r="CW848" s="264" t="s">
        <v>4078</v>
      </c>
      <c r="CY848" s="264" t="s">
        <v>4078</v>
      </c>
      <c r="DA848" s="264" t="s">
        <v>4078</v>
      </c>
      <c r="DC848" s="264" t="s">
        <v>4078</v>
      </c>
      <c r="DE848" s="264" t="s">
        <v>4078</v>
      </c>
      <c r="DG848" s="264" t="s">
        <v>4078</v>
      </c>
      <c r="DI848" s="264" t="s">
        <v>4078</v>
      </c>
      <c r="DK848" s="264" t="s">
        <v>4078</v>
      </c>
      <c r="EA848" s="264" t="s">
        <v>4078</v>
      </c>
      <c r="EC848" s="272" t="s">
        <v>4079</v>
      </c>
      <c r="ED848" s="268"/>
      <c r="EE848" s="272" t="s">
        <v>4079</v>
      </c>
      <c r="EF848" s="268"/>
      <c r="EG848" s="272" t="s">
        <v>4079</v>
      </c>
      <c r="EH848" s="268"/>
      <c r="EI848" s="272" t="s">
        <v>4079</v>
      </c>
      <c r="EY848" s="264" t="s">
        <v>4078</v>
      </c>
      <c r="FA848" s="264" t="s">
        <v>4078</v>
      </c>
      <c r="FC848" s="264" t="s">
        <v>4078</v>
      </c>
      <c r="FE848" s="264" t="s">
        <v>4078</v>
      </c>
      <c r="FG848" s="264" t="s">
        <v>4078</v>
      </c>
      <c r="FI848" s="264" t="s">
        <v>4078</v>
      </c>
      <c r="FK848" s="264" t="s">
        <v>4078</v>
      </c>
      <c r="FM848" s="264" t="s">
        <v>4078</v>
      </c>
      <c r="FO848" s="264" t="s">
        <v>4078</v>
      </c>
      <c r="FQ848" s="264" t="s">
        <v>4078</v>
      </c>
      <c r="FS848" s="264" t="s">
        <v>4078</v>
      </c>
      <c r="FU848" s="264" t="s">
        <v>4078</v>
      </c>
      <c r="FW848" s="264" t="s">
        <v>4078</v>
      </c>
      <c r="FY848" s="264" t="s">
        <v>4078</v>
      </c>
      <c r="GA848" s="264" t="s">
        <v>4078</v>
      </c>
      <c r="GC848" s="264" t="s">
        <v>4078</v>
      </c>
      <c r="GE848" s="264" t="s">
        <v>4078</v>
      </c>
      <c r="GG848" s="264" t="s">
        <v>4078</v>
      </c>
      <c r="GI848" s="264" t="s">
        <v>4078</v>
      </c>
      <c r="GK848" s="264" t="s">
        <v>4078</v>
      </c>
      <c r="GM848" s="264" t="s">
        <v>4078</v>
      </c>
      <c r="GO848" s="264" t="s">
        <v>4078</v>
      </c>
      <c r="GQ848" s="16"/>
      <c r="HE848" s="265" t="s">
        <v>4080</v>
      </c>
      <c r="HG848" s="265" t="s">
        <v>4080</v>
      </c>
      <c r="HI848" s="264" t="s">
        <v>4078</v>
      </c>
      <c r="HK848" s="264" t="s">
        <v>4078</v>
      </c>
      <c r="HM848" s="264" t="s">
        <v>4078</v>
      </c>
      <c r="HO848" s="264" t="s">
        <v>4078</v>
      </c>
      <c r="HQ848" s="264" t="s">
        <v>4078</v>
      </c>
      <c r="HS848" s="264" t="s">
        <v>4078</v>
      </c>
      <c r="HU848" s="264" t="s">
        <v>4078</v>
      </c>
      <c r="HW848" s="264" t="s">
        <v>4078</v>
      </c>
      <c r="HY848" s="264" t="s">
        <v>4078</v>
      </c>
      <c r="IA848" s="264" t="s">
        <v>4078</v>
      </c>
      <c r="IC848" s="264" t="s">
        <v>4078</v>
      </c>
      <c r="IE848" s="264" t="s">
        <v>4078</v>
      </c>
      <c r="IG848" s="264" t="s">
        <v>4078</v>
      </c>
      <c r="II848" s="264" t="s">
        <v>4078</v>
      </c>
      <c r="IK848" s="264" t="s">
        <v>4078</v>
      </c>
      <c r="IM848" s="264" t="s">
        <v>4078</v>
      </c>
      <c r="IO848" s="264" t="s">
        <v>4078</v>
      </c>
      <c r="IQ848" s="264" t="s">
        <v>4078</v>
      </c>
      <c r="IS848" s="264" t="s">
        <v>4078</v>
      </c>
      <c r="IU848" s="264" t="s">
        <v>4078</v>
      </c>
      <c r="IW848" s="264" t="s">
        <v>4078</v>
      </c>
      <c r="IY848" s="264" t="s">
        <v>4078</v>
      </c>
      <c r="JA848" s="264" t="s">
        <v>4078</v>
      </c>
      <c r="JC848" s="264" t="s">
        <v>4078</v>
      </c>
    </row>
    <row r="849" spans="3:263">
      <c r="C849" s="384" t="s">
        <v>4082</v>
      </c>
      <c r="D849" s="404"/>
      <c r="E849" s="390" t="s">
        <v>4082</v>
      </c>
      <c r="F849" s="391"/>
      <c r="G849" s="390" t="s">
        <v>4082</v>
      </c>
      <c r="H849" s="391"/>
      <c r="I849" s="390" t="s">
        <v>4082</v>
      </c>
      <c r="J849" s="391"/>
      <c r="K849" s="390" t="s">
        <v>4082</v>
      </c>
      <c r="L849" s="391"/>
      <c r="M849" s="390" t="s">
        <v>4082</v>
      </c>
      <c r="N849" s="405"/>
      <c r="O849" s="394" t="s">
        <v>4083</v>
      </c>
      <c r="P849" s="406"/>
      <c r="Q849" s="264" t="s">
        <v>4082</v>
      </c>
      <c r="S849" s="264" t="s">
        <v>4082</v>
      </c>
      <c r="U849" s="265" t="s">
        <v>4084</v>
      </c>
      <c r="W849" s="265" t="s">
        <v>4084</v>
      </c>
      <c r="Y849" s="265" t="s">
        <v>4084</v>
      </c>
      <c r="Z849" s="256"/>
      <c r="AA849" s="264" t="s">
        <v>4082</v>
      </c>
      <c r="AB849" s="256"/>
      <c r="AC849" s="265" t="s">
        <v>4084</v>
      </c>
      <c r="AD849" s="258"/>
      <c r="AE849" s="265" t="s">
        <v>4084</v>
      </c>
      <c r="AF849" s="258"/>
      <c r="AG849" s="264" t="s">
        <v>4082</v>
      </c>
      <c r="AH849" s="16"/>
      <c r="AI849" s="264" t="s">
        <v>4082</v>
      </c>
      <c r="AK849" s="264" t="s">
        <v>4082</v>
      </c>
      <c r="AL849" s="256"/>
      <c r="AM849" s="264" t="s">
        <v>4082</v>
      </c>
      <c r="AN849" s="256"/>
      <c r="AO849" s="264" t="s">
        <v>4082</v>
      </c>
      <c r="AP849" s="256"/>
      <c r="AQ849" s="264" t="s">
        <v>4082</v>
      </c>
      <c r="AR849" s="256"/>
      <c r="AS849" s="264" t="s">
        <v>4083</v>
      </c>
      <c r="AT849" s="256"/>
      <c r="AU849" s="264" t="s">
        <v>4083</v>
      </c>
      <c r="AW849" s="264" t="s">
        <v>4083</v>
      </c>
      <c r="AX849" s="256"/>
      <c r="AY849" s="270" t="str">
        <f t="shared" si="28"/>
        <v>予 備 846</v>
      </c>
      <c r="AZ849" s="256"/>
      <c r="BA849" s="265" t="s">
        <v>4084</v>
      </c>
      <c r="BC849" s="265" t="s">
        <v>4084</v>
      </c>
      <c r="BE849" s="266" t="s">
        <v>4084</v>
      </c>
      <c r="BF849" s="258"/>
      <c r="BG849" s="266" t="s">
        <v>4084</v>
      </c>
      <c r="BI849" s="400" t="s">
        <v>4082</v>
      </c>
      <c r="BK849" s="400" t="s">
        <v>4082</v>
      </c>
      <c r="BM849" s="400" t="str">
        <f t="shared" si="29"/>
        <v>予備846</v>
      </c>
      <c r="BO849" s="401" t="s">
        <v>4082</v>
      </c>
      <c r="BP849" s="396"/>
      <c r="BQ849" s="401" t="s">
        <v>4082</v>
      </c>
      <c r="BR849" s="402"/>
      <c r="BS849" s="265" t="s">
        <v>4084</v>
      </c>
      <c r="BT849" s="402"/>
      <c r="BU849" s="402"/>
      <c r="BV849" s="402"/>
      <c r="BW849" s="402"/>
      <c r="BX849" s="402"/>
      <c r="BY849" s="402"/>
      <c r="BZ849" s="402"/>
      <c r="CA849" s="402"/>
      <c r="CB849" s="402"/>
      <c r="CC849" s="402"/>
      <c r="CE849" s="256"/>
      <c r="CG849" s="264" t="s">
        <v>4082</v>
      </c>
      <c r="CI849" s="264" t="s">
        <v>4082</v>
      </c>
      <c r="CK849" s="264" t="s">
        <v>4082</v>
      </c>
      <c r="CM849" s="264" t="s">
        <v>4082</v>
      </c>
      <c r="CO849" s="264" t="s">
        <v>4082</v>
      </c>
      <c r="CQ849" s="264" t="s">
        <v>4082</v>
      </c>
      <c r="CS849" s="264" t="s">
        <v>4082</v>
      </c>
      <c r="CU849" s="264" t="s">
        <v>4082</v>
      </c>
      <c r="CW849" s="264" t="s">
        <v>4082</v>
      </c>
      <c r="CY849" s="264" t="s">
        <v>4082</v>
      </c>
      <c r="DA849" s="264" t="s">
        <v>4082</v>
      </c>
      <c r="DC849" s="264" t="s">
        <v>4082</v>
      </c>
      <c r="DE849" s="264" t="s">
        <v>4082</v>
      </c>
      <c r="DG849" s="264" t="s">
        <v>4082</v>
      </c>
      <c r="DI849" s="264" t="s">
        <v>4082</v>
      </c>
      <c r="DK849" s="264" t="s">
        <v>4082</v>
      </c>
      <c r="EA849" s="264" t="s">
        <v>4082</v>
      </c>
      <c r="EC849" s="272" t="s">
        <v>4083</v>
      </c>
      <c r="ED849" s="268"/>
      <c r="EE849" s="272" t="s">
        <v>4083</v>
      </c>
      <c r="EF849" s="268"/>
      <c r="EG849" s="272" t="s">
        <v>4083</v>
      </c>
      <c r="EH849" s="268"/>
      <c r="EI849" s="272" t="s">
        <v>4083</v>
      </c>
      <c r="EY849" s="264" t="s">
        <v>4082</v>
      </c>
      <c r="FA849" s="264" t="s">
        <v>4082</v>
      </c>
      <c r="FC849" s="264" t="s">
        <v>4082</v>
      </c>
      <c r="FE849" s="264" t="s">
        <v>4082</v>
      </c>
      <c r="FG849" s="264" t="s">
        <v>4082</v>
      </c>
      <c r="FI849" s="264" t="s">
        <v>4082</v>
      </c>
      <c r="FK849" s="264" t="s">
        <v>4082</v>
      </c>
      <c r="FM849" s="264" t="s">
        <v>4082</v>
      </c>
      <c r="FO849" s="264" t="s">
        <v>4082</v>
      </c>
      <c r="FQ849" s="264" t="s">
        <v>4082</v>
      </c>
      <c r="FS849" s="264" t="s">
        <v>4082</v>
      </c>
      <c r="FU849" s="264" t="s">
        <v>4082</v>
      </c>
      <c r="FW849" s="264" t="s">
        <v>4082</v>
      </c>
      <c r="FY849" s="264" t="s">
        <v>4082</v>
      </c>
      <c r="GA849" s="264" t="s">
        <v>4082</v>
      </c>
      <c r="GC849" s="264" t="s">
        <v>4082</v>
      </c>
      <c r="GE849" s="264" t="s">
        <v>4082</v>
      </c>
      <c r="GG849" s="264" t="s">
        <v>4082</v>
      </c>
      <c r="GI849" s="264" t="s">
        <v>4082</v>
      </c>
      <c r="GK849" s="264" t="s">
        <v>4082</v>
      </c>
      <c r="GM849" s="264" t="s">
        <v>4082</v>
      </c>
      <c r="GO849" s="264" t="s">
        <v>4082</v>
      </c>
      <c r="GQ849" s="16"/>
      <c r="HE849" s="265" t="s">
        <v>4084</v>
      </c>
      <c r="HG849" s="265" t="s">
        <v>4084</v>
      </c>
      <c r="HI849" s="264" t="s">
        <v>4082</v>
      </c>
      <c r="HK849" s="264" t="s">
        <v>4082</v>
      </c>
      <c r="HM849" s="264" t="s">
        <v>4082</v>
      </c>
      <c r="HO849" s="264" t="s">
        <v>4082</v>
      </c>
      <c r="HQ849" s="264" t="s">
        <v>4082</v>
      </c>
      <c r="HS849" s="264" t="s">
        <v>4082</v>
      </c>
      <c r="HU849" s="264" t="s">
        <v>4082</v>
      </c>
      <c r="HW849" s="264" t="s">
        <v>4082</v>
      </c>
      <c r="HY849" s="264" t="s">
        <v>4082</v>
      </c>
      <c r="IA849" s="264" t="s">
        <v>4082</v>
      </c>
      <c r="IC849" s="264" t="s">
        <v>4082</v>
      </c>
      <c r="IE849" s="264" t="s">
        <v>4082</v>
      </c>
      <c r="IG849" s="264" t="s">
        <v>4082</v>
      </c>
      <c r="II849" s="264" t="s">
        <v>4082</v>
      </c>
      <c r="IK849" s="264" t="s">
        <v>4082</v>
      </c>
      <c r="IM849" s="264" t="s">
        <v>4082</v>
      </c>
      <c r="IO849" s="264" t="s">
        <v>4082</v>
      </c>
      <c r="IQ849" s="264" t="s">
        <v>4082</v>
      </c>
      <c r="IS849" s="264" t="s">
        <v>4082</v>
      </c>
      <c r="IU849" s="264" t="s">
        <v>4082</v>
      </c>
      <c r="IW849" s="264" t="s">
        <v>4082</v>
      </c>
      <c r="IY849" s="264" t="s">
        <v>4082</v>
      </c>
      <c r="JA849" s="264" t="s">
        <v>4082</v>
      </c>
      <c r="JC849" s="264" t="s">
        <v>4082</v>
      </c>
    </row>
    <row r="850" spans="3:263">
      <c r="C850" s="384" t="s">
        <v>4085</v>
      </c>
      <c r="D850" s="404"/>
      <c r="E850" s="390" t="s">
        <v>4085</v>
      </c>
      <c r="F850" s="391"/>
      <c r="G850" s="390" t="s">
        <v>4085</v>
      </c>
      <c r="H850" s="391"/>
      <c r="I850" s="390" t="s">
        <v>4085</v>
      </c>
      <c r="J850" s="391"/>
      <c r="K850" s="390" t="s">
        <v>4085</v>
      </c>
      <c r="L850" s="391"/>
      <c r="M850" s="390" t="s">
        <v>4085</v>
      </c>
      <c r="N850" s="405"/>
      <c r="O850" s="394" t="s">
        <v>4086</v>
      </c>
      <c r="P850" s="406"/>
      <c r="Q850" s="264" t="s">
        <v>4085</v>
      </c>
      <c r="S850" s="264" t="s">
        <v>4085</v>
      </c>
      <c r="U850" s="265" t="s">
        <v>4087</v>
      </c>
      <c r="W850" s="265" t="s">
        <v>4087</v>
      </c>
      <c r="Y850" s="265" t="s">
        <v>4087</v>
      </c>
      <c r="Z850" s="256"/>
      <c r="AA850" s="264" t="s">
        <v>4085</v>
      </c>
      <c r="AB850" s="256"/>
      <c r="AC850" s="265" t="s">
        <v>4087</v>
      </c>
      <c r="AD850" s="258"/>
      <c r="AE850" s="265" t="s">
        <v>4087</v>
      </c>
      <c r="AF850" s="258"/>
      <c r="AG850" s="264" t="s">
        <v>4085</v>
      </c>
      <c r="AH850" s="16"/>
      <c r="AI850" s="264" t="s">
        <v>4085</v>
      </c>
      <c r="AK850" s="264" t="s">
        <v>4085</v>
      </c>
      <c r="AL850" s="256"/>
      <c r="AM850" s="264" t="s">
        <v>4085</v>
      </c>
      <c r="AN850" s="256"/>
      <c r="AO850" s="264" t="s">
        <v>4085</v>
      </c>
      <c r="AP850" s="256"/>
      <c r="AQ850" s="264" t="s">
        <v>4085</v>
      </c>
      <c r="AR850" s="256"/>
      <c r="AS850" s="265" t="s">
        <v>4088</v>
      </c>
      <c r="AT850" s="256"/>
      <c r="AU850" s="265" t="s">
        <v>4088</v>
      </c>
      <c r="AW850" s="265" t="s">
        <v>4088</v>
      </c>
      <c r="AX850" s="256"/>
      <c r="AY850" s="270" t="str">
        <f t="shared" si="28"/>
        <v>予 備 847</v>
      </c>
      <c r="AZ850" s="256"/>
      <c r="BA850" s="265" t="s">
        <v>4087</v>
      </c>
      <c r="BC850" s="265" t="s">
        <v>4087</v>
      </c>
      <c r="BE850" s="266" t="s">
        <v>4087</v>
      </c>
      <c r="BF850" s="258"/>
      <c r="BG850" s="266" t="s">
        <v>4087</v>
      </c>
      <c r="BI850" s="400" t="s">
        <v>4085</v>
      </c>
      <c r="BK850" s="400" t="s">
        <v>4085</v>
      </c>
      <c r="BM850" s="400" t="str">
        <f t="shared" si="29"/>
        <v>予備847</v>
      </c>
      <c r="BO850" s="401" t="s">
        <v>4085</v>
      </c>
      <c r="BP850" s="396"/>
      <c r="BQ850" s="401" t="s">
        <v>4085</v>
      </c>
      <c r="BR850" s="402"/>
      <c r="BS850" s="265" t="s">
        <v>4087</v>
      </c>
      <c r="BT850" s="402"/>
      <c r="BU850" s="402"/>
      <c r="BV850" s="402"/>
      <c r="BW850" s="402"/>
      <c r="BX850" s="402"/>
      <c r="BY850" s="402"/>
      <c r="BZ850" s="402"/>
      <c r="CA850" s="402"/>
      <c r="CB850" s="402"/>
      <c r="CC850" s="402"/>
      <c r="CE850" s="256"/>
      <c r="CG850" s="264" t="s">
        <v>4085</v>
      </c>
      <c r="CI850" s="264" t="s">
        <v>4085</v>
      </c>
      <c r="CK850" s="264" t="s">
        <v>4085</v>
      </c>
      <c r="CM850" s="264" t="s">
        <v>4085</v>
      </c>
      <c r="CO850" s="264" t="s">
        <v>4085</v>
      </c>
      <c r="CQ850" s="264" t="s">
        <v>4085</v>
      </c>
      <c r="CS850" s="264" t="s">
        <v>4085</v>
      </c>
      <c r="CU850" s="264" t="s">
        <v>4085</v>
      </c>
      <c r="CW850" s="264" t="s">
        <v>4085</v>
      </c>
      <c r="CY850" s="264" t="s">
        <v>4085</v>
      </c>
      <c r="DA850" s="264" t="s">
        <v>4085</v>
      </c>
      <c r="DC850" s="264" t="s">
        <v>4085</v>
      </c>
      <c r="DE850" s="264" t="s">
        <v>4085</v>
      </c>
      <c r="DG850" s="264" t="s">
        <v>4085</v>
      </c>
      <c r="DI850" s="264" t="s">
        <v>4085</v>
      </c>
      <c r="DK850" s="264" t="s">
        <v>4085</v>
      </c>
      <c r="EA850" s="264" t="s">
        <v>4085</v>
      </c>
      <c r="EC850" s="272" t="s">
        <v>4086</v>
      </c>
      <c r="ED850" s="268"/>
      <c r="EE850" s="272" t="s">
        <v>4086</v>
      </c>
      <c r="EF850" s="268"/>
      <c r="EG850" s="272" t="s">
        <v>4086</v>
      </c>
      <c r="EH850" s="268"/>
      <c r="EI850" s="272" t="s">
        <v>4086</v>
      </c>
      <c r="EY850" s="264" t="s">
        <v>4085</v>
      </c>
      <c r="FA850" s="264" t="s">
        <v>4085</v>
      </c>
      <c r="FC850" s="264" t="s">
        <v>4085</v>
      </c>
      <c r="FE850" s="264" t="s">
        <v>4085</v>
      </c>
      <c r="FG850" s="264" t="s">
        <v>4085</v>
      </c>
      <c r="FI850" s="264" t="s">
        <v>4085</v>
      </c>
      <c r="FK850" s="264" t="s">
        <v>4085</v>
      </c>
      <c r="FM850" s="264" t="s">
        <v>4085</v>
      </c>
      <c r="FO850" s="264" t="s">
        <v>4085</v>
      </c>
      <c r="FQ850" s="264" t="s">
        <v>4085</v>
      </c>
      <c r="FS850" s="264" t="s">
        <v>4085</v>
      </c>
      <c r="FU850" s="264" t="s">
        <v>4085</v>
      </c>
      <c r="FW850" s="264" t="s">
        <v>4085</v>
      </c>
      <c r="FY850" s="264" t="s">
        <v>4085</v>
      </c>
      <c r="GA850" s="264" t="s">
        <v>4085</v>
      </c>
      <c r="GC850" s="264" t="s">
        <v>4085</v>
      </c>
      <c r="GE850" s="264" t="s">
        <v>4085</v>
      </c>
      <c r="GG850" s="264" t="s">
        <v>4085</v>
      </c>
      <c r="GI850" s="264" t="s">
        <v>4085</v>
      </c>
      <c r="GK850" s="264" t="s">
        <v>4085</v>
      </c>
      <c r="GM850" s="264" t="s">
        <v>4085</v>
      </c>
      <c r="GO850" s="264" t="s">
        <v>4085</v>
      </c>
      <c r="GQ850" s="16"/>
      <c r="HE850" s="265" t="s">
        <v>4087</v>
      </c>
      <c r="HG850" s="265" t="s">
        <v>4087</v>
      </c>
      <c r="HI850" s="264" t="s">
        <v>4085</v>
      </c>
      <c r="HK850" s="264" t="s">
        <v>4085</v>
      </c>
      <c r="HM850" s="264" t="s">
        <v>4085</v>
      </c>
      <c r="HO850" s="264" t="s">
        <v>4085</v>
      </c>
      <c r="HQ850" s="264" t="s">
        <v>4085</v>
      </c>
      <c r="HS850" s="264" t="s">
        <v>4085</v>
      </c>
      <c r="HU850" s="264" t="s">
        <v>4085</v>
      </c>
      <c r="HW850" s="264" t="s">
        <v>4085</v>
      </c>
      <c r="HY850" s="264" t="s">
        <v>4085</v>
      </c>
      <c r="IA850" s="264" t="s">
        <v>4085</v>
      </c>
      <c r="IC850" s="264" t="s">
        <v>4085</v>
      </c>
      <c r="IE850" s="264" t="s">
        <v>4085</v>
      </c>
      <c r="IG850" s="264" t="s">
        <v>4085</v>
      </c>
      <c r="II850" s="264" t="s">
        <v>4085</v>
      </c>
      <c r="IK850" s="264" t="s">
        <v>4085</v>
      </c>
      <c r="IM850" s="264" t="s">
        <v>4085</v>
      </c>
      <c r="IO850" s="264" t="s">
        <v>4085</v>
      </c>
      <c r="IQ850" s="264" t="s">
        <v>4085</v>
      </c>
      <c r="IS850" s="264" t="s">
        <v>4085</v>
      </c>
      <c r="IU850" s="264" t="s">
        <v>4085</v>
      </c>
      <c r="IW850" s="264" t="s">
        <v>4085</v>
      </c>
      <c r="IY850" s="264" t="s">
        <v>4085</v>
      </c>
      <c r="JA850" s="264" t="s">
        <v>4085</v>
      </c>
      <c r="JC850" s="264" t="s">
        <v>4085</v>
      </c>
    </row>
    <row r="851" spans="3:263">
      <c r="C851" s="384" t="s">
        <v>4089</v>
      </c>
      <c r="D851" s="404"/>
      <c r="E851" s="390" t="s">
        <v>4089</v>
      </c>
      <c r="F851" s="391"/>
      <c r="G851" s="390" t="s">
        <v>4089</v>
      </c>
      <c r="H851" s="391"/>
      <c r="I851" s="390" t="s">
        <v>4089</v>
      </c>
      <c r="J851" s="391"/>
      <c r="K851" s="390" t="s">
        <v>4089</v>
      </c>
      <c r="L851" s="391"/>
      <c r="M851" s="390" t="s">
        <v>4089</v>
      </c>
      <c r="N851" s="405"/>
      <c r="O851" s="394" t="s">
        <v>4090</v>
      </c>
      <c r="P851" s="406"/>
      <c r="Q851" s="264" t="s">
        <v>4089</v>
      </c>
      <c r="S851" s="264" t="s">
        <v>4089</v>
      </c>
      <c r="U851" s="265" t="s">
        <v>4091</v>
      </c>
      <c r="W851" s="265" t="s">
        <v>4091</v>
      </c>
      <c r="Y851" s="265" t="s">
        <v>4091</v>
      </c>
      <c r="Z851" s="256"/>
      <c r="AA851" s="264" t="s">
        <v>4089</v>
      </c>
      <c r="AB851" s="256"/>
      <c r="AC851" s="265" t="s">
        <v>4091</v>
      </c>
      <c r="AD851" s="258"/>
      <c r="AE851" s="265" t="s">
        <v>4091</v>
      </c>
      <c r="AF851" s="258"/>
      <c r="AG851" s="264" t="s">
        <v>4089</v>
      </c>
      <c r="AH851" s="16"/>
      <c r="AI851" s="264" t="s">
        <v>4089</v>
      </c>
      <c r="AK851" s="264" t="s">
        <v>4089</v>
      </c>
      <c r="AL851" s="256"/>
      <c r="AM851" s="264" t="s">
        <v>4089</v>
      </c>
      <c r="AN851" s="256"/>
      <c r="AO851" s="264" t="s">
        <v>4089</v>
      </c>
      <c r="AP851" s="256"/>
      <c r="AQ851" s="264" t="s">
        <v>4089</v>
      </c>
      <c r="AR851" s="256"/>
      <c r="AS851" s="264" t="s">
        <v>4090</v>
      </c>
      <c r="AT851" s="256"/>
      <c r="AU851" s="264" t="s">
        <v>4090</v>
      </c>
      <c r="AW851" s="264" t="s">
        <v>4090</v>
      </c>
      <c r="AX851" s="256"/>
      <c r="AY851" s="270" t="str">
        <f t="shared" si="28"/>
        <v>予 備 848</v>
      </c>
      <c r="AZ851" s="256"/>
      <c r="BA851" s="265" t="s">
        <v>4091</v>
      </c>
      <c r="BC851" s="265" t="s">
        <v>4091</v>
      </c>
      <c r="BE851" s="266" t="s">
        <v>4091</v>
      </c>
      <c r="BF851" s="258"/>
      <c r="BG851" s="266" t="s">
        <v>4091</v>
      </c>
      <c r="BI851" s="400" t="s">
        <v>4089</v>
      </c>
      <c r="BK851" s="400" t="s">
        <v>4089</v>
      </c>
      <c r="BM851" s="400" t="str">
        <f t="shared" si="29"/>
        <v>予備848</v>
      </c>
      <c r="BO851" s="401" t="s">
        <v>4089</v>
      </c>
      <c r="BP851" s="396"/>
      <c r="BQ851" s="401" t="s">
        <v>4089</v>
      </c>
      <c r="BR851" s="402"/>
      <c r="BS851" s="265" t="s">
        <v>4091</v>
      </c>
      <c r="BT851" s="402"/>
      <c r="BU851" s="402"/>
      <c r="BV851" s="402"/>
      <c r="BW851" s="402"/>
      <c r="BX851" s="402"/>
      <c r="BY851" s="402"/>
      <c r="BZ851" s="402"/>
      <c r="CA851" s="402"/>
      <c r="CB851" s="402"/>
      <c r="CC851" s="402"/>
      <c r="CE851" s="256"/>
      <c r="CG851" s="264" t="s">
        <v>4089</v>
      </c>
      <c r="CI851" s="264" t="s">
        <v>4089</v>
      </c>
      <c r="CK851" s="264" t="s">
        <v>4089</v>
      </c>
      <c r="CM851" s="264" t="s">
        <v>4089</v>
      </c>
      <c r="CO851" s="264" t="s">
        <v>4089</v>
      </c>
      <c r="CQ851" s="264" t="s">
        <v>4089</v>
      </c>
      <c r="CS851" s="264" t="s">
        <v>4089</v>
      </c>
      <c r="CU851" s="264" t="s">
        <v>4089</v>
      </c>
      <c r="CW851" s="264" t="s">
        <v>4089</v>
      </c>
      <c r="CY851" s="264" t="s">
        <v>4089</v>
      </c>
      <c r="DA851" s="264" t="s">
        <v>4089</v>
      </c>
      <c r="DC851" s="264" t="s">
        <v>4089</v>
      </c>
      <c r="DE851" s="264" t="s">
        <v>4089</v>
      </c>
      <c r="DG851" s="264" t="s">
        <v>4089</v>
      </c>
      <c r="DI851" s="264" t="s">
        <v>4089</v>
      </c>
      <c r="DK851" s="264" t="s">
        <v>4089</v>
      </c>
      <c r="EA851" s="264" t="s">
        <v>4089</v>
      </c>
      <c r="EC851" s="272" t="s">
        <v>4090</v>
      </c>
      <c r="ED851" s="268"/>
      <c r="EE851" s="272" t="s">
        <v>4090</v>
      </c>
      <c r="EF851" s="268"/>
      <c r="EG851" s="272" t="s">
        <v>4090</v>
      </c>
      <c r="EH851" s="268"/>
      <c r="EI851" s="272" t="s">
        <v>4090</v>
      </c>
      <c r="EY851" s="264" t="s">
        <v>4089</v>
      </c>
      <c r="FA851" s="264" t="s">
        <v>4089</v>
      </c>
      <c r="FC851" s="264" t="s">
        <v>4089</v>
      </c>
      <c r="FE851" s="264" t="s">
        <v>4089</v>
      </c>
      <c r="FG851" s="264" t="s">
        <v>4089</v>
      </c>
      <c r="FI851" s="264" t="s">
        <v>4089</v>
      </c>
      <c r="FK851" s="264" t="s">
        <v>4089</v>
      </c>
      <c r="FM851" s="264" t="s">
        <v>4089</v>
      </c>
      <c r="FO851" s="264" t="s">
        <v>4089</v>
      </c>
      <c r="FQ851" s="264" t="s">
        <v>4089</v>
      </c>
      <c r="FS851" s="264" t="s">
        <v>4089</v>
      </c>
      <c r="FU851" s="264" t="s">
        <v>4089</v>
      </c>
      <c r="FW851" s="264" t="s">
        <v>4089</v>
      </c>
      <c r="FY851" s="264" t="s">
        <v>4089</v>
      </c>
      <c r="GA851" s="264" t="s">
        <v>4089</v>
      </c>
      <c r="GC851" s="264" t="s">
        <v>4089</v>
      </c>
      <c r="GE851" s="264" t="s">
        <v>4089</v>
      </c>
      <c r="GG851" s="264" t="s">
        <v>4089</v>
      </c>
      <c r="GI851" s="264" t="s">
        <v>4089</v>
      </c>
      <c r="GK851" s="264" t="s">
        <v>4089</v>
      </c>
      <c r="GM851" s="264" t="s">
        <v>4089</v>
      </c>
      <c r="GO851" s="264" t="s">
        <v>4089</v>
      </c>
      <c r="GQ851" s="16"/>
      <c r="HE851" s="265" t="s">
        <v>4091</v>
      </c>
      <c r="HG851" s="265" t="s">
        <v>4091</v>
      </c>
      <c r="HI851" s="264" t="s">
        <v>4089</v>
      </c>
      <c r="HK851" s="264" t="s">
        <v>4089</v>
      </c>
      <c r="HM851" s="264" t="s">
        <v>4089</v>
      </c>
      <c r="HO851" s="264" t="s">
        <v>4089</v>
      </c>
      <c r="HQ851" s="264" t="s">
        <v>4089</v>
      </c>
      <c r="HS851" s="264" t="s">
        <v>4089</v>
      </c>
      <c r="HU851" s="264" t="s">
        <v>4089</v>
      </c>
      <c r="HW851" s="264" t="s">
        <v>4089</v>
      </c>
      <c r="HY851" s="264" t="s">
        <v>4089</v>
      </c>
      <c r="IA851" s="264" t="s">
        <v>4089</v>
      </c>
      <c r="IC851" s="264" t="s">
        <v>4089</v>
      </c>
      <c r="IE851" s="264" t="s">
        <v>4089</v>
      </c>
      <c r="IG851" s="264" t="s">
        <v>4089</v>
      </c>
      <c r="II851" s="264" t="s">
        <v>4089</v>
      </c>
      <c r="IK851" s="264" t="s">
        <v>4089</v>
      </c>
      <c r="IM851" s="264" t="s">
        <v>4089</v>
      </c>
      <c r="IO851" s="264" t="s">
        <v>4089</v>
      </c>
      <c r="IQ851" s="264" t="s">
        <v>4089</v>
      </c>
      <c r="IS851" s="264" t="s">
        <v>4089</v>
      </c>
      <c r="IU851" s="264" t="s">
        <v>4089</v>
      </c>
      <c r="IW851" s="264" t="s">
        <v>4089</v>
      </c>
      <c r="IY851" s="264" t="s">
        <v>4089</v>
      </c>
      <c r="JA851" s="264" t="s">
        <v>4089</v>
      </c>
      <c r="JC851" s="264" t="s">
        <v>4089</v>
      </c>
    </row>
    <row r="852" spans="3:263">
      <c r="C852" s="384" t="s">
        <v>4092</v>
      </c>
      <c r="D852" s="404"/>
      <c r="E852" s="390" t="s">
        <v>4092</v>
      </c>
      <c r="F852" s="391"/>
      <c r="G852" s="390" t="s">
        <v>4092</v>
      </c>
      <c r="H852" s="391"/>
      <c r="I852" s="390" t="s">
        <v>4092</v>
      </c>
      <c r="J852" s="391"/>
      <c r="K852" s="390" t="s">
        <v>4092</v>
      </c>
      <c r="L852" s="391"/>
      <c r="M852" s="390" t="s">
        <v>4092</v>
      </c>
      <c r="N852" s="405"/>
      <c r="O852" s="394" t="s">
        <v>4093</v>
      </c>
      <c r="P852" s="406"/>
      <c r="Q852" s="264" t="s">
        <v>4092</v>
      </c>
      <c r="S852" s="264" t="s">
        <v>4092</v>
      </c>
      <c r="U852" s="265" t="s">
        <v>4094</v>
      </c>
      <c r="W852" s="265" t="s">
        <v>4094</v>
      </c>
      <c r="Y852" s="265" t="s">
        <v>4094</v>
      </c>
      <c r="Z852" s="256"/>
      <c r="AA852" s="264" t="s">
        <v>4092</v>
      </c>
      <c r="AB852" s="256"/>
      <c r="AC852" s="265" t="s">
        <v>4094</v>
      </c>
      <c r="AD852" s="258"/>
      <c r="AE852" s="265" t="s">
        <v>4094</v>
      </c>
      <c r="AF852" s="258"/>
      <c r="AG852" s="264" t="s">
        <v>4092</v>
      </c>
      <c r="AH852" s="16"/>
      <c r="AI852" s="264" t="s">
        <v>4092</v>
      </c>
      <c r="AK852" s="264" t="s">
        <v>4092</v>
      </c>
      <c r="AL852" s="256"/>
      <c r="AM852" s="264" t="s">
        <v>4092</v>
      </c>
      <c r="AN852" s="256"/>
      <c r="AO852" s="264" t="s">
        <v>4092</v>
      </c>
      <c r="AP852" s="256"/>
      <c r="AQ852" s="264" t="s">
        <v>4092</v>
      </c>
      <c r="AR852" s="256"/>
      <c r="AS852" s="265" t="s">
        <v>4095</v>
      </c>
      <c r="AT852" s="256"/>
      <c r="AU852" s="265" t="s">
        <v>4095</v>
      </c>
      <c r="AW852" s="265" t="s">
        <v>4095</v>
      </c>
      <c r="AX852" s="256"/>
      <c r="AY852" s="270" t="str">
        <f t="shared" si="28"/>
        <v>予 備 849</v>
      </c>
      <c r="AZ852" s="256"/>
      <c r="BA852" s="265" t="s">
        <v>4094</v>
      </c>
      <c r="BC852" s="265" t="s">
        <v>4094</v>
      </c>
      <c r="BE852" s="266" t="s">
        <v>4094</v>
      </c>
      <c r="BF852" s="258"/>
      <c r="BG852" s="266" t="s">
        <v>4094</v>
      </c>
      <c r="BI852" s="400" t="s">
        <v>4092</v>
      </c>
      <c r="BK852" s="400" t="s">
        <v>4092</v>
      </c>
      <c r="BM852" s="400" t="str">
        <f t="shared" si="29"/>
        <v>予備849</v>
      </c>
      <c r="BO852" s="401" t="s">
        <v>4092</v>
      </c>
      <c r="BP852" s="396"/>
      <c r="BQ852" s="401" t="s">
        <v>4092</v>
      </c>
      <c r="BR852" s="402"/>
      <c r="BS852" s="265" t="s">
        <v>4094</v>
      </c>
      <c r="BT852" s="402"/>
      <c r="BU852" s="402"/>
      <c r="BV852" s="402"/>
      <c r="BW852" s="402"/>
      <c r="BX852" s="402"/>
      <c r="BY852" s="402"/>
      <c r="BZ852" s="402"/>
      <c r="CA852" s="402"/>
      <c r="CB852" s="402"/>
      <c r="CC852" s="402"/>
      <c r="CE852" s="256"/>
      <c r="CG852" s="264" t="s">
        <v>4092</v>
      </c>
      <c r="CI852" s="264" t="s">
        <v>4092</v>
      </c>
      <c r="CK852" s="264" t="s">
        <v>4092</v>
      </c>
      <c r="CM852" s="264" t="s">
        <v>4092</v>
      </c>
      <c r="CO852" s="264" t="s">
        <v>4092</v>
      </c>
      <c r="CQ852" s="264" t="s">
        <v>4092</v>
      </c>
      <c r="CS852" s="264" t="s">
        <v>4092</v>
      </c>
      <c r="CU852" s="264" t="s">
        <v>4092</v>
      </c>
      <c r="CW852" s="264" t="s">
        <v>4092</v>
      </c>
      <c r="CY852" s="264" t="s">
        <v>4092</v>
      </c>
      <c r="DA852" s="264" t="s">
        <v>4092</v>
      </c>
      <c r="DC852" s="264" t="s">
        <v>4092</v>
      </c>
      <c r="DE852" s="264" t="s">
        <v>4092</v>
      </c>
      <c r="DG852" s="264" t="s">
        <v>4092</v>
      </c>
      <c r="DI852" s="264" t="s">
        <v>4092</v>
      </c>
      <c r="DK852" s="264" t="s">
        <v>4092</v>
      </c>
      <c r="EA852" s="264" t="s">
        <v>4092</v>
      </c>
      <c r="EC852" s="272" t="s">
        <v>4093</v>
      </c>
      <c r="ED852" s="268"/>
      <c r="EE852" s="272" t="s">
        <v>4093</v>
      </c>
      <c r="EF852" s="268"/>
      <c r="EG852" s="272" t="s">
        <v>4093</v>
      </c>
      <c r="EH852" s="268"/>
      <c r="EI852" s="272" t="s">
        <v>4093</v>
      </c>
      <c r="EY852" s="264" t="s">
        <v>4092</v>
      </c>
      <c r="FA852" s="264" t="s">
        <v>4092</v>
      </c>
      <c r="FC852" s="264" t="s">
        <v>4092</v>
      </c>
      <c r="FE852" s="264" t="s">
        <v>4092</v>
      </c>
      <c r="FG852" s="264" t="s">
        <v>4092</v>
      </c>
      <c r="FI852" s="264" t="s">
        <v>4092</v>
      </c>
      <c r="FK852" s="264" t="s">
        <v>4092</v>
      </c>
      <c r="FM852" s="264" t="s">
        <v>4092</v>
      </c>
      <c r="FO852" s="264" t="s">
        <v>4092</v>
      </c>
      <c r="FQ852" s="264" t="s">
        <v>4092</v>
      </c>
      <c r="FS852" s="264" t="s">
        <v>4092</v>
      </c>
      <c r="FU852" s="264" t="s">
        <v>4092</v>
      </c>
      <c r="FW852" s="264" t="s">
        <v>4092</v>
      </c>
      <c r="FY852" s="264" t="s">
        <v>4092</v>
      </c>
      <c r="GA852" s="264" t="s">
        <v>4092</v>
      </c>
      <c r="GC852" s="264" t="s">
        <v>4092</v>
      </c>
      <c r="GE852" s="264" t="s">
        <v>4092</v>
      </c>
      <c r="GG852" s="264" t="s">
        <v>4092</v>
      </c>
      <c r="GI852" s="264" t="s">
        <v>4092</v>
      </c>
      <c r="GK852" s="264" t="s">
        <v>4092</v>
      </c>
      <c r="GM852" s="264" t="s">
        <v>4092</v>
      </c>
      <c r="GO852" s="264" t="s">
        <v>4092</v>
      </c>
      <c r="GQ852" s="16"/>
      <c r="HE852" s="265" t="s">
        <v>4094</v>
      </c>
      <c r="HG852" s="265" t="s">
        <v>4094</v>
      </c>
      <c r="HI852" s="264" t="s">
        <v>4092</v>
      </c>
      <c r="HK852" s="264" t="s">
        <v>4092</v>
      </c>
      <c r="HM852" s="264" t="s">
        <v>4092</v>
      </c>
      <c r="HO852" s="264" t="s">
        <v>4092</v>
      </c>
      <c r="HQ852" s="264" t="s">
        <v>4092</v>
      </c>
      <c r="HS852" s="264" t="s">
        <v>4092</v>
      </c>
      <c r="HU852" s="264" t="s">
        <v>4092</v>
      </c>
      <c r="HW852" s="264" t="s">
        <v>4092</v>
      </c>
      <c r="HY852" s="264" t="s">
        <v>4092</v>
      </c>
      <c r="IA852" s="264" t="s">
        <v>4092</v>
      </c>
      <c r="IC852" s="264" t="s">
        <v>4092</v>
      </c>
      <c r="IE852" s="264" t="s">
        <v>4092</v>
      </c>
      <c r="IG852" s="264" t="s">
        <v>4092</v>
      </c>
      <c r="II852" s="264" t="s">
        <v>4092</v>
      </c>
      <c r="IK852" s="264" t="s">
        <v>4092</v>
      </c>
      <c r="IM852" s="264" t="s">
        <v>4092</v>
      </c>
      <c r="IO852" s="264" t="s">
        <v>4092</v>
      </c>
      <c r="IQ852" s="264" t="s">
        <v>4092</v>
      </c>
      <c r="IS852" s="264" t="s">
        <v>4092</v>
      </c>
      <c r="IU852" s="264" t="s">
        <v>4092</v>
      </c>
      <c r="IW852" s="264" t="s">
        <v>4092</v>
      </c>
      <c r="IY852" s="264" t="s">
        <v>4092</v>
      </c>
      <c r="JA852" s="264" t="s">
        <v>4092</v>
      </c>
      <c r="JC852" s="264" t="s">
        <v>4092</v>
      </c>
    </row>
    <row r="853" spans="3:263">
      <c r="C853" s="384" t="s">
        <v>4096</v>
      </c>
      <c r="D853" s="404"/>
      <c r="E853" s="390" t="s">
        <v>4096</v>
      </c>
      <c r="F853" s="391"/>
      <c r="G853" s="390" t="s">
        <v>4096</v>
      </c>
      <c r="H853" s="391"/>
      <c r="I853" s="390" t="s">
        <v>4096</v>
      </c>
      <c r="J853" s="391"/>
      <c r="K853" s="390" t="s">
        <v>4096</v>
      </c>
      <c r="L853" s="391"/>
      <c r="M853" s="390" t="s">
        <v>4096</v>
      </c>
      <c r="N853" s="405"/>
      <c r="O853" s="394" t="s">
        <v>4097</v>
      </c>
      <c r="P853" s="406"/>
      <c r="Q853" s="264" t="s">
        <v>4096</v>
      </c>
      <c r="S853" s="264" t="s">
        <v>4096</v>
      </c>
      <c r="U853" s="265" t="s">
        <v>4098</v>
      </c>
      <c r="W853" s="265" t="s">
        <v>4098</v>
      </c>
      <c r="Y853" s="265" t="s">
        <v>4098</v>
      </c>
      <c r="Z853" s="256"/>
      <c r="AA853" s="264" t="s">
        <v>4096</v>
      </c>
      <c r="AB853" s="256"/>
      <c r="AC853" s="265" t="s">
        <v>4098</v>
      </c>
      <c r="AD853" s="258"/>
      <c r="AE853" s="265" t="s">
        <v>4098</v>
      </c>
      <c r="AF853" s="258"/>
      <c r="AG853" s="264" t="s">
        <v>4096</v>
      </c>
      <c r="AH853" s="16"/>
      <c r="AI853" s="264" t="s">
        <v>4096</v>
      </c>
      <c r="AK853" s="264" t="s">
        <v>4096</v>
      </c>
      <c r="AL853" s="256"/>
      <c r="AM853" s="264" t="s">
        <v>4096</v>
      </c>
      <c r="AN853" s="256"/>
      <c r="AO853" s="264" t="s">
        <v>4096</v>
      </c>
      <c r="AP853" s="256"/>
      <c r="AQ853" s="264" t="s">
        <v>4096</v>
      </c>
      <c r="AR853" s="256"/>
      <c r="AS853" s="264" t="s">
        <v>4097</v>
      </c>
      <c r="AT853" s="256"/>
      <c r="AU853" s="264" t="s">
        <v>4097</v>
      </c>
      <c r="AW853" s="264" t="s">
        <v>4097</v>
      </c>
      <c r="AX853" s="256"/>
      <c r="AY853" s="270" t="str">
        <f t="shared" si="28"/>
        <v>予 備 850</v>
      </c>
      <c r="AZ853" s="256"/>
      <c r="BA853" s="265" t="s">
        <v>4098</v>
      </c>
      <c r="BC853" s="265" t="s">
        <v>4098</v>
      </c>
      <c r="BE853" s="266" t="s">
        <v>4098</v>
      </c>
      <c r="BF853" s="258"/>
      <c r="BG853" s="266" t="s">
        <v>4098</v>
      </c>
      <c r="BI853" s="400" t="s">
        <v>4096</v>
      </c>
      <c r="BK853" s="400" t="s">
        <v>4096</v>
      </c>
      <c r="BM853" s="400" t="str">
        <f t="shared" si="29"/>
        <v>予備850</v>
      </c>
      <c r="BO853" s="401" t="s">
        <v>4096</v>
      </c>
      <c r="BP853" s="396"/>
      <c r="BQ853" s="401" t="s">
        <v>4096</v>
      </c>
      <c r="BR853" s="402"/>
      <c r="BS853" s="265" t="s">
        <v>4098</v>
      </c>
      <c r="BT853" s="402"/>
      <c r="BU853" s="402"/>
      <c r="BV853" s="402"/>
      <c r="BW853" s="402"/>
      <c r="BX853" s="402"/>
      <c r="BY853" s="402"/>
      <c r="BZ853" s="402"/>
      <c r="CA853" s="402"/>
      <c r="CB853" s="402"/>
      <c r="CC853" s="402"/>
      <c r="CE853" s="256"/>
      <c r="CG853" s="264" t="s">
        <v>4096</v>
      </c>
      <c r="CI853" s="264" t="s">
        <v>4096</v>
      </c>
      <c r="CK853" s="264" t="s">
        <v>4096</v>
      </c>
      <c r="CM853" s="264" t="s">
        <v>4096</v>
      </c>
      <c r="CO853" s="264" t="s">
        <v>4096</v>
      </c>
      <c r="CQ853" s="264" t="s">
        <v>4096</v>
      </c>
      <c r="CS853" s="264" t="s">
        <v>4096</v>
      </c>
      <c r="CU853" s="264" t="s">
        <v>4096</v>
      </c>
      <c r="CW853" s="264" t="s">
        <v>4096</v>
      </c>
      <c r="CY853" s="264" t="s">
        <v>4096</v>
      </c>
      <c r="DA853" s="264" t="s">
        <v>4096</v>
      </c>
      <c r="DC853" s="264" t="s">
        <v>4096</v>
      </c>
      <c r="DE853" s="264" t="s">
        <v>4096</v>
      </c>
      <c r="DG853" s="264" t="s">
        <v>4096</v>
      </c>
      <c r="DI853" s="264" t="s">
        <v>4096</v>
      </c>
      <c r="DK853" s="264" t="s">
        <v>4096</v>
      </c>
      <c r="EA853" s="264" t="s">
        <v>4096</v>
      </c>
      <c r="EC853" s="272" t="s">
        <v>4097</v>
      </c>
      <c r="ED853" s="268"/>
      <c r="EE853" s="272" t="s">
        <v>4097</v>
      </c>
      <c r="EF853" s="268"/>
      <c r="EG853" s="272" t="s">
        <v>4097</v>
      </c>
      <c r="EH853" s="268"/>
      <c r="EI853" s="272" t="s">
        <v>4097</v>
      </c>
      <c r="EY853" s="264" t="s">
        <v>4096</v>
      </c>
      <c r="FA853" s="264" t="s">
        <v>4096</v>
      </c>
      <c r="FC853" s="264" t="s">
        <v>4096</v>
      </c>
      <c r="FE853" s="264" t="s">
        <v>4096</v>
      </c>
      <c r="FG853" s="264" t="s">
        <v>4096</v>
      </c>
      <c r="FI853" s="264" t="s">
        <v>4096</v>
      </c>
      <c r="FK853" s="264" t="s">
        <v>4096</v>
      </c>
      <c r="FM853" s="264" t="s">
        <v>4096</v>
      </c>
      <c r="FO853" s="264" t="s">
        <v>4096</v>
      </c>
      <c r="FQ853" s="264" t="s">
        <v>4096</v>
      </c>
      <c r="FS853" s="264" t="s">
        <v>4096</v>
      </c>
      <c r="FU853" s="264" t="s">
        <v>4096</v>
      </c>
      <c r="FW853" s="264" t="s">
        <v>4096</v>
      </c>
      <c r="FY853" s="264" t="s">
        <v>4096</v>
      </c>
      <c r="GA853" s="264" t="s">
        <v>4096</v>
      </c>
      <c r="GC853" s="264" t="s">
        <v>4096</v>
      </c>
      <c r="GE853" s="264" t="s">
        <v>4096</v>
      </c>
      <c r="GG853" s="264" t="s">
        <v>4096</v>
      </c>
      <c r="GI853" s="264" t="s">
        <v>4096</v>
      </c>
      <c r="GK853" s="264" t="s">
        <v>4096</v>
      </c>
      <c r="GM853" s="264" t="s">
        <v>4096</v>
      </c>
      <c r="GO853" s="264" t="s">
        <v>4096</v>
      </c>
      <c r="GQ853" s="16"/>
      <c r="HE853" s="265" t="s">
        <v>4098</v>
      </c>
      <c r="HG853" s="265" t="s">
        <v>4098</v>
      </c>
      <c r="HI853" s="264" t="s">
        <v>4096</v>
      </c>
      <c r="HK853" s="264" t="s">
        <v>4096</v>
      </c>
      <c r="HM853" s="264" t="s">
        <v>4096</v>
      </c>
      <c r="HO853" s="264" t="s">
        <v>4096</v>
      </c>
      <c r="HQ853" s="264" t="s">
        <v>4096</v>
      </c>
      <c r="HS853" s="264" t="s">
        <v>4096</v>
      </c>
      <c r="HU853" s="264" t="s">
        <v>4096</v>
      </c>
      <c r="HW853" s="264" t="s">
        <v>4096</v>
      </c>
      <c r="HY853" s="264" t="s">
        <v>4096</v>
      </c>
      <c r="IA853" s="264" t="s">
        <v>4096</v>
      </c>
      <c r="IC853" s="264" t="s">
        <v>4096</v>
      </c>
      <c r="IE853" s="264" t="s">
        <v>4096</v>
      </c>
      <c r="IG853" s="264" t="s">
        <v>4096</v>
      </c>
      <c r="II853" s="264" t="s">
        <v>4096</v>
      </c>
      <c r="IK853" s="264" t="s">
        <v>4096</v>
      </c>
      <c r="IM853" s="264" t="s">
        <v>4096</v>
      </c>
      <c r="IO853" s="264" t="s">
        <v>4096</v>
      </c>
      <c r="IQ853" s="264" t="s">
        <v>4096</v>
      </c>
      <c r="IS853" s="264" t="s">
        <v>4096</v>
      </c>
      <c r="IU853" s="264" t="s">
        <v>4096</v>
      </c>
      <c r="IW853" s="264" t="s">
        <v>4096</v>
      </c>
      <c r="IY853" s="264" t="s">
        <v>4096</v>
      </c>
      <c r="JA853" s="264" t="s">
        <v>4096</v>
      </c>
      <c r="JC853" s="264" t="s">
        <v>4096</v>
      </c>
    </row>
    <row r="854" spans="3:263">
      <c r="C854" s="384" t="s">
        <v>4099</v>
      </c>
      <c r="D854" s="404"/>
      <c r="E854" s="390" t="s">
        <v>4099</v>
      </c>
      <c r="F854" s="391"/>
      <c r="G854" s="390" t="s">
        <v>4099</v>
      </c>
      <c r="H854" s="391"/>
      <c r="I854" s="390" t="s">
        <v>4099</v>
      </c>
      <c r="J854" s="391"/>
      <c r="K854" s="390" t="s">
        <v>4099</v>
      </c>
      <c r="L854" s="391"/>
      <c r="M854" s="390" t="s">
        <v>4099</v>
      </c>
      <c r="N854" s="405"/>
      <c r="O854" s="394" t="s">
        <v>4100</v>
      </c>
      <c r="P854" s="406"/>
      <c r="Q854" s="264" t="s">
        <v>4099</v>
      </c>
      <c r="S854" s="264" t="s">
        <v>4099</v>
      </c>
      <c r="U854" s="265" t="s">
        <v>4101</v>
      </c>
      <c r="W854" s="265" t="s">
        <v>4101</v>
      </c>
      <c r="Y854" s="265" t="s">
        <v>4101</v>
      </c>
      <c r="Z854" s="256"/>
      <c r="AA854" s="264" t="s">
        <v>4099</v>
      </c>
      <c r="AB854" s="256"/>
      <c r="AC854" s="265" t="s">
        <v>4101</v>
      </c>
      <c r="AD854" s="258"/>
      <c r="AE854" s="265" t="s">
        <v>4101</v>
      </c>
      <c r="AF854" s="258"/>
      <c r="AG854" s="264" t="s">
        <v>4099</v>
      </c>
      <c r="AH854" s="16"/>
      <c r="AI854" s="264" t="s">
        <v>4099</v>
      </c>
      <c r="AK854" s="264" t="s">
        <v>4099</v>
      </c>
      <c r="AL854" s="256"/>
      <c r="AM854" s="264" t="s">
        <v>4099</v>
      </c>
      <c r="AN854" s="256"/>
      <c r="AO854" s="264" t="s">
        <v>4099</v>
      </c>
      <c r="AP854" s="256"/>
      <c r="AQ854" s="264" t="s">
        <v>4099</v>
      </c>
      <c r="AR854" s="256"/>
      <c r="AS854" s="265" t="s">
        <v>4102</v>
      </c>
      <c r="AT854" s="256"/>
      <c r="AU854" s="265" t="s">
        <v>4102</v>
      </c>
      <c r="AW854" s="265" t="s">
        <v>4102</v>
      </c>
      <c r="AX854" s="256"/>
      <c r="AY854" s="270" t="str">
        <f t="shared" si="28"/>
        <v>予 備 851</v>
      </c>
      <c r="AZ854" s="256"/>
      <c r="BA854" s="265" t="s">
        <v>4101</v>
      </c>
      <c r="BC854" s="265" t="s">
        <v>4101</v>
      </c>
      <c r="BE854" s="266" t="s">
        <v>4101</v>
      </c>
      <c r="BF854" s="258"/>
      <c r="BG854" s="266" t="s">
        <v>4101</v>
      </c>
      <c r="BI854" s="400" t="s">
        <v>4099</v>
      </c>
      <c r="BK854" s="400" t="s">
        <v>4099</v>
      </c>
      <c r="BM854" s="400" t="str">
        <f t="shared" si="29"/>
        <v>予備851</v>
      </c>
      <c r="BO854" s="401" t="s">
        <v>4099</v>
      </c>
      <c r="BP854" s="396"/>
      <c r="BQ854" s="401" t="s">
        <v>4099</v>
      </c>
      <c r="BR854" s="402"/>
      <c r="BS854" s="265" t="s">
        <v>4101</v>
      </c>
      <c r="BT854" s="402"/>
      <c r="BU854" s="402"/>
      <c r="BV854" s="402"/>
      <c r="BW854" s="402"/>
      <c r="BX854" s="402"/>
      <c r="BY854" s="402"/>
      <c r="BZ854" s="402"/>
      <c r="CA854" s="402"/>
      <c r="CB854" s="402"/>
      <c r="CC854" s="402"/>
      <c r="CE854" s="256"/>
      <c r="CG854" s="264" t="s">
        <v>4099</v>
      </c>
      <c r="CI854" s="264" t="s">
        <v>4099</v>
      </c>
      <c r="CK854" s="264" t="s">
        <v>4099</v>
      </c>
      <c r="CM854" s="264" t="s">
        <v>4099</v>
      </c>
      <c r="CO854" s="264" t="s">
        <v>4099</v>
      </c>
      <c r="CQ854" s="264" t="s">
        <v>4099</v>
      </c>
      <c r="CS854" s="264" t="s">
        <v>4099</v>
      </c>
      <c r="CU854" s="264" t="s">
        <v>4099</v>
      </c>
      <c r="CW854" s="264" t="s">
        <v>4099</v>
      </c>
      <c r="CY854" s="264" t="s">
        <v>4099</v>
      </c>
      <c r="DA854" s="264" t="s">
        <v>4099</v>
      </c>
      <c r="DC854" s="264" t="s">
        <v>4099</v>
      </c>
      <c r="DE854" s="264" t="s">
        <v>4099</v>
      </c>
      <c r="DG854" s="264" t="s">
        <v>4099</v>
      </c>
      <c r="DI854" s="264" t="s">
        <v>4099</v>
      </c>
      <c r="DK854" s="264" t="s">
        <v>4099</v>
      </c>
      <c r="EA854" s="264" t="s">
        <v>4099</v>
      </c>
      <c r="EC854" s="272" t="s">
        <v>4100</v>
      </c>
      <c r="ED854" s="268"/>
      <c r="EE854" s="272" t="s">
        <v>4100</v>
      </c>
      <c r="EF854" s="268"/>
      <c r="EG854" s="272" t="s">
        <v>4100</v>
      </c>
      <c r="EH854" s="268"/>
      <c r="EI854" s="272" t="s">
        <v>4100</v>
      </c>
      <c r="EY854" s="264" t="s">
        <v>4099</v>
      </c>
      <c r="FA854" s="264" t="s">
        <v>4099</v>
      </c>
      <c r="FC854" s="264" t="s">
        <v>4099</v>
      </c>
      <c r="FE854" s="264" t="s">
        <v>4099</v>
      </c>
      <c r="FG854" s="264" t="s">
        <v>4099</v>
      </c>
      <c r="FI854" s="264" t="s">
        <v>4099</v>
      </c>
      <c r="FK854" s="264" t="s">
        <v>4099</v>
      </c>
      <c r="FM854" s="264" t="s">
        <v>4099</v>
      </c>
      <c r="FO854" s="264" t="s">
        <v>4099</v>
      </c>
      <c r="FQ854" s="264" t="s">
        <v>4099</v>
      </c>
      <c r="FS854" s="264" t="s">
        <v>4099</v>
      </c>
      <c r="FU854" s="264" t="s">
        <v>4099</v>
      </c>
      <c r="FW854" s="264" t="s">
        <v>4099</v>
      </c>
      <c r="FY854" s="264" t="s">
        <v>4099</v>
      </c>
      <c r="GA854" s="264" t="s">
        <v>4099</v>
      </c>
      <c r="GC854" s="264" t="s">
        <v>4099</v>
      </c>
      <c r="GE854" s="264" t="s">
        <v>4099</v>
      </c>
      <c r="GG854" s="264" t="s">
        <v>4099</v>
      </c>
      <c r="GI854" s="264" t="s">
        <v>4099</v>
      </c>
      <c r="GK854" s="264" t="s">
        <v>4099</v>
      </c>
      <c r="GM854" s="264" t="s">
        <v>4099</v>
      </c>
      <c r="GO854" s="264" t="s">
        <v>4099</v>
      </c>
      <c r="GQ854" s="16"/>
      <c r="HE854" s="265" t="s">
        <v>4101</v>
      </c>
      <c r="HG854" s="265" t="s">
        <v>4101</v>
      </c>
      <c r="HI854" s="264" t="s">
        <v>4099</v>
      </c>
      <c r="HK854" s="264" t="s">
        <v>4099</v>
      </c>
      <c r="HM854" s="264" t="s">
        <v>4099</v>
      </c>
      <c r="HO854" s="264" t="s">
        <v>4099</v>
      </c>
      <c r="HQ854" s="264" t="s">
        <v>4099</v>
      </c>
      <c r="HS854" s="264" t="s">
        <v>4099</v>
      </c>
      <c r="HU854" s="264" t="s">
        <v>4099</v>
      </c>
      <c r="HW854" s="264" t="s">
        <v>4099</v>
      </c>
      <c r="HY854" s="264" t="s">
        <v>4099</v>
      </c>
      <c r="IA854" s="264" t="s">
        <v>4099</v>
      </c>
      <c r="IC854" s="264" t="s">
        <v>4099</v>
      </c>
      <c r="IE854" s="264" t="s">
        <v>4099</v>
      </c>
      <c r="IG854" s="264" t="s">
        <v>4099</v>
      </c>
      <c r="II854" s="264" t="s">
        <v>4099</v>
      </c>
      <c r="IK854" s="264" t="s">
        <v>4099</v>
      </c>
      <c r="IM854" s="264" t="s">
        <v>4099</v>
      </c>
      <c r="IO854" s="264" t="s">
        <v>4099</v>
      </c>
      <c r="IQ854" s="264" t="s">
        <v>4099</v>
      </c>
      <c r="IS854" s="264" t="s">
        <v>4099</v>
      </c>
      <c r="IU854" s="264" t="s">
        <v>4099</v>
      </c>
      <c r="IW854" s="264" t="s">
        <v>4099</v>
      </c>
      <c r="IY854" s="264" t="s">
        <v>4099</v>
      </c>
      <c r="JA854" s="264" t="s">
        <v>4099</v>
      </c>
      <c r="JC854" s="264" t="s">
        <v>4099</v>
      </c>
    </row>
    <row r="855" spans="3:263">
      <c r="C855" s="384" t="s">
        <v>4103</v>
      </c>
      <c r="D855" s="404"/>
      <c r="E855" s="390" t="s">
        <v>4103</v>
      </c>
      <c r="F855" s="391"/>
      <c r="G855" s="390" t="s">
        <v>4103</v>
      </c>
      <c r="H855" s="391"/>
      <c r="I855" s="390" t="s">
        <v>4103</v>
      </c>
      <c r="J855" s="391"/>
      <c r="K855" s="390" t="s">
        <v>4103</v>
      </c>
      <c r="L855" s="391"/>
      <c r="M855" s="390" t="s">
        <v>4103</v>
      </c>
      <c r="N855" s="405"/>
      <c r="O855" s="394" t="s">
        <v>4104</v>
      </c>
      <c r="P855" s="406"/>
      <c r="Q855" s="264" t="s">
        <v>4103</v>
      </c>
      <c r="S855" s="264" t="s">
        <v>4103</v>
      </c>
      <c r="U855" s="265" t="s">
        <v>4105</v>
      </c>
      <c r="W855" s="265" t="s">
        <v>4105</v>
      </c>
      <c r="Y855" s="265" t="s">
        <v>4105</v>
      </c>
      <c r="Z855" s="256"/>
      <c r="AA855" s="264" t="s">
        <v>4103</v>
      </c>
      <c r="AB855" s="256"/>
      <c r="AC855" s="265" t="s">
        <v>4105</v>
      </c>
      <c r="AD855" s="258"/>
      <c r="AE855" s="265" t="s">
        <v>4105</v>
      </c>
      <c r="AF855" s="258"/>
      <c r="AG855" s="264" t="s">
        <v>4103</v>
      </c>
      <c r="AH855" s="16"/>
      <c r="AI855" s="264" t="s">
        <v>4103</v>
      </c>
      <c r="AK855" s="264" t="s">
        <v>4103</v>
      </c>
      <c r="AL855" s="256"/>
      <c r="AM855" s="264" t="s">
        <v>4103</v>
      </c>
      <c r="AN855" s="256"/>
      <c r="AO855" s="264" t="s">
        <v>4103</v>
      </c>
      <c r="AP855" s="256"/>
      <c r="AQ855" s="264" t="s">
        <v>4103</v>
      </c>
      <c r="AR855" s="256"/>
      <c r="AS855" s="264" t="s">
        <v>4104</v>
      </c>
      <c r="AT855" s="256"/>
      <c r="AU855" s="264" t="s">
        <v>4104</v>
      </c>
      <c r="AW855" s="264" t="s">
        <v>4104</v>
      </c>
      <c r="AX855" s="256"/>
      <c r="AY855" s="270" t="str">
        <f t="shared" si="28"/>
        <v>予 備 852</v>
      </c>
      <c r="AZ855" s="256"/>
      <c r="BA855" s="265" t="s">
        <v>4105</v>
      </c>
      <c r="BC855" s="265" t="s">
        <v>4105</v>
      </c>
      <c r="BE855" s="266" t="s">
        <v>4105</v>
      </c>
      <c r="BF855" s="258"/>
      <c r="BG855" s="266" t="s">
        <v>4105</v>
      </c>
      <c r="BI855" s="400" t="s">
        <v>4103</v>
      </c>
      <c r="BK855" s="400" t="s">
        <v>4103</v>
      </c>
      <c r="BM855" s="400" t="str">
        <f t="shared" si="29"/>
        <v>予備852</v>
      </c>
      <c r="BO855" s="401" t="s">
        <v>4103</v>
      </c>
      <c r="BP855" s="396"/>
      <c r="BQ855" s="401" t="s">
        <v>4103</v>
      </c>
      <c r="BR855" s="402"/>
      <c r="BS855" s="265" t="s">
        <v>4105</v>
      </c>
      <c r="BT855" s="402"/>
      <c r="BU855" s="402"/>
      <c r="BV855" s="402"/>
      <c r="BW855" s="402"/>
      <c r="BX855" s="402"/>
      <c r="BY855" s="402"/>
      <c r="BZ855" s="402"/>
      <c r="CA855" s="402"/>
      <c r="CB855" s="402"/>
      <c r="CC855" s="402"/>
      <c r="CE855" s="256"/>
      <c r="CG855" s="264" t="s">
        <v>4103</v>
      </c>
      <c r="CI855" s="264" t="s">
        <v>4103</v>
      </c>
      <c r="CK855" s="264" t="s">
        <v>4103</v>
      </c>
      <c r="CM855" s="264" t="s">
        <v>4103</v>
      </c>
      <c r="CO855" s="264" t="s">
        <v>4103</v>
      </c>
      <c r="CQ855" s="264" t="s">
        <v>4103</v>
      </c>
      <c r="CS855" s="264" t="s">
        <v>4103</v>
      </c>
      <c r="CU855" s="264" t="s">
        <v>4103</v>
      </c>
      <c r="CW855" s="264" t="s">
        <v>4103</v>
      </c>
      <c r="CY855" s="264" t="s">
        <v>4103</v>
      </c>
      <c r="DA855" s="264" t="s">
        <v>4103</v>
      </c>
      <c r="DC855" s="264" t="s">
        <v>4103</v>
      </c>
      <c r="DE855" s="264" t="s">
        <v>4103</v>
      </c>
      <c r="DG855" s="264" t="s">
        <v>4103</v>
      </c>
      <c r="DI855" s="264" t="s">
        <v>4103</v>
      </c>
      <c r="DK855" s="264" t="s">
        <v>4103</v>
      </c>
      <c r="EA855" s="264" t="s">
        <v>4103</v>
      </c>
      <c r="EC855" s="272" t="s">
        <v>4104</v>
      </c>
      <c r="ED855" s="268"/>
      <c r="EE855" s="272" t="s">
        <v>4104</v>
      </c>
      <c r="EF855" s="268"/>
      <c r="EG855" s="272" t="s">
        <v>4104</v>
      </c>
      <c r="EH855" s="268"/>
      <c r="EI855" s="272" t="s">
        <v>4104</v>
      </c>
      <c r="EY855" s="264" t="s">
        <v>4103</v>
      </c>
      <c r="FA855" s="264" t="s">
        <v>4103</v>
      </c>
      <c r="FC855" s="264" t="s">
        <v>4103</v>
      </c>
      <c r="FE855" s="264" t="s">
        <v>4103</v>
      </c>
      <c r="FG855" s="264" t="s">
        <v>4103</v>
      </c>
      <c r="FI855" s="264" t="s">
        <v>4103</v>
      </c>
      <c r="FK855" s="264" t="s">
        <v>4103</v>
      </c>
      <c r="FM855" s="264" t="s">
        <v>4103</v>
      </c>
      <c r="FO855" s="264" t="s">
        <v>4103</v>
      </c>
      <c r="FQ855" s="264" t="s">
        <v>4103</v>
      </c>
      <c r="FS855" s="264" t="s">
        <v>4103</v>
      </c>
      <c r="FU855" s="264" t="s">
        <v>4103</v>
      </c>
      <c r="FW855" s="264" t="s">
        <v>4103</v>
      </c>
      <c r="FY855" s="264" t="s">
        <v>4103</v>
      </c>
      <c r="GA855" s="264" t="s">
        <v>4103</v>
      </c>
      <c r="GC855" s="264" t="s">
        <v>4103</v>
      </c>
      <c r="GE855" s="264" t="s">
        <v>4103</v>
      </c>
      <c r="GG855" s="264" t="s">
        <v>4103</v>
      </c>
      <c r="GI855" s="264" t="s">
        <v>4103</v>
      </c>
      <c r="GK855" s="264" t="s">
        <v>4103</v>
      </c>
      <c r="GM855" s="264" t="s">
        <v>4103</v>
      </c>
      <c r="GO855" s="264" t="s">
        <v>4103</v>
      </c>
      <c r="GQ855" s="16"/>
      <c r="HE855" s="265" t="s">
        <v>4105</v>
      </c>
      <c r="HG855" s="265" t="s">
        <v>4105</v>
      </c>
      <c r="HI855" s="264" t="s">
        <v>4103</v>
      </c>
      <c r="HK855" s="264" t="s">
        <v>4103</v>
      </c>
      <c r="HM855" s="264" t="s">
        <v>4103</v>
      </c>
      <c r="HO855" s="264" t="s">
        <v>4103</v>
      </c>
      <c r="HQ855" s="264" t="s">
        <v>4103</v>
      </c>
      <c r="HS855" s="264" t="s">
        <v>4103</v>
      </c>
      <c r="HU855" s="264" t="s">
        <v>4103</v>
      </c>
      <c r="HW855" s="264" t="s">
        <v>4103</v>
      </c>
      <c r="HY855" s="264" t="s">
        <v>4103</v>
      </c>
      <c r="IA855" s="264" t="s">
        <v>4103</v>
      </c>
      <c r="IC855" s="264" t="s">
        <v>4103</v>
      </c>
      <c r="IE855" s="264" t="s">
        <v>4103</v>
      </c>
      <c r="IG855" s="264" t="s">
        <v>4103</v>
      </c>
      <c r="II855" s="264" t="s">
        <v>4103</v>
      </c>
      <c r="IK855" s="264" t="s">
        <v>4103</v>
      </c>
      <c r="IM855" s="264" t="s">
        <v>4103</v>
      </c>
      <c r="IO855" s="264" t="s">
        <v>4103</v>
      </c>
      <c r="IQ855" s="264" t="s">
        <v>4103</v>
      </c>
      <c r="IS855" s="264" t="s">
        <v>4103</v>
      </c>
      <c r="IU855" s="264" t="s">
        <v>4103</v>
      </c>
      <c r="IW855" s="264" t="s">
        <v>4103</v>
      </c>
      <c r="IY855" s="264" t="s">
        <v>4103</v>
      </c>
      <c r="JA855" s="264" t="s">
        <v>4103</v>
      </c>
      <c r="JC855" s="264" t="s">
        <v>4103</v>
      </c>
    </row>
    <row r="856" spans="3:263">
      <c r="C856" s="384" t="s">
        <v>4106</v>
      </c>
      <c r="D856" s="404"/>
      <c r="E856" s="390" t="s">
        <v>4106</v>
      </c>
      <c r="F856" s="391"/>
      <c r="G856" s="390" t="s">
        <v>4106</v>
      </c>
      <c r="H856" s="391"/>
      <c r="I856" s="390" t="s">
        <v>4106</v>
      </c>
      <c r="J856" s="391"/>
      <c r="K856" s="390" t="s">
        <v>4106</v>
      </c>
      <c r="L856" s="391"/>
      <c r="M856" s="390" t="s">
        <v>4106</v>
      </c>
      <c r="N856" s="405"/>
      <c r="O856" s="394" t="s">
        <v>4107</v>
      </c>
      <c r="P856" s="406"/>
      <c r="Q856" s="264" t="s">
        <v>4106</v>
      </c>
      <c r="S856" s="264" t="s">
        <v>4106</v>
      </c>
      <c r="U856" s="265" t="s">
        <v>4108</v>
      </c>
      <c r="W856" s="265" t="s">
        <v>4108</v>
      </c>
      <c r="Y856" s="265" t="s">
        <v>4108</v>
      </c>
      <c r="Z856" s="256"/>
      <c r="AA856" s="264" t="s">
        <v>4106</v>
      </c>
      <c r="AB856" s="256"/>
      <c r="AC856" s="265" t="s">
        <v>4108</v>
      </c>
      <c r="AD856" s="258"/>
      <c r="AE856" s="265" t="s">
        <v>4108</v>
      </c>
      <c r="AF856" s="258"/>
      <c r="AG856" s="264" t="s">
        <v>4106</v>
      </c>
      <c r="AH856" s="16"/>
      <c r="AI856" s="264" t="s">
        <v>4106</v>
      </c>
      <c r="AK856" s="264" t="s">
        <v>4106</v>
      </c>
      <c r="AL856" s="256"/>
      <c r="AM856" s="264" t="s">
        <v>4106</v>
      </c>
      <c r="AN856" s="256"/>
      <c r="AO856" s="264" t="s">
        <v>4106</v>
      </c>
      <c r="AP856" s="256"/>
      <c r="AQ856" s="264" t="s">
        <v>4106</v>
      </c>
      <c r="AR856" s="256"/>
      <c r="AS856" s="265" t="s">
        <v>4109</v>
      </c>
      <c r="AT856" s="256"/>
      <c r="AU856" s="265" t="s">
        <v>4109</v>
      </c>
      <c r="AW856" s="265" t="s">
        <v>4109</v>
      </c>
      <c r="AX856" s="256"/>
      <c r="AY856" s="270" t="str">
        <f t="shared" si="28"/>
        <v>予 備 853</v>
      </c>
      <c r="AZ856" s="256"/>
      <c r="BA856" s="265" t="s">
        <v>4108</v>
      </c>
      <c r="BC856" s="265" t="s">
        <v>4108</v>
      </c>
      <c r="BE856" s="266" t="s">
        <v>4108</v>
      </c>
      <c r="BF856" s="258"/>
      <c r="BG856" s="266" t="s">
        <v>4108</v>
      </c>
      <c r="BI856" s="400" t="s">
        <v>4106</v>
      </c>
      <c r="BK856" s="400" t="s">
        <v>4106</v>
      </c>
      <c r="BM856" s="400" t="str">
        <f t="shared" si="29"/>
        <v>予備853</v>
      </c>
      <c r="BO856" s="401" t="s">
        <v>4106</v>
      </c>
      <c r="BP856" s="396"/>
      <c r="BQ856" s="401" t="s">
        <v>4106</v>
      </c>
      <c r="BR856" s="402"/>
      <c r="BS856" s="265" t="s">
        <v>4108</v>
      </c>
      <c r="BT856" s="402"/>
      <c r="BU856" s="402"/>
      <c r="BV856" s="402"/>
      <c r="BW856" s="402"/>
      <c r="BX856" s="402"/>
      <c r="BY856" s="402"/>
      <c r="BZ856" s="402"/>
      <c r="CA856" s="402"/>
      <c r="CB856" s="402"/>
      <c r="CC856" s="402"/>
      <c r="CE856" s="256"/>
      <c r="CG856" s="264" t="s">
        <v>4106</v>
      </c>
      <c r="CI856" s="264" t="s">
        <v>4106</v>
      </c>
      <c r="CK856" s="264" t="s">
        <v>4106</v>
      </c>
      <c r="CM856" s="264" t="s">
        <v>4106</v>
      </c>
      <c r="CO856" s="264" t="s">
        <v>4106</v>
      </c>
      <c r="CQ856" s="264" t="s">
        <v>4106</v>
      </c>
      <c r="CS856" s="264" t="s">
        <v>4106</v>
      </c>
      <c r="CU856" s="264" t="s">
        <v>4106</v>
      </c>
      <c r="CW856" s="264" t="s">
        <v>4106</v>
      </c>
      <c r="CY856" s="264" t="s">
        <v>4106</v>
      </c>
      <c r="DA856" s="264" t="s">
        <v>4106</v>
      </c>
      <c r="DC856" s="264" t="s">
        <v>4106</v>
      </c>
      <c r="DE856" s="264" t="s">
        <v>4106</v>
      </c>
      <c r="DG856" s="264" t="s">
        <v>4106</v>
      </c>
      <c r="DI856" s="264" t="s">
        <v>4106</v>
      </c>
      <c r="DK856" s="264" t="s">
        <v>4106</v>
      </c>
      <c r="EA856" s="264" t="s">
        <v>4106</v>
      </c>
      <c r="EC856" s="272" t="s">
        <v>4107</v>
      </c>
      <c r="ED856" s="268"/>
      <c r="EE856" s="272" t="s">
        <v>4107</v>
      </c>
      <c r="EF856" s="268"/>
      <c r="EG856" s="272" t="s">
        <v>4107</v>
      </c>
      <c r="EH856" s="268"/>
      <c r="EI856" s="272" t="s">
        <v>4107</v>
      </c>
      <c r="EY856" s="264" t="s">
        <v>4106</v>
      </c>
      <c r="FA856" s="264" t="s">
        <v>4106</v>
      </c>
      <c r="FC856" s="264" t="s">
        <v>4106</v>
      </c>
      <c r="FE856" s="264" t="s">
        <v>4106</v>
      </c>
      <c r="FG856" s="264" t="s">
        <v>4106</v>
      </c>
      <c r="FI856" s="264" t="s">
        <v>4106</v>
      </c>
      <c r="FK856" s="264" t="s">
        <v>4106</v>
      </c>
      <c r="FM856" s="264" t="s">
        <v>4106</v>
      </c>
      <c r="FO856" s="264" t="s">
        <v>4106</v>
      </c>
      <c r="FQ856" s="264" t="s">
        <v>4106</v>
      </c>
      <c r="FS856" s="264" t="s">
        <v>4106</v>
      </c>
      <c r="FU856" s="264" t="s">
        <v>4106</v>
      </c>
      <c r="FW856" s="264" t="s">
        <v>4106</v>
      </c>
      <c r="FY856" s="264" t="s">
        <v>4106</v>
      </c>
      <c r="GA856" s="264" t="s">
        <v>4106</v>
      </c>
      <c r="GC856" s="264" t="s">
        <v>4106</v>
      </c>
      <c r="GE856" s="264" t="s">
        <v>4106</v>
      </c>
      <c r="GG856" s="264" t="s">
        <v>4106</v>
      </c>
      <c r="GI856" s="264" t="s">
        <v>4106</v>
      </c>
      <c r="GK856" s="264" t="s">
        <v>4106</v>
      </c>
      <c r="GM856" s="264" t="s">
        <v>4106</v>
      </c>
      <c r="GO856" s="264" t="s">
        <v>4106</v>
      </c>
      <c r="GQ856" s="16"/>
      <c r="HE856" s="265" t="s">
        <v>4108</v>
      </c>
      <c r="HG856" s="265" t="s">
        <v>4108</v>
      </c>
      <c r="HI856" s="264" t="s">
        <v>4106</v>
      </c>
      <c r="HK856" s="264" t="s">
        <v>4106</v>
      </c>
      <c r="HM856" s="264" t="s">
        <v>4106</v>
      </c>
      <c r="HO856" s="264" t="s">
        <v>4106</v>
      </c>
      <c r="HQ856" s="264" t="s">
        <v>4106</v>
      </c>
      <c r="HS856" s="264" t="s">
        <v>4106</v>
      </c>
      <c r="HU856" s="264" t="s">
        <v>4106</v>
      </c>
      <c r="HW856" s="264" t="s">
        <v>4106</v>
      </c>
      <c r="HY856" s="264" t="s">
        <v>4106</v>
      </c>
      <c r="IA856" s="264" t="s">
        <v>4106</v>
      </c>
      <c r="IC856" s="264" t="s">
        <v>4106</v>
      </c>
      <c r="IE856" s="264" t="s">
        <v>4106</v>
      </c>
      <c r="IG856" s="264" t="s">
        <v>4106</v>
      </c>
      <c r="II856" s="264" t="s">
        <v>4106</v>
      </c>
      <c r="IK856" s="264" t="s">
        <v>4106</v>
      </c>
      <c r="IM856" s="264" t="s">
        <v>4106</v>
      </c>
      <c r="IO856" s="264" t="s">
        <v>4106</v>
      </c>
      <c r="IQ856" s="264" t="s">
        <v>4106</v>
      </c>
      <c r="IS856" s="264" t="s">
        <v>4106</v>
      </c>
      <c r="IU856" s="264" t="s">
        <v>4106</v>
      </c>
      <c r="IW856" s="264" t="s">
        <v>4106</v>
      </c>
      <c r="IY856" s="264" t="s">
        <v>4106</v>
      </c>
      <c r="JA856" s="264" t="s">
        <v>4106</v>
      </c>
      <c r="JC856" s="264" t="s">
        <v>4106</v>
      </c>
    </row>
    <row r="857" spans="3:263">
      <c r="C857" s="384" t="s">
        <v>4110</v>
      </c>
      <c r="D857" s="404"/>
      <c r="E857" s="390" t="s">
        <v>4110</v>
      </c>
      <c r="F857" s="391"/>
      <c r="G857" s="390" t="s">
        <v>4110</v>
      </c>
      <c r="H857" s="391"/>
      <c r="I857" s="390" t="s">
        <v>4110</v>
      </c>
      <c r="J857" s="391"/>
      <c r="K857" s="390" t="s">
        <v>4110</v>
      </c>
      <c r="L857" s="391"/>
      <c r="M857" s="390" t="s">
        <v>4110</v>
      </c>
      <c r="N857" s="405"/>
      <c r="O857" s="394" t="s">
        <v>4111</v>
      </c>
      <c r="P857" s="406"/>
      <c r="Q857" s="264" t="s">
        <v>4110</v>
      </c>
      <c r="S857" s="264" t="s">
        <v>4110</v>
      </c>
      <c r="U857" s="265" t="s">
        <v>4112</v>
      </c>
      <c r="W857" s="265" t="s">
        <v>4112</v>
      </c>
      <c r="Y857" s="265" t="s">
        <v>4112</v>
      </c>
      <c r="Z857" s="256"/>
      <c r="AA857" s="264" t="s">
        <v>4110</v>
      </c>
      <c r="AB857" s="256"/>
      <c r="AC857" s="265" t="s">
        <v>4112</v>
      </c>
      <c r="AD857" s="258"/>
      <c r="AE857" s="265" t="s">
        <v>4112</v>
      </c>
      <c r="AF857" s="258"/>
      <c r="AG857" s="264" t="s">
        <v>4110</v>
      </c>
      <c r="AH857" s="16"/>
      <c r="AI857" s="264" t="s">
        <v>4110</v>
      </c>
      <c r="AK857" s="264" t="s">
        <v>4110</v>
      </c>
      <c r="AL857" s="256"/>
      <c r="AM857" s="264" t="s">
        <v>4110</v>
      </c>
      <c r="AN857" s="256"/>
      <c r="AO857" s="264" t="s">
        <v>4110</v>
      </c>
      <c r="AP857" s="256"/>
      <c r="AQ857" s="264" t="s">
        <v>4110</v>
      </c>
      <c r="AR857" s="256"/>
      <c r="AS857" s="264" t="s">
        <v>4111</v>
      </c>
      <c r="AT857" s="256"/>
      <c r="AU857" s="264" t="s">
        <v>4111</v>
      </c>
      <c r="AW857" s="264" t="s">
        <v>4111</v>
      </c>
      <c r="AX857" s="256"/>
      <c r="AY857" s="270" t="str">
        <f t="shared" si="28"/>
        <v>予 備 854</v>
      </c>
      <c r="AZ857" s="256"/>
      <c r="BA857" s="265" t="s">
        <v>4112</v>
      </c>
      <c r="BC857" s="265" t="s">
        <v>4112</v>
      </c>
      <c r="BE857" s="266" t="s">
        <v>4112</v>
      </c>
      <c r="BF857" s="258"/>
      <c r="BG857" s="266" t="s">
        <v>4112</v>
      </c>
      <c r="BI857" s="400" t="s">
        <v>4110</v>
      </c>
      <c r="BK857" s="400" t="s">
        <v>4110</v>
      </c>
      <c r="BM857" s="400" t="str">
        <f t="shared" si="29"/>
        <v>予備854</v>
      </c>
      <c r="BO857" s="401" t="s">
        <v>4110</v>
      </c>
      <c r="BP857" s="396"/>
      <c r="BQ857" s="401" t="s">
        <v>4110</v>
      </c>
      <c r="BR857" s="402"/>
      <c r="BS857" s="265" t="s">
        <v>4112</v>
      </c>
      <c r="BT857" s="402"/>
      <c r="BU857" s="402"/>
      <c r="BV857" s="402"/>
      <c r="BW857" s="402"/>
      <c r="BX857" s="402"/>
      <c r="BY857" s="402"/>
      <c r="BZ857" s="402"/>
      <c r="CA857" s="402"/>
      <c r="CB857" s="402"/>
      <c r="CC857" s="402"/>
      <c r="CE857" s="256"/>
      <c r="CG857" s="264" t="s">
        <v>4110</v>
      </c>
      <c r="CI857" s="264" t="s">
        <v>4110</v>
      </c>
      <c r="CK857" s="264" t="s">
        <v>4110</v>
      </c>
      <c r="CM857" s="264" t="s">
        <v>4110</v>
      </c>
      <c r="CO857" s="264" t="s">
        <v>4110</v>
      </c>
      <c r="CQ857" s="264" t="s">
        <v>4110</v>
      </c>
      <c r="CS857" s="264" t="s">
        <v>4110</v>
      </c>
      <c r="CU857" s="264" t="s">
        <v>4110</v>
      </c>
      <c r="CW857" s="264" t="s">
        <v>4110</v>
      </c>
      <c r="CY857" s="264" t="s">
        <v>4110</v>
      </c>
      <c r="DA857" s="264" t="s">
        <v>4110</v>
      </c>
      <c r="DC857" s="264" t="s">
        <v>4110</v>
      </c>
      <c r="DE857" s="264" t="s">
        <v>4110</v>
      </c>
      <c r="DG857" s="264" t="s">
        <v>4110</v>
      </c>
      <c r="DI857" s="264" t="s">
        <v>4110</v>
      </c>
      <c r="DK857" s="264" t="s">
        <v>4110</v>
      </c>
      <c r="EA857" s="264" t="s">
        <v>4110</v>
      </c>
      <c r="EC857" s="272" t="s">
        <v>4111</v>
      </c>
      <c r="ED857" s="268"/>
      <c r="EE857" s="272" t="s">
        <v>4111</v>
      </c>
      <c r="EF857" s="268"/>
      <c r="EG857" s="272" t="s">
        <v>4111</v>
      </c>
      <c r="EH857" s="268"/>
      <c r="EI857" s="272" t="s">
        <v>4111</v>
      </c>
      <c r="EY857" s="264" t="s">
        <v>4110</v>
      </c>
      <c r="FA857" s="264" t="s">
        <v>4110</v>
      </c>
      <c r="FC857" s="264" t="s">
        <v>4110</v>
      </c>
      <c r="FE857" s="264" t="s">
        <v>4110</v>
      </c>
      <c r="FG857" s="264" t="s">
        <v>4110</v>
      </c>
      <c r="FI857" s="264" t="s">
        <v>4110</v>
      </c>
      <c r="FK857" s="264" t="s">
        <v>4110</v>
      </c>
      <c r="FM857" s="264" t="s">
        <v>4110</v>
      </c>
      <c r="FO857" s="264" t="s">
        <v>4110</v>
      </c>
      <c r="FQ857" s="264" t="s">
        <v>4110</v>
      </c>
      <c r="FS857" s="264" t="s">
        <v>4110</v>
      </c>
      <c r="FU857" s="264" t="s">
        <v>4110</v>
      </c>
      <c r="FW857" s="264" t="s">
        <v>4110</v>
      </c>
      <c r="FY857" s="264" t="s">
        <v>4110</v>
      </c>
      <c r="GA857" s="264" t="s">
        <v>4110</v>
      </c>
      <c r="GC857" s="264" t="s">
        <v>4110</v>
      </c>
      <c r="GE857" s="264" t="s">
        <v>4110</v>
      </c>
      <c r="GG857" s="264" t="s">
        <v>4110</v>
      </c>
      <c r="GI857" s="264" t="s">
        <v>4110</v>
      </c>
      <c r="GK857" s="264" t="s">
        <v>4110</v>
      </c>
      <c r="GM857" s="264" t="s">
        <v>4110</v>
      </c>
      <c r="GO857" s="264" t="s">
        <v>4110</v>
      </c>
      <c r="GQ857" s="16"/>
      <c r="HE857" s="265" t="s">
        <v>4112</v>
      </c>
      <c r="HG857" s="265" t="s">
        <v>4112</v>
      </c>
      <c r="HI857" s="264" t="s">
        <v>4110</v>
      </c>
      <c r="HK857" s="264" t="s">
        <v>4110</v>
      </c>
      <c r="HM857" s="264" t="s">
        <v>4110</v>
      </c>
      <c r="HO857" s="264" t="s">
        <v>4110</v>
      </c>
      <c r="HQ857" s="264" t="s">
        <v>4110</v>
      </c>
      <c r="HS857" s="264" t="s">
        <v>4110</v>
      </c>
      <c r="HU857" s="264" t="s">
        <v>4110</v>
      </c>
      <c r="HW857" s="264" t="s">
        <v>4110</v>
      </c>
      <c r="HY857" s="264" t="s">
        <v>4110</v>
      </c>
      <c r="IA857" s="264" t="s">
        <v>4110</v>
      </c>
      <c r="IC857" s="264" t="s">
        <v>4110</v>
      </c>
      <c r="IE857" s="264" t="s">
        <v>4110</v>
      </c>
      <c r="IG857" s="264" t="s">
        <v>4110</v>
      </c>
      <c r="II857" s="264" t="s">
        <v>4110</v>
      </c>
      <c r="IK857" s="264" t="s">
        <v>4110</v>
      </c>
      <c r="IM857" s="264" t="s">
        <v>4110</v>
      </c>
      <c r="IO857" s="264" t="s">
        <v>4110</v>
      </c>
      <c r="IQ857" s="264" t="s">
        <v>4110</v>
      </c>
      <c r="IS857" s="264" t="s">
        <v>4110</v>
      </c>
      <c r="IU857" s="264" t="s">
        <v>4110</v>
      </c>
      <c r="IW857" s="264" t="s">
        <v>4110</v>
      </c>
      <c r="IY857" s="264" t="s">
        <v>4110</v>
      </c>
      <c r="JA857" s="264" t="s">
        <v>4110</v>
      </c>
      <c r="JC857" s="264" t="s">
        <v>4110</v>
      </c>
    </row>
    <row r="858" spans="3:263">
      <c r="C858" s="384" t="s">
        <v>4113</v>
      </c>
      <c r="D858" s="404"/>
      <c r="E858" s="390" t="s">
        <v>4113</v>
      </c>
      <c r="F858" s="391"/>
      <c r="G858" s="390" t="s">
        <v>4113</v>
      </c>
      <c r="H858" s="391"/>
      <c r="I858" s="390" t="s">
        <v>4113</v>
      </c>
      <c r="J858" s="391"/>
      <c r="K858" s="390" t="s">
        <v>4113</v>
      </c>
      <c r="L858" s="391"/>
      <c r="M858" s="390" t="s">
        <v>4113</v>
      </c>
      <c r="N858" s="405"/>
      <c r="O858" s="394" t="s">
        <v>4114</v>
      </c>
      <c r="P858" s="406"/>
      <c r="Q858" s="264" t="s">
        <v>4113</v>
      </c>
      <c r="S858" s="264" t="s">
        <v>4113</v>
      </c>
      <c r="U858" s="265" t="s">
        <v>4115</v>
      </c>
      <c r="W858" s="265" t="s">
        <v>4115</v>
      </c>
      <c r="Y858" s="265" t="s">
        <v>4115</v>
      </c>
      <c r="Z858" s="256"/>
      <c r="AA858" s="264" t="s">
        <v>4113</v>
      </c>
      <c r="AB858" s="256"/>
      <c r="AC858" s="265" t="s">
        <v>4115</v>
      </c>
      <c r="AD858" s="258"/>
      <c r="AE858" s="265" t="s">
        <v>4115</v>
      </c>
      <c r="AF858" s="258"/>
      <c r="AG858" s="264" t="s">
        <v>4113</v>
      </c>
      <c r="AH858" s="16"/>
      <c r="AI858" s="264" t="s">
        <v>4113</v>
      </c>
      <c r="AK858" s="264" t="s">
        <v>4113</v>
      </c>
      <c r="AL858" s="256"/>
      <c r="AM858" s="264" t="s">
        <v>4113</v>
      </c>
      <c r="AN858" s="256"/>
      <c r="AO858" s="264" t="s">
        <v>4113</v>
      </c>
      <c r="AP858" s="256"/>
      <c r="AQ858" s="264" t="s">
        <v>4113</v>
      </c>
      <c r="AR858" s="256"/>
      <c r="AS858" s="265" t="s">
        <v>4116</v>
      </c>
      <c r="AT858" s="256"/>
      <c r="AU858" s="265" t="s">
        <v>4116</v>
      </c>
      <c r="AW858" s="265" t="s">
        <v>4116</v>
      </c>
      <c r="AX858" s="256"/>
      <c r="AY858" s="270" t="str">
        <f t="shared" si="28"/>
        <v>予 備 855</v>
      </c>
      <c r="AZ858" s="256"/>
      <c r="BA858" s="265" t="s">
        <v>4115</v>
      </c>
      <c r="BC858" s="265" t="s">
        <v>4115</v>
      </c>
      <c r="BE858" s="266" t="s">
        <v>4115</v>
      </c>
      <c r="BF858" s="258"/>
      <c r="BG858" s="266" t="s">
        <v>4115</v>
      </c>
      <c r="BI858" s="400" t="s">
        <v>4113</v>
      </c>
      <c r="BK858" s="400" t="s">
        <v>4113</v>
      </c>
      <c r="BM858" s="400" t="str">
        <f t="shared" si="29"/>
        <v>予備855</v>
      </c>
      <c r="BO858" s="401" t="s">
        <v>4113</v>
      </c>
      <c r="BP858" s="396"/>
      <c r="BQ858" s="401" t="s">
        <v>4113</v>
      </c>
      <c r="BR858" s="402"/>
      <c r="BS858" s="265" t="s">
        <v>4115</v>
      </c>
      <c r="BT858" s="402"/>
      <c r="BU858" s="402"/>
      <c r="BV858" s="402"/>
      <c r="BW858" s="402"/>
      <c r="BX858" s="402"/>
      <c r="BY858" s="402"/>
      <c r="BZ858" s="402"/>
      <c r="CA858" s="402"/>
      <c r="CB858" s="402"/>
      <c r="CC858" s="402"/>
      <c r="CE858" s="256"/>
      <c r="CG858" s="264" t="s">
        <v>4113</v>
      </c>
      <c r="CI858" s="264" t="s">
        <v>4113</v>
      </c>
      <c r="CK858" s="264" t="s">
        <v>4113</v>
      </c>
      <c r="CM858" s="264" t="s">
        <v>4113</v>
      </c>
      <c r="CO858" s="264" t="s">
        <v>4113</v>
      </c>
      <c r="CQ858" s="264" t="s">
        <v>4113</v>
      </c>
      <c r="CS858" s="264" t="s">
        <v>4113</v>
      </c>
      <c r="CU858" s="264" t="s">
        <v>4113</v>
      </c>
      <c r="CW858" s="264" t="s">
        <v>4113</v>
      </c>
      <c r="CY858" s="264" t="s">
        <v>4113</v>
      </c>
      <c r="DA858" s="264" t="s">
        <v>4113</v>
      </c>
      <c r="DC858" s="264" t="s">
        <v>4113</v>
      </c>
      <c r="DE858" s="264" t="s">
        <v>4113</v>
      </c>
      <c r="DG858" s="264" t="s">
        <v>4113</v>
      </c>
      <c r="DI858" s="264" t="s">
        <v>4113</v>
      </c>
      <c r="DK858" s="264" t="s">
        <v>4113</v>
      </c>
      <c r="EA858" s="264" t="s">
        <v>4113</v>
      </c>
      <c r="EC858" s="272" t="s">
        <v>4114</v>
      </c>
      <c r="ED858" s="268"/>
      <c r="EE858" s="272" t="s">
        <v>4114</v>
      </c>
      <c r="EF858" s="268"/>
      <c r="EG858" s="272" t="s">
        <v>4114</v>
      </c>
      <c r="EH858" s="268"/>
      <c r="EI858" s="272" t="s">
        <v>4114</v>
      </c>
      <c r="EY858" s="264" t="s">
        <v>4113</v>
      </c>
      <c r="FA858" s="264" t="s">
        <v>4113</v>
      </c>
      <c r="FC858" s="264" t="s">
        <v>4113</v>
      </c>
      <c r="FE858" s="264" t="s">
        <v>4113</v>
      </c>
      <c r="FG858" s="264" t="s">
        <v>4113</v>
      </c>
      <c r="FI858" s="264" t="s">
        <v>4113</v>
      </c>
      <c r="FK858" s="264" t="s">
        <v>4113</v>
      </c>
      <c r="FM858" s="264" t="s">
        <v>4113</v>
      </c>
      <c r="FO858" s="264" t="s">
        <v>4113</v>
      </c>
      <c r="FQ858" s="264" t="s">
        <v>4113</v>
      </c>
      <c r="FS858" s="264" t="s">
        <v>4113</v>
      </c>
      <c r="FU858" s="264" t="s">
        <v>4113</v>
      </c>
      <c r="FW858" s="264" t="s">
        <v>4113</v>
      </c>
      <c r="FY858" s="264" t="s">
        <v>4113</v>
      </c>
      <c r="GA858" s="264" t="s">
        <v>4113</v>
      </c>
      <c r="GC858" s="264" t="s">
        <v>4113</v>
      </c>
      <c r="GE858" s="264" t="s">
        <v>4113</v>
      </c>
      <c r="GG858" s="264" t="s">
        <v>4113</v>
      </c>
      <c r="GI858" s="264" t="s">
        <v>4113</v>
      </c>
      <c r="GK858" s="264" t="s">
        <v>4113</v>
      </c>
      <c r="GM858" s="264" t="s">
        <v>4113</v>
      </c>
      <c r="GO858" s="264" t="s">
        <v>4113</v>
      </c>
      <c r="GQ858" s="16"/>
      <c r="HE858" s="265" t="s">
        <v>4115</v>
      </c>
      <c r="HG858" s="265" t="s">
        <v>4115</v>
      </c>
      <c r="HI858" s="264" t="s">
        <v>4113</v>
      </c>
      <c r="HK858" s="264" t="s">
        <v>4113</v>
      </c>
      <c r="HM858" s="264" t="s">
        <v>4113</v>
      </c>
      <c r="HO858" s="264" t="s">
        <v>4113</v>
      </c>
      <c r="HQ858" s="264" t="s">
        <v>4113</v>
      </c>
      <c r="HS858" s="264" t="s">
        <v>4113</v>
      </c>
      <c r="HU858" s="264" t="s">
        <v>4113</v>
      </c>
      <c r="HW858" s="264" t="s">
        <v>4113</v>
      </c>
      <c r="HY858" s="264" t="s">
        <v>4113</v>
      </c>
      <c r="IA858" s="264" t="s">
        <v>4113</v>
      </c>
      <c r="IC858" s="264" t="s">
        <v>4113</v>
      </c>
      <c r="IE858" s="264" t="s">
        <v>4113</v>
      </c>
      <c r="IG858" s="264" t="s">
        <v>4113</v>
      </c>
      <c r="II858" s="264" t="s">
        <v>4113</v>
      </c>
      <c r="IK858" s="264" t="s">
        <v>4113</v>
      </c>
      <c r="IM858" s="264" t="s">
        <v>4113</v>
      </c>
      <c r="IO858" s="264" t="s">
        <v>4113</v>
      </c>
      <c r="IQ858" s="264" t="s">
        <v>4113</v>
      </c>
      <c r="IS858" s="264" t="s">
        <v>4113</v>
      </c>
      <c r="IU858" s="264" t="s">
        <v>4113</v>
      </c>
      <c r="IW858" s="264" t="s">
        <v>4113</v>
      </c>
      <c r="IY858" s="264" t="s">
        <v>4113</v>
      </c>
      <c r="JA858" s="264" t="s">
        <v>4113</v>
      </c>
      <c r="JC858" s="264" t="s">
        <v>4113</v>
      </c>
    </row>
    <row r="859" spans="3:263">
      <c r="C859" s="384" t="s">
        <v>4117</v>
      </c>
      <c r="D859" s="404"/>
      <c r="E859" s="390" t="s">
        <v>4117</v>
      </c>
      <c r="F859" s="391"/>
      <c r="G859" s="390" t="s">
        <v>4117</v>
      </c>
      <c r="H859" s="391"/>
      <c r="I859" s="390" t="s">
        <v>4117</v>
      </c>
      <c r="J859" s="391"/>
      <c r="K859" s="390" t="s">
        <v>4117</v>
      </c>
      <c r="L859" s="391"/>
      <c r="M859" s="390" t="s">
        <v>4117</v>
      </c>
      <c r="N859" s="405"/>
      <c r="O859" s="394" t="s">
        <v>4118</v>
      </c>
      <c r="P859" s="406"/>
      <c r="Q859" s="264" t="s">
        <v>4117</v>
      </c>
      <c r="S859" s="264" t="s">
        <v>4117</v>
      </c>
      <c r="U859" s="265" t="s">
        <v>4119</v>
      </c>
      <c r="W859" s="265" t="s">
        <v>4119</v>
      </c>
      <c r="Y859" s="265" t="s">
        <v>4119</v>
      </c>
      <c r="Z859" s="256"/>
      <c r="AA859" s="264" t="s">
        <v>4117</v>
      </c>
      <c r="AB859" s="256"/>
      <c r="AC859" s="265" t="s">
        <v>4119</v>
      </c>
      <c r="AD859" s="258"/>
      <c r="AE859" s="265" t="s">
        <v>4119</v>
      </c>
      <c r="AF859" s="258"/>
      <c r="AG859" s="264" t="s">
        <v>4117</v>
      </c>
      <c r="AH859" s="16"/>
      <c r="AI859" s="264" t="s">
        <v>4117</v>
      </c>
      <c r="AK859" s="264" t="s">
        <v>4117</v>
      </c>
      <c r="AL859" s="256"/>
      <c r="AM859" s="264" t="s">
        <v>4117</v>
      </c>
      <c r="AN859" s="256"/>
      <c r="AO859" s="264" t="s">
        <v>4117</v>
      </c>
      <c r="AP859" s="256"/>
      <c r="AQ859" s="264" t="s">
        <v>4117</v>
      </c>
      <c r="AR859" s="256"/>
      <c r="AS859" s="264" t="s">
        <v>4118</v>
      </c>
      <c r="AT859" s="256"/>
      <c r="AU859" s="264" t="s">
        <v>4118</v>
      </c>
      <c r="AW859" s="264" t="s">
        <v>4118</v>
      </c>
      <c r="AX859" s="256"/>
      <c r="AY859" s="270" t="str">
        <f t="shared" si="28"/>
        <v>予 備 856</v>
      </c>
      <c r="AZ859" s="256"/>
      <c r="BA859" s="265" t="s">
        <v>4119</v>
      </c>
      <c r="BC859" s="265" t="s">
        <v>4119</v>
      </c>
      <c r="BE859" s="266" t="s">
        <v>4119</v>
      </c>
      <c r="BF859" s="258"/>
      <c r="BG859" s="266" t="s">
        <v>4119</v>
      </c>
      <c r="BI859" s="400" t="s">
        <v>4117</v>
      </c>
      <c r="BK859" s="400" t="s">
        <v>4117</v>
      </c>
      <c r="BM859" s="400" t="str">
        <f t="shared" si="29"/>
        <v>予備856</v>
      </c>
      <c r="BO859" s="401" t="s">
        <v>4117</v>
      </c>
      <c r="BP859" s="396"/>
      <c r="BQ859" s="401" t="s">
        <v>4117</v>
      </c>
      <c r="BR859" s="402"/>
      <c r="BS859" s="265" t="s">
        <v>4119</v>
      </c>
      <c r="BT859" s="402"/>
      <c r="BU859" s="402"/>
      <c r="BV859" s="402"/>
      <c r="BW859" s="402"/>
      <c r="BX859" s="402"/>
      <c r="BY859" s="402"/>
      <c r="BZ859" s="402"/>
      <c r="CA859" s="402"/>
      <c r="CB859" s="402"/>
      <c r="CC859" s="402"/>
      <c r="CE859" s="256"/>
      <c r="CG859" s="264" t="s">
        <v>4117</v>
      </c>
      <c r="CI859" s="264" t="s">
        <v>4117</v>
      </c>
      <c r="CK859" s="264" t="s">
        <v>4117</v>
      </c>
      <c r="CM859" s="264" t="s">
        <v>4117</v>
      </c>
      <c r="CO859" s="264" t="s">
        <v>4117</v>
      </c>
      <c r="CQ859" s="264" t="s">
        <v>4117</v>
      </c>
      <c r="CS859" s="264" t="s">
        <v>4117</v>
      </c>
      <c r="CU859" s="264" t="s">
        <v>4117</v>
      </c>
      <c r="CW859" s="264" t="s">
        <v>4117</v>
      </c>
      <c r="CY859" s="264" t="s">
        <v>4117</v>
      </c>
      <c r="DA859" s="264" t="s">
        <v>4117</v>
      </c>
      <c r="DC859" s="264" t="s">
        <v>4117</v>
      </c>
      <c r="DE859" s="264" t="s">
        <v>4117</v>
      </c>
      <c r="DG859" s="264" t="s">
        <v>4117</v>
      </c>
      <c r="DI859" s="264" t="s">
        <v>4117</v>
      </c>
      <c r="DK859" s="264" t="s">
        <v>4117</v>
      </c>
      <c r="EA859" s="264" t="s">
        <v>4117</v>
      </c>
      <c r="EC859" s="272" t="s">
        <v>4118</v>
      </c>
      <c r="ED859" s="268"/>
      <c r="EE859" s="272" t="s">
        <v>4118</v>
      </c>
      <c r="EF859" s="268"/>
      <c r="EG859" s="272" t="s">
        <v>4118</v>
      </c>
      <c r="EH859" s="268"/>
      <c r="EI859" s="272" t="s">
        <v>4118</v>
      </c>
      <c r="EY859" s="264" t="s">
        <v>4117</v>
      </c>
      <c r="FA859" s="264" t="s">
        <v>4117</v>
      </c>
      <c r="FC859" s="264" t="s">
        <v>4117</v>
      </c>
      <c r="FE859" s="264" t="s">
        <v>4117</v>
      </c>
      <c r="FG859" s="264" t="s">
        <v>4117</v>
      </c>
      <c r="FI859" s="264" t="s">
        <v>4117</v>
      </c>
      <c r="FK859" s="264" t="s">
        <v>4117</v>
      </c>
      <c r="FM859" s="264" t="s">
        <v>4117</v>
      </c>
      <c r="FO859" s="264" t="s">
        <v>4117</v>
      </c>
      <c r="FQ859" s="264" t="s">
        <v>4117</v>
      </c>
      <c r="FS859" s="264" t="s">
        <v>4117</v>
      </c>
      <c r="FU859" s="264" t="s">
        <v>4117</v>
      </c>
      <c r="FW859" s="264" t="s">
        <v>4117</v>
      </c>
      <c r="FY859" s="264" t="s">
        <v>4117</v>
      </c>
      <c r="GA859" s="264" t="s">
        <v>4117</v>
      </c>
      <c r="GC859" s="264" t="s">
        <v>4117</v>
      </c>
      <c r="GE859" s="264" t="s">
        <v>4117</v>
      </c>
      <c r="GG859" s="264" t="s">
        <v>4117</v>
      </c>
      <c r="GI859" s="264" t="s">
        <v>4117</v>
      </c>
      <c r="GK859" s="264" t="s">
        <v>4117</v>
      </c>
      <c r="GM859" s="264" t="s">
        <v>4117</v>
      </c>
      <c r="GO859" s="264" t="s">
        <v>4117</v>
      </c>
      <c r="GQ859" s="16"/>
      <c r="HE859" s="265" t="s">
        <v>4119</v>
      </c>
      <c r="HG859" s="265" t="s">
        <v>4119</v>
      </c>
      <c r="HI859" s="264" t="s">
        <v>4117</v>
      </c>
      <c r="HK859" s="264" t="s">
        <v>4117</v>
      </c>
      <c r="HM859" s="264" t="s">
        <v>4117</v>
      </c>
      <c r="HO859" s="264" t="s">
        <v>4117</v>
      </c>
      <c r="HQ859" s="264" t="s">
        <v>4117</v>
      </c>
      <c r="HS859" s="264" t="s">
        <v>4117</v>
      </c>
      <c r="HU859" s="264" t="s">
        <v>4117</v>
      </c>
      <c r="HW859" s="264" t="s">
        <v>4117</v>
      </c>
      <c r="HY859" s="264" t="s">
        <v>4117</v>
      </c>
      <c r="IA859" s="264" t="s">
        <v>4117</v>
      </c>
      <c r="IC859" s="264" t="s">
        <v>4117</v>
      </c>
      <c r="IE859" s="264" t="s">
        <v>4117</v>
      </c>
      <c r="IG859" s="264" t="s">
        <v>4117</v>
      </c>
      <c r="II859" s="264" t="s">
        <v>4117</v>
      </c>
      <c r="IK859" s="264" t="s">
        <v>4117</v>
      </c>
      <c r="IM859" s="264" t="s">
        <v>4117</v>
      </c>
      <c r="IO859" s="264" t="s">
        <v>4117</v>
      </c>
      <c r="IQ859" s="264" t="s">
        <v>4117</v>
      </c>
      <c r="IS859" s="264" t="s">
        <v>4117</v>
      </c>
      <c r="IU859" s="264" t="s">
        <v>4117</v>
      </c>
      <c r="IW859" s="264" t="s">
        <v>4117</v>
      </c>
      <c r="IY859" s="264" t="s">
        <v>4117</v>
      </c>
      <c r="JA859" s="264" t="s">
        <v>4117</v>
      </c>
      <c r="JC859" s="264" t="s">
        <v>4117</v>
      </c>
    </row>
    <row r="860" spans="3:263">
      <c r="C860" s="384" t="s">
        <v>4120</v>
      </c>
      <c r="D860" s="404"/>
      <c r="E860" s="390" t="s">
        <v>4120</v>
      </c>
      <c r="F860" s="391"/>
      <c r="G860" s="390" t="s">
        <v>4120</v>
      </c>
      <c r="H860" s="391"/>
      <c r="I860" s="390" t="s">
        <v>4120</v>
      </c>
      <c r="J860" s="391"/>
      <c r="K860" s="390" t="s">
        <v>4120</v>
      </c>
      <c r="L860" s="391"/>
      <c r="M860" s="390" t="s">
        <v>4120</v>
      </c>
      <c r="N860" s="405"/>
      <c r="O860" s="394" t="s">
        <v>4121</v>
      </c>
      <c r="P860" s="406"/>
      <c r="Q860" s="264" t="s">
        <v>4120</v>
      </c>
      <c r="S860" s="264" t="s">
        <v>4120</v>
      </c>
      <c r="U860" s="265" t="s">
        <v>4122</v>
      </c>
      <c r="W860" s="265" t="s">
        <v>4122</v>
      </c>
      <c r="Y860" s="265" t="s">
        <v>4122</v>
      </c>
      <c r="Z860" s="256"/>
      <c r="AA860" s="264" t="s">
        <v>4120</v>
      </c>
      <c r="AB860" s="256"/>
      <c r="AC860" s="265" t="s">
        <v>4122</v>
      </c>
      <c r="AD860" s="258"/>
      <c r="AE860" s="265" t="s">
        <v>4122</v>
      </c>
      <c r="AF860" s="258"/>
      <c r="AG860" s="264" t="s">
        <v>4120</v>
      </c>
      <c r="AH860" s="16"/>
      <c r="AI860" s="264" t="s">
        <v>4120</v>
      </c>
      <c r="AK860" s="264" t="s">
        <v>4120</v>
      </c>
      <c r="AL860" s="256"/>
      <c r="AM860" s="264" t="s">
        <v>4120</v>
      </c>
      <c r="AN860" s="256"/>
      <c r="AO860" s="264" t="s">
        <v>4120</v>
      </c>
      <c r="AP860" s="256"/>
      <c r="AQ860" s="264" t="s">
        <v>4120</v>
      </c>
      <c r="AR860" s="256"/>
      <c r="AS860" s="265" t="s">
        <v>4123</v>
      </c>
      <c r="AT860" s="256"/>
      <c r="AU860" s="265" t="s">
        <v>4123</v>
      </c>
      <c r="AW860" s="265" t="s">
        <v>4123</v>
      </c>
      <c r="AX860" s="256"/>
      <c r="AY860" s="270" t="str">
        <f t="shared" si="28"/>
        <v>予 備 857</v>
      </c>
      <c r="AZ860" s="256"/>
      <c r="BA860" s="265" t="s">
        <v>4122</v>
      </c>
      <c r="BC860" s="265" t="s">
        <v>4122</v>
      </c>
      <c r="BE860" s="266" t="s">
        <v>4122</v>
      </c>
      <c r="BF860" s="258"/>
      <c r="BG860" s="266" t="s">
        <v>4122</v>
      </c>
      <c r="BI860" s="400" t="s">
        <v>4120</v>
      </c>
      <c r="BK860" s="400" t="s">
        <v>4120</v>
      </c>
      <c r="BM860" s="400" t="str">
        <f t="shared" si="29"/>
        <v>予備857</v>
      </c>
      <c r="BO860" s="401" t="s">
        <v>4120</v>
      </c>
      <c r="BP860" s="396"/>
      <c r="BQ860" s="401" t="s">
        <v>4120</v>
      </c>
      <c r="BR860" s="402"/>
      <c r="BS860" s="265" t="s">
        <v>4122</v>
      </c>
      <c r="BT860" s="402"/>
      <c r="BU860" s="402"/>
      <c r="BV860" s="402"/>
      <c r="BW860" s="402"/>
      <c r="BX860" s="402"/>
      <c r="BY860" s="402"/>
      <c r="BZ860" s="402"/>
      <c r="CA860" s="402"/>
      <c r="CB860" s="402"/>
      <c r="CC860" s="402"/>
      <c r="CE860" s="256"/>
      <c r="CG860" s="264" t="s">
        <v>4120</v>
      </c>
      <c r="CI860" s="264" t="s">
        <v>4120</v>
      </c>
      <c r="CK860" s="264" t="s">
        <v>4120</v>
      </c>
      <c r="CM860" s="264" t="s">
        <v>4120</v>
      </c>
      <c r="CO860" s="264" t="s">
        <v>4120</v>
      </c>
      <c r="CQ860" s="264" t="s">
        <v>4120</v>
      </c>
      <c r="CS860" s="264" t="s">
        <v>4120</v>
      </c>
      <c r="CU860" s="264" t="s">
        <v>4120</v>
      </c>
      <c r="CW860" s="264" t="s">
        <v>4120</v>
      </c>
      <c r="CY860" s="264" t="s">
        <v>4120</v>
      </c>
      <c r="DA860" s="264" t="s">
        <v>4120</v>
      </c>
      <c r="DC860" s="264" t="s">
        <v>4120</v>
      </c>
      <c r="DE860" s="264" t="s">
        <v>4120</v>
      </c>
      <c r="DG860" s="264" t="s">
        <v>4120</v>
      </c>
      <c r="DI860" s="264" t="s">
        <v>4120</v>
      </c>
      <c r="DK860" s="264" t="s">
        <v>4120</v>
      </c>
      <c r="EA860" s="264" t="s">
        <v>4120</v>
      </c>
      <c r="EC860" s="272" t="s">
        <v>4121</v>
      </c>
      <c r="ED860" s="268"/>
      <c r="EE860" s="272" t="s">
        <v>4121</v>
      </c>
      <c r="EF860" s="268"/>
      <c r="EG860" s="272" t="s">
        <v>4121</v>
      </c>
      <c r="EH860" s="268"/>
      <c r="EI860" s="272" t="s">
        <v>4121</v>
      </c>
      <c r="EY860" s="264" t="s">
        <v>4120</v>
      </c>
      <c r="FA860" s="264" t="s">
        <v>4120</v>
      </c>
      <c r="FC860" s="264" t="s">
        <v>4120</v>
      </c>
      <c r="FE860" s="264" t="s">
        <v>4120</v>
      </c>
      <c r="FG860" s="264" t="s">
        <v>4120</v>
      </c>
      <c r="FI860" s="264" t="s">
        <v>4120</v>
      </c>
      <c r="FK860" s="264" t="s">
        <v>4120</v>
      </c>
      <c r="FM860" s="264" t="s">
        <v>4120</v>
      </c>
      <c r="FO860" s="264" t="s">
        <v>4120</v>
      </c>
      <c r="FQ860" s="264" t="s">
        <v>4120</v>
      </c>
      <c r="FS860" s="264" t="s">
        <v>4120</v>
      </c>
      <c r="FU860" s="264" t="s">
        <v>4120</v>
      </c>
      <c r="FW860" s="264" t="s">
        <v>4120</v>
      </c>
      <c r="FY860" s="264" t="s">
        <v>4120</v>
      </c>
      <c r="GA860" s="264" t="s">
        <v>4120</v>
      </c>
      <c r="GC860" s="264" t="s">
        <v>4120</v>
      </c>
      <c r="GE860" s="264" t="s">
        <v>4120</v>
      </c>
      <c r="GG860" s="264" t="s">
        <v>4120</v>
      </c>
      <c r="GI860" s="264" t="s">
        <v>4120</v>
      </c>
      <c r="GK860" s="264" t="s">
        <v>4120</v>
      </c>
      <c r="GM860" s="264" t="s">
        <v>4120</v>
      </c>
      <c r="GO860" s="264" t="s">
        <v>4120</v>
      </c>
      <c r="GQ860" s="16"/>
      <c r="HE860" s="265" t="s">
        <v>4122</v>
      </c>
      <c r="HG860" s="265" t="s">
        <v>4122</v>
      </c>
      <c r="HI860" s="264" t="s">
        <v>4120</v>
      </c>
      <c r="HK860" s="264" t="s">
        <v>4120</v>
      </c>
      <c r="HM860" s="264" t="s">
        <v>4120</v>
      </c>
      <c r="HO860" s="264" t="s">
        <v>4120</v>
      </c>
      <c r="HQ860" s="264" t="s">
        <v>4120</v>
      </c>
      <c r="HS860" s="264" t="s">
        <v>4120</v>
      </c>
      <c r="HU860" s="264" t="s">
        <v>4120</v>
      </c>
      <c r="HW860" s="264" t="s">
        <v>4120</v>
      </c>
      <c r="HY860" s="264" t="s">
        <v>4120</v>
      </c>
      <c r="IA860" s="264" t="s">
        <v>4120</v>
      </c>
      <c r="IC860" s="264" t="s">
        <v>4120</v>
      </c>
      <c r="IE860" s="264" t="s">
        <v>4120</v>
      </c>
      <c r="IG860" s="264" t="s">
        <v>4120</v>
      </c>
      <c r="II860" s="264" t="s">
        <v>4120</v>
      </c>
      <c r="IK860" s="264" t="s">
        <v>4120</v>
      </c>
      <c r="IM860" s="264" t="s">
        <v>4120</v>
      </c>
      <c r="IO860" s="264" t="s">
        <v>4120</v>
      </c>
      <c r="IQ860" s="264" t="s">
        <v>4120</v>
      </c>
      <c r="IS860" s="264" t="s">
        <v>4120</v>
      </c>
      <c r="IU860" s="264" t="s">
        <v>4120</v>
      </c>
      <c r="IW860" s="264" t="s">
        <v>4120</v>
      </c>
      <c r="IY860" s="264" t="s">
        <v>4120</v>
      </c>
      <c r="JA860" s="264" t="s">
        <v>4120</v>
      </c>
      <c r="JC860" s="264" t="s">
        <v>4120</v>
      </c>
    </row>
    <row r="861" spans="3:263">
      <c r="C861" s="384" t="s">
        <v>4124</v>
      </c>
      <c r="D861" s="404"/>
      <c r="E861" s="390" t="s">
        <v>4124</v>
      </c>
      <c r="F861" s="391"/>
      <c r="G861" s="390" t="s">
        <v>4124</v>
      </c>
      <c r="H861" s="391"/>
      <c r="I861" s="390" t="s">
        <v>4124</v>
      </c>
      <c r="J861" s="391"/>
      <c r="K861" s="390" t="s">
        <v>4124</v>
      </c>
      <c r="L861" s="391"/>
      <c r="M861" s="390" t="s">
        <v>4124</v>
      </c>
      <c r="N861" s="405"/>
      <c r="O861" s="394" t="s">
        <v>4125</v>
      </c>
      <c r="P861" s="406"/>
      <c r="Q861" s="264" t="s">
        <v>4124</v>
      </c>
      <c r="S861" s="264" t="s">
        <v>4124</v>
      </c>
      <c r="U861" s="265" t="s">
        <v>4126</v>
      </c>
      <c r="W861" s="265" t="s">
        <v>4126</v>
      </c>
      <c r="Y861" s="265" t="s">
        <v>4126</v>
      </c>
      <c r="Z861" s="256"/>
      <c r="AA861" s="264" t="s">
        <v>4124</v>
      </c>
      <c r="AB861" s="256"/>
      <c r="AC861" s="265" t="s">
        <v>4126</v>
      </c>
      <c r="AD861" s="258"/>
      <c r="AE861" s="265" t="s">
        <v>4126</v>
      </c>
      <c r="AF861" s="258"/>
      <c r="AG861" s="264" t="s">
        <v>4124</v>
      </c>
      <c r="AH861" s="16"/>
      <c r="AI861" s="264" t="s">
        <v>4124</v>
      </c>
      <c r="AK861" s="264" t="s">
        <v>4124</v>
      </c>
      <c r="AL861" s="256"/>
      <c r="AM861" s="264" t="s">
        <v>4124</v>
      </c>
      <c r="AN861" s="256"/>
      <c r="AO861" s="264" t="s">
        <v>4124</v>
      </c>
      <c r="AP861" s="256"/>
      <c r="AQ861" s="264" t="s">
        <v>4124</v>
      </c>
      <c r="AR861" s="256"/>
      <c r="AS861" s="264" t="s">
        <v>4125</v>
      </c>
      <c r="AT861" s="256"/>
      <c r="AU861" s="264" t="s">
        <v>4125</v>
      </c>
      <c r="AW861" s="264" t="s">
        <v>4125</v>
      </c>
      <c r="AX861" s="256"/>
      <c r="AY861" s="270" t="str">
        <f t="shared" si="28"/>
        <v>予 備 858</v>
      </c>
      <c r="AZ861" s="256"/>
      <c r="BA861" s="265" t="s">
        <v>4126</v>
      </c>
      <c r="BC861" s="265" t="s">
        <v>4126</v>
      </c>
      <c r="BE861" s="266" t="s">
        <v>4126</v>
      </c>
      <c r="BF861" s="258"/>
      <c r="BG861" s="266" t="s">
        <v>4126</v>
      </c>
      <c r="BI861" s="400" t="s">
        <v>4124</v>
      </c>
      <c r="BK861" s="400" t="s">
        <v>4124</v>
      </c>
      <c r="BM861" s="400" t="str">
        <f t="shared" si="29"/>
        <v>予備858</v>
      </c>
      <c r="BO861" s="401" t="s">
        <v>4124</v>
      </c>
      <c r="BP861" s="396"/>
      <c r="BQ861" s="401" t="s">
        <v>4124</v>
      </c>
      <c r="BR861" s="402"/>
      <c r="BS861" s="265" t="s">
        <v>4126</v>
      </c>
      <c r="BT861" s="402"/>
      <c r="BU861" s="402"/>
      <c r="BV861" s="402"/>
      <c r="BW861" s="402"/>
      <c r="BX861" s="402"/>
      <c r="BY861" s="402"/>
      <c r="BZ861" s="402"/>
      <c r="CA861" s="402"/>
      <c r="CB861" s="402"/>
      <c r="CC861" s="402"/>
      <c r="CE861" s="256"/>
      <c r="CG861" s="264" t="s">
        <v>4124</v>
      </c>
      <c r="CI861" s="264" t="s">
        <v>4124</v>
      </c>
      <c r="CK861" s="264" t="s">
        <v>4124</v>
      </c>
      <c r="CM861" s="264" t="s">
        <v>4124</v>
      </c>
      <c r="CO861" s="264" t="s">
        <v>4124</v>
      </c>
      <c r="CQ861" s="264" t="s">
        <v>4124</v>
      </c>
      <c r="CS861" s="264" t="s">
        <v>4124</v>
      </c>
      <c r="CU861" s="264" t="s">
        <v>4124</v>
      </c>
      <c r="CW861" s="264" t="s">
        <v>4124</v>
      </c>
      <c r="CY861" s="264" t="s">
        <v>4124</v>
      </c>
      <c r="DA861" s="264" t="s">
        <v>4124</v>
      </c>
      <c r="DC861" s="264" t="s">
        <v>4124</v>
      </c>
      <c r="DE861" s="264" t="s">
        <v>4124</v>
      </c>
      <c r="DG861" s="264" t="s">
        <v>4124</v>
      </c>
      <c r="DI861" s="264" t="s">
        <v>4124</v>
      </c>
      <c r="DK861" s="264" t="s">
        <v>4124</v>
      </c>
      <c r="EA861" s="264" t="s">
        <v>4124</v>
      </c>
      <c r="EC861" s="272" t="s">
        <v>4125</v>
      </c>
      <c r="ED861" s="268"/>
      <c r="EE861" s="272" t="s">
        <v>4125</v>
      </c>
      <c r="EF861" s="268"/>
      <c r="EG861" s="272" t="s">
        <v>4125</v>
      </c>
      <c r="EH861" s="268"/>
      <c r="EI861" s="272" t="s">
        <v>4125</v>
      </c>
      <c r="EY861" s="264" t="s">
        <v>4124</v>
      </c>
      <c r="FA861" s="264" t="s">
        <v>4124</v>
      </c>
      <c r="FC861" s="264" t="s">
        <v>4124</v>
      </c>
      <c r="FE861" s="264" t="s">
        <v>4124</v>
      </c>
      <c r="FG861" s="264" t="s">
        <v>4124</v>
      </c>
      <c r="FI861" s="264" t="s">
        <v>4124</v>
      </c>
      <c r="FK861" s="264" t="s">
        <v>4124</v>
      </c>
      <c r="FM861" s="264" t="s">
        <v>4124</v>
      </c>
      <c r="FO861" s="264" t="s">
        <v>4124</v>
      </c>
      <c r="FQ861" s="264" t="s">
        <v>4124</v>
      </c>
      <c r="FS861" s="264" t="s">
        <v>4124</v>
      </c>
      <c r="FU861" s="264" t="s">
        <v>4124</v>
      </c>
      <c r="FW861" s="264" t="s">
        <v>4124</v>
      </c>
      <c r="FY861" s="264" t="s">
        <v>4124</v>
      </c>
      <c r="GA861" s="264" t="s">
        <v>4124</v>
      </c>
      <c r="GC861" s="264" t="s">
        <v>4124</v>
      </c>
      <c r="GE861" s="264" t="s">
        <v>4124</v>
      </c>
      <c r="GG861" s="264" t="s">
        <v>4124</v>
      </c>
      <c r="GI861" s="264" t="s">
        <v>4124</v>
      </c>
      <c r="GK861" s="264" t="s">
        <v>4124</v>
      </c>
      <c r="GM861" s="264" t="s">
        <v>4124</v>
      </c>
      <c r="GO861" s="264" t="s">
        <v>4124</v>
      </c>
      <c r="GQ861" s="16"/>
      <c r="HE861" s="265" t="s">
        <v>4126</v>
      </c>
      <c r="HG861" s="265" t="s">
        <v>4126</v>
      </c>
      <c r="HI861" s="264" t="s">
        <v>4124</v>
      </c>
      <c r="HK861" s="264" t="s">
        <v>4124</v>
      </c>
      <c r="HM861" s="264" t="s">
        <v>4124</v>
      </c>
      <c r="HO861" s="264" t="s">
        <v>4124</v>
      </c>
      <c r="HQ861" s="264" t="s">
        <v>4124</v>
      </c>
      <c r="HS861" s="264" t="s">
        <v>4124</v>
      </c>
      <c r="HU861" s="264" t="s">
        <v>4124</v>
      </c>
      <c r="HW861" s="264" t="s">
        <v>4124</v>
      </c>
      <c r="HY861" s="264" t="s">
        <v>4124</v>
      </c>
      <c r="IA861" s="264" t="s">
        <v>4124</v>
      </c>
      <c r="IC861" s="264" t="s">
        <v>4124</v>
      </c>
      <c r="IE861" s="264" t="s">
        <v>4124</v>
      </c>
      <c r="IG861" s="264" t="s">
        <v>4124</v>
      </c>
      <c r="II861" s="264" t="s">
        <v>4124</v>
      </c>
      <c r="IK861" s="264" t="s">
        <v>4124</v>
      </c>
      <c r="IM861" s="264" t="s">
        <v>4124</v>
      </c>
      <c r="IO861" s="264" t="s">
        <v>4124</v>
      </c>
      <c r="IQ861" s="264" t="s">
        <v>4124</v>
      </c>
      <c r="IS861" s="264" t="s">
        <v>4124</v>
      </c>
      <c r="IU861" s="264" t="s">
        <v>4124</v>
      </c>
      <c r="IW861" s="264" t="s">
        <v>4124</v>
      </c>
      <c r="IY861" s="264" t="s">
        <v>4124</v>
      </c>
      <c r="JA861" s="264" t="s">
        <v>4124</v>
      </c>
      <c r="JC861" s="264" t="s">
        <v>4124</v>
      </c>
    </row>
    <row r="862" spans="3:263">
      <c r="C862" s="384" t="s">
        <v>4127</v>
      </c>
      <c r="D862" s="404"/>
      <c r="E862" s="390" t="s">
        <v>4127</v>
      </c>
      <c r="F862" s="391"/>
      <c r="G862" s="390" t="s">
        <v>4127</v>
      </c>
      <c r="H862" s="391"/>
      <c r="I862" s="390" t="s">
        <v>4127</v>
      </c>
      <c r="J862" s="391"/>
      <c r="K862" s="390" t="s">
        <v>4127</v>
      </c>
      <c r="L862" s="391"/>
      <c r="M862" s="390" t="s">
        <v>4127</v>
      </c>
      <c r="N862" s="405"/>
      <c r="O862" s="394" t="s">
        <v>4128</v>
      </c>
      <c r="P862" s="406"/>
      <c r="Q862" s="264" t="s">
        <v>4127</v>
      </c>
      <c r="S862" s="264" t="s">
        <v>4127</v>
      </c>
      <c r="U862" s="265" t="s">
        <v>4129</v>
      </c>
      <c r="W862" s="265" t="s">
        <v>4129</v>
      </c>
      <c r="Y862" s="265" t="s">
        <v>4129</v>
      </c>
      <c r="Z862" s="256"/>
      <c r="AA862" s="264" t="s">
        <v>4127</v>
      </c>
      <c r="AB862" s="256"/>
      <c r="AC862" s="265" t="s">
        <v>4129</v>
      </c>
      <c r="AD862" s="258"/>
      <c r="AE862" s="265" t="s">
        <v>4129</v>
      </c>
      <c r="AF862" s="258"/>
      <c r="AG862" s="264" t="s">
        <v>4127</v>
      </c>
      <c r="AH862" s="16"/>
      <c r="AI862" s="264" t="s">
        <v>4127</v>
      </c>
      <c r="AK862" s="264" t="s">
        <v>4127</v>
      </c>
      <c r="AL862" s="256"/>
      <c r="AM862" s="264" t="s">
        <v>4127</v>
      </c>
      <c r="AN862" s="256"/>
      <c r="AO862" s="264" t="s">
        <v>4127</v>
      </c>
      <c r="AP862" s="256"/>
      <c r="AQ862" s="264" t="s">
        <v>4127</v>
      </c>
      <c r="AR862" s="256"/>
      <c r="AS862" s="265" t="s">
        <v>4130</v>
      </c>
      <c r="AT862" s="256"/>
      <c r="AU862" s="265" t="s">
        <v>4130</v>
      </c>
      <c r="AW862" s="265" t="s">
        <v>4130</v>
      </c>
      <c r="AX862" s="256"/>
      <c r="AY862" s="270" t="str">
        <f t="shared" si="28"/>
        <v>予 備 859</v>
      </c>
      <c r="AZ862" s="256"/>
      <c r="BA862" s="265" t="s">
        <v>4129</v>
      </c>
      <c r="BC862" s="265" t="s">
        <v>4129</v>
      </c>
      <c r="BE862" s="266" t="s">
        <v>4129</v>
      </c>
      <c r="BF862" s="258"/>
      <c r="BG862" s="266" t="s">
        <v>4129</v>
      </c>
      <c r="BI862" s="400" t="s">
        <v>4127</v>
      </c>
      <c r="BK862" s="400" t="s">
        <v>4127</v>
      </c>
      <c r="BM862" s="400" t="str">
        <f t="shared" si="29"/>
        <v>予備859</v>
      </c>
      <c r="BO862" s="401" t="s">
        <v>4127</v>
      </c>
      <c r="BP862" s="396"/>
      <c r="BQ862" s="401" t="s">
        <v>4127</v>
      </c>
      <c r="BR862" s="402"/>
      <c r="BS862" s="265" t="s">
        <v>4129</v>
      </c>
      <c r="BT862" s="402"/>
      <c r="BU862" s="402"/>
      <c r="BV862" s="402"/>
      <c r="BW862" s="402"/>
      <c r="BX862" s="402"/>
      <c r="BY862" s="402"/>
      <c r="BZ862" s="402"/>
      <c r="CA862" s="402"/>
      <c r="CB862" s="402"/>
      <c r="CC862" s="402"/>
      <c r="CE862" s="256"/>
      <c r="CG862" s="264" t="s">
        <v>4127</v>
      </c>
      <c r="CI862" s="264" t="s">
        <v>4127</v>
      </c>
      <c r="CK862" s="264" t="s">
        <v>4127</v>
      </c>
      <c r="CM862" s="264" t="s">
        <v>4127</v>
      </c>
      <c r="CO862" s="264" t="s">
        <v>4127</v>
      </c>
      <c r="CQ862" s="264" t="s">
        <v>4127</v>
      </c>
      <c r="CS862" s="264" t="s">
        <v>4127</v>
      </c>
      <c r="CU862" s="264" t="s">
        <v>4127</v>
      </c>
      <c r="CW862" s="264" t="s">
        <v>4127</v>
      </c>
      <c r="CY862" s="264" t="s">
        <v>4127</v>
      </c>
      <c r="DA862" s="264" t="s">
        <v>4127</v>
      </c>
      <c r="DC862" s="264" t="s">
        <v>4127</v>
      </c>
      <c r="DE862" s="264" t="s">
        <v>4127</v>
      </c>
      <c r="DG862" s="264" t="s">
        <v>4127</v>
      </c>
      <c r="DI862" s="264" t="s">
        <v>4127</v>
      </c>
      <c r="DK862" s="264" t="s">
        <v>4127</v>
      </c>
      <c r="EA862" s="264" t="s">
        <v>4127</v>
      </c>
      <c r="EC862" s="272" t="s">
        <v>4128</v>
      </c>
      <c r="ED862" s="268"/>
      <c r="EE862" s="272" t="s">
        <v>4128</v>
      </c>
      <c r="EF862" s="268"/>
      <c r="EG862" s="272" t="s">
        <v>4128</v>
      </c>
      <c r="EH862" s="268"/>
      <c r="EI862" s="272" t="s">
        <v>4128</v>
      </c>
      <c r="EY862" s="264" t="s">
        <v>4127</v>
      </c>
      <c r="FA862" s="264" t="s">
        <v>4127</v>
      </c>
      <c r="FC862" s="264" t="s">
        <v>4127</v>
      </c>
      <c r="FE862" s="264" t="s">
        <v>4127</v>
      </c>
      <c r="FG862" s="264" t="s">
        <v>4127</v>
      </c>
      <c r="FI862" s="264" t="s">
        <v>4127</v>
      </c>
      <c r="FK862" s="264" t="s">
        <v>4127</v>
      </c>
      <c r="FM862" s="264" t="s">
        <v>4127</v>
      </c>
      <c r="FO862" s="264" t="s">
        <v>4127</v>
      </c>
      <c r="FQ862" s="264" t="s">
        <v>4127</v>
      </c>
      <c r="FS862" s="264" t="s">
        <v>4127</v>
      </c>
      <c r="FU862" s="264" t="s">
        <v>4127</v>
      </c>
      <c r="FW862" s="264" t="s">
        <v>4127</v>
      </c>
      <c r="FY862" s="264" t="s">
        <v>4127</v>
      </c>
      <c r="GA862" s="264" t="s">
        <v>4127</v>
      </c>
      <c r="GC862" s="264" t="s">
        <v>4127</v>
      </c>
      <c r="GE862" s="264" t="s">
        <v>4127</v>
      </c>
      <c r="GG862" s="264" t="s">
        <v>4127</v>
      </c>
      <c r="GI862" s="264" t="s">
        <v>4127</v>
      </c>
      <c r="GK862" s="264" t="s">
        <v>4127</v>
      </c>
      <c r="GM862" s="264" t="s">
        <v>4127</v>
      </c>
      <c r="GO862" s="264" t="s">
        <v>4127</v>
      </c>
      <c r="GQ862" s="16"/>
      <c r="HE862" s="265" t="s">
        <v>4129</v>
      </c>
      <c r="HG862" s="265" t="s">
        <v>4129</v>
      </c>
      <c r="HI862" s="264" t="s">
        <v>4127</v>
      </c>
      <c r="HK862" s="264" t="s">
        <v>4127</v>
      </c>
      <c r="HM862" s="264" t="s">
        <v>4127</v>
      </c>
      <c r="HO862" s="264" t="s">
        <v>4127</v>
      </c>
      <c r="HQ862" s="264" t="s">
        <v>4127</v>
      </c>
      <c r="HS862" s="264" t="s">
        <v>4127</v>
      </c>
      <c r="HU862" s="264" t="s">
        <v>4127</v>
      </c>
      <c r="HW862" s="264" t="s">
        <v>4127</v>
      </c>
      <c r="HY862" s="264" t="s">
        <v>4127</v>
      </c>
      <c r="IA862" s="264" t="s">
        <v>4127</v>
      </c>
      <c r="IC862" s="264" t="s">
        <v>4127</v>
      </c>
      <c r="IE862" s="264" t="s">
        <v>4127</v>
      </c>
      <c r="IG862" s="264" t="s">
        <v>4127</v>
      </c>
      <c r="II862" s="264" t="s">
        <v>4127</v>
      </c>
      <c r="IK862" s="264" t="s">
        <v>4127</v>
      </c>
      <c r="IM862" s="264" t="s">
        <v>4127</v>
      </c>
      <c r="IO862" s="264" t="s">
        <v>4127</v>
      </c>
      <c r="IQ862" s="264" t="s">
        <v>4127</v>
      </c>
      <c r="IS862" s="264" t="s">
        <v>4127</v>
      </c>
      <c r="IU862" s="264" t="s">
        <v>4127</v>
      </c>
      <c r="IW862" s="264" t="s">
        <v>4127</v>
      </c>
      <c r="IY862" s="264" t="s">
        <v>4127</v>
      </c>
      <c r="JA862" s="264" t="s">
        <v>4127</v>
      </c>
      <c r="JC862" s="264" t="s">
        <v>4127</v>
      </c>
    </row>
    <row r="863" spans="3:263">
      <c r="C863" s="384" t="s">
        <v>4131</v>
      </c>
      <c r="D863" s="404"/>
      <c r="E863" s="390" t="s">
        <v>4131</v>
      </c>
      <c r="F863" s="391"/>
      <c r="G863" s="390" t="s">
        <v>4131</v>
      </c>
      <c r="H863" s="391"/>
      <c r="I863" s="390" t="s">
        <v>4131</v>
      </c>
      <c r="J863" s="391"/>
      <c r="K863" s="390" t="s">
        <v>4131</v>
      </c>
      <c r="L863" s="391"/>
      <c r="M863" s="390" t="s">
        <v>4131</v>
      </c>
      <c r="N863" s="405"/>
      <c r="O863" s="394" t="s">
        <v>4132</v>
      </c>
      <c r="P863" s="406"/>
      <c r="Q863" s="264" t="s">
        <v>4131</v>
      </c>
      <c r="S863" s="264" t="s">
        <v>4131</v>
      </c>
      <c r="U863" s="265" t="s">
        <v>4133</v>
      </c>
      <c r="W863" s="265" t="s">
        <v>4133</v>
      </c>
      <c r="Y863" s="265" t="s">
        <v>4133</v>
      </c>
      <c r="Z863" s="256"/>
      <c r="AA863" s="264" t="s">
        <v>4131</v>
      </c>
      <c r="AB863" s="256"/>
      <c r="AC863" s="265" t="s">
        <v>4133</v>
      </c>
      <c r="AD863" s="258"/>
      <c r="AE863" s="265" t="s">
        <v>4133</v>
      </c>
      <c r="AF863" s="258"/>
      <c r="AG863" s="264" t="s">
        <v>4131</v>
      </c>
      <c r="AH863" s="16"/>
      <c r="AI863" s="264" t="s">
        <v>4131</v>
      </c>
      <c r="AK863" s="264" t="s">
        <v>4131</v>
      </c>
      <c r="AL863" s="256"/>
      <c r="AM863" s="264" t="s">
        <v>4131</v>
      </c>
      <c r="AN863" s="256"/>
      <c r="AO863" s="264" t="s">
        <v>4131</v>
      </c>
      <c r="AP863" s="256"/>
      <c r="AQ863" s="264" t="s">
        <v>4131</v>
      </c>
      <c r="AR863" s="256"/>
      <c r="AS863" s="264" t="s">
        <v>4132</v>
      </c>
      <c r="AT863" s="256"/>
      <c r="AU863" s="264" t="s">
        <v>4132</v>
      </c>
      <c r="AW863" s="264" t="s">
        <v>4132</v>
      </c>
      <c r="AX863" s="256"/>
      <c r="AY863" s="270" t="str">
        <f t="shared" si="28"/>
        <v>予 備 860</v>
      </c>
      <c r="AZ863" s="256"/>
      <c r="BA863" s="265" t="s">
        <v>4133</v>
      </c>
      <c r="BC863" s="265" t="s">
        <v>4133</v>
      </c>
      <c r="BE863" s="266" t="s">
        <v>4133</v>
      </c>
      <c r="BF863" s="258"/>
      <c r="BG863" s="266" t="s">
        <v>4133</v>
      </c>
      <c r="BI863" s="400" t="s">
        <v>4131</v>
      </c>
      <c r="BK863" s="400" t="s">
        <v>4131</v>
      </c>
      <c r="BM863" s="400" t="str">
        <f t="shared" si="29"/>
        <v>予備860</v>
      </c>
      <c r="BO863" s="401" t="s">
        <v>4131</v>
      </c>
      <c r="BP863" s="396"/>
      <c r="BQ863" s="401" t="s">
        <v>4131</v>
      </c>
      <c r="BR863" s="402"/>
      <c r="BS863" s="265" t="s">
        <v>4133</v>
      </c>
      <c r="BT863" s="402"/>
      <c r="BU863" s="402"/>
      <c r="BV863" s="402"/>
      <c r="BW863" s="402"/>
      <c r="BX863" s="402"/>
      <c r="BY863" s="402"/>
      <c r="BZ863" s="402"/>
      <c r="CA863" s="402"/>
      <c r="CB863" s="402"/>
      <c r="CC863" s="402"/>
      <c r="CE863" s="256"/>
      <c r="CG863" s="264" t="s">
        <v>4131</v>
      </c>
      <c r="CI863" s="264" t="s">
        <v>4131</v>
      </c>
      <c r="CK863" s="264" t="s">
        <v>4131</v>
      </c>
      <c r="CM863" s="264" t="s">
        <v>4131</v>
      </c>
      <c r="CO863" s="264" t="s">
        <v>4131</v>
      </c>
      <c r="CQ863" s="264" t="s">
        <v>4131</v>
      </c>
      <c r="CS863" s="264" t="s">
        <v>4131</v>
      </c>
      <c r="CU863" s="264" t="s">
        <v>4131</v>
      </c>
      <c r="CW863" s="264" t="s">
        <v>4131</v>
      </c>
      <c r="CY863" s="264" t="s">
        <v>4131</v>
      </c>
      <c r="DA863" s="264" t="s">
        <v>4131</v>
      </c>
      <c r="DC863" s="264" t="s">
        <v>4131</v>
      </c>
      <c r="DE863" s="264" t="s">
        <v>4131</v>
      </c>
      <c r="DG863" s="264" t="s">
        <v>4131</v>
      </c>
      <c r="DI863" s="264" t="s">
        <v>4131</v>
      </c>
      <c r="DK863" s="264" t="s">
        <v>4131</v>
      </c>
      <c r="EA863" s="264" t="s">
        <v>4131</v>
      </c>
      <c r="EC863" s="272" t="s">
        <v>4132</v>
      </c>
      <c r="ED863" s="268"/>
      <c r="EE863" s="272" t="s">
        <v>4132</v>
      </c>
      <c r="EF863" s="268"/>
      <c r="EG863" s="272" t="s">
        <v>4132</v>
      </c>
      <c r="EH863" s="268"/>
      <c r="EI863" s="272" t="s">
        <v>4132</v>
      </c>
      <c r="EY863" s="264" t="s">
        <v>4131</v>
      </c>
      <c r="FA863" s="264" t="s">
        <v>4131</v>
      </c>
      <c r="FC863" s="264" t="s">
        <v>4131</v>
      </c>
      <c r="FE863" s="264" t="s">
        <v>4131</v>
      </c>
      <c r="FG863" s="264" t="s">
        <v>4131</v>
      </c>
      <c r="FI863" s="264" t="s">
        <v>4131</v>
      </c>
      <c r="FK863" s="264" t="s">
        <v>4131</v>
      </c>
      <c r="FM863" s="264" t="s">
        <v>4131</v>
      </c>
      <c r="FO863" s="264" t="s">
        <v>4131</v>
      </c>
      <c r="FQ863" s="264" t="s">
        <v>4131</v>
      </c>
      <c r="FS863" s="264" t="s">
        <v>4131</v>
      </c>
      <c r="FU863" s="264" t="s">
        <v>4131</v>
      </c>
      <c r="FW863" s="264" t="s">
        <v>4131</v>
      </c>
      <c r="FY863" s="264" t="s">
        <v>4131</v>
      </c>
      <c r="GA863" s="264" t="s">
        <v>4131</v>
      </c>
      <c r="GC863" s="264" t="s">
        <v>4131</v>
      </c>
      <c r="GE863" s="264" t="s">
        <v>4131</v>
      </c>
      <c r="GG863" s="264" t="s">
        <v>4131</v>
      </c>
      <c r="GI863" s="264" t="s">
        <v>4131</v>
      </c>
      <c r="GK863" s="264" t="s">
        <v>4131</v>
      </c>
      <c r="GM863" s="264" t="s">
        <v>4131</v>
      </c>
      <c r="GO863" s="264" t="s">
        <v>4131</v>
      </c>
      <c r="GQ863" s="16"/>
      <c r="HE863" s="265" t="s">
        <v>4133</v>
      </c>
      <c r="HG863" s="265" t="s">
        <v>4133</v>
      </c>
      <c r="HI863" s="264" t="s">
        <v>4131</v>
      </c>
      <c r="HK863" s="264" t="s">
        <v>4131</v>
      </c>
      <c r="HM863" s="264" t="s">
        <v>4131</v>
      </c>
      <c r="HO863" s="264" t="s">
        <v>4131</v>
      </c>
      <c r="HQ863" s="264" t="s">
        <v>4131</v>
      </c>
      <c r="HS863" s="264" t="s">
        <v>4131</v>
      </c>
      <c r="HU863" s="264" t="s">
        <v>4131</v>
      </c>
      <c r="HW863" s="264" t="s">
        <v>4131</v>
      </c>
      <c r="HY863" s="264" t="s">
        <v>4131</v>
      </c>
      <c r="IA863" s="264" t="s">
        <v>4131</v>
      </c>
      <c r="IC863" s="264" t="s">
        <v>4131</v>
      </c>
      <c r="IE863" s="264" t="s">
        <v>4131</v>
      </c>
      <c r="IG863" s="264" t="s">
        <v>4131</v>
      </c>
      <c r="II863" s="264" t="s">
        <v>4131</v>
      </c>
      <c r="IK863" s="264" t="s">
        <v>4131</v>
      </c>
      <c r="IM863" s="264" t="s">
        <v>4131</v>
      </c>
      <c r="IO863" s="264" t="s">
        <v>4131</v>
      </c>
      <c r="IQ863" s="264" t="s">
        <v>4131</v>
      </c>
      <c r="IS863" s="264" t="s">
        <v>4131</v>
      </c>
      <c r="IU863" s="264" t="s">
        <v>4131</v>
      </c>
      <c r="IW863" s="264" t="s">
        <v>4131</v>
      </c>
      <c r="IY863" s="264" t="s">
        <v>4131</v>
      </c>
      <c r="JA863" s="264" t="s">
        <v>4131</v>
      </c>
      <c r="JC863" s="264" t="s">
        <v>4131</v>
      </c>
    </row>
    <row r="864" spans="3:263">
      <c r="C864" s="384" t="s">
        <v>4134</v>
      </c>
      <c r="D864" s="404"/>
      <c r="E864" s="390" t="s">
        <v>4134</v>
      </c>
      <c r="F864" s="391"/>
      <c r="G864" s="390" t="s">
        <v>4134</v>
      </c>
      <c r="H864" s="391"/>
      <c r="I864" s="390" t="s">
        <v>4134</v>
      </c>
      <c r="J864" s="391"/>
      <c r="K864" s="390" t="s">
        <v>4134</v>
      </c>
      <c r="L864" s="391"/>
      <c r="M864" s="390" t="s">
        <v>4134</v>
      </c>
      <c r="N864" s="405"/>
      <c r="O864" s="394" t="s">
        <v>4135</v>
      </c>
      <c r="P864" s="406"/>
      <c r="Q864" s="264" t="s">
        <v>4134</v>
      </c>
      <c r="S864" s="264" t="s">
        <v>4134</v>
      </c>
      <c r="U864" s="265" t="s">
        <v>4136</v>
      </c>
      <c r="W864" s="265" t="s">
        <v>4136</v>
      </c>
      <c r="Y864" s="265" t="s">
        <v>4136</v>
      </c>
      <c r="Z864" s="256"/>
      <c r="AA864" s="264" t="s">
        <v>4134</v>
      </c>
      <c r="AB864" s="256"/>
      <c r="AC864" s="265" t="s">
        <v>4136</v>
      </c>
      <c r="AD864" s="258"/>
      <c r="AE864" s="265" t="s">
        <v>4136</v>
      </c>
      <c r="AF864" s="258"/>
      <c r="AG864" s="264" t="s">
        <v>4134</v>
      </c>
      <c r="AH864" s="16"/>
      <c r="AI864" s="264" t="s">
        <v>4134</v>
      </c>
      <c r="AK864" s="264" t="s">
        <v>4134</v>
      </c>
      <c r="AL864" s="256"/>
      <c r="AM864" s="264" t="s">
        <v>4134</v>
      </c>
      <c r="AN864" s="256"/>
      <c r="AO864" s="264" t="s">
        <v>4134</v>
      </c>
      <c r="AP864" s="256"/>
      <c r="AQ864" s="264" t="s">
        <v>4134</v>
      </c>
      <c r="AR864" s="256"/>
      <c r="AS864" s="265" t="s">
        <v>4137</v>
      </c>
      <c r="AT864" s="256"/>
      <c r="AU864" s="265" t="s">
        <v>4137</v>
      </c>
      <c r="AW864" s="265" t="s">
        <v>4137</v>
      </c>
      <c r="AX864" s="256"/>
      <c r="AY864" s="270" t="str">
        <f t="shared" si="28"/>
        <v>予 備 861</v>
      </c>
      <c r="AZ864" s="256"/>
      <c r="BA864" s="265" t="s">
        <v>4136</v>
      </c>
      <c r="BC864" s="265" t="s">
        <v>4136</v>
      </c>
      <c r="BE864" s="266" t="s">
        <v>4136</v>
      </c>
      <c r="BF864" s="258"/>
      <c r="BG864" s="266" t="s">
        <v>4136</v>
      </c>
      <c r="BI864" s="400" t="s">
        <v>4134</v>
      </c>
      <c r="BK864" s="400" t="s">
        <v>4134</v>
      </c>
      <c r="BM864" s="400" t="str">
        <f t="shared" si="29"/>
        <v>予備861</v>
      </c>
      <c r="BO864" s="401" t="s">
        <v>4134</v>
      </c>
      <c r="BP864" s="396"/>
      <c r="BQ864" s="401" t="s">
        <v>4134</v>
      </c>
      <c r="BR864" s="402"/>
      <c r="BS864" s="265" t="s">
        <v>4136</v>
      </c>
      <c r="BT864" s="402"/>
      <c r="BU864" s="402"/>
      <c r="BV864" s="402"/>
      <c r="BW864" s="402"/>
      <c r="BX864" s="402"/>
      <c r="BY864" s="402"/>
      <c r="BZ864" s="402"/>
      <c r="CA864" s="402"/>
      <c r="CB864" s="402"/>
      <c r="CC864" s="402"/>
      <c r="CE864" s="256"/>
      <c r="CG864" s="264" t="s">
        <v>4134</v>
      </c>
      <c r="CI864" s="264" t="s">
        <v>4134</v>
      </c>
      <c r="CK864" s="264" t="s">
        <v>4134</v>
      </c>
      <c r="CM864" s="264" t="s">
        <v>4134</v>
      </c>
      <c r="CO864" s="264" t="s">
        <v>4134</v>
      </c>
      <c r="CQ864" s="264" t="s">
        <v>4134</v>
      </c>
      <c r="CS864" s="264" t="s">
        <v>4134</v>
      </c>
      <c r="CU864" s="264" t="s">
        <v>4134</v>
      </c>
      <c r="CW864" s="264" t="s">
        <v>4134</v>
      </c>
      <c r="CY864" s="264" t="s">
        <v>4134</v>
      </c>
      <c r="DA864" s="264" t="s">
        <v>4134</v>
      </c>
      <c r="DC864" s="264" t="s">
        <v>4134</v>
      </c>
      <c r="DE864" s="264" t="s">
        <v>4134</v>
      </c>
      <c r="DG864" s="264" t="s">
        <v>4134</v>
      </c>
      <c r="DI864" s="264" t="s">
        <v>4134</v>
      </c>
      <c r="DK864" s="264" t="s">
        <v>4134</v>
      </c>
      <c r="EA864" s="264" t="s">
        <v>4134</v>
      </c>
      <c r="EC864" s="272" t="s">
        <v>4135</v>
      </c>
      <c r="ED864" s="268"/>
      <c r="EE864" s="272" t="s">
        <v>4135</v>
      </c>
      <c r="EF864" s="268"/>
      <c r="EG864" s="272" t="s">
        <v>4135</v>
      </c>
      <c r="EH864" s="268"/>
      <c r="EI864" s="272" t="s">
        <v>4135</v>
      </c>
      <c r="EY864" s="264" t="s">
        <v>4134</v>
      </c>
      <c r="FA864" s="264" t="s">
        <v>4134</v>
      </c>
      <c r="FC864" s="264" t="s">
        <v>4134</v>
      </c>
      <c r="FE864" s="264" t="s">
        <v>4134</v>
      </c>
      <c r="FG864" s="264" t="s">
        <v>4134</v>
      </c>
      <c r="FI864" s="264" t="s">
        <v>4134</v>
      </c>
      <c r="FK864" s="264" t="s">
        <v>4134</v>
      </c>
      <c r="FM864" s="264" t="s">
        <v>4134</v>
      </c>
      <c r="FO864" s="264" t="s">
        <v>4134</v>
      </c>
      <c r="FQ864" s="264" t="s">
        <v>4134</v>
      </c>
      <c r="FS864" s="264" t="s">
        <v>4134</v>
      </c>
      <c r="FU864" s="264" t="s">
        <v>4134</v>
      </c>
      <c r="FW864" s="264" t="s">
        <v>4134</v>
      </c>
      <c r="FY864" s="264" t="s">
        <v>4134</v>
      </c>
      <c r="GA864" s="264" t="s">
        <v>4134</v>
      </c>
      <c r="GC864" s="264" t="s">
        <v>4134</v>
      </c>
      <c r="GE864" s="264" t="s">
        <v>4134</v>
      </c>
      <c r="GG864" s="264" t="s">
        <v>4134</v>
      </c>
      <c r="GI864" s="264" t="s">
        <v>4134</v>
      </c>
      <c r="GK864" s="264" t="s">
        <v>4134</v>
      </c>
      <c r="GM864" s="264" t="s">
        <v>4134</v>
      </c>
      <c r="GO864" s="264" t="s">
        <v>4134</v>
      </c>
      <c r="GQ864" s="16"/>
      <c r="HE864" s="265" t="s">
        <v>4136</v>
      </c>
      <c r="HG864" s="265" t="s">
        <v>4136</v>
      </c>
      <c r="HI864" s="264" t="s">
        <v>4134</v>
      </c>
      <c r="HK864" s="264" t="s">
        <v>4134</v>
      </c>
      <c r="HM864" s="264" t="s">
        <v>4134</v>
      </c>
      <c r="HO864" s="264" t="s">
        <v>4134</v>
      </c>
      <c r="HQ864" s="264" t="s">
        <v>4134</v>
      </c>
      <c r="HS864" s="264" t="s">
        <v>4134</v>
      </c>
      <c r="HU864" s="264" t="s">
        <v>4134</v>
      </c>
      <c r="HW864" s="264" t="s">
        <v>4134</v>
      </c>
      <c r="HY864" s="264" t="s">
        <v>4134</v>
      </c>
      <c r="IA864" s="264" t="s">
        <v>4134</v>
      </c>
      <c r="IC864" s="264" t="s">
        <v>4134</v>
      </c>
      <c r="IE864" s="264" t="s">
        <v>4134</v>
      </c>
      <c r="IG864" s="264" t="s">
        <v>4134</v>
      </c>
      <c r="II864" s="264" t="s">
        <v>4134</v>
      </c>
      <c r="IK864" s="264" t="s">
        <v>4134</v>
      </c>
      <c r="IM864" s="264" t="s">
        <v>4134</v>
      </c>
      <c r="IO864" s="264" t="s">
        <v>4134</v>
      </c>
      <c r="IQ864" s="264" t="s">
        <v>4134</v>
      </c>
      <c r="IS864" s="264" t="s">
        <v>4134</v>
      </c>
      <c r="IU864" s="264" t="s">
        <v>4134</v>
      </c>
      <c r="IW864" s="264" t="s">
        <v>4134</v>
      </c>
      <c r="IY864" s="264" t="s">
        <v>4134</v>
      </c>
      <c r="JA864" s="264" t="s">
        <v>4134</v>
      </c>
      <c r="JC864" s="264" t="s">
        <v>4134</v>
      </c>
    </row>
    <row r="865" spans="3:263">
      <c r="C865" s="384" t="s">
        <v>4138</v>
      </c>
      <c r="D865" s="404"/>
      <c r="E865" s="390" t="s">
        <v>4138</v>
      </c>
      <c r="F865" s="391"/>
      <c r="G865" s="390" t="s">
        <v>4138</v>
      </c>
      <c r="H865" s="391"/>
      <c r="I865" s="390" t="s">
        <v>4138</v>
      </c>
      <c r="J865" s="391"/>
      <c r="K865" s="390" t="s">
        <v>4138</v>
      </c>
      <c r="L865" s="391"/>
      <c r="M865" s="390" t="s">
        <v>4138</v>
      </c>
      <c r="N865" s="405"/>
      <c r="O865" s="394" t="s">
        <v>4139</v>
      </c>
      <c r="P865" s="406"/>
      <c r="Q865" s="264" t="s">
        <v>4138</v>
      </c>
      <c r="S865" s="264" t="s">
        <v>4138</v>
      </c>
      <c r="U865" s="265" t="s">
        <v>4140</v>
      </c>
      <c r="W865" s="265" t="s">
        <v>4140</v>
      </c>
      <c r="Y865" s="265" t="s">
        <v>4140</v>
      </c>
      <c r="Z865" s="256"/>
      <c r="AA865" s="264" t="s">
        <v>4138</v>
      </c>
      <c r="AB865" s="256"/>
      <c r="AC865" s="265" t="s">
        <v>4140</v>
      </c>
      <c r="AD865" s="258"/>
      <c r="AE865" s="265" t="s">
        <v>4140</v>
      </c>
      <c r="AF865" s="258"/>
      <c r="AG865" s="264" t="s">
        <v>4138</v>
      </c>
      <c r="AH865" s="16"/>
      <c r="AI865" s="264" t="s">
        <v>4138</v>
      </c>
      <c r="AK865" s="264" t="s">
        <v>4138</v>
      </c>
      <c r="AL865" s="256"/>
      <c r="AM865" s="264" t="s">
        <v>4138</v>
      </c>
      <c r="AN865" s="256"/>
      <c r="AO865" s="264" t="s">
        <v>4138</v>
      </c>
      <c r="AP865" s="256"/>
      <c r="AQ865" s="264" t="s">
        <v>4138</v>
      </c>
      <c r="AR865" s="256"/>
      <c r="AS865" s="264" t="s">
        <v>4139</v>
      </c>
      <c r="AT865" s="256"/>
      <c r="AU865" s="264" t="s">
        <v>4139</v>
      </c>
      <c r="AW865" s="264" t="s">
        <v>4139</v>
      </c>
      <c r="AX865" s="256"/>
      <c r="AY865" s="270" t="str">
        <f t="shared" si="28"/>
        <v>予 備 862</v>
      </c>
      <c r="AZ865" s="256"/>
      <c r="BA865" s="265" t="s">
        <v>4140</v>
      </c>
      <c r="BC865" s="265" t="s">
        <v>4140</v>
      </c>
      <c r="BE865" s="266" t="s">
        <v>4140</v>
      </c>
      <c r="BF865" s="258"/>
      <c r="BG865" s="266" t="s">
        <v>4140</v>
      </c>
      <c r="BI865" s="400" t="s">
        <v>4138</v>
      </c>
      <c r="BK865" s="400" t="s">
        <v>4138</v>
      </c>
      <c r="BM865" s="400" t="str">
        <f t="shared" si="29"/>
        <v>予備862</v>
      </c>
      <c r="BO865" s="401" t="s">
        <v>4138</v>
      </c>
      <c r="BP865" s="396"/>
      <c r="BQ865" s="401" t="s">
        <v>4138</v>
      </c>
      <c r="BR865" s="402"/>
      <c r="BS865" s="265" t="s">
        <v>4140</v>
      </c>
      <c r="BT865" s="402"/>
      <c r="BU865" s="402"/>
      <c r="BV865" s="402"/>
      <c r="BW865" s="402"/>
      <c r="BX865" s="402"/>
      <c r="BY865" s="402"/>
      <c r="BZ865" s="402"/>
      <c r="CA865" s="402"/>
      <c r="CB865" s="402"/>
      <c r="CC865" s="402"/>
      <c r="CE865" s="256"/>
      <c r="CG865" s="264" t="s">
        <v>4138</v>
      </c>
      <c r="CI865" s="264" t="s">
        <v>4138</v>
      </c>
      <c r="CK865" s="264" t="s">
        <v>4138</v>
      </c>
      <c r="CM865" s="264" t="s">
        <v>4138</v>
      </c>
      <c r="CO865" s="264" t="s">
        <v>4138</v>
      </c>
      <c r="CQ865" s="264" t="s">
        <v>4138</v>
      </c>
      <c r="CS865" s="264" t="s">
        <v>4138</v>
      </c>
      <c r="CU865" s="264" t="s">
        <v>4138</v>
      </c>
      <c r="CW865" s="264" t="s">
        <v>4138</v>
      </c>
      <c r="CY865" s="264" t="s">
        <v>4138</v>
      </c>
      <c r="DA865" s="264" t="s">
        <v>4138</v>
      </c>
      <c r="DC865" s="264" t="s">
        <v>4138</v>
      </c>
      <c r="DE865" s="264" t="s">
        <v>4138</v>
      </c>
      <c r="DG865" s="264" t="s">
        <v>4138</v>
      </c>
      <c r="DI865" s="264" t="s">
        <v>4138</v>
      </c>
      <c r="DK865" s="264" t="s">
        <v>4138</v>
      </c>
      <c r="EA865" s="264" t="s">
        <v>4138</v>
      </c>
      <c r="EC865" s="272" t="s">
        <v>4139</v>
      </c>
      <c r="ED865" s="268"/>
      <c r="EE865" s="272" t="s">
        <v>4139</v>
      </c>
      <c r="EF865" s="268"/>
      <c r="EG865" s="272" t="s">
        <v>4139</v>
      </c>
      <c r="EH865" s="268"/>
      <c r="EI865" s="272" t="s">
        <v>4139</v>
      </c>
      <c r="EY865" s="264" t="s">
        <v>4138</v>
      </c>
      <c r="FA865" s="264" t="s">
        <v>4138</v>
      </c>
      <c r="FC865" s="264" t="s">
        <v>4138</v>
      </c>
      <c r="FE865" s="264" t="s">
        <v>4138</v>
      </c>
      <c r="FG865" s="264" t="s">
        <v>4138</v>
      </c>
      <c r="FI865" s="264" t="s">
        <v>4138</v>
      </c>
      <c r="FK865" s="264" t="s">
        <v>4138</v>
      </c>
      <c r="FM865" s="264" t="s">
        <v>4138</v>
      </c>
      <c r="FO865" s="264" t="s">
        <v>4138</v>
      </c>
      <c r="FQ865" s="264" t="s">
        <v>4138</v>
      </c>
      <c r="FS865" s="264" t="s">
        <v>4138</v>
      </c>
      <c r="FU865" s="264" t="s">
        <v>4138</v>
      </c>
      <c r="FW865" s="264" t="s">
        <v>4138</v>
      </c>
      <c r="FY865" s="264" t="s">
        <v>4138</v>
      </c>
      <c r="GA865" s="264" t="s">
        <v>4138</v>
      </c>
      <c r="GC865" s="264" t="s">
        <v>4138</v>
      </c>
      <c r="GE865" s="264" t="s">
        <v>4138</v>
      </c>
      <c r="GG865" s="264" t="s">
        <v>4138</v>
      </c>
      <c r="GI865" s="264" t="s">
        <v>4138</v>
      </c>
      <c r="GK865" s="264" t="s">
        <v>4138</v>
      </c>
      <c r="GM865" s="264" t="s">
        <v>4138</v>
      </c>
      <c r="GO865" s="264" t="s">
        <v>4138</v>
      </c>
      <c r="GQ865" s="16"/>
      <c r="HE865" s="265" t="s">
        <v>4140</v>
      </c>
      <c r="HG865" s="265" t="s">
        <v>4140</v>
      </c>
      <c r="HI865" s="264" t="s">
        <v>4138</v>
      </c>
      <c r="HK865" s="264" t="s">
        <v>4138</v>
      </c>
      <c r="HM865" s="264" t="s">
        <v>4138</v>
      </c>
      <c r="HO865" s="264" t="s">
        <v>4138</v>
      </c>
      <c r="HQ865" s="264" t="s">
        <v>4138</v>
      </c>
      <c r="HS865" s="264" t="s">
        <v>4138</v>
      </c>
      <c r="HU865" s="264" t="s">
        <v>4138</v>
      </c>
      <c r="HW865" s="264" t="s">
        <v>4138</v>
      </c>
      <c r="HY865" s="264" t="s">
        <v>4138</v>
      </c>
      <c r="IA865" s="264" t="s">
        <v>4138</v>
      </c>
      <c r="IC865" s="264" t="s">
        <v>4138</v>
      </c>
      <c r="IE865" s="264" t="s">
        <v>4138</v>
      </c>
      <c r="IG865" s="264" t="s">
        <v>4138</v>
      </c>
      <c r="II865" s="264" t="s">
        <v>4138</v>
      </c>
      <c r="IK865" s="264" t="s">
        <v>4138</v>
      </c>
      <c r="IM865" s="264" t="s">
        <v>4138</v>
      </c>
      <c r="IO865" s="264" t="s">
        <v>4138</v>
      </c>
      <c r="IQ865" s="264" t="s">
        <v>4138</v>
      </c>
      <c r="IS865" s="264" t="s">
        <v>4138</v>
      </c>
      <c r="IU865" s="264" t="s">
        <v>4138</v>
      </c>
      <c r="IW865" s="264" t="s">
        <v>4138</v>
      </c>
      <c r="IY865" s="264" t="s">
        <v>4138</v>
      </c>
      <c r="JA865" s="264" t="s">
        <v>4138</v>
      </c>
      <c r="JC865" s="264" t="s">
        <v>4138</v>
      </c>
    </row>
    <row r="866" spans="3:263">
      <c r="C866" s="384" t="s">
        <v>4141</v>
      </c>
      <c r="D866" s="404"/>
      <c r="E866" s="390" t="s">
        <v>4141</v>
      </c>
      <c r="F866" s="391"/>
      <c r="G866" s="390" t="s">
        <v>4141</v>
      </c>
      <c r="H866" s="391"/>
      <c r="I866" s="390" t="s">
        <v>4141</v>
      </c>
      <c r="J866" s="391"/>
      <c r="K866" s="390" t="s">
        <v>4141</v>
      </c>
      <c r="L866" s="391"/>
      <c r="M866" s="390" t="s">
        <v>4141</v>
      </c>
      <c r="N866" s="405"/>
      <c r="O866" s="394" t="s">
        <v>4142</v>
      </c>
      <c r="P866" s="406"/>
      <c r="Q866" s="264" t="s">
        <v>4141</v>
      </c>
      <c r="S866" s="264" t="s">
        <v>4141</v>
      </c>
      <c r="U866" s="265" t="s">
        <v>4143</v>
      </c>
      <c r="W866" s="265" t="s">
        <v>4143</v>
      </c>
      <c r="Y866" s="265" t="s">
        <v>4143</v>
      </c>
      <c r="Z866" s="256"/>
      <c r="AA866" s="264" t="s">
        <v>4141</v>
      </c>
      <c r="AB866" s="256"/>
      <c r="AC866" s="265" t="s">
        <v>4143</v>
      </c>
      <c r="AD866" s="258"/>
      <c r="AE866" s="265" t="s">
        <v>4143</v>
      </c>
      <c r="AF866" s="258"/>
      <c r="AG866" s="264" t="s">
        <v>4141</v>
      </c>
      <c r="AH866" s="16"/>
      <c r="AI866" s="264" t="s">
        <v>4141</v>
      </c>
      <c r="AK866" s="264" t="s">
        <v>4141</v>
      </c>
      <c r="AL866" s="256"/>
      <c r="AM866" s="264" t="s">
        <v>4141</v>
      </c>
      <c r="AN866" s="256"/>
      <c r="AO866" s="264" t="s">
        <v>4141</v>
      </c>
      <c r="AP866" s="256"/>
      <c r="AQ866" s="264" t="s">
        <v>4141</v>
      </c>
      <c r="AR866" s="256"/>
      <c r="AS866" s="265" t="s">
        <v>4144</v>
      </c>
      <c r="AT866" s="256"/>
      <c r="AU866" s="265" t="s">
        <v>4144</v>
      </c>
      <c r="AW866" s="265" t="s">
        <v>4144</v>
      </c>
      <c r="AX866" s="256"/>
      <c r="AY866" s="270" t="str">
        <f t="shared" si="28"/>
        <v>予 備 863</v>
      </c>
      <c r="AZ866" s="256"/>
      <c r="BA866" s="265" t="s">
        <v>4143</v>
      </c>
      <c r="BC866" s="265" t="s">
        <v>4143</v>
      </c>
      <c r="BE866" s="266" t="s">
        <v>4143</v>
      </c>
      <c r="BF866" s="258"/>
      <c r="BG866" s="266" t="s">
        <v>4143</v>
      </c>
      <c r="BI866" s="400" t="s">
        <v>4141</v>
      </c>
      <c r="BK866" s="400" t="s">
        <v>4141</v>
      </c>
      <c r="BM866" s="400" t="str">
        <f t="shared" si="29"/>
        <v>予備863</v>
      </c>
      <c r="BO866" s="401" t="s">
        <v>4141</v>
      </c>
      <c r="BP866" s="396"/>
      <c r="BQ866" s="401" t="s">
        <v>4141</v>
      </c>
      <c r="BR866" s="402"/>
      <c r="BS866" s="265" t="s">
        <v>4143</v>
      </c>
      <c r="BT866" s="402"/>
      <c r="BU866" s="402"/>
      <c r="BV866" s="402"/>
      <c r="BW866" s="402"/>
      <c r="BX866" s="402"/>
      <c r="BY866" s="402"/>
      <c r="BZ866" s="402"/>
      <c r="CA866" s="402"/>
      <c r="CB866" s="402"/>
      <c r="CC866" s="402"/>
      <c r="CE866" s="256"/>
      <c r="CG866" s="264" t="s">
        <v>4141</v>
      </c>
      <c r="CI866" s="264" t="s">
        <v>4141</v>
      </c>
      <c r="CK866" s="264" t="s">
        <v>4141</v>
      </c>
      <c r="CM866" s="264" t="s">
        <v>4141</v>
      </c>
      <c r="CO866" s="264" t="s">
        <v>4141</v>
      </c>
      <c r="CQ866" s="264" t="s">
        <v>4141</v>
      </c>
      <c r="CS866" s="264" t="s">
        <v>4141</v>
      </c>
      <c r="CU866" s="264" t="s">
        <v>4141</v>
      </c>
      <c r="CW866" s="264" t="s">
        <v>4141</v>
      </c>
      <c r="CY866" s="264" t="s">
        <v>4141</v>
      </c>
      <c r="DA866" s="264" t="s">
        <v>4141</v>
      </c>
      <c r="DC866" s="264" t="s">
        <v>4141</v>
      </c>
      <c r="DE866" s="264" t="s">
        <v>4141</v>
      </c>
      <c r="DG866" s="264" t="s">
        <v>4141</v>
      </c>
      <c r="DI866" s="264" t="s">
        <v>4141</v>
      </c>
      <c r="DK866" s="264" t="s">
        <v>4141</v>
      </c>
      <c r="EA866" s="264" t="s">
        <v>4141</v>
      </c>
      <c r="EC866" s="272" t="s">
        <v>4142</v>
      </c>
      <c r="ED866" s="268"/>
      <c r="EE866" s="272" t="s">
        <v>4142</v>
      </c>
      <c r="EF866" s="268"/>
      <c r="EG866" s="272" t="s">
        <v>4142</v>
      </c>
      <c r="EH866" s="268"/>
      <c r="EI866" s="272" t="s">
        <v>4142</v>
      </c>
      <c r="EY866" s="264" t="s">
        <v>4141</v>
      </c>
      <c r="FA866" s="264" t="s">
        <v>4141</v>
      </c>
      <c r="FC866" s="264" t="s">
        <v>4141</v>
      </c>
      <c r="FE866" s="264" t="s">
        <v>4141</v>
      </c>
      <c r="FG866" s="264" t="s">
        <v>4141</v>
      </c>
      <c r="FI866" s="264" t="s">
        <v>4141</v>
      </c>
      <c r="FK866" s="264" t="s">
        <v>4141</v>
      </c>
      <c r="FM866" s="264" t="s">
        <v>4141</v>
      </c>
      <c r="FO866" s="264" t="s">
        <v>4141</v>
      </c>
      <c r="FQ866" s="264" t="s">
        <v>4141</v>
      </c>
      <c r="FS866" s="264" t="s">
        <v>4141</v>
      </c>
      <c r="FU866" s="264" t="s">
        <v>4141</v>
      </c>
      <c r="FW866" s="264" t="s">
        <v>4141</v>
      </c>
      <c r="FY866" s="264" t="s">
        <v>4141</v>
      </c>
      <c r="GA866" s="264" t="s">
        <v>4141</v>
      </c>
      <c r="GC866" s="264" t="s">
        <v>4141</v>
      </c>
      <c r="GE866" s="264" t="s">
        <v>4141</v>
      </c>
      <c r="GG866" s="264" t="s">
        <v>4141</v>
      </c>
      <c r="GI866" s="264" t="s">
        <v>4141</v>
      </c>
      <c r="GK866" s="264" t="s">
        <v>4141</v>
      </c>
      <c r="GM866" s="264" t="s">
        <v>4141</v>
      </c>
      <c r="GO866" s="264" t="s">
        <v>4141</v>
      </c>
      <c r="GQ866" s="16"/>
      <c r="HE866" s="265" t="s">
        <v>4143</v>
      </c>
      <c r="HG866" s="265" t="s">
        <v>4143</v>
      </c>
      <c r="HI866" s="264" t="s">
        <v>4141</v>
      </c>
      <c r="HK866" s="264" t="s">
        <v>4141</v>
      </c>
      <c r="HM866" s="264" t="s">
        <v>4141</v>
      </c>
      <c r="HO866" s="264" t="s">
        <v>4141</v>
      </c>
      <c r="HQ866" s="264" t="s">
        <v>4141</v>
      </c>
      <c r="HS866" s="264" t="s">
        <v>4141</v>
      </c>
      <c r="HU866" s="264" t="s">
        <v>4141</v>
      </c>
      <c r="HW866" s="264" t="s">
        <v>4141</v>
      </c>
      <c r="HY866" s="264" t="s">
        <v>4141</v>
      </c>
      <c r="IA866" s="264" t="s">
        <v>4141</v>
      </c>
      <c r="IC866" s="264" t="s">
        <v>4141</v>
      </c>
      <c r="IE866" s="264" t="s">
        <v>4141</v>
      </c>
      <c r="IG866" s="264" t="s">
        <v>4141</v>
      </c>
      <c r="II866" s="264" t="s">
        <v>4141</v>
      </c>
      <c r="IK866" s="264" t="s">
        <v>4141</v>
      </c>
      <c r="IM866" s="264" t="s">
        <v>4141</v>
      </c>
      <c r="IO866" s="264" t="s">
        <v>4141</v>
      </c>
      <c r="IQ866" s="264" t="s">
        <v>4141</v>
      </c>
      <c r="IS866" s="264" t="s">
        <v>4141</v>
      </c>
      <c r="IU866" s="264" t="s">
        <v>4141</v>
      </c>
      <c r="IW866" s="264" t="s">
        <v>4141</v>
      </c>
      <c r="IY866" s="264" t="s">
        <v>4141</v>
      </c>
      <c r="JA866" s="264" t="s">
        <v>4141</v>
      </c>
      <c r="JC866" s="264" t="s">
        <v>4141</v>
      </c>
    </row>
    <row r="867" spans="3:263">
      <c r="C867" s="384" t="s">
        <v>4145</v>
      </c>
      <c r="D867" s="404"/>
      <c r="E867" s="390" t="s">
        <v>4145</v>
      </c>
      <c r="F867" s="391"/>
      <c r="G867" s="390" t="s">
        <v>4145</v>
      </c>
      <c r="H867" s="391"/>
      <c r="I867" s="390" t="s">
        <v>4145</v>
      </c>
      <c r="J867" s="391"/>
      <c r="K867" s="390" t="s">
        <v>4145</v>
      </c>
      <c r="L867" s="391"/>
      <c r="M867" s="390" t="s">
        <v>4145</v>
      </c>
      <c r="N867" s="405"/>
      <c r="O867" s="394" t="s">
        <v>4146</v>
      </c>
      <c r="P867" s="406"/>
      <c r="Q867" s="264" t="s">
        <v>4145</v>
      </c>
      <c r="S867" s="264" t="s">
        <v>4145</v>
      </c>
      <c r="U867" s="265" t="s">
        <v>4147</v>
      </c>
      <c r="W867" s="265" t="s">
        <v>4147</v>
      </c>
      <c r="Y867" s="265" t="s">
        <v>4147</v>
      </c>
      <c r="Z867" s="256"/>
      <c r="AA867" s="264" t="s">
        <v>4145</v>
      </c>
      <c r="AB867" s="256"/>
      <c r="AC867" s="265" t="s">
        <v>4147</v>
      </c>
      <c r="AD867" s="258"/>
      <c r="AE867" s="265" t="s">
        <v>4147</v>
      </c>
      <c r="AF867" s="258"/>
      <c r="AG867" s="264" t="s">
        <v>4145</v>
      </c>
      <c r="AH867" s="16"/>
      <c r="AI867" s="264" t="s">
        <v>4145</v>
      </c>
      <c r="AK867" s="264" t="s">
        <v>4145</v>
      </c>
      <c r="AL867" s="256"/>
      <c r="AM867" s="264" t="s">
        <v>4145</v>
      </c>
      <c r="AN867" s="256"/>
      <c r="AO867" s="264" t="s">
        <v>4145</v>
      </c>
      <c r="AP867" s="256"/>
      <c r="AQ867" s="264" t="s">
        <v>4145</v>
      </c>
      <c r="AR867" s="256"/>
      <c r="AS867" s="264" t="s">
        <v>4146</v>
      </c>
      <c r="AT867" s="256"/>
      <c r="AU867" s="264" t="s">
        <v>4146</v>
      </c>
      <c r="AW867" s="264" t="s">
        <v>4146</v>
      </c>
      <c r="AX867" s="256"/>
      <c r="AY867" s="270" t="str">
        <f t="shared" si="28"/>
        <v>予 備 864</v>
      </c>
      <c r="AZ867" s="256"/>
      <c r="BA867" s="265" t="s">
        <v>4147</v>
      </c>
      <c r="BC867" s="265" t="s">
        <v>4147</v>
      </c>
      <c r="BE867" s="266" t="s">
        <v>4147</v>
      </c>
      <c r="BF867" s="258"/>
      <c r="BG867" s="266" t="s">
        <v>4147</v>
      </c>
      <c r="BI867" s="400" t="s">
        <v>4145</v>
      </c>
      <c r="BK867" s="400" t="s">
        <v>4145</v>
      </c>
      <c r="BM867" s="400" t="str">
        <f t="shared" si="29"/>
        <v>予備864</v>
      </c>
      <c r="BO867" s="401" t="s">
        <v>4145</v>
      </c>
      <c r="BP867" s="396"/>
      <c r="BQ867" s="401" t="s">
        <v>4145</v>
      </c>
      <c r="BR867" s="402"/>
      <c r="BS867" s="265" t="s">
        <v>4147</v>
      </c>
      <c r="BT867" s="402"/>
      <c r="BU867" s="402"/>
      <c r="BV867" s="402"/>
      <c r="BW867" s="402"/>
      <c r="BX867" s="402"/>
      <c r="BY867" s="402"/>
      <c r="BZ867" s="402"/>
      <c r="CA867" s="402"/>
      <c r="CB867" s="402"/>
      <c r="CC867" s="402"/>
      <c r="CE867" s="256"/>
      <c r="CG867" s="264" t="s">
        <v>4145</v>
      </c>
      <c r="CI867" s="264" t="s">
        <v>4145</v>
      </c>
      <c r="CK867" s="264" t="s">
        <v>4145</v>
      </c>
      <c r="CM867" s="264" t="s">
        <v>4145</v>
      </c>
      <c r="CO867" s="264" t="s">
        <v>4145</v>
      </c>
      <c r="CQ867" s="264" t="s">
        <v>4145</v>
      </c>
      <c r="CS867" s="264" t="s">
        <v>4145</v>
      </c>
      <c r="CU867" s="264" t="s">
        <v>4145</v>
      </c>
      <c r="CW867" s="264" t="s">
        <v>4145</v>
      </c>
      <c r="CY867" s="264" t="s">
        <v>4145</v>
      </c>
      <c r="DA867" s="264" t="s">
        <v>4145</v>
      </c>
      <c r="DC867" s="264" t="s">
        <v>4145</v>
      </c>
      <c r="DE867" s="264" t="s">
        <v>4145</v>
      </c>
      <c r="DG867" s="264" t="s">
        <v>4145</v>
      </c>
      <c r="DI867" s="264" t="s">
        <v>4145</v>
      </c>
      <c r="DK867" s="264" t="s">
        <v>4145</v>
      </c>
      <c r="EA867" s="264" t="s">
        <v>4145</v>
      </c>
      <c r="EC867" s="272" t="s">
        <v>4146</v>
      </c>
      <c r="ED867" s="268"/>
      <c r="EE867" s="272" t="s">
        <v>4146</v>
      </c>
      <c r="EF867" s="268"/>
      <c r="EG867" s="272" t="s">
        <v>4146</v>
      </c>
      <c r="EH867" s="268"/>
      <c r="EI867" s="272" t="s">
        <v>4146</v>
      </c>
      <c r="EY867" s="264" t="s">
        <v>4145</v>
      </c>
      <c r="FA867" s="264" t="s">
        <v>4145</v>
      </c>
      <c r="FC867" s="264" t="s">
        <v>4145</v>
      </c>
      <c r="FE867" s="264" t="s">
        <v>4145</v>
      </c>
      <c r="FG867" s="264" t="s">
        <v>4145</v>
      </c>
      <c r="FI867" s="264" t="s">
        <v>4145</v>
      </c>
      <c r="FK867" s="264" t="s">
        <v>4145</v>
      </c>
      <c r="FM867" s="264" t="s">
        <v>4145</v>
      </c>
      <c r="FO867" s="264" t="s">
        <v>4145</v>
      </c>
      <c r="FQ867" s="264" t="s">
        <v>4145</v>
      </c>
      <c r="FS867" s="264" t="s">
        <v>4145</v>
      </c>
      <c r="FU867" s="264" t="s">
        <v>4145</v>
      </c>
      <c r="FW867" s="264" t="s">
        <v>4145</v>
      </c>
      <c r="FY867" s="264" t="s">
        <v>4145</v>
      </c>
      <c r="GA867" s="264" t="s">
        <v>4145</v>
      </c>
      <c r="GC867" s="264" t="s">
        <v>4145</v>
      </c>
      <c r="GE867" s="264" t="s">
        <v>4145</v>
      </c>
      <c r="GG867" s="264" t="s">
        <v>4145</v>
      </c>
      <c r="GI867" s="264" t="s">
        <v>4145</v>
      </c>
      <c r="GK867" s="264" t="s">
        <v>4145</v>
      </c>
      <c r="GM867" s="264" t="s">
        <v>4145</v>
      </c>
      <c r="GO867" s="264" t="s">
        <v>4145</v>
      </c>
      <c r="GQ867" s="16"/>
      <c r="HE867" s="265" t="s">
        <v>4147</v>
      </c>
      <c r="HG867" s="265" t="s">
        <v>4147</v>
      </c>
      <c r="HI867" s="264" t="s">
        <v>4145</v>
      </c>
      <c r="HK867" s="264" t="s">
        <v>4145</v>
      </c>
      <c r="HM867" s="264" t="s">
        <v>4145</v>
      </c>
      <c r="HO867" s="264" t="s">
        <v>4145</v>
      </c>
      <c r="HQ867" s="264" t="s">
        <v>4145</v>
      </c>
      <c r="HS867" s="264" t="s">
        <v>4145</v>
      </c>
      <c r="HU867" s="264" t="s">
        <v>4145</v>
      </c>
      <c r="HW867" s="264" t="s">
        <v>4145</v>
      </c>
      <c r="HY867" s="264" t="s">
        <v>4145</v>
      </c>
      <c r="IA867" s="264" t="s">
        <v>4145</v>
      </c>
      <c r="IC867" s="264" t="s">
        <v>4145</v>
      </c>
      <c r="IE867" s="264" t="s">
        <v>4145</v>
      </c>
      <c r="IG867" s="264" t="s">
        <v>4145</v>
      </c>
      <c r="II867" s="264" t="s">
        <v>4145</v>
      </c>
      <c r="IK867" s="264" t="s">
        <v>4145</v>
      </c>
      <c r="IM867" s="264" t="s">
        <v>4145</v>
      </c>
      <c r="IO867" s="264" t="s">
        <v>4145</v>
      </c>
      <c r="IQ867" s="264" t="s">
        <v>4145</v>
      </c>
      <c r="IS867" s="264" t="s">
        <v>4145</v>
      </c>
      <c r="IU867" s="264" t="s">
        <v>4145</v>
      </c>
      <c r="IW867" s="264" t="s">
        <v>4145</v>
      </c>
      <c r="IY867" s="264" t="s">
        <v>4145</v>
      </c>
      <c r="JA867" s="264" t="s">
        <v>4145</v>
      </c>
      <c r="JC867" s="264" t="s">
        <v>4145</v>
      </c>
    </row>
    <row r="868" spans="3:263">
      <c r="C868" s="384" t="s">
        <v>4148</v>
      </c>
      <c r="D868" s="404"/>
      <c r="E868" s="390" t="s">
        <v>4148</v>
      </c>
      <c r="F868" s="391"/>
      <c r="G868" s="390" t="s">
        <v>4148</v>
      </c>
      <c r="H868" s="391"/>
      <c r="I868" s="390" t="s">
        <v>4148</v>
      </c>
      <c r="J868" s="391"/>
      <c r="K868" s="390" t="s">
        <v>4148</v>
      </c>
      <c r="L868" s="391"/>
      <c r="M868" s="390" t="s">
        <v>4148</v>
      </c>
      <c r="N868" s="405"/>
      <c r="O868" s="394" t="s">
        <v>4149</v>
      </c>
      <c r="P868" s="406"/>
      <c r="Q868" s="264" t="s">
        <v>4148</v>
      </c>
      <c r="S868" s="264" t="s">
        <v>4148</v>
      </c>
      <c r="U868" s="265" t="s">
        <v>4150</v>
      </c>
      <c r="W868" s="265" t="s">
        <v>4150</v>
      </c>
      <c r="Y868" s="265" t="s">
        <v>4150</v>
      </c>
      <c r="Z868" s="256"/>
      <c r="AA868" s="264" t="s">
        <v>4148</v>
      </c>
      <c r="AB868" s="256"/>
      <c r="AC868" s="265" t="s">
        <v>4150</v>
      </c>
      <c r="AD868" s="258"/>
      <c r="AE868" s="265" t="s">
        <v>4150</v>
      </c>
      <c r="AF868" s="258"/>
      <c r="AG868" s="264" t="s">
        <v>4148</v>
      </c>
      <c r="AH868" s="16"/>
      <c r="AI868" s="264" t="s">
        <v>4148</v>
      </c>
      <c r="AK868" s="264" t="s">
        <v>4148</v>
      </c>
      <c r="AL868" s="256"/>
      <c r="AM868" s="264" t="s">
        <v>4148</v>
      </c>
      <c r="AN868" s="256"/>
      <c r="AO868" s="264" t="s">
        <v>4148</v>
      </c>
      <c r="AP868" s="256"/>
      <c r="AQ868" s="264" t="s">
        <v>4148</v>
      </c>
      <c r="AR868" s="256"/>
      <c r="AS868" s="265" t="s">
        <v>4151</v>
      </c>
      <c r="AT868" s="256"/>
      <c r="AU868" s="265" t="s">
        <v>4151</v>
      </c>
      <c r="AW868" s="265" t="s">
        <v>4151</v>
      </c>
      <c r="AX868" s="256"/>
      <c r="AY868" s="270" t="str">
        <f t="shared" si="28"/>
        <v>予 備 865</v>
      </c>
      <c r="AZ868" s="256"/>
      <c r="BA868" s="265" t="s">
        <v>4150</v>
      </c>
      <c r="BC868" s="265" t="s">
        <v>4150</v>
      </c>
      <c r="BE868" s="266" t="s">
        <v>4150</v>
      </c>
      <c r="BF868" s="258"/>
      <c r="BG868" s="266" t="s">
        <v>4150</v>
      </c>
      <c r="BI868" s="400" t="s">
        <v>4148</v>
      </c>
      <c r="BK868" s="400" t="s">
        <v>4148</v>
      </c>
      <c r="BM868" s="400" t="str">
        <f t="shared" si="29"/>
        <v>予備865</v>
      </c>
      <c r="BO868" s="401" t="s">
        <v>4148</v>
      </c>
      <c r="BP868" s="396"/>
      <c r="BQ868" s="401" t="s">
        <v>4148</v>
      </c>
      <c r="BR868" s="402"/>
      <c r="BS868" s="265" t="s">
        <v>4150</v>
      </c>
      <c r="BT868" s="402"/>
      <c r="BU868" s="402"/>
      <c r="BV868" s="402"/>
      <c r="BW868" s="402"/>
      <c r="BX868" s="402"/>
      <c r="BY868" s="402"/>
      <c r="BZ868" s="402"/>
      <c r="CA868" s="402"/>
      <c r="CB868" s="402"/>
      <c r="CC868" s="402"/>
      <c r="CE868" s="256"/>
      <c r="CG868" s="264" t="s">
        <v>4148</v>
      </c>
      <c r="CI868" s="264" t="s">
        <v>4148</v>
      </c>
      <c r="CK868" s="264" t="s">
        <v>4148</v>
      </c>
      <c r="CM868" s="264" t="s">
        <v>4148</v>
      </c>
      <c r="CO868" s="264" t="s">
        <v>4148</v>
      </c>
      <c r="CQ868" s="264" t="s">
        <v>4148</v>
      </c>
      <c r="CS868" s="264" t="s">
        <v>4148</v>
      </c>
      <c r="CU868" s="264" t="s">
        <v>4148</v>
      </c>
      <c r="CW868" s="264" t="s">
        <v>4148</v>
      </c>
      <c r="CY868" s="264" t="s">
        <v>4148</v>
      </c>
      <c r="DA868" s="264" t="s">
        <v>4148</v>
      </c>
      <c r="DC868" s="264" t="s">
        <v>4148</v>
      </c>
      <c r="DE868" s="264" t="s">
        <v>4148</v>
      </c>
      <c r="DG868" s="264" t="s">
        <v>4148</v>
      </c>
      <c r="DI868" s="264" t="s">
        <v>4148</v>
      </c>
      <c r="DK868" s="264" t="s">
        <v>4148</v>
      </c>
      <c r="EA868" s="264" t="s">
        <v>4148</v>
      </c>
      <c r="EC868" s="272" t="s">
        <v>4149</v>
      </c>
      <c r="ED868" s="268"/>
      <c r="EE868" s="272" t="s">
        <v>4149</v>
      </c>
      <c r="EF868" s="268"/>
      <c r="EG868" s="272" t="s">
        <v>4149</v>
      </c>
      <c r="EH868" s="268"/>
      <c r="EI868" s="272" t="s">
        <v>4149</v>
      </c>
      <c r="EY868" s="264" t="s">
        <v>4148</v>
      </c>
      <c r="FA868" s="264" t="s">
        <v>4148</v>
      </c>
      <c r="FC868" s="264" t="s">
        <v>4148</v>
      </c>
      <c r="FE868" s="264" t="s">
        <v>4148</v>
      </c>
      <c r="FG868" s="264" t="s">
        <v>4148</v>
      </c>
      <c r="FI868" s="264" t="s">
        <v>4148</v>
      </c>
      <c r="FK868" s="264" t="s">
        <v>4148</v>
      </c>
      <c r="FM868" s="264" t="s">
        <v>4148</v>
      </c>
      <c r="FO868" s="264" t="s">
        <v>4148</v>
      </c>
      <c r="FQ868" s="264" t="s">
        <v>4148</v>
      </c>
      <c r="FS868" s="264" t="s">
        <v>4148</v>
      </c>
      <c r="FU868" s="264" t="s">
        <v>4148</v>
      </c>
      <c r="FW868" s="264" t="s">
        <v>4148</v>
      </c>
      <c r="FY868" s="264" t="s">
        <v>4148</v>
      </c>
      <c r="GA868" s="264" t="s">
        <v>4148</v>
      </c>
      <c r="GC868" s="264" t="s">
        <v>4148</v>
      </c>
      <c r="GE868" s="264" t="s">
        <v>4148</v>
      </c>
      <c r="GG868" s="264" t="s">
        <v>4148</v>
      </c>
      <c r="GI868" s="264" t="s">
        <v>4148</v>
      </c>
      <c r="GK868" s="264" t="s">
        <v>4148</v>
      </c>
      <c r="GM868" s="264" t="s">
        <v>4148</v>
      </c>
      <c r="GO868" s="264" t="s">
        <v>4148</v>
      </c>
      <c r="GQ868" s="16"/>
      <c r="HE868" s="265" t="s">
        <v>4150</v>
      </c>
      <c r="HG868" s="265" t="s">
        <v>4150</v>
      </c>
      <c r="HI868" s="264" t="s">
        <v>4148</v>
      </c>
      <c r="HK868" s="264" t="s">
        <v>4148</v>
      </c>
      <c r="HM868" s="264" t="s">
        <v>4148</v>
      </c>
      <c r="HO868" s="264" t="s">
        <v>4148</v>
      </c>
      <c r="HQ868" s="264" t="s">
        <v>4148</v>
      </c>
      <c r="HS868" s="264" t="s">
        <v>4148</v>
      </c>
      <c r="HU868" s="264" t="s">
        <v>4148</v>
      </c>
      <c r="HW868" s="264" t="s">
        <v>4148</v>
      </c>
      <c r="HY868" s="264" t="s">
        <v>4148</v>
      </c>
      <c r="IA868" s="264" t="s">
        <v>4148</v>
      </c>
      <c r="IC868" s="264" t="s">
        <v>4148</v>
      </c>
      <c r="IE868" s="264" t="s">
        <v>4148</v>
      </c>
      <c r="IG868" s="264" t="s">
        <v>4148</v>
      </c>
      <c r="II868" s="264" t="s">
        <v>4148</v>
      </c>
      <c r="IK868" s="264" t="s">
        <v>4148</v>
      </c>
      <c r="IM868" s="264" t="s">
        <v>4148</v>
      </c>
      <c r="IO868" s="264" t="s">
        <v>4148</v>
      </c>
      <c r="IQ868" s="264" t="s">
        <v>4148</v>
      </c>
      <c r="IS868" s="264" t="s">
        <v>4148</v>
      </c>
      <c r="IU868" s="264" t="s">
        <v>4148</v>
      </c>
      <c r="IW868" s="264" t="s">
        <v>4148</v>
      </c>
      <c r="IY868" s="264" t="s">
        <v>4148</v>
      </c>
      <c r="JA868" s="264" t="s">
        <v>4148</v>
      </c>
      <c r="JC868" s="264" t="s">
        <v>4148</v>
      </c>
    </row>
    <row r="869" spans="3:263">
      <c r="C869" s="384" t="s">
        <v>4152</v>
      </c>
      <c r="D869" s="404"/>
      <c r="E869" s="390" t="s">
        <v>4152</v>
      </c>
      <c r="F869" s="391"/>
      <c r="G869" s="390" t="s">
        <v>4152</v>
      </c>
      <c r="H869" s="391"/>
      <c r="I869" s="390" t="s">
        <v>4152</v>
      </c>
      <c r="J869" s="391"/>
      <c r="K869" s="390" t="s">
        <v>4152</v>
      </c>
      <c r="L869" s="391"/>
      <c r="M869" s="390" t="s">
        <v>4152</v>
      </c>
      <c r="N869" s="405"/>
      <c r="O869" s="394" t="s">
        <v>4153</v>
      </c>
      <c r="P869" s="406"/>
      <c r="Q869" s="264" t="s">
        <v>4152</v>
      </c>
      <c r="S869" s="264" t="s">
        <v>4152</v>
      </c>
      <c r="U869" s="265" t="s">
        <v>4154</v>
      </c>
      <c r="W869" s="265" t="s">
        <v>4154</v>
      </c>
      <c r="Y869" s="265" t="s">
        <v>4154</v>
      </c>
      <c r="Z869" s="256"/>
      <c r="AA869" s="264" t="s">
        <v>4152</v>
      </c>
      <c r="AB869" s="256"/>
      <c r="AC869" s="265" t="s">
        <v>4154</v>
      </c>
      <c r="AD869" s="258"/>
      <c r="AE869" s="265" t="s">
        <v>4154</v>
      </c>
      <c r="AF869" s="258"/>
      <c r="AG869" s="264" t="s">
        <v>4152</v>
      </c>
      <c r="AH869" s="16"/>
      <c r="AI869" s="264" t="s">
        <v>4152</v>
      </c>
      <c r="AK869" s="264" t="s">
        <v>4152</v>
      </c>
      <c r="AL869" s="256"/>
      <c r="AM869" s="264" t="s">
        <v>4152</v>
      </c>
      <c r="AN869" s="256"/>
      <c r="AO869" s="264" t="s">
        <v>4152</v>
      </c>
      <c r="AP869" s="256"/>
      <c r="AQ869" s="264" t="s">
        <v>4152</v>
      </c>
      <c r="AR869" s="256"/>
      <c r="AS869" s="264" t="s">
        <v>4153</v>
      </c>
      <c r="AT869" s="256"/>
      <c r="AU869" s="264" t="s">
        <v>4153</v>
      </c>
      <c r="AW869" s="264" t="s">
        <v>4153</v>
      </c>
      <c r="AX869" s="256"/>
      <c r="AY869" s="270" t="str">
        <f t="shared" si="28"/>
        <v>予 備 866</v>
      </c>
      <c r="AZ869" s="256"/>
      <c r="BA869" s="265" t="s">
        <v>4154</v>
      </c>
      <c r="BC869" s="265" t="s">
        <v>4154</v>
      </c>
      <c r="BE869" s="266" t="s">
        <v>4154</v>
      </c>
      <c r="BF869" s="258"/>
      <c r="BG869" s="266" t="s">
        <v>4154</v>
      </c>
      <c r="BI869" s="400" t="s">
        <v>4152</v>
      </c>
      <c r="BK869" s="400" t="s">
        <v>4152</v>
      </c>
      <c r="BM869" s="400" t="str">
        <f t="shared" si="29"/>
        <v>予備866</v>
      </c>
      <c r="BO869" s="401" t="s">
        <v>4152</v>
      </c>
      <c r="BP869" s="396"/>
      <c r="BQ869" s="401" t="s">
        <v>4152</v>
      </c>
      <c r="BR869" s="402"/>
      <c r="BS869" s="265" t="s">
        <v>4154</v>
      </c>
      <c r="BT869" s="402"/>
      <c r="BU869" s="402"/>
      <c r="BV869" s="402"/>
      <c r="BW869" s="402"/>
      <c r="BX869" s="402"/>
      <c r="BY869" s="402"/>
      <c r="BZ869" s="402"/>
      <c r="CA869" s="402"/>
      <c r="CB869" s="402"/>
      <c r="CC869" s="402"/>
      <c r="CE869" s="256"/>
      <c r="CG869" s="264" t="s">
        <v>4152</v>
      </c>
      <c r="CI869" s="264" t="s">
        <v>4152</v>
      </c>
      <c r="CK869" s="264" t="s">
        <v>4152</v>
      </c>
      <c r="CM869" s="264" t="s">
        <v>4152</v>
      </c>
      <c r="CO869" s="264" t="s">
        <v>4152</v>
      </c>
      <c r="CQ869" s="264" t="s">
        <v>4152</v>
      </c>
      <c r="CS869" s="264" t="s">
        <v>4152</v>
      </c>
      <c r="CU869" s="264" t="s">
        <v>4152</v>
      </c>
      <c r="CW869" s="264" t="s">
        <v>4152</v>
      </c>
      <c r="CY869" s="264" t="s">
        <v>4152</v>
      </c>
      <c r="DA869" s="264" t="s">
        <v>4152</v>
      </c>
      <c r="DC869" s="264" t="s">
        <v>4152</v>
      </c>
      <c r="DE869" s="264" t="s">
        <v>4152</v>
      </c>
      <c r="DG869" s="264" t="s">
        <v>4152</v>
      </c>
      <c r="DI869" s="264" t="s">
        <v>4152</v>
      </c>
      <c r="DK869" s="264" t="s">
        <v>4152</v>
      </c>
      <c r="EA869" s="264" t="s">
        <v>4152</v>
      </c>
      <c r="EC869" s="272" t="s">
        <v>4153</v>
      </c>
      <c r="ED869" s="268"/>
      <c r="EE869" s="272" t="s">
        <v>4153</v>
      </c>
      <c r="EF869" s="268"/>
      <c r="EG869" s="272" t="s">
        <v>4153</v>
      </c>
      <c r="EH869" s="268"/>
      <c r="EI869" s="272" t="s">
        <v>4153</v>
      </c>
      <c r="EY869" s="264" t="s">
        <v>4152</v>
      </c>
      <c r="FA869" s="264" t="s">
        <v>4152</v>
      </c>
      <c r="FC869" s="264" t="s">
        <v>4152</v>
      </c>
      <c r="FE869" s="264" t="s">
        <v>4152</v>
      </c>
      <c r="FG869" s="264" t="s">
        <v>4152</v>
      </c>
      <c r="FI869" s="264" t="s">
        <v>4152</v>
      </c>
      <c r="FK869" s="264" t="s">
        <v>4152</v>
      </c>
      <c r="FM869" s="264" t="s">
        <v>4152</v>
      </c>
      <c r="FO869" s="264" t="s">
        <v>4152</v>
      </c>
      <c r="FQ869" s="264" t="s">
        <v>4152</v>
      </c>
      <c r="FS869" s="264" t="s">
        <v>4152</v>
      </c>
      <c r="FU869" s="264" t="s">
        <v>4152</v>
      </c>
      <c r="FW869" s="264" t="s">
        <v>4152</v>
      </c>
      <c r="FY869" s="264" t="s">
        <v>4152</v>
      </c>
      <c r="GA869" s="264" t="s">
        <v>4152</v>
      </c>
      <c r="GC869" s="264" t="s">
        <v>4152</v>
      </c>
      <c r="GE869" s="264" t="s">
        <v>4152</v>
      </c>
      <c r="GG869" s="264" t="s">
        <v>4152</v>
      </c>
      <c r="GI869" s="264" t="s">
        <v>4152</v>
      </c>
      <c r="GK869" s="264" t="s">
        <v>4152</v>
      </c>
      <c r="GM869" s="264" t="s">
        <v>4152</v>
      </c>
      <c r="GO869" s="264" t="s">
        <v>4152</v>
      </c>
      <c r="GQ869" s="16"/>
      <c r="HE869" s="265" t="s">
        <v>4154</v>
      </c>
      <c r="HG869" s="265" t="s">
        <v>4154</v>
      </c>
      <c r="HI869" s="264" t="s">
        <v>4152</v>
      </c>
      <c r="HK869" s="264" t="s">
        <v>4152</v>
      </c>
      <c r="HM869" s="264" t="s">
        <v>4152</v>
      </c>
      <c r="HO869" s="264" t="s">
        <v>4152</v>
      </c>
      <c r="HQ869" s="264" t="s">
        <v>4152</v>
      </c>
      <c r="HS869" s="264" t="s">
        <v>4152</v>
      </c>
      <c r="HU869" s="264" t="s">
        <v>4152</v>
      </c>
      <c r="HW869" s="264" t="s">
        <v>4152</v>
      </c>
      <c r="HY869" s="264" t="s">
        <v>4152</v>
      </c>
      <c r="IA869" s="264" t="s">
        <v>4152</v>
      </c>
      <c r="IC869" s="264" t="s">
        <v>4152</v>
      </c>
      <c r="IE869" s="264" t="s">
        <v>4152</v>
      </c>
      <c r="IG869" s="264" t="s">
        <v>4152</v>
      </c>
      <c r="II869" s="264" t="s">
        <v>4152</v>
      </c>
      <c r="IK869" s="264" t="s">
        <v>4152</v>
      </c>
      <c r="IM869" s="264" t="s">
        <v>4152</v>
      </c>
      <c r="IO869" s="264" t="s">
        <v>4152</v>
      </c>
      <c r="IQ869" s="264" t="s">
        <v>4152</v>
      </c>
      <c r="IS869" s="264" t="s">
        <v>4152</v>
      </c>
      <c r="IU869" s="264" t="s">
        <v>4152</v>
      </c>
      <c r="IW869" s="264" t="s">
        <v>4152</v>
      </c>
      <c r="IY869" s="264" t="s">
        <v>4152</v>
      </c>
      <c r="JA869" s="264" t="s">
        <v>4152</v>
      </c>
      <c r="JC869" s="264" t="s">
        <v>4152</v>
      </c>
    </row>
    <row r="870" spans="3:263">
      <c r="C870" s="384" t="s">
        <v>4155</v>
      </c>
      <c r="D870" s="404"/>
      <c r="E870" s="390" t="s">
        <v>4155</v>
      </c>
      <c r="F870" s="391"/>
      <c r="G870" s="390" t="s">
        <v>4155</v>
      </c>
      <c r="H870" s="391"/>
      <c r="I870" s="390" t="s">
        <v>4155</v>
      </c>
      <c r="J870" s="391"/>
      <c r="K870" s="390" t="s">
        <v>4155</v>
      </c>
      <c r="L870" s="391"/>
      <c r="M870" s="390" t="s">
        <v>4155</v>
      </c>
      <c r="N870" s="405"/>
      <c r="O870" s="394" t="s">
        <v>4156</v>
      </c>
      <c r="P870" s="406"/>
      <c r="Q870" s="264" t="s">
        <v>4155</v>
      </c>
      <c r="S870" s="264" t="s">
        <v>4155</v>
      </c>
      <c r="U870" s="265" t="s">
        <v>4157</v>
      </c>
      <c r="W870" s="265" t="s">
        <v>4157</v>
      </c>
      <c r="Y870" s="265" t="s">
        <v>4157</v>
      </c>
      <c r="Z870" s="256"/>
      <c r="AA870" s="264" t="s">
        <v>4155</v>
      </c>
      <c r="AB870" s="256"/>
      <c r="AC870" s="265" t="s">
        <v>4157</v>
      </c>
      <c r="AD870" s="258"/>
      <c r="AE870" s="265" t="s">
        <v>4157</v>
      </c>
      <c r="AF870" s="258"/>
      <c r="AG870" s="264" t="s">
        <v>4155</v>
      </c>
      <c r="AH870" s="16"/>
      <c r="AI870" s="264" t="s">
        <v>4155</v>
      </c>
      <c r="AK870" s="264" t="s">
        <v>4155</v>
      </c>
      <c r="AL870" s="256"/>
      <c r="AM870" s="264" t="s">
        <v>4155</v>
      </c>
      <c r="AN870" s="256"/>
      <c r="AO870" s="264" t="s">
        <v>4155</v>
      </c>
      <c r="AP870" s="256"/>
      <c r="AQ870" s="264" t="s">
        <v>4155</v>
      </c>
      <c r="AR870" s="256"/>
      <c r="AS870" s="265" t="s">
        <v>4158</v>
      </c>
      <c r="AT870" s="256"/>
      <c r="AU870" s="265" t="s">
        <v>4158</v>
      </c>
      <c r="AW870" s="265" t="s">
        <v>4158</v>
      </c>
      <c r="AX870" s="256"/>
      <c r="AY870" s="270" t="str">
        <f t="shared" si="28"/>
        <v>予 備 867</v>
      </c>
      <c r="AZ870" s="256"/>
      <c r="BA870" s="265" t="s">
        <v>4157</v>
      </c>
      <c r="BC870" s="265" t="s">
        <v>4157</v>
      </c>
      <c r="BE870" s="266" t="s">
        <v>4157</v>
      </c>
      <c r="BF870" s="258"/>
      <c r="BG870" s="266" t="s">
        <v>4157</v>
      </c>
      <c r="BI870" s="400" t="s">
        <v>4155</v>
      </c>
      <c r="BK870" s="400" t="s">
        <v>4155</v>
      </c>
      <c r="BM870" s="400" t="str">
        <f t="shared" si="29"/>
        <v>予備867</v>
      </c>
      <c r="BO870" s="401" t="s">
        <v>4155</v>
      </c>
      <c r="BP870" s="396"/>
      <c r="BQ870" s="401" t="s">
        <v>4155</v>
      </c>
      <c r="BR870" s="402"/>
      <c r="BS870" s="265" t="s">
        <v>4157</v>
      </c>
      <c r="BT870" s="402"/>
      <c r="BU870" s="402"/>
      <c r="BV870" s="402"/>
      <c r="BW870" s="402"/>
      <c r="BX870" s="402"/>
      <c r="BY870" s="402"/>
      <c r="BZ870" s="402"/>
      <c r="CA870" s="402"/>
      <c r="CB870" s="402"/>
      <c r="CC870" s="402"/>
      <c r="CE870" s="256"/>
      <c r="CG870" s="264" t="s">
        <v>4155</v>
      </c>
      <c r="CI870" s="264" t="s">
        <v>4155</v>
      </c>
      <c r="CK870" s="264" t="s">
        <v>4155</v>
      </c>
      <c r="CM870" s="264" t="s">
        <v>4155</v>
      </c>
      <c r="CO870" s="264" t="s">
        <v>4155</v>
      </c>
      <c r="CQ870" s="264" t="s">
        <v>4155</v>
      </c>
      <c r="CS870" s="264" t="s">
        <v>4155</v>
      </c>
      <c r="CU870" s="264" t="s">
        <v>4155</v>
      </c>
      <c r="CW870" s="264" t="s">
        <v>4155</v>
      </c>
      <c r="CY870" s="264" t="s">
        <v>4155</v>
      </c>
      <c r="DA870" s="264" t="s">
        <v>4155</v>
      </c>
      <c r="DC870" s="264" t="s">
        <v>4155</v>
      </c>
      <c r="DE870" s="264" t="s">
        <v>4155</v>
      </c>
      <c r="DG870" s="264" t="s">
        <v>4155</v>
      </c>
      <c r="DI870" s="264" t="s">
        <v>4155</v>
      </c>
      <c r="DK870" s="264" t="s">
        <v>4155</v>
      </c>
      <c r="EA870" s="264" t="s">
        <v>4155</v>
      </c>
      <c r="EC870" s="272" t="s">
        <v>4156</v>
      </c>
      <c r="ED870" s="268"/>
      <c r="EE870" s="272" t="s">
        <v>4156</v>
      </c>
      <c r="EF870" s="268"/>
      <c r="EG870" s="272" t="s">
        <v>4156</v>
      </c>
      <c r="EH870" s="268"/>
      <c r="EI870" s="272" t="s">
        <v>4156</v>
      </c>
      <c r="EY870" s="264" t="s">
        <v>4155</v>
      </c>
      <c r="FA870" s="264" t="s">
        <v>4155</v>
      </c>
      <c r="FC870" s="264" t="s">
        <v>4155</v>
      </c>
      <c r="FE870" s="264" t="s">
        <v>4155</v>
      </c>
      <c r="FG870" s="264" t="s">
        <v>4155</v>
      </c>
      <c r="FI870" s="264" t="s">
        <v>4155</v>
      </c>
      <c r="FK870" s="264" t="s">
        <v>4155</v>
      </c>
      <c r="FM870" s="264" t="s">
        <v>4155</v>
      </c>
      <c r="FO870" s="264" t="s">
        <v>4155</v>
      </c>
      <c r="FQ870" s="264" t="s">
        <v>4155</v>
      </c>
      <c r="FS870" s="264" t="s">
        <v>4155</v>
      </c>
      <c r="FU870" s="264" t="s">
        <v>4155</v>
      </c>
      <c r="FW870" s="264" t="s">
        <v>4155</v>
      </c>
      <c r="FY870" s="264" t="s">
        <v>4155</v>
      </c>
      <c r="GA870" s="264" t="s">
        <v>4155</v>
      </c>
      <c r="GC870" s="264" t="s">
        <v>4155</v>
      </c>
      <c r="GE870" s="264" t="s">
        <v>4155</v>
      </c>
      <c r="GG870" s="264" t="s">
        <v>4155</v>
      </c>
      <c r="GI870" s="264" t="s">
        <v>4155</v>
      </c>
      <c r="GK870" s="264" t="s">
        <v>4155</v>
      </c>
      <c r="GM870" s="264" t="s">
        <v>4155</v>
      </c>
      <c r="GO870" s="264" t="s">
        <v>4155</v>
      </c>
      <c r="GQ870" s="16"/>
      <c r="HE870" s="265" t="s">
        <v>4157</v>
      </c>
      <c r="HG870" s="265" t="s">
        <v>4157</v>
      </c>
      <c r="HI870" s="264" t="s">
        <v>4155</v>
      </c>
      <c r="HK870" s="264" t="s">
        <v>4155</v>
      </c>
      <c r="HM870" s="264" t="s">
        <v>4155</v>
      </c>
      <c r="HO870" s="264" t="s">
        <v>4155</v>
      </c>
      <c r="HQ870" s="264" t="s">
        <v>4155</v>
      </c>
      <c r="HS870" s="264" t="s">
        <v>4155</v>
      </c>
      <c r="HU870" s="264" t="s">
        <v>4155</v>
      </c>
      <c r="HW870" s="264" t="s">
        <v>4155</v>
      </c>
      <c r="HY870" s="264" t="s">
        <v>4155</v>
      </c>
      <c r="IA870" s="264" t="s">
        <v>4155</v>
      </c>
      <c r="IC870" s="264" t="s">
        <v>4155</v>
      </c>
      <c r="IE870" s="264" t="s">
        <v>4155</v>
      </c>
      <c r="IG870" s="264" t="s">
        <v>4155</v>
      </c>
      <c r="II870" s="264" t="s">
        <v>4155</v>
      </c>
      <c r="IK870" s="264" t="s">
        <v>4155</v>
      </c>
      <c r="IM870" s="264" t="s">
        <v>4155</v>
      </c>
      <c r="IO870" s="264" t="s">
        <v>4155</v>
      </c>
      <c r="IQ870" s="264" t="s">
        <v>4155</v>
      </c>
      <c r="IS870" s="264" t="s">
        <v>4155</v>
      </c>
      <c r="IU870" s="264" t="s">
        <v>4155</v>
      </c>
      <c r="IW870" s="264" t="s">
        <v>4155</v>
      </c>
      <c r="IY870" s="264" t="s">
        <v>4155</v>
      </c>
      <c r="JA870" s="264" t="s">
        <v>4155</v>
      </c>
      <c r="JC870" s="264" t="s">
        <v>4155</v>
      </c>
    </row>
    <row r="871" spans="3:263">
      <c r="C871" s="384" t="s">
        <v>4159</v>
      </c>
      <c r="D871" s="404"/>
      <c r="E871" s="390" t="s">
        <v>4159</v>
      </c>
      <c r="F871" s="391"/>
      <c r="G871" s="390" t="s">
        <v>4159</v>
      </c>
      <c r="H871" s="391"/>
      <c r="I871" s="390" t="s">
        <v>4159</v>
      </c>
      <c r="J871" s="391"/>
      <c r="K871" s="390" t="s">
        <v>4159</v>
      </c>
      <c r="L871" s="391"/>
      <c r="M871" s="390" t="s">
        <v>4159</v>
      </c>
      <c r="N871" s="405"/>
      <c r="O871" s="394" t="s">
        <v>4160</v>
      </c>
      <c r="P871" s="406"/>
      <c r="Q871" s="264" t="s">
        <v>4159</v>
      </c>
      <c r="S871" s="264" t="s">
        <v>4159</v>
      </c>
      <c r="U871" s="265" t="s">
        <v>4161</v>
      </c>
      <c r="W871" s="265" t="s">
        <v>4161</v>
      </c>
      <c r="Y871" s="265" t="s">
        <v>4161</v>
      </c>
      <c r="Z871" s="256"/>
      <c r="AA871" s="264" t="s">
        <v>4159</v>
      </c>
      <c r="AB871" s="256"/>
      <c r="AC871" s="265" t="s">
        <v>4161</v>
      </c>
      <c r="AD871" s="258"/>
      <c r="AE871" s="265" t="s">
        <v>4161</v>
      </c>
      <c r="AF871" s="258"/>
      <c r="AG871" s="264" t="s">
        <v>4159</v>
      </c>
      <c r="AH871" s="16"/>
      <c r="AI871" s="264" t="s">
        <v>4159</v>
      </c>
      <c r="AK871" s="264" t="s">
        <v>4159</v>
      </c>
      <c r="AL871" s="256"/>
      <c r="AM871" s="264" t="s">
        <v>4159</v>
      </c>
      <c r="AN871" s="256"/>
      <c r="AO871" s="264" t="s">
        <v>4159</v>
      </c>
      <c r="AP871" s="256"/>
      <c r="AQ871" s="264" t="s">
        <v>4159</v>
      </c>
      <c r="AR871" s="256"/>
      <c r="AS871" s="264" t="s">
        <v>4160</v>
      </c>
      <c r="AT871" s="256"/>
      <c r="AU871" s="264" t="s">
        <v>4160</v>
      </c>
      <c r="AW871" s="264" t="s">
        <v>4160</v>
      </c>
      <c r="AX871" s="256"/>
      <c r="AY871" s="270" t="str">
        <f t="shared" si="28"/>
        <v>予 備 868</v>
      </c>
      <c r="AZ871" s="256"/>
      <c r="BA871" s="265" t="s">
        <v>4161</v>
      </c>
      <c r="BC871" s="265" t="s">
        <v>4161</v>
      </c>
      <c r="BE871" s="266" t="s">
        <v>4161</v>
      </c>
      <c r="BF871" s="258"/>
      <c r="BG871" s="266" t="s">
        <v>4161</v>
      </c>
      <c r="BI871" s="400" t="s">
        <v>4159</v>
      </c>
      <c r="BK871" s="400" t="s">
        <v>4159</v>
      </c>
      <c r="BM871" s="400" t="str">
        <f t="shared" si="29"/>
        <v>予備868</v>
      </c>
      <c r="BO871" s="401" t="s">
        <v>4159</v>
      </c>
      <c r="BP871" s="396"/>
      <c r="BQ871" s="401" t="s">
        <v>4159</v>
      </c>
      <c r="BR871" s="402"/>
      <c r="BS871" s="265" t="s">
        <v>4161</v>
      </c>
      <c r="BT871" s="402"/>
      <c r="BU871" s="402"/>
      <c r="BV871" s="402"/>
      <c r="BW871" s="402"/>
      <c r="BX871" s="402"/>
      <c r="BY871" s="402"/>
      <c r="BZ871" s="402"/>
      <c r="CA871" s="402"/>
      <c r="CB871" s="402"/>
      <c r="CC871" s="402"/>
      <c r="CE871" s="256"/>
      <c r="CG871" s="264" t="s">
        <v>4159</v>
      </c>
      <c r="CI871" s="264" t="s">
        <v>4159</v>
      </c>
      <c r="CK871" s="264" t="s">
        <v>4159</v>
      </c>
      <c r="CM871" s="264" t="s">
        <v>4159</v>
      </c>
      <c r="CO871" s="264" t="s">
        <v>4159</v>
      </c>
      <c r="CQ871" s="264" t="s">
        <v>4159</v>
      </c>
      <c r="CS871" s="264" t="s">
        <v>4159</v>
      </c>
      <c r="CU871" s="264" t="s">
        <v>4159</v>
      </c>
      <c r="CW871" s="264" t="s">
        <v>4159</v>
      </c>
      <c r="CY871" s="264" t="s">
        <v>4159</v>
      </c>
      <c r="DA871" s="264" t="s">
        <v>4159</v>
      </c>
      <c r="DC871" s="264" t="s">
        <v>4159</v>
      </c>
      <c r="DE871" s="264" t="s">
        <v>4159</v>
      </c>
      <c r="DG871" s="264" t="s">
        <v>4159</v>
      </c>
      <c r="DI871" s="264" t="s">
        <v>4159</v>
      </c>
      <c r="DK871" s="264" t="s">
        <v>4159</v>
      </c>
      <c r="EA871" s="264" t="s">
        <v>4159</v>
      </c>
      <c r="EC871" s="272" t="s">
        <v>4160</v>
      </c>
      <c r="ED871" s="268"/>
      <c r="EE871" s="272" t="s">
        <v>4160</v>
      </c>
      <c r="EF871" s="268"/>
      <c r="EG871" s="272" t="s">
        <v>4160</v>
      </c>
      <c r="EH871" s="268"/>
      <c r="EI871" s="272" t="s">
        <v>4160</v>
      </c>
      <c r="EY871" s="264" t="s">
        <v>4159</v>
      </c>
      <c r="FA871" s="264" t="s">
        <v>4159</v>
      </c>
      <c r="FC871" s="264" t="s">
        <v>4159</v>
      </c>
      <c r="FE871" s="264" t="s">
        <v>4159</v>
      </c>
      <c r="FG871" s="264" t="s">
        <v>4159</v>
      </c>
      <c r="FI871" s="264" t="s">
        <v>4159</v>
      </c>
      <c r="FK871" s="264" t="s">
        <v>4159</v>
      </c>
      <c r="FM871" s="264" t="s">
        <v>4159</v>
      </c>
      <c r="FO871" s="264" t="s">
        <v>4159</v>
      </c>
      <c r="FQ871" s="264" t="s">
        <v>4159</v>
      </c>
      <c r="FS871" s="264" t="s">
        <v>4159</v>
      </c>
      <c r="FU871" s="264" t="s">
        <v>4159</v>
      </c>
      <c r="FW871" s="264" t="s">
        <v>4159</v>
      </c>
      <c r="FY871" s="264" t="s">
        <v>4159</v>
      </c>
      <c r="GA871" s="264" t="s">
        <v>4159</v>
      </c>
      <c r="GC871" s="264" t="s">
        <v>4159</v>
      </c>
      <c r="GE871" s="264" t="s">
        <v>4159</v>
      </c>
      <c r="GG871" s="264" t="s">
        <v>4159</v>
      </c>
      <c r="GI871" s="264" t="s">
        <v>4159</v>
      </c>
      <c r="GK871" s="264" t="s">
        <v>4159</v>
      </c>
      <c r="GM871" s="264" t="s">
        <v>4159</v>
      </c>
      <c r="GO871" s="264" t="s">
        <v>4159</v>
      </c>
      <c r="GQ871" s="16"/>
      <c r="HE871" s="265" t="s">
        <v>4161</v>
      </c>
      <c r="HG871" s="265" t="s">
        <v>4161</v>
      </c>
      <c r="HI871" s="264" t="s">
        <v>4159</v>
      </c>
      <c r="HK871" s="264" t="s">
        <v>4159</v>
      </c>
      <c r="HM871" s="264" t="s">
        <v>4159</v>
      </c>
      <c r="HO871" s="264" t="s">
        <v>4159</v>
      </c>
      <c r="HQ871" s="264" t="s">
        <v>4159</v>
      </c>
      <c r="HS871" s="264" t="s">
        <v>4159</v>
      </c>
      <c r="HU871" s="264" t="s">
        <v>4159</v>
      </c>
      <c r="HW871" s="264" t="s">
        <v>4159</v>
      </c>
      <c r="HY871" s="264" t="s">
        <v>4159</v>
      </c>
      <c r="IA871" s="264" t="s">
        <v>4159</v>
      </c>
      <c r="IC871" s="264" t="s">
        <v>4159</v>
      </c>
      <c r="IE871" s="264" t="s">
        <v>4159</v>
      </c>
      <c r="IG871" s="264" t="s">
        <v>4159</v>
      </c>
      <c r="II871" s="264" t="s">
        <v>4159</v>
      </c>
      <c r="IK871" s="264" t="s">
        <v>4159</v>
      </c>
      <c r="IM871" s="264" t="s">
        <v>4159</v>
      </c>
      <c r="IO871" s="264" t="s">
        <v>4159</v>
      </c>
      <c r="IQ871" s="264" t="s">
        <v>4159</v>
      </c>
      <c r="IS871" s="264" t="s">
        <v>4159</v>
      </c>
      <c r="IU871" s="264" t="s">
        <v>4159</v>
      </c>
      <c r="IW871" s="264" t="s">
        <v>4159</v>
      </c>
      <c r="IY871" s="264" t="s">
        <v>4159</v>
      </c>
      <c r="JA871" s="264" t="s">
        <v>4159</v>
      </c>
      <c r="JC871" s="264" t="s">
        <v>4159</v>
      </c>
    </row>
    <row r="872" spans="3:263">
      <c r="C872" s="384" t="s">
        <v>4162</v>
      </c>
      <c r="D872" s="404"/>
      <c r="E872" s="390" t="s">
        <v>4162</v>
      </c>
      <c r="F872" s="391"/>
      <c r="G872" s="390" t="s">
        <v>4162</v>
      </c>
      <c r="H872" s="391"/>
      <c r="I872" s="390" t="s">
        <v>4162</v>
      </c>
      <c r="J872" s="391"/>
      <c r="K872" s="390" t="s">
        <v>4162</v>
      </c>
      <c r="L872" s="391"/>
      <c r="M872" s="390" t="s">
        <v>4162</v>
      </c>
      <c r="N872" s="405"/>
      <c r="O872" s="394" t="s">
        <v>4163</v>
      </c>
      <c r="P872" s="406"/>
      <c r="Q872" s="264" t="s">
        <v>4162</v>
      </c>
      <c r="S872" s="264" t="s">
        <v>4162</v>
      </c>
      <c r="U872" s="265" t="s">
        <v>4164</v>
      </c>
      <c r="W872" s="265" t="s">
        <v>4164</v>
      </c>
      <c r="Y872" s="265" t="s">
        <v>4164</v>
      </c>
      <c r="Z872" s="256"/>
      <c r="AA872" s="264" t="s">
        <v>4162</v>
      </c>
      <c r="AB872" s="256"/>
      <c r="AC872" s="265" t="s">
        <v>4164</v>
      </c>
      <c r="AD872" s="258"/>
      <c r="AE872" s="265" t="s">
        <v>4164</v>
      </c>
      <c r="AF872" s="258"/>
      <c r="AG872" s="264" t="s">
        <v>4162</v>
      </c>
      <c r="AH872" s="16"/>
      <c r="AI872" s="264" t="s">
        <v>4162</v>
      </c>
      <c r="AK872" s="264" t="s">
        <v>4162</v>
      </c>
      <c r="AL872" s="256"/>
      <c r="AM872" s="264" t="s">
        <v>4162</v>
      </c>
      <c r="AN872" s="256"/>
      <c r="AO872" s="264" t="s">
        <v>4162</v>
      </c>
      <c r="AP872" s="256"/>
      <c r="AQ872" s="264" t="s">
        <v>4162</v>
      </c>
      <c r="AR872" s="256"/>
      <c r="AS872" s="265" t="s">
        <v>4165</v>
      </c>
      <c r="AT872" s="256"/>
      <c r="AU872" s="265" t="s">
        <v>4165</v>
      </c>
      <c r="AW872" s="265" t="s">
        <v>4165</v>
      </c>
      <c r="AX872" s="256"/>
      <c r="AY872" s="270" t="str">
        <f t="shared" si="28"/>
        <v>予 備 869</v>
      </c>
      <c r="AZ872" s="256"/>
      <c r="BA872" s="265" t="s">
        <v>4164</v>
      </c>
      <c r="BC872" s="265" t="s">
        <v>4164</v>
      </c>
      <c r="BE872" s="266" t="s">
        <v>4164</v>
      </c>
      <c r="BF872" s="258"/>
      <c r="BG872" s="266" t="s">
        <v>4164</v>
      </c>
      <c r="BI872" s="400" t="s">
        <v>4162</v>
      </c>
      <c r="BK872" s="400" t="s">
        <v>4162</v>
      </c>
      <c r="BM872" s="400" t="str">
        <f t="shared" si="29"/>
        <v>予備869</v>
      </c>
      <c r="BO872" s="401" t="s">
        <v>4162</v>
      </c>
      <c r="BP872" s="396"/>
      <c r="BQ872" s="401" t="s">
        <v>4162</v>
      </c>
      <c r="BR872" s="402"/>
      <c r="BS872" s="265" t="s">
        <v>4164</v>
      </c>
      <c r="BT872" s="402"/>
      <c r="BU872" s="402"/>
      <c r="BV872" s="402"/>
      <c r="BW872" s="402"/>
      <c r="BX872" s="402"/>
      <c r="BY872" s="402"/>
      <c r="BZ872" s="402"/>
      <c r="CA872" s="402"/>
      <c r="CB872" s="402"/>
      <c r="CC872" s="402"/>
      <c r="CE872" s="256"/>
      <c r="CG872" s="264" t="s">
        <v>4162</v>
      </c>
      <c r="CI872" s="264" t="s">
        <v>4162</v>
      </c>
      <c r="CK872" s="264" t="s">
        <v>4162</v>
      </c>
      <c r="CM872" s="264" t="s">
        <v>4162</v>
      </c>
      <c r="CO872" s="264" t="s">
        <v>4162</v>
      </c>
      <c r="CQ872" s="264" t="s">
        <v>4162</v>
      </c>
      <c r="CS872" s="264" t="s">
        <v>4162</v>
      </c>
      <c r="CU872" s="264" t="s">
        <v>4162</v>
      </c>
      <c r="CW872" s="264" t="s">
        <v>4162</v>
      </c>
      <c r="CY872" s="264" t="s">
        <v>4162</v>
      </c>
      <c r="DA872" s="264" t="s">
        <v>4162</v>
      </c>
      <c r="DC872" s="264" t="s">
        <v>4162</v>
      </c>
      <c r="DE872" s="264" t="s">
        <v>4162</v>
      </c>
      <c r="DG872" s="264" t="s">
        <v>4162</v>
      </c>
      <c r="DI872" s="264" t="s">
        <v>4162</v>
      </c>
      <c r="DK872" s="264" t="s">
        <v>4162</v>
      </c>
      <c r="EA872" s="264" t="s">
        <v>4162</v>
      </c>
      <c r="EC872" s="272" t="s">
        <v>4163</v>
      </c>
      <c r="ED872" s="268"/>
      <c r="EE872" s="272" t="s">
        <v>4163</v>
      </c>
      <c r="EF872" s="268"/>
      <c r="EG872" s="272" t="s">
        <v>4163</v>
      </c>
      <c r="EH872" s="268"/>
      <c r="EI872" s="272" t="s">
        <v>4163</v>
      </c>
      <c r="EY872" s="264" t="s">
        <v>4162</v>
      </c>
      <c r="FA872" s="264" t="s">
        <v>4162</v>
      </c>
      <c r="FC872" s="264" t="s">
        <v>4162</v>
      </c>
      <c r="FE872" s="264" t="s">
        <v>4162</v>
      </c>
      <c r="FG872" s="264" t="s">
        <v>4162</v>
      </c>
      <c r="FI872" s="264" t="s">
        <v>4162</v>
      </c>
      <c r="FK872" s="264" t="s">
        <v>4162</v>
      </c>
      <c r="FM872" s="264" t="s">
        <v>4162</v>
      </c>
      <c r="FO872" s="264" t="s">
        <v>4162</v>
      </c>
      <c r="FQ872" s="264" t="s">
        <v>4162</v>
      </c>
      <c r="FS872" s="264" t="s">
        <v>4162</v>
      </c>
      <c r="FU872" s="264" t="s">
        <v>4162</v>
      </c>
      <c r="FW872" s="264" t="s">
        <v>4162</v>
      </c>
      <c r="FY872" s="264" t="s">
        <v>4162</v>
      </c>
      <c r="GA872" s="264" t="s">
        <v>4162</v>
      </c>
      <c r="GC872" s="264" t="s">
        <v>4162</v>
      </c>
      <c r="GE872" s="264" t="s">
        <v>4162</v>
      </c>
      <c r="GG872" s="264" t="s">
        <v>4162</v>
      </c>
      <c r="GI872" s="264" t="s">
        <v>4162</v>
      </c>
      <c r="GK872" s="264" t="s">
        <v>4162</v>
      </c>
      <c r="GM872" s="264" t="s">
        <v>4162</v>
      </c>
      <c r="GO872" s="264" t="s">
        <v>4162</v>
      </c>
      <c r="GQ872" s="16"/>
      <c r="HE872" s="265" t="s">
        <v>4164</v>
      </c>
      <c r="HG872" s="265" t="s">
        <v>4164</v>
      </c>
      <c r="HI872" s="264" t="s">
        <v>4162</v>
      </c>
      <c r="HK872" s="264" t="s">
        <v>4162</v>
      </c>
      <c r="HM872" s="264" t="s">
        <v>4162</v>
      </c>
      <c r="HO872" s="264" t="s">
        <v>4162</v>
      </c>
      <c r="HQ872" s="264" t="s">
        <v>4162</v>
      </c>
      <c r="HS872" s="264" t="s">
        <v>4162</v>
      </c>
      <c r="HU872" s="264" t="s">
        <v>4162</v>
      </c>
      <c r="HW872" s="264" t="s">
        <v>4162</v>
      </c>
      <c r="HY872" s="264" t="s">
        <v>4162</v>
      </c>
      <c r="IA872" s="264" t="s">
        <v>4162</v>
      </c>
      <c r="IC872" s="264" t="s">
        <v>4162</v>
      </c>
      <c r="IE872" s="264" t="s">
        <v>4162</v>
      </c>
      <c r="IG872" s="264" t="s">
        <v>4162</v>
      </c>
      <c r="II872" s="264" t="s">
        <v>4162</v>
      </c>
      <c r="IK872" s="264" t="s">
        <v>4162</v>
      </c>
      <c r="IM872" s="264" t="s">
        <v>4162</v>
      </c>
      <c r="IO872" s="264" t="s">
        <v>4162</v>
      </c>
      <c r="IQ872" s="264" t="s">
        <v>4162</v>
      </c>
      <c r="IS872" s="264" t="s">
        <v>4162</v>
      </c>
      <c r="IU872" s="264" t="s">
        <v>4162</v>
      </c>
      <c r="IW872" s="264" t="s">
        <v>4162</v>
      </c>
      <c r="IY872" s="264" t="s">
        <v>4162</v>
      </c>
      <c r="JA872" s="264" t="s">
        <v>4162</v>
      </c>
      <c r="JC872" s="264" t="s">
        <v>4162</v>
      </c>
    </row>
    <row r="873" spans="3:263">
      <c r="C873" s="384" t="s">
        <v>4166</v>
      </c>
      <c r="D873" s="404"/>
      <c r="E873" s="390" t="s">
        <v>4166</v>
      </c>
      <c r="F873" s="391"/>
      <c r="G873" s="390" t="s">
        <v>4166</v>
      </c>
      <c r="H873" s="391"/>
      <c r="I873" s="390" t="s">
        <v>4166</v>
      </c>
      <c r="J873" s="391"/>
      <c r="K873" s="390" t="s">
        <v>4166</v>
      </c>
      <c r="L873" s="391"/>
      <c r="M873" s="390" t="s">
        <v>4166</v>
      </c>
      <c r="N873" s="405"/>
      <c r="O873" s="394" t="s">
        <v>4167</v>
      </c>
      <c r="P873" s="406"/>
      <c r="Q873" s="264" t="s">
        <v>4166</v>
      </c>
      <c r="S873" s="264" t="s">
        <v>4166</v>
      </c>
      <c r="U873" s="265" t="s">
        <v>4168</v>
      </c>
      <c r="W873" s="265" t="s">
        <v>4168</v>
      </c>
      <c r="Y873" s="265" t="s">
        <v>4168</v>
      </c>
      <c r="Z873" s="256"/>
      <c r="AA873" s="264" t="s">
        <v>4166</v>
      </c>
      <c r="AB873" s="256"/>
      <c r="AC873" s="265" t="s">
        <v>4168</v>
      </c>
      <c r="AD873" s="258"/>
      <c r="AE873" s="265" t="s">
        <v>4168</v>
      </c>
      <c r="AF873" s="258"/>
      <c r="AG873" s="264" t="s">
        <v>4166</v>
      </c>
      <c r="AH873" s="16"/>
      <c r="AI873" s="264" t="s">
        <v>4166</v>
      </c>
      <c r="AK873" s="264" t="s">
        <v>4166</v>
      </c>
      <c r="AL873" s="256"/>
      <c r="AM873" s="264" t="s">
        <v>4166</v>
      </c>
      <c r="AN873" s="256"/>
      <c r="AO873" s="264" t="s">
        <v>4166</v>
      </c>
      <c r="AP873" s="256"/>
      <c r="AQ873" s="264" t="s">
        <v>4166</v>
      </c>
      <c r="AR873" s="256"/>
      <c r="AS873" s="264" t="s">
        <v>4167</v>
      </c>
      <c r="AT873" s="256"/>
      <c r="AU873" s="264" t="s">
        <v>4167</v>
      </c>
      <c r="AW873" s="264" t="s">
        <v>4167</v>
      </c>
      <c r="AX873" s="256"/>
      <c r="AY873" s="270" t="str">
        <f t="shared" ref="AY873:AY903" si="30">MID(BA873,1,1)&amp;" "&amp;MID(BA873,2,1)&amp;" "&amp;MID(BA873,3,LEN(BA873))</f>
        <v>予 備 870</v>
      </c>
      <c r="AZ873" s="256"/>
      <c r="BA873" s="265" t="s">
        <v>4168</v>
      </c>
      <c r="BC873" s="265" t="s">
        <v>4168</v>
      </c>
      <c r="BE873" s="266" t="s">
        <v>4168</v>
      </c>
      <c r="BF873" s="258"/>
      <c r="BG873" s="266" t="s">
        <v>4168</v>
      </c>
      <c r="BI873" s="400" t="s">
        <v>4166</v>
      </c>
      <c r="BK873" s="400" t="s">
        <v>4166</v>
      </c>
      <c r="BM873" s="400" t="str">
        <f t="shared" si="29"/>
        <v>予備870</v>
      </c>
      <c r="BO873" s="401" t="s">
        <v>4166</v>
      </c>
      <c r="BP873" s="396"/>
      <c r="BQ873" s="401" t="s">
        <v>4166</v>
      </c>
      <c r="BR873" s="402"/>
      <c r="BS873" s="265" t="s">
        <v>4168</v>
      </c>
      <c r="BT873" s="402"/>
      <c r="BU873" s="402"/>
      <c r="BV873" s="402"/>
      <c r="BW873" s="402"/>
      <c r="BX873" s="402"/>
      <c r="BY873" s="402"/>
      <c r="BZ873" s="402"/>
      <c r="CA873" s="402"/>
      <c r="CB873" s="402"/>
      <c r="CC873" s="402"/>
      <c r="CE873" s="256"/>
      <c r="CG873" s="264" t="s">
        <v>4166</v>
      </c>
      <c r="CI873" s="264" t="s">
        <v>4166</v>
      </c>
      <c r="CK873" s="264" t="s">
        <v>4166</v>
      </c>
      <c r="CM873" s="264" t="s">
        <v>4166</v>
      </c>
      <c r="CO873" s="264" t="s">
        <v>4166</v>
      </c>
      <c r="CQ873" s="264" t="s">
        <v>4166</v>
      </c>
      <c r="CS873" s="264" t="s">
        <v>4166</v>
      </c>
      <c r="CU873" s="264" t="s">
        <v>4166</v>
      </c>
      <c r="CW873" s="264" t="s">
        <v>4166</v>
      </c>
      <c r="CY873" s="264" t="s">
        <v>4166</v>
      </c>
      <c r="DA873" s="264" t="s">
        <v>4166</v>
      </c>
      <c r="DC873" s="264" t="s">
        <v>4166</v>
      </c>
      <c r="DE873" s="264" t="s">
        <v>4166</v>
      </c>
      <c r="DG873" s="264" t="s">
        <v>4166</v>
      </c>
      <c r="DI873" s="264" t="s">
        <v>4166</v>
      </c>
      <c r="DK873" s="264" t="s">
        <v>4166</v>
      </c>
      <c r="EA873" s="264" t="s">
        <v>4166</v>
      </c>
      <c r="EC873" s="272" t="s">
        <v>4167</v>
      </c>
      <c r="ED873" s="268"/>
      <c r="EE873" s="272" t="s">
        <v>4167</v>
      </c>
      <c r="EF873" s="268"/>
      <c r="EG873" s="272" t="s">
        <v>4167</v>
      </c>
      <c r="EH873" s="268"/>
      <c r="EI873" s="272" t="s">
        <v>4167</v>
      </c>
      <c r="EY873" s="264" t="s">
        <v>4166</v>
      </c>
      <c r="FA873" s="264" t="s">
        <v>4166</v>
      </c>
      <c r="FC873" s="264" t="s">
        <v>4166</v>
      </c>
      <c r="FE873" s="264" t="s">
        <v>4166</v>
      </c>
      <c r="FG873" s="264" t="s">
        <v>4166</v>
      </c>
      <c r="FI873" s="264" t="s">
        <v>4166</v>
      </c>
      <c r="FK873" s="264" t="s">
        <v>4166</v>
      </c>
      <c r="FM873" s="264" t="s">
        <v>4166</v>
      </c>
      <c r="FO873" s="264" t="s">
        <v>4166</v>
      </c>
      <c r="FQ873" s="264" t="s">
        <v>4166</v>
      </c>
      <c r="FS873" s="264" t="s">
        <v>4166</v>
      </c>
      <c r="FU873" s="264" t="s">
        <v>4166</v>
      </c>
      <c r="FW873" s="264" t="s">
        <v>4166</v>
      </c>
      <c r="FY873" s="264" t="s">
        <v>4166</v>
      </c>
      <c r="GA873" s="264" t="s">
        <v>4166</v>
      </c>
      <c r="GC873" s="264" t="s">
        <v>4166</v>
      </c>
      <c r="GE873" s="264" t="s">
        <v>4166</v>
      </c>
      <c r="GG873" s="264" t="s">
        <v>4166</v>
      </c>
      <c r="GI873" s="264" t="s">
        <v>4166</v>
      </c>
      <c r="GK873" s="264" t="s">
        <v>4166</v>
      </c>
      <c r="GM873" s="264" t="s">
        <v>4166</v>
      </c>
      <c r="GO873" s="264" t="s">
        <v>4166</v>
      </c>
      <c r="GQ873" s="16"/>
      <c r="HE873" s="265" t="s">
        <v>4168</v>
      </c>
      <c r="HG873" s="265" t="s">
        <v>4168</v>
      </c>
      <c r="HI873" s="264" t="s">
        <v>4166</v>
      </c>
      <c r="HK873" s="264" t="s">
        <v>4166</v>
      </c>
      <c r="HM873" s="264" t="s">
        <v>4166</v>
      </c>
      <c r="HO873" s="264" t="s">
        <v>4166</v>
      </c>
      <c r="HQ873" s="264" t="s">
        <v>4166</v>
      </c>
      <c r="HS873" s="264" t="s">
        <v>4166</v>
      </c>
      <c r="HU873" s="264" t="s">
        <v>4166</v>
      </c>
      <c r="HW873" s="264" t="s">
        <v>4166</v>
      </c>
      <c r="HY873" s="264" t="s">
        <v>4166</v>
      </c>
      <c r="IA873" s="264" t="s">
        <v>4166</v>
      </c>
      <c r="IC873" s="264" t="s">
        <v>4166</v>
      </c>
      <c r="IE873" s="264" t="s">
        <v>4166</v>
      </c>
      <c r="IG873" s="264" t="s">
        <v>4166</v>
      </c>
      <c r="II873" s="264" t="s">
        <v>4166</v>
      </c>
      <c r="IK873" s="264" t="s">
        <v>4166</v>
      </c>
      <c r="IM873" s="264" t="s">
        <v>4166</v>
      </c>
      <c r="IO873" s="264" t="s">
        <v>4166</v>
      </c>
      <c r="IQ873" s="264" t="s">
        <v>4166</v>
      </c>
      <c r="IS873" s="264" t="s">
        <v>4166</v>
      </c>
      <c r="IU873" s="264" t="s">
        <v>4166</v>
      </c>
      <c r="IW873" s="264" t="s">
        <v>4166</v>
      </c>
      <c r="IY873" s="264" t="s">
        <v>4166</v>
      </c>
      <c r="JA873" s="264" t="s">
        <v>4166</v>
      </c>
      <c r="JC873" s="264" t="s">
        <v>4166</v>
      </c>
    </row>
    <row r="874" spans="3:263">
      <c r="C874" s="384" t="s">
        <v>4169</v>
      </c>
      <c r="D874" s="404"/>
      <c r="E874" s="390" t="s">
        <v>4169</v>
      </c>
      <c r="F874" s="391"/>
      <c r="G874" s="390" t="s">
        <v>4169</v>
      </c>
      <c r="H874" s="391"/>
      <c r="I874" s="390" t="s">
        <v>4169</v>
      </c>
      <c r="J874" s="391"/>
      <c r="K874" s="390" t="s">
        <v>4169</v>
      </c>
      <c r="L874" s="391"/>
      <c r="M874" s="390" t="s">
        <v>4169</v>
      </c>
      <c r="N874" s="405"/>
      <c r="O874" s="394" t="s">
        <v>4170</v>
      </c>
      <c r="P874" s="406"/>
      <c r="Q874" s="264" t="s">
        <v>4169</v>
      </c>
      <c r="S874" s="264" t="s">
        <v>4169</v>
      </c>
      <c r="U874" s="265" t="s">
        <v>4171</v>
      </c>
      <c r="W874" s="265" t="s">
        <v>4171</v>
      </c>
      <c r="Y874" s="265" t="s">
        <v>4171</v>
      </c>
      <c r="Z874" s="256"/>
      <c r="AA874" s="264" t="s">
        <v>4169</v>
      </c>
      <c r="AB874" s="256"/>
      <c r="AC874" s="265" t="s">
        <v>4171</v>
      </c>
      <c r="AD874" s="258"/>
      <c r="AE874" s="265" t="s">
        <v>4171</v>
      </c>
      <c r="AF874" s="258"/>
      <c r="AG874" s="264" t="s">
        <v>4169</v>
      </c>
      <c r="AH874" s="16"/>
      <c r="AI874" s="264" t="s">
        <v>4169</v>
      </c>
      <c r="AK874" s="264" t="s">
        <v>4169</v>
      </c>
      <c r="AL874" s="256"/>
      <c r="AM874" s="264" t="s">
        <v>4169</v>
      </c>
      <c r="AN874" s="256"/>
      <c r="AO874" s="264" t="s">
        <v>4169</v>
      </c>
      <c r="AP874" s="256"/>
      <c r="AQ874" s="264" t="s">
        <v>4169</v>
      </c>
      <c r="AR874" s="256"/>
      <c r="AS874" s="265" t="s">
        <v>4172</v>
      </c>
      <c r="AT874" s="256"/>
      <c r="AU874" s="265" t="s">
        <v>4172</v>
      </c>
      <c r="AW874" s="265" t="s">
        <v>4172</v>
      </c>
      <c r="AX874" s="256"/>
      <c r="AY874" s="270" t="str">
        <f t="shared" si="30"/>
        <v>予 備 871</v>
      </c>
      <c r="AZ874" s="256"/>
      <c r="BA874" s="265" t="s">
        <v>4171</v>
      </c>
      <c r="BC874" s="265" t="s">
        <v>4171</v>
      </c>
      <c r="BE874" s="266" t="s">
        <v>4171</v>
      </c>
      <c r="BF874" s="258"/>
      <c r="BG874" s="266" t="s">
        <v>4171</v>
      </c>
      <c r="BI874" s="400" t="s">
        <v>4169</v>
      </c>
      <c r="BK874" s="400" t="s">
        <v>4169</v>
      </c>
      <c r="BM874" s="400" t="str">
        <f t="shared" si="29"/>
        <v>予備871</v>
      </c>
      <c r="BO874" s="401" t="s">
        <v>4169</v>
      </c>
      <c r="BP874" s="396"/>
      <c r="BQ874" s="401" t="s">
        <v>4169</v>
      </c>
      <c r="BR874" s="402"/>
      <c r="BS874" s="265" t="s">
        <v>4171</v>
      </c>
      <c r="BT874" s="402"/>
      <c r="BU874" s="402"/>
      <c r="BV874" s="402"/>
      <c r="BW874" s="402"/>
      <c r="BX874" s="402"/>
      <c r="BY874" s="402"/>
      <c r="BZ874" s="402"/>
      <c r="CA874" s="402"/>
      <c r="CB874" s="402"/>
      <c r="CC874" s="402"/>
      <c r="CE874" s="256"/>
      <c r="CG874" s="264" t="s">
        <v>4169</v>
      </c>
      <c r="CI874" s="264" t="s">
        <v>4169</v>
      </c>
      <c r="CK874" s="264" t="s">
        <v>4169</v>
      </c>
      <c r="CM874" s="264" t="s">
        <v>4169</v>
      </c>
      <c r="CO874" s="264" t="s">
        <v>4169</v>
      </c>
      <c r="CQ874" s="264" t="s">
        <v>4169</v>
      </c>
      <c r="CS874" s="264" t="s">
        <v>4169</v>
      </c>
      <c r="CU874" s="264" t="s">
        <v>4169</v>
      </c>
      <c r="CW874" s="264" t="s">
        <v>4169</v>
      </c>
      <c r="CY874" s="264" t="s">
        <v>4169</v>
      </c>
      <c r="DA874" s="264" t="s">
        <v>4169</v>
      </c>
      <c r="DC874" s="264" t="s">
        <v>4169</v>
      </c>
      <c r="DE874" s="264" t="s">
        <v>4169</v>
      </c>
      <c r="DG874" s="264" t="s">
        <v>4169</v>
      </c>
      <c r="DI874" s="264" t="s">
        <v>4169</v>
      </c>
      <c r="DK874" s="264" t="s">
        <v>4169</v>
      </c>
      <c r="EA874" s="264" t="s">
        <v>4169</v>
      </c>
      <c r="EC874" s="272" t="s">
        <v>4170</v>
      </c>
      <c r="ED874" s="268"/>
      <c r="EE874" s="272" t="s">
        <v>4170</v>
      </c>
      <c r="EF874" s="268"/>
      <c r="EG874" s="272" t="s">
        <v>4170</v>
      </c>
      <c r="EH874" s="268"/>
      <c r="EI874" s="272" t="s">
        <v>4170</v>
      </c>
      <c r="EY874" s="264" t="s">
        <v>4169</v>
      </c>
      <c r="FA874" s="264" t="s">
        <v>4169</v>
      </c>
      <c r="FC874" s="264" t="s">
        <v>4169</v>
      </c>
      <c r="FE874" s="264" t="s">
        <v>4169</v>
      </c>
      <c r="FG874" s="264" t="s">
        <v>4169</v>
      </c>
      <c r="FI874" s="264" t="s">
        <v>4169</v>
      </c>
      <c r="FK874" s="264" t="s">
        <v>4169</v>
      </c>
      <c r="FM874" s="264" t="s">
        <v>4169</v>
      </c>
      <c r="FO874" s="264" t="s">
        <v>4169</v>
      </c>
      <c r="FQ874" s="264" t="s">
        <v>4169</v>
      </c>
      <c r="FS874" s="264" t="s">
        <v>4169</v>
      </c>
      <c r="FU874" s="264" t="s">
        <v>4169</v>
      </c>
      <c r="FW874" s="264" t="s">
        <v>4169</v>
      </c>
      <c r="FY874" s="264" t="s">
        <v>4169</v>
      </c>
      <c r="GA874" s="264" t="s">
        <v>4169</v>
      </c>
      <c r="GC874" s="264" t="s">
        <v>4169</v>
      </c>
      <c r="GE874" s="264" t="s">
        <v>4169</v>
      </c>
      <c r="GG874" s="264" t="s">
        <v>4169</v>
      </c>
      <c r="GI874" s="264" t="s">
        <v>4169</v>
      </c>
      <c r="GK874" s="264" t="s">
        <v>4169</v>
      </c>
      <c r="GM874" s="264" t="s">
        <v>4169</v>
      </c>
      <c r="GO874" s="264" t="s">
        <v>4169</v>
      </c>
      <c r="GQ874" s="16"/>
      <c r="HE874" s="265" t="s">
        <v>4171</v>
      </c>
      <c r="HG874" s="265" t="s">
        <v>4171</v>
      </c>
      <c r="HI874" s="264" t="s">
        <v>4169</v>
      </c>
      <c r="HK874" s="264" t="s">
        <v>4169</v>
      </c>
      <c r="HM874" s="264" t="s">
        <v>4169</v>
      </c>
      <c r="HO874" s="264" t="s">
        <v>4169</v>
      </c>
      <c r="HQ874" s="264" t="s">
        <v>4169</v>
      </c>
      <c r="HS874" s="264" t="s">
        <v>4169</v>
      </c>
      <c r="HU874" s="264" t="s">
        <v>4169</v>
      </c>
      <c r="HW874" s="264" t="s">
        <v>4169</v>
      </c>
      <c r="HY874" s="264" t="s">
        <v>4169</v>
      </c>
      <c r="IA874" s="264" t="s">
        <v>4169</v>
      </c>
      <c r="IC874" s="264" t="s">
        <v>4169</v>
      </c>
      <c r="IE874" s="264" t="s">
        <v>4169</v>
      </c>
      <c r="IG874" s="264" t="s">
        <v>4169</v>
      </c>
      <c r="II874" s="264" t="s">
        <v>4169</v>
      </c>
      <c r="IK874" s="264" t="s">
        <v>4169</v>
      </c>
      <c r="IM874" s="264" t="s">
        <v>4169</v>
      </c>
      <c r="IO874" s="264" t="s">
        <v>4169</v>
      </c>
      <c r="IQ874" s="264" t="s">
        <v>4169</v>
      </c>
      <c r="IS874" s="264" t="s">
        <v>4169</v>
      </c>
      <c r="IU874" s="264" t="s">
        <v>4169</v>
      </c>
      <c r="IW874" s="264" t="s">
        <v>4169</v>
      </c>
      <c r="IY874" s="264" t="s">
        <v>4169</v>
      </c>
      <c r="JA874" s="264" t="s">
        <v>4169</v>
      </c>
      <c r="JC874" s="264" t="s">
        <v>4169</v>
      </c>
    </row>
    <row r="875" spans="3:263">
      <c r="C875" s="384" t="s">
        <v>4173</v>
      </c>
      <c r="D875" s="404"/>
      <c r="E875" s="390" t="s">
        <v>4173</v>
      </c>
      <c r="F875" s="391"/>
      <c r="G875" s="390" t="s">
        <v>4173</v>
      </c>
      <c r="H875" s="391"/>
      <c r="I875" s="390" t="s">
        <v>4173</v>
      </c>
      <c r="J875" s="391"/>
      <c r="K875" s="390" t="s">
        <v>4173</v>
      </c>
      <c r="L875" s="391"/>
      <c r="M875" s="390" t="s">
        <v>4173</v>
      </c>
      <c r="N875" s="405"/>
      <c r="O875" s="394" t="s">
        <v>4174</v>
      </c>
      <c r="P875" s="406"/>
      <c r="Q875" s="264" t="s">
        <v>4173</v>
      </c>
      <c r="S875" s="264" t="s">
        <v>4173</v>
      </c>
      <c r="U875" s="265" t="s">
        <v>4175</v>
      </c>
      <c r="W875" s="265" t="s">
        <v>4175</v>
      </c>
      <c r="Y875" s="265" t="s">
        <v>4175</v>
      </c>
      <c r="Z875" s="256"/>
      <c r="AA875" s="264" t="s">
        <v>4173</v>
      </c>
      <c r="AB875" s="256"/>
      <c r="AC875" s="265" t="s">
        <v>4175</v>
      </c>
      <c r="AD875" s="258"/>
      <c r="AE875" s="265" t="s">
        <v>4175</v>
      </c>
      <c r="AF875" s="258"/>
      <c r="AG875" s="264" t="s">
        <v>4173</v>
      </c>
      <c r="AH875" s="16"/>
      <c r="AI875" s="264" t="s">
        <v>4173</v>
      </c>
      <c r="AK875" s="264" t="s">
        <v>4173</v>
      </c>
      <c r="AL875" s="256"/>
      <c r="AM875" s="264" t="s">
        <v>4173</v>
      </c>
      <c r="AN875" s="256"/>
      <c r="AO875" s="264" t="s">
        <v>4173</v>
      </c>
      <c r="AP875" s="256"/>
      <c r="AQ875" s="264" t="s">
        <v>4173</v>
      </c>
      <c r="AR875" s="256"/>
      <c r="AS875" s="264" t="s">
        <v>4174</v>
      </c>
      <c r="AT875" s="256"/>
      <c r="AU875" s="264" t="s">
        <v>4174</v>
      </c>
      <c r="AW875" s="264" t="s">
        <v>4174</v>
      </c>
      <c r="AX875" s="256"/>
      <c r="AY875" s="270" t="str">
        <f t="shared" si="30"/>
        <v>予 備 872</v>
      </c>
      <c r="AZ875" s="256"/>
      <c r="BA875" s="265" t="s">
        <v>4175</v>
      </c>
      <c r="BC875" s="265" t="s">
        <v>4175</v>
      </c>
      <c r="BE875" s="266" t="s">
        <v>4175</v>
      </c>
      <c r="BF875" s="258"/>
      <c r="BG875" s="266" t="s">
        <v>4175</v>
      </c>
      <c r="BI875" s="400" t="s">
        <v>4173</v>
      </c>
      <c r="BK875" s="400" t="s">
        <v>4173</v>
      </c>
      <c r="BM875" s="400" t="str">
        <f t="shared" si="29"/>
        <v>予備872</v>
      </c>
      <c r="BO875" s="401" t="s">
        <v>4173</v>
      </c>
      <c r="BP875" s="396"/>
      <c r="BQ875" s="401" t="s">
        <v>4173</v>
      </c>
      <c r="BR875" s="402"/>
      <c r="BS875" s="265" t="s">
        <v>4175</v>
      </c>
      <c r="BT875" s="402"/>
      <c r="BU875" s="402"/>
      <c r="BV875" s="402"/>
      <c r="BW875" s="402"/>
      <c r="BX875" s="402"/>
      <c r="BY875" s="402"/>
      <c r="BZ875" s="402"/>
      <c r="CA875" s="402"/>
      <c r="CB875" s="402"/>
      <c r="CC875" s="402"/>
      <c r="CE875" s="256"/>
      <c r="CG875" s="264" t="s">
        <v>4173</v>
      </c>
      <c r="CI875" s="264" t="s">
        <v>4173</v>
      </c>
      <c r="CK875" s="264" t="s">
        <v>4173</v>
      </c>
      <c r="CM875" s="264" t="s">
        <v>4173</v>
      </c>
      <c r="CO875" s="264" t="s">
        <v>4173</v>
      </c>
      <c r="CQ875" s="264" t="s">
        <v>4173</v>
      </c>
      <c r="CS875" s="264" t="s">
        <v>4173</v>
      </c>
      <c r="CU875" s="264" t="s">
        <v>4173</v>
      </c>
      <c r="CW875" s="264" t="s">
        <v>4173</v>
      </c>
      <c r="CY875" s="264" t="s">
        <v>4173</v>
      </c>
      <c r="DA875" s="264" t="s">
        <v>4173</v>
      </c>
      <c r="DC875" s="264" t="s">
        <v>4173</v>
      </c>
      <c r="DE875" s="264" t="s">
        <v>4173</v>
      </c>
      <c r="DG875" s="264" t="s">
        <v>4173</v>
      </c>
      <c r="DI875" s="264" t="s">
        <v>4173</v>
      </c>
      <c r="DK875" s="264" t="s">
        <v>4173</v>
      </c>
      <c r="EA875" s="264" t="s">
        <v>4173</v>
      </c>
      <c r="EC875" s="272" t="s">
        <v>4174</v>
      </c>
      <c r="ED875" s="268"/>
      <c r="EE875" s="272" t="s">
        <v>4174</v>
      </c>
      <c r="EF875" s="268"/>
      <c r="EG875" s="272" t="s">
        <v>4174</v>
      </c>
      <c r="EH875" s="268"/>
      <c r="EI875" s="272" t="s">
        <v>4174</v>
      </c>
      <c r="EY875" s="264" t="s">
        <v>4173</v>
      </c>
      <c r="FA875" s="264" t="s">
        <v>4173</v>
      </c>
      <c r="FC875" s="264" t="s">
        <v>4173</v>
      </c>
      <c r="FE875" s="264" t="s">
        <v>4173</v>
      </c>
      <c r="FG875" s="264" t="s">
        <v>4173</v>
      </c>
      <c r="FI875" s="264" t="s">
        <v>4173</v>
      </c>
      <c r="FK875" s="264" t="s">
        <v>4173</v>
      </c>
      <c r="FM875" s="264" t="s">
        <v>4173</v>
      </c>
      <c r="FO875" s="264" t="s">
        <v>4173</v>
      </c>
      <c r="FQ875" s="264" t="s">
        <v>4173</v>
      </c>
      <c r="FS875" s="264" t="s">
        <v>4173</v>
      </c>
      <c r="FU875" s="264" t="s">
        <v>4173</v>
      </c>
      <c r="FW875" s="264" t="s">
        <v>4173</v>
      </c>
      <c r="FY875" s="264" t="s">
        <v>4173</v>
      </c>
      <c r="GA875" s="264" t="s">
        <v>4173</v>
      </c>
      <c r="GC875" s="264" t="s">
        <v>4173</v>
      </c>
      <c r="GE875" s="264" t="s">
        <v>4173</v>
      </c>
      <c r="GG875" s="264" t="s">
        <v>4173</v>
      </c>
      <c r="GI875" s="264" t="s">
        <v>4173</v>
      </c>
      <c r="GK875" s="264" t="s">
        <v>4173</v>
      </c>
      <c r="GM875" s="264" t="s">
        <v>4173</v>
      </c>
      <c r="GO875" s="264" t="s">
        <v>4173</v>
      </c>
      <c r="GQ875" s="16"/>
      <c r="HE875" s="265" t="s">
        <v>4175</v>
      </c>
      <c r="HG875" s="265" t="s">
        <v>4175</v>
      </c>
      <c r="HI875" s="264" t="s">
        <v>4173</v>
      </c>
      <c r="HK875" s="264" t="s">
        <v>4173</v>
      </c>
      <c r="HM875" s="264" t="s">
        <v>4173</v>
      </c>
      <c r="HO875" s="264" t="s">
        <v>4173</v>
      </c>
      <c r="HQ875" s="264" t="s">
        <v>4173</v>
      </c>
      <c r="HS875" s="264" t="s">
        <v>4173</v>
      </c>
      <c r="HU875" s="264" t="s">
        <v>4173</v>
      </c>
      <c r="HW875" s="264" t="s">
        <v>4173</v>
      </c>
      <c r="HY875" s="264" t="s">
        <v>4173</v>
      </c>
      <c r="IA875" s="264" t="s">
        <v>4173</v>
      </c>
      <c r="IC875" s="264" t="s">
        <v>4173</v>
      </c>
      <c r="IE875" s="264" t="s">
        <v>4173</v>
      </c>
      <c r="IG875" s="264" t="s">
        <v>4173</v>
      </c>
      <c r="II875" s="264" t="s">
        <v>4173</v>
      </c>
      <c r="IK875" s="264" t="s">
        <v>4173</v>
      </c>
      <c r="IM875" s="264" t="s">
        <v>4173</v>
      </c>
      <c r="IO875" s="264" t="s">
        <v>4173</v>
      </c>
      <c r="IQ875" s="264" t="s">
        <v>4173</v>
      </c>
      <c r="IS875" s="264" t="s">
        <v>4173</v>
      </c>
      <c r="IU875" s="264" t="s">
        <v>4173</v>
      </c>
      <c r="IW875" s="264" t="s">
        <v>4173</v>
      </c>
      <c r="IY875" s="264" t="s">
        <v>4173</v>
      </c>
      <c r="JA875" s="264" t="s">
        <v>4173</v>
      </c>
      <c r="JC875" s="264" t="s">
        <v>4173</v>
      </c>
    </row>
    <row r="876" spans="3:263">
      <c r="C876" s="384" t="s">
        <v>4176</v>
      </c>
      <c r="D876" s="404"/>
      <c r="E876" s="390" t="s">
        <v>4176</v>
      </c>
      <c r="F876" s="391"/>
      <c r="G876" s="390" t="s">
        <v>4176</v>
      </c>
      <c r="H876" s="391"/>
      <c r="I876" s="390" t="s">
        <v>4176</v>
      </c>
      <c r="J876" s="391"/>
      <c r="K876" s="390" t="s">
        <v>4176</v>
      </c>
      <c r="L876" s="391"/>
      <c r="M876" s="390" t="s">
        <v>4176</v>
      </c>
      <c r="N876" s="405"/>
      <c r="O876" s="394" t="s">
        <v>4177</v>
      </c>
      <c r="P876" s="406"/>
      <c r="Q876" s="264" t="s">
        <v>4176</v>
      </c>
      <c r="S876" s="264" t="s">
        <v>4176</v>
      </c>
      <c r="U876" s="265" t="s">
        <v>4178</v>
      </c>
      <c r="W876" s="265" t="s">
        <v>4178</v>
      </c>
      <c r="Y876" s="265" t="s">
        <v>4178</v>
      </c>
      <c r="Z876" s="256"/>
      <c r="AA876" s="264" t="s">
        <v>4176</v>
      </c>
      <c r="AB876" s="256"/>
      <c r="AC876" s="265" t="s">
        <v>4178</v>
      </c>
      <c r="AD876" s="258"/>
      <c r="AE876" s="265" t="s">
        <v>4178</v>
      </c>
      <c r="AF876" s="258"/>
      <c r="AG876" s="264" t="s">
        <v>4176</v>
      </c>
      <c r="AH876" s="16"/>
      <c r="AI876" s="264" t="s">
        <v>4176</v>
      </c>
      <c r="AK876" s="264" t="s">
        <v>4176</v>
      </c>
      <c r="AL876" s="256"/>
      <c r="AM876" s="264" t="s">
        <v>4176</v>
      </c>
      <c r="AN876" s="256"/>
      <c r="AO876" s="264" t="s">
        <v>4176</v>
      </c>
      <c r="AP876" s="256"/>
      <c r="AQ876" s="264" t="s">
        <v>4176</v>
      </c>
      <c r="AR876" s="256"/>
      <c r="AS876" s="265" t="s">
        <v>4179</v>
      </c>
      <c r="AT876" s="256"/>
      <c r="AU876" s="265" t="s">
        <v>4179</v>
      </c>
      <c r="AW876" s="265" t="s">
        <v>4179</v>
      </c>
      <c r="AX876" s="256"/>
      <c r="AY876" s="270" t="str">
        <f t="shared" si="30"/>
        <v>予 備 873</v>
      </c>
      <c r="AZ876" s="256"/>
      <c r="BA876" s="265" t="s">
        <v>4178</v>
      </c>
      <c r="BC876" s="265" t="s">
        <v>4178</v>
      </c>
      <c r="BE876" s="266" t="s">
        <v>4178</v>
      </c>
      <c r="BF876" s="258"/>
      <c r="BG876" s="266" t="s">
        <v>4178</v>
      </c>
      <c r="BI876" s="400" t="s">
        <v>4176</v>
      </c>
      <c r="BK876" s="400" t="s">
        <v>4176</v>
      </c>
      <c r="BM876" s="400" t="str">
        <f t="shared" si="29"/>
        <v>予備873</v>
      </c>
      <c r="BO876" s="401" t="s">
        <v>4176</v>
      </c>
      <c r="BP876" s="396"/>
      <c r="BQ876" s="401" t="s">
        <v>4176</v>
      </c>
      <c r="BR876" s="402"/>
      <c r="BS876" s="265" t="s">
        <v>4178</v>
      </c>
      <c r="BT876" s="402"/>
      <c r="BU876" s="402"/>
      <c r="BV876" s="402"/>
      <c r="BW876" s="402"/>
      <c r="BX876" s="402"/>
      <c r="BY876" s="402"/>
      <c r="BZ876" s="402"/>
      <c r="CA876" s="402"/>
      <c r="CB876" s="402"/>
      <c r="CC876" s="402"/>
      <c r="CE876" s="256"/>
      <c r="CG876" s="264" t="s">
        <v>4176</v>
      </c>
      <c r="CI876" s="264" t="s">
        <v>4176</v>
      </c>
      <c r="CK876" s="264" t="s">
        <v>4176</v>
      </c>
      <c r="CM876" s="264" t="s">
        <v>4176</v>
      </c>
      <c r="CO876" s="264" t="s">
        <v>4176</v>
      </c>
      <c r="CQ876" s="264" t="s">
        <v>4176</v>
      </c>
      <c r="CS876" s="264" t="s">
        <v>4176</v>
      </c>
      <c r="CU876" s="264" t="s">
        <v>4176</v>
      </c>
      <c r="CW876" s="264" t="s">
        <v>4176</v>
      </c>
      <c r="CY876" s="264" t="s">
        <v>4176</v>
      </c>
      <c r="DA876" s="264" t="s">
        <v>4176</v>
      </c>
      <c r="DC876" s="264" t="s">
        <v>4176</v>
      </c>
      <c r="DE876" s="264" t="s">
        <v>4176</v>
      </c>
      <c r="DG876" s="264" t="s">
        <v>4176</v>
      </c>
      <c r="DI876" s="264" t="s">
        <v>4176</v>
      </c>
      <c r="DK876" s="264" t="s">
        <v>4176</v>
      </c>
      <c r="EA876" s="264" t="s">
        <v>4176</v>
      </c>
      <c r="EC876" s="272" t="s">
        <v>4177</v>
      </c>
      <c r="ED876" s="268"/>
      <c r="EE876" s="272" t="s">
        <v>4177</v>
      </c>
      <c r="EF876" s="268"/>
      <c r="EG876" s="272" t="s">
        <v>4177</v>
      </c>
      <c r="EH876" s="268"/>
      <c r="EI876" s="272" t="s">
        <v>4177</v>
      </c>
      <c r="EY876" s="264" t="s">
        <v>4176</v>
      </c>
      <c r="FA876" s="264" t="s">
        <v>4176</v>
      </c>
      <c r="FC876" s="264" t="s">
        <v>4176</v>
      </c>
      <c r="FE876" s="264" t="s">
        <v>4176</v>
      </c>
      <c r="FG876" s="264" t="s">
        <v>4176</v>
      </c>
      <c r="FI876" s="264" t="s">
        <v>4176</v>
      </c>
      <c r="FK876" s="264" t="s">
        <v>4176</v>
      </c>
      <c r="FM876" s="264" t="s">
        <v>4176</v>
      </c>
      <c r="FO876" s="264" t="s">
        <v>4176</v>
      </c>
      <c r="FQ876" s="264" t="s">
        <v>4176</v>
      </c>
      <c r="FS876" s="264" t="s">
        <v>4176</v>
      </c>
      <c r="FU876" s="264" t="s">
        <v>4176</v>
      </c>
      <c r="FW876" s="264" t="s">
        <v>4176</v>
      </c>
      <c r="FY876" s="264" t="s">
        <v>4176</v>
      </c>
      <c r="GA876" s="264" t="s">
        <v>4176</v>
      </c>
      <c r="GC876" s="264" t="s">
        <v>4176</v>
      </c>
      <c r="GE876" s="264" t="s">
        <v>4176</v>
      </c>
      <c r="GG876" s="264" t="s">
        <v>4176</v>
      </c>
      <c r="GI876" s="264" t="s">
        <v>4176</v>
      </c>
      <c r="GK876" s="264" t="s">
        <v>4176</v>
      </c>
      <c r="GM876" s="264" t="s">
        <v>4176</v>
      </c>
      <c r="GO876" s="264" t="s">
        <v>4176</v>
      </c>
      <c r="GQ876" s="16"/>
      <c r="HE876" s="265" t="s">
        <v>4178</v>
      </c>
      <c r="HG876" s="265" t="s">
        <v>4178</v>
      </c>
      <c r="HI876" s="264" t="s">
        <v>4176</v>
      </c>
      <c r="HK876" s="264" t="s">
        <v>4176</v>
      </c>
      <c r="HM876" s="264" t="s">
        <v>4176</v>
      </c>
      <c r="HO876" s="264" t="s">
        <v>4176</v>
      </c>
      <c r="HQ876" s="264" t="s">
        <v>4176</v>
      </c>
      <c r="HS876" s="264" t="s">
        <v>4176</v>
      </c>
      <c r="HU876" s="264" t="s">
        <v>4176</v>
      </c>
      <c r="HW876" s="264" t="s">
        <v>4176</v>
      </c>
      <c r="HY876" s="264" t="s">
        <v>4176</v>
      </c>
      <c r="IA876" s="264" t="s">
        <v>4176</v>
      </c>
      <c r="IC876" s="264" t="s">
        <v>4176</v>
      </c>
      <c r="IE876" s="264" t="s">
        <v>4176</v>
      </c>
      <c r="IG876" s="264" t="s">
        <v>4176</v>
      </c>
      <c r="II876" s="264" t="s">
        <v>4176</v>
      </c>
      <c r="IK876" s="264" t="s">
        <v>4176</v>
      </c>
      <c r="IM876" s="264" t="s">
        <v>4176</v>
      </c>
      <c r="IO876" s="264" t="s">
        <v>4176</v>
      </c>
      <c r="IQ876" s="264" t="s">
        <v>4176</v>
      </c>
      <c r="IS876" s="264" t="s">
        <v>4176</v>
      </c>
      <c r="IU876" s="264" t="s">
        <v>4176</v>
      </c>
      <c r="IW876" s="264" t="s">
        <v>4176</v>
      </c>
      <c r="IY876" s="264" t="s">
        <v>4176</v>
      </c>
      <c r="JA876" s="264" t="s">
        <v>4176</v>
      </c>
      <c r="JC876" s="264" t="s">
        <v>4176</v>
      </c>
    </row>
    <row r="877" spans="3:263">
      <c r="C877" s="384" t="s">
        <v>4180</v>
      </c>
      <c r="D877" s="404"/>
      <c r="E877" s="390" t="s">
        <v>4180</v>
      </c>
      <c r="F877" s="391"/>
      <c r="G877" s="390" t="s">
        <v>4180</v>
      </c>
      <c r="H877" s="391"/>
      <c r="I877" s="390" t="s">
        <v>4180</v>
      </c>
      <c r="J877" s="391"/>
      <c r="K877" s="390" t="s">
        <v>4180</v>
      </c>
      <c r="L877" s="391"/>
      <c r="M877" s="390" t="s">
        <v>4180</v>
      </c>
      <c r="N877" s="405"/>
      <c r="O877" s="394" t="s">
        <v>4181</v>
      </c>
      <c r="P877" s="406"/>
      <c r="Q877" s="264" t="s">
        <v>4180</v>
      </c>
      <c r="S877" s="264" t="s">
        <v>4180</v>
      </c>
      <c r="U877" s="265" t="s">
        <v>4182</v>
      </c>
      <c r="W877" s="265" t="s">
        <v>4182</v>
      </c>
      <c r="Y877" s="265" t="s">
        <v>4182</v>
      </c>
      <c r="Z877" s="256"/>
      <c r="AA877" s="264" t="s">
        <v>4180</v>
      </c>
      <c r="AB877" s="256"/>
      <c r="AC877" s="265" t="s">
        <v>4182</v>
      </c>
      <c r="AD877" s="258"/>
      <c r="AE877" s="265" t="s">
        <v>4182</v>
      </c>
      <c r="AF877" s="258"/>
      <c r="AG877" s="264" t="s">
        <v>4180</v>
      </c>
      <c r="AH877" s="16"/>
      <c r="AI877" s="264" t="s">
        <v>4180</v>
      </c>
      <c r="AK877" s="264" t="s">
        <v>4180</v>
      </c>
      <c r="AL877" s="256"/>
      <c r="AM877" s="264" t="s">
        <v>4180</v>
      </c>
      <c r="AN877" s="256"/>
      <c r="AO877" s="264" t="s">
        <v>4180</v>
      </c>
      <c r="AP877" s="256"/>
      <c r="AQ877" s="264" t="s">
        <v>4180</v>
      </c>
      <c r="AR877" s="256"/>
      <c r="AS877" s="264" t="s">
        <v>4181</v>
      </c>
      <c r="AT877" s="256"/>
      <c r="AU877" s="264" t="s">
        <v>4181</v>
      </c>
      <c r="AW877" s="264" t="s">
        <v>4181</v>
      </c>
      <c r="AX877" s="256"/>
      <c r="AY877" s="270" t="str">
        <f t="shared" si="30"/>
        <v>予 備 874</v>
      </c>
      <c r="AZ877" s="256"/>
      <c r="BA877" s="265" t="s">
        <v>4182</v>
      </c>
      <c r="BC877" s="265" t="s">
        <v>4182</v>
      </c>
      <c r="BE877" s="266" t="s">
        <v>4182</v>
      </c>
      <c r="BF877" s="258"/>
      <c r="BG877" s="266" t="s">
        <v>4182</v>
      </c>
      <c r="BI877" s="400" t="s">
        <v>4180</v>
      </c>
      <c r="BK877" s="400" t="s">
        <v>4180</v>
      </c>
      <c r="BM877" s="400" t="str">
        <f t="shared" si="29"/>
        <v>予備874</v>
      </c>
      <c r="BO877" s="401" t="s">
        <v>4180</v>
      </c>
      <c r="BP877" s="396"/>
      <c r="BQ877" s="401" t="s">
        <v>4180</v>
      </c>
      <c r="BR877" s="402"/>
      <c r="BS877" s="265" t="s">
        <v>4182</v>
      </c>
      <c r="BT877" s="402"/>
      <c r="BU877" s="402"/>
      <c r="BV877" s="402"/>
      <c r="BW877" s="402"/>
      <c r="BX877" s="402"/>
      <c r="BY877" s="402"/>
      <c r="BZ877" s="402"/>
      <c r="CA877" s="402"/>
      <c r="CB877" s="402"/>
      <c r="CC877" s="402"/>
      <c r="CE877" s="256"/>
      <c r="CG877" s="264" t="s">
        <v>4180</v>
      </c>
      <c r="CI877" s="264" t="s">
        <v>4180</v>
      </c>
      <c r="CK877" s="264" t="s">
        <v>4180</v>
      </c>
      <c r="CM877" s="264" t="s">
        <v>4180</v>
      </c>
      <c r="CO877" s="264" t="s">
        <v>4180</v>
      </c>
      <c r="CQ877" s="264" t="s">
        <v>4180</v>
      </c>
      <c r="CS877" s="264" t="s">
        <v>4180</v>
      </c>
      <c r="CU877" s="264" t="s">
        <v>4180</v>
      </c>
      <c r="CW877" s="264" t="s">
        <v>4180</v>
      </c>
      <c r="CY877" s="264" t="s">
        <v>4180</v>
      </c>
      <c r="DA877" s="264" t="s">
        <v>4180</v>
      </c>
      <c r="DC877" s="264" t="s">
        <v>4180</v>
      </c>
      <c r="DE877" s="264" t="s">
        <v>4180</v>
      </c>
      <c r="DG877" s="264" t="s">
        <v>4180</v>
      </c>
      <c r="DI877" s="264" t="s">
        <v>4180</v>
      </c>
      <c r="DK877" s="264" t="s">
        <v>4180</v>
      </c>
      <c r="EA877" s="264" t="s">
        <v>4180</v>
      </c>
      <c r="EC877" s="272" t="s">
        <v>4181</v>
      </c>
      <c r="ED877" s="268"/>
      <c r="EE877" s="272" t="s">
        <v>4181</v>
      </c>
      <c r="EF877" s="268"/>
      <c r="EG877" s="272" t="s">
        <v>4181</v>
      </c>
      <c r="EH877" s="268"/>
      <c r="EI877" s="272" t="s">
        <v>4181</v>
      </c>
      <c r="EY877" s="264" t="s">
        <v>4180</v>
      </c>
      <c r="FA877" s="264" t="s">
        <v>4180</v>
      </c>
      <c r="FC877" s="264" t="s">
        <v>4180</v>
      </c>
      <c r="FE877" s="264" t="s">
        <v>4180</v>
      </c>
      <c r="FG877" s="264" t="s">
        <v>4180</v>
      </c>
      <c r="FI877" s="264" t="s">
        <v>4180</v>
      </c>
      <c r="FK877" s="264" t="s">
        <v>4180</v>
      </c>
      <c r="FM877" s="264" t="s">
        <v>4180</v>
      </c>
      <c r="FO877" s="264" t="s">
        <v>4180</v>
      </c>
      <c r="FQ877" s="264" t="s">
        <v>4180</v>
      </c>
      <c r="FS877" s="264" t="s">
        <v>4180</v>
      </c>
      <c r="FU877" s="264" t="s">
        <v>4180</v>
      </c>
      <c r="FW877" s="264" t="s">
        <v>4180</v>
      </c>
      <c r="FY877" s="264" t="s">
        <v>4180</v>
      </c>
      <c r="GA877" s="264" t="s">
        <v>4180</v>
      </c>
      <c r="GC877" s="264" t="s">
        <v>4180</v>
      </c>
      <c r="GE877" s="264" t="s">
        <v>4180</v>
      </c>
      <c r="GG877" s="264" t="s">
        <v>4180</v>
      </c>
      <c r="GI877" s="264" t="s">
        <v>4180</v>
      </c>
      <c r="GK877" s="264" t="s">
        <v>4180</v>
      </c>
      <c r="GM877" s="264" t="s">
        <v>4180</v>
      </c>
      <c r="GO877" s="264" t="s">
        <v>4180</v>
      </c>
      <c r="GQ877" s="16"/>
      <c r="HE877" s="265" t="s">
        <v>4182</v>
      </c>
      <c r="HG877" s="265" t="s">
        <v>4182</v>
      </c>
      <c r="HI877" s="264" t="s">
        <v>4180</v>
      </c>
      <c r="HK877" s="264" t="s">
        <v>4180</v>
      </c>
      <c r="HM877" s="264" t="s">
        <v>4180</v>
      </c>
      <c r="HO877" s="264" t="s">
        <v>4180</v>
      </c>
      <c r="HQ877" s="264" t="s">
        <v>4180</v>
      </c>
      <c r="HS877" s="264" t="s">
        <v>4180</v>
      </c>
      <c r="HU877" s="264" t="s">
        <v>4180</v>
      </c>
      <c r="HW877" s="264" t="s">
        <v>4180</v>
      </c>
      <c r="HY877" s="264" t="s">
        <v>4180</v>
      </c>
      <c r="IA877" s="264" t="s">
        <v>4180</v>
      </c>
      <c r="IC877" s="264" t="s">
        <v>4180</v>
      </c>
      <c r="IE877" s="264" t="s">
        <v>4180</v>
      </c>
      <c r="IG877" s="264" t="s">
        <v>4180</v>
      </c>
      <c r="II877" s="264" t="s">
        <v>4180</v>
      </c>
      <c r="IK877" s="264" t="s">
        <v>4180</v>
      </c>
      <c r="IM877" s="264" t="s">
        <v>4180</v>
      </c>
      <c r="IO877" s="264" t="s">
        <v>4180</v>
      </c>
      <c r="IQ877" s="264" t="s">
        <v>4180</v>
      </c>
      <c r="IS877" s="264" t="s">
        <v>4180</v>
      </c>
      <c r="IU877" s="264" t="s">
        <v>4180</v>
      </c>
      <c r="IW877" s="264" t="s">
        <v>4180</v>
      </c>
      <c r="IY877" s="264" t="s">
        <v>4180</v>
      </c>
      <c r="JA877" s="264" t="s">
        <v>4180</v>
      </c>
      <c r="JC877" s="264" t="s">
        <v>4180</v>
      </c>
    </row>
    <row r="878" spans="3:263">
      <c r="C878" s="384" t="s">
        <v>4183</v>
      </c>
      <c r="D878" s="404"/>
      <c r="E878" s="390" t="s">
        <v>4183</v>
      </c>
      <c r="F878" s="391"/>
      <c r="G878" s="390" t="s">
        <v>4183</v>
      </c>
      <c r="H878" s="391"/>
      <c r="I878" s="390" t="s">
        <v>4183</v>
      </c>
      <c r="J878" s="391"/>
      <c r="K878" s="390" t="s">
        <v>4183</v>
      </c>
      <c r="L878" s="391"/>
      <c r="M878" s="390" t="s">
        <v>4183</v>
      </c>
      <c r="N878" s="405"/>
      <c r="O878" s="394" t="s">
        <v>4184</v>
      </c>
      <c r="P878" s="406"/>
      <c r="Q878" s="264" t="s">
        <v>4183</v>
      </c>
      <c r="S878" s="264" t="s">
        <v>4183</v>
      </c>
      <c r="U878" s="265" t="s">
        <v>4185</v>
      </c>
      <c r="W878" s="265" t="s">
        <v>4185</v>
      </c>
      <c r="Y878" s="265" t="s">
        <v>4185</v>
      </c>
      <c r="Z878" s="256"/>
      <c r="AA878" s="264" t="s">
        <v>4183</v>
      </c>
      <c r="AB878" s="256"/>
      <c r="AC878" s="265" t="s">
        <v>4185</v>
      </c>
      <c r="AD878" s="258"/>
      <c r="AE878" s="265" t="s">
        <v>4185</v>
      </c>
      <c r="AF878" s="258"/>
      <c r="AG878" s="264" t="s">
        <v>4183</v>
      </c>
      <c r="AH878" s="16"/>
      <c r="AI878" s="264" t="s">
        <v>4183</v>
      </c>
      <c r="AK878" s="264" t="s">
        <v>4183</v>
      </c>
      <c r="AL878" s="256"/>
      <c r="AM878" s="264" t="s">
        <v>4183</v>
      </c>
      <c r="AN878" s="256"/>
      <c r="AO878" s="264" t="s">
        <v>4183</v>
      </c>
      <c r="AP878" s="256"/>
      <c r="AQ878" s="264" t="s">
        <v>4183</v>
      </c>
      <c r="AR878" s="256"/>
      <c r="AS878" s="265" t="s">
        <v>4186</v>
      </c>
      <c r="AT878" s="256"/>
      <c r="AU878" s="265" t="s">
        <v>4186</v>
      </c>
      <c r="AW878" s="265" t="s">
        <v>4186</v>
      </c>
      <c r="AX878" s="256"/>
      <c r="AY878" s="270" t="str">
        <f t="shared" si="30"/>
        <v>予 備 875</v>
      </c>
      <c r="AZ878" s="256"/>
      <c r="BA878" s="265" t="s">
        <v>4185</v>
      </c>
      <c r="BC878" s="265" t="s">
        <v>4185</v>
      </c>
      <c r="BE878" s="266" t="s">
        <v>4185</v>
      </c>
      <c r="BF878" s="258"/>
      <c r="BG878" s="266" t="s">
        <v>4185</v>
      </c>
      <c r="BI878" s="400" t="s">
        <v>4183</v>
      </c>
      <c r="BK878" s="400" t="s">
        <v>4183</v>
      </c>
      <c r="BM878" s="400" t="str">
        <f t="shared" si="29"/>
        <v>予備875</v>
      </c>
      <c r="BO878" s="401" t="s">
        <v>4183</v>
      </c>
      <c r="BP878" s="396"/>
      <c r="BQ878" s="401" t="s">
        <v>4183</v>
      </c>
      <c r="BR878" s="402"/>
      <c r="BS878" s="265" t="s">
        <v>4185</v>
      </c>
      <c r="BT878" s="402"/>
      <c r="BU878" s="402"/>
      <c r="BV878" s="402"/>
      <c r="BW878" s="402"/>
      <c r="BX878" s="402"/>
      <c r="BY878" s="402"/>
      <c r="BZ878" s="402"/>
      <c r="CA878" s="402"/>
      <c r="CB878" s="402"/>
      <c r="CC878" s="402"/>
      <c r="CE878" s="256"/>
      <c r="CG878" s="264" t="s">
        <v>4183</v>
      </c>
      <c r="CI878" s="264" t="s">
        <v>4183</v>
      </c>
      <c r="CK878" s="264" t="s">
        <v>4183</v>
      </c>
      <c r="CM878" s="264" t="s">
        <v>4183</v>
      </c>
      <c r="CO878" s="264" t="s">
        <v>4183</v>
      </c>
      <c r="CQ878" s="264" t="s">
        <v>4183</v>
      </c>
      <c r="CS878" s="264" t="s">
        <v>4183</v>
      </c>
      <c r="CU878" s="264" t="s">
        <v>4183</v>
      </c>
      <c r="CW878" s="264" t="s">
        <v>4183</v>
      </c>
      <c r="CY878" s="264" t="s">
        <v>4183</v>
      </c>
      <c r="DA878" s="264" t="s">
        <v>4183</v>
      </c>
      <c r="DC878" s="264" t="s">
        <v>4183</v>
      </c>
      <c r="DE878" s="264" t="s">
        <v>4183</v>
      </c>
      <c r="DG878" s="264" t="s">
        <v>4183</v>
      </c>
      <c r="DI878" s="264" t="s">
        <v>4183</v>
      </c>
      <c r="DK878" s="264" t="s">
        <v>4183</v>
      </c>
      <c r="EA878" s="264" t="s">
        <v>4183</v>
      </c>
      <c r="EC878" s="272" t="s">
        <v>4184</v>
      </c>
      <c r="ED878" s="268"/>
      <c r="EE878" s="272" t="s">
        <v>4184</v>
      </c>
      <c r="EF878" s="268"/>
      <c r="EG878" s="272" t="s">
        <v>4184</v>
      </c>
      <c r="EH878" s="268"/>
      <c r="EI878" s="272" t="s">
        <v>4184</v>
      </c>
      <c r="EY878" s="264" t="s">
        <v>4183</v>
      </c>
      <c r="FA878" s="264" t="s">
        <v>4183</v>
      </c>
      <c r="FC878" s="264" t="s">
        <v>4183</v>
      </c>
      <c r="FE878" s="264" t="s">
        <v>4183</v>
      </c>
      <c r="FG878" s="264" t="s">
        <v>4183</v>
      </c>
      <c r="FI878" s="264" t="s">
        <v>4183</v>
      </c>
      <c r="FK878" s="264" t="s">
        <v>4183</v>
      </c>
      <c r="FM878" s="264" t="s">
        <v>4183</v>
      </c>
      <c r="FO878" s="264" t="s">
        <v>4183</v>
      </c>
      <c r="FQ878" s="264" t="s">
        <v>4183</v>
      </c>
      <c r="FS878" s="264" t="s">
        <v>4183</v>
      </c>
      <c r="FU878" s="264" t="s">
        <v>4183</v>
      </c>
      <c r="FW878" s="264" t="s">
        <v>4183</v>
      </c>
      <c r="FY878" s="264" t="s">
        <v>4183</v>
      </c>
      <c r="GA878" s="264" t="s">
        <v>4183</v>
      </c>
      <c r="GC878" s="264" t="s">
        <v>4183</v>
      </c>
      <c r="GE878" s="264" t="s">
        <v>4183</v>
      </c>
      <c r="GG878" s="264" t="s">
        <v>4183</v>
      </c>
      <c r="GI878" s="264" t="s">
        <v>4183</v>
      </c>
      <c r="GK878" s="264" t="s">
        <v>4183</v>
      </c>
      <c r="GM878" s="264" t="s">
        <v>4183</v>
      </c>
      <c r="GO878" s="264" t="s">
        <v>4183</v>
      </c>
      <c r="GQ878" s="16"/>
      <c r="HE878" s="265" t="s">
        <v>4185</v>
      </c>
      <c r="HG878" s="265" t="s">
        <v>4185</v>
      </c>
      <c r="HI878" s="264" t="s">
        <v>4183</v>
      </c>
      <c r="HK878" s="264" t="s">
        <v>4183</v>
      </c>
      <c r="HM878" s="264" t="s">
        <v>4183</v>
      </c>
      <c r="HO878" s="264" t="s">
        <v>4183</v>
      </c>
      <c r="HQ878" s="264" t="s">
        <v>4183</v>
      </c>
      <c r="HS878" s="264" t="s">
        <v>4183</v>
      </c>
      <c r="HU878" s="264" t="s">
        <v>4183</v>
      </c>
      <c r="HW878" s="264" t="s">
        <v>4183</v>
      </c>
      <c r="HY878" s="264" t="s">
        <v>4183</v>
      </c>
      <c r="IA878" s="264" t="s">
        <v>4183</v>
      </c>
      <c r="IC878" s="264" t="s">
        <v>4183</v>
      </c>
      <c r="IE878" s="264" t="s">
        <v>4183</v>
      </c>
      <c r="IG878" s="264" t="s">
        <v>4183</v>
      </c>
      <c r="II878" s="264" t="s">
        <v>4183</v>
      </c>
      <c r="IK878" s="264" t="s">
        <v>4183</v>
      </c>
      <c r="IM878" s="264" t="s">
        <v>4183</v>
      </c>
      <c r="IO878" s="264" t="s">
        <v>4183</v>
      </c>
      <c r="IQ878" s="264" t="s">
        <v>4183</v>
      </c>
      <c r="IS878" s="264" t="s">
        <v>4183</v>
      </c>
      <c r="IU878" s="264" t="s">
        <v>4183</v>
      </c>
      <c r="IW878" s="264" t="s">
        <v>4183</v>
      </c>
      <c r="IY878" s="264" t="s">
        <v>4183</v>
      </c>
      <c r="JA878" s="264" t="s">
        <v>4183</v>
      </c>
      <c r="JC878" s="264" t="s">
        <v>4183</v>
      </c>
    </row>
    <row r="879" spans="3:263">
      <c r="C879" s="384" t="s">
        <v>4187</v>
      </c>
      <c r="D879" s="404"/>
      <c r="E879" s="390" t="s">
        <v>4187</v>
      </c>
      <c r="F879" s="391"/>
      <c r="G879" s="390" t="s">
        <v>4187</v>
      </c>
      <c r="H879" s="391"/>
      <c r="I879" s="390" t="s">
        <v>4187</v>
      </c>
      <c r="J879" s="391"/>
      <c r="K879" s="390" t="s">
        <v>4187</v>
      </c>
      <c r="L879" s="391"/>
      <c r="M879" s="390" t="s">
        <v>4187</v>
      </c>
      <c r="N879" s="405"/>
      <c r="O879" s="394" t="s">
        <v>4188</v>
      </c>
      <c r="P879" s="406"/>
      <c r="Q879" s="264" t="s">
        <v>4187</v>
      </c>
      <c r="S879" s="264" t="s">
        <v>4187</v>
      </c>
      <c r="U879" s="265" t="s">
        <v>4189</v>
      </c>
      <c r="W879" s="265" t="s">
        <v>4189</v>
      </c>
      <c r="Y879" s="265" t="s">
        <v>4189</v>
      </c>
      <c r="Z879" s="256"/>
      <c r="AA879" s="264" t="s">
        <v>4187</v>
      </c>
      <c r="AB879" s="256"/>
      <c r="AC879" s="265" t="s">
        <v>4189</v>
      </c>
      <c r="AD879" s="258"/>
      <c r="AE879" s="265" t="s">
        <v>4189</v>
      </c>
      <c r="AF879" s="258"/>
      <c r="AG879" s="264" t="s">
        <v>4187</v>
      </c>
      <c r="AH879" s="16"/>
      <c r="AI879" s="264" t="s">
        <v>4187</v>
      </c>
      <c r="AK879" s="264" t="s">
        <v>4187</v>
      </c>
      <c r="AL879" s="256"/>
      <c r="AM879" s="264" t="s">
        <v>4187</v>
      </c>
      <c r="AN879" s="256"/>
      <c r="AO879" s="264" t="s">
        <v>4187</v>
      </c>
      <c r="AP879" s="256"/>
      <c r="AQ879" s="264" t="s">
        <v>4187</v>
      </c>
      <c r="AR879" s="256"/>
      <c r="AS879" s="264" t="s">
        <v>4188</v>
      </c>
      <c r="AT879" s="256"/>
      <c r="AU879" s="264" t="s">
        <v>4188</v>
      </c>
      <c r="AW879" s="264" t="s">
        <v>4188</v>
      </c>
      <c r="AX879" s="256"/>
      <c r="AY879" s="270" t="str">
        <f t="shared" si="30"/>
        <v>予 備 876</v>
      </c>
      <c r="AZ879" s="256"/>
      <c r="BA879" s="265" t="s">
        <v>4189</v>
      </c>
      <c r="BC879" s="265" t="s">
        <v>4189</v>
      </c>
      <c r="BE879" s="266" t="s">
        <v>4189</v>
      </c>
      <c r="BF879" s="258"/>
      <c r="BG879" s="266" t="s">
        <v>4189</v>
      </c>
      <c r="BI879" s="400" t="s">
        <v>4187</v>
      </c>
      <c r="BK879" s="400" t="s">
        <v>4187</v>
      </c>
      <c r="BM879" s="400" t="str">
        <f t="shared" si="29"/>
        <v>予備876</v>
      </c>
      <c r="BO879" s="401" t="s">
        <v>4187</v>
      </c>
      <c r="BP879" s="396"/>
      <c r="BQ879" s="401" t="s">
        <v>4187</v>
      </c>
      <c r="BR879" s="402"/>
      <c r="BS879" s="265" t="s">
        <v>4189</v>
      </c>
      <c r="BT879" s="402"/>
      <c r="BU879" s="402"/>
      <c r="BV879" s="402"/>
      <c r="BW879" s="402"/>
      <c r="BX879" s="402"/>
      <c r="BY879" s="402"/>
      <c r="BZ879" s="402"/>
      <c r="CA879" s="402"/>
      <c r="CB879" s="402"/>
      <c r="CC879" s="402"/>
      <c r="CE879" s="256"/>
      <c r="CG879" s="264" t="s">
        <v>4187</v>
      </c>
      <c r="CI879" s="264" t="s">
        <v>4187</v>
      </c>
      <c r="CK879" s="264" t="s">
        <v>4187</v>
      </c>
      <c r="CM879" s="264" t="s">
        <v>4187</v>
      </c>
      <c r="CO879" s="264" t="s">
        <v>4187</v>
      </c>
      <c r="CQ879" s="264" t="s">
        <v>4187</v>
      </c>
      <c r="CS879" s="264" t="s">
        <v>4187</v>
      </c>
      <c r="CU879" s="264" t="s">
        <v>4187</v>
      </c>
      <c r="CW879" s="264" t="s">
        <v>4187</v>
      </c>
      <c r="CY879" s="264" t="s">
        <v>4187</v>
      </c>
      <c r="DA879" s="264" t="s">
        <v>4187</v>
      </c>
      <c r="DC879" s="264" t="s">
        <v>4187</v>
      </c>
      <c r="DE879" s="264" t="s">
        <v>4187</v>
      </c>
      <c r="DG879" s="264" t="s">
        <v>4187</v>
      </c>
      <c r="DI879" s="264" t="s">
        <v>4187</v>
      </c>
      <c r="DK879" s="264" t="s">
        <v>4187</v>
      </c>
      <c r="EA879" s="264" t="s">
        <v>4187</v>
      </c>
      <c r="EC879" s="272" t="s">
        <v>4188</v>
      </c>
      <c r="ED879" s="268"/>
      <c r="EE879" s="272" t="s">
        <v>4188</v>
      </c>
      <c r="EF879" s="268"/>
      <c r="EG879" s="272" t="s">
        <v>4188</v>
      </c>
      <c r="EH879" s="268"/>
      <c r="EI879" s="272" t="s">
        <v>4188</v>
      </c>
      <c r="EY879" s="264" t="s">
        <v>4187</v>
      </c>
      <c r="FA879" s="264" t="s">
        <v>4187</v>
      </c>
      <c r="FC879" s="264" t="s">
        <v>4187</v>
      </c>
      <c r="FE879" s="264" t="s">
        <v>4187</v>
      </c>
      <c r="FG879" s="264" t="s">
        <v>4187</v>
      </c>
      <c r="FI879" s="264" t="s">
        <v>4187</v>
      </c>
      <c r="FK879" s="264" t="s">
        <v>4187</v>
      </c>
      <c r="FM879" s="264" t="s">
        <v>4187</v>
      </c>
      <c r="FO879" s="264" t="s">
        <v>4187</v>
      </c>
      <c r="FQ879" s="264" t="s">
        <v>4187</v>
      </c>
      <c r="FS879" s="264" t="s">
        <v>4187</v>
      </c>
      <c r="FU879" s="264" t="s">
        <v>4187</v>
      </c>
      <c r="FW879" s="264" t="s">
        <v>4187</v>
      </c>
      <c r="FY879" s="264" t="s">
        <v>4187</v>
      </c>
      <c r="GA879" s="264" t="s">
        <v>4187</v>
      </c>
      <c r="GC879" s="264" t="s">
        <v>4187</v>
      </c>
      <c r="GE879" s="264" t="s">
        <v>4187</v>
      </c>
      <c r="GG879" s="264" t="s">
        <v>4187</v>
      </c>
      <c r="GI879" s="264" t="s">
        <v>4187</v>
      </c>
      <c r="GK879" s="264" t="s">
        <v>4187</v>
      </c>
      <c r="GM879" s="264" t="s">
        <v>4187</v>
      </c>
      <c r="GO879" s="264" t="s">
        <v>4187</v>
      </c>
      <c r="GQ879" s="16"/>
      <c r="HE879" s="265" t="s">
        <v>4189</v>
      </c>
      <c r="HG879" s="265" t="s">
        <v>4189</v>
      </c>
      <c r="HI879" s="264" t="s">
        <v>4187</v>
      </c>
      <c r="HK879" s="264" t="s">
        <v>4187</v>
      </c>
      <c r="HM879" s="264" t="s">
        <v>4187</v>
      </c>
      <c r="HO879" s="264" t="s">
        <v>4187</v>
      </c>
      <c r="HQ879" s="264" t="s">
        <v>4187</v>
      </c>
      <c r="HS879" s="264" t="s">
        <v>4187</v>
      </c>
      <c r="HU879" s="264" t="s">
        <v>4187</v>
      </c>
      <c r="HW879" s="264" t="s">
        <v>4187</v>
      </c>
      <c r="HY879" s="264" t="s">
        <v>4187</v>
      </c>
      <c r="IA879" s="264" t="s">
        <v>4187</v>
      </c>
      <c r="IC879" s="264" t="s">
        <v>4187</v>
      </c>
      <c r="IE879" s="264" t="s">
        <v>4187</v>
      </c>
      <c r="IG879" s="264" t="s">
        <v>4187</v>
      </c>
      <c r="II879" s="264" t="s">
        <v>4187</v>
      </c>
      <c r="IK879" s="264" t="s">
        <v>4187</v>
      </c>
      <c r="IM879" s="264" t="s">
        <v>4187</v>
      </c>
      <c r="IO879" s="264" t="s">
        <v>4187</v>
      </c>
      <c r="IQ879" s="264" t="s">
        <v>4187</v>
      </c>
      <c r="IS879" s="264" t="s">
        <v>4187</v>
      </c>
      <c r="IU879" s="264" t="s">
        <v>4187</v>
      </c>
      <c r="IW879" s="264" t="s">
        <v>4187</v>
      </c>
      <c r="IY879" s="264" t="s">
        <v>4187</v>
      </c>
      <c r="JA879" s="264" t="s">
        <v>4187</v>
      </c>
      <c r="JC879" s="264" t="s">
        <v>4187</v>
      </c>
    </row>
    <row r="880" spans="3:263">
      <c r="C880" s="384" t="s">
        <v>4190</v>
      </c>
      <c r="D880" s="404"/>
      <c r="E880" s="390" t="s">
        <v>4190</v>
      </c>
      <c r="F880" s="391"/>
      <c r="G880" s="390" t="s">
        <v>4190</v>
      </c>
      <c r="H880" s="391"/>
      <c r="I880" s="390" t="s">
        <v>4190</v>
      </c>
      <c r="J880" s="391"/>
      <c r="K880" s="390" t="s">
        <v>4190</v>
      </c>
      <c r="L880" s="391"/>
      <c r="M880" s="390" t="s">
        <v>4190</v>
      </c>
      <c r="N880" s="405"/>
      <c r="O880" s="394" t="s">
        <v>4191</v>
      </c>
      <c r="P880" s="406"/>
      <c r="Q880" s="264" t="s">
        <v>4190</v>
      </c>
      <c r="S880" s="264" t="s">
        <v>4190</v>
      </c>
      <c r="U880" s="265" t="s">
        <v>4192</v>
      </c>
      <c r="W880" s="265" t="s">
        <v>4192</v>
      </c>
      <c r="Y880" s="265" t="s">
        <v>4192</v>
      </c>
      <c r="Z880" s="256"/>
      <c r="AA880" s="264" t="s">
        <v>4190</v>
      </c>
      <c r="AB880" s="256"/>
      <c r="AC880" s="265" t="s">
        <v>4192</v>
      </c>
      <c r="AD880" s="258"/>
      <c r="AE880" s="265" t="s">
        <v>4192</v>
      </c>
      <c r="AF880" s="258"/>
      <c r="AG880" s="264" t="s">
        <v>4190</v>
      </c>
      <c r="AH880" s="16"/>
      <c r="AI880" s="264" t="s">
        <v>4190</v>
      </c>
      <c r="AK880" s="264" t="s">
        <v>4190</v>
      </c>
      <c r="AL880" s="256"/>
      <c r="AM880" s="264" t="s">
        <v>4190</v>
      </c>
      <c r="AN880" s="256"/>
      <c r="AO880" s="264" t="s">
        <v>4190</v>
      </c>
      <c r="AP880" s="256"/>
      <c r="AQ880" s="264" t="s">
        <v>4190</v>
      </c>
      <c r="AR880" s="256"/>
      <c r="AS880" s="265" t="s">
        <v>4193</v>
      </c>
      <c r="AT880" s="256"/>
      <c r="AU880" s="265" t="s">
        <v>4193</v>
      </c>
      <c r="AW880" s="265" t="s">
        <v>4193</v>
      </c>
      <c r="AX880" s="256"/>
      <c r="AY880" s="270" t="str">
        <f t="shared" si="30"/>
        <v>予 備 877</v>
      </c>
      <c r="AZ880" s="256"/>
      <c r="BA880" s="265" t="s">
        <v>4192</v>
      </c>
      <c r="BC880" s="265" t="s">
        <v>4192</v>
      </c>
      <c r="BE880" s="266" t="s">
        <v>4192</v>
      </c>
      <c r="BF880" s="258"/>
      <c r="BG880" s="266" t="s">
        <v>4192</v>
      </c>
      <c r="BI880" s="400" t="s">
        <v>4190</v>
      </c>
      <c r="BK880" s="400" t="s">
        <v>4190</v>
      </c>
      <c r="BM880" s="400" t="str">
        <f t="shared" si="29"/>
        <v>予備877</v>
      </c>
      <c r="BO880" s="401" t="s">
        <v>4190</v>
      </c>
      <c r="BP880" s="396"/>
      <c r="BQ880" s="401" t="s">
        <v>4190</v>
      </c>
      <c r="BR880" s="402"/>
      <c r="BS880" s="265" t="s">
        <v>4192</v>
      </c>
      <c r="BT880" s="402"/>
      <c r="BU880" s="402"/>
      <c r="BV880" s="402"/>
      <c r="BW880" s="402"/>
      <c r="BX880" s="402"/>
      <c r="BY880" s="402"/>
      <c r="BZ880" s="402"/>
      <c r="CA880" s="402"/>
      <c r="CB880" s="402"/>
      <c r="CC880" s="402"/>
      <c r="CE880" s="256"/>
      <c r="CG880" s="264" t="s">
        <v>4190</v>
      </c>
      <c r="CI880" s="264" t="s">
        <v>4190</v>
      </c>
      <c r="CK880" s="264" t="s">
        <v>4190</v>
      </c>
      <c r="CM880" s="264" t="s">
        <v>4190</v>
      </c>
      <c r="CO880" s="264" t="s">
        <v>4190</v>
      </c>
      <c r="CQ880" s="264" t="s">
        <v>4190</v>
      </c>
      <c r="CS880" s="264" t="s">
        <v>4190</v>
      </c>
      <c r="CU880" s="264" t="s">
        <v>4190</v>
      </c>
      <c r="CW880" s="264" t="s">
        <v>4190</v>
      </c>
      <c r="CY880" s="264" t="s">
        <v>4190</v>
      </c>
      <c r="DA880" s="264" t="s">
        <v>4190</v>
      </c>
      <c r="DC880" s="264" t="s">
        <v>4190</v>
      </c>
      <c r="DE880" s="264" t="s">
        <v>4190</v>
      </c>
      <c r="DG880" s="264" t="s">
        <v>4190</v>
      </c>
      <c r="DI880" s="264" t="s">
        <v>4190</v>
      </c>
      <c r="DK880" s="264" t="s">
        <v>4190</v>
      </c>
      <c r="EA880" s="264" t="s">
        <v>4190</v>
      </c>
      <c r="EC880" s="272" t="s">
        <v>4191</v>
      </c>
      <c r="ED880" s="268"/>
      <c r="EE880" s="272" t="s">
        <v>4191</v>
      </c>
      <c r="EF880" s="268"/>
      <c r="EG880" s="272" t="s">
        <v>4191</v>
      </c>
      <c r="EH880" s="268"/>
      <c r="EI880" s="272" t="s">
        <v>4191</v>
      </c>
      <c r="EY880" s="264" t="s">
        <v>4190</v>
      </c>
      <c r="FA880" s="264" t="s">
        <v>4190</v>
      </c>
      <c r="FC880" s="264" t="s">
        <v>4190</v>
      </c>
      <c r="FE880" s="264" t="s">
        <v>4190</v>
      </c>
      <c r="FG880" s="264" t="s">
        <v>4190</v>
      </c>
      <c r="FI880" s="264" t="s">
        <v>4190</v>
      </c>
      <c r="FK880" s="264" t="s">
        <v>4190</v>
      </c>
      <c r="FM880" s="264" t="s">
        <v>4190</v>
      </c>
      <c r="FO880" s="264" t="s">
        <v>4190</v>
      </c>
      <c r="FQ880" s="264" t="s">
        <v>4190</v>
      </c>
      <c r="FS880" s="264" t="s">
        <v>4190</v>
      </c>
      <c r="FU880" s="264" t="s">
        <v>4190</v>
      </c>
      <c r="FW880" s="264" t="s">
        <v>4190</v>
      </c>
      <c r="FY880" s="264" t="s">
        <v>4190</v>
      </c>
      <c r="GA880" s="264" t="s">
        <v>4190</v>
      </c>
      <c r="GC880" s="264" t="s">
        <v>4190</v>
      </c>
      <c r="GE880" s="264" t="s">
        <v>4190</v>
      </c>
      <c r="GG880" s="264" t="s">
        <v>4190</v>
      </c>
      <c r="GI880" s="264" t="s">
        <v>4190</v>
      </c>
      <c r="GK880" s="264" t="s">
        <v>4190</v>
      </c>
      <c r="GM880" s="264" t="s">
        <v>4190</v>
      </c>
      <c r="GO880" s="264" t="s">
        <v>4190</v>
      </c>
      <c r="GQ880" s="16"/>
      <c r="HE880" s="265" t="s">
        <v>4192</v>
      </c>
      <c r="HG880" s="265" t="s">
        <v>4192</v>
      </c>
      <c r="HI880" s="264" t="s">
        <v>4190</v>
      </c>
      <c r="HK880" s="264" t="s">
        <v>4190</v>
      </c>
      <c r="HM880" s="264" t="s">
        <v>4190</v>
      </c>
      <c r="HO880" s="264" t="s">
        <v>4190</v>
      </c>
      <c r="HQ880" s="264" t="s">
        <v>4190</v>
      </c>
      <c r="HS880" s="264" t="s">
        <v>4190</v>
      </c>
      <c r="HU880" s="264" t="s">
        <v>4190</v>
      </c>
      <c r="HW880" s="264" t="s">
        <v>4190</v>
      </c>
      <c r="HY880" s="264" t="s">
        <v>4190</v>
      </c>
      <c r="IA880" s="264" t="s">
        <v>4190</v>
      </c>
      <c r="IC880" s="264" t="s">
        <v>4190</v>
      </c>
      <c r="IE880" s="264" t="s">
        <v>4190</v>
      </c>
      <c r="IG880" s="264" t="s">
        <v>4190</v>
      </c>
      <c r="II880" s="264" t="s">
        <v>4190</v>
      </c>
      <c r="IK880" s="264" t="s">
        <v>4190</v>
      </c>
      <c r="IM880" s="264" t="s">
        <v>4190</v>
      </c>
      <c r="IO880" s="264" t="s">
        <v>4190</v>
      </c>
      <c r="IQ880" s="264" t="s">
        <v>4190</v>
      </c>
      <c r="IS880" s="264" t="s">
        <v>4190</v>
      </c>
      <c r="IU880" s="264" t="s">
        <v>4190</v>
      </c>
      <c r="IW880" s="264" t="s">
        <v>4190</v>
      </c>
      <c r="IY880" s="264" t="s">
        <v>4190</v>
      </c>
      <c r="JA880" s="264" t="s">
        <v>4190</v>
      </c>
      <c r="JC880" s="264" t="s">
        <v>4190</v>
      </c>
    </row>
    <row r="881" spans="3:263">
      <c r="C881" s="384" t="s">
        <v>4194</v>
      </c>
      <c r="D881" s="404"/>
      <c r="E881" s="390" t="s">
        <v>4194</v>
      </c>
      <c r="F881" s="391"/>
      <c r="G881" s="390" t="s">
        <v>4194</v>
      </c>
      <c r="H881" s="391"/>
      <c r="I881" s="390" t="s">
        <v>4194</v>
      </c>
      <c r="J881" s="391"/>
      <c r="K881" s="390" t="s">
        <v>4194</v>
      </c>
      <c r="L881" s="391"/>
      <c r="M881" s="390" t="s">
        <v>4194</v>
      </c>
      <c r="N881" s="405"/>
      <c r="O881" s="394" t="s">
        <v>4195</v>
      </c>
      <c r="P881" s="406"/>
      <c r="Q881" s="264" t="s">
        <v>4194</v>
      </c>
      <c r="S881" s="264" t="s">
        <v>4194</v>
      </c>
      <c r="U881" s="265" t="s">
        <v>4196</v>
      </c>
      <c r="W881" s="265" t="s">
        <v>4196</v>
      </c>
      <c r="Y881" s="265" t="s">
        <v>4196</v>
      </c>
      <c r="Z881" s="256"/>
      <c r="AA881" s="264" t="s">
        <v>4194</v>
      </c>
      <c r="AB881" s="256"/>
      <c r="AC881" s="265" t="s">
        <v>4196</v>
      </c>
      <c r="AD881" s="258"/>
      <c r="AE881" s="265" t="s">
        <v>4196</v>
      </c>
      <c r="AF881" s="258"/>
      <c r="AG881" s="264" t="s">
        <v>4194</v>
      </c>
      <c r="AH881" s="16"/>
      <c r="AI881" s="264" t="s">
        <v>4194</v>
      </c>
      <c r="AK881" s="264" t="s">
        <v>4194</v>
      </c>
      <c r="AL881" s="256"/>
      <c r="AM881" s="264" t="s">
        <v>4194</v>
      </c>
      <c r="AN881" s="256"/>
      <c r="AO881" s="264" t="s">
        <v>4194</v>
      </c>
      <c r="AP881" s="256"/>
      <c r="AQ881" s="264" t="s">
        <v>4194</v>
      </c>
      <c r="AR881" s="256"/>
      <c r="AS881" s="264" t="s">
        <v>4195</v>
      </c>
      <c r="AT881" s="256"/>
      <c r="AU881" s="264" t="s">
        <v>4195</v>
      </c>
      <c r="AW881" s="264" t="s">
        <v>4195</v>
      </c>
      <c r="AX881" s="256"/>
      <c r="AY881" s="270" t="str">
        <f t="shared" si="30"/>
        <v>予 備 878</v>
      </c>
      <c r="AZ881" s="256"/>
      <c r="BA881" s="265" t="s">
        <v>4196</v>
      </c>
      <c r="BC881" s="265" t="s">
        <v>4196</v>
      </c>
      <c r="BE881" s="266" t="s">
        <v>4196</v>
      </c>
      <c r="BF881" s="258"/>
      <c r="BG881" s="266" t="s">
        <v>4196</v>
      </c>
      <c r="BI881" s="400" t="s">
        <v>4194</v>
      </c>
      <c r="BK881" s="400" t="s">
        <v>4194</v>
      </c>
      <c r="BM881" s="400" t="str">
        <f t="shared" si="29"/>
        <v>予備878</v>
      </c>
      <c r="BO881" s="401" t="s">
        <v>4194</v>
      </c>
      <c r="BP881" s="396"/>
      <c r="BQ881" s="401" t="s">
        <v>4194</v>
      </c>
      <c r="BR881" s="402"/>
      <c r="BS881" s="265" t="s">
        <v>4196</v>
      </c>
      <c r="BT881" s="402"/>
      <c r="BU881" s="402"/>
      <c r="BV881" s="402"/>
      <c r="BW881" s="402"/>
      <c r="BX881" s="402"/>
      <c r="BY881" s="402"/>
      <c r="BZ881" s="402"/>
      <c r="CA881" s="402"/>
      <c r="CB881" s="402"/>
      <c r="CC881" s="402"/>
      <c r="CE881" s="256"/>
      <c r="CG881" s="264" t="s">
        <v>4194</v>
      </c>
      <c r="CI881" s="264" t="s">
        <v>4194</v>
      </c>
      <c r="CK881" s="264" t="s">
        <v>4194</v>
      </c>
      <c r="CM881" s="264" t="s">
        <v>4194</v>
      </c>
      <c r="CO881" s="264" t="s">
        <v>4194</v>
      </c>
      <c r="CQ881" s="264" t="s">
        <v>4194</v>
      </c>
      <c r="CS881" s="264" t="s">
        <v>4194</v>
      </c>
      <c r="CU881" s="264" t="s">
        <v>4194</v>
      </c>
      <c r="CW881" s="264" t="s">
        <v>4194</v>
      </c>
      <c r="CY881" s="264" t="s">
        <v>4194</v>
      </c>
      <c r="DA881" s="264" t="s">
        <v>4194</v>
      </c>
      <c r="DC881" s="264" t="s">
        <v>4194</v>
      </c>
      <c r="DE881" s="264" t="s">
        <v>4194</v>
      </c>
      <c r="DG881" s="264" t="s">
        <v>4194</v>
      </c>
      <c r="DI881" s="264" t="s">
        <v>4194</v>
      </c>
      <c r="DK881" s="264" t="s">
        <v>4194</v>
      </c>
      <c r="EA881" s="264" t="s">
        <v>4194</v>
      </c>
      <c r="EC881" s="272" t="s">
        <v>4195</v>
      </c>
      <c r="ED881" s="268"/>
      <c r="EE881" s="272" t="s">
        <v>4195</v>
      </c>
      <c r="EF881" s="268"/>
      <c r="EG881" s="272" t="s">
        <v>4195</v>
      </c>
      <c r="EH881" s="268"/>
      <c r="EI881" s="272" t="s">
        <v>4195</v>
      </c>
      <c r="EY881" s="264" t="s">
        <v>4194</v>
      </c>
      <c r="FA881" s="264" t="s">
        <v>4194</v>
      </c>
      <c r="FC881" s="264" t="s">
        <v>4194</v>
      </c>
      <c r="FE881" s="264" t="s">
        <v>4194</v>
      </c>
      <c r="FG881" s="264" t="s">
        <v>4194</v>
      </c>
      <c r="FI881" s="264" t="s">
        <v>4194</v>
      </c>
      <c r="FK881" s="264" t="s">
        <v>4194</v>
      </c>
      <c r="FM881" s="264" t="s">
        <v>4194</v>
      </c>
      <c r="FO881" s="264" t="s">
        <v>4194</v>
      </c>
      <c r="FQ881" s="264" t="s">
        <v>4194</v>
      </c>
      <c r="FS881" s="264" t="s">
        <v>4194</v>
      </c>
      <c r="FU881" s="264" t="s">
        <v>4194</v>
      </c>
      <c r="FW881" s="264" t="s">
        <v>4194</v>
      </c>
      <c r="FY881" s="264" t="s">
        <v>4194</v>
      </c>
      <c r="GA881" s="264" t="s">
        <v>4194</v>
      </c>
      <c r="GC881" s="264" t="s">
        <v>4194</v>
      </c>
      <c r="GE881" s="264" t="s">
        <v>4194</v>
      </c>
      <c r="GG881" s="264" t="s">
        <v>4194</v>
      </c>
      <c r="GI881" s="264" t="s">
        <v>4194</v>
      </c>
      <c r="GK881" s="264" t="s">
        <v>4194</v>
      </c>
      <c r="GM881" s="264" t="s">
        <v>4194</v>
      </c>
      <c r="GO881" s="264" t="s">
        <v>4194</v>
      </c>
      <c r="GQ881" s="16"/>
      <c r="HE881" s="265" t="s">
        <v>4196</v>
      </c>
      <c r="HG881" s="265" t="s">
        <v>4196</v>
      </c>
      <c r="HI881" s="264" t="s">
        <v>4194</v>
      </c>
      <c r="HK881" s="264" t="s">
        <v>4194</v>
      </c>
      <c r="HM881" s="264" t="s">
        <v>4194</v>
      </c>
      <c r="HO881" s="264" t="s">
        <v>4194</v>
      </c>
      <c r="HQ881" s="264" t="s">
        <v>4194</v>
      </c>
      <c r="HS881" s="264" t="s">
        <v>4194</v>
      </c>
      <c r="HU881" s="264" t="s">
        <v>4194</v>
      </c>
      <c r="HW881" s="264" t="s">
        <v>4194</v>
      </c>
      <c r="HY881" s="264" t="s">
        <v>4194</v>
      </c>
      <c r="IA881" s="264" t="s">
        <v>4194</v>
      </c>
      <c r="IC881" s="264" t="s">
        <v>4194</v>
      </c>
      <c r="IE881" s="264" t="s">
        <v>4194</v>
      </c>
      <c r="IG881" s="264" t="s">
        <v>4194</v>
      </c>
      <c r="II881" s="264" t="s">
        <v>4194</v>
      </c>
      <c r="IK881" s="264" t="s">
        <v>4194</v>
      </c>
      <c r="IM881" s="264" t="s">
        <v>4194</v>
      </c>
      <c r="IO881" s="264" t="s">
        <v>4194</v>
      </c>
      <c r="IQ881" s="264" t="s">
        <v>4194</v>
      </c>
      <c r="IS881" s="264" t="s">
        <v>4194</v>
      </c>
      <c r="IU881" s="264" t="s">
        <v>4194</v>
      </c>
      <c r="IW881" s="264" t="s">
        <v>4194</v>
      </c>
      <c r="IY881" s="264" t="s">
        <v>4194</v>
      </c>
      <c r="JA881" s="264" t="s">
        <v>4194</v>
      </c>
      <c r="JC881" s="264" t="s">
        <v>4194</v>
      </c>
    </row>
    <row r="882" spans="3:263">
      <c r="C882" s="384" t="s">
        <v>4197</v>
      </c>
      <c r="D882" s="404"/>
      <c r="E882" s="390" t="s">
        <v>4197</v>
      </c>
      <c r="F882" s="391"/>
      <c r="G882" s="390" t="s">
        <v>4197</v>
      </c>
      <c r="H882" s="391"/>
      <c r="I882" s="390" t="s">
        <v>4197</v>
      </c>
      <c r="J882" s="391"/>
      <c r="K882" s="390" t="s">
        <v>4197</v>
      </c>
      <c r="L882" s="391"/>
      <c r="M882" s="390" t="s">
        <v>4197</v>
      </c>
      <c r="N882" s="405"/>
      <c r="O882" s="394" t="s">
        <v>4198</v>
      </c>
      <c r="P882" s="406"/>
      <c r="Q882" s="264" t="s">
        <v>4197</v>
      </c>
      <c r="S882" s="264" t="s">
        <v>4197</v>
      </c>
      <c r="U882" s="265" t="s">
        <v>4199</v>
      </c>
      <c r="W882" s="265" t="s">
        <v>4199</v>
      </c>
      <c r="Y882" s="265" t="s">
        <v>4199</v>
      </c>
      <c r="Z882" s="256"/>
      <c r="AA882" s="264" t="s">
        <v>4197</v>
      </c>
      <c r="AB882" s="256"/>
      <c r="AC882" s="265" t="s">
        <v>4199</v>
      </c>
      <c r="AD882" s="258"/>
      <c r="AE882" s="265" t="s">
        <v>4199</v>
      </c>
      <c r="AF882" s="258"/>
      <c r="AG882" s="264" t="s">
        <v>4197</v>
      </c>
      <c r="AH882" s="16"/>
      <c r="AI882" s="264" t="s">
        <v>4197</v>
      </c>
      <c r="AK882" s="264" t="s">
        <v>4197</v>
      </c>
      <c r="AL882" s="256"/>
      <c r="AM882" s="264" t="s">
        <v>4197</v>
      </c>
      <c r="AN882" s="256"/>
      <c r="AO882" s="264" t="s">
        <v>4197</v>
      </c>
      <c r="AP882" s="256"/>
      <c r="AQ882" s="264" t="s">
        <v>4197</v>
      </c>
      <c r="AR882" s="256"/>
      <c r="AS882" s="265" t="s">
        <v>4200</v>
      </c>
      <c r="AT882" s="256"/>
      <c r="AU882" s="265" t="s">
        <v>4200</v>
      </c>
      <c r="AW882" s="265" t="s">
        <v>4200</v>
      </c>
      <c r="AX882" s="256"/>
      <c r="AY882" s="270" t="str">
        <f t="shared" si="30"/>
        <v>予 備 879</v>
      </c>
      <c r="AZ882" s="256"/>
      <c r="BA882" s="265" t="s">
        <v>4199</v>
      </c>
      <c r="BC882" s="265" t="s">
        <v>4199</v>
      </c>
      <c r="BE882" s="266" t="s">
        <v>4199</v>
      </c>
      <c r="BF882" s="258"/>
      <c r="BG882" s="266" t="s">
        <v>4199</v>
      </c>
      <c r="BI882" s="400" t="s">
        <v>4197</v>
      </c>
      <c r="BK882" s="400" t="s">
        <v>4197</v>
      </c>
      <c r="BM882" s="400" t="str">
        <f t="shared" si="29"/>
        <v>予備879</v>
      </c>
      <c r="BO882" s="401" t="s">
        <v>4197</v>
      </c>
      <c r="BP882" s="396"/>
      <c r="BQ882" s="401" t="s">
        <v>4197</v>
      </c>
      <c r="BR882" s="402"/>
      <c r="BS882" s="265" t="s">
        <v>4199</v>
      </c>
      <c r="BT882" s="402"/>
      <c r="BU882" s="402"/>
      <c r="BV882" s="402"/>
      <c r="BW882" s="402"/>
      <c r="BX882" s="402"/>
      <c r="BY882" s="402"/>
      <c r="BZ882" s="402"/>
      <c r="CA882" s="402"/>
      <c r="CB882" s="402"/>
      <c r="CC882" s="402"/>
      <c r="CE882" s="256"/>
      <c r="CG882" s="264" t="s">
        <v>4197</v>
      </c>
      <c r="CI882" s="264" t="s">
        <v>4197</v>
      </c>
      <c r="CK882" s="264" t="s">
        <v>4197</v>
      </c>
      <c r="CM882" s="264" t="s">
        <v>4197</v>
      </c>
      <c r="CO882" s="264" t="s">
        <v>4197</v>
      </c>
      <c r="CQ882" s="264" t="s">
        <v>4197</v>
      </c>
      <c r="CS882" s="264" t="s">
        <v>4197</v>
      </c>
      <c r="CU882" s="264" t="s">
        <v>4197</v>
      </c>
      <c r="CW882" s="264" t="s">
        <v>4197</v>
      </c>
      <c r="CY882" s="264" t="s">
        <v>4197</v>
      </c>
      <c r="DA882" s="264" t="s">
        <v>4197</v>
      </c>
      <c r="DC882" s="264" t="s">
        <v>4197</v>
      </c>
      <c r="DE882" s="264" t="s">
        <v>4197</v>
      </c>
      <c r="DG882" s="264" t="s">
        <v>4197</v>
      </c>
      <c r="DI882" s="264" t="s">
        <v>4197</v>
      </c>
      <c r="DK882" s="264" t="s">
        <v>4197</v>
      </c>
      <c r="EA882" s="264" t="s">
        <v>4197</v>
      </c>
      <c r="EC882" s="272" t="s">
        <v>4198</v>
      </c>
      <c r="ED882" s="268"/>
      <c r="EE882" s="272" t="s">
        <v>4198</v>
      </c>
      <c r="EF882" s="268"/>
      <c r="EG882" s="272" t="s">
        <v>4198</v>
      </c>
      <c r="EH882" s="268"/>
      <c r="EI882" s="272" t="s">
        <v>4198</v>
      </c>
      <c r="EY882" s="264" t="s">
        <v>4197</v>
      </c>
      <c r="FA882" s="264" t="s">
        <v>4197</v>
      </c>
      <c r="FC882" s="264" t="s">
        <v>4197</v>
      </c>
      <c r="FE882" s="264" t="s">
        <v>4197</v>
      </c>
      <c r="FG882" s="264" t="s">
        <v>4197</v>
      </c>
      <c r="FI882" s="264" t="s">
        <v>4197</v>
      </c>
      <c r="FK882" s="264" t="s">
        <v>4197</v>
      </c>
      <c r="FM882" s="264" t="s">
        <v>4197</v>
      </c>
      <c r="FO882" s="264" t="s">
        <v>4197</v>
      </c>
      <c r="FQ882" s="264" t="s">
        <v>4197</v>
      </c>
      <c r="FS882" s="264" t="s">
        <v>4197</v>
      </c>
      <c r="FU882" s="264" t="s">
        <v>4197</v>
      </c>
      <c r="FW882" s="264" t="s">
        <v>4197</v>
      </c>
      <c r="FY882" s="264" t="s">
        <v>4197</v>
      </c>
      <c r="GA882" s="264" t="s">
        <v>4197</v>
      </c>
      <c r="GC882" s="264" t="s">
        <v>4197</v>
      </c>
      <c r="GE882" s="264" t="s">
        <v>4197</v>
      </c>
      <c r="GG882" s="264" t="s">
        <v>4197</v>
      </c>
      <c r="GI882" s="264" t="s">
        <v>4197</v>
      </c>
      <c r="GK882" s="264" t="s">
        <v>4197</v>
      </c>
      <c r="GM882" s="264" t="s">
        <v>4197</v>
      </c>
      <c r="GO882" s="264" t="s">
        <v>4197</v>
      </c>
      <c r="GQ882" s="16"/>
      <c r="HE882" s="265" t="s">
        <v>4199</v>
      </c>
      <c r="HG882" s="265" t="s">
        <v>4199</v>
      </c>
      <c r="HI882" s="264" t="s">
        <v>4197</v>
      </c>
      <c r="HK882" s="264" t="s">
        <v>4197</v>
      </c>
      <c r="HM882" s="264" t="s">
        <v>4197</v>
      </c>
      <c r="HO882" s="264" t="s">
        <v>4197</v>
      </c>
      <c r="HQ882" s="264" t="s">
        <v>4197</v>
      </c>
      <c r="HS882" s="264" t="s">
        <v>4197</v>
      </c>
      <c r="HU882" s="264" t="s">
        <v>4197</v>
      </c>
      <c r="HW882" s="264" t="s">
        <v>4197</v>
      </c>
      <c r="HY882" s="264" t="s">
        <v>4197</v>
      </c>
      <c r="IA882" s="264" t="s">
        <v>4197</v>
      </c>
      <c r="IC882" s="264" t="s">
        <v>4197</v>
      </c>
      <c r="IE882" s="264" t="s">
        <v>4197</v>
      </c>
      <c r="IG882" s="264" t="s">
        <v>4197</v>
      </c>
      <c r="II882" s="264" t="s">
        <v>4197</v>
      </c>
      <c r="IK882" s="264" t="s">
        <v>4197</v>
      </c>
      <c r="IM882" s="264" t="s">
        <v>4197</v>
      </c>
      <c r="IO882" s="264" t="s">
        <v>4197</v>
      </c>
      <c r="IQ882" s="264" t="s">
        <v>4197</v>
      </c>
      <c r="IS882" s="264" t="s">
        <v>4197</v>
      </c>
      <c r="IU882" s="264" t="s">
        <v>4197</v>
      </c>
      <c r="IW882" s="264" t="s">
        <v>4197</v>
      </c>
      <c r="IY882" s="264" t="s">
        <v>4197</v>
      </c>
      <c r="JA882" s="264" t="s">
        <v>4197</v>
      </c>
      <c r="JC882" s="264" t="s">
        <v>4197</v>
      </c>
    </row>
    <row r="883" spans="3:263">
      <c r="C883" s="384" t="s">
        <v>4201</v>
      </c>
      <c r="D883" s="404"/>
      <c r="E883" s="390" t="s">
        <v>4201</v>
      </c>
      <c r="F883" s="391"/>
      <c r="G883" s="390" t="s">
        <v>4201</v>
      </c>
      <c r="H883" s="391"/>
      <c r="I883" s="390" t="s">
        <v>4201</v>
      </c>
      <c r="J883" s="391"/>
      <c r="K883" s="390" t="s">
        <v>4201</v>
      </c>
      <c r="L883" s="391"/>
      <c r="M883" s="390" t="s">
        <v>4201</v>
      </c>
      <c r="N883" s="405"/>
      <c r="O883" s="394" t="s">
        <v>4202</v>
      </c>
      <c r="P883" s="406"/>
      <c r="Q883" s="264" t="s">
        <v>4201</v>
      </c>
      <c r="S883" s="264" t="s">
        <v>4201</v>
      </c>
      <c r="U883" s="265" t="s">
        <v>4203</v>
      </c>
      <c r="W883" s="265" t="s">
        <v>4203</v>
      </c>
      <c r="Y883" s="265" t="s">
        <v>4203</v>
      </c>
      <c r="Z883" s="256"/>
      <c r="AA883" s="264" t="s">
        <v>4201</v>
      </c>
      <c r="AB883" s="256"/>
      <c r="AC883" s="265" t="s">
        <v>4203</v>
      </c>
      <c r="AD883" s="258"/>
      <c r="AE883" s="265" t="s">
        <v>4203</v>
      </c>
      <c r="AF883" s="258"/>
      <c r="AG883" s="264" t="s">
        <v>4201</v>
      </c>
      <c r="AH883" s="16"/>
      <c r="AI883" s="264" t="s">
        <v>4201</v>
      </c>
      <c r="AK883" s="264" t="s">
        <v>4201</v>
      </c>
      <c r="AL883" s="256"/>
      <c r="AM883" s="264" t="s">
        <v>4201</v>
      </c>
      <c r="AN883" s="256"/>
      <c r="AO883" s="264" t="s">
        <v>4201</v>
      </c>
      <c r="AP883" s="256"/>
      <c r="AQ883" s="264" t="s">
        <v>4201</v>
      </c>
      <c r="AR883" s="256"/>
      <c r="AS883" s="264" t="s">
        <v>4202</v>
      </c>
      <c r="AT883" s="256"/>
      <c r="AU883" s="264" t="s">
        <v>4202</v>
      </c>
      <c r="AW883" s="264" t="s">
        <v>4202</v>
      </c>
      <c r="AX883" s="256"/>
      <c r="AY883" s="270" t="str">
        <f t="shared" si="30"/>
        <v>予 備 880</v>
      </c>
      <c r="AZ883" s="256"/>
      <c r="BA883" s="265" t="s">
        <v>4203</v>
      </c>
      <c r="BC883" s="265" t="s">
        <v>4203</v>
      </c>
      <c r="BE883" s="266" t="s">
        <v>4203</v>
      </c>
      <c r="BF883" s="258"/>
      <c r="BG883" s="266" t="s">
        <v>4203</v>
      </c>
      <c r="BI883" s="400" t="s">
        <v>4201</v>
      </c>
      <c r="BK883" s="400" t="s">
        <v>4201</v>
      </c>
      <c r="BM883" s="400" t="str">
        <f t="shared" si="29"/>
        <v>予備880</v>
      </c>
      <c r="BO883" s="401" t="s">
        <v>4201</v>
      </c>
      <c r="BP883" s="396"/>
      <c r="BQ883" s="401" t="s">
        <v>4201</v>
      </c>
      <c r="BR883" s="402"/>
      <c r="BS883" s="265" t="s">
        <v>4203</v>
      </c>
      <c r="BT883" s="402"/>
      <c r="BU883" s="402"/>
      <c r="BV883" s="402"/>
      <c r="BW883" s="402"/>
      <c r="BX883" s="402"/>
      <c r="BY883" s="402"/>
      <c r="BZ883" s="402"/>
      <c r="CA883" s="402"/>
      <c r="CB883" s="402"/>
      <c r="CC883" s="402"/>
      <c r="CE883" s="256"/>
      <c r="CG883" s="264" t="s">
        <v>4201</v>
      </c>
      <c r="CI883" s="264" t="s">
        <v>4201</v>
      </c>
      <c r="CK883" s="264" t="s">
        <v>4201</v>
      </c>
      <c r="CM883" s="264" t="s">
        <v>4201</v>
      </c>
      <c r="CO883" s="264" t="s">
        <v>4201</v>
      </c>
      <c r="CQ883" s="264" t="s">
        <v>4201</v>
      </c>
      <c r="CS883" s="264" t="s">
        <v>4201</v>
      </c>
      <c r="CU883" s="264" t="s">
        <v>4201</v>
      </c>
      <c r="CW883" s="264" t="s">
        <v>4201</v>
      </c>
      <c r="CY883" s="264" t="s">
        <v>4201</v>
      </c>
      <c r="DA883" s="264" t="s">
        <v>4201</v>
      </c>
      <c r="DC883" s="264" t="s">
        <v>4201</v>
      </c>
      <c r="DE883" s="264" t="s">
        <v>4201</v>
      </c>
      <c r="DG883" s="264" t="s">
        <v>4201</v>
      </c>
      <c r="DI883" s="264" t="s">
        <v>4201</v>
      </c>
      <c r="DK883" s="264" t="s">
        <v>4201</v>
      </c>
      <c r="EA883" s="264" t="s">
        <v>4201</v>
      </c>
      <c r="EC883" s="272" t="s">
        <v>4202</v>
      </c>
      <c r="ED883" s="268"/>
      <c r="EE883" s="272" t="s">
        <v>4202</v>
      </c>
      <c r="EF883" s="268"/>
      <c r="EG883" s="272" t="s">
        <v>4202</v>
      </c>
      <c r="EH883" s="268"/>
      <c r="EI883" s="272" t="s">
        <v>4202</v>
      </c>
      <c r="EY883" s="264" t="s">
        <v>4201</v>
      </c>
      <c r="FA883" s="264" t="s">
        <v>4201</v>
      </c>
      <c r="FC883" s="264" t="s">
        <v>4201</v>
      </c>
      <c r="FE883" s="264" t="s">
        <v>4201</v>
      </c>
      <c r="FG883" s="264" t="s">
        <v>4201</v>
      </c>
      <c r="FI883" s="264" t="s">
        <v>4201</v>
      </c>
      <c r="FK883" s="264" t="s">
        <v>4201</v>
      </c>
      <c r="FM883" s="264" t="s">
        <v>4201</v>
      </c>
      <c r="FO883" s="264" t="s">
        <v>4201</v>
      </c>
      <c r="FQ883" s="264" t="s">
        <v>4201</v>
      </c>
      <c r="FS883" s="264" t="s">
        <v>4201</v>
      </c>
      <c r="FU883" s="264" t="s">
        <v>4201</v>
      </c>
      <c r="FW883" s="264" t="s">
        <v>4201</v>
      </c>
      <c r="FY883" s="264" t="s">
        <v>4201</v>
      </c>
      <c r="GA883" s="264" t="s">
        <v>4201</v>
      </c>
      <c r="GC883" s="264" t="s">
        <v>4201</v>
      </c>
      <c r="GE883" s="264" t="s">
        <v>4201</v>
      </c>
      <c r="GG883" s="264" t="s">
        <v>4201</v>
      </c>
      <c r="GI883" s="264" t="s">
        <v>4201</v>
      </c>
      <c r="GK883" s="264" t="s">
        <v>4201</v>
      </c>
      <c r="GM883" s="264" t="s">
        <v>4201</v>
      </c>
      <c r="GO883" s="264" t="s">
        <v>4201</v>
      </c>
      <c r="GQ883" s="16"/>
      <c r="HE883" s="265" t="s">
        <v>4203</v>
      </c>
      <c r="HG883" s="265" t="s">
        <v>4203</v>
      </c>
      <c r="HI883" s="264" t="s">
        <v>4201</v>
      </c>
      <c r="HK883" s="264" t="s">
        <v>4201</v>
      </c>
      <c r="HM883" s="264" t="s">
        <v>4201</v>
      </c>
      <c r="HO883" s="264" t="s">
        <v>4201</v>
      </c>
      <c r="HQ883" s="264" t="s">
        <v>4201</v>
      </c>
      <c r="HS883" s="264" t="s">
        <v>4201</v>
      </c>
      <c r="HU883" s="264" t="s">
        <v>4201</v>
      </c>
      <c r="HW883" s="264" t="s">
        <v>4201</v>
      </c>
      <c r="HY883" s="264" t="s">
        <v>4201</v>
      </c>
      <c r="IA883" s="264" t="s">
        <v>4201</v>
      </c>
      <c r="IC883" s="264" t="s">
        <v>4201</v>
      </c>
      <c r="IE883" s="264" t="s">
        <v>4201</v>
      </c>
      <c r="IG883" s="264" t="s">
        <v>4201</v>
      </c>
      <c r="II883" s="264" t="s">
        <v>4201</v>
      </c>
      <c r="IK883" s="264" t="s">
        <v>4201</v>
      </c>
      <c r="IM883" s="264" t="s">
        <v>4201</v>
      </c>
      <c r="IO883" s="264" t="s">
        <v>4201</v>
      </c>
      <c r="IQ883" s="264" t="s">
        <v>4201</v>
      </c>
      <c r="IS883" s="264" t="s">
        <v>4201</v>
      </c>
      <c r="IU883" s="264" t="s">
        <v>4201</v>
      </c>
      <c r="IW883" s="264" t="s">
        <v>4201</v>
      </c>
      <c r="IY883" s="264" t="s">
        <v>4201</v>
      </c>
      <c r="JA883" s="264" t="s">
        <v>4201</v>
      </c>
      <c r="JC883" s="264" t="s">
        <v>4201</v>
      </c>
    </row>
    <row r="884" spans="3:263">
      <c r="C884" s="384" t="s">
        <v>4204</v>
      </c>
      <c r="D884" s="404"/>
      <c r="E884" s="390" t="s">
        <v>4204</v>
      </c>
      <c r="F884" s="391"/>
      <c r="G884" s="390" t="s">
        <v>4204</v>
      </c>
      <c r="H884" s="391"/>
      <c r="I884" s="390" t="s">
        <v>4204</v>
      </c>
      <c r="J884" s="391"/>
      <c r="K884" s="390" t="s">
        <v>4204</v>
      </c>
      <c r="L884" s="391"/>
      <c r="M884" s="390" t="s">
        <v>4204</v>
      </c>
      <c r="N884" s="405"/>
      <c r="O884" s="394" t="s">
        <v>4205</v>
      </c>
      <c r="P884" s="406"/>
      <c r="Q884" s="264" t="s">
        <v>4204</v>
      </c>
      <c r="S884" s="264" t="s">
        <v>4204</v>
      </c>
      <c r="U884" s="265" t="s">
        <v>4206</v>
      </c>
      <c r="W884" s="265" t="s">
        <v>4206</v>
      </c>
      <c r="Y884" s="265" t="s">
        <v>4206</v>
      </c>
      <c r="Z884" s="256"/>
      <c r="AA884" s="264" t="s">
        <v>4204</v>
      </c>
      <c r="AB884" s="256"/>
      <c r="AC884" s="265" t="s">
        <v>4206</v>
      </c>
      <c r="AD884" s="258"/>
      <c r="AE884" s="265" t="s">
        <v>4206</v>
      </c>
      <c r="AF884" s="258"/>
      <c r="AG884" s="264" t="s">
        <v>4204</v>
      </c>
      <c r="AH884" s="16"/>
      <c r="AI884" s="264" t="s">
        <v>4204</v>
      </c>
      <c r="AK884" s="264" t="s">
        <v>4204</v>
      </c>
      <c r="AL884" s="256"/>
      <c r="AM884" s="264" t="s">
        <v>4204</v>
      </c>
      <c r="AN884" s="256"/>
      <c r="AO884" s="264" t="s">
        <v>4204</v>
      </c>
      <c r="AP884" s="256"/>
      <c r="AQ884" s="264" t="s">
        <v>4204</v>
      </c>
      <c r="AR884" s="256"/>
      <c r="AS884" s="265" t="s">
        <v>4207</v>
      </c>
      <c r="AT884" s="256"/>
      <c r="AU884" s="265" t="s">
        <v>4207</v>
      </c>
      <c r="AW884" s="265" t="s">
        <v>4207</v>
      </c>
      <c r="AX884" s="256"/>
      <c r="AY884" s="270" t="str">
        <f t="shared" si="30"/>
        <v>予 備 881</v>
      </c>
      <c r="AZ884" s="256"/>
      <c r="BA884" s="265" t="s">
        <v>4206</v>
      </c>
      <c r="BC884" s="265" t="s">
        <v>4206</v>
      </c>
      <c r="BE884" s="266" t="s">
        <v>4206</v>
      </c>
      <c r="BF884" s="258"/>
      <c r="BG884" s="266" t="s">
        <v>4206</v>
      </c>
      <c r="BI884" s="400" t="s">
        <v>4204</v>
      </c>
      <c r="BK884" s="400" t="s">
        <v>4204</v>
      </c>
      <c r="BM884" s="400" t="str">
        <f t="shared" si="29"/>
        <v>予備881</v>
      </c>
      <c r="BO884" s="401" t="s">
        <v>4204</v>
      </c>
      <c r="BP884" s="396"/>
      <c r="BQ884" s="401" t="s">
        <v>4204</v>
      </c>
      <c r="BR884" s="402"/>
      <c r="BS884" s="265" t="s">
        <v>4206</v>
      </c>
      <c r="BT884" s="402"/>
      <c r="BU884" s="402"/>
      <c r="BV884" s="402"/>
      <c r="BW884" s="402"/>
      <c r="BX884" s="402"/>
      <c r="BY884" s="402"/>
      <c r="BZ884" s="402"/>
      <c r="CA884" s="402"/>
      <c r="CB884" s="402"/>
      <c r="CC884" s="402"/>
      <c r="CE884" s="256"/>
      <c r="CG884" s="264" t="s">
        <v>4204</v>
      </c>
      <c r="CI884" s="264" t="s">
        <v>4204</v>
      </c>
      <c r="CK884" s="264" t="s">
        <v>4204</v>
      </c>
      <c r="CM884" s="264" t="s">
        <v>4204</v>
      </c>
      <c r="CO884" s="264" t="s">
        <v>4204</v>
      </c>
      <c r="CQ884" s="264" t="s">
        <v>4204</v>
      </c>
      <c r="CS884" s="264" t="s">
        <v>4204</v>
      </c>
      <c r="CU884" s="264" t="s">
        <v>4204</v>
      </c>
      <c r="CW884" s="264" t="s">
        <v>4204</v>
      </c>
      <c r="CY884" s="264" t="s">
        <v>4204</v>
      </c>
      <c r="DA884" s="264" t="s">
        <v>4204</v>
      </c>
      <c r="DC884" s="264" t="s">
        <v>4204</v>
      </c>
      <c r="DE884" s="264" t="s">
        <v>4204</v>
      </c>
      <c r="DG884" s="264" t="s">
        <v>4204</v>
      </c>
      <c r="DI884" s="264" t="s">
        <v>4204</v>
      </c>
      <c r="DK884" s="264" t="s">
        <v>4204</v>
      </c>
      <c r="EA884" s="264" t="s">
        <v>4204</v>
      </c>
      <c r="EC884" s="272" t="s">
        <v>4205</v>
      </c>
      <c r="ED884" s="268"/>
      <c r="EE884" s="272" t="s">
        <v>4205</v>
      </c>
      <c r="EF884" s="268"/>
      <c r="EG884" s="272" t="s">
        <v>4205</v>
      </c>
      <c r="EH884" s="268"/>
      <c r="EI884" s="272" t="s">
        <v>4205</v>
      </c>
      <c r="EY884" s="264" t="s">
        <v>4204</v>
      </c>
      <c r="FA884" s="264" t="s">
        <v>4204</v>
      </c>
      <c r="FC884" s="264" t="s">
        <v>4204</v>
      </c>
      <c r="FE884" s="264" t="s">
        <v>4204</v>
      </c>
      <c r="FG884" s="264" t="s">
        <v>4204</v>
      </c>
      <c r="FI884" s="264" t="s">
        <v>4204</v>
      </c>
      <c r="FK884" s="264" t="s">
        <v>4204</v>
      </c>
      <c r="FM884" s="264" t="s">
        <v>4204</v>
      </c>
      <c r="FO884" s="264" t="s">
        <v>4204</v>
      </c>
      <c r="FQ884" s="264" t="s">
        <v>4204</v>
      </c>
      <c r="FS884" s="264" t="s">
        <v>4204</v>
      </c>
      <c r="FU884" s="264" t="s">
        <v>4204</v>
      </c>
      <c r="FW884" s="264" t="s">
        <v>4204</v>
      </c>
      <c r="FY884" s="264" t="s">
        <v>4204</v>
      </c>
      <c r="GA884" s="264" t="s">
        <v>4204</v>
      </c>
      <c r="GC884" s="264" t="s">
        <v>4204</v>
      </c>
      <c r="GE884" s="264" t="s">
        <v>4204</v>
      </c>
      <c r="GG884" s="264" t="s">
        <v>4204</v>
      </c>
      <c r="GI884" s="264" t="s">
        <v>4204</v>
      </c>
      <c r="GK884" s="264" t="s">
        <v>4204</v>
      </c>
      <c r="GM884" s="264" t="s">
        <v>4204</v>
      </c>
      <c r="GO884" s="264" t="s">
        <v>4204</v>
      </c>
      <c r="GQ884" s="16"/>
      <c r="HE884" s="265" t="s">
        <v>4206</v>
      </c>
      <c r="HG884" s="265" t="s">
        <v>4206</v>
      </c>
      <c r="HI884" s="264" t="s">
        <v>4204</v>
      </c>
      <c r="HK884" s="264" t="s">
        <v>4204</v>
      </c>
      <c r="HM884" s="264" t="s">
        <v>4204</v>
      </c>
      <c r="HO884" s="264" t="s">
        <v>4204</v>
      </c>
      <c r="HQ884" s="264" t="s">
        <v>4204</v>
      </c>
      <c r="HS884" s="264" t="s">
        <v>4204</v>
      </c>
      <c r="HU884" s="264" t="s">
        <v>4204</v>
      </c>
      <c r="HW884" s="264" t="s">
        <v>4204</v>
      </c>
      <c r="HY884" s="264" t="s">
        <v>4204</v>
      </c>
      <c r="IA884" s="264" t="s">
        <v>4204</v>
      </c>
      <c r="IC884" s="264" t="s">
        <v>4204</v>
      </c>
      <c r="IE884" s="264" t="s">
        <v>4204</v>
      </c>
      <c r="IG884" s="264" t="s">
        <v>4204</v>
      </c>
      <c r="II884" s="264" t="s">
        <v>4204</v>
      </c>
      <c r="IK884" s="264" t="s">
        <v>4204</v>
      </c>
      <c r="IM884" s="264" t="s">
        <v>4204</v>
      </c>
      <c r="IO884" s="264" t="s">
        <v>4204</v>
      </c>
      <c r="IQ884" s="264" t="s">
        <v>4204</v>
      </c>
      <c r="IS884" s="264" t="s">
        <v>4204</v>
      </c>
      <c r="IU884" s="264" t="s">
        <v>4204</v>
      </c>
      <c r="IW884" s="264" t="s">
        <v>4204</v>
      </c>
      <c r="IY884" s="264" t="s">
        <v>4204</v>
      </c>
      <c r="JA884" s="264" t="s">
        <v>4204</v>
      </c>
      <c r="JC884" s="264" t="s">
        <v>4204</v>
      </c>
    </row>
    <row r="885" spans="3:263">
      <c r="C885" s="384" t="s">
        <v>4208</v>
      </c>
      <c r="D885" s="404"/>
      <c r="E885" s="390" t="s">
        <v>4208</v>
      </c>
      <c r="F885" s="391"/>
      <c r="G885" s="390" t="s">
        <v>4208</v>
      </c>
      <c r="H885" s="391"/>
      <c r="I885" s="390" t="s">
        <v>4208</v>
      </c>
      <c r="J885" s="391"/>
      <c r="K885" s="390" t="s">
        <v>4208</v>
      </c>
      <c r="L885" s="391"/>
      <c r="M885" s="390" t="s">
        <v>4208</v>
      </c>
      <c r="N885" s="405"/>
      <c r="O885" s="394" t="s">
        <v>4209</v>
      </c>
      <c r="P885" s="406"/>
      <c r="Q885" s="264" t="s">
        <v>4208</v>
      </c>
      <c r="S885" s="264" t="s">
        <v>4208</v>
      </c>
      <c r="U885" s="265" t="s">
        <v>4210</v>
      </c>
      <c r="W885" s="265" t="s">
        <v>4210</v>
      </c>
      <c r="Y885" s="265" t="s">
        <v>4210</v>
      </c>
      <c r="Z885" s="256"/>
      <c r="AA885" s="264" t="s">
        <v>4208</v>
      </c>
      <c r="AB885" s="256"/>
      <c r="AC885" s="265" t="s">
        <v>4210</v>
      </c>
      <c r="AD885" s="258"/>
      <c r="AE885" s="265" t="s">
        <v>4210</v>
      </c>
      <c r="AF885" s="258"/>
      <c r="AG885" s="264" t="s">
        <v>4208</v>
      </c>
      <c r="AH885" s="16"/>
      <c r="AI885" s="264" t="s">
        <v>4208</v>
      </c>
      <c r="AK885" s="264" t="s">
        <v>4208</v>
      </c>
      <c r="AL885" s="256"/>
      <c r="AM885" s="264" t="s">
        <v>4208</v>
      </c>
      <c r="AN885" s="256"/>
      <c r="AO885" s="264" t="s">
        <v>4208</v>
      </c>
      <c r="AP885" s="256"/>
      <c r="AQ885" s="264" t="s">
        <v>4208</v>
      </c>
      <c r="AR885" s="256"/>
      <c r="AS885" s="264" t="s">
        <v>4209</v>
      </c>
      <c r="AT885" s="256"/>
      <c r="AU885" s="264" t="s">
        <v>4209</v>
      </c>
      <c r="AW885" s="264" t="s">
        <v>4209</v>
      </c>
      <c r="AX885" s="256"/>
      <c r="AY885" s="270" t="str">
        <f t="shared" si="30"/>
        <v>予 備 882</v>
      </c>
      <c r="AZ885" s="256"/>
      <c r="BA885" s="265" t="s">
        <v>4210</v>
      </c>
      <c r="BC885" s="265" t="s">
        <v>4210</v>
      </c>
      <c r="BE885" s="266" t="s">
        <v>4210</v>
      </c>
      <c r="BF885" s="258"/>
      <c r="BG885" s="266" t="s">
        <v>4210</v>
      </c>
      <c r="BI885" s="400" t="s">
        <v>4208</v>
      </c>
      <c r="BK885" s="400" t="s">
        <v>4208</v>
      </c>
      <c r="BM885" s="400" t="str">
        <f t="shared" si="29"/>
        <v>予備882</v>
      </c>
      <c r="BO885" s="401" t="s">
        <v>4208</v>
      </c>
      <c r="BP885" s="396"/>
      <c r="BQ885" s="401" t="s">
        <v>4208</v>
      </c>
      <c r="BR885" s="402"/>
      <c r="BS885" s="265" t="s">
        <v>4210</v>
      </c>
      <c r="BT885" s="402"/>
      <c r="BU885" s="402"/>
      <c r="BV885" s="402"/>
      <c r="BW885" s="402"/>
      <c r="BX885" s="402"/>
      <c r="BY885" s="402"/>
      <c r="BZ885" s="402"/>
      <c r="CA885" s="402"/>
      <c r="CB885" s="402"/>
      <c r="CC885" s="402"/>
      <c r="CE885" s="256"/>
      <c r="CG885" s="264" t="s">
        <v>4208</v>
      </c>
      <c r="CI885" s="264" t="s">
        <v>4208</v>
      </c>
      <c r="CK885" s="264" t="s">
        <v>4208</v>
      </c>
      <c r="CM885" s="264" t="s">
        <v>4208</v>
      </c>
      <c r="CO885" s="264" t="s">
        <v>4208</v>
      </c>
      <c r="CQ885" s="264" t="s">
        <v>4208</v>
      </c>
      <c r="CS885" s="264" t="s">
        <v>4208</v>
      </c>
      <c r="CU885" s="264" t="s">
        <v>4208</v>
      </c>
      <c r="CW885" s="264" t="s">
        <v>4208</v>
      </c>
      <c r="CY885" s="264" t="s">
        <v>4208</v>
      </c>
      <c r="DA885" s="264" t="s">
        <v>4208</v>
      </c>
      <c r="DC885" s="264" t="s">
        <v>4208</v>
      </c>
      <c r="DE885" s="264" t="s">
        <v>4208</v>
      </c>
      <c r="DG885" s="264" t="s">
        <v>4208</v>
      </c>
      <c r="DI885" s="264" t="s">
        <v>4208</v>
      </c>
      <c r="DK885" s="264" t="s">
        <v>4208</v>
      </c>
      <c r="EA885" s="264" t="s">
        <v>4208</v>
      </c>
      <c r="EC885" s="272" t="s">
        <v>4209</v>
      </c>
      <c r="ED885" s="268"/>
      <c r="EE885" s="272" t="s">
        <v>4209</v>
      </c>
      <c r="EF885" s="268"/>
      <c r="EG885" s="272" t="s">
        <v>4209</v>
      </c>
      <c r="EH885" s="268"/>
      <c r="EI885" s="272" t="s">
        <v>4209</v>
      </c>
      <c r="EY885" s="264" t="s">
        <v>4208</v>
      </c>
      <c r="FA885" s="264" t="s">
        <v>4208</v>
      </c>
      <c r="FC885" s="264" t="s">
        <v>4208</v>
      </c>
      <c r="FE885" s="264" t="s">
        <v>4208</v>
      </c>
      <c r="FG885" s="264" t="s">
        <v>4208</v>
      </c>
      <c r="FI885" s="264" t="s">
        <v>4208</v>
      </c>
      <c r="FK885" s="264" t="s">
        <v>4208</v>
      </c>
      <c r="FM885" s="264" t="s">
        <v>4208</v>
      </c>
      <c r="FO885" s="264" t="s">
        <v>4208</v>
      </c>
      <c r="FQ885" s="264" t="s">
        <v>4208</v>
      </c>
      <c r="FS885" s="264" t="s">
        <v>4208</v>
      </c>
      <c r="FU885" s="264" t="s">
        <v>4208</v>
      </c>
      <c r="FW885" s="264" t="s">
        <v>4208</v>
      </c>
      <c r="FY885" s="264" t="s">
        <v>4208</v>
      </c>
      <c r="GA885" s="264" t="s">
        <v>4208</v>
      </c>
      <c r="GC885" s="264" t="s">
        <v>4208</v>
      </c>
      <c r="GE885" s="264" t="s">
        <v>4208</v>
      </c>
      <c r="GG885" s="264" t="s">
        <v>4208</v>
      </c>
      <c r="GI885" s="264" t="s">
        <v>4208</v>
      </c>
      <c r="GK885" s="264" t="s">
        <v>4208</v>
      </c>
      <c r="GM885" s="264" t="s">
        <v>4208</v>
      </c>
      <c r="GO885" s="264" t="s">
        <v>4208</v>
      </c>
      <c r="GQ885" s="16"/>
      <c r="HE885" s="265" t="s">
        <v>4210</v>
      </c>
      <c r="HG885" s="265" t="s">
        <v>4210</v>
      </c>
      <c r="HI885" s="264" t="s">
        <v>4208</v>
      </c>
      <c r="HK885" s="264" t="s">
        <v>4208</v>
      </c>
      <c r="HM885" s="264" t="s">
        <v>4208</v>
      </c>
      <c r="HO885" s="264" t="s">
        <v>4208</v>
      </c>
      <c r="HQ885" s="264" t="s">
        <v>4208</v>
      </c>
      <c r="HS885" s="264" t="s">
        <v>4208</v>
      </c>
      <c r="HU885" s="264" t="s">
        <v>4208</v>
      </c>
      <c r="HW885" s="264" t="s">
        <v>4208</v>
      </c>
      <c r="HY885" s="264" t="s">
        <v>4208</v>
      </c>
      <c r="IA885" s="264" t="s">
        <v>4208</v>
      </c>
      <c r="IC885" s="264" t="s">
        <v>4208</v>
      </c>
      <c r="IE885" s="264" t="s">
        <v>4208</v>
      </c>
      <c r="IG885" s="264" t="s">
        <v>4208</v>
      </c>
      <c r="II885" s="264" t="s">
        <v>4208</v>
      </c>
      <c r="IK885" s="264" t="s">
        <v>4208</v>
      </c>
      <c r="IM885" s="264" t="s">
        <v>4208</v>
      </c>
      <c r="IO885" s="264" t="s">
        <v>4208</v>
      </c>
      <c r="IQ885" s="264" t="s">
        <v>4208</v>
      </c>
      <c r="IS885" s="264" t="s">
        <v>4208</v>
      </c>
      <c r="IU885" s="264" t="s">
        <v>4208</v>
      </c>
      <c r="IW885" s="264" t="s">
        <v>4208</v>
      </c>
      <c r="IY885" s="264" t="s">
        <v>4208</v>
      </c>
      <c r="JA885" s="264" t="s">
        <v>4208</v>
      </c>
      <c r="JC885" s="264" t="s">
        <v>4208</v>
      </c>
    </row>
    <row r="886" spans="3:263">
      <c r="C886" s="384" t="s">
        <v>4211</v>
      </c>
      <c r="D886" s="404"/>
      <c r="E886" s="390" t="s">
        <v>4211</v>
      </c>
      <c r="F886" s="391"/>
      <c r="G886" s="390" t="s">
        <v>4211</v>
      </c>
      <c r="H886" s="391"/>
      <c r="I886" s="390" t="s">
        <v>4211</v>
      </c>
      <c r="J886" s="391"/>
      <c r="K886" s="390" t="s">
        <v>4211</v>
      </c>
      <c r="L886" s="391"/>
      <c r="M886" s="390" t="s">
        <v>4211</v>
      </c>
      <c r="N886" s="405"/>
      <c r="O886" s="394" t="s">
        <v>4212</v>
      </c>
      <c r="P886" s="406"/>
      <c r="Q886" s="264" t="s">
        <v>4211</v>
      </c>
      <c r="S886" s="264" t="s">
        <v>4211</v>
      </c>
      <c r="U886" s="265" t="s">
        <v>4213</v>
      </c>
      <c r="W886" s="265" t="s">
        <v>4213</v>
      </c>
      <c r="Y886" s="265" t="s">
        <v>4213</v>
      </c>
      <c r="Z886" s="256"/>
      <c r="AA886" s="264" t="s">
        <v>4211</v>
      </c>
      <c r="AB886" s="256"/>
      <c r="AC886" s="265" t="s">
        <v>4213</v>
      </c>
      <c r="AD886" s="258"/>
      <c r="AE886" s="265" t="s">
        <v>4213</v>
      </c>
      <c r="AF886" s="258"/>
      <c r="AG886" s="264" t="s">
        <v>4211</v>
      </c>
      <c r="AH886" s="16"/>
      <c r="AI886" s="264" t="s">
        <v>4211</v>
      </c>
      <c r="AK886" s="264" t="s">
        <v>4211</v>
      </c>
      <c r="AL886" s="256"/>
      <c r="AM886" s="264" t="s">
        <v>4211</v>
      </c>
      <c r="AN886" s="256"/>
      <c r="AO886" s="264" t="s">
        <v>4211</v>
      </c>
      <c r="AP886" s="256"/>
      <c r="AQ886" s="264" t="s">
        <v>4211</v>
      </c>
      <c r="AR886" s="256"/>
      <c r="AS886" s="265" t="s">
        <v>4214</v>
      </c>
      <c r="AT886" s="256"/>
      <c r="AU886" s="265" t="s">
        <v>4214</v>
      </c>
      <c r="AW886" s="265" t="s">
        <v>4214</v>
      </c>
      <c r="AX886" s="256"/>
      <c r="AY886" s="270" t="str">
        <f t="shared" si="30"/>
        <v>予 備 883</v>
      </c>
      <c r="AZ886" s="256"/>
      <c r="BA886" s="265" t="s">
        <v>4213</v>
      </c>
      <c r="BC886" s="265" t="s">
        <v>4213</v>
      </c>
      <c r="BE886" s="266" t="s">
        <v>4213</v>
      </c>
      <c r="BF886" s="258"/>
      <c r="BG886" s="266" t="s">
        <v>4213</v>
      </c>
      <c r="BI886" s="400" t="s">
        <v>4211</v>
      </c>
      <c r="BK886" s="400" t="s">
        <v>4211</v>
      </c>
      <c r="BM886" s="400" t="str">
        <f t="shared" si="29"/>
        <v>予備883</v>
      </c>
      <c r="BO886" s="401" t="s">
        <v>4211</v>
      </c>
      <c r="BP886" s="396"/>
      <c r="BQ886" s="401" t="s">
        <v>4211</v>
      </c>
      <c r="BR886" s="402"/>
      <c r="BS886" s="265" t="s">
        <v>4213</v>
      </c>
      <c r="BT886" s="402"/>
      <c r="BU886" s="402"/>
      <c r="BV886" s="402"/>
      <c r="BW886" s="402"/>
      <c r="BX886" s="402"/>
      <c r="BY886" s="402"/>
      <c r="BZ886" s="402"/>
      <c r="CA886" s="402"/>
      <c r="CB886" s="402"/>
      <c r="CC886" s="402"/>
      <c r="CE886" s="256"/>
      <c r="CG886" s="264" t="s">
        <v>4211</v>
      </c>
      <c r="CI886" s="264" t="s">
        <v>4211</v>
      </c>
      <c r="CK886" s="264" t="s">
        <v>4211</v>
      </c>
      <c r="CM886" s="264" t="s">
        <v>4211</v>
      </c>
      <c r="CO886" s="264" t="s">
        <v>4211</v>
      </c>
      <c r="CQ886" s="264" t="s">
        <v>4211</v>
      </c>
      <c r="CS886" s="264" t="s">
        <v>4211</v>
      </c>
      <c r="CU886" s="264" t="s">
        <v>4211</v>
      </c>
      <c r="CW886" s="264" t="s">
        <v>4211</v>
      </c>
      <c r="CY886" s="264" t="s">
        <v>4211</v>
      </c>
      <c r="DA886" s="264" t="s">
        <v>4211</v>
      </c>
      <c r="DC886" s="264" t="s">
        <v>4211</v>
      </c>
      <c r="DE886" s="264" t="s">
        <v>4211</v>
      </c>
      <c r="DG886" s="264" t="s">
        <v>4211</v>
      </c>
      <c r="DI886" s="264" t="s">
        <v>4211</v>
      </c>
      <c r="DK886" s="264" t="s">
        <v>4211</v>
      </c>
      <c r="EA886" s="264" t="s">
        <v>4211</v>
      </c>
      <c r="EC886" s="272" t="s">
        <v>4212</v>
      </c>
      <c r="ED886" s="268"/>
      <c r="EE886" s="272" t="s">
        <v>4212</v>
      </c>
      <c r="EF886" s="268"/>
      <c r="EG886" s="272" t="s">
        <v>4212</v>
      </c>
      <c r="EH886" s="268"/>
      <c r="EI886" s="272" t="s">
        <v>4212</v>
      </c>
      <c r="EY886" s="264" t="s">
        <v>4211</v>
      </c>
      <c r="FA886" s="264" t="s">
        <v>4211</v>
      </c>
      <c r="FC886" s="264" t="s">
        <v>4211</v>
      </c>
      <c r="FE886" s="264" t="s">
        <v>4211</v>
      </c>
      <c r="FG886" s="264" t="s">
        <v>4211</v>
      </c>
      <c r="FI886" s="264" t="s">
        <v>4211</v>
      </c>
      <c r="FK886" s="264" t="s">
        <v>4211</v>
      </c>
      <c r="FM886" s="264" t="s">
        <v>4211</v>
      </c>
      <c r="FO886" s="264" t="s">
        <v>4211</v>
      </c>
      <c r="FQ886" s="264" t="s">
        <v>4211</v>
      </c>
      <c r="FS886" s="264" t="s">
        <v>4211</v>
      </c>
      <c r="FU886" s="264" t="s">
        <v>4211</v>
      </c>
      <c r="FW886" s="264" t="s">
        <v>4211</v>
      </c>
      <c r="FY886" s="264" t="s">
        <v>4211</v>
      </c>
      <c r="GA886" s="264" t="s">
        <v>4211</v>
      </c>
      <c r="GC886" s="264" t="s">
        <v>4211</v>
      </c>
      <c r="GE886" s="264" t="s">
        <v>4211</v>
      </c>
      <c r="GG886" s="264" t="s">
        <v>4211</v>
      </c>
      <c r="GI886" s="264" t="s">
        <v>4211</v>
      </c>
      <c r="GK886" s="264" t="s">
        <v>4211</v>
      </c>
      <c r="GM886" s="264" t="s">
        <v>4211</v>
      </c>
      <c r="GO886" s="264" t="s">
        <v>4211</v>
      </c>
      <c r="GQ886" s="16"/>
      <c r="HE886" s="265" t="s">
        <v>4213</v>
      </c>
      <c r="HG886" s="265" t="s">
        <v>4213</v>
      </c>
      <c r="HI886" s="264" t="s">
        <v>4211</v>
      </c>
      <c r="HK886" s="264" t="s">
        <v>4211</v>
      </c>
      <c r="HM886" s="264" t="s">
        <v>4211</v>
      </c>
      <c r="HO886" s="264" t="s">
        <v>4211</v>
      </c>
      <c r="HQ886" s="264" t="s">
        <v>4211</v>
      </c>
      <c r="HS886" s="264" t="s">
        <v>4211</v>
      </c>
      <c r="HU886" s="264" t="s">
        <v>4211</v>
      </c>
      <c r="HW886" s="264" t="s">
        <v>4211</v>
      </c>
      <c r="HY886" s="264" t="s">
        <v>4211</v>
      </c>
      <c r="IA886" s="264" t="s">
        <v>4211</v>
      </c>
      <c r="IC886" s="264" t="s">
        <v>4211</v>
      </c>
      <c r="IE886" s="264" t="s">
        <v>4211</v>
      </c>
      <c r="IG886" s="264" t="s">
        <v>4211</v>
      </c>
      <c r="II886" s="264" t="s">
        <v>4211</v>
      </c>
      <c r="IK886" s="264" t="s">
        <v>4211</v>
      </c>
      <c r="IM886" s="264" t="s">
        <v>4211</v>
      </c>
      <c r="IO886" s="264" t="s">
        <v>4211</v>
      </c>
      <c r="IQ886" s="264" t="s">
        <v>4211</v>
      </c>
      <c r="IS886" s="264" t="s">
        <v>4211</v>
      </c>
      <c r="IU886" s="264" t="s">
        <v>4211</v>
      </c>
      <c r="IW886" s="264" t="s">
        <v>4211</v>
      </c>
      <c r="IY886" s="264" t="s">
        <v>4211</v>
      </c>
      <c r="JA886" s="264" t="s">
        <v>4211</v>
      </c>
      <c r="JC886" s="264" t="s">
        <v>4211</v>
      </c>
    </row>
    <row r="887" spans="3:263">
      <c r="C887" s="384" t="s">
        <v>4215</v>
      </c>
      <c r="D887" s="404"/>
      <c r="E887" s="390" t="s">
        <v>4215</v>
      </c>
      <c r="F887" s="391"/>
      <c r="G887" s="390" t="s">
        <v>4215</v>
      </c>
      <c r="H887" s="391"/>
      <c r="I887" s="390" t="s">
        <v>4215</v>
      </c>
      <c r="J887" s="391"/>
      <c r="K887" s="390" t="s">
        <v>4215</v>
      </c>
      <c r="L887" s="391"/>
      <c r="M887" s="390" t="s">
        <v>4215</v>
      </c>
      <c r="N887" s="405"/>
      <c r="O887" s="394" t="s">
        <v>4216</v>
      </c>
      <c r="P887" s="406"/>
      <c r="Q887" s="264" t="s">
        <v>4215</v>
      </c>
      <c r="S887" s="264" t="s">
        <v>4215</v>
      </c>
      <c r="U887" s="265" t="s">
        <v>4217</v>
      </c>
      <c r="W887" s="265" t="s">
        <v>4217</v>
      </c>
      <c r="Y887" s="265" t="s">
        <v>4217</v>
      </c>
      <c r="Z887" s="256"/>
      <c r="AA887" s="264" t="s">
        <v>4215</v>
      </c>
      <c r="AB887" s="256"/>
      <c r="AC887" s="265" t="s">
        <v>4217</v>
      </c>
      <c r="AD887" s="258"/>
      <c r="AE887" s="265" t="s">
        <v>4217</v>
      </c>
      <c r="AF887" s="258"/>
      <c r="AG887" s="264" t="s">
        <v>4215</v>
      </c>
      <c r="AH887" s="16"/>
      <c r="AI887" s="264" t="s">
        <v>4215</v>
      </c>
      <c r="AK887" s="264" t="s">
        <v>4215</v>
      </c>
      <c r="AL887" s="256"/>
      <c r="AM887" s="264" t="s">
        <v>4215</v>
      </c>
      <c r="AN887" s="256"/>
      <c r="AO887" s="264" t="s">
        <v>4215</v>
      </c>
      <c r="AP887" s="256"/>
      <c r="AQ887" s="264" t="s">
        <v>4215</v>
      </c>
      <c r="AR887" s="256"/>
      <c r="AS887" s="264" t="s">
        <v>4216</v>
      </c>
      <c r="AT887" s="256"/>
      <c r="AU887" s="264" t="s">
        <v>4216</v>
      </c>
      <c r="AW887" s="264" t="s">
        <v>4216</v>
      </c>
      <c r="AX887" s="256"/>
      <c r="AY887" s="270" t="str">
        <f t="shared" si="30"/>
        <v>予 備 884</v>
      </c>
      <c r="AZ887" s="256"/>
      <c r="BA887" s="265" t="s">
        <v>4217</v>
      </c>
      <c r="BC887" s="265" t="s">
        <v>4217</v>
      </c>
      <c r="BE887" s="266" t="s">
        <v>4217</v>
      </c>
      <c r="BF887" s="258"/>
      <c r="BG887" s="266" t="s">
        <v>4217</v>
      </c>
      <c r="BI887" s="400" t="s">
        <v>4215</v>
      </c>
      <c r="BK887" s="400" t="s">
        <v>4215</v>
      </c>
      <c r="BM887" s="400" t="str">
        <f t="shared" si="29"/>
        <v>予備884</v>
      </c>
      <c r="BO887" s="401" t="s">
        <v>4215</v>
      </c>
      <c r="BP887" s="396"/>
      <c r="BQ887" s="401" t="s">
        <v>4215</v>
      </c>
      <c r="BR887" s="402"/>
      <c r="BS887" s="265" t="s">
        <v>4217</v>
      </c>
      <c r="BT887" s="402"/>
      <c r="BU887" s="402"/>
      <c r="BV887" s="402"/>
      <c r="BW887" s="402"/>
      <c r="BX887" s="402"/>
      <c r="BY887" s="402"/>
      <c r="BZ887" s="402"/>
      <c r="CA887" s="402"/>
      <c r="CB887" s="402"/>
      <c r="CC887" s="402"/>
      <c r="CE887" s="256"/>
      <c r="CG887" s="264" t="s">
        <v>4215</v>
      </c>
      <c r="CI887" s="264" t="s">
        <v>4215</v>
      </c>
      <c r="CK887" s="264" t="s">
        <v>4215</v>
      </c>
      <c r="CM887" s="264" t="s">
        <v>4215</v>
      </c>
      <c r="CO887" s="264" t="s">
        <v>4215</v>
      </c>
      <c r="CQ887" s="264" t="s">
        <v>4215</v>
      </c>
      <c r="CS887" s="264" t="s">
        <v>4215</v>
      </c>
      <c r="CU887" s="264" t="s">
        <v>4215</v>
      </c>
      <c r="CW887" s="264" t="s">
        <v>4215</v>
      </c>
      <c r="CY887" s="264" t="s">
        <v>4215</v>
      </c>
      <c r="DA887" s="264" t="s">
        <v>4215</v>
      </c>
      <c r="DC887" s="264" t="s">
        <v>4215</v>
      </c>
      <c r="DE887" s="264" t="s">
        <v>4215</v>
      </c>
      <c r="DG887" s="264" t="s">
        <v>4215</v>
      </c>
      <c r="DI887" s="264" t="s">
        <v>4215</v>
      </c>
      <c r="DK887" s="264" t="s">
        <v>4215</v>
      </c>
      <c r="EA887" s="264" t="s">
        <v>4215</v>
      </c>
      <c r="EC887" s="272" t="s">
        <v>4216</v>
      </c>
      <c r="ED887" s="268"/>
      <c r="EE887" s="272" t="s">
        <v>4216</v>
      </c>
      <c r="EF887" s="268"/>
      <c r="EG887" s="272" t="s">
        <v>4216</v>
      </c>
      <c r="EH887" s="268"/>
      <c r="EI887" s="272" t="s">
        <v>4216</v>
      </c>
      <c r="EY887" s="264" t="s">
        <v>4215</v>
      </c>
      <c r="FA887" s="264" t="s">
        <v>4215</v>
      </c>
      <c r="FC887" s="264" t="s">
        <v>4215</v>
      </c>
      <c r="FE887" s="264" t="s">
        <v>4215</v>
      </c>
      <c r="FG887" s="264" t="s">
        <v>4215</v>
      </c>
      <c r="FI887" s="264" t="s">
        <v>4215</v>
      </c>
      <c r="FK887" s="264" t="s">
        <v>4215</v>
      </c>
      <c r="FM887" s="264" t="s">
        <v>4215</v>
      </c>
      <c r="FO887" s="264" t="s">
        <v>4215</v>
      </c>
      <c r="FQ887" s="264" t="s">
        <v>4215</v>
      </c>
      <c r="FS887" s="264" t="s">
        <v>4215</v>
      </c>
      <c r="FU887" s="264" t="s">
        <v>4215</v>
      </c>
      <c r="FW887" s="264" t="s">
        <v>4215</v>
      </c>
      <c r="FY887" s="264" t="s">
        <v>4215</v>
      </c>
      <c r="GA887" s="264" t="s">
        <v>4215</v>
      </c>
      <c r="GC887" s="264" t="s">
        <v>4215</v>
      </c>
      <c r="GE887" s="264" t="s">
        <v>4215</v>
      </c>
      <c r="GG887" s="264" t="s">
        <v>4215</v>
      </c>
      <c r="GI887" s="264" t="s">
        <v>4215</v>
      </c>
      <c r="GK887" s="264" t="s">
        <v>4215</v>
      </c>
      <c r="GM887" s="264" t="s">
        <v>4215</v>
      </c>
      <c r="GO887" s="264" t="s">
        <v>4215</v>
      </c>
      <c r="GQ887" s="16"/>
      <c r="HE887" s="265" t="s">
        <v>4217</v>
      </c>
      <c r="HG887" s="265" t="s">
        <v>4217</v>
      </c>
      <c r="HI887" s="264" t="s">
        <v>4215</v>
      </c>
      <c r="HK887" s="264" t="s">
        <v>4215</v>
      </c>
      <c r="HM887" s="264" t="s">
        <v>4215</v>
      </c>
      <c r="HO887" s="264" t="s">
        <v>4215</v>
      </c>
      <c r="HQ887" s="264" t="s">
        <v>4215</v>
      </c>
      <c r="HS887" s="264" t="s">
        <v>4215</v>
      </c>
      <c r="HU887" s="264" t="s">
        <v>4215</v>
      </c>
      <c r="HW887" s="264" t="s">
        <v>4215</v>
      </c>
      <c r="HY887" s="264" t="s">
        <v>4215</v>
      </c>
      <c r="IA887" s="264" t="s">
        <v>4215</v>
      </c>
      <c r="IC887" s="264" t="s">
        <v>4215</v>
      </c>
      <c r="IE887" s="264" t="s">
        <v>4215</v>
      </c>
      <c r="IG887" s="264" t="s">
        <v>4215</v>
      </c>
      <c r="II887" s="264" t="s">
        <v>4215</v>
      </c>
      <c r="IK887" s="264" t="s">
        <v>4215</v>
      </c>
      <c r="IM887" s="264" t="s">
        <v>4215</v>
      </c>
      <c r="IO887" s="264" t="s">
        <v>4215</v>
      </c>
      <c r="IQ887" s="264" t="s">
        <v>4215</v>
      </c>
      <c r="IS887" s="264" t="s">
        <v>4215</v>
      </c>
      <c r="IU887" s="264" t="s">
        <v>4215</v>
      </c>
      <c r="IW887" s="264" t="s">
        <v>4215</v>
      </c>
      <c r="IY887" s="264" t="s">
        <v>4215</v>
      </c>
      <c r="JA887" s="264" t="s">
        <v>4215</v>
      </c>
      <c r="JC887" s="264" t="s">
        <v>4215</v>
      </c>
    </row>
    <row r="888" spans="3:263">
      <c r="C888" s="384" t="s">
        <v>4218</v>
      </c>
      <c r="D888" s="404"/>
      <c r="E888" s="390" t="s">
        <v>4218</v>
      </c>
      <c r="F888" s="391"/>
      <c r="G888" s="390" t="s">
        <v>4218</v>
      </c>
      <c r="H888" s="391"/>
      <c r="I888" s="390" t="s">
        <v>4218</v>
      </c>
      <c r="J888" s="391"/>
      <c r="K888" s="390" t="s">
        <v>4218</v>
      </c>
      <c r="L888" s="391"/>
      <c r="M888" s="390" t="s">
        <v>4218</v>
      </c>
      <c r="N888" s="405"/>
      <c r="O888" s="394" t="s">
        <v>4219</v>
      </c>
      <c r="P888" s="406"/>
      <c r="Q888" s="264" t="s">
        <v>4218</v>
      </c>
      <c r="S888" s="264" t="s">
        <v>4218</v>
      </c>
      <c r="U888" s="265" t="s">
        <v>4220</v>
      </c>
      <c r="W888" s="265" t="s">
        <v>4220</v>
      </c>
      <c r="Y888" s="265" t="s">
        <v>4220</v>
      </c>
      <c r="Z888" s="256"/>
      <c r="AA888" s="264" t="s">
        <v>4218</v>
      </c>
      <c r="AB888" s="256"/>
      <c r="AC888" s="265" t="s">
        <v>4220</v>
      </c>
      <c r="AD888" s="258"/>
      <c r="AE888" s="265" t="s">
        <v>4220</v>
      </c>
      <c r="AF888" s="258"/>
      <c r="AG888" s="264" t="s">
        <v>4218</v>
      </c>
      <c r="AH888" s="16"/>
      <c r="AI888" s="264" t="s">
        <v>4218</v>
      </c>
      <c r="AK888" s="264" t="s">
        <v>4218</v>
      </c>
      <c r="AL888" s="256"/>
      <c r="AM888" s="264" t="s">
        <v>4218</v>
      </c>
      <c r="AN888" s="256"/>
      <c r="AO888" s="264" t="s">
        <v>4218</v>
      </c>
      <c r="AP888" s="256"/>
      <c r="AQ888" s="264" t="s">
        <v>4218</v>
      </c>
      <c r="AR888" s="256"/>
      <c r="AS888" s="265" t="s">
        <v>4221</v>
      </c>
      <c r="AT888" s="256"/>
      <c r="AU888" s="265" t="s">
        <v>4221</v>
      </c>
      <c r="AW888" s="265" t="s">
        <v>4221</v>
      </c>
      <c r="AX888" s="256"/>
      <c r="AY888" s="270" t="str">
        <f t="shared" si="30"/>
        <v>予 備 885</v>
      </c>
      <c r="AZ888" s="256"/>
      <c r="BA888" s="265" t="s">
        <v>4220</v>
      </c>
      <c r="BC888" s="265" t="s">
        <v>4220</v>
      </c>
      <c r="BE888" s="266" t="s">
        <v>4220</v>
      </c>
      <c r="BF888" s="258"/>
      <c r="BG888" s="266" t="s">
        <v>4220</v>
      </c>
      <c r="BI888" s="400" t="s">
        <v>4218</v>
      </c>
      <c r="BK888" s="400" t="s">
        <v>4218</v>
      </c>
      <c r="BM888" s="400" t="str">
        <f t="shared" si="29"/>
        <v>予備885</v>
      </c>
      <c r="BO888" s="401" t="s">
        <v>4218</v>
      </c>
      <c r="BP888" s="396"/>
      <c r="BQ888" s="401" t="s">
        <v>4218</v>
      </c>
      <c r="BR888" s="402"/>
      <c r="BS888" s="265" t="s">
        <v>4220</v>
      </c>
      <c r="BT888" s="402"/>
      <c r="BU888" s="402"/>
      <c r="BV888" s="402"/>
      <c r="BW888" s="402"/>
      <c r="BX888" s="402"/>
      <c r="BY888" s="402"/>
      <c r="BZ888" s="402"/>
      <c r="CA888" s="402"/>
      <c r="CB888" s="402"/>
      <c r="CC888" s="402"/>
      <c r="CE888" s="256"/>
      <c r="CG888" s="264" t="s">
        <v>4218</v>
      </c>
      <c r="CI888" s="264" t="s">
        <v>4218</v>
      </c>
      <c r="CK888" s="264" t="s">
        <v>4218</v>
      </c>
      <c r="CM888" s="264" t="s">
        <v>4218</v>
      </c>
      <c r="CO888" s="264" t="s">
        <v>4218</v>
      </c>
      <c r="CQ888" s="264" t="s">
        <v>4218</v>
      </c>
      <c r="CS888" s="264" t="s">
        <v>4218</v>
      </c>
      <c r="CU888" s="264" t="s">
        <v>4218</v>
      </c>
      <c r="CW888" s="264" t="s">
        <v>4218</v>
      </c>
      <c r="CY888" s="264" t="s">
        <v>4218</v>
      </c>
      <c r="DA888" s="264" t="s">
        <v>4218</v>
      </c>
      <c r="DC888" s="264" t="s">
        <v>4218</v>
      </c>
      <c r="DE888" s="264" t="s">
        <v>4218</v>
      </c>
      <c r="DG888" s="264" t="s">
        <v>4218</v>
      </c>
      <c r="DI888" s="264" t="s">
        <v>4218</v>
      </c>
      <c r="DK888" s="264" t="s">
        <v>4218</v>
      </c>
      <c r="EA888" s="264" t="s">
        <v>4218</v>
      </c>
      <c r="EC888" s="272" t="s">
        <v>4219</v>
      </c>
      <c r="ED888" s="268"/>
      <c r="EE888" s="272" t="s">
        <v>4219</v>
      </c>
      <c r="EF888" s="268"/>
      <c r="EG888" s="272" t="s">
        <v>4219</v>
      </c>
      <c r="EH888" s="268"/>
      <c r="EI888" s="272" t="s">
        <v>4219</v>
      </c>
      <c r="EY888" s="264" t="s">
        <v>4218</v>
      </c>
      <c r="FA888" s="264" t="s">
        <v>4218</v>
      </c>
      <c r="FC888" s="264" t="s">
        <v>4218</v>
      </c>
      <c r="FE888" s="264" t="s">
        <v>4218</v>
      </c>
      <c r="FG888" s="264" t="s">
        <v>4218</v>
      </c>
      <c r="FI888" s="264" t="s">
        <v>4218</v>
      </c>
      <c r="FK888" s="264" t="s">
        <v>4218</v>
      </c>
      <c r="FM888" s="264" t="s">
        <v>4218</v>
      </c>
      <c r="FO888" s="264" t="s">
        <v>4218</v>
      </c>
      <c r="FQ888" s="264" t="s">
        <v>4218</v>
      </c>
      <c r="FS888" s="264" t="s">
        <v>4218</v>
      </c>
      <c r="FU888" s="264" t="s">
        <v>4218</v>
      </c>
      <c r="FW888" s="264" t="s">
        <v>4218</v>
      </c>
      <c r="FY888" s="264" t="s">
        <v>4218</v>
      </c>
      <c r="GA888" s="264" t="s">
        <v>4218</v>
      </c>
      <c r="GC888" s="264" t="s">
        <v>4218</v>
      </c>
      <c r="GE888" s="264" t="s">
        <v>4218</v>
      </c>
      <c r="GG888" s="264" t="s">
        <v>4218</v>
      </c>
      <c r="GI888" s="264" t="s">
        <v>4218</v>
      </c>
      <c r="GK888" s="264" t="s">
        <v>4218</v>
      </c>
      <c r="GM888" s="264" t="s">
        <v>4218</v>
      </c>
      <c r="GO888" s="264" t="s">
        <v>4218</v>
      </c>
      <c r="GQ888" s="16"/>
      <c r="HE888" s="265" t="s">
        <v>4220</v>
      </c>
      <c r="HG888" s="265" t="s">
        <v>4220</v>
      </c>
      <c r="HI888" s="264" t="s">
        <v>4218</v>
      </c>
      <c r="HK888" s="264" t="s">
        <v>4218</v>
      </c>
      <c r="HM888" s="264" t="s">
        <v>4218</v>
      </c>
      <c r="HO888" s="264" t="s">
        <v>4218</v>
      </c>
      <c r="HQ888" s="264" t="s">
        <v>4218</v>
      </c>
      <c r="HS888" s="264" t="s">
        <v>4218</v>
      </c>
      <c r="HU888" s="264" t="s">
        <v>4218</v>
      </c>
      <c r="HW888" s="264" t="s">
        <v>4218</v>
      </c>
      <c r="HY888" s="264" t="s">
        <v>4218</v>
      </c>
      <c r="IA888" s="264" t="s">
        <v>4218</v>
      </c>
      <c r="IC888" s="264" t="s">
        <v>4218</v>
      </c>
      <c r="IE888" s="264" t="s">
        <v>4218</v>
      </c>
      <c r="IG888" s="264" t="s">
        <v>4218</v>
      </c>
      <c r="II888" s="264" t="s">
        <v>4218</v>
      </c>
      <c r="IK888" s="264" t="s">
        <v>4218</v>
      </c>
      <c r="IM888" s="264" t="s">
        <v>4218</v>
      </c>
      <c r="IO888" s="264" t="s">
        <v>4218</v>
      </c>
      <c r="IQ888" s="264" t="s">
        <v>4218</v>
      </c>
      <c r="IS888" s="264" t="s">
        <v>4218</v>
      </c>
      <c r="IU888" s="264" t="s">
        <v>4218</v>
      </c>
      <c r="IW888" s="264" t="s">
        <v>4218</v>
      </c>
      <c r="IY888" s="264" t="s">
        <v>4218</v>
      </c>
      <c r="JA888" s="264" t="s">
        <v>4218</v>
      </c>
      <c r="JC888" s="264" t="s">
        <v>4218</v>
      </c>
    </row>
    <row r="889" spans="3:263">
      <c r="C889" s="384" t="s">
        <v>4222</v>
      </c>
      <c r="D889" s="404"/>
      <c r="E889" s="390" t="s">
        <v>4222</v>
      </c>
      <c r="F889" s="391"/>
      <c r="G889" s="390" t="s">
        <v>4222</v>
      </c>
      <c r="H889" s="391"/>
      <c r="I889" s="390" t="s">
        <v>4222</v>
      </c>
      <c r="J889" s="391"/>
      <c r="K889" s="390" t="s">
        <v>4222</v>
      </c>
      <c r="L889" s="391"/>
      <c r="M889" s="390" t="s">
        <v>4222</v>
      </c>
      <c r="N889" s="405"/>
      <c r="O889" s="394" t="s">
        <v>4223</v>
      </c>
      <c r="P889" s="406"/>
      <c r="Q889" s="264" t="s">
        <v>4222</v>
      </c>
      <c r="S889" s="264" t="s">
        <v>4222</v>
      </c>
      <c r="U889" s="265" t="s">
        <v>4224</v>
      </c>
      <c r="W889" s="265" t="s">
        <v>4224</v>
      </c>
      <c r="Y889" s="265" t="s">
        <v>4224</v>
      </c>
      <c r="Z889" s="256"/>
      <c r="AA889" s="264" t="s">
        <v>4222</v>
      </c>
      <c r="AB889" s="256"/>
      <c r="AC889" s="265" t="s">
        <v>4224</v>
      </c>
      <c r="AD889" s="258"/>
      <c r="AE889" s="265" t="s">
        <v>4224</v>
      </c>
      <c r="AF889" s="258"/>
      <c r="AG889" s="264" t="s">
        <v>4222</v>
      </c>
      <c r="AH889" s="16"/>
      <c r="AI889" s="264" t="s">
        <v>4222</v>
      </c>
      <c r="AK889" s="264" t="s">
        <v>4222</v>
      </c>
      <c r="AL889" s="256"/>
      <c r="AM889" s="264" t="s">
        <v>4222</v>
      </c>
      <c r="AN889" s="256"/>
      <c r="AO889" s="264" t="s">
        <v>4222</v>
      </c>
      <c r="AP889" s="256"/>
      <c r="AQ889" s="264" t="s">
        <v>4222</v>
      </c>
      <c r="AR889" s="256"/>
      <c r="AS889" s="264" t="s">
        <v>4223</v>
      </c>
      <c r="AT889" s="256"/>
      <c r="AU889" s="264" t="s">
        <v>4223</v>
      </c>
      <c r="AW889" s="264" t="s">
        <v>4223</v>
      </c>
      <c r="AX889" s="256"/>
      <c r="AY889" s="270" t="str">
        <f t="shared" si="30"/>
        <v>予 備 886</v>
      </c>
      <c r="AZ889" s="256"/>
      <c r="BA889" s="265" t="s">
        <v>4224</v>
      </c>
      <c r="BC889" s="265" t="s">
        <v>4224</v>
      </c>
      <c r="BE889" s="266" t="s">
        <v>4224</v>
      </c>
      <c r="BF889" s="258"/>
      <c r="BG889" s="266" t="s">
        <v>4224</v>
      </c>
      <c r="BI889" s="400" t="s">
        <v>4222</v>
      </c>
      <c r="BK889" s="400" t="s">
        <v>4222</v>
      </c>
      <c r="BM889" s="400" t="str">
        <f t="shared" si="29"/>
        <v>予備886</v>
      </c>
      <c r="BO889" s="401" t="s">
        <v>4222</v>
      </c>
      <c r="BP889" s="396"/>
      <c r="BQ889" s="401" t="s">
        <v>4222</v>
      </c>
      <c r="BR889" s="402"/>
      <c r="BS889" s="265" t="s">
        <v>4224</v>
      </c>
      <c r="BT889" s="402"/>
      <c r="BU889" s="402"/>
      <c r="BV889" s="402"/>
      <c r="BW889" s="402"/>
      <c r="BX889" s="402"/>
      <c r="BY889" s="402"/>
      <c r="BZ889" s="402"/>
      <c r="CA889" s="402"/>
      <c r="CB889" s="402"/>
      <c r="CC889" s="402"/>
      <c r="CE889" s="256"/>
      <c r="CG889" s="264" t="s">
        <v>4222</v>
      </c>
      <c r="CI889" s="264" t="s">
        <v>4222</v>
      </c>
      <c r="CK889" s="264" t="s">
        <v>4222</v>
      </c>
      <c r="CM889" s="264" t="s">
        <v>4222</v>
      </c>
      <c r="CO889" s="264" t="s">
        <v>4222</v>
      </c>
      <c r="CQ889" s="264" t="s">
        <v>4222</v>
      </c>
      <c r="CS889" s="264" t="s">
        <v>4222</v>
      </c>
      <c r="CU889" s="264" t="s">
        <v>4222</v>
      </c>
      <c r="CW889" s="264" t="s">
        <v>4222</v>
      </c>
      <c r="CY889" s="264" t="s">
        <v>4222</v>
      </c>
      <c r="DA889" s="264" t="s">
        <v>4222</v>
      </c>
      <c r="DC889" s="264" t="s">
        <v>4222</v>
      </c>
      <c r="DE889" s="264" t="s">
        <v>4222</v>
      </c>
      <c r="DG889" s="264" t="s">
        <v>4222</v>
      </c>
      <c r="DI889" s="264" t="s">
        <v>4222</v>
      </c>
      <c r="DK889" s="264" t="s">
        <v>4222</v>
      </c>
      <c r="EA889" s="264" t="s">
        <v>4222</v>
      </c>
      <c r="EC889" s="272" t="s">
        <v>4223</v>
      </c>
      <c r="ED889" s="268"/>
      <c r="EE889" s="272" t="s">
        <v>4223</v>
      </c>
      <c r="EF889" s="268"/>
      <c r="EG889" s="272" t="s">
        <v>4223</v>
      </c>
      <c r="EH889" s="268"/>
      <c r="EI889" s="272" t="s">
        <v>4223</v>
      </c>
      <c r="EY889" s="264" t="s">
        <v>4222</v>
      </c>
      <c r="FA889" s="264" t="s">
        <v>4222</v>
      </c>
      <c r="FC889" s="264" t="s">
        <v>4222</v>
      </c>
      <c r="FE889" s="264" t="s">
        <v>4222</v>
      </c>
      <c r="FG889" s="264" t="s">
        <v>4222</v>
      </c>
      <c r="FI889" s="264" t="s">
        <v>4222</v>
      </c>
      <c r="FK889" s="264" t="s">
        <v>4222</v>
      </c>
      <c r="FM889" s="264" t="s">
        <v>4222</v>
      </c>
      <c r="FO889" s="264" t="s">
        <v>4222</v>
      </c>
      <c r="FQ889" s="264" t="s">
        <v>4222</v>
      </c>
      <c r="FS889" s="264" t="s">
        <v>4222</v>
      </c>
      <c r="FU889" s="264" t="s">
        <v>4222</v>
      </c>
      <c r="FW889" s="264" t="s">
        <v>4222</v>
      </c>
      <c r="FY889" s="264" t="s">
        <v>4222</v>
      </c>
      <c r="GA889" s="264" t="s">
        <v>4222</v>
      </c>
      <c r="GC889" s="264" t="s">
        <v>4222</v>
      </c>
      <c r="GE889" s="264" t="s">
        <v>4222</v>
      </c>
      <c r="GG889" s="264" t="s">
        <v>4222</v>
      </c>
      <c r="GI889" s="264" t="s">
        <v>4222</v>
      </c>
      <c r="GK889" s="264" t="s">
        <v>4222</v>
      </c>
      <c r="GM889" s="264" t="s">
        <v>4222</v>
      </c>
      <c r="GO889" s="264" t="s">
        <v>4222</v>
      </c>
      <c r="GQ889" s="16"/>
      <c r="HE889" s="265" t="s">
        <v>4224</v>
      </c>
      <c r="HG889" s="265" t="s">
        <v>4224</v>
      </c>
      <c r="HI889" s="264" t="s">
        <v>4222</v>
      </c>
      <c r="HK889" s="264" t="s">
        <v>4222</v>
      </c>
      <c r="HM889" s="264" t="s">
        <v>4222</v>
      </c>
      <c r="HO889" s="264" t="s">
        <v>4222</v>
      </c>
      <c r="HQ889" s="264" t="s">
        <v>4222</v>
      </c>
      <c r="HS889" s="264" t="s">
        <v>4222</v>
      </c>
      <c r="HU889" s="264" t="s">
        <v>4222</v>
      </c>
      <c r="HW889" s="264" t="s">
        <v>4222</v>
      </c>
      <c r="HY889" s="264" t="s">
        <v>4222</v>
      </c>
      <c r="IA889" s="264" t="s">
        <v>4222</v>
      </c>
      <c r="IC889" s="264" t="s">
        <v>4222</v>
      </c>
      <c r="IE889" s="264" t="s">
        <v>4222</v>
      </c>
      <c r="IG889" s="264" t="s">
        <v>4222</v>
      </c>
      <c r="II889" s="264" t="s">
        <v>4222</v>
      </c>
      <c r="IK889" s="264" t="s">
        <v>4222</v>
      </c>
      <c r="IM889" s="264" t="s">
        <v>4222</v>
      </c>
      <c r="IO889" s="264" t="s">
        <v>4222</v>
      </c>
      <c r="IQ889" s="264" t="s">
        <v>4222</v>
      </c>
      <c r="IS889" s="264" t="s">
        <v>4222</v>
      </c>
      <c r="IU889" s="264" t="s">
        <v>4222</v>
      </c>
      <c r="IW889" s="264" t="s">
        <v>4222</v>
      </c>
      <c r="IY889" s="264" t="s">
        <v>4222</v>
      </c>
      <c r="JA889" s="264" t="s">
        <v>4222</v>
      </c>
      <c r="JC889" s="264" t="s">
        <v>4222</v>
      </c>
    </row>
    <row r="890" spans="3:263">
      <c r="C890" s="384" t="s">
        <v>4225</v>
      </c>
      <c r="D890" s="404"/>
      <c r="E890" s="390" t="s">
        <v>4225</v>
      </c>
      <c r="F890" s="391"/>
      <c r="G890" s="390" t="s">
        <v>4225</v>
      </c>
      <c r="H890" s="391"/>
      <c r="I890" s="390" t="s">
        <v>4225</v>
      </c>
      <c r="J890" s="391"/>
      <c r="K890" s="390" t="s">
        <v>4225</v>
      </c>
      <c r="L890" s="391"/>
      <c r="M890" s="390" t="s">
        <v>4225</v>
      </c>
      <c r="N890" s="405"/>
      <c r="O890" s="394" t="s">
        <v>4226</v>
      </c>
      <c r="P890" s="406"/>
      <c r="Q890" s="264" t="s">
        <v>4225</v>
      </c>
      <c r="S890" s="264" t="s">
        <v>4225</v>
      </c>
      <c r="U890" s="265" t="s">
        <v>4227</v>
      </c>
      <c r="W890" s="265" t="s">
        <v>4227</v>
      </c>
      <c r="Y890" s="265" t="s">
        <v>4227</v>
      </c>
      <c r="Z890" s="256"/>
      <c r="AA890" s="264" t="s">
        <v>4225</v>
      </c>
      <c r="AB890" s="256"/>
      <c r="AC890" s="265" t="s">
        <v>4227</v>
      </c>
      <c r="AD890" s="258"/>
      <c r="AE890" s="265" t="s">
        <v>4227</v>
      </c>
      <c r="AF890" s="258"/>
      <c r="AG890" s="264" t="s">
        <v>4225</v>
      </c>
      <c r="AH890" s="16"/>
      <c r="AI890" s="264" t="s">
        <v>4225</v>
      </c>
      <c r="AK890" s="264" t="s">
        <v>4225</v>
      </c>
      <c r="AL890" s="256"/>
      <c r="AM890" s="264" t="s">
        <v>4225</v>
      </c>
      <c r="AN890" s="256"/>
      <c r="AO890" s="264" t="s">
        <v>4225</v>
      </c>
      <c r="AP890" s="256"/>
      <c r="AQ890" s="264" t="s">
        <v>4225</v>
      </c>
      <c r="AR890" s="256"/>
      <c r="AS890" s="265" t="s">
        <v>4228</v>
      </c>
      <c r="AT890" s="256"/>
      <c r="AU890" s="265" t="s">
        <v>4228</v>
      </c>
      <c r="AW890" s="265" t="s">
        <v>4228</v>
      </c>
      <c r="AX890" s="256"/>
      <c r="AY890" s="270" t="str">
        <f t="shared" si="30"/>
        <v>予 備 887</v>
      </c>
      <c r="AZ890" s="256"/>
      <c r="BA890" s="265" t="s">
        <v>4227</v>
      </c>
      <c r="BC890" s="265" t="s">
        <v>4227</v>
      </c>
      <c r="BE890" s="266" t="s">
        <v>4227</v>
      </c>
      <c r="BF890" s="258"/>
      <c r="BG890" s="266" t="s">
        <v>4227</v>
      </c>
      <c r="BI890" s="400" t="s">
        <v>4225</v>
      </c>
      <c r="BK890" s="400" t="s">
        <v>4225</v>
      </c>
      <c r="BM890" s="400" t="str">
        <f t="shared" si="29"/>
        <v>予備887</v>
      </c>
      <c r="BO890" s="401" t="s">
        <v>4225</v>
      </c>
      <c r="BP890" s="396"/>
      <c r="BQ890" s="401" t="s">
        <v>4225</v>
      </c>
      <c r="BR890" s="402"/>
      <c r="BS890" s="265" t="s">
        <v>4227</v>
      </c>
      <c r="BT890" s="402"/>
      <c r="BU890" s="402"/>
      <c r="BV890" s="402"/>
      <c r="BW890" s="402"/>
      <c r="BX890" s="402"/>
      <c r="BY890" s="402"/>
      <c r="BZ890" s="402"/>
      <c r="CA890" s="402"/>
      <c r="CB890" s="402"/>
      <c r="CC890" s="402"/>
      <c r="CE890" s="256"/>
      <c r="CG890" s="264" t="s">
        <v>4225</v>
      </c>
      <c r="CI890" s="264" t="s">
        <v>4225</v>
      </c>
      <c r="CK890" s="264" t="s">
        <v>4225</v>
      </c>
      <c r="CM890" s="264" t="s">
        <v>4225</v>
      </c>
      <c r="CO890" s="264" t="s">
        <v>4225</v>
      </c>
      <c r="CQ890" s="264" t="s">
        <v>4225</v>
      </c>
      <c r="CS890" s="264" t="s">
        <v>4225</v>
      </c>
      <c r="CU890" s="264" t="s">
        <v>4225</v>
      </c>
      <c r="CW890" s="264" t="s">
        <v>4225</v>
      </c>
      <c r="CY890" s="264" t="s">
        <v>4225</v>
      </c>
      <c r="DA890" s="264" t="s">
        <v>4225</v>
      </c>
      <c r="DC890" s="264" t="s">
        <v>4225</v>
      </c>
      <c r="DE890" s="264" t="s">
        <v>4225</v>
      </c>
      <c r="DG890" s="264" t="s">
        <v>4225</v>
      </c>
      <c r="DI890" s="264" t="s">
        <v>4225</v>
      </c>
      <c r="DK890" s="264" t="s">
        <v>4225</v>
      </c>
      <c r="EA890" s="264" t="s">
        <v>4225</v>
      </c>
      <c r="EC890" s="272" t="s">
        <v>4226</v>
      </c>
      <c r="ED890" s="268"/>
      <c r="EE890" s="272" t="s">
        <v>4226</v>
      </c>
      <c r="EF890" s="268"/>
      <c r="EG890" s="272" t="s">
        <v>4226</v>
      </c>
      <c r="EH890" s="268"/>
      <c r="EI890" s="272" t="s">
        <v>4226</v>
      </c>
      <c r="EY890" s="264" t="s">
        <v>4225</v>
      </c>
      <c r="FA890" s="264" t="s">
        <v>4225</v>
      </c>
      <c r="FC890" s="264" t="s">
        <v>4225</v>
      </c>
      <c r="FE890" s="264" t="s">
        <v>4225</v>
      </c>
      <c r="FG890" s="264" t="s">
        <v>4225</v>
      </c>
      <c r="FI890" s="264" t="s">
        <v>4225</v>
      </c>
      <c r="FK890" s="264" t="s">
        <v>4225</v>
      </c>
      <c r="FM890" s="264" t="s">
        <v>4225</v>
      </c>
      <c r="FO890" s="264" t="s">
        <v>4225</v>
      </c>
      <c r="FQ890" s="264" t="s">
        <v>4225</v>
      </c>
      <c r="FS890" s="264" t="s">
        <v>4225</v>
      </c>
      <c r="FU890" s="264" t="s">
        <v>4225</v>
      </c>
      <c r="FW890" s="264" t="s">
        <v>4225</v>
      </c>
      <c r="FY890" s="264" t="s">
        <v>4225</v>
      </c>
      <c r="GA890" s="264" t="s">
        <v>4225</v>
      </c>
      <c r="GC890" s="264" t="s">
        <v>4225</v>
      </c>
      <c r="GE890" s="264" t="s">
        <v>4225</v>
      </c>
      <c r="GG890" s="264" t="s">
        <v>4225</v>
      </c>
      <c r="GI890" s="264" t="s">
        <v>4225</v>
      </c>
      <c r="GK890" s="264" t="s">
        <v>4225</v>
      </c>
      <c r="GM890" s="264" t="s">
        <v>4225</v>
      </c>
      <c r="GO890" s="264" t="s">
        <v>4225</v>
      </c>
      <c r="GQ890" s="16"/>
      <c r="HE890" s="265" t="s">
        <v>4227</v>
      </c>
      <c r="HG890" s="265" t="s">
        <v>4227</v>
      </c>
      <c r="HI890" s="264" t="s">
        <v>4225</v>
      </c>
      <c r="HK890" s="264" t="s">
        <v>4225</v>
      </c>
      <c r="HM890" s="264" t="s">
        <v>4225</v>
      </c>
      <c r="HO890" s="264" t="s">
        <v>4225</v>
      </c>
      <c r="HQ890" s="264" t="s">
        <v>4225</v>
      </c>
      <c r="HS890" s="264" t="s">
        <v>4225</v>
      </c>
      <c r="HU890" s="264" t="s">
        <v>4225</v>
      </c>
      <c r="HW890" s="264" t="s">
        <v>4225</v>
      </c>
      <c r="HY890" s="264" t="s">
        <v>4225</v>
      </c>
      <c r="IA890" s="264" t="s">
        <v>4225</v>
      </c>
      <c r="IC890" s="264" t="s">
        <v>4225</v>
      </c>
      <c r="IE890" s="264" t="s">
        <v>4225</v>
      </c>
      <c r="IG890" s="264" t="s">
        <v>4225</v>
      </c>
      <c r="II890" s="264" t="s">
        <v>4225</v>
      </c>
      <c r="IK890" s="264" t="s">
        <v>4225</v>
      </c>
      <c r="IM890" s="264" t="s">
        <v>4225</v>
      </c>
      <c r="IO890" s="264" t="s">
        <v>4225</v>
      </c>
      <c r="IQ890" s="264" t="s">
        <v>4225</v>
      </c>
      <c r="IS890" s="264" t="s">
        <v>4225</v>
      </c>
      <c r="IU890" s="264" t="s">
        <v>4225</v>
      </c>
      <c r="IW890" s="264" t="s">
        <v>4225</v>
      </c>
      <c r="IY890" s="264" t="s">
        <v>4225</v>
      </c>
      <c r="JA890" s="264" t="s">
        <v>4225</v>
      </c>
      <c r="JC890" s="264" t="s">
        <v>4225</v>
      </c>
    </row>
    <row r="891" spans="3:263">
      <c r="C891" s="384" t="s">
        <v>4229</v>
      </c>
      <c r="D891" s="404"/>
      <c r="E891" s="390" t="s">
        <v>4229</v>
      </c>
      <c r="F891" s="391"/>
      <c r="G891" s="390" t="s">
        <v>4229</v>
      </c>
      <c r="H891" s="391"/>
      <c r="I891" s="390" t="s">
        <v>4229</v>
      </c>
      <c r="J891" s="391"/>
      <c r="K891" s="390" t="s">
        <v>4229</v>
      </c>
      <c r="L891" s="391"/>
      <c r="M891" s="390" t="s">
        <v>4229</v>
      </c>
      <c r="N891" s="405"/>
      <c r="O891" s="394" t="s">
        <v>4230</v>
      </c>
      <c r="P891" s="406"/>
      <c r="Q891" s="264" t="s">
        <v>4229</v>
      </c>
      <c r="S891" s="264" t="s">
        <v>4229</v>
      </c>
      <c r="U891" s="265" t="s">
        <v>4231</v>
      </c>
      <c r="W891" s="265" t="s">
        <v>4231</v>
      </c>
      <c r="Y891" s="265" t="s">
        <v>4231</v>
      </c>
      <c r="Z891" s="256"/>
      <c r="AA891" s="264" t="s">
        <v>4229</v>
      </c>
      <c r="AB891" s="256"/>
      <c r="AC891" s="265" t="s">
        <v>4231</v>
      </c>
      <c r="AD891" s="258"/>
      <c r="AE891" s="265" t="s">
        <v>4231</v>
      </c>
      <c r="AF891" s="258"/>
      <c r="AG891" s="264" t="s">
        <v>4229</v>
      </c>
      <c r="AH891" s="16"/>
      <c r="AI891" s="264" t="s">
        <v>4229</v>
      </c>
      <c r="AK891" s="264" t="s">
        <v>4229</v>
      </c>
      <c r="AL891" s="256"/>
      <c r="AM891" s="264" t="s">
        <v>4229</v>
      </c>
      <c r="AN891" s="256"/>
      <c r="AO891" s="264" t="s">
        <v>4229</v>
      </c>
      <c r="AP891" s="256"/>
      <c r="AQ891" s="264" t="s">
        <v>4229</v>
      </c>
      <c r="AR891" s="256"/>
      <c r="AS891" s="264" t="s">
        <v>4230</v>
      </c>
      <c r="AT891" s="256"/>
      <c r="AU891" s="264" t="s">
        <v>4230</v>
      </c>
      <c r="AW891" s="264" t="s">
        <v>4230</v>
      </c>
      <c r="AX891" s="256"/>
      <c r="AY891" s="270" t="str">
        <f t="shared" si="30"/>
        <v>予 備 888</v>
      </c>
      <c r="AZ891" s="256"/>
      <c r="BA891" s="265" t="s">
        <v>4231</v>
      </c>
      <c r="BC891" s="265" t="s">
        <v>4231</v>
      </c>
      <c r="BE891" s="266" t="s">
        <v>4231</v>
      </c>
      <c r="BF891" s="258"/>
      <c r="BG891" s="266" t="s">
        <v>4231</v>
      </c>
      <c r="BI891" s="400" t="s">
        <v>4229</v>
      </c>
      <c r="BK891" s="400" t="s">
        <v>4229</v>
      </c>
      <c r="BM891" s="400" t="str">
        <f t="shared" ref="BM891:BM900" si="31">AM891</f>
        <v>予備888</v>
      </c>
      <c r="BO891" s="401" t="s">
        <v>4229</v>
      </c>
      <c r="BP891" s="396"/>
      <c r="BQ891" s="401" t="s">
        <v>4229</v>
      </c>
      <c r="BR891" s="402"/>
      <c r="BS891" s="265" t="s">
        <v>4231</v>
      </c>
      <c r="BT891" s="402"/>
      <c r="BU891" s="402"/>
      <c r="BV891" s="402"/>
      <c r="BW891" s="402"/>
      <c r="BX891" s="402"/>
      <c r="BY891" s="402"/>
      <c r="BZ891" s="402"/>
      <c r="CA891" s="402"/>
      <c r="CB891" s="402"/>
      <c r="CC891" s="402"/>
      <c r="CE891" s="256"/>
      <c r="CG891" s="264" t="s">
        <v>4229</v>
      </c>
      <c r="CI891" s="264" t="s">
        <v>4229</v>
      </c>
      <c r="CK891" s="264" t="s">
        <v>4229</v>
      </c>
      <c r="CM891" s="264" t="s">
        <v>4229</v>
      </c>
      <c r="CO891" s="264" t="s">
        <v>4229</v>
      </c>
      <c r="CQ891" s="264" t="s">
        <v>4229</v>
      </c>
      <c r="CS891" s="264" t="s">
        <v>4229</v>
      </c>
      <c r="CU891" s="264" t="s">
        <v>4229</v>
      </c>
      <c r="CW891" s="264" t="s">
        <v>4229</v>
      </c>
      <c r="CY891" s="264" t="s">
        <v>4229</v>
      </c>
      <c r="DA891" s="264" t="s">
        <v>4229</v>
      </c>
      <c r="DC891" s="264" t="s">
        <v>4229</v>
      </c>
      <c r="DE891" s="264" t="s">
        <v>4229</v>
      </c>
      <c r="DG891" s="264" t="s">
        <v>4229</v>
      </c>
      <c r="DI891" s="264" t="s">
        <v>4229</v>
      </c>
      <c r="DK891" s="264" t="s">
        <v>4229</v>
      </c>
      <c r="EA891" s="264" t="s">
        <v>4229</v>
      </c>
      <c r="EC891" s="272" t="s">
        <v>4230</v>
      </c>
      <c r="ED891" s="268"/>
      <c r="EE891" s="272" t="s">
        <v>4230</v>
      </c>
      <c r="EF891" s="268"/>
      <c r="EG891" s="272" t="s">
        <v>4230</v>
      </c>
      <c r="EH891" s="268"/>
      <c r="EI891" s="272" t="s">
        <v>4230</v>
      </c>
      <c r="EY891" s="264" t="s">
        <v>4229</v>
      </c>
      <c r="FA891" s="264" t="s">
        <v>4229</v>
      </c>
      <c r="FC891" s="264" t="s">
        <v>4229</v>
      </c>
      <c r="FE891" s="264" t="s">
        <v>4229</v>
      </c>
      <c r="FG891" s="264" t="s">
        <v>4229</v>
      </c>
      <c r="FI891" s="264" t="s">
        <v>4229</v>
      </c>
      <c r="FK891" s="264" t="s">
        <v>4229</v>
      </c>
      <c r="FM891" s="264" t="s">
        <v>4229</v>
      </c>
      <c r="FO891" s="264" t="s">
        <v>4229</v>
      </c>
      <c r="FQ891" s="264" t="s">
        <v>4229</v>
      </c>
      <c r="FS891" s="264" t="s">
        <v>4229</v>
      </c>
      <c r="FU891" s="264" t="s">
        <v>4229</v>
      </c>
      <c r="FW891" s="264" t="s">
        <v>4229</v>
      </c>
      <c r="FY891" s="264" t="s">
        <v>4229</v>
      </c>
      <c r="GA891" s="264" t="s">
        <v>4229</v>
      </c>
      <c r="GC891" s="264" t="s">
        <v>4229</v>
      </c>
      <c r="GE891" s="264" t="s">
        <v>4229</v>
      </c>
      <c r="GG891" s="264" t="s">
        <v>4229</v>
      </c>
      <c r="GI891" s="264" t="s">
        <v>4229</v>
      </c>
      <c r="GK891" s="264" t="s">
        <v>4229</v>
      </c>
      <c r="GM891" s="264" t="s">
        <v>4229</v>
      </c>
      <c r="GO891" s="264" t="s">
        <v>4229</v>
      </c>
      <c r="GQ891" s="16"/>
      <c r="HE891" s="265" t="s">
        <v>4231</v>
      </c>
      <c r="HG891" s="265" t="s">
        <v>4231</v>
      </c>
      <c r="HI891" s="264" t="s">
        <v>4229</v>
      </c>
      <c r="HK891" s="264" t="s">
        <v>4229</v>
      </c>
      <c r="HM891" s="264" t="s">
        <v>4229</v>
      </c>
      <c r="HO891" s="264" t="s">
        <v>4229</v>
      </c>
      <c r="HQ891" s="264" t="s">
        <v>4229</v>
      </c>
      <c r="HS891" s="264" t="s">
        <v>4229</v>
      </c>
      <c r="HU891" s="264" t="s">
        <v>4229</v>
      </c>
      <c r="HW891" s="264" t="s">
        <v>4229</v>
      </c>
      <c r="HY891" s="264" t="s">
        <v>4229</v>
      </c>
      <c r="IA891" s="264" t="s">
        <v>4229</v>
      </c>
      <c r="IC891" s="264" t="s">
        <v>4229</v>
      </c>
      <c r="IE891" s="264" t="s">
        <v>4229</v>
      </c>
      <c r="IG891" s="264" t="s">
        <v>4229</v>
      </c>
      <c r="II891" s="264" t="s">
        <v>4229</v>
      </c>
      <c r="IK891" s="264" t="s">
        <v>4229</v>
      </c>
      <c r="IM891" s="264" t="s">
        <v>4229</v>
      </c>
      <c r="IO891" s="264" t="s">
        <v>4229</v>
      </c>
      <c r="IQ891" s="264" t="s">
        <v>4229</v>
      </c>
      <c r="IS891" s="264" t="s">
        <v>4229</v>
      </c>
      <c r="IU891" s="264" t="s">
        <v>4229</v>
      </c>
      <c r="IW891" s="264" t="s">
        <v>4229</v>
      </c>
      <c r="IY891" s="264" t="s">
        <v>4229</v>
      </c>
      <c r="JA891" s="264" t="s">
        <v>4229</v>
      </c>
      <c r="JC891" s="264" t="s">
        <v>4229</v>
      </c>
    </row>
    <row r="892" spans="3:263">
      <c r="C892" s="384" t="s">
        <v>4232</v>
      </c>
      <c r="D892" s="404"/>
      <c r="E892" s="390" t="s">
        <v>4232</v>
      </c>
      <c r="F892" s="391"/>
      <c r="G892" s="390" t="s">
        <v>4232</v>
      </c>
      <c r="H892" s="391"/>
      <c r="I892" s="390" t="s">
        <v>4232</v>
      </c>
      <c r="J892" s="391"/>
      <c r="K892" s="390" t="s">
        <v>4232</v>
      </c>
      <c r="L892" s="391"/>
      <c r="M892" s="390" t="s">
        <v>4232</v>
      </c>
      <c r="N892" s="405"/>
      <c r="O892" s="394" t="s">
        <v>4233</v>
      </c>
      <c r="P892" s="406"/>
      <c r="Q892" s="264" t="s">
        <v>4232</v>
      </c>
      <c r="S892" s="264" t="s">
        <v>4232</v>
      </c>
      <c r="U892" s="265" t="s">
        <v>4234</v>
      </c>
      <c r="W892" s="265" t="s">
        <v>4234</v>
      </c>
      <c r="Y892" s="265" t="s">
        <v>4234</v>
      </c>
      <c r="Z892" s="256"/>
      <c r="AA892" s="264" t="s">
        <v>4232</v>
      </c>
      <c r="AB892" s="256"/>
      <c r="AC892" s="265" t="s">
        <v>4234</v>
      </c>
      <c r="AD892" s="258"/>
      <c r="AE892" s="265" t="s">
        <v>4234</v>
      </c>
      <c r="AF892" s="258"/>
      <c r="AG892" s="264" t="s">
        <v>4232</v>
      </c>
      <c r="AH892" s="16"/>
      <c r="AI892" s="264" t="s">
        <v>4232</v>
      </c>
      <c r="AK892" s="264" t="s">
        <v>4232</v>
      </c>
      <c r="AL892" s="256"/>
      <c r="AM892" s="264" t="s">
        <v>4232</v>
      </c>
      <c r="AN892" s="256"/>
      <c r="AO892" s="264" t="s">
        <v>4232</v>
      </c>
      <c r="AP892" s="256"/>
      <c r="AQ892" s="264" t="s">
        <v>4232</v>
      </c>
      <c r="AR892" s="256"/>
      <c r="AS892" s="265" t="s">
        <v>4235</v>
      </c>
      <c r="AT892" s="256"/>
      <c r="AU892" s="265" t="s">
        <v>4235</v>
      </c>
      <c r="AW892" s="265" t="s">
        <v>4235</v>
      </c>
      <c r="AX892" s="256"/>
      <c r="AY892" s="270" t="str">
        <f t="shared" si="30"/>
        <v>予 備 889</v>
      </c>
      <c r="AZ892" s="256"/>
      <c r="BA892" s="265" t="s">
        <v>4234</v>
      </c>
      <c r="BC892" s="265" t="s">
        <v>4234</v>
      </c>
      <c r="BE892" s="266" t="s">
        <v>4234</v>
      </c>
      <c r="BF892" s="258"/>
      <c r="BG892" s="266" t="s">
        <v>4234</v>
      </c>
      <c r="BI892" s="400" t="s">
        <v>4232</v>
      </c>
      <c r="BK892" s="400" t="s">
        <v>4232</v>
      </c>
      <c r="BM892" s="400" t="str">
        <f t="shared" si="31"/>
        <v>予備889</v>
      </c>
      <c r="BO892" s="401" t="s">
        <v>4232</v>
      </c>
      <c r="BP892" s="396"/>
      <c r="BQ892" s="401" t="s">
        <v>4232</v>
      </c>
      <c r="BR892" s="402"/>
      <c r="BS892" s="265" t="s">
        <v>4234</v>
      </c>
      <c r="BT892" s="402"/>
      <c r="BU892" s="402"/>
      <c r="BV892" s="402"/>
      <c r="BW892" s="402"/>
      <c r="BX892" s="402"/>
      <c r="BY892" s="402"/>
      <c r="BZ892" s="402"/>
      <c r="CA892" s="402"/>
      <c r="CB892" s="402"/>
      <c r="CC892" s="402"/>
      <c r="CE892" s="256"/>
      <c r="CG892" s="264" t="s">
        <v>4232</v>
      </c>
      <c r="CI892" s="264" t="s">
        <v>4232</v>
      </c>
      <c r="CK892" s="264" t="s">
        <v>4232</v>
      </c>
      <c r="CM892" s="264" t="s">
        <v>4232</v>
      </c>
      <c r="CO892" s="264" t="s">
        <v>4232</v>
      </c>
      <c r="CQ892" s="264" t="s">
        <v>4232</v>
      </c>
      <c r="CS892" s="264" t="s">
        <v>4232</v>
      </c>
      <c r="CU892" s="264" t="s">
        <v>4232</v>
      </c>
      <c r="CW892" s="264" t="s">
        <v>4232</v>
      </c>
      <c r="CY892" s="264" t="s">
        <v>4232</v>
      </c>
      <c r="DA892" s="264" t="s">
        <v>4232</v>
      </c>
      <c r="DC892" s="264" t="s">
        <v>4232</v>
      </c>
      <c r="DE892" s="264" t="s">
        <v>4232</v>
      </c>
      <c r="DG892" s="264" t="s">
        <v>4232</v>
      </c>
      <c r="DI892" s="264" t="s">
        <v>4232</v>
      </c>
      <c r="DK892" s="264" t="s">
        <v>4232</v>
      </c>
      <c r="EA892" s="264" t="s">
        <v>4232</v>
      </c>
      <c r="EC892" s="272" t="s">
        <v>4233</v>
      </c>
      <c r="ED892" s="268"/>
      <c r="EE892" s="272" t="s">
        <v>4233</v>
      </c>
      <c r="EF892" s="268"/>
      <c r="EG892" s="272" t="s">
        <v>4233</v>
      </c>
      <c r="EH892" s="268"/>
      <c r="EI892" s="272" t="s">
        <v>4233</v>
      </c>
      <c r="EY892" s="264" t="s">
        <v>4232</v>
      </c>
      <c r="FA892" s="264" t="s">
        <v>4232</v>
      </c>
      <c r="FC892" s="264" t="s">
        <v>4232</v>
      </c>
      <c r="FE892" s="264" t="s">
        <v>4232</v>
      </c>
      <c r="FG892" s="264" t="s">
        <v>4232</v>
      </c>
      <c r="FI892" s="264" t="s">
        <v>4232</v>
      </c>
      <c r="FK892" s="264" t="s">
        <v>4232</v>
      </c>
      <c r="FM892" s="264" t="s">
        <v>4232</v>
      </c>
      <c r="FO892" s="264" t="s">
        <v>4232</v>
      </c>
      <c r="FQ892" s="264" t="s">
        <v>4232</v>
      </c>
      <c r="FS892" s="264" t="s">
        <v>4232</v>
      </c>
      <c r="FU892" s="264" t="s">
        <v>4232</v>
      </c>
      <c r="FW892" s="264" t="s">
        <v>4232</v>
      </c>
      <c r="FY892" s="264" t="s">
        <v>4232</v>
      </c>
      <c r="GA892" s="264" t="s">
        <v>4232</v>
      </c>
      <c r="GC892" s="264" t="s">
        <v>4232</v>
      </c>
      <c r="GE892" s="264" t="s">
        <v>4232</v>
      </c>
      <c r="GG892" s="264" t="s">
        <v>4232</v>
      </c>
      <c r="GI892" s="264" t="s">
        <v>4232</v>
      </c>
      <c r="GK892" s="264" t="s">
        <v>4232</v>
      </c>
      <c r="GM892" s="264" t="s">
        <v>4232</v>
      </c>
      <c r="GO892" s="264" t="s">
        <v>4232</v>
      </c>
      <c r="GQ892" s="16"/>
      <c r="HE892" s="265" t="s">
        <v>4234</v>
      </c>
      <c r="HG892" s="265" t="s">
        <v>4234</v>
      </c>
      <c r="HI892" s="264" t="s">
        <v>4232</v>
      </c>
      <c r="HK892" s="264" t="s">
        <v>4232</v>
      </c>
      <c r="HM892" s="264" t="s">
        <v>4232</v>
      </c>
      <c r="HO892" s="264" t="s">
        <v>4232</v>
      </c>
      <c r="HQ892" s="264" t="s">
        <v>4232</v>
      </c>
      <c r="HS892" s="264" t="s">
        <v>4232</v>
      </c>
      <c r="HU892" s="264" t="s">
        <v>4232</v>
      </c>
      <c r="HW892" s="264" t="s">
        <v>4232</v>
      </c>
      <c r="HY892" s="264" t="s">
        <v>4232</v>
      </c>
      <c r="IA892" s="264" t="s">
        <v>4232</v>
      </c>
      <c r="IC892" s="264" t="s">
        <v>4232</v>
      </c>
      <c r="IE892" s="264" t="s">
        <v>4232</v>
      </c>
      <c r="IG892" s="264" t="s">
        <v>4232</v>
      </c>
      <c r="II892" s="264" t="s">
        <v>4232</v>
      </c>
      <c r="IK892" s="264" t="s">
        <v>4232</v>
      </c>
      <c r="IM892" s="264" t="s">
        <v>4232</v>
      </c>
      <c r="IO892" s="264" t="s">
        <v>4232</v>
      </c>
      <c r="IQ892" s="264" t="s">
        <v>4232</v>
      </c>
      <c r="IS892" s="264" t="s">
        <v>4232</v>
      </c>
      <c r="IU892" s="264" t="s">
        <v>4232</v>
      </c>
      <c r="IW892" s="264" t="s">
        <v>4232</v>
      </c>
      <c r="IY892" s="264" t="s">
        <v>4232</v>
      </c>
      <c r="JA892" s="264" t="s">
        <v>4232</v>
      </c>
      <c r="JC892" s="264" t="s">
        <v>4232</v>
      </c>
    </row>
    <row r="893" spans="3:263">
      <c r="C893" s="384" t="s">
        <v>4236</v>
      </c>
      <c r="D893" s="404"/>
      <c r="E893" s="390" t="s">
        <v>4236</v>
      </c>
      <c r="F893" s="391"/>
      <c r="G893" s="390" t="s">
        <v>4236</v>
      </c>
      <c r="H893" s="391"/>
      <c r="I893" s="390" t="s">
        <v>4236</v>
      </c>
      <c r="J893" s="391"/>
      <c r="K893" s="390" t="s">
        <v>4236</v>
      </c>
      <c r="L893" s="391"/>
      <c r="M893" s="390" t="s">
        <v>4236</v>
      </c>
      <c r="N893" s="405"/>
      <c r="O893" s="394" t="s">
        <v>4237</v>
      </c>
      <c r="P893" s="406"/>
      <c r="Q893" s="264" t="s">
        <v>4236</v>
      </c>
      <c r="S893" s="264" t="s">
        <v>4236</v>
      </c>
      <c r="U893" s="265" t="s">
        <v>4238</v>
      </c>
      <c r="W893" s="265" t="s">
        <v>4238</v>
      </c>
      <c r="Y893" s="265" t="s">
        <v>4238</v>
      </c>
      <c r="Z893" s="256"/>
      <c r="AA893" s="264" t="s">
        <v>4236</v>
      </c>
      <c r="AB893" s="256"/>
      <c r="AC893" s="265" t="s">
        <v>4238</v>
      </c>
      <c r="AD893" s="258"/>
      <c r="AE893" s="265" t="s">
        <v>4238</v>
      </c>
      <c r="AF893" s="258"/>
      <c r="AG893" s="264" t="s">
        <v>4236</v>
      </c>
      <c r="AH893" s="16"/>
      <c r="AI893" s="264" t="s">
        <v>4236</v>
      </c>
      <c r="AK893" s="264" t="s">
        <v>4236</v>
      </c>
      <c r="AL893" s="256"/>
      <c r="AM893" s="264" t="s">
        <v>4236</v>
      </c>
      <c r="AN893" s="256"/>
      <c r="AO893" s="264" t="s">
        <v>4236</v>
      </c>
      <c r="AP893" s="256"/>
      <c r="AQ893" s="264" t="s">
        <v>4236</v>
      </c>
      <c r="AR893" s="256"/>
      <c r="AS893" s="264" t="s">
        <v>4237</v>
      </c>
      <c r="AT893" s="256"/>
      <c r="AU893" s="264" t="s">
        <v>4237</v>
      </c>
      <c r="AW893" s="264" t="s">
        <v>4237</v>
      </c>
      <c r="AX893" s="256"/>
      <c r="AY893" s="270" t="str">
        <f t="shared" si="30"/>
        <v>予 備 890</v>
      </c>
      <c r="AZ893" s="256"/>
      <c r="BA893" s="265" t="s">
        <v>4238</v>
      </c>
      <c r="BC893" s="265" t="s">
        <v>4238</v>
      </c>
      <c r="BE893" s="266" t="s">
        <v>4238</v>
      </c>
      <c r="BF893" s="258"/>
      <c r="BG893" s="266" t="s">
        <v>4238</v>
      </c>
      <c r="BI893" s="400" t="s">
        <v>4236</v>
      </c>
      <c r="BK893" s="400" t="s">
        <v>4236</v>
      </c>
      <c r="BM893" s="400" t="str">
        <f t="shared" si="31"/>
        <v>予備890</v>
      </c>
      <c r="BO893" s="401" t="s">
        <v>4236</v>
      </c>
      <c r="BP893" s="396"/>
      <c r="BQ893" s="401" t="s">
        <v>4236</v>
      </c>
      <c r="BR893" s="402"/>
      <c r="BS893" s="265" t="s">
        <v>4238</v>
      </c>
      <c r="BT893" s="402"/>
      <c r="BU893" s="402"/>
      <c r="BV893" s="402"/>
      <c r="BW893" s="402"/>
      <c r="BX893" s="402"/>
      <c r="BY893" s="402"/>
      <c r="BZ893" s="402"/>
      <c r="CA893" s="402"/>
      <c r="CB893" s="402"/>
      <c r="CC893" s="402"/>
      <c r="CE893" s="256"/>
      <c r="CG893" s="264" t="s">
        <v>4236</v>
      </c>
      <c r="CI893" s="264" t="s">
        <v>4236</v>
      </c>
      <c r="CK893" s="264" t="s">
        <v>4236</v>
      </c>
      <c r="CM893" s="264" t="s">
        <v>4236</v>
      </c>
      <c r="CO893" s="264" t="s">
        <v>4236</v>
      </c>
      <c r="CQ893" s="264" t="s">
        <v>4236</v>
      </c>
      <c r="CS893" s="264" t="s">
        <v>4236</v>
      </c>
      <c r="CU893" s="264" t="s">
        <v>4236</v>
      </c>
      <c r="CW893" s="264" t="s">
        <v>4236</v>
      </c>
      <c r="CY893" s="264" t="s">
        <v>4236</v>
      </c>
      <c r="DA893" s="264" t="s">
        <v>4236</v>
      </c>
      <c r="DC893" s="264" t="s">
        <v>4236</v>
      </c>
      <c r="DE893" s="264" t="s">
        <v>4236</v>
      </c>
      <c r="DG893" s="264" t="s">
        <v>4236</v>
      </c>
      <c r="DI893" s="264" t="s">
        <v>4236</v>
      </c>
      <c r="DK893" s="264" t="s">
        <v>4236</v>
      </c>
      <c r="EA893" s="264" t="s">
        <v>4236</v>
      </c>
      <c r="EC893" s="272" t="s">
        <v>4237</v>
      </c>
      <c r="ED893" s="268"/>
      <c r="EE893" s="272" t="s">
        <v>4237</v>
      </c>
      <c r="EF893" s="268"/>
      <c r="EG893" s="272" t="s">
        <v>4237</v>
      </c>
      <c r="EH893" s="268"/>
      <c r="EI893" s="272" t="s">
        <v>4237</v>
      </c>
      <c r="EY893" s="264" t="s">
        <v>4236</v>
      </c>
      <c r="FA893" s="264" t="s">
        <v>4236</v>
      </c>
      <c r="FC893" s="264" t="s">
        <v>4236</v>
      </c>
      <c r="FE893" s="264" t="s">
        <v>4236</v>
      </c>
      <c r="FG893" s="264" t="s">
        <v>4236</v>
      </c>
      <c r="FI893" s="264" t="s">
        <v>4236</v>
      </c>
      <c r="FK893" s="264" t="s">
        <v>4236</v>
      </c>
      <c r="FM893" s="264" t="s">
        <v>4236</v>
      </c>
      <c r="FO893" s="264" t="s">
        <v>4236</v>
      </c>
      <c r="FQ893" s="264" t="s">
        <v>4236</v>
      </c>
      <c r="FS893" s="264" t="s">
        <v>4236</v>
      </c>
      <c r="FU893" s="264" t="s">
        <v>4236</v>
      </c>
      <c r="FW893" s="264" t="s">
        <v>4236</v>
      </c>
      <c r="FY893" s="264" t="s">
        <v>4236</v>
      </c>
      <c r="GA893" s="264" t="s">
        <v>4236</v>
      </c>
      <c r="GC893" s="264" t="s">
        <v>4236</v>
      </c>
      <c r="GE893" s="264" t="s">
        <v>4236</v>
      </c>
      <c r="GG893" s="264" t="s">
        <v>4236</v>
      </c>
      <c r="GI893" s="264" t="s">
        <v>4236</v>
      </c>
      <c r="GK893" s="264" t="s">
        <v>4236</v>
      </c>
      <c r="GM893" s="264" t="s">
        <v>4236</v>
      </c>
      <c r="GO893" s="264" t="s">
        <v>4236</v>
      </c>
      <c r="GQ893" s="16"/>
      <c r="HE893" s="265" t="s">
        <v>4238</v>
      </c>
      <c r="HG893" s="265" t="s">
        <v>4238</v>
      </c>
      <c r="HI893" s="264" t="s">
        <v>4236</v>
      </c>
      <c r="HK893" s="264" t="s">
        <v>4236</v>
      </c>
      <c r="HM893" s="264" t="s">
        <v>4236</v>
      </c>
      <c r="HO893" s="264" t="s">
        <v>4236</v>
      </c>
      <c r="HQ893" s="264" t="s">
        <v>4236</v>
      </c>
      <c r="HS893" s="264" t="s">
        <v>4236</v>
      </c>
      <c r="HU893" s="264" t="s">
        <v>4236</v>
      </c>
      <c r="HW893" s="264" t="s">
        <v>4236</v>
      </c>
      <c r="HY893" s="264" t="s">
        <v>4236</v>
      </c>
      <c r="IA893" s="264" t="s">
        <v>4236</v>
      </c>
      <c r="IC893" s="264" t="s">
        <v>4236</v>
      </c>
      <c r="IE893" s="264" t="s">
        <v>4236</v>
      </c>
      <c r="IG893" s="264" t="s">
        <v>4236</v>
      </c>
      <c r="II893" s="264" t="s">
        <v>4236</v>
      </c>
      <c r="IK893" s="264" t="s">
        <v>4236</v>
      </c>
      <c r="IM893" s="264" t="s">
        <v>4236</v>
      </c>
      <c r="IO893" s="264" t="s">
        <v>4236</v>
      </c>
      <c r="IQ893" s="264" t="s">
        <v>4236</v>
      </c>
      <c r="IS893" s="264" t="s">
        <v>4236</v>
      </c>
      <c r="IU893" s="264" t="s">
        <v>4236</v>
      </c>
      <c r="IW893" s="264" t="s">
        <v>4236</v>
      </c>
      <c r="IY893" s="264" t="s">
        <v>4236</v>
      </c>
      <c r="JA893" s="264" t="s">
        <v>4236</v>
      </c>
      <c r="JC893" s="264" t="s">
        <v>4236</v>
      </c>
    </row>
    <row r="894" spans="3:263">
      <c r="C894" s="384" t="s">
        <v>4239</v>
      </c>
      <c r="D894" s="404"/>
      <c r="E894" s="390" t="s">
        <v>4239</v>
      </c>
      <c r="F894" s="391"/>
      <c r="G894" s="390" t="s">
        <v>4239</v>
      </c>
      <c r="H894" s="391"/>
      <c r="I894" s="390" t="s">
        <v>4239</v>
      </c>
      <c r="J894" s="391"/>
      <c r="K894" s="390" t="s">
        <v>4239</v>
      </c>
      <c r="L894" s="391"/>
      <c r="M894" s="390" t="s">
        <v>4239</v>
      </c>
      <c r="N894" s="405"/>
      <c r="O894" s="394" t="s">
        <v>4240</v>
      </c>
      <c r="P894" s="406"/>
      <c r="Q894" s="264" t="s">
        <v>4239</v>
      </c>
      <c r="S894" s="264" t="s">
        <v>4239</v>
      </c>
      <c r="U894" s="265" t="s">
        <v>4241</v>
      </c>
      <c r="W894" s="265" t="s">
        <v>4241</v>
      </c>
      <c r="Y894" s="265" t="s">
        <v>4241</v>
      </c>
      <c r="Z894" s="256"/>
      <c r="AA894" s="264" t="s">
        <v>4239</v>
      </c>
      <c r="AB894" s="256"/>
      <c r="AC894" s="265" t="s">
        <v>4241</v>
      </c>
      <c r="AD894" s="258"/>
      <c r="AE894" s="265" t="s">
        <v>4241</v>
      </c>
      <c r="AF894" s="258"/>
      <c r="AG894" s="264" t="s">
        <v>4239</v>
      </c>
      <c r="AH894" s="16"/>
      <c r="AI894" s="264" t="s">
        <v>4239</v>
      </c>
      <c r="AK894" s="264" t="s">
        <v>4239</v>
      </c>
      <c r="AL894" s="256"/>
      <c r="AM894" s="264" t="s">
        <v>4239</v>
      </c>
      <c r="AN894" s="256"/>
      <c r="AO894" s="264" t="s">
        <v>4239</v>
      </c>
      <c r="AP894" s="256"/>
      <c r="AQ894" s="264" t="s">
        <v>4239</v>
      </c>
      <c r="AR894" s="256"/>
      <c r="AS894" s="265" t="s">
        <v>4242</v>
      </c>
      <c r="AT894" s="256"/>
      <c r="AU894" s="265" t="s">
        <v>4242</v>
      </c>
      <c r="AW894" s="265" t="s">
        <v>4242</v>
      </c>
      <c r="AX894" s="256"/>
      <c r="AY894" s="270" t="str">
        <f t="shared" si="30"/>
        <v>予 備 891</v>
      </c>
      <c r="AZ894" s="256"/>
      <c r="BA894" s="265" t="s">
        <v>4241</v>
      </c>
      <c r="BC894" s="265" t="s">
        <v>4241</v>
      </c>
      <c r="BE894" s="266" t="s">
        <v>4241</v>
      </c>
      <c r="BF894" s="258"/>
      <c r="BG894" s="266" t="s">
        <v>4241</v>
      </c>
      <c r="BI894" s="400" t="s">
        <v>4239</v>
      </c>
      <c r="BK894" s="400" t="s">
        <v>4239</v>
      </c>
      <c r="BM894" s="400" t="str">
        <f t="shared" si="31"/>
        <v>予備891</v>
      </c>
      <c r="BO894" s="401" t="s">
        <v>4239</v>
      </c>
      <c r="BP894" s="396"/>
      <c r="BQ894" s="401" t="s">
        <v>4239</v>
      </c>
      <c r="BR894" s="402"/>
      <c r="BS894" s="265" t="s">
        <v>4241</v>
      </c>
      <c r="BT894" s="402"/>
      <c r="BU894" s="402"/>
      <c r="BV894" s="402"/>
      <c r="BW894" s="402"/>
      <c r="BX894" s="402"/>
      <c r="BY894" s="402"/>
      <c r="BZ894" s="402"/>
      <c r="CA894" s="402"/>
      <c r="CB894" s="402"/>
      <c r="CC894" s="402"/>
      <c r="CE894" s="256"/>
      <c r="CG894" s="264" t="s">
        <v>4239</v>
      </c>
      <c r="CI894" s="264" t="s">
        <v>4239</v>
      </c>
      <c r="CK894" s="264" t="s">
        <v>4239</v>
      </c>
      <c r="CM894" s="264" t="s">
        <v>4239</v>
      </c>
      <c r="CO894" s="264" t="s">
        <v>4239</v>
      </c>
      <c r="CQ894" s="264" t="s">
        <v>4239</v>
      </c>
      <c r="CS894" s="264" t="s">
        <v>4239</v>
      </c>
      <c r="CU894" s="264" t="s">
        <v>4239</v>
      </c>
      <c r="CW894" s="264" t="s">
        <v>4239</v>
      </c>
      <c r="CY894" s="264" t="s">
        <v>4239</v>
      </c>
      <c r="DA894" s="264" t="s">
        <v>4239</v>
      </c>
      <c r="DC894" s="264" t="s">
        <v>4239</v>
      </c>
      <c r="DE894" s="264" t="s">
        <v>4239</v>
      </c>
      <c r="DG894" s="264" t="s">
        <v>4239</v>
      </c>
      <c r="DI894" s="264" t="s">
        <v>4239</v>
      </c>
      <c r="DK894" s="264" t="s">
        <v>4239</v>
      </c>
      <c r="EA894" s="264" t="s">
        <v>4239</v>
      </c>
      <c r="EC894" s="272" t="s">
        <v>4240</v>
      </c>
      <c r="ED894" s="268"/>
      <c r="EE894" s="272" t="s">
        <v>4240</v>
      </c>
      <c r="EF894" s="268"/>
      <c r="EG894" s="272" t="s">
        <v>4240</v>
      </c>
      <c r="EH894" s="268"/>
      <c r="EI894" s="272" t="s">
        <v>4240</v>
      </c>
      <c r="EY894" s="264" t="s">
        <v>4239</v>
      </c>
      <c r="FA894" s="264" t="s">
        <v>4239</v>
      </c>
      <c r="FC894" s="264" t="s">
        <v>4239</v>
      </c>
      <c r="FE894" s="264" t="s">
        <v>4239</v>
      </c>
      <c r="FG894" s="264" t="s">
        <v>4239</v>
      </c>
      <c r="FI894" s="264" t="s">
        <v>4239</v>
      </c>
      <c r="FK894" s="264" t="s">
        <v>4239</v>
      </c>
      <c r="FM894" s="264" t="s">
        <v>4239</v>
      </c>
      <c r="FO894" s="264" t="s">
        <v>4239</v>
      </c>
      <c r="FQ894" s="264" t="s">
        <v>4239</v>
      </c>
      <c r="FS894" s="264" t="s">
        <v>4239</v>
      </c>
      <c r="FU894" s="264" t="s">
        <v>4239</v>
      </c>
      <c r="FW894" s="264" t="s">
        <v>4239</v>
      </c>
      <c r="FY894" s="264" t="s">
        <v>4239</v>
      </c>
      <c r="GA894" s="264" t="s">
        <v>4239</v>
      </c>
      <c r="GC894" s="264" t="s">
        <v>4239</v>
      </c>
      <c r="GE894" s="264" t="s">
        <v>4239</v>
      </c>
      <c r="GG894" s="264" t="s">
        <v>4239</v>
      </c>
      <c r="GI894" s="264" t="s">
        <v>4239</v>
      </c>
      <c r="GK894" s="264" t="s">
        <v>4239</v>
      </c>
      <c r="GM894" s="264" t="s">
        <v>4239</v>
      </c>
      <c r="GO894" s="264" t="s">
        <v>4239</v>
      </c>
      <c r="GQ894" s="16"/>
      <c r="HE894" s="265" t="s">
        <v>4241</v>
      </c>
      <c r="HG894" s="265" t="s">
        <v>4241</v>
      </c>
      <c r="HI894" s="264" t="s">
        <v>4239</v>
      </c>
      <c r="HK894" s="264" t="s">
        <v>4239</v>
      </c>
      <c r="HM894" s="264" t="s">
        <v>4239</v>
      </c>
      <c r="HO894" s="264" t="s">
        <v>4239</v>
      </c>
      <c r="HQ894" s="264" t="s">
        <v>4239</v>
      </c>
      <c r="HS894" s="264" t="s">
        <v>4239</v>
      </c>
      <c r="HU894" s="264" t="s">
        <v>4239</v>
      </c>
      <c r="HW894" s="264" t="s">
        <v>4239</v>
      </c>
      <c r="HY894" s="264" t="s">
        <v>4239</v>
      </c>
      <c r="IA894" s="264" t="s">
        <v>4239</v>
      </c>
      <c r="IC894" s="264" t="s">
        <v>4239</v>
      </c>
      <c r="IE894" s="264" t="s">
        <v>4239</v>
      </c>
      <c r="IG894" s="264" t="s">
        <v>4239</v>
      </c>
      <c r="II894" s="264" t="s">
        <v>4239</v>
      </c>
      <c r="IK894" s="264" t="s">
        <v>4239</v>
      </c>
      <c r="IM894" s="264" t="s">
        <v>4239</v>
      </c>
      <c r="IO894" s="264" t="s">
        <v>4239</v>
      </c>
      <c r="IQ894" s="264" t="s">
        <v>4239</v>
      </c>
      <c r="IS894" s="264" t="s">
        <v>4239</v>
      </c>
      <c r="IU894" s="264" t="s">
        <v>4239</v>
      </c>
      <c r="IW894" s="264" t="s">
        <v>4239</v>
      </c>
      <c r="IY894" s="264" t="s">
        <v>4239</v>
      </c>
      <c r="JA894" s="264" t="s">
        <v>4239</v>
      </c>
      <c r="JC894" s="264" t="s">
        <v>4239</v>
      </c>
    </row>
    <row r="895" spans="3:263">
      <c r="C895" s="384" t="s">
        <v>4243</v>
      </c>
      <c r="D895" s="404"/>
      <c r="E895" s="390" t="s">
        <v>4243</v>
      </c>
      <c r="F895" s="391"/>
      <c r="G895" s="390" t="s">
        <v>4243</v>
      </c>
      <c r="H895" s="391"/>
      <c r="I895" s="390" t="s">
        <v>4243</v>
      </c>
      <c r="J895" s="391"/>
      <c r="K895" s="390" t="s">
        <v>4243</v>
      </c>
      <c r="L895" s="391"/>
      <c r="M895" s="390" t="s">
        <v>4243</v>
      </c>
      <c r="N895" s="405"/>
      <c r="O895" s="394" t="s">
        <v>4244</v>
      </c>
      <c r="P895" s="406"/>
      <c r="Q895" s="264" t="s">
        <v>4243</v>
      </c>
      <c r="S895" s="264" t="s">
        <v>4243</v>
      </c>
      <c r="U895" s="265" t="s">
        <v>4245</v>
      </c>
      <c r="W895" s="265" t="s">
        <v>4245</v>
      </c>
      <c r="Y895" s="265" t="s">
        <v>4245</v>
      </c>
      <c r="Z895" s="256"/>
      <c r="AA895" s="264" t="s">
        <v>4243</v>
      </c>
      <c r="AB895" s="256"/>
      <c r="AC895" s="265" t="s">
        <v>4245</v>
      </c>
      <c r="AD895" s="258"/>
      <c r="AE895" s="265" t="s">
        <v>4245</v>
      </c>
      <c r="AF895" s="258"/>
      <c r="AG895" s="264" t="s">
        <v>4243</v>
      </c>
      <c r="AH895" s="16"/>
      <c r="AI895" s="264" t="s">
        <v>4243</v>
      </c>
      <c r="AK895" s="264" t="s">
        <v>4243</v>
      </c>
      <c r="AL895" s="256"/>
      <c r="AM895" s="264" t="s">
        <v>4243</v>
      </c>
      <c r="AN895" s="256"/>
      <c r="AO895" s="264" t="s">
        <v>4243</v>
      </c>
      <c r="AP895" s="256"/>
      <c r="AQ895" s="264" t="s">
        <v>4243</v>
      </c>
      <c r="AR895" s="256"/>
      <c r="AS895" s="264" t="s">
        <v>4244</v>
      </c>
      <c r="AT895" s="256"/>
      <c r="AU895" s="264" t="s">
        <v>4244</v>
      </c>
      <c r="AW895" s="264" t="s">
        <v>4244</v>
      </c>
      <c r="AX895" s="256"/>
      <c r="AY895" s="270" t="str">
        <f t="shared" si="30"/>
        <v>予 備 892</v>
      </c>
      <c r="AZ895" s="256"/>
      <c r="BA895" s="265" t="s">
        <v>4245</v>
      </c>
      <c r="BC895" s="265" t="s">
        <v>4245</v>
      </c>
      <c r="BE895" s="266" t="s">
        <v>4245</v>
      </c>
      <c r="BF895" s="258"/>
      <c r="BG895" s="266" t="s">
        <v>4245</v>
      </c>
      <c r="BI895" s="400" t="s">
        <v>4243</v>
      </c>
      <c r="BK895" s="400" t="s">
        <v>4243</v>
      </c>
      <c r="BM895" s="400" t="str">
        <f t="shared" si="31"/>
        <v>予備892</v>
      </c>
      <c r="BO895" s="401" t="s">
        <v>4243</v>
      </c>
      <c r="BP895" s="396"/>
      <c r="BQ895" s="401" t="s">
        <v>4243</v>
      </c>
      <c r="BR895" s="402"/>
      <c r="BS895" s="265" t="s">
        <v>4245</v>
      </c>
      <c r="BT895" s="402"/>
      <c r="BU895" s="402"/>
      <c r="BV895" s="402"/>
      <c r="BW895" s="402"/>
      <c r="BX895" s="402"/>
      <c r="BY895" s="402"/>
      <c r="BZ895" s="402"/>
      <c r="CA895" s="402"/>
      <c r="CB895" s="402"/>
      <c r="CC895" s="402"/>
      <c r="CE895" s="256"/>
      <c r="CG895" s="264" t="s">
        <v>4243</v>
      </c>
      <c r="CI895" s="264" t="s">
        <v>4243</v>
      </c>
      <c r="CK895" s="264" t="s">
        <v>4243</v>
      </c>
      <c r="CM895" s="264" t="s">
        <v>4243</v>
      </c>
      <c r="CO895" s="264" t="s">
        <v>4243</v>
      </c>
      <c r="CQ895" s="264" t="s">
        <v>4243</v>
      </c>
      <c r="CS895" s="264" t="s">
        <v>4243</v>
      </c>
      <c r="CU895" s="264" t="s">
        <v>4243</v>
      </c>
      <c r="CW895" s="264" t="s">
        <v>4243</v>
      </c>
      <c r="CY895" s="264" t="s">
        <v>4243</v>
      </c>
      <c r="DA895" s="264" t="s">
        <v>4243</v>
      </c>
      <c r="DC895" s="264" t="s">
        <v>4243</v>
      </c>
      <c r="DE895" s="264" t="s">
        <v>4243</v>
      </c>
      <c r="DG895" s="264" t="s">
        <v>4243</v>
      </c>
      <c r="DI895" s="264" t="s">
        <v>4243</v>
      </c>
      <c r="DK895" s="264" t="s">
        <v>4243</v>
      </c>
      <c r="EA895" s="264" t="s">
        <v>4243</v>
      </c>
      <c r="EC895" s="272" t="s">
        <v>4244</v>
      </c>
      <c r="ED895" s="268"/>
      <c r="EE895" s="272" t="s">
        <v>4244</v>
      </c>
      <c r="EF895" s="268"/>
      <c r="EG895" s="272" t="s">
        <v>4244</v>
      </c>
      <c r="EH895" s="268"/>
      <c r="EI895" s="272" t="s">
        <v>4244</v>
      </c>
      <c r="EY895" s="264" t="s">
        <v>4243</v>
      </c>
      <c r="FA895" s="264" t="s">
        <v>4243</v>
      </c>
      <c r="FC895" s="264" t="s">
        <v>4243</v>
      </c>
      <c r="FE895" s="264" t="s">
        <v>4243</v>
      </c>
      <c r="FG895" s="264" t="s">
        <v>4243</v>
      </c>
      <c r="FI895" s="264" t="s">
        <v>4243</v>
      </c>
      <c r="FK895" s="264" t="s">
        <v>4243</v>
      </c>
      <c r="FM895" s="264" t="s">
        <v>4243</v>
      </c>
      <c r="FO895" s="264" t="s">
        <v>4243</v>
      </c>
      <c r="FQ895" s="264" t="s">
        <v>4243</v>
      </c>
      <c r="FS895" s="264" t="s">
        <v>4243</v>
      </c>
      <c r="FU895" s="264" t="s">
        <v>4243</v>
      </c>
      <c r="FW895" s="264" t="s">
        <v>4243</v>
      </c>
      <c r="FY895" s="264" t="s">
        <v>4243</v>
      </c>
      <c r="GA895" s="264" t="s">
        <v>4243</v>
      </c>
      <c r="GC895" s="264" t="s">
        <v>4243</v>
      </c>
      <c r="GE895" s="264" t="s">
        <v>4243</v>
      </c>
      <c r="GG895" s="264" t="s">
        <v>4243</v>
      </c>
      <c r="GI895" s="264" t="s">
        <v>4243</v>
      </c>
      <c r="GK895" s="264" t="s">
        <v>4243</v>
      </c>
      <c r="GM895" s="264" t="s">
        <v>4243</v>
      </c>
      <c r="GO895" s="264" t="s">
        <v>4243</v>
      </c>
      <c r="GQ895" s="16"/>
      <c r="HE895" s="265" t="s">
        <v>4245</v>
      </c>
      <c r="HG895" s="265" t="s">
        <v>4245</v>
      </c>
      <c r="HI895" s="264" t="s">
        <v>4243</v>
      </c>
      <c r="HK895" s="264" t="s">
        <v>4243</v>
      </c>
      <c r="HM895" s="264" t="s">
        <v>4243</v>
      </c>
      <c r="HO895" s="264" t="s">
        <v>4243</v>
      </c>
      <c r="HQ895" s="264" t="s">
        <v>4243</v>
      </c>
      <c r="HS895" s="264" t="s">
        <v>4243</v>
      </c>
      <c r="HU895" s="264" t="s">
        <v>4243</v>
      </c>
      <c r="HW895" s="264" t="s">
        <v>4243</v>
      </c>
      <c r="HY895" s="264" t="s">
        <v>4243</v>
      </c>
      <c r="IA895" s="264" t="s">
        <v>4243</v>
      </c>
      <c r="IC895" s="264" t="s">
        <v>4243</v>
      </c>
      <c r="IE895" s="264" t="s">
        <v>4243</v>
      </c>
      <c r="IG895" s="264" t="s">
        <v>4243</v>
      </c>
      <c r="II895" s="264" t="s">
        <v>4243</v>
      </c>
      <c r="IK895" s="264" t="s">
        <v>4243</v>
      </c>
      <c r="IM895" s="264" t="s">
        <v>4243</v>
      </c>
      <c r="IO895" s="264" t="s">
        <v>4243</v>
      </c>
      <c r="IQ895" s="264" t="s">
        <v>4243</v>
      </c>
      <c r="IS895" s="264" t="s">
        <v>4243</v>
      </c>
      <c r="IU895" s="264" t="s">
        <v>4243</v>
      </c>
      <c r="IW895" s="264" t="s">
        <v>4243</v>
      </c>
      <c r="IY895" s="264" t="s">
        <v>4243</v>
      </c>
      <c r="JA895" s="264" t="s">
        <v>4243</v>
      </c>
      <c r="JC895" s="264" t="s">
        <v>4243</v>
      </c>
    </row>
    <row r="896" spans="3:263">
      <c r="C896" s="384" t="s">
        <v>4246</v>
      </c>
      <c r="D896" s="404"/>
      <c r="E896" s="390" t="s">
        <v>4246</v>
      </c>
      <c r="F896" s="391"/>
      <c r="G896" s="390" t="s">
        <v>4246</v>
      </c>
      <c r="H896" s="391"/>
      <c r="I896" s="390" t="s">
        <v>4246</v>
      </c>
      <c r="J896" s="391"/>
      <c r="K896" s="390" t="s">
        <v>4246</v>
      </c>
      <c r="L896" s="391"/>
      <c r="M896" s="390" t="s">
        <v>4246</v>
      </c>
      <c r="N896" s="405"/>
      <c r="O896" s="394" t="s">
        <v>4247</v>
      </c>
      <c r="P896" s="406"/>
      <c r="Q896" s="264" t="s">
        <v>4246</v>
      </c>
      <c r="S896" s="264" t="s">
        <v>4246</v>
      </c>
      <c r="U896" s="265" t="s">
        <v>4248</v>
      </c>
      <c r="W896" s="265" t="s">
        <v>4248</v>
      </c>
      <c r="Y896" s="265" t="s">
        <v>4248</v>
      </c>
      <c r="Z896" s="256"/>
      <c r="AA896" s="264" t="s">
        <v>4246</v>
      </c>
      <c r="AB896" s="256"/>
      <c r="AC896" s="265" t="s">
        <v>4248</v>
      </c>
      <c r="AD896" s="258"/>
      <c r="AE896" s="265" t="s">
        <v>4248</v>
      </c>
      <c r="AF896" s="258"/>
      <c r="AG896" s="264" t="s">
        <v>4246</v>
      </c>
      <c r="AH896" s="16"/>
      <c r="AI896" s="264" t="s">
        <v>4246</v>
      </c>
      <c r="AK896" s="264" t="s">
        <v>4246</v>
      </c>
      <c r="AL896" s="256"/>
      <c r="AM896" s="264" t="s">
        <v>4246</v>
      </c>
      <c r="AN896" s="256"/>
      <c r="AO896" s="264" t="s">
        <v>4246</v>
      </c>
      <c r="AP896" s="256"/>
      <c r="AQ896" s="264" t="s">
        <v>4246</v>
      </c>
      <c r="AR896" s="256"/>
      <c r="AS896" s="265" t="s">
        <v>4249</v>
      </c>
      <c r="AT896" s="256"/>
      <c r="AU896" s="265" t="s">
        <v>4249</v>
      </c>
      <c r="AW896" s="265" t="s">
        <v>4249</v>
      </c>
      <c r="AX896" s="256"/>
      <c r="AY896" s="270" t="str">
        <f t="shared" si="30"/>
        <v>予 備 893</v>
      </c>
      <c r="AZ896" s="256"/>
      <c r="BA896" s="265" t="s">
        <v>4248</v>
      </c>
      <c r="BC896" s="265" t="s">
        <v>4248</v>
      </c>
      <c r="BE896" s="266" t="s">
        <v>4248</v>
      </c>
      <c r="BF896" s="258"/>
      <c r="BG896" s="266" t="s">
        <v>4248</v>
      </c>
      <c r="BI896" s="400" t="s">
        <v>4246</v>
      </c>
      <c r="BK896" s="400" t="s">
        <v>4246</v>
      </c>
      <c r="BM896" s="400" t="str">
        <f t="shared" si="31"/>
        <v>予備893</v>
      </c>
      <c r="BO896" s="401" t="s">
        <v>4246</v>
      </c>
      <c r="BP896" s="396"/>
      <c r="BQ896" s="401" t="s">
        <v>4246</v>
      </c>
      <c r="BR896" s="402"/>
      <c r="BS896" s="265" t="s">
        <v>4248</v>
      </c>
      <c r="BT896" s="402"/>
      <c r="BU896" s="402"/>
      <c r="BV896" s="402"/>
      <c r="BW896" s="402"/>
      <c r="BX896" s="402"/>
      <c r="BY896" s="402"/>
      <c r="BZ896" s="402"/>
      <c r="CA896" s="402"/>
      <c r="CB896" s="402"/>
      <c r="CC896" s="402"/>
      <c r="CE896" s="256"/>
      <c r="CG896" s="264" t="s">
        <v>4246</v>
      </c>
      <c r="CI896" s="264" t="s">
        <v>4246</v>
      </c>
      <c r="CK896" s="264" t="s">
        <v>4246</v>
      </c>
      <c r="CM896" s="264" t="s">
        <v>4246</v>
      </c>
      <c r="CO896" s="264" t="s">
        <v>4246</v>
      </c>
      <c r="CQ896" s="264" t="s">
        <v>4246</v>
      </c>
      <c r="CS896" s="264" t="s">
        <v>4246</v>
      </c>
      <c r="CU896" s="264" t="s">
        <v>4246</v>
      </c>
      <c r="CW896" s="264" t="s">
        <v>4246</v>
      </c>
      <c r="CY896" s="264" t="s">
        <v>4246</v>
      </c>
      <c r="DA896" s="264" t="s">
        <v>4246</v>
      </c>
      <c r="DC896" s="264" t="s">
        <v>4246</v>
      </c>
      <c r="DE896" s="264" t="s">
        <v>4246</v>
      </c>
      <c r="DG896" s="264" t="s">
        <v>4246</v>
      </c>
      <c r="DI896" s="264" t="s">
        <v>4246</v>
      </c>
      <c r="DK896" s="264" t="s">
        <v>4246</v>
      </c>
      <c r="EA896" s="264" t="s">
        <v>4246</v>
      </c>
      <c r="EC896" s="272" t="s">
        <v>4247</v>
      </c>
      <c r="ED896" s="268"/>
      <c r="EE896" s="272" t="s">
        <v>4247</v>
      </c>
      <c r="EF896" s="268"/>
      <c r="EG896" s="272" t="s">
        <v>4247</v>
      </c>
      <c r="EH896" s="268"/>
      <c r="EI896" s="272" t="s">
        <v>4247</v>
      </c>
      <c r="EY896" s="264" t="s">
        <v>4246</v>
      </c>
      <c r="FA896" s="264" t="s">
        <v>4246</v>
      </c>
      <c r="FC896" s="264" t="s">
        <v>4246</v>
      </c>
      <c r="FE896" s="264" t="s">
        <v>4246</v>
      </c>
      <c r="FG896" s="264" t="s">
        <v>4246</v>
      </c>
      <c r="FI896" s="264" t="s">
        <v>4246</v>
      </c>
      <c r="FK896" s="264" t="s">
        <v>4246</v>
      </c>
      <c r="FM896" s="264" t="s">
        <v>4246</v>
      </c>
      <c r="FO896" s="264" t="s">
        <v>4246</v>
      </c>
      <c r="FQ896" s="264" t="s">
        <v>4246</v>
      </c>
      <c r="FS896" s="264" t="s">
        <v>4246</v>
      </c>
      <c r="FU896" s="264" t="s">
        <v>4246</v>
      </c>
      <c r="FW896" s="264" t="s">
        <v>4246</v>
      </c>
      <c r="FY896" s="264" t="s">
        <v>4246</v>
      </c>
      <c r="GA896" s="264" t="s">
        <v>4246</v>
      </c>
      <c r="GC896" s="264" t="s">
        <v>4246</v>
      </c>
      <c r="GE896" s="264" t="s">
        <v>4246</v>
      </c>
      <c r="GG896" s="264" t="s">
        <v>4246</v>
      </c>
      <c r="GI896" s="264" t="s">
        <v>4246</v>
      </c>
      <c r="GK896" s="264" t="s">
        <v>4246</v>
      </c>
      <c r="GM896" s="264" t="s">
        <v>4246</v>
      </c>
      <c r="GO896" s="264" t="s">
        <v>4246</v>
      </c>
      <c r="GQ896" s="16"/>
      <c r="HE896" s="265" t="s">
        <v>4248</v>
      </c>
      <c r="HG896" s="265" t="s">
        <v>4248</v>
      </c>
      <c r="HI896" s="264" t="s">
        <v>4246</v>
      </c>
      <c r="HK896" s="264" t="s">
        <v>4246</v>
      </c>
      <c r="HM896" s="264" t="s">
        <v>4246</v>
      </c>
      <c r="HO896" s="264" t="s">
        <v>4246</v>
      </c>
      <c r="HQ896" s="264" t="s">
        <v>4246</v>
      </c>
      <c r="HS896" s="264" t="s">
        <v>4246</v>
      </c>
      <c r="HU896" s="264" t="s">
        <v>4246</v>
      </c>
      <c r="HW896" s="264" t="s">
        <v>4246</v>
      </c>
      <c r="HY896" s="264" t="s">
        <v>4246</v>
      </c>
      <c r="IA896" s="264" t="s">
        <v>4246</v>
      </c>
      <c r="IC896" s="264" t="s">
        <v>4246</v>
      </c>
      <c r="IE896" s="264" t="s">
        <v>4246</v>
      </c>
      <c r="IG896" s="264" t="s">
        <v>4246</v>
      </c>
      <c r="II896" s="264" t="s">
        <v>4246</v>
      </c>
      <c r="IK896" s="264" t="s">
        <v>4246</v>
      </c>
      <c r="IM896" s="264" t="s">
        <v>4246</v>
      </c>
      <c r="IO896" s="264" t="s">
        <v>4246</v>
      </c>
      <c r="IQ896" s="264" t="s">
        <v>4246</v>
      </c>
      <c r="IS896" s="264" t="s">
        <v>4246</v>
      </c>
      <c r="IU896" s="264" t="s">
        <v>4246</v>
      </c>
      <c r="IW896" s="264" t="s">
        <v>4246</v>
      </c>
      <c r="IY896" s="264" t="s">
        <v>4246</v>
      </c>
      <c r="JA896" s="264" t="s">
        <v>4246</v>
      </c>
      <c r="JC896" s="264" t="s">
        <v>4246</v>
      </c>
    </row>
    <row r="897" spans="3:263">
      <c r="C897" s="384" t="s">
        <v>4250</v>
      </c>
      <c r="D897" s="404"/>
      <c r="E897" s="390" t="s">
        <v>4250</v>
      </c>
      <c r="F897" s="391"/>
      <c r="G897" s="390" t="s">
        <v>4250</v>
      </c>
      <c r="H897" s="391"/>
      <c r="I897" s="390" t="s">
        <v>4250</v>
      </c>
      <c r="J897" s="391"/>
      <c r="K897" s="390" t="s">
        <v>4250</v>
      </c>
      <c r="L897" s="391"/>
      <c r="M897" s="390" t="s">
        <v>4250</v>
      </c>
      <c r="N897" s="405"/>
      <c r="O897" s="394" t="s">
        <v>4251</v>
      </c>
      <c r="P897" s="406"/>
      <c r="Q897" s="264" t="s">
        <v>4250</v>
      </c>
      <c r="S897" s="264" t="s">
        <v>4250</v>
      </c>
      <c r="U897" s="265" t="s">
        <v>4252</v>
      </c>
      <c r="W897" s="265" t="s">
        <v>4252</v>
      </c>
      <c r="Y897" s="265" t="s">
        <v>4252</v>
      </c>
      <c r="Z897" s="256"/>
      <c r="AA897" s="264" t="s">
        <v>4250</v>
      </c>
      <c r="AB897" s="256"/>
      <c r="AC897" s="265" t="s">
        <v>4252</v>
      </c>
      <c r="AD897" s="258"/>
      <c r="AE897" s="265" t="s">
        <v>4252</v>
      </c>
      <c r="AF897" s="258"/>
      <c r="AG897" s="264" t="s">
        <v>4250</v>
      </c>
      <c r="AH897" s="16"/>
      <c r="AI897" s="264" t="s">
        <v>4250</v>
      </c>
      <c r="AK897" s="264" t="s">
        <v>4250</v>
      </c>
      <c r="AL897" s="256"/>
      <c r="AM897" s="264" t="s">
        <v>4250</v>
      </c>
      <c r="AN897" s="256"/>
      <c r="AO897" s="264" t="s">
        <v>4250</v>
      </c>
      <c r="AP897" s="256"/>
      <c r="AQ897" s="264" t="s">
        <v>4250</v>
      </c>
      <c r="AR897" s="256"/>
      <c r="AS897" s="264" t="s">
        <v>4251</v>
      </c>
      <c r="AT897" s="256"/>
      <c r="AU897" s="264" t="s">
        <v>4251</v>
      </c>
      <c r="AW897" s="264" t="s">
        <v>4251</v>
      </c>
      <c r="AX897" s="256"/>
      <c r="AY897" s="270" t="str">
        <f t="shared" si="30"/>
        <v>予 備 894</v>
      </c>
      <c r="AZ897" s="256"/>
      <c r="BA897" s="265" t="s">
        <v>4252</v>
      </c>
      <c r="BC897" s="265" t="s">
        <v>4252</v>
      </c>
      <c r="BE897" s="266" t="s">
        <v>4252</v>
      </c>
      <c r="BF897" s="258"/>
      <c r="BG897" s="266" t="s">
        <v>4252</v>
      </c>
      <c r="BI897" s="400" t="s">
        <v>4250</v>
      </c>
      <c r="BK897" s="400" t="s">
        <v>4250</v>
      </c>
      <c r="BM897" s="400" t="str">
        <f t="shared" si="31"/>
        <v>予備894</v>
      </c>
      <c r="BO897" s="401" t="s">
        <v>4250</v>
      </c>
      <c r="BP897" s="396"/>
      <c r="BQ897" s="401" t="s">
        <v>4250</v>
      </c>
      <c r="BR897" s="402"/>
      <c r="BS897" s="265" t="s">
        <v>4252</v>
      </c>
      <c r="BT897" s="402"/>
      <c r="BU897" s="402"/>
      <c r="BV897" s="402"/>
      <c r="BW897" s="402"/>
      <c r="BX897" s="402"/>
      <c r="BY897" s="402"/>
      <c r="BZ897" s="402"/>
      <c r="CA897" s="402"/>
      <c r="CB897" s="402"/>
      <c r="CC897" s="402"/>
      <c r="CE897" s="256"/>
      <c r="CG897" s="264" t="s">
        <v>4250</v>
      </c>
      <c r="CI897" s="264" t="s">
        <v>4250</v>
      </c>
      <c r="CK897" s="264" t="s">
        <v>4250</v>
      </c>
      <c r="CM897" s="264" t="s">
        <v>4250</v>
      </c>
      <c r="CO897" s="264" t="s">
        <v>4250</v>
      </c>
      <c r="CQ897" s="264" t="s">
        <v>4250</v>
      </c>
      <c r="CS897" s="264" t="s">
        <v>4250</v>
      </c>
      <c r="CU897" s="264" t="s">
        <v>4250</v>
      </c>
      <c r="CW897" s="264" t="s">
        <v>4250</v>
      </c>
      <c r="CY897" s="264" t="s">
        <v>4250</v>
      </c>
      <c r="DA897" s="264" t="s">
        <v>4250</v>
      </c>
      <c r="DC897" s="264" t="s">
        <v>4250</v>
      </c>
      <c r="DE897" s="264" t="s">
        <v>4250</v>
      </c>
      <c r="DG897" s="264" t="s">
        <v>4250</v>
      </c>
      <c r="DI897" s="264" t="s">
        <v>4250</v>
      </c>
      <c r="DK897" s="264" t="s">
        <v>4250</v>
      </c>
      <c r="EA897" s="264" t="s">
        <v>4250</v>
      </c>
      <c r="EC897" s="272" t="s">
        <v>4251</v>
      </c>
      <c r="ED897" s="268"/>
      <c r="EE897" s="272" t="s">
        <v>4251</v>
      </c>
      <c r="EF897" s="268"/>
      <c r="EG897" s="272" t="s">
        <v>4251</v>
      </c>
      <c r="EH897" s="268"/>
      <c r="EI897" s="272" t="s">
        <v>4251</v>
      </c>
      <c r="EY897" s="264" t="s">
        <v>4250</v>
      </c>
      <c r="FA897" s="264" t="s">
        <v>4250</v>
      </c>
      <c r="FC897" s="264" t="s">
        <v>4250</v>
      </c>
      <c r="FE897" s="264" t="s">
        <v>4250</v>
      </c>
      <c r="FG897" s="264" t="s">
        <v>4250</v>
      </c>
      <c r="FI897" s="264" t="s">
        <v>4250</v>
      </c>
      <c r="FK897" s="264" t="s">
        <v>4250</v>
      </c>
      <c r="FM897" s="264" t="s">
        <v>4250</v>
      </c>
      <c r="FO897" s="264" t="s">
        <v>4250</v>
      </c>
      <c r="FQ897" s="264" t="s">
        <v>4250</v>
      </c>
      <c r="FS897" s="264" t="s">
        <v>4250</v>
      </c>
      <c r="FU897" s="264" t="s">
        <v>4250</v>
      </c>
      <c r="FW897" s="264" t="s">
        <v>4250</v>
      </c>
      <c r="FY897" s="264" t="s">
        <v>4250</v>
      </c>
      <c r="GA897" s="264" t="s">
        <v>4250</v>
      </c>
      <c r="GC897" s="264" t="s">
        <v>4250</v>
      </c>
      <c r="GE897" s="264" t="s">
        <v>4250</v>
      </c>
      <c r="GG897" s="264" t="s">
        <v>4250</v>
      </c>
      <c r="GI897" s="264" t="s">
        <v>4250</v>
      </c>
      <c r="GK897" s="264" t="s">
        <v>4250</v>
      </c>
      <c r="GM897" s="264" t="s">
        <v>4250</v>
      </c>
      <c r="GO897" s="264" t="s">
        <v>4250</v>
      </c>
      <c r="GQ897" s="16"/>
      <c r="HE897" s="265" t="s">
        <v>4252</v>
      </c>
      <c r="HG897" s="265" t="s">
        <v>4252</v>
      </c>
      <c r="HI897" s="264" t="s">
        <v>4250</v>
      </c>
      <c r="HK897" s="264" t="s">
        <v>4250</v>
      </c>
      <c r="HM897" s="264" t="s">
        <v>4250</v>
      </c>
      <c r="HO897" s="264" t="s">
        <v>4250</v>
      </c>
      <c r="HQ897" s="264" t="s">
        <v>4250</v>
      </c>
      <c r="HS897" s="264" t="s">
        <v>4250</v>
      </c>
      <c r="HU897" s="264" t="s">
        <v>4250</v>
      </c>
      <c r="HW897" s="264" t="s">
        <v>4250</v>
      </c>
      <c r="HY897" s="264" t="s">
        <v>4250</v>
      </c>
      <c r="IA897" s="264" t="s">
        <v>4250</v>
      </c>
      <c r="IC897" s="264" t="s">
        <v>4250</v>
      </c>
      <c r="IE897" s="264" t="s">
        <v>4250</v>
      </c>
      <c r="IG897" s="264" t="s">
        <v>4250</v>
      </c>
      <c r="II897" s="264" t="s">
        <v>4250</v>
      </c>
      <c r="IK897" s="264" t="s">
        <v>4250</v>
      </c>
      <c r="IM897" s="264" t="s">
        <v>4250</v>
      </c>
      <c r="IO897" s="264" t="s">
        <v>4250</v>
      </c>
      <c r="IQ897" s="264" t="s">
        <v>4250</v>
      </c>
      <c r="IS897" s="264" t="s">
        <v>4250</v>
      </c>
      <c r="IU897" s="264" t="s">
        <v>4250</v>
      </c>
      <c r="IW897" s="264" t="s">
        <v>4250</v>
      </c>
      <c r="IY897" s="264" t="s">
        <v>4250</v>
      </c>
      <c r="JA897" s="264" t="s">
        <v>4250</v>
      </c>
      <c r="JC897" s="264" t="s">
        <v>4250</v>
      </c>
    </row>
    <row r="898" spans="3:263">
      <c r="C898" s="384" t="s">
        <v>4253</v>
      </c>
      <c r="D898" s="404"/>
      <c r="E898" s="390" t="s">
        <v>4253</v>
      </c>
      <c r="F898" s="391"/>
      <c r="G898" s="390" t="s">
        <v>4253</v>
      </c>
      <c r="H898" s="391"/>
      <c r="I898" s="390" t="s">
        <v>4253</v>
      </c>
      <c r="J898" s="391"/>
      <c r="K898" s="390" t="s">
        <v>4253</v>
      </c>
      <c r="L898" s="391"/>
      <c r="M898" s="390" t="s">
        <v>4253</v>
      </c>
      <c r="N898" s="405"/>
      <c r="O898" s="394" t="s">
        <v>4254</v>
      </c>
      <c r="P898" s="406"/>
      <c r="Q898" s="264" t="s">
        <v>4253</v>
      </c>
      <c r="S898" s="264" t="s">
        <v>4253</v>
      </c>
      <c r="U898" s="265" t="s">
        <v>4255</v>
      </c>
      <c r="W898" s="265" t="s">
        <v>4255</v>
      </c>
      <c r="Y898" s="265" t="s">
        <v>4255</v>
      </c>
      <c r="Z898" s="256"/>
      <c r="AA898" s="264" t="s">
        <v>4253</v>
      </c>
      <c r="AB898" s="256"/>
      <c r="AC898" s="265" t="s">
        <v>4255</v>
      </c>
      <c r="AD898" s="258"/>
      <c r="AE898" s="265" t="s">
        <v>4255</v>
      </c>
      <c r="AF898" s="258"/>
      <c r="AG898" s="264" t="s">
        <v>4253</v>
      </c>
      <c r="AH898" s="16"/>
      <c r="AI898" s="264" t="s">
        <v>4253</v>
      </c>
      <c r="AK898" s="264" t="s">
        <v>4253</v>
      </c>
      <c r="AL898" s="256"/>
      <c r="AM898" s="264" t="s">
        <v>4253</v>
      </c>
      <c r="AN898" s="256"/>
      <c r="AO898" s="264" t="s">
        <v>4253</v>
      </c>
      <c r="AP898" s="256"/>
      <c r="AQ898" s="264" t="s">
        <v>4253</v>
      </c>
      <c r="AR898" s="256"/>
      <c r="AS898" s="265" t="s">
        <v>4256</v>
      </c>
      <c r="AT898" s="256"/>
      <c r="AU898" s="265" t="s">
        <v>4256</v>
      </c>
      <c r="AW898" s="265" t="s">
        <v>4256</v>
      </c>
      <c r="AX898" s="256"/>
      <c r="AY898" s="270" t="str">
        <f t="shared" si="30"/>
        <v>予 備 895</v>
      </c>
      <c r="AZ898" s="256"/>
      <c r="BA898" s="265" t="s">
        <v>4255</v>
      </c>
      <c r="BC898" s="265" t="s">
        <v>4255</v>
      </c>
      <c r="BE898" s="266" t="s">
        <v>4255</v>
      </c>
      <c r="BF898" s="258"/>
      <c r="BG898" s="266" t="s">
        <v>4255</v>
      </c>
      <c r="BI898" s="400" t="s">
        <v>4253</v>
      </c>
      <c r="BK898" s="400" t="s">
        <v>4253</v>
      </c>
      <c r="BM898" s="400" t="str">
        <f t="shared" si="31"/>
        <v>予備895</v>
      </c>
      <c r="BO898" s="401" t="s">
        <v>4253</v>
      </c>
      <c r="BP898" s="396"/>
      <c r="BQ898" s="401" t="s">
        <v>4253</v>
      </c>
      <c r="BR898" s="402"/>
      <c r="BS898" s="265" t="s">
        <v>4255</v>
      </c>
      <c r="BT898" s="402"/>
      <c r="BU898" s="402"/>
      <c r="BV898" s="402"/>
      <c r="BW898" s="402"/>
      <c r="BX898" s="402"/>
      <c r="BY898" s="402"/>
      <c r="BZ898" s="402"/>
      <c r="CA898" s="402"/>
      <c r="CB898" s="402"/>
      <c r="CC898" s="402"/>
      <c r="CE898" s="256"/>
      <c r="CG898" s="264" t="s">
        <v>4253</v>
      </c>
      <c r="CI898" s="264" t="s">
        <v>4253</v>
      </c>
      <c r="CK898" s="264" t="s">
        <v>4253</v>
      </c>
      <c r="CM898" s="264" t="s">
        <v>4253</v>
      </c>
      <c r="CO898" s="264" t="s">
        <v>4253</v>
      </c>
      <c r="CQ898" s="264" t="s">
        <v>4253</v>
      </c>
      <c r="CS898" s="264" t="s">
        <v>4253</v>
      </c>
      <c r="CU898" s="264" t="s">
        <v>4253</v>
      </c>
      <c r="CW898" s="264" t="s">
        <v>4253</v>
      </c>
      <c r="CY898" s="264" t="s">
        <v>4253</v>
      </c>
      <c r="DA898" s="264" t="s">
        <v>4253</v>
      </c>
      <c r="DC898" s="264" t="s">
        <v>4253</v>
      </c>
      <c r="DE898" s="264" t="s">
        <v>4253</v>
      </c>
      <c r="DG898" s="264" t="s">
        <v>4253</v>
      </c>
      <c r="DI898" s="264" t="s">
        <v>4253</v>
      </c>
      <c r="DK898" s="264" t="s">
        <v>4253</v>
      </c>
      <c r="EA898" s="264" t="s">
        <v>4253</v>
      </c>
      <c r="EC898" s="272" t="s">
        <v>4254</v>
      </c>
      <c r="ED898" s="268"/>
      <c r="EE898" s="272" t="s">
        <v>4254</v>
      </c>
      <c r="EF898" s="268"/>
      <c r="EG898" s="272" t="s">
        <v>4254</v>
      </c>
      <c r="EH898" s="268"/>
      <c r="EI898" s="272" t="s">
        <v>4254</v>
      </c>
      <c r="EY898" s="264" t="s">
        <v>4253</v>
      </c>
      <c r="FA898" s="264" t="s">
        <v>4253</v>
      </c>
      <c r="FC898" s="264" t="s">
        <v>4253</v>
      </c>
      <c r="FE898" s="264" t="s">
        <v>4253</v>
      </c>
      <c r="FG898" s="264" t="s">
        <v>4253</v>
      </c>
      <c r="FI898" s="264" t="s">
        <v>4253</v>
      </c>
      <c r="FK898" s="264" t="s">
        <v>4253</v>
      </c>
      <c r="FM898" s="264" t="s">
        <v>4253</v>
      </c>
      <c r="FO898" s="264" t="s">
        <v>4253</v>
      </c>
      <c r="FQ898" s="264" t="s">
        <v>4253</v>
      </c>
      <c r="FS898" s="264" t="s">
        <v>4253</v>
      </c>
      <c r="FU898" s="264" t="s">
        <v>4253</v>
      </c>
      <c r="FW898" s="264" t="s">
        <v>4253</v>
      </c>
      <c r="FY898" s="264" t="s">
        <v>4253</v>
      </c>
      <c r="GA898" s="264" t="s">
        <v>4253</v>
      </c>
      <c r="GC898" s="264" t="s">
        <v>4253</v>
      </c>
      <c r="GE898" s="264" t="s">
        <v>4253</v>
      </c>
      <c r="GG898" s="264" t="s">
        <v>4253</v>
      </c>
      <c r="GI898" s="264" t="s">
        <v>4253</v>
      </c>
      <c r="GK898" s="264" t="s">
        <v>4253</v>
      </c>
      <c r="GM898" s="264" t="s">
        <v>4253</v>
      </c>
      <c r="GO898" s="264" t="s">
        <v>4253</v>
      </c>
      <c r="GQ898" s="16"/>
      <c r="HE898" s="265" t="s">
        <v>4255</v>
      </c>
      <c r="HG898" s="265" t="s">
        <v>4255</v>
      </c>
      <c r="HI898" s="264" t="s">
        <v>4253</v>
      </c>
      <c r="HK898" s="264" t="s">
        <v>4253</v>
      </c>
      <c r="HM898" s="264" t="s">
        <v>4253</v>
      </c>
      <c r="HO898" s="264" t="s">
        <v>4253</v>
      </c>
      <c r="HQ898" s="264" t="s">
        <v>4253</v>
      </c>
      <c r="HS898" s="264" t="s">
        <v>4253</v>
      </c>
      <c r="HU898" s="264" t="s">
        <v>4253</v>
      </c>
      <c r="HW898" s="264" t="s">
        <v>4253</v>
      </c>
      <c r="HY898" s="264" t="s">
        <v>4253</v>
      </c>
      <c r="IA898" s="264" t="s">
        <v>4253</v>
      </c>
      <c r="IC898" s="264" t="s">
        <v>4253</v>
      </c>
      <c r="IE898" s="264" t="s">
        <v>4253</v>
      </c>
      <c r="IG898" s="264" t="s">
        <v>4253</v>
      </c>
      <c r="II898" s="264" t="s">
        <v>4253</v>
      </c>
      <c r="IK898" s="264" t="s">
        <v>4253</v>
      </c>
      <c r="IM898" s="264" t="s">
        <v>4253</v>
      </c>
      <c r="IO898" s="264" t="s">
        <v>4253</v>
      </c>
      <c r="IQ898" s="264" t="s">
        <v>4253</v>
      </c>
      <c r="IS898" s="264" t="s">
        <v>4253</v>
      </c>
      <c r="IU898" s="264" t="s">
        <v>4253</v>
      </c>
      <c r="IW898" s="264" t="s">
        <v>4253</v>
      </c>
      <c r="IY898" s="264" t="s">
        <v>4253</v>
      </c>
      <c r="JA898" s="264" t="s">
        <v>4253</v>
      </c>
      <c r="JC898" s="264" t="s">
        <v>4253</v>
      </c>
    </row>
    <row r="899" spans="3:263">
      <c r="C899" s="384" t="s">
        <v>4257</v>
      </c>
      <c r="D899" s="404"/>
      <c r="E899" s="390" t="s">
        <v>4257</v>
      </c>
      <c r="F899" s="391"/>
      <c r="G899" s="390" t="s">
        <v>4257</v>
      </c>
      <c r="H899" s="391"/>
      <c r="I899" s="390" t="s">
        <v>4257</v>
      </c>
      <c r="J899" s="391"/>
      <c r="K899" s="390" t="s">
        <v>4257</v>
      </c>
      <c r="L899" s="391"/>
      <c r="M899" s="390" t="s">
        <v>4257</v>
      </c>
      <c r="N899" s="405"/>
      <c r="O899" s="394" t="s">
        <v>4258</v>
      </c>
      <c r="P899" s="406"/>
      <c r="Q899" s="264" t="s">
        <v>4257</v>
      </c>
      <c r="S899" s="264" t="s">
        <v>4257</v>
      </c>
      <c r="U899" s="265" t="s">
        <v>4259</v>
      </c>
      <c r="W899" s="265" t="s">
        <v>4259</v>
      </c>
      <c r="Y899" s="265" t="s">
        <v>4259</v>
      </c>
      <c r="Z899" s="256"/>
      <c r="AA899" s="264" t="s">
        <v>4257</v>
      </c>
      <c r="AB899" s="256"/>
      <c r="AC899" s="265" t="s">
        <v>4259</v>
      </c>
      <c r="AD899" s="258"/>
      <c r="AE899" s="265" t="s">
        <v>4259</v>
      </c>
      <c r="AF899" s="258"/>
      <c r="AG899" s="264" t="s">
        <v>4257</v>
      </c>
      <c r="AH899" s="16"/>
      <c r="AI899" s="264" t="s">
        <v>4257</v>
      </c>
      <c r="AK899" s="264" t="s">
        <v>4257</v>
      </c>
      <c r="AL899" s="256"/>
      <c r="AM899" s="264" t="s">
        <v>4257</v>
      </c>
      <c r="AN899" s="256"/>
      <c r="AO899" s="264" t="s">
        <v>4257</v>
      </c>
      <c r="AP899" s="256"/>
      <c r="AQ899" s="264" t="s">
        <v>4257</v>
      </c>
      <c r="AR899" s="256"/>
      <c r="AS899" s="264" t="s">
        <v>4258</v>
      </c>
      <c r="AT899" s="256"/>
      <c r="AU899" s="264" t="s">
        <v>4258</v>
      </c>
      <c r="AW899" s="264" t="s">
        <v>4258</v>
      </c>
      <c r="AX899" s="256"/>
      <c r="AY899" s="270" t="str">
        <f t="shared" si="30"/>
        <v>予 備 896</v>
      </c>
      <c r="AZ899" s="256"/>
      <c r="BA899" s="265" t="s">
        <v>4259</v>
      </c>
      <c r="BC899" s="265" t="s">
        <v>4259</v>
      </c>
      <c r="BE899" s="266" t="s">
        <v>4259</v>
      </c>
      <c r="BF899" s="258"/>
      <c r="BG899" s="266" t="s">
        <v>4259</v>
      </c>
      <c r="BI899" s="400" t="s">
        <v>4257</v>
      </c>
      <c r="BK899" s="400" t="s">
        <v>4257</v>
      </c>
      <c r="BM899" s="400" t="str">
        <f t="shared" si="31"/>
        <v>予備896</v>
      </c>
      <c r="BO899" s="401" t="s">
        <v>4257</v>
      </c>
      <c r="BP899" s="396"/>
      <c r="BQ899" s="401" t="s">
        <v>4257</v>
      </c>
      <c r="BR899" s="402"/>
      <c r="BS899" s="265" t="s">
        <v>4259</v>
      </c>
      <c r="BT899" s="402"/>
      <c r="BU899" s="402"/>
      <c r="BV899" s="402"/>
      <c r="BW899" s="402"/>
      <c r="BX899" s="402"/>
      <c r="BY899" s="402"/>
      <c r="BZ899" s="402"/>
      <c r="CA899" s="402"/>
      <c r="CB899" s="402"/>
      <c r="CC899" s="402"/>
      <c r="CE899" s="256"/>
      <c r="CG899" s="264" t="s">
        <v>4257</v>
      </c>
      <c r="CI899" s="264" t="s">
        <v>4257</v>
      </c>
      <c r="CK899" s="264" t="s">
        <v>4257</v>
      </c>
      <c r="CM899" s="264" t="s">
        <v>4257</v>
      </c>
      <c r="CO899" s="264" t="s">
        <v>4257</v>
      </c>
      <c r="CQ899" s="264" t="s">
        <v>4257</v>
      </c>
      <c r="CS899" s="264" t="s">
        <v>4257</v>
      </c>
      <c r="CU899" s="264" t="s">
        <v>4257</v>
      </c>
      <c r="CW899" s="264" t="s">
        <v>4257</v>
      </c>
      <c r="CY899" s="264" t="s">
        <v>4257</v>
      </c>
      <c r="DA899" s="264" t="s">
        <v>4257</v>
      </c>
      <c r="DC899" s="264" t="s">
        <v>4257</v>
      </c>
      <c r="DE899" s="264" t="s">
        <v>4257</v>
      </c>
      <c r="DG899" s="264" t="s">
        <v>4257</v>
      </c>
      <c r="DI899" s="264" t="s">
        <v>4257</v>
      </c>
      <c r="DK899" s="264" t="s">
        <v>4257</v>
      </c>
      <c r="EA899" s="264" t="s">
        <v>4257</v>
      </c>
      <c r="EC899" s="272" t="s">
        <v>4258</v>
      </c>
      <c r="ED899" s="268"/>
      <c r="EE899" s="272" t="s">
        <v>4258</v>
      </c>
      <c r="EF899" s="268"/>
      <c r="EG899" s="272" t="s">
        <v>4258</v>
      </c>
      <c r="EH899" s="268"/>
      <c r="EI899" s="272" t="s">
        <v>4258</v>
      </c>
      <c r="EY899" s="264" t="s">
        <v>4257</v>
      </c>
      <c r="FA899" s="264" t="s">
        <v>4257</v>
      </c>
      <c r="FC899" s="264" t="s">
        <v>4257</v>
      </c>
      <c r="FE899" s="264" t="s">
        <v>4257</v>
      </c>
      <c r="FG899" s="264" t="s">
        <v>4257</v>
      </c>
      <c r="FI899" s="264" t="s">
        <v>4257</v>
      </c>
      <c r="FK899" s="264" t="s">
        <v>4257</v>
      </c>
      <c r="FM899" s="264" t="s">
        <v>4257</v>
      </c>
      <c r="FO899" s="264" t="s">
        <v>4257</v>
      </c>
      <c r="FQ899" s="264" t="s">
        <v>4257</v>
      </c>
      <c r="FS899" s="264" t="s">
        <v>4257</v>
      </c>
      <c r="FU899" s="264" t="s">
        <v>4257</v>
      </c>
      <c r="FW899" s="264" t="s">
        <v>4257</v>
      </c>
      <c r="FY899" s="264" t="s">
        <v>4257</v>
      </c>
      <c r="GA899" s="264" t="s">
        <v>4257</v>
      </c>
      <c r="GC899" s="264" t="s">
        <v>4257</v>
      </c>
      <c r="GE899" s="264" t="s">
        <v>4257</v>
      </c>
      <c r="GG899" s="264" t="s">
        <v>4257</v>
      </c>
      <c r="GI899" s="264" t="s">
        <v>4257</v>
      </c>
      <c r="GK899" s="264" t="s">
        <v>4257</v>
      </c>
      <c r="GM899" s="264" t="s">
        <v>4257</v>
      </c>
      <c r="GO899" s="264" t="s">
        <v>4257</v>
      </c>
      <c r="GQ899" s="16"/>
      <c r="HE899" s="265" t="s">
        <v>4259</v>
      </c>
      <c r="HG899" s="265" t="s">
        <v>4259</v>
      </c>
      <c r="HI899" s="264" t="s">
        <v>4257</v>
      </c>
      <c r="HK899" s="264" t="s">
        <v>4257</v>
      </c>
      <c r="HM899" s="264" t="s">
        <v>4257</v>
      </c>
      <c r="HO899" s="264" t="s">
        <v>4257</v>
      </c>
      <c r="HQ899" s="264" t="s">
        <v>4257</v>
      </c>
      <c r="HS899" s="264" t="s">
        <v>4257</v>
      </c>
      <c r="HU899" s="264" t="s">
        <v>4257</v>
      </c>
      <c r="HW899" s="264" t="s">
        <v>4257</v>
      </c>
      <c r="HY899" s="264" t="s">
        <v>4257</v>
      </c>
      <c r="IA899" s="264" t="s">
        <v>4257</v>
      </c>
      <c r="IC899" s="264" t="s">
        <v>4257</v>
      </c>
      <c r="IE899" s="264" t="s">
        <v>4257</v>
      </c>
      <c r="IG899" s="264" t="s">
        <v>4257</v>
      </c>
      <c r="II899" s="264" t="s">
        <v>4257</v>
      </c>
      <c r="IK899" s="264" t="s">
        <v>4257</v>
      </c>
      <c r="IM899" s="264" t="s">
        <v>4257</v>
      </c>
      <c r="IO899" s="264" t="s">
        <v>4257</v>
      </c>
      <c r="IQ899" s="264" t="s">
        <v>4257</v>
      </c>
      <c r="IS899" s="264" t="s">
        <v>4257</v>
      </c>
      <c r="IU899" s="264" t="s">
        <v>4257</v>
      </c>
      <c r="IW899" s="264" t="s">
        <v>4257</v>
      </c>
      <c r="IY899" s="264" t="s">
        <v>4257</v>
      </c>
      <c r="JA899" s="264" t="s">
        <v>4257</v>
      </c>
      <c r="JC899" s="264" t="s">
        <v>4257</v>
      </c>
    </row>
    <row r="900" spans="3:263">
      <c r="C900" s="384" t="s">
        <v>4260</v>
      </c>
      <c r="D900" s="404"/>
      <c r="E900" s="390" t="s">
        <v>4260</v>
      </c>
      <c r="F900" s="391"/>
      <c r="G900" s="390" t="s">
        <v>4260</v>
      </c>
      <c r="H900" s="391"/>
      <c r="I900" s="390" t="s">
        <v>4260</v>
      </c>
      <c r="J900" s="391"/>
      <c r="K900" s="390" t="s">
        <v>4260</v>
      </c>
      <c r="L900" s="391"/>
      <c r="M900" s="390" t="s">
        <v>4260</v>
      </c>
      <c r="N900" s="405"/>
      <c r="O900" s="394" t="s">
        <v>4261</v>
      </c>
      <c r="P900" s="406"/>
      <c r="Q900" s="264" t="s">
        <v>4260</v>
      </c>
      <c r="S900" s="264" t="s">
        <v>4260</v>
      </c>
      <c r="U900" s="265" t="s">
        <v>4262</v>
      </c>
      <c r="W900" s="265" t="s">
        <v>4262</v>
      </c>
      <c r="Y900" s="265" t="s">
        <v>4262</v>
      </c>
      <c r="Z900" s="256"/>
      <c r="AA900" s="264" t="s">
        <v>4260</v>
      </c>
      <c r="AB900" s="256"/>
      <c r="AC900" s="265" t="s">
        <v>4262</v>
      </c>
      <c r="AD900" s="258"/>
      <c r="AE900" s="265" t="s">
        <v>4262</v>
      </c>
      <c r="AF900" s="258"/>
      <c r="AG900" s="264" t="s">
        <v>4260</v>
      </c>
      <c r="AH900" s="16"/>
      <c r="AI900" s="264" t="s">
        <v>4260</v>
      </c>
      <c r="AK900" s="264" t="s">
        <v>4260</v>
      </c>
      <c r="AL900" s="256"/>
      <c r="AM900" s="264" t="s">
        <v>4260</v>
      </c>
      <c r="AN900" s="256"/>
      <c r="AO900" s="264" t="s">
        <v>4260</v>
      </c>
      <c r="AP900" s="256"/>
      <c r="AQ900" s="264" t="s">
        <v>4260</v>
      </c>
      <c r="AR900" s="256"/>
      <c r="AS900" s="265" t="s">
        <v>4263</v>
      </c>
      <c r="AT900" s="256"/>
      <c r="AU900" s="265" t="s">
        <v>4263</v>
      </c>
      <c r="AW900" s="265" t="s">
        <v>4263</v>
      </c>
      <c r="AX900" s="256"/>
      <c r="AY900" s="270" t="str">
        <f t="shared" si="30"/>
        <v>予 備 897</v>
      </c>
      <c r="AZ900" s="256"/>
      <c r="BA900" s="265" t="s">
        <v>4262</v>
      </c>
      <c r="BC900" s="265" t="s">
        <v>4262</v>
      </c>
      <c r="BE900" s="266" t="s">
        <v>4262</v>
      </c>
      <c r="BF900" s="258"/>
      <c r="BG900" s="266" t="s">
        <v>4262</v>
      </c>
      <c r="BI900" s="400" t="s">
        <v>4260</v>
      </c>
      <c r="BK900" s="400" t="s">
        <v>4260</v>
      </c>
      <c r="BM900" s="400" t="str">
        <f t="shared" si="31"/>
        <v>予備897</v>
      </c>
      <c r="BO900" s="401" t="s">
        <v>4260</v>
      </c>
      <c r="BP900" s="396"/>
      <c r="BQ900" s="401" t="s">
        <v>4260</v>
      </c>
      <c r="BR900" s="402"/>
      <c r="BS900" s="265" t="s">
        <v>4262</v>
      </c>
      <c r="BT900" s="402"/>
      <c r="BU900" s="402"/>
      <c r="BV900" s="402"/>
      <c r="BW900" s="402"/>
      <c r="BX900" s="402"/>
      <c r="BY900" s="402"/>
      <c r="BZ900" s="402"/>
      <c r="CA900" s="402"/>
      <c r="CB900" s="402"/>
      <c r="CC900" s="402"/>
      <c r="CE900" s="256"/>
      <c r="CG900" s="264" t="s">
        <v>4260</v>
      </c>
      <c r="CI900" s="264" t="s">
        <v>4260</v>
      </c>
      <c r="CK900" s="264" t="s">
        <v>4260</v>
      </c>
      <c r="CM900" s="264" t="s">
        <v>4260</v>
      </c>
      <c r="CO900" s="264" t="s">
        <v>4260</v>
      </c>
      <c r="CQ900" s="264" t="s">
        <v>4260</v>
      </c>
      <c r="CS900" s="264" t="s">
        <v>4260</v>
      </c>
      <c r="CU900" s="264" t="s">
        <v>4260</v>
      </c>
      <c r="CW900" s="264" t="s">
        <v>4260</v>
      </c>
      <c r="CY900" s="264" t="s">
        <v>4260</v>
      </c>
      <c r="DA900" s="264" t="s">
        <v>4260</v>
      </c>
      <c r="DC900" s="264" t="s">
        <v>4260</v>
      </c>
      <c r="DE900" s="264" t="s">
        <v>4260</v>
      </c>
      <c r="DG900" s="264" t="s">
        <v>4260</v>
      </c>
      <c r="DI900" s="264" t="s">
        <v>4260</v>
      </c>
      <c r="DK900" s="264" t="s">
        <v>4260</v>
      </c>
      <c r="EA900" s="264" t="s">
        <v>4260</v>
      </c>
      <c r="EC900" s="272" t="s">
        <v>4261</v>
      </c>
      <c r="ED900" s="268"/>
      <c r="EE900" s="272" t="s">
        <v>4261</v>
      </c>
      <c r="EF900" s="268"/>
      <c r="EG900" s="272" t="s">
        <v>4261</v>
      </c>
      <c r="EH900" s="268"/>
      <c r="EI900" s="272" t="s">
        <v>4261</v>
      </c>
      <c r="EY900" s="264" t="s">
        <v>4260</v>
      </c>
      <c r="FA900" s="264" t="s">
        <v>4260</v>
      </c>
      <c r="FC900" s="264" t="s">
        <v>4260</v>
      </c>
      <c r="FE900" s="264" t="s">
        <v>4260</v>
      </c>
      <c r="FG900" s="264" t="s">
        <v>4260</v>
      </c>
      <c r="FI900" s="264" t="s">
        <v>4260</v>
      </c>
      <c r="FK900" s="264" t="s">
        <v>4260</v>
      </c>
      <c r="FM900" s="264" t="s">
        <v>4260</v>
      </c>
      <c r="FO900" s="264" t="s">
        <v>4260</v>
      </c>
      <c r="FQ900" s="264" t="s">
        <v>4260</v>
      </c>
      <c r="FS900" s="264" t="s">
        <v>4260</v>
      </c>
      <c r="FU900" s="264" t="s">
        <v>4260</v>
      </c>
      <c r="FW900" s="264" t="s">
        <v>4260</v>
      </c>
      <c r="FY900" s="264" t="s">
        <v>4260</v>
      </c>
      <c r="GA900" s="264" t="s">
        <v>4260</v>
      </c>
      <c r="GC900" s="264" t="s">
        <v>4260</v>
      </c>
      <c r="GE900" s="264" t="s">
        <v>4260</v>
      </c>
      <c r="GG900" s="264" t="s">
        <v>4260</v>
      </c>
      <c r="GI900" s="264" t="s">
        <v>4260</v>
      </c>
      <c r="GK900" s="264" t="s">
        <v>4260</v>
      </c>
      <c r="GM900" s="264" t="s">
        <v>4260</v>
      </c>
      <c r="GO900" s="264" t="s">
        <v>4260</v>
      </c>
      <c r="GQ900" s="16"/>
      <c r="HE900" s="265" t="s">
        <v>4262</v>
      </c>
      <c r="HG900" s="265" t="s">
        <v>4262</v>
      </c>
      <c r="HI900" s="264" t="s">
        <v>4260</v>
      </c>
      <c r="HK900" s="264" t="s">
        <v>4260</v>
      </c>
      <c r="HM900" s="264" t="s">
        <v>4260</v>
      </c>
      <c r="HO900" s="264" t="s">
        <v>4260</v>
      </c>
      <c r="HQ900" s="264" t="s">
        <v>4260</v>
      </c>
      <c r="HS900" s="264" t="s">
        <v>4260</v>
      </c>
      <c r="HU900" s="264" t="s">
        <v>4260</v>
      </c>
      <c r="HW900" s="264" t="s">
        <v>4260</v>
      </c>
      <c r="HY900" s="264" t="s">
        <v>4260</v>
      </c>
      <c r="IA900" s="264" t="s">
        <v>4260</v>
      </c>
      <c r="IC900" s="264" t="s">
        <v>4260</v>
      </c>
      <c r="IE900" s="264" t="s">
        <v>4260</v>
      </c>
      <c r="IG900" s="264" t="s">
        <v>4260</v>
      </c>
      <c r="II900" s="264" t="s">
        <v>4260</v>
      </c>
      <c r="IK900" s="264" t="s">
        <v>4260</v>
      </c>
      <c r="IM900" s="264" t="s">
        <v>4260</v>
      </c>
      <c r="IO900" s="264" t="s">
        <v>4260</v>
      </c>
      <c r="IQ900" s="264" t="s">
        <v>4260</v>
      </c>
      <c r="IS900" s="264" t="s">
        <v>4260</v>
      </c>
      <c r="IU900" s="264" t="s">
        <v>4260</v>
      </c>
      <c r="IW900" s="264" t="s">
        <v>4260</v>
      </c>
      <c r="IY900" s="264" t="s">
        <v>4260</v>
      </c>
      <c r="JA900" s="264" t="s">
        <v>4260</v>
      </c>
      <c r="JC900" s="264" t="s">
        <v>4260</v>
      </c>
    </row>
    <row r="901" spans="3:263">
      <c r="C901" s="384" t="s">
        <v>4264</v>
      </c>
      <c r="D901" s="404"/>
      <c r="E901" s="390" t="s">
        <v>4264</v>
      </c>
      <c r="F901" s="391"/>
      <c r="G901" s="390" t="s">
        <v>4264</v>
      </c>
      <c r="H901" s="391"/>
      <c r="I901" s="390" t="s">
        <v>4264</v>
      </c>
      <c r="J901" s="391"/>
      <c r="K901" s="390" t="s">
        <v>4264</v>
      </c>
      <c r="L901" s="391"/>
      <c r="M901" s="390" t="s">
        <v>4264</v>
      </c>
      <c r="N901" s="405"/>
      <c r="O901" s="394" t="s">
        <v>4265</v>
      </c>
      <c r="P901" s="406"/>
      <c r="Q901" s="264" t="s">
        <v>4264</v>
      </c>
      <c r="S901" s="264" t="s">
        <v>4264</v>
      </c>
      <c r="U901" s="265" t="s">
        <v>4266</v>
      </c>
      <c r="W901" s="265" t="s">
        <v>4266</v>
      </c>
      <c r="Y901" s="265" t="s">
        <v>4266</v>
      </c>
      <c r="Z901" s="256"/>
      <c r="AA901" s="264" t="s">
        <v>4264</v>
      </c>
      <c r="AB901" s="256"/>
      <c r="AC901" s="265" t="s">
        <v>4266</v>
      </c>
      <c r="AD901" s="258"/>
      <c r="AE901" s="265" t="s">
        <v>4266</v>
      </c>
      <c r="AF901" s="258"/>
      <c r="AG901" s="264" t="s">
        <v>4264</v>
      </c>
      <c r="AH901" s="16"/>
      <c r="AI901" s="264" t="s">
        <v>4264</v>
      </c>
      <c r="AK901" s="264" t="s">
        <v>4264</v>
      </c>
      <c r="AL901" s="256"/>
      <c r="AM901" s="264" t="s">
        <v>4264</v>
      </c>
      <c r="AN901" s="256"/>
      <c r="AO901" s="264" t="s">
        <v>4264</v>
      </c>
      <c r="AP901" s="256"/>
      <c r="AQ901" s="264" t="s">
        <v>4264</v>
      </c>
      <c r="AR901" s="256"/>
      <c r="AS901" s="264" t="s">
        <v>4265</v>
      </c>
      <c r="AT901" s="256"/>
      <c r="AU901" s="264" t="s">
        <v>4265</v>
      </c>
      <c r="AW901" s="264" t="s">
        <v>4265</v>
      </c>
      <c r="AX901" s="256"/>
      <c r="AY901" s="270" t="str">
        <f t="shared" si="30"/>
        <v>予 備 898</v>
      </c>
      <c r="AZ901" s="256"/>
      <c r="BA901" s="265" t="s">
        <v>4266</v>
      </c>
      <c r="BC901" s="265" t="s">
        <v>4266</v>
      </c>
      <c r="BE901" s="266" t="s">
        <v>4266</v>
      </c>
      <c r="BF901" s="258"/>
      <c r="BG901" s="266" t="s">
        <v>4266</v>
      </c>
      <c r="BI901" s="400" t="s">
        <v>4264</v>
      </c>
      <c r="BK901" s="400" t="s">
        <v>4264</v>
      </c>
      <c r="BM901" s="401" t="s">
        <v>4264</v>
      </c>
      <c r="BO901" s="401" t="s">
        <v>4264</v>
      </c>
      <c r="BP901" s="396"/>
      <c r="BQ901" s="401" t="s">
        <v>4264</v>
      </c>
      <c r="BR901" s="402"/>
      <c r="BS901" s="265" t="s">
        <v>4266</v>
      </c>
      <c r="BT901" s="402"/>
      <c r="BU901" s="402"/>
      <c r="BV901" s="402"/>
      <c r="BW901" s="402"/>
      <c r="BX901" s="402"/>
      <c r="BY901" s="402"/>
      <c r="BZ901" s="402"/>
      <c r="CA901" s="402"/>
      <c r="CB901" s="402"/>
      <c r="CC901" s="402"/>
      <c r="CE901" s="256"/>
      <c r="CG901" s="264" t="s">
        <v>4264</v>
      </c>
      <c r="CI901" s="264" t="s">
        <v>4264</v>
      </c>
      <c r="CK901" s="264" t="s">
        <v>4264</v>
      </c>
      <c r="CM901" s="264" t="s">
        <v>4264</v>
      </c>
      <c r="CO901" s="264" t="s">
        <v>4264</v>
      </c>
      <c r="CQ901" s="264" t="s">
        <v>4264</v>
      </c>
      <c r="CS901" s="264" t="s">
        <v>4264</v>
      </c>
      <c r="CU901" s="264" t="s">
        <v>4264</v>
      </c>
      <c r="CW901" s="264" t="s">
        <v>4264</v>
      </c>
      <c r="CY901" s="264" t="s">
        <v>4264</v>
      </c>
      <c r="DA901" s="264" t="s">
        <v>4264</v>
      </c>
      <c r="DC901" s="264" t="s">
        <v>4264</v>
      </c>
      <c r="DE901" s="264" t="s">
        <v>4264</v>
      </c>
      <c r="DG901" s="264" t="s">
        <v>4264</v>
      </c>
      <c r="DI901" s="264" t="s">
        <v>4264</v>
      </c>
      <c r="DK901" s="264" t="s">
        <v>4264</v>
      </c>
      <c r="EA901" s="264" t="s">
        <v>4264</v>
      </c>
      <c r="EC901" s="272" t="s">
        <v>4265</v>
      </c>
      <c r="ED901" s="268"/>
      <c r="EE901" s="272" t="s">
        <v>4265</v>
      </c>
      <c r="EF901" s="268"/>
      <c r="EG901" s="272" t="s">
        <v>4265</v>
      </c>
      <c r="EH901" s="268"/>
      <c r="EI901" s="272" t="s">
        <v>4265</v>
      </c>
      <c r="EY901" s="264" t="s">
        <v>4264</v>
      </c>
      <c r="FA901" s="264" t="s">
        <v>4264</v>
      </c>
      <c r="FC901" s="264" t="s">
        <v>4264</v>
      </c>
      <c r="FE901" s="264" t="s">
        <v>4264</v>
      </c>
      <c r="FG901" s="264" t="s">
        <v>4264</v>
      </c>
      <c r="FI901" s="264" t="s">
        <v>4264</v>
      </c>
      <c r="FK901" s="264" t="s">
        <v>4264</v>
      </c>
      <c r="FM901" s="264" t="s">
        <v>4264</v>
      </c>
      <c r="FO901" s="264" t="s">
        <v>4264</v>
      </c>
      <c r="FQ901" s="264" t="s">
        <v>4264</v>
      </c>
      <c r="FS901" s="264" t="s">
        <v>4264</v>
      </c>
      <c r="FU901" s="264" t="s">
        <v>4264</v>
      </c>
      <c r="FW901" s="264" t="s">
        <v>4264</v>
      </c>
      <c r="FY901" s="264" t="s">
        <v>4264</v>
      </c>
      <c r="GA901" s="264" t="s">
        <v>4264</v>
      </c>
      <c r="GC901" s="264" t="s">
        <v>4264</v>
      </c>
      <c r="GE901" s="264" t="s">
        <v>4264</v>
      </c>
      <c r="GG901" s="264" t="s">
        <v>4264</v>
      </c>
      <c r="GI901" s="264" t="s">
        <v>4264</v>
      </c>
      <c r="GK901" s="264" t="s">
        <v>4264</v>
      </c>
      <c r="GM901" s="264" t="s">
        <v>4264</v>
      </c>
      <c r="GO901" s="264" t="s">
        <v>4264</v>
      </c>
      <c r="GQ901" s="16"/>
      <c r="HE901" s="265" t="s">
        <v>4266</v>
      </c>
      <c r="HG901" s="265" t="s">
        <v>4266</v>
      </c>
      <c r="HI901" s="264" t="s">
        <v>4264</v>
      </c>
      <c r="HK901" s="264" t="s">
        <v>4264</v>
      </c>
      <c r="HM901" s="264" t="s">
        <v>4264</v>
      </c>
      <c r="HO901" s="264" t="s">
        <v>4264</v>
      </c>
      <c r="HQ901" s="264" t="s">
        <v>4264</v>
      </c>
      <c r="HS901" s="264" t="s">
        <v>4264</v>
      </c>
      <c r="HU901" s="264" t="s">
        <v>4264</v>
      </c>
      <c r="HW901" s="264" t="s">
        <v>4264</v>
      </c>
      <c r="HY901" s="264" t="s">
        <v>4264</v>
      </c>
      <c r="IA901" s="264" t="s">
        <v>4264</v>
      </c>
      <c r="IC901" s="264" t="s">
        <v>4264</v>
      </c>
      <c r="IE901" s="264" t="s">
        <v>4264</v>
      </c>
      <c r="IG901" s="264" t="s">
        <v>4264</v>
      </c>
      <c r="II901" s="264" t="s">
        <v>4264</v>
      </c>
      <c r="IK901" s="264" t="s">
        <v>4264</v>
      </c>
      <c r="IM901" s="264" t="s">
        <v>4264</v>
      </c>
      <c r="IO901" s="264" t="s">
        <v>4264</v>
      </c>
      <c r="IQ901" s="264" t="s">
        <v>4264</v>
      </c>
      <c r="IS901" s="264" t="s">
        <v>4264</v>
      </c>
      <c r="IU901" s="264" t="s">
        <v>4264</v>
      </c>
      <c r="IW901" s="264" t="s">
        <v>4264</v>
      </c>
      <c r="IY901" s="264" t="s">
        <v>4264</v>
      </c>
      <c r="JA901" s="264" t="s">
        <v>4264</v>
      </c>
      <c r="JC901" s="264" t="s">
        <v>4264</v>
      </c>
    </row>
    <row r="902" spans="3:263">
      <c r="C902" s="384" t="s">
        <v>4267</v>
      </c>
      <c r="D902" s="404"/>
      <c r="E902" s="390" t="s">
        <v>4267</v>
      </c>
      <c r="F902" s="391"/>
      <c r="G902" s="390" t="s">
        <v>4267</v>
      </c>
      <c r="H902" s="391"/>
      <c r="I902" s="390" t="s">
        <v>4267</v>
      </c>
      <c r="J902" s="391"/>
      <c r="K902" s="390" t="s">
        <v>4267</v>
      </c>
      <c r="L902" s="391"/>
      <c r="M902" s="390" t="s">
        <v>4267</v>
      </c>
      <c r="N902" s="405"/>
      <c r="O902" s="394" t="s">
        <v>4268</v>
      </c>
      <c r="P902" s="406"/>
      <c r="Q902" s="264" t="s">
        <v>4267</v>
      </c>
      <c r="S902" s="264" t="s">
        <v>4267</v>
      </c>
      <c r="U902" s="265" t="s">
        <v>4269</v>
      </c>
      <c r="W902" s="265" t="s">
        <v>4269</v>
      </c>
      <c r="Y902" s="265" t="s">
        <v>4269</v>
      </c>
      <c r="Z902" s="256"/>
      <c r="AA902" s="264" t="s">
        <v>4267</v>
      </c>
      <c r="AB902" s="256"/>
      <c r="AC902" s="265" t="s">
        <v>4269</v>
      </c>
      <c r="AD902" s="258"/>
      <c r="AE902" s="265" t="s">
        <v>4269</v>
      </c>
      <c r="AF902" s="258"/>
      <c r="AG902" s="264" t="s">
        <v>4267</v>
      </c>
      <c r="AH902" s="16"/>
      <c r="AI902" s="264" t="s">
        <v>4267</v>
      </c>
      <c r="AK902" s="264" t="s">
        <v>4267</v>
      </c>
      <c r="AL902" s="256"/>
      <c r="AM902" s="264" t="s">
        <v>4267</v>
      </c>
      <c r="AN902" s="256"/>
      <c r="AO902" s="264" t="s">
        <v>4267</v>
      </c>
      <c r="AP902" s="256"/>
      <c r="AQ902" s="264" t="s">
        <v>4267</v>
      </c>
      <c r="AR902" s="256"/>
      <c r="AS902" s="265" t="s">
        <v>4270</v>
      </c>
      <c r="AT902" s="256"/>
      <c r="AU902" s="265" t="s">
        <v>4270</v>
      </c>
      <c r="AW902" s="265" t="s">
        <v>4270</v>
      </c>
      <c r="AX902" s="256"/>
      <c r="AY902" s="270" t="str">
        <f t="shared" si="30"/>
        <v>予 備 899</v>
      </c>
      <c r="AZ902" s="256"/>
      <c r="BA902" s="265" t="s">
        <v>4269</v>
      </c>
      <c r="BC902" s="265" t="s">
        <v>4269</v>
      </c>
      <c r="BE902" s="266" t="s">
        <v>4269</v>
      </c>
      <c r="BF902" s="258"/>
      <c r="BG902" s="266" t="s">
        <v>4269</v>
      </c>
      <c r="BI902" s="400" t="s">
        <v>4267</v>
      </c>
      <c r="BK902" s="400" t="s">
        <v>4267</v>
      </c>
      <c r="BM902" s="401" t="s">
        <v>4267</v>
      </c>
      <c r="BO902" s="401" t="s">
        <v>4267</v>
      </c>
      <c r="BP902" s="396"/>
      <c r="BQ902" s="401" t="s">
        <v>4267</v>
      </c>
      <c r="BR902" s="402"/>
      <c r="BS902" s="265" t="s">
        <v>4269</v>
      </c>
      <c r="BT902" s="402"/>
      <c r="BU902" s="402"/>
      <c r="BV902" s="402"/>
      <c r="BW902" s="402"/>
      <c r="BX902" s="402"/>
      <c r="BY902" s="402"/>
      <c r="BZ902" s="402"/>
      <c r="CA902" s="402"/>
      <c r="CB902" s="402"/>
      <c r="CC902" s="402"/>
      <c r="CE902" s="256"/>
      <c r="CG902" s="264" t="s">
        <v>4267</v>
      </c>
      <c r="CI902" s="264" t="s">
        <v>4267</v>
      </c>
      <c r="CK902" s="264" t="s">
        <v>4267</v>
      </c>
      <c r="CM902" s="264" t="s">
        <v>4267</v>
      </c>
      <c r="CO902" s="264" t="s">
        <v>4267</v>
      </c>
      <c r="CQ902" s="264" t="s">
        <v>4267</v>
      </c>
      <c r="CS902" s="264" t="s">
        <v>4267</v>
      </c>
      <c r="CU902" s="264" t="s">
        <v>4267</v>
      </c>
      <c r="CW902" s="264" t="s">
        <v>4267</v>
      </c>
      <c r="CY902" s="264" t="s">
        <v>4267</v>
      </c>
      <c r="DA902" s="264" t="s">
        <v>4267</v>
      </c>
      <c r="DC902" s="264" t="s">
        <v>4267</v>
      </c>
      <c r="DE902" s="264" t="s">
        <v>4267</v>
      </c>
      <c r="DG902" s="264" t="s">
        <v>4267</v>
      </c>
      <c r="DI902" s="264" t="s">
        <v>4267</v>
      </c>
      <c r="DK902" s="264" t="s">
        <v>4267</v>
      </c>
      <c r="EA902" s="264" t="s">
        <v>4267</v>
      </c>
      <c r="EC902" s="272" t="s">
        <v>4268</v>
      </c>
      <c r="ED902" s="268"/>
      <c r="EE902" s="272" t="s">
        <v>4268</v>
      </c>
      <c r="EF902" s="268"/>
      <c r="EG902" s="272" t="s">
        <v>4268</v>
      </c>
      <c r="EH902" s="268"/>
      <c r="EI902" s="272" t="s">
        <v>4268</v>
      </c>
      <c r="EY902" s="264" t="s">
        <v>4267</v>
      </c>
      <c r="FA902" s="264" t="s">
        <v>4267</v>
      </c>
      <c r="FC902" s="264" t="s">
        <v>4267</v>
      </c>
      <c r="FE902" s="264" t="s">
        <v>4267</v>
      </c>
      <c r="FG902" s="264" t="s">
        <v>4267</v>
      </c>
      <c r="FI902" s="264" t="s">
        <v>4267</v>
      </c>
      <c r="FK902" s="264" t="s">
        <v>4267</v>
      </c>
      <c r="FM902" s="264" t="s">
        <v>4267</v>
      </c>
      <c r="FO902" s="264" t="s">
        <v>4267</v>
      </c>
      <c r="FQ902" s="264" t="s">
        <v>4267</v>
      </c>
      <c r="FS902" s="264" t="s">
        <v>4267</v>
      </c>
      <c r="FU902" s="264" t="s">
        <v>4267</v>
      </c>
      <c r="FW902" s="264" t="s">
        <v>4267</v>
      </c>
      <c r="FY902" s="264" t="s">
        <v>4267</v>
      </c>
      <c r="GA902" s="264" t="s">
        <v>4267</v>
      </c>
      <c r="GC902" s="264" t="s">
        <v>4267</v>
      </c>
      <c r="GE902" s="264" t="s">
        <v>4267</v>
      </c>
      <c r="GG902" s="264" t="s">
        <v>4267</v>
      </c>
      <c r="GI902" s="264" t="s">
        <v>4267</v>
      </c>
      <c r="GK902" s="264" t="s">
        <v>4267</v>
      </c>
      <c r="GM902" s="264" t="s">
        <v>4267</v>
      </c>
      <c r="GO902" s="264" t="s">
        <v>4267</v>
      </c>
      <c r="GQ902" s="16"/>
      <c r="HE902" s="265" t="s">
        <v>4269</v>
      </c>
      <c r="HG902" s="265" t="s">
        <v>4269</v>
      </c>
      <c r="HI902" s="264" t="s">
        <v>4267</v>
      </c>
      <c r="HK902" s="264" t="s">
        <v>4267</v>
      </c>
      <c r="HM902" s="264" t="s">
        <v>4267</v>
      </c>
      <c r="HO902" s="264" t="s">
        <v>4267</v>
      </c>
      <c r="HQ902" s="264" t="s">
        <v>4267</v>
      </c>
      <c r="HS902" s="264" t="s">
        <v>4267</v>
      </c>
      <c r="HU902" s="264" t="s">
        <v>4267</v>
      </c>
      <c r="HW902" s="264" t="s">
        <v>4267</v>
      </c>
      <c r="HY902" s="264" t="s">
        <v>4267</v>
      </c>
      <c r="IA902" s="264" t="s">
        <v>4267</v>
      </c>
      <c r="IC902" s="264" t="s">
        <v>4267</v>
      </c>
      <c r="IE902" s="264" t="s">
        <v>4267</v>
      </c>
      <c r="IG902" s="264" t="s">
        <v>4267</v>
      </c>
      <c r="II902" s="264" t="s">
        <v>4267</v>
      </c>
      <c r="IK902" s="264" t="s">
        <v>4267</v>
      </c>
      <c r="IM902" s="264" t="s">
        <v>4267</v>
      </c>
      <c r="IO902" s="264" t="s">
        <v>4267</v>
      </c>
      <c r="IQ902" s="264" t="s">
        <v>4267</v>
      </c>
      <c r="IS902" s="264" t="s">
        <v>4267</v>
      </c>
      <c r="IU902" s="264" t="s">
        <v>4267</v>
      </c>
      <c r="IW902" s="264" t="s">
        <v>4267</v>
      </c>
      <c r="IY902" s="264" t="s">
        <v>4267</v>
      </c>
      <c r="JA902" s="264" t="s">
        <v>4267</v>
      </c>
      <c r="JC902" s="264" t="s">
        <v>4267</v>
      </c>
    </row>
    <row r="903" spans="3:263">
      <c r="C903" s="384" t="s">
        <v>4271</v>
      </c>
      <c r="D903" s="404"/>
      <c r="E903" s="390" t="s">
        <v>4271</v>
      </c>
      <c r="F903" s="391"/>
      <c r="G903" s="390" t="s">
        <v>4271</v>
      </c>
      <c r="H903" s="391"/>
      <c r="I903" s="390" t="s">
        <v>4271</v>
      </c>
      <c r="J903" s="391"/>
      <c r="K903" s="390" t="s">
        <v>4271</v>
      </c>
      <c r="L903" s="391"/>
      <c r="M903" s="390" t="s">
        <v>4271</v>
      </c>
      <c r="N903" s="405"/>
      <c r="O903" s="394" t="s">
        <v>4272</v>
      </c>
      <c r="P903" s="406"/>
      <c r="Q903" s="264" t="s">
        <v>4271</v>
      </c>
      <c r="S903" s="264" t="s">
        <v>4271</v>
      </c>
      <c r="U903" s="265" t="s">
        <v>4273</v>
      </c>
      <c r="W903" s="265" t="s">
        <v>4273</v>
      </c>
      <c r="Y903" s="265" t="s">
        <v>4273</v>
      </c>
      <c r="Z903" s="256"/>
      <c r="AA903" s="264" t="s">
        <v>4271</v>
      </c>
      <c r="AB903" s="256"/>
      <c r="AC903" s="265" t="s">
        <v>4273</v>
      </c>
      <c r="AD903" s="258"/>
      <c r="AE903" s="265" t="s">
        <v>4273</v>
      </c>
      <c r="AF903" s="258"/>
      <c r="AG903" s="264" t="s">
        <v>4271</v>
      </c>
      <c r="AH903" s="16"/>
      <c r="AI903" s="264" t="s">
        <v>4271</v>
      </c>
      <c r="AK903" s="264" t="s">
        <v>4271</v>
      </c>
      <c r="AL903" s="256"/>
      <c r="AM903" s="264" t="s">
        <v>4271</v>
      </c>
      <c r="AN903" s="256"/>
      <c r="AO903" s="264" t="s">
        <v>4271</v>
      </c>
      <c r="AP903" s="256"/>
      <c r="AQ903" s="264" t="s">
        <v>4271</v>
      </c>
      <c r="AR903" s="256"/>
      <c r="AS903" s="264" t="s">
        <v>4272</v>
      </c>
      <c r="AT903" s="256"/>
      <c r="AU903" s="264" t="s">
        <v>4272</v>
      </c>
      <c r="AW903" s="264" t="s">
        <v>4272</v>
      </c>
      <c r="AX903" s="256"/>
      <c r="AY903" s="270" t="str">
        <f t="shared" si="30"/>
        <v>予 備 900</v>
      </c>
      <c r="AZ903" s="256"/>
      <c r="BA903" s="265" t="s">
        <v>4273</v>
      </c>
      <c r="BC903" s="265" t="s">
        <v>4273</v>
      </c>
      <c r="BE903" s="266" t="s">
        <v>4273</v>
      </c>
      <c r="BF903" s="258"/>
      <c r="BG903" s="266" t="s">
        <v>4273</v>
      </c>
      <c r="BI903" s="400" t="s">
        <v>4271</v>
      </c>
      <c r="BK903" s="400" t="s">
        <v>4271</v>
      </c>
      <c r="BM903" s="401" t="s">
        <v>4271</v>
      </c>
      <c r="BO903" s="401" t="s">
        <v>4271</v>
      </c>
      <c r="BP903" s="396"/>
      <c r="BQ903" s="401" t="s">
        <v>4271</v>
      </c>
      <c r="BR903" s="402"/>
      <c r="BS903" s="265" t="s">
        <v>4273</v>
      </c>
      <c r="BT903" s="402"/>
      <c r="BU903" s="402"/>
      <c r="BV903" s="402"/>
      <c r="BW903" s="402"/>
      <c r="BX903" s="402"/>
      <c r="BY903" s="402"/>
      <c r="BZ903" s="402"/>
      <c r="CA903" s="402"/>
      <c r="CB903" s="402"/>
      <c r="CC903" s="402"/>
      <c r="CE903" s="256"/>
      <c r="CG903" s="264" t="s">
        <v>4271</v>
      </c>
      <c r="CI903" s="264" t="s">
        <v>4271</v>
      </c>
      <c r="CK903" s="264" t="s">
        <v>4271</v>
      </c>
      <c r="CM903" s="264" t="s">
        <v>4271</v>
      </c>
      <c r="CO903" s="264" t="s">
        <v>4271</v>
      </c>
      <c r="CQ903" s="264" t="s">
        <v>4271</v>
      </c>
      <c r="CS903" s="264" t="s">
        <v>4271</v>
      </c>
      <c r="CU903" s="264" t="s">
        <v>4271</v>
      </c>
      <c r="CW903" s="264" t="s">
        <v>4271</v>
      </c>
      <c r="CY903" s="264" t="s">
        <v>4271</v>
      </c>
      <c r="DA903" s="264" t="s">
        <v>4271</v>
      </c>
      <c r="DC903" s="264" t="s">
        <v>4271</v>
      </c>
      <c r="DE903" s="264" t="s">
        <v>4271</v>
      </c>
      <c r="DG903" s="264" t="s">
        <v>4271</v>
      </c>
      <c r="DI903" s="264" t="s">
        <v>4271</v>
      </c>
      <c r="DK903" s="264" t="s">
        <v>4271</v>
      </c>
      <c r="EA903" s="264" t="s">
        <v>4271</v>
      </c>
      <c r="EC903" s="272" t="s">
        <v>4272</v>
      </c>
      <c r="ED903" s="268"/>
      <c r="EE903" s="272" t="s">
        <v>4272</v>
      </c>
      <c r="EF903" s="268"/>
      <c r="EG903" s="272" t="s">
        <v>4272</v>
      </c>
      <c r="EH903" s="268"/>
      <c r="EI903" s="272" t="s">
        <v>4272</v>
      </c>
      <c r="EY903" s="264" t="s">
        <v>4271</v>
      </c>
      <c r="FA903" s="264" t="s">
        <v>4271</v>
      </c>
      <c r="FC903" s="264" t="s">
        <v>4271</v>
      </c>
      <c r="FE903" s="264" t="s">
        <v>4271</v>
      </c>
      <c r="FG903" s="264" t="s">
        <v>4271</v>
      </c>
      <c r="FI903" s="264" t="s">
        <v>4271</v>
      </c>
      <c r="FK903" s="264" t="s">
        <v>4271</v>
      </c>
      <c r="FM903" s="264" t="s">
        <v>4271</v>
      </c>
      <c r="FO903" s="264" t="s">
        <v>4271</v>
      </c>
      <c r="FQ903" s="264" t="s">
        <v>4271</v>
      </c>
      <c r="FS903" s="264" t="s">
        <v>4271</v>
      </c>
      <c r="FU903" s="264" t="s">
        <v>4271</v>
      </c>
      <c r="FW903" s="264" t="s">
        <v>4271</v>
      </c>
      <c r="FY903" s="264" t="s">
        <v>4271</v>
      </c>
      <c r="GA903" s="264" t="s">
        <v>4271</v>
      </c>
      <c r="GC903" s="264" t="s">
        <v>4271</v>
      </c>
      <c r="GE903" s="264" t="s">
        <v>4271</v>
      </c>
      <c r="GG903" s="264" t="s">
        <v>4271</v>
      </c>
      <c r="GI903" s="264" t="s">
        <v>4271</v>
      </c>
      <c r="GK903" s="264" t="s">
        <v>4271</v>
      </c>
      <c r="GM903" s="264" t="s">
        <v>4271</v>
      </c>
      <c r="GO903" s="264" t="s">
        <v>4271</v>
      </c>
      <c r="GQ903" s="16"/>
      <c r="HE903" s="265" t="s">
        <v>4273</v>
      </c>
      <c r="HG903" s="265" t="s">
        <v>4273</v>
      </c>
      <c r="HI903" s="264" t="s">
        <v>4271</v>
      </c>
      <c r="HK903" s="264" t="s">
        <v>4271</v>
      </c>
      <c r="HM903" s="264" t="s">
        <v>4271</v>
      </c>
      <c r="HO903" s="264" t="s">
        <v>4271</v>
      </c>
      <c r="HQ903" s="264" t="s">
        <v>4271</v>
      </c>
      <c r="HS903" s="264" t="s">
        <v>4271</v>
      </c>
      <c r="HU903" s="264" t="s">
        <v>4271</v>
      </c>
      <c r="HW903" s="264" t="s">
        <v>4271</v>
      </c>
      <c r="HY903" s="264" t="s">
        <v>4271</v>
      </c>
      <c r="IA903" s="264" t="s">
        <v>4271</v>
      </c>
      <c r="IC903" s="264" t="s">
        <v>4271</v>
      </c>
      <c r="IE903" s="264" t="s">
        <v>4271</v>
      </c>
      <c r="IG903" s="264" t="s">
        <v>4271</v>
      </c>
      <c r="II903" s="264" t="s">
        <v>4271</v>
      </c>
      <c r="IK903" s="264" t="s">
        <v>4271</v>
      </c>
      <c r="IM903" s="264" t="s">
        <v>4271</v>
      </c>
      <c r="IO903" s="264" t="s">
        <v>4271</v>
      </c>
      <c r="IQ903" s="264" t="s">
        <v>4271</v>
      </c>
      <c r="IS903" s="264" t="s">
        <v>4271</v>
      </c>
      <c r="IU903" s="264" t="s">
        <v>4271</v>
      </c>
      <c r="IW903" s="264" t="s">
        <v>4271</v>
      </c>
      <c r="IY903" s="264" t="s">
        <v>4271</v>
      </c>
      <c r="JA903" s="264" t="s">
        <v>4271</v>
      </c>
      <c r="JC903" s="264" t="s">
        <v>4271</v>
      </c>
    </row>
  </sheetData>
  <sheetProtection password="8F60" sheet="1" scenarios="1"/>
  <phoneticPr fontId="5"/>
  <pageMargins left="0.7" right="0.7" top="0.75" bottom="0.75" header="0.3" footer="0.3"/>
  <pageSetup paperSize="9" orientation="portrait" verticalDpi="0"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1">
    <pageSetUpPr fitToPage="1"/>
  </sheetPr>
  <dimension ref="B2:BB50"/>
  <sheetViews>
    <sheetView showGridLines="0" showRowColHeaders="0" zoomScaleNormal="100" zoomScaleSheetLayoutView="100" workbookViewId="0">
      <selection activeCell="U4" sqref="U4:AE4"/>
    </sheetView>
  </sheetViews>
  <sheetFormatPr baseColWidth="10" defaultColWidth="9" defaultRowHeight="14"/>
  <cols>
    <col min="1" max="35" width="1.6640625" style="2" customWidth="1"/>
    <col min="36" max="36" width="3.83203125" style="8" customWidth="1"/>
    <col min="37" max="37" width="9" style="8"/>
    <col min="38" max="38" width="15.6640625" style="8" customWidth="1"/>
    <col min="39" max="39" width="6.83203125" style="8" customWidth="1"/>
    <col min="40" max="40" width="12.5" style="8" customWidth="1"/>
    <col min="41" max="41" width="7.5" style="8" customWidth="1"/>
    <col min="42" max="42" width="6.33203125" style="8" customWidth="1"/>
    <col min="43" max="43" width="3.83203125" style="8" customWidth="1"/>
    <col min="44" max="44" width="12.1640625" style="8" customWidth="1"/>
    <col min="45" max="45" width="9" style="8"/>
    <col min="46" max="46" width="6.83203125" style="8" customWidth="1"/>
    <col min="47" max="16384" width="9" style="2"/>
  </cols>
  <sheetData>
    <row r="2" spans="2:54">
      <c r="B2" s="444" t="s">
        <v>4274</v>
      </c>
      <c r="C2" s="444"/>
      <c r="D2" s="444"/>
      <c r="E2" s="444"/>
      <c r="F2" s="444"/>
      <c r="G2" s="444"/>
      <c r="H2" s="448"/>
      <c r="I2" s="448"/>
      <c r="J2" s="448"/>
      <c r="K2" s="448"/>
      <c r="L2" s="448"/>
      <c r="M2" s="448"/>
      <c r="N2" s="448"/>
      <c r="O2" s="448"/>
      <c r="P2" s="448"/>
      <c r="Q2" s="448"/>
      <c r="R2" s="448"/>
      <c r="S2" s="448"/>
      <c r="T2" s="448"/>
      <c r="AH2" s="5"/>
    </row>
    <row r="3" spans="2:54">
      <c r="B3" s="444" t="s">
        <v>4275</v>
      </c>
      <c r="C3" s="444"/>
      <c r="D3" s="444"/>
      <c r="E3" s="444"/>
      <c r="F3" s="444"/>
      <c r="G3" s="444"/>
      <c r="H3" s="449"/>
      <c r="I3" s="450"/>
      <c r="J3" s="450"/>
      <c r="K3" s="450"/>
      <c r="L3" s="450"/>
      <c r="M3" s="450"/>
      <c r="N3" s="450"/>
      <c r="O3" s="450"/>
      <c r="P3" s="450"/>
      <c r="Q3" s="450"/>
      <c r="R3" s="450"/>
      <c r="S3" s="450"/>
      <c r="T3" s="451"/>
      <c r="AH3" s="5"/>
    </row>
    <row r="4" spans="2:54" ht="13.5" customHeight="1">
      <c r="B4" s="444" t="s">
        <v>4276</v>
      </c>
      <c r="C4" s="444"/>
      <c r="D4" s="444"/>
      <c r="E4" s="444"/>
      <c r="F4" s="444"/>
      <c r="G4" s="444"/>
      <c r="H4" s="449"/>
      <c r="I4" s="450"/>
      <c r="J4" s="450"/>
      <c r="K4" s="450"/>
      <c r="L4" s="450"/>
      <c r="M4" s="450"/>
      <c r="N4" s="450"/>
      <c r="O4" s="450"/>
      <c r="P4" s="450"/>
      <c r="Q4" s="450"/>
      <c r="R4" s="450"/>
      <c r="S4" s="450"/>
      <c r="T4" s="451"/>
      <c r="U4" s="457"/>
      <c r="V4" s="458"/>
      <c r="W4" s="458"/>
      <c r="X4" s="458"/>
      <c r="Y4" s="458"/>
      <c r="Z4" s="458"/>
      <c r="AA4" s="458"/>
      <c r="AB4" s="458"/>
      <c r="AC4" s="458"/>
      <c r="AD4" s="458"/>
      <c r="AE4" s="458"/>
      <c r="AH4" s="5"/>
      <c r="AJ4" s="465" t="str">
        <f>IF(H2="","",
IF(H5="","",
IF(H8="","",
H8)))</f>
        <v/>
      </c>
      <c r="AK4" s="465"/>
      <c r="AL4" s="465"/>
      <c r="AM4" s="465"/>
      <c r="AN4" s="465"/>
      <c r="AO4" s="465"/>
      <c r="AP4" s="465"/>
      <c r="AQ4" s="465"/>
      <c r="AR4" s="20"/>
      <c r="AS4" s="466" t="str">
        <f>IF(H2="","",
IF(H5="","",
IF(H5=固定マスタ!DG5,"",
IF(AND(H5=固定マスタ!DG6,H8=固定マスタ!FA5),固定マスタ!GI5,
IF(AND(H5=固定マスタ!DG6,H8=固定マスタ!FA6),固定マスタ!GI5,
IF(AND(H5=固定マスタ!DG6,H8=固定マスタ!FA7),固定マスタ!GI6,
IF(AND(H5=固定マスタ!DG6,H8=固定マスタ!FA8),固定マスタ!GI6,
IF(AND(H5=固定マスタ!DG6,H8=固定マスタ!FA9),"",
IF(AND(H5=固定マスタ!DG6,H8=固定マスタ!FA10),"",
IF(AND(H5=固定マスタ!DG6,H8=固定マスタ!FA11),"",
IF(AND(H5=固定マスタ!DG6,H8=固定マスタ!FA12),"",
IF(AND(H5=固定マスタ!DG6,H8=固定マスタ!FA13),"",
"error"))))))))))))</f>
        <v/>
      </c>
      <c r="AT4" s="466"/>
      <c r="AU4" s="1"/>
      <c r="AV4" s="1"/>
      <c r="AW4" s="1"/>
      <c r="AX4" s="1"/>
      <c r="AY4" s="1"/>
      <c r="AZ4" s="1"/>
      <c r="BA4" s="1"/>
      <c r="BB4" s="1"/>
    </row>
    <row r="5" spans="2:54" ht="13.5" customHeight="1">
      <c r="B5" s="445" t="s">
        <v>4277</v>
      </c>
      <c r="C5" s="446"/>
      <c r="D5" s="446"/>
      <c r="E5" s="446"/>
      <c r="F5" s="446"/>
      <c r="G5" s="447"/>
      <c r="H5" s="449"/>
      <c r="I5" s="450"/>
      <c r="J5" s="450"/>
      <c r="K5" s="450"/>
      <c r="L5" s="450"/>
      <c r="M5" s="450"/>
      <c r="N5" s="450"/>
      <c r="O5" s="450"/>
      <c r="P5" s="450"/>
      <c r="Q5" s="450"/>
      <c r="R5" s="450"/>
      <c r="S5" s="450"/>
      <c r="T5" s="451"/>
      <c r="AH5" s="5"/>
      <c r="AJ5" s="465"/>
      <c r="AK5" s="465"/>
      <c r="AL5" s="465"/>
      <c r="AM5" s="465"/>
      <c r="AN5" s="465"/>
      <c r="AO5" s="465"/>
      <c r="AP5" s="465"/>
      <c r="AQ5" s="465"/>
      <c r="AR5" s="20"/>
      <c r="AS5" s="21"/>
      <c r="AT5" s="21"/>
      <c r="AU5" s="1"/>
      <c r="AV5" s="1"/>
      <c r="AW5" s="1"/>
      <c r="AX5" s="1"/>
      <c r="AY5" s="1"/>
      <c r="AZ5" s="1"/>
      <c r="BA5" s="1"/>
      <c r="BB5" s="1"/>
    </row>
    <row r="6" spans="2:54" ht="13.5" customHeight="1">
      <c r="B6" s="445" t="s">
        <v>108</v>
      </c>
      <c r="C6" s="446"/>
      <c r="D6" s="446"/>
      <c r="E6" s="446"/>
      <c r="F6" s="446"/>
      <c r="G6" s="447"/>
      <c r="H6" s="525"/>
      <c r="I6" s="526"/>
      <c r="J6" s="526"/>
      <c r="K6" s="526"/>
      <c r="L6" s="526"/>
      <c r="M6" s="526"/>
      <c r="N6" s="526"/>
      <c r="O6" s="526"/>
      <c r="P6" s="526"/>
      <c r="Q6" s="526"/>
      <c r="R6" s="526"/>
      <c r="S6" s="526"/>
      <c r="T6" s="527"/>
      <c r="AH6" s="5"/>
      <c r="AJ6" s="465"/>
      <c r="AK6" s="465"/>
      <c r="AL6" s="465"/>
      <c r="AM6" s="465"/>
      <c r="AN6" s="465"/>
      <c r="AO6" s="465"/>
      <c r="AP6" s="465"/>
      <c r="AQ6" s="465"/>
      <c r="AR6" s="22" t="str">
        <f>IF(H2="","",
IF(H8="","",
IF(H8=固定マスタ!FA5,固定マスタ!FS5,
IF(H8=固定マスタ!FA6,固定マスタ!FS5,
IF(H8=固定マスタ!FA7,固定マスタ!FS6,
IF(H8=固定マスタ!FA8,固定マスタ!FS6,
IF(H8=固定マスタ!FA9,"",
IF(H8=固定マスタ!FA10,"",
IF(H8=固定マスタ!FA11,"",
IF(H8=固定マスタ!FA12,"",
IF(H8=固定マスタ!FA13,"",
"error")))))))))))</f>
        <v/>
      </c>
      <c r="AS6" s="515" t="str">
        <f>IF(H2="","",
IF(H8="","",
IF(H6="","",H6)))</f>
        <v/>
      </c>
      <c r="AT6" s="516"/>
      <c r="AU6" s="1"/>
      <c r="AV6" s="1"/>
      <c r="AW6" s="1"/>
      <c r="AX6" s="1"/>
      <c r="AY6" s="1"/>
      <c r="AZ6" s="1"/>
      <c r="BA6" s="1"/>
      <c r="BB6" s="1"/>
    </row>
    <row r="7" spans="2:54">
      <c r="B7" s="445" t="s">
        <v>4278</v>
      </c>
      <c r="C7" s="446"/>
      <c r="D7" s="446"/>
      <c r="E7" s="446"/>
      <c r="F7" s="446"/>
      <c r="G7" s="447"/>
      <c r="H7" s="476"/>
      <c r="I7" s="474"/>
      <c r="J7" s="474"/>
      <c r="K7" s="474"/>
      <c r="L7" s="6" t="s">
        <v>4279</v>
      </c>
      <c r="M7" s="474"/>
      <c r="N7" s="474"/>
      <c r="O7" s="474"/>
      <c r="P7" s="6" t="s">
        <v>4280</v>
      </c>
      <c r="Q7" s="474"/>
      <c r="R7" s="474"/>
      <c r="S7" s="474"/>
      <c r="T7" s="7" t="s">
        <v>269</v>
      </c>
      <c r="AH7" s="5"/>
    </row>
    <row r="8" spans="2:54" ht="15">
      <c r="B8" s="445" t="s">
        <v>4281</v>
      </c>
      <c r="C8" s="446"/>
      <c r="D8" s="446"/>
      <c r="E8" s="446"/>
      <c r="F8" s="446"/>
      <c r="G8" s="447"/>
      <c r="H8" s="522"/>
      <c r="I8" s="523"/>
      <c r="J8" s="523"/>
      <c r="K8" s="523"/>
      <c r="L8" s="523"/>
      <c r="M8" s="523"/>
      <c r="N8" s="523"/>
      <c r="O8" s="523"/>
      <c r="P8" s="523"/>
      <c r="Q8" s="523"/>
      <c r="R8" s="523"/>
      <c r="S8" s="523"/>
      <c r="T8" s="524"/>
      <c r="AH8" s="5"/>
      <c r="AJ8" s="463"/>
      <c r="AK8" s="463"/>
      <c r="AL8" s="463"/>
      <c r="AM8" s="463"/>
      <c r="AN8" s="463"/>
      <c r="AO8" s="463"/>
      <c r="AR8" s="23" t="str">
        <f>IF(H2="","",
IF(H8="","",
IF(H8=固定マスタ!FA5,固定マスタ!FU5,
IF(H8=固定マスタ!FA6,固定マスタ!FU5,
IF(H8=固定マスタ!FA7,固定マスタ!FU6,
IF(H8=固定マスタ!FA8,固定マスタ!FU6,
IF(H8=固定マスタ!FA9,"",
IF(H8=固定マスタ!FA10,"",
IF(H8=固定マスタ!FA11,"",
IF(H8=固定マスタ!FA12,"",
IF(H8=固定マスタ!FA13,"",
"error")))))))))))</f>
        <v/>
      </c>
      <c r="AS8" s="519" t="str">
        <f>IF(H2="","",
IF(H8="","",
IF(H8=固定マスタ!FA5,H7&amp;L7&amp;" "&amp;M7&amp;P7&amp;" "&amp;Q7&amp;T7,
IF(H8=固定マスタ!FA6,H7&amp;L7&amp;" "&amp;M7&amp;P7&amp;" "&amp;Q7&amp;T7,
IF(H8=固定マスタ!FA7,
Q7&amp;" "&amp;
(IF(M7=固定マスタ!GC5,固定マスタ!GE5,
IF(M7=固定マスタ!GC6,固定マスタ!GE6,
IF(M7=固定マスタ!GC7,固定マスタ!GE7,
IF(M7=固定マスタ!GC8,固定マスタ!GE8,
IF(M7=固定マスタ!GC9,固定マスタ!GE9,
IF(M7=固定マスタ!GC10,固定マスタ!GE10,
IF(M7=固定マスタ!GC11,固定マスタ!GE11,
IF(M7=固定マスタ!GC12,固定マスタ!GE12,
IF(M7=固定マスタ!GC13,固定マスタ!GE13,
IF(M7=固定マスタ!GC14,固定マスタ!GE14,
IF(M7=固定マスタ!GC15,固定マスタ!GE15,
IF(M7=固定マスタ!GC16,固定マスタ!GE16,
IF(M7=固定マスタ!GC17,固定マスタ!GE17))))))))))))))
&amp;" "&amp;H7,
IF(H8=固定マスタ!FA8,Q7&amp;" "&amp;
(IF(L13=固定マスタ!GC5,固定マスタ!GE5,
IF(L13=固定マスタ!GC6,固定マスタ!GE6,
IF(L13=固定マスタ!GC7,固定マスタ!GE7,
IF(L13=固定マスタ!GC8,固定マスタ!GE8,
IF(L13=固定マスタ!GC9,固定マスタ!GE9,
IF(L13=固定マスタ!GC10,固定マスタ!GE10,
IF(L13=固定マスタ!GC11,固定マスタ!GE11,
IF(L13=固定マスタ!GC12,固定マスタ!GE12,
IF(L13=固定マスタ!GC13,固定マスタ!GE13,
IF(L13=固定マスタ!GC14,固定マスタ!GE14,
IF(L13=固定マスタ!GC15,固定マスタ!GE15,
IF(L13=固定マスタ!GC16,固定マスタ!GE16,
IF(L13=固定マスタ!GC17,固定マスタ!GE17))))))))))))))
&amp;" "&amp;H7,
IF(H8=固定マスタ!FA9,"",
IF(H8=固定マスタ!FA10,"",
IF(H8=固定マスタ!FA11,"",
IF(H8=固定マスタ!FA12,"",
IF(H8=固定マスタ!FA13,"",
"error")))))))))))</f>
        <v/>
      </c>
      <c r="AT8" s="519"/>
    </row>
    <row r="9" spans="2:54" ht="21" customHeight="1" thickBot="1">
      <c r="B9" s="531" t="str">
        <f>IF(H5="","",
IF(H5=固定マスタ!DG5,固定マスタ!FQ5,
IF(H5=固定マスタ!DG6,固定マスタ!FQ6)))</f>
        <v/>
      </c>
      <c r="C9" s="444"/>
      <c r="D9" s="444"/>
      <c r="E9" s="444"/>
      <c r="F9" s="444"/>
      <c r="G9" s="445"/>
      <c r="H9" s="468"/>
      <c r="I9" s="468"/>
      <c r="J9" s="468"/>
      <c r="K9" s="468"/>
      <c r="L9" s="468"/>
      <c r="M9" s="468"/>
      <c r="N9" s="468"/>
      <c r="O9" s="468"/>
      <c r="P9" s="468"/>
      <c r="Q9" s="468"/>
      <c r="R9" s="468"/>
      <c r="S9" s="468"/>
      <c r="T9" s="468"/>
      <c r="U9" s="468"/>
      <c r="V9" s="468"/>
      <c r="W9" s="468"/>
      <c r="X9" s="468"/>
      <c r="Y9" s="468"/>
      <c r="Z9" s="468"/>
      <c r="AA9" s="468"/>
      <c r="AB9" s="468"/>
      <c r="AC9" s="468"/>
      <c r="AD9" s="468"/>
      <c r="AE9" s="468"/>
      <c r="AH9" s="5" t="s">
        <v>4282</v>
      </c>
      <c r="AJ9" s="24" t="str">
        <f>IF(H2="","",
IF(H5="","",
IF(H8="","",
IF(H8=固定マスタ!FA5,"",
IF(H8=固定マスタ!FA6,"",
IF(H8=固定マスタ!FA7,固定マスタ!GA6,
IF(H8=固定マスタ!FA8,固定マスタ!GA6,
IF(H8=固定マスタ!FA9,"",
IF(H8=固定マスタ!FA10,"",
IF(H8=固定マスタ!FA11,"",
IF(H8=固定マスタ!FA12,"",
IF(H8=固定マスタ!FA13,"",
"error"))))))))))))</f>
        <v/>
      </c>
      <c r="AK9" s="459" t="str">
        <f>IF(H2="","",
IF(H5="","",
IF(H8="","",
IF(H5=固定マスタ!DG5,H2,
IF(H5=固定マスタ!DG6,H9,
IF(H5=固定マスタ!DG7,"",
IF(H5=固定マスタ!DG8,"",
IF(H5=固定マスタ!DG9,"",
IF(H5=固定マスタ!DG10,"",
IF(H5=固定マスタ!DG11,"",
IF(H5=固定マスタ!DG12,"",
IF(H5=固定マスタ!DG13,"",
"error"))))))))))))</f>
        <v/>
      </c>
      <c r="AL9" s="459"/>
      <c r="AM9" s="459"/>
      <c r="AN9" s="459"/>
      <c r="AO9" s="24" t="str">
        <f>IF(H2="","",
IF(H5="","",
IF(H8="","",
IF(H8=固定マスタ!FA5,固定マスタ!GA5,
IF(H8=固定マスタ!FA6,固定マスタ!GA5,
IF(H8=固定マスタ!FA7,"",
IF(H8=固定マスタ!FA8,"",
IF(H8=固定マスタ!FA9,"",
IF(H8=固定マスタ!FA10,"",
IF(H8=固定マスタ!FA11,"",
IF(H8=固定マスタ!FA12,"",
IF(H8=固定マスタ!FA13,"",
"error"))))))))))))</f>
        <v/>
      </c>
      <c r="AQ9" s="464"/>
      <c r="AR9" s="464"/>
      <c r="AS9" s="464"/>
      <c r="AT9" s="464"/>
    </row>
    <row r="10" spans="2:54" ht="16" thickTop="1">
      <c r="D10" s="19" t="s">
        <v>4283</v>
      </c>
      <c r="H10" s="4"/>
      <c r="I10" s="4"/>
      <c r="J10" s="4"/>
      <c r="K10" s="4"/>
      <c r="L10" s="4"/>
      <c r="M10" s="4"/>
      <c r="N10" s="4"/>
      <c r="O10" s="4"/>
      <c r="P10" s="4"/>
      <c r="Q10" s="4"/>
      <c r="R10" s="4"/>
      <c r="S10" s="4"/>
      <c r="T10" s="4"/>
      <c r="U10" s="4"/>
      <c r="V10" s="4"/>
      <c r="W10" s="4"/>
      <c r="X10" s="4"/>
      <c r="Y10" s="4"/>
      <c r="Z10" s="4"/>
      <c r="AA10" s="4"/>
      <c r="AB10" s="4"/>
      <c r="AC10" s="4"/>
      <c r="AD10" s="4"/>
      <c r="AE10" s="4"/>
      <c r="AH10" s="5"/>
      <c r="AJ10" s="462"/>
      <c r="AK10" s="462"/>
      <c r="AL10" s="462"/>
      <c r="AM10" s="462"/>
      <c r="AN10" s="462"/>
      <c r="AO10" s="462"/>
      <c r="AP10" s="25"/>
      <c r="AQ10" s="456"/>
      <c r="AR10" s="456"/>
      <c r="AS10" s="456"/>
      <c r="AT10" s="456"/>
    </row>
    <row r="11" spans="2:54" ht="21" customHeight="1">
      <c r="B11" s="444" t="s">
        <v>859</v>
      </c>
      <c r="C11" s="444"/>
      <c r="D11" s="444"/>
      <c r="E11" s="444"/>
      <c r="F11" s="444"/>
      <c r="G11" s="444"/>
      <c r="H11" s="468"/>
      <c r="I11" s="468"/>
      <c r="J11" s="468"/>
      <c r="K11" s="468"/>
      <c r="L11" s="468"/>
      <c r="M11" s="468"/>
      <c r="N11" s="468"/>
      <c r="O11" s="468"/>
      <c r="P11" s="468"/>
      <c r="Q11" s="468"/>
      <c r="R11" s="468"/>
      <c r="S11" s="468"/>
      <c r="T11" s="468"/>
      <c r="U11" s="468"/>
      <c r="V11" s="468"/>
      <c r="W11" s="468"/>
      <c r="X11" s="468"/>
      <c r="Y11" s="468"/>
      <c r="Z11" s="468"/>
      <c r="AA11" s="468"/>
      <c r="AB11" s="468"/>
      <c r="AC11" s="468"/>
      <c r="AD11" s="468"/>
      <c r="AE11" s="468"/>
      <c r="AH11" s="5" t="s">
        <v>4282</v>
      </c>
      <c r="AJ11" s="517" t="str">
        <f>IF(H2="","",
IF(H8="","",
IF(H8=固定マスタ!FA5,固定マスタ!FW29,
IF(H8=固定マスタ!FA6,固定マスタ!FW29,
IF(H8=固定マスタ!FA7,固定マスタ!FW30,
IF(H8=固定マスタ!FA8,固定マスタ!FW30,
IF(H8=固定マスタ!FA9,"",
IF(H8=固定マスタ!FA10,"",
IF(H8=固定マスタ!FA11,"",
IF(H8=固定マスタ!FA12,"",
IF(H8=固定マスタ!FA13,"",
"error")))))))))))</f>
        <v/>
      </c>
      <c r="AK11" s="518"/>
      <c r="AL11" s="472" t="str">
        <f>IF(H2="","",
IF(H8="","",
IF(H11="","",H11)))</f>
        <v/>
      </c>
      <c r="AM11" s="472"/>
      <c r="AN11" s="472"/>
      <c r="AO11" s="472"/>
      <c r="AP11" s="26"/>
      <c r="AQ11" s="456"/>
      <c r="AR11" s="456"/>
      <c r="AS11" s="456"/>
      <c r="AT11" s="456"/>
    </row>
    <row r="12" spans="2:54" ht="21" customHeight="1">
      <c r="B12" s="444" t="s">
        <v>888</v>
      </c>
      <c r="C12" s="444"/>
      <c r="D12" s="444"/>
      <c r="E12" s="444"/>
      <c r="F12" s="444"/>
      <c r="G12" s="444"/>
      <c r="H12" s="476"/>
      <c r="I12" s="474"/>
      <c r="J12" s="474"/>
      <c r="K12" s="10" t="s">
        <v>4279</v>
      </c>
      <c r="L12" s="474"/>
      <c r="M12" s="474"/>
      <c r="N12" s="10" t="s">
        <v>4280</v>
      </c>
      <c r="O12" s="474"/>
      <c r="P12" s="474"/>
      <c r="Q12" s="10" t="s">
        <v>269</v>
      </c>
      <c r="R12" s="475" t="s">
        <v>4284</v>
      </c>
      <c r="S12" s="475"/>
      <c r="T12" s="475"/>
      <c r="U12" s="475"/>
      <c r="V12" s="474"/>
      <c r="W12" s="474"/>
      <c r="X12" s="474"/>
      <c r="Y12" s="10" t="s">
        <v>4279</v>
      </c>
      <c r="Z12" s="474"/>
      <c r="AA12" s="474"/>
      <c r="AB12" s="10" t="s">
        <v>4280</v>
      </c>
      <c r="AC12" s="474"/>
      <c r="AD12" s="474"/>
      <c r="AE12" s="11" t="s">
        <v>269</v>
      </c>
      <c r="AH12" s="5" t="s">
        <v>4282</v>
      </c>
      <c r="AJ12" s="517" t="str">
        <f>IF(H2="","",
IF(H8="","",
IF(H12="","",
IF(H8=固定マスタ!FA5,固定マスタ!FW31,
IF(H8=固定マスタ!FA6,固定マスタ!FW31,
IF(H8=固定マスタ!FA7,固定マスタ!FW32,
IF(H8=固定マスタ!FA8,固定マスタ!FW32,
IF(H8=固定マスタ!FA9,"",
IF(H8=固定マスタ!FA10,"",
IF(H8=固定マスタ!FA11,"",
IF(H8=固定マスタ!FA12,"",
IF(H8=固定マスタ!FA13,"",
"error"))))))))))))</f>
        <v/>
      </c>
      <c r="AK12" s="518"/>
      <c r="AL12" s="529" t="str">
        <f>IF(H2="","",
IF(H8="","",
IF(H12="","",
IF(H8=固定マスタ!FA5,H12&amp;K12&amp;" "&amp;L12&amp;N12&amp;" "&amp;O12&amp;Q12&amp;"  "&amp;R12&amp;"  "&amp;V12&amp;Y12&amp;" "&amp;Z12&amp;AB12&amp;" "&amp;AC12&amp;AE12,
IF(H8=固定マスタ!FA6,H12&amp;K12&amp;" "&amp;L12&amp;N12&amp;" "&amp;O12&amp;Q12&amp;"  "&amp;R12&amp;"  "&amp;V12&amp;Y12&amp;" "&amp;Z12&amp;AB12&amp;" "&amp;AC12&amp;AE12,
IF(H8=固定マスタ!FA7,O12&amp;" "&amp;
(IF(L12=固定マスタ!GC5,固定マスタ!GE5,
IF(L12=固定マスタ!GC6,固定マスタ!GE6,
IF(L12=固定マスタ!GC7,固定マスタ!GE7,
IF(L12=固定マスタ!GC8,固定マスタ!GE8,
IF(L12=固定マスタ!GC9,固定マスタ!GE9,
IF(L12=固定マスタ!GC10,固定マスタ!GE10,
IF(L12=固定マスタ!GC11,固定マスタ!GE11,
IF(L12=固定マスタ!GC12,固定マスタ!GE12,
IF(L12=固定マスタ!GC13,固定マスタ!GE13,
IF(L12=固定マスタ!GC14,固定マスタ!GE14,
IF(L12=固定マスタ!GC15,固定マスタ!GE15,
IF(L12=固定マスタ!GC16,固定マスタ!GE16,
IF(L12=固定マスタ!GC17,固定マスタ!GE17))))))))))))))
&amp;" "&amp;H12&amp;"  "&amp;R12&amp;"  "&amp;AC12&amp;" "&amp;(IF(L12=固定マスタ!GC5,固定マスタ!GE5,
IF(Z12=固定マスタ!GC6,固定マスタ!GE6,
IF(Z12=固定マスタ!GC7,固定マスタ!GE7,
IF(Z12=固定マスタ!GC8,固定マスタ!GE8,
IF(Z12=固定マスタ!GC9,固定マスタ!GE9,
IF(Z12=固定マスタ!GC10,固定マスタ!GE10,
IF(Z12=固定マスタ!GC11,固定マスタ!GE11,
IF(Z12=固定マスタ!GC12,固定マスタ!GE12,
IF(Z12=固定マスタ!GC13,固定マスタ!GE13,
IF(Z12=固定マスタ!GC14,固定マスタ!GE14,
IF(Z12=固定マスタ!GC15,固定マスタ!GE15,
IF(Z12=固定マスタ!GC16,固定マスタ!GE16,
IF(Z12=固定マスタ!GC17,固定マスタ!GE17))))))))))))))&amp;" "&amp;V12,
IF(H8=固定マスタ!FA8,
O12&amp;" "&amp;
(IF(L12=固定マスタ!GC5,固定マスタ!GE5,
IF(L12=固定マスタ!GC6,固定マスタ!GE6,
IF(L12=固定マスタ!GC7,固定マスタ!GE7,
IF(L12=固定マスタ!GC8,固定マスタ!GE8,
IF(L12=固定マスタ!GC9,固定マスタ!GE9,
IF(L12=固定マスタ!GC10,固定マスタ!GE10,
IF(L12=固定マスタ!GC11,固定マスタ!GE11,
IF(L12=固定マスタ!GC12,固定マスタ!GE12,
IF(L12=固定マスタ!GC13,固定マスタ!GE13,
IF(L12=固定マスタ!GC14,固定マスタ!GE14,
IF(L12=固定マスタ!GC15,固定マスタ!GE15,
IF(L12=固定マスタ!GC16,固定マスタ!GE16,
IF(L12=固定マスタ!GC17,固定マスタ!GE17))))))))))))))
&amp;" "&amp;H12&amp;"  "&amp;R12&amp;"  "&amp;AC12&amp;" "&amp;(IF(L12=固定マスタ!GC5,固定マスタ!GE5,
IF(Z12=固定マスタ!GC6,固定マスタ!GE6,
IF(Z12=固定マスタ!GC7,固定マスタ!GE7,
IF(Z12=固定マスタ!GC8,固定マスタ!GE8,
IF(Z12=固定マスタ!GC9,固定マスタ!GE9,
IF(Z12=固定マスタ!GC10,固定マスタ!GE10,
IF(Z12=固定マスタ!GC11,固定マスタ!GE11,
IF(Z12=固定マスタ!GC12,固定マスタ!GE12,
IF(Z12=固定マスタ!GC13,固定マスタ!GE13,
IF(Z12=固定マスタ!GC14,固定マスタ!GE14,
IF(Z12=固定マスタ!GC15,固定マスタ!GE15,
IF(Z12=固定マスタ!GC16,固定マスタ!GE16,
IF(Z12=固定マスタ!GC17,固定マスタ!GE17))))))))))))))&amp;" "&amp;V12,
IF(H8=固定マスタ!FA9,"",
IF(H8=固定マスタ!FA10,"",
IF(H8=固定マスタ!FA11,"",
IF(H8=固定マスタ!FA12,"",
IF(H8=固定マスタ!FA13,"",
"error"))))))))))))</f>
        <v/>
      </c>
      <c r="AM12" s="529"/>
      <c r="AN12" s="529"/>
      <c r="AO12" s="529"/>
      <c r="AQ12" s="456" t="str">
        <f>IF(H2="","",
IF(H5="","",
IF(H8="","",
IF(H5=固定マスタ!DG5,H9,
IF(H5=固定マスタ!DG6,H2,
IF(H5=固定マスタ!DG7,"",
IF(H5=固定マスタ!DG8,"",
IF(H5=固定マスタ!DG9,"",
IF(H5=固定マスタ!DG10,"",
IF(H5=固定マスタ!DG11,"",
IF(H5=固定マスタ!DG12,"",
IF(H5=固定マスタ!DG13,"",
"error"))))))))))))</f>
        <v/>
      </c>
      <c r="AR12" s="456"/>
      <c r="AS12" s="456"/>
      <c r="AT12" s="456"/>
    </row>
    <row r="13" spans="2:54" ht="21" customHeight="1">
      <c r="B13" s="444" t="s">
        <v>917</v>
      </c>
      <c r="C13" s="444"/>
      <c r="D13" s="444"/>
      <c r="E13" s="444"/>
      <c r="F13" s="444"/>
      <c r="G13" s="444"/>
      <c r="H13" s="476"/>
      <c r="I13" s="474"/>
      <c r="J13" s="474"/>
      <c r="K13" s="10" t="s">
        <v>4279</v>
      </c>
      <c r="L13" s="474"/>
      <c r="M13" s="474"/>
      <c r="N13" s="10" t="s">
        <v>4280</v>
      </c>
      <c r="O13" s="474"/>
      <c r="P13" s="474"/>
      <c r="Q13" s="10" t="s">
        <v>269</v>
      </c>
      <c r="R13" s="477" t="s">
        <v>4285</v>
      </c>
      <c r="S13" s="477"/>
      <c r="T13" s="478"/>
      <c r="U13" s="478"/>
      <c r="V13" s="478"/>
      <c r="W13" s="478"/>
      <c r="X13" s="478"/>
      <c r="Y13" s="478"/>
      <c r="Z13" s="478"/>
      <c r="AA13" s="478"/>
      <c r="AB13" s="478"/>
      <c r="AC13" s="478"/>
      <c r="AD13" s="478"/>
      <c r="AE13" s="479"/>
      <c r="AH13" s="5" t="s">
        <v>4282</v>
      </c>
      <c r="AJ13" s="517" t="str">
        <f>IF(H2="","",
IF(H8="","",
IF(H8=固定マスタ!FA5,固定マスタ!FW33,
IF(H8=固定マスタ!FA6,固定マスタ!FW33,
IF(H8=固定マスタ!FA7,固定マスタ!FW34,
IF(H8=固定マスタ!FA8,固定マスタ!FW34,
IF(H8=固定マスタ!FA9,"",
IF(H8=固定マスタ!FA10,"",
IF(H8=固定マスタ!FA11,"",
IF(H8=固定マスタ!FA12,"",
IF(H8=固定マスタ!FA13,"",
"error")))))))))))</f>
        <v/>
      </c>
      <c r="AK13" s="518"/>
      <c r="AL13" s="530" t="str">
        <f>IF(H2="","",
IF(H8="","",
IF(AND(H13="",T13=""),"",
IF(H13="",T13,
IF(AND(T13="",H8=固定マスタ!FA5),H13&amp;K13&amp;" "&amp;L13&amp;N13&amp;" "&amp;O13&amp;Q13,
IF(AND(T13="",H8=固定マスタ!FA6),H13&amp;K13&amp;" "&amp;L13&amp;N13&amp;" "&amp;O13&amp;Q13,
IF(AND(T13="",H8=固定マスタ!FA7),
O13&amp;" "&amp;
(IF(L13=固定マスタ!GC5,固定マスタ!GE5,
IF(L13=固定マスタ!GC6,固定マスタ!GE6,
IF(L13=固定マスタ!GC7,固定マスタ!GE7,
IF(L13=固定マスタ!GC8,固定マスタ!GE8,
IF(L13=固定マスタ!GC9,固定マスタ!GE9,
IF(L13=固定マスタ!GC10,固定マスタ!GE10,
IF(L13=固定マスタ!GC11,固定マスタ!GE11,
IF(L13=固定マスタ!GC12,固定マスタ!GE12,
IF(L13=固定マスタ!GC13,固定マスタ!GE13,
IF(L13=固定マスタ!GC14,固定マスタ!GE14,
IF(L13=固定マスタ!GC15,固定マスタ!GE15,
IF(L13=固定マスタ!GC16,固定マスタ!GE16,
IF(L13=固定マスタ!GC17,固定マスタ!GE17))))))))))))))
&amp;" "&amp;H13,
IF(AND(T13="",H8=固定マスタ!FA8),O13&amp;" "&amp;
(IF(L13=固定マスタ!GC5,固定マスタ!GE5,
IF(L13=固定マスタ!GC6,固定マスタ!GE6,
IF(L13=固定マスタ!GC7,固定マスタ!GE7,
IF(L13=固定マスタ!GC8,固定マスタ!GE8,
IF(L13=固定マスタ!GC9,固定マスタ!GE9,
IF(L13=固定マスタ!GC10,固定マスタ!GE10,
IF(L13=固定マスタ!GC11,固定マスタ!GE11,
IF(L13=固定マスタ!GC12,固定マスタ!GE12,
IF(L13=固定マスタ!GC13,固定マスタ!GE13,
IF(L13=固定マスタ!GC14,固定マスタ!GE14,
IF(L13=固定マスタ!GC15,固定マスタ!GE15,
IF(L13=固定マスタ!GC16,固定マスタ!GE16,
IF(L13=固定マスタ!GC17,固定マスタ!GE17))))))))))))))
&amp;" "&amp;H13,
IF(AND(T13="",H8=固定マスタ!FA9),"",
IF(AND(T13="",H8=固定マスタ!FA10),"",
IF(AND(T13="",H8=固定マスタ!FA11),"",
IF(AND(T13="",H8=固定マスタ!FA12),"",
IF(AND(T13="",H8=固定マスタ!FA13),"",
"error")))))))))))))</f>
        <v/>
      </c>
      <c r="AM13" s="530"/>
      <c r="AN13" s="530"/>
      <c r="AO13" s="530"/>
      <c r="AQ13" s="456" t="str">
        <f>IF(H2="","",
IF(H5="","",
IF(H8="","",
IF(H5=固定マスタ!DG5,"",
IF(H3="","",
IF(H3=固定マスタ!GO5,"",
IF(AND(H3=固定マスタ!GO6,H5=固定マスタ!DG6,H2=固定マスタ!CG5),固定マスタ!DI5&amp;" "&amp;固定マスタ!DK5,
IF(AND(H3=固定マスタ!GO6,H5=固定マスタ!DG6,H2=固定マスタ!CG6),固定マスタ!DI5&amp;" "&amp;固定マスタ!DK6,
IF(AND(H3=固定マスタ!GO6,H5=固定マスタ!DG6,H2=固定マスタ!CG7),固定マスタ!DI5&amp;" "&amp;固定マスタ!DK5,
IF(AND(H3=固定マスタ!GO6,H5=固定マスタ!DG6,H2=固定マスタ!CG8),固定マスタ!DI6&amp;" "&amp;固定マスタ!DK7,
IF(AND(H3=固定マスタ!GO6,H5=固定マスタ!DG6,H2=固定マスタ!CG9),固定マスタ!DI6&amp;" "&amp;固定マスタ!DK8,
IF(AND(H3=固定マスタ!GO6,H5=固定マスタ!DG6,H2=固定マスタ!CG10),固定マスタ!DI6&amp;" "&amp;固定マスタ!DK7,
IF(AND(H3=固定マスタ!GO6,H5=固定マスタ!DG6,H2=固定マスタ!CG11),"",
IF(AND(H3=固定マスタ!GO6,H5=固定マスタ!DG6,H2=固定マスタ!CG12),"",
IF(AND(H3=固定マスタ!GO6,H5=固定マスタ!DG6,H2=固定マスタ!CG13),"",
"error")))))))))))))))</f>
        <v/>
      </c>
      <c r="AR13" s="456"/>
      <c r="AS13" s="456"/>
      <c r="AT13" s="456"/>
      <c r="AX13" s="3"/>
    </row>
    <row r="14" spans="2:54" ht="21" customHeight="1">
      <c r="B14" s="444" t="s">
        <v>4286</v>
      </c>
      <c r="C14" s="444"/>
      <c r="D14" s="444"/>
      <c r="E14" s="444"/>
      <c r="F14" s="444"/>
      <c r="G14" s="444"/>
      <c r="H14" s="468"/>
      <c r="I14" s="468"/>
      <c r="J14" s="468"/>
      <c r="K14" s="468"/>
      <c r="L14" s="468"/>
      <c r="M14" s="468"/>
      <c r="N14" s="468"/>
      <c r="O14" s="468"/>
      <c r="P14" s="468"/>
      <c r="Q14" s="468"/>
      <c r="R14" s="468"/>
      <c r="S14" s="468"/>
      <c r="T14" s="468"/>
      <c r="U14" s="468"/>
      <c r="V14" s="468"/>
      <c r="W14" s="468"/>
      <c r="X14" s="468"/>
      <c r="Y14" s="468"/>
      <c r="Z14" s="468"/>
      <c r="AA14" s="468"/>
      <c r="AB14" s="468"/>
      <c r="AC14" s="468"/>
      <c r="AD14" s="468"/>
      <c r="AE14" s="468"/>
      <c r="AH14" s="5" t="s">
        <v>4282</v>
      </c>
      <c r="AJ14" s="517" t="str">
        <f>IF(H2="","",
IF(H8="","",
IF(H8=固定マスタ!FA5,固定マスタ!FW35,
IF(H8=固定マスタ!FA6,固定マスタ!FW35,
IF(H8=固定マスタ!FA7,固定マスタ!FW36,
IF(H8=固定マスタ!FA8,固定マスタ!FW36,
IF(H8=固定マスタ!FA9,"",
IF(H8=固定マスタ!FA10,"",
IF(H8=固定マスタ!FA11,"",
IF(H8=固定マスタ!FA12,"",
IF(H8=固定マスタ!FA13,"",
"error")))))))))))</f>
        <v/>
      </c>
      <c r="AK14" s="518"/>
      <c r="AL14" s="472" t="str">
        <f>IF(H2="","",
IF(H8="","",
IF(H14="","",H14)))</f>
        <v/>
      </c>
      <c r="AM14" s="472"/>
      <c r="AN14" s="472"/>
      <c r="AO14" s="472"/>
      <c r="AQ14" s="453"/>
      <c r="AR14" s="453"/>
      <c r="AS14" s="453"/>
      <c r="AT14" s="453"/>
    </row>
    <row r="15" spans="2:54" ht="21" customHeight="1">
      <c r="B15" s="444" t="s">
        <v>4287</v>
      </c>
      <c r="C15" s="444"/>
      <c r="D15" s="444"/>
      <c r="E15" s="444"/>
      <c r="F15" s="444"/>
      <c r="G15" s="444"/>
      <c r="H15" s="468"/>
      <c r="I15" s="468"/>
      <c r="J15" s="468"/>
      <c r="K15" s="468"/>
      <c r="L15" s="468"/>
      <c r="M15" s="468"/>
      <c r="N15" s="468"/>
      <c r="O15" s="468"/>
      <c r="P15" s="468"/>
      <c r="Q15" s="468"/>
      <c r="R15" s="468"/>
      <c r="S15" s="468"/>
      <c r="T15" s="468"/>
      <c r="U15" s="468"/>
      <c r="V15" s="468"/>
      <c r="W15" s="468"/>
      <c r="X15" s="468"/>
      <c r="Y15" s="468"/>
      <c r="Z15" s="468"/>
      <c r="AA15" s="468"/>
      <c r="AB15" s="468"/>
      <c r="AC15" s="468"/>
      <c r="AD15" s="468"/>
      <c r="AE15" s="468"/>
      <c r="AH15" s="5" t="s">
        <v>4282</v>
      </c>
      <c r="AJ15" s="517" t="str">
        <f>IF(H2="","",
IF(H8="","",
IF(H8=固定マスタ!FA5,固定マスタ!FW37,
IF(H8=固定マスタ!FA6,固定マスタ!FW37,
IF(H8=固定マスタ!FA7,固定マスタ!FW38,
IF(H8=固定マスタ!FA8,固定マスタ!FW38,
IF(H8=固定マスタ!FA9,"",
IF(H8=固定マスタ!FA10,"",
IF(H8=固定マスタ!FA11,"",
IF(H8=固定マスタ!FA12,"",
IF(H8=固定マスタ!FA13,"",
"error")))))))))))</f>
        <v/>
      </c>
      <c r="AK15" s="518"/>
      <c r="AL15" s="472" t="str">
        <f>IF(H2="","",
IF(H8="","",
IF(H15="","",H15)))</f>
        <v/>
      </c>
      <c r="AM15" s="472"/>
      <c r="AN15" s="472"/>
      <c r="AO15" s="472"/>
      <c r="AQ15" s="454" t="str">
        <f>IF(H2="","",
IF(H8="","",
IF(H5="","",
IF(H5=固定マスタ!DG5,"",
IF(H4="","",
IF(H4=固定マスタ!CM5,"",
IF(AND(H5=固定マスタ!DG6,H2=固定マスタ!CG5,H4=固定マスタ!CM6),固定マスタ!CO6&amp;" "&amp;固定マスタ!CQ6,
IF(AND(H5=固定マスタ!DG6,OR(H2=固定マスタ!CG5,H2=固定マスタ!CG6,H2=固定マスタ!CG7),H4=固定マスタ!CM5),"",
IF(AND(H5=固定マスタ!DG6,OR(H2=固定マスタ!CG5,H2=固定マスタ!CG6,H2=固定マスタ!CG7),H4=固定マスタ!CM6),"error",
IF(AND(H5=固定マスタ!DG6,OR(H2=固定マスタ!CG5,H2=固定マスタ!CG6,H2=固定マスタ!CG7),H4=固定マスタ!CM7),固定マスタ!CO7&amp;" "&amp;固定マスタ!CQ7,
IF(AND(H5=固定マスタ!DG6,OR(H2=固定マスタ!CG5,H2=固定マスタ!CG6,H2=固定マスタ!CG7),H4=固定マスタ!CM8),固定マスタ!CO8&amp;" "&amp;固定マスタ!CQ8,
IF(AND(H5=固定マスタ!DG6,OR(H2=固定マスタ!CG5,H2=固定マスタ!CG6,H2=固定マスタ!CG7),H4=固定マスタ!CM9),固定マスタ!CO9&amp;" "&amp;固定マスタ!CQ9,
IF(AND(H5=固定マスタ!DG6,H2=固定マスタ!CG8,H4=固定マスタ!CM6),固定マスタ!CO10&amp;" "&amp;固定マスタ!CQ10,
IF(AND(H5=固定マスタ!DG6,OR(H2=固定マスタ!CG8,H2=固定マスタ!CG9,H2=固定マスタ!CG10),H4=固定マスタ!CM5),"",
IF(AND(H5=固定マスタ!DG6,OR(H2=固定マスタ!CG8,H2=固定マスタ!CG9,H2=固定マスタ!CG10),H4=固定マスタ!CM6),"error",
IF(AND(H5=固定マスタ!DG6,OR(H2=固定マスタ!CG8,H2=固定マスタ!CG9,H2=固定マスタ!CG10),H4=固定マスタ!CM7),固定マスタ!CO11&amp;" "&amp;固定マスタ!CQ11,
IF(AND(H5=固定マスタ!DG6,OR(H2=固定マスタ!CG8,H2=固定マスタ!CG9,H2=固定マスタ!CG10),H4=固定マスタ!CM8),固定マスタ!CO12&amp;" "&amp;固定マスタ!CQ12,
IF(AND(H5=固定マスタ!DG6,OR(H2=固定マスタ!CG8,H2=固定マスタ!CG9,H2=固定マスタ!CG10),H4=固定マスタ!CM9),固定マスタ!CO13&amp;" "&amp;固定マスタ!CQ13,
IF(AND(H5=固定マスタ!DG6,H2=固定マスタ!CG11,H4=固定マスタ!CM5),"",
IF(AND(H5=固定マスタ!DG6,H2=固定マスタ!CG11,H4=固定マスタ!CM6),"error",
IF(AND(H5=固定マスタ!DG6,H2=固定マスタ!CG11,H4=固定マスタ!CM7),"error",
IF(AND(H5=固定マスタ!DG6,H2=固定マスタ!CG11,H4=固定マスタ!CM8),"error",
IF(AND(H5=固定マスタ!DG6,H2=固定マスタ!CG11,H4=固定マスタ!CM9),"error",
IF(AND(H5=固定マスタ!DG6,H2=固定マスタ!CG11,H4=固定マスタ!CM10),固定マスタ!CO14&amp;" "&amp;固定マスタ!CQ14,
IF(AND(H5=固定マスタ!DG6,H2=固定マスタ!CG11,H4=固定マスタ!CM11),"error",
IF(AND(H5=固定マスタ!DG6,H2=固定マスタ!CG11,H4=固定マスタ!CM12),"error",
IF(AND(H5=固定マスタ!DG6,H2=固定マスタ!CG11,H4=固定マスタ!CM13),"error",
IF(AND(H5=固定マスタ!DG6,H2=固定マスタ!CG12,H4=固定マスタ!CM5),"",
IF(AND(H5=固定マスタ!DG6,H2=固定マスタ!CG12,H4=固定マスタ!CM6),"error",
IF(AND(H5=固定マスタ!DG6,H2=固定マスタ!CG12,H4=固定マスタ!CM7),"error",
IF(AND(H5=固定マスタ!DG6,H2=固定マスタ!CG12,H4=固定マスタ!CM8),"error",
IF(AND(H5=固定マスタ!DG6,H2=固定マスタ!CG12,H4=固定マスタ!CM9),"error",
IF(AND(H5=固定マスタ!DG6,H2=固定マスタ!CG12,H4=固定マスタ!CM10),"error",
IF(AND(H5=固定マスタ!DG6,H2=固定マスタ!CG12,H4=固定マスタ!CM11),固定マスタ!CO15&amp;" "&amp;固定マスタ!CQ15,
IF(AND(H5=固定マスタ!DG6,H2=固定マスタ!CG12,H4=固定マスタ!CM12),"error",
IF(AND(H5=固定マスタ!DG6,H2=固定マスタ!CG12,H4=固定マスタ!CM13),"error",
IF(AND(H5=固定マスタ!DG6,H2=固定マスタ!CG13,H4=固定マスタ!CM5),"",
IF(AND(H5=固定マスタ!DG6,H2=固定マスタ!CG13,H4=固定マスタ!CM6),"error",
IF(AND(H5=固定マスタ!DG6,H2=固定マスタ!CG13,H4=固定マスタ!CM7),"error",
IF(AND(H5=固定マスタ!DG6,H2=固定マスタ!CG13,H4=固定マスタ!CM8),"error",
IF(AND(H5=固定マスタ!DG6,H2=固定マスタ!CG13,H4=固定マスタ!CM9),"error",
IF(AND(H5=固定マスタ!DG6,H2=固定マスタ!CG13,H4=固定マスタ!CM10),"error",
IF(AND(H5=固定マスタ!DG6,H2=固定マスタ!CG13,H4=固定マスタ!CM11),"error",
IF(AND(H5=固定マスタ!DG6,H2=固定マスタ!CG13,H4=固定マスタ!CM12),固定マスタ!CO16&amp;" "&amp;固定マスタ!CQ16,
IF(AND(H5=固定マスタ!DG6,H2=固定マスタ!CG13,H4=固定マスタ!CM13),"error",
"error")))))))))))))))))))))))))))))))))))))))))))))</f>
        <v/>
      </c>
      <c r="AR15" s="454"/>
      <c r="AS15" s="454"/>
      <c r="AT15" s="454"/>
    </row>
    <row r="16" spans="2:54" ht="21" customHeight="1">
      <c r="AH16" s="5" t="s">
        <v>4282</v>
      </c>
      <c r="AJ16" s="517" t="str">
        <f>IF(H2="","",
IF(H8="","",
IF(AND(H8=固定マスタ!FA5,H37=固定マスタ!FY5),固定マスタ!FW39&amp;" "&amp;固定マスタ!FY5,
IF(AND(H8=固定マスタ!FA5,H37=固定マスタ!FY6),固定マスタ!FW39&amp;" "&amp;固定マスタ!FY6,
IF(AND(H8=固定マスタ!FA5,H37=固定マスタ!FY7),固定マスタ!FW39&amp;" "&amp;固定マスタ!FY7,
IF(AND(H8=固定マスタ!FA5,H37=固定マスタ!FY8),固定マスタ!FW39&amp;" "&amp;固定マスタ!FY8,
IF(AND(H8=固定マスタ!FA5,H37=固定マスタ!FY9),固定マスタ!FW39&amp;" "&amp;固定マスタ!FY9,
IF(AND(H8=固定マスタ!FA5,H37=固定マスタ!FY10),固定マスタ!FW39&amp;" "&amp;固定マスタ!FY10,
IF(AND(H8=固定マスタ!FA5,H37=固定マスタ!FY11),固定マスタ!FW39&amp;" "&amp;固定マスタ!FY11,
IF(AND(H8=固定マスタ!FA5,H37=固定マスタ!FY12),固定マスタ!FW39&amp;" "&amp;固定マスタ!FY12,
IF(AND(H8=固定マスタ!FA5,H37=固定マスタ!FY13),固定マスタ!FW39&amp;" "&amp;固定マスタ!FY13,
IF(AND(H8=固定マスタ!FA6,H37=固定マスタ!FY5),固定マスタ!FW39&amp;" "&amp;固定マスタ!FY5,
IF(AND(H8=固定マスタ!FA6,H37=固定マスタ!FY6),固定マスタ!FW39&amp;" "&amp;固定マスタ!FY6,
IF(AND(H8=固定マスタ!FA6,H37=固定マスタ!FY7),固定マスタ!FW39&amp;" "&amp;固定マスタ!FY7,
IF(AND(H8=固定マスタ!FA6,H37=固定マスタ!FY8),固定マスタ!FW39&amp;" "&amp;固定マスタ!FY8,
IF(AND(H8=固定マスタ!FA6,H37=固定マスタ!FY9),固定マスタ!FW39&amp;" "&amp;固定マスタ!FY9,
IF(AND(H8=固定マスタ!FA6,H37=固定マスタ!FY10),固定マスタ!FW39&amp;" "&amp;固定マスタ!FY10,
IF(AND(H8=固定マスタ!FA6,H37=固定マスタ!FY11),固定マスタ!FW39&amp;" "&amp;固定マスタ!FY11,
IF(AND(H8=固定マスタ!FA6,H37=固定マスタ!FY12),固定マスタ!FW39&amp;" "&amp;固定マスタ!FY12,
IF(AND(H8=固定マスタ!FA6,H37=固定マスタ!FY13),固定マスタ!FW39&amp;" "&amp;固定マスタ!FY13,
IF(AND(H8=固定マスタ!FA7,H37=固定マスタ!FY5),固定マスタ!FW40&amp;" "&amp;固定マスタ!FY5,
IF(AND(H8=固定マスタ!FA7,H37=固定マスタ!FY6),固定マスタ!FW40&amp;" "&amp;固定マスタ!FY6,
IF(AND(H8=固定マスタ!FA7,H37=固定マスタ!FY7),固定マスタ!FW40&amp;" "&amp;固定マスタ!FY7,
IF(AND(H8=固定マスタ!FA7,H37=固定マスタ!FY8),固定マスタ!FW40&amp;" "&amp;固定マスタ!FY8,
IF(AND(H8=固定マスタ!FA7,H37=固定マスタ!FY9),固定マスタ!FW40&amp;" "&amp;固定マスタ!FY9,
IF(AND(H8=固定マスタ!FA7,H37=固定マスタ!FY10),固定マスタ!FW40&amp;" "&amp;固定マスタ!FY10,
IF(AND(H8=固定マスタ!FA7,H37=固定マスタ!FY11),固定マスタ!FW40&amp;" "&amp;固定マスタ!FY11,
IF(AND(H8=固定マスタ!FA7,H37=固定マスタ!FY12),固定マスタ!FW40&amp;" "&amp;固定マスタ!FY12,
IF(AND(H8=固定マスタ!FA7,H37=固定マスタ!FY13),固定マスタ!FW40&amp;" "&amp;固定マスタ!FY13,
IF(AND(H8=固定マスタ!FA8,H37=固定マスタ!FY5),固定マスタ!FW40&amp;" "&amp;固定マスタ!FY5,
IF(AND(H8=固定マスタ!FA8,H37=固定マスタ!FY6),固定マスタ!FW40&amp;" "&amp;固定マスタ!FY6,
IF(AND(H8=固定マスタ!FA8,H37=固定マスタ!FY7),固定マスタ!FW40&amp;" "&amp;固定マスタ!FY7,
IF(AND(H8=固定マスタ!FA8,H37=固定マスタ!FY8),固定マスタ!FW40&amp;" "&amp;固定マスタ!FY8,
IF(AND(H8=固定マスタ!FA8,H37=固定マスタ!FY9),固定マスタ!FW40&amp;" "&amp;固定マスタ!FY9,
IF(AND(H8=固定マスタ!FA8,H37=固定マスタ!FY10),固定マスタ!FW40&amp;" "&amp;固定マスタ!FY10,
IF(AND(H8=固定マスタ!FA8,H37=固定マスタ!FY11),固定マスタ!FW40&amp;" "&amp;固定マスタ!FY11,
IF(AND(H8=固定マスタ!FA8,H37=固定マスタ!FY12),固定マスタ!FW40&amp;" "&amp;固定マスタ!FY12,
IF(AND(H8=固定マスタ!FA8,H37=固定マスタ!FY13),固定マスタ!FW40&amp;" "&amp;固定マスタ!FY13,
IF(AND(H8=固定マスタ!FA9,H37=固定マスタ!FY5),"",
IF(AND(H8=固定マスタ!FA10,H37=固定マスタ!FY5),"",
IF(AND(H8=固定マスタ!FA11,H37=固定マスタ!FY5),"",
IF(AND(H8=固定マスタ!FA12,H37=固定マスタ!FY5),"",
IF(AND(H8=固定マスタ!FA13,H37=固定マスタ!FY5),"",
"error")))))))))))))))))))))))))))))))))))))))))))</f>
        <v/>
      </c>
      <c r="AK16" s="518"/>
      <c r="AL16" s="43" t="str">
        <f>IF(H2="","",
IF(H8="","",
AS38))</f>
        <v/>
      </c>
      <c r="AM16" s="34" t="str">
        <f>IF(H2="","",
IF(H8="","",
IF(H37=固定マスタ!FY5,"",
IF(H37=固定マスタ!FY6,"",
IF(H37=固定マスタ!FY5,"",
IF(H37=固定マスタ!FY6,"",
IF(H37=固定マスタ!FY7,固定マスタ!GM5,
IF(H37=固定マスタ!FY8,固定マスタ!GM5,
IF(H37=固定マスタ!FY9,固定マスタ!GM5,
IF(H37=固定マスタ!FY10,固定マスタ!GM5,
IF(H37=固定マスタ!FY11,"",
IF(H37=固定マスタ!FY12,"",
IF(H37=固定マスタ!FY13,"",
"error")))))))))))))</f>
        <v/>
      </c>
      <c r="AN16" s="460"/>
      <c r="AO16" s="461"/>
      <c r="AQ16" s="455" t="str">
        <f>IF(H2="","",
IF(H8="","",
IF(H5="","",
IF(H5=固定マスタ!DG5,"",
IF(H4="","",
IF(H4=固定マスタ!CM5,"",
IF(AND(H5=固定マスタ!DG6,H2=固定マスタ!CG5,H4=固定マスタ!CM6),固定マスタ!CS6,
IF(AND(H5=固定マスタ!DG6,OR(H2=固定マスタ!CG5,H2=固定マスタ!CG6,H2=固定マスタ!CG7),H4=固定マスタ!CM5),"",
IF(AND(H5=固定マスタ!DG6,OR(H2=固定マスタ!CG5,H2=固定マスタ!CG6,H2=固定マスタ!CG7),H4=固定マスタ!CM6),"error",
IF(AND(H5=固定マスタ!DG6,OR(H2=固定マスタ!CG5,H2=固定マスタ!CG6,H2=固定マスタ!CG7),H4=固定マスタ!CM7),固定マスタ!CS7,
IF(AND(H5=固定マスタ!DG6,OR(H2=固定マスタ!CG5,H2=固定マスタ!CG6,H2=固定マスタ!CG7),H4=固定マスタ!CM8),固定マスタ!CS8,
IF(AND(H5=固定マスタ!DG6,OR(H2=固定マスタ!CG5,H2=固定マスタ!CG6,H2=固定マスタ!CG7),H4=固定マスタ!CM9),固定マスタ!CS9,
IF(AND(H5=固定マスタ!DG6,H2=固定マスタ!CG8,H4=固定マスタ!CM6),固定マスタ!CS10,
IF(AND(H5=固定マスタ!DG6,OR(H2=固定マスタ!CG8,H2=固定マスタ!CG9,H2=固定マスタ!CG10),H4=固定マスタ!CM5),"",
IF(AND(H5=固定マスタ!DG6,OR(H2=固定マスタ!CG8,H2=固定マスタ!CG9,H2=固定マスタ!CG10),H4=固定マスタ!CM6),"error",
IF(AND(H5=固定マスタ!DG6,OR(H2=固定マスタ!CG8,H2=固定マスタ!CG9,H2=固定マスタ!CG10),H4=固定マスタ!CM7),固定マスタ!CS11,
IF(AND(H5=固定マスタ!DG6,OR(H2=固定マスタ!CG8,H2=固定マスタ!CG9,H2=固定マスタ!CG10),H4=固定マスタ!CM8),固定マスタ!CS12,
IF(AND(H5=固定マスタ!DG6,OR(H2=固定マスタ!CG8,H2=固定マスタ!CG9,H2=固定マスタ!CG10),H4=固定マスタ!CM9),固定マスタ!CS13,
IF(AND(H5=固定マスタ!DG6,H2=固定マスタ!CG11,H4=固定マスタ!CM5),"",
IF(AND(H5=固定マスタ!DG6,H2=固定マスタ!CG11,H4=固定マスタ!CM6),"error",
IF(AND(H5=固定マスタ!DG6,H2=固定マスタ!CG11,H4=固定マスタ!CM7),"error",
IF(AND(H5=固定マスタ!DG6,H2=固定マスタ!CG11,H4=固定マスタ!CM8),"error",
IF(AND(H5=固定マスタ!DG6,H2=固定マスタ!CG11,H4=固定マスタ!CM9),"error",
IF(AND(H5=固定マスタ!DG6,H2=固定マスタ!CG11,H4=固定マスタ!CM10),固定マスタ!CS14,
IF(AND(H5=固定マスタ!DG6,H2=固定マスタ!CG11,H4=固定マスタ!CM11),"error",
IF(AND(H5=固定マスタ!DG6,H2=固定マスタ!CG11,H4=固定マスタ!CM12),"error",
IF(AND(H5=固定マスタ!DG6,H2=固定マスタ!CG11,H4=固定マスタ!CM13),"error",
IF(AND(H5=固定マスタ!DG6,H2=固定マスタ!CG12,H4=固定マスタ!CM5),"",
IF(AND(H5=固定マスタ!DG6,H2=固定マスタ!CG12,H4=固定マスタ!CM6),"error",
IF(AND(H5=固定マスタ!DG6,H2=固定マスタ!CG12,H4=固定マスタ!CM7),"error",
IF(AND(H5=固定マスタ!DG6,H2=固定マスタ!CG12,H4=固定マスタ!CM8),"error",
IF(AND(H5=固定マスタ!DG6,H2=固定マスタ!CG12,H4=固定マスタ!CM9),"error",
IF(AND(H5=固定マスタ!DG6,H2=固定マスタ!CG12,H4=固定マスタ!CM10),"error",
IF(AND(H5=固定マスタ!DG6,H2=固定マスタ!CG12,H4=固定マスタ!CM11),固定マスタ!CS15,
IF(AND(H5=固定マスタ!DG6,H2=固定マスタ!CG12,H4=固定マスタ!CM12),"error",
IF(AND(H5=固定マスタ!DG6,H2=固定マスタ!CG12,H4=固定マスタ!CM13),"error",
IF(AND(H5=固定マスタ!DG6,H2=固定マスタ!CG13,H4=固定マスタ!CM5),"",
IF(AND(H5=固定マスタ!DG6,H2=固定マスタ!CG13,H4=固定マスタ!CM6),"error",
IF(AND(H5=固定マスタ!DG6,H2=固定マスタ!CG13,H4=固定マスタ!CM7),"error",
IF(AND(H5=固定マスタ!DG6,H2=固定マスタ!CG13,H4=固定マスタ!CM8),"error",
IF(AND(H5=固定マスタ!DG6,H2=固定マスタ!CG13,H4=固定マスタ!CM9),"error",
IF(AND(H5=固定マスタ!DG6,H2=固定マスタ!CG13,H4=固定マスタ!CM10),"error",
IF(AND(H5=固定マスタ!DG6,H2=固定マスタ!CG13,H4=固定マスタ!CM11),"error",
IF(AND(H5=固定マスタ!DG6,H2=固定マスタ!CG13,H4=固定マスタ!CM12),固定マスタ!CS16,
IF(AND(H5=固定マスタ!DG6,H2=固定マスタ!CG13,H4=固定マスタ!CM13),"error",
"error")))))))))))))))))))))))))))))))))))))))))))))</f>
        <v/>
      </c>
      <c r="AR16" s="454"/>
      <c r="AS16" s="454"/>
      <c r="AT16" s="454"/>
    </row>
    <row r="17" spans="2:46" ht="11.25" customHeight="1">
      <c r="AH17" s="5"/>
      <c r="AJ17" s="453" t="str">
        <f>IF(H2="","",
IF(H8="","",
IF(H36="",固定マスタ!GK5,
IF(H36=固定マスタ!EI5,固定マスタ!GK5,
IF(H8=固定マスタ!FA5,固定マスタ!GK6,
IF(H8=固定マスタ!FA6,固定マスタ!GK6,
IF(H8=固定マスタ!FA7,"",
IF(H8=固定マスタ!FA8,"",
IF(H8=固定マスタ!FA9,"",
IF(H8=固定マスタ!FA10,"",
IF(H8=固定マスタ!FA11,"",
IF(H8=固定マスタ!FA12,"",
IF(H8=固定マスタ!FA13,"",
"error")))))))))))))</f>
        <v/>
      </c>
      <c r="AK17" s="453"/>
      <c r="AL17" s="453"/>
      <c r="AM17" s="453"/>
      <c r="AN17" s="453"/>
      <c r="AO17" s="453"/>
      <c r="AQ17" s="454" t="str">
        <f>IF(H2="","",
IF(H8="","",
IF(H5="","",
IF(H5=固定マスタ!DG5,"",
IF(H4="","",
IF(H4=固定マスタ!CM5,"",
IF(AND(H5=固定マスタ!DG6,H2=固定マスタ!CG5,H4=固定マスタ!CM5),"error",
IF(AND(H5=固定マスタ!DG6,H2=固定マスタ!CG5,H4=固定マスタ!CM6),固定マスタ!CU6&amp;" "&amp;固定マスタ!CW6,
IF(AND(H5=固定マスタ!DG6,H2=固定マスタ!CG5,H4=固定マスタ!CM7),固定マスタ!CU7&amp;" "&amp;固定マスタ!CW7,
IF(AND(H5=固定マスタ!DG6,H2=固定マスタ!CG5,H4=固定マスタ!CM8),固定マスタ!CU8&amp;" "&amp;固定マスタ!CW8,
IF(AND(H5=固定マスタ!DG6,H2=固定マスタ!CG5,H4=固定マスタ!CM9),固定マスタ!CU9&amp;" "&amp;固定マスタ!CW9,
IF(AND(H5=固定マスタ!DG6,H2=固定マスタ!CG5,H4=固定マスタ!CM10),"error",
IF(AND(H5=固定マスタ!DG6,H2=固定マスタ!CG5,H4=固定マスタ!CM11),"error",
IF(AND(H5=固定マスタ!DG6,H2=固定マスタ!CG5,H4=固定マスタ!CM12),"error",
IF(AND(H5=固定マスタ!DG6,H2=固定マスタ!CG5,H4=固定マスタ!CM13),"error",
IF(AND(H5=固定マスタ!DG6,H2=固定マスタ!CG6,H4=固定マスタ!CM5),"error",
IF(AND(H5=固定マスタ!DG6,H2=固定マスタ!CG6,H4=固定マスタ!CM6),"error",
IF(AND(H5=固定マスタ!DG6,H2=固定マスタ!CG6,H4=固定マスタ!CM7),固定マスタ!CY7&amp;" "&amp;固定マスタ!DA7,
IF(AND(H5=固定マスタ!DG6,H2=固定マスタ!CG6,H4=固定マスタ!CM8),固定マスタ!CY8&amp;" "&amp;固定マスタ!DA8,
IF(AND(H5=固定マスタ!DG6,H2=固定マスタ!CG6,H4=固定マスタ!CM9),固定マスタ!CY9&amp;" "&amp;固定マスタ!DA9,
IF(AND(H5=固定マスタ!DG6,H2=固定マスタ!CG6,H4=固定マスタ!CM10),"error",
IF(AND(H5=固定マスタ!DG6,H2=固定マスタ!CG6,H4=固定マスタ!CM11),"error",
IF(AND(H5=固定マスタ!DG6,H2=固定マスタ!CG6,H4=固定マスタ!CM12),"error",
IF(AND(H5=固定マスタ!DG6,H2=固定マスタ!CG6,H4=固定マスタ!CM13),"error",
IF(AND(H5=固定マスタ!DG6,H2=固定マスタ!CG7,H4=固定マスタ!CM5),"error",
IF(AND(H5=固定マスタ!DG6,H2=固定マスタ!CG7,H4=固定マスタ!CM6),"error",
IF(AND(H5=固定マスタ!DG6,H2=固定マスタ!CG7,H4=固定マスタ!CM7),"",
IF(AND(H5=固定マスタ!DG6,H2=固定マスタ!CG7,H4=固定マスタ!CM8),"",
IF(AND(H5=固定マスタ!DG6,H2=固定マスタ!CG7,H4=固定マスタ!CM9),"",
IF(AND(H5=固定マスタ!DG6,H2=固定マスタ!CG7,H4=固定マスタ!CM10),"error",
IF(AND(H5=固定マスタ!DG6,H2=固定マスタ!CG7,H4=固定マスタ!CM11),"error",
IF(AND(H5=固定マスタ!DG6,H2=固定マスタ!CG7,H4=固定マスタ!CM12),"error",
IF(AND(H5=固定マスタ!DG6,H2=固定マスタ!CG7,H4=固定マスタ!CM13),"error",
IF(AND(H5=固定マスタ!DG6,H2=固定マスタ!CG8,H4=固定マスタ!CM5),"error",
IF(AND(H5=固定マスタ!DG6,H2=固定マスタ!CG8,H4=固定マスタ!CM6),固定マスタ!CU10&amp;" "&amp;固定マスタ!CW10,
IF(AND(H5=固定マスタ!DG6,H2=固定マスタ!CG8,H4=固定マスタ!CM7),固定マスタ!CU11&amp;" "&amp;固定マスタ!CW11,
IF(AND(H5=固定マスタ!DG6,H2=固定マスタ!CG8,H4=固定マスタ!CM8),固定マスタ!CU12&amp;" "&amp;固定マスタ!CW12,
IF(AND(H5=固定マスタ!DG6,H2=固定マスタ!CG8,H4=固定マスタ!CM9),固定マスタ!CU13&amp;" "&amp;固定マスタ!CW13,
IF(AND(H5=固定マスタ!DG6,H2=固定マスタ!CG8,H4=固定マスタ!CM10),"error",
IF(AND(H5=固定マスタ!DG6,H2=固定マスタ!CG8,H4=固定マスタ!CM11),"error",
IF(AND(H5=固定マスタ!DG6,H2=固定マスタ!CG8,H4=固定マスタ!CM12),"error",
IF(AND(H5=固定マスタ!DG6,H2=固定マスタ!CG8,H4=固定マスタ!CM13),"error",
IF(AND(H5=固定マスタ!DG6,H2=固定マスタ!CG9,H4=固定マスタ!CM5),"error",
IF(AND(H5=固定マスタ!DG6,H2=固定マスタ!CG9,H4=固定マスタ!CM6),"error",
IF(AND(H5=固定マスタ!DG6,H2=固定マスタ!CG9,H4=固定マスタ!CM7),固定マスタ!CY11&amp;" "&amp;固定マスタ!DA11,
IF(AND(H5=固定マスタ!DG6,H2=固定マスタ!CG9,H4=固定マスタ!CM8),固定マスタ!CY12&amp;" "&amp;固定マスタ!DA12,
IF(AND(H5=固定マスタ!DG6,H2=固定マスタ!CG9,H4=固定マスタ!CM9),固定マスタ!CY13&amp;" "&amp;固定マスタ!DA13,
IF(AND(H5=固定マスタ!DG6,H2=固定マスタ!CG9,H4=固定マスタ!CM10),"error",
IF(AND(H5=固定マスタ!DG6,H2=固定マスタ!CG9,H4=固定マスタ!CM11),"error",
IF(AND(H5=固定マスタ!DG6,H2=固定マスタ!CG9,H4=固定マスタ!CM12),"error",
IF(AND(H5=固定マスタ!DG6,H2=固定マスタ!CG9,H4=固定マスタ!CM13),"error",
IF(AND(H5=固定マスタ!DG6,H2=固定マスタ!CG10,H4=固定マスタ!CM5),"error",
IF(AND(H5=固定マスタ!DG6,H2=固定マスタ!CG10,H4=固定マスタ!CM6),"error",
IF(AND(H5=固定マスタ!DG6,H2=固定マスタ!CG10,H4=固定マスタ!CM7),"",
IF(AND(H5=固定マスタ!DG6,H2=固定マスタ!CG10,H4=固定マスタ!CM8),"",
IF(AND(H5=固定マスタ!DG6,H2=固定マスタ!CG10,H4=固定マスタ!CM9),"",
IF(AND(H5=固定マスタ!DG6,H2=固定マスタ!CG10,H4=固定マスタ!CM10),"error",
IF(AND(H5=固定マスタ!DG6,H2=固定マスタ!CG10,H4=固定マスタ!CM11),"error",
IF(AND(H5=固定マスタ!DG6,H2=固定マスタ!CG10,H4=固定マスタ!CM12),"error",
IF(AND(H5=固定マスタ!DG6,H2=固定マスタ!CG10,H4=固定マスタ!CM13),"error",
"error"))))))))))))))))))))))))))))))))))))))))))))))))))))))))))))</f>
        <v/>
      </c>
      <c r="AR17" s="454"/>
      <c r="AS17" s="454"/>
      <c r="AT17" s="454"/>
    </row>
    <row r="18" spans="2:46" ht="11.25" customHeight="1">
      <c r="AH18" s="5"/>
      <c r="AJ18" s="453" t="str">
        <f>IF(H2="","",
IF(H8="","",
IF(H8=固定マスタ!FA5,固定マスタ!GK7,
IF(H8=固定マスタ!FA6,固定マスタ!GK7,
IF(H8=固定マスタ!FA7,"",
IF(H8=固定マスタ!FA8,"",
IF(H8=固定マスタ!FA9,"",
IF(H8=固定マスタ!FA10,"",
IF(H8=固定マスタ!FA11,"",
IF(H8=固定マスタ!FA12,"",
IF(H8=固定マスタ!FA13,"",
"error")))))))))))</f>
        <v/>
      </c>
      <c r="AK18" s="453"/>
      <c r="AL18" s="453"/>
      <c r="AM18" s="453"/>
      <c r="AN18" s="453"/>
      <c r="AO18" s="453"/>
      <c r="AQ18" s="454"/>
      <c r="AR18" s="454"/>
      <c r="AS18" s="454"/>
      <c r="AT18" s="454"/>
    </row>
    <row r="19" spans="2:46" ht="13.5" customHeight="1">
      <c r="D19" s="19" t="s">
        <v>4288</v>
      </c>
      <c r="AH19" s="5"/>
      <c r="AJ19" s="452"/>
      <c r="AK19" s="452"/>
      <c r="AL19" s="452"/>
      <c r="AM19" s="452"/>
      <c r="AN19" s="452"/>
      <c r="AO19" s="452"/>
      <c r="AR19" s="452"/>
      <c r="AS19" s="452"/>
      <c r="AT19" s="452"/>
    </row>
    <row r="20" spans="2:46">
      <c r="B20" s="473" t="s">
        <v>110</v>
      </c>
      <c r="C20" s="473"/>
      <c r="D20" s="473" t="s">
        <v>270</v>
      </c>
      <c r="E20" s="473"/>
      <c r="F20" s="473"/>
      <c r="G20" s="473"/>
      <c r="H20" s="473"/>
      <c r="I20" s="473"/>
      <c r="J20" s="473"/>
      <c r="K20" s="473"/>
      <c r="L20" s="473"/>
      <c r="M20" s="473"/>
      <c r="N20" s="473"/>
      <c r="O20" s="473"/>
      <c r="P20" s="473"/>
      <c r="Q20" s="473"/>
      <c r="R20" s="473"/>
      <c r="S20" s="473"/>
      <c r="T20" s="473"/>
      <c r="U20" s="473"/>
      <c r="V20" s="473"/>
      <c r="W20" s="473" t="s">
        <v>386</v>
      </c>
      <c r="X20" s="473"/>
      <c r="Y20" s="473" t="s">
        <v>468</v>
      </c>
      <c r="Z20" s="473"/>
      <c r="AA20" s="473" t="s">
        <v>542</v>
      </c>
      <c r="AB20" s="473"/>
      <c r="AC20" s="473"/>
      <c r="AD20" s="473"/>
      <c r="AE20" s="473"/>
      <c r="AH20" s="5"/>
      <c r="AJ20" s="35" t="str">
        <f>IF(H2="","",
IF(H8="","",
IF(H8=固定マスタ!FA5,固定マスタ!FW6,
IF(H8=固定マスタ!FA6,固定マスタ!FW6,
IF(H8=固定マスタ!FA7,固定マスタ!FW6,
IF(H8=固定マスタ!FA8,固定マスタ!FW6,
IF(H8=固定マスタ!FA9,"",
IF(H8=固定マスタ!FA10,"",
IF(H8=固定マスタ!FA11,"",
IF(H8=固定マスタ!FA12,"",
IF(H8=固定マスタ!FA13,"",
"error")))))))))))</f>
        <v/>
      </c>
      <c r="AK20" s="520" t="str">
        <f>IF(H2="","",
IF(H8="","",
IF(H8=固定マスタ!FA5,固定マスタ!FW7,
IF(H8=固定マスタ!FA6,固定マスタ!FW7,
IF(H8=固定マスタ!FA7,固定マスタ!FW8,
IF(H8=固定マスタ!FA8,固定マスタ!FW8,
IF(H8=固定マスタ!FA9,"",
IF(H8=固定マスタ!FA10,"",
IF(H8=固定マスタ!FA11,"",
IF(H8=固定マスタ!FA12,"",
IF(H8=固定マスタ!FA13,"",
"error")))))))))))</f>
        <v/>
      </c>
      <c r="AL20" s="528"/>
      <c r="AM20" s="528"/>
      <c r="AN20" s="528"/>
      <c r="AO20" s="521"/>
      <c r="AP20" s="35" t="str">
        <f>IF(H2="","",
IF(H8="","",
IF(H8=固定マスタ!FA5,固定マスタ!FW9,
IF(H8=固定マスタ!FA6,固定マスタ!FW9,
IF(H8=固定マスタ!FA7,固定マスタ!FW10,
IF(H8=固定マスタ!FA8,固定マスタ!FW10,
IF(H8=固定マスタ!FA9,"",
IF(H8=固定マスタ!FA10,"",
IF(H8=固定マスタ!FA11,"",
IF(H8=固定マスタ!FA12,"",
IF(H8=固定マスタ!FA13,"",
"error")))))))))))</f>
        <v/>
      </c>
      <c r="AQ20" s="35" t="str">
        <f>IF(H2="","",
IF(H8="","",
IF(H8=固定マスタ!FA5,固定マスタ!FW11,
IF(H8=固定マスタ!FA6,固定マスタ!FW11,
IF(H8=固定マスタ!FA7,固定マスタ!FW12,
IF(H8=固定マスタ!FA8,固定マスタ!FW12,
IF(H8=固定マスタ!FA9,"",
IF(H8=固定マスタ!FA10,"",
IF(H8=固定マスタ!FA11,"",
IF(H8=固定マスタ!FA12,"",
IF(H8=固定マスタ!FA13,"",
"error")))))))))))</f>
        <v/>
      </c>
      <c r="AR20" s="35" t="str">
        <f>IF(H2="","",
IF(H8="","",
IF(H8=固定マスタ!FA5,固定マスタ!FW13,
IF(H8=固定マスタ!FA6,固定マスタ!FW13,
IF(H8=固定マスタ!FA7,固定マスタ!FW14,
IF(H8=固定マスタ!FA8,固定マスタ!FW14,
IF(H8=固定マスタ!FA9,"",
IF(H8=固定マスタ!FA10,"",
IF(H8=固定マスタ!FA11,"",
IF(H8=固定マスタ!FA12,"",
IF(H8=固定マスタ!FA13,"",
"error")))))))))))</f>
        <v/>
      </c>
      <c r="AS20" s="520" t="str">
        <f>IF(H2="","",
IF(H8="","",
IF(H8=固定マスタ!FA5,固定マスタ!FW15,
IF(H8=固定マスタ!FA6,固定マスタ!FW15,
IF(H8=固定マスタ!FA7,固定マスタ!FW16,
IF(H8=固定マスタ!FA8,固定マスタ!FW16,
IF(H8=固定マスタ!FA9,"",
IF(H8=固定マスタ!FA10,"",
IF(H8=固定マスタ!FA11,"",
IF(H8=固定マスタ!FA12,"",
IF(H8=固定マスタ!FA13,"",
"error")))))))))))</f>
        <v/>
      </c>
      <c r="AT20" s="521"/>
    </row>
    <row r="21" spans="2:46" ht="22.5" customHeight="1">
      <c r="B21" s="467"/>
      <c r="C21" s="467"/>
      <c r="D21" s="468"/>
      <c r="E21" s="468"/>
      <c r="F21" s="468"/>
      <c r="G21" s="468"/>
      <c r="H21" s="468"/>
      <c r="I21" s="468"/>
      <c r="J21" s="468"/>
      <c r="K21" s="468"/>
      <c r="L21" s="468"/>
      <c r="M21" s="468"/>
      <c r="N21" s="468"/>
      <c r="O21" s="468"/>
      <c r="P21" s="468"/>
      <c r="Q21" s="468"/>
      <c r="R21" s="468"/>
      <c r="S21" s="468"/>
      <c r="T21" s="468"/>
      <c r="U21" s="468"/>
      <c r="V21" s="468"/>
      <c r="W21" s="469"/>
      <c r="X21" s="469"/>
      <c r="Y21" s="470"/>
      <c r="Z21" s="471"/>
      <c r="AA21" s="482"/>
      <c r="AB21" s="482"/>
      <c r="AC21" s="482"/>
      <c r="AD21" s="482"/>
      <c r="AE21" s="482"/>
      <c r="AH21" s="5"/>
      <c r="AJ21" s="33" t="str">
        <f>IF(B21="","",B21)</f>
        <v/>
      </c>
      <c r="AK21" s="512" t="str">
        <f>IF(D21="","",D21)</f>
        <v/>
      </c>
      <c r="AL21" s="513"/>
      <c r="AM21" s="513"/>
      <c r="AN21" s="513"/>
      <c r="AO21" s="514"/>
      <c r="AP21" s="41" t="str">
        <f>IF(W21="","",W21)</f>
        <v/>
      </c>
      <c r="AQ21" s="40" t="str">
        <f>IF(Y21="","",Y21)</f>
        <v/>
      </c>
      <c r="AR21" s="27" t="str">
        <f>IF(AA21="","",AA21)</f>
        <v/>
      </c>
      <c r="AS21" s="493" t="str">
        <f>IF(OR($AP21="",$AR21=""),"",INT(AR21*AP21))</f>
        <v/>
      </c>
      <c r="AT21" s="494"/>
    </row>
    <row r="22" spans="2:46" ht="22.5" customHeight="1">
      <c r="B22" s="467"/>
      <c r="C22" s="467"/>
      <c r="D22" s="468"/>
      <c r="E22" s="468"/>
      <c r="F22" s="468"/>
      <c r="G22" s="468"/>
      <c r="H22" s="468"/>
      <c r="I22" s="468"/>
      <c r="J22" s="468"/>
      <c r="K22" s="468"/>
      <c r="L22" s="468"/>
      <c r="M22" s="468"/>
      <c r="N22" s="468"/>
      <c r="O22" s="468"/>
      <c r="P22" s="468"/>
      <c r="Q22" s="468"/>
      <c r="R22" s="468"/>
      <c r="S22" s="468"/>
      <c r="T22" s="468"/>
      <c r="U22" s="468"/>
      <c r="V22" s="468"/>
      <c r="W22" s="469"/>
      <c r="X22" s="469"/>
      <c r="Y22" s="470"/>
      <c r="Z22" s="471"/>
      <c r="AA22" s="482"/>
      <c r="AB22" s="482"/>
      <c r="AC22" s="482"/>
      <c r="AD22" s="482"/>
      <c r="AE22" s="482"/>
      <c r="AH22" s="5"/>
      <c r="AJ22" s="33" t="str">
        <f t="shared" ref="AJ22:AJ34" si="0">IF(B22="","",B22)</f>
        <v/>
      </c>
      <c r="AK22" s="512" t="str">
        <f t="shared" ref="AK22:AK34" si="1">IF(D22="","",D22)</f>
        <v/>
      </c>
      <c r="AL22" s="513"/>
      <c r="AM22" s="513"/>
      <c r="AN22" s="513"/>
      <c r="AO22" s="514"/>
      <c r="AP22" s="41" t="str">
        <f t="shared" ref="AP22:AP34" si="2">IF(W22="","",W22)</f>
        <v/>
      </c>
      <c r="AQ22" s="40" t="str">
        <f t="shared" ref="AQ22:AQ34" si="3">IF(Y22="","",Y22)</f>
        <v/>
      </c>
      <c r="AR22" s="27" t="str">
        <f t="shared" ref="AR22:AR34" si="4">IF(AA22="","",AA22)</f>
        <v/>
      </c>
      <c r="AS22" s="493" t="str">
        <f t="shared" ref="AS22:AS34" si="5">IF(OR($AP22="",$AR22=""),"",INT(AR22*AP22))</f>
        <v/>
      </c>
      <c r="AT22" s="494"/>
    </row>
    <row r="23" spans="2:46" ht="22.5" customHeight="1">
      <c r="B23" s="467"/>
      <c r="C23" s="467"/>
      <c r="D23" s="468"/>
      <c r="E23" s="468"/>
      <c r="F23" s="468"/>
      <c r="G23" s="468"/>
      <c r="H23" s="468"/>
      <c r="I23" s="468"/>
      <c r="J23" s="468"/>
      <c r="K23" s="468"/>
      <c r="L23" s="468"/>
      <c r="M23" s="468"/>
      <c r="N23" s="468"/>
      <c r="O23" s="468"/>
      <c r="P23" s="468"/>
      <c r="Q23" s="468"/>
      <c r="R23" s="468"/>
      <c r="S23" s="468"/>
      <c r="T23" s="468"/>
      <c r="U23" s="468"/>
      <c r="V23" s="468"/>
      <c r="W23" s="469"/>
      <c r="X23" s="469"/>
      <c r="Y23" s="470"/>
      <c r="Z23" s="471"/>
      <c r="AA23" s="482"/>
      <c r="AB23" s="482"/>
      <c r="AC23" s="482"/>
      <c r="AD23" s="482"/>
      <c r="AE23" s="482"/>
      <c r="AH23" s="5"/>
      <c r="AJ23" s="33" t="str">
        <f t="shared" si="0"/>
        <v/>
      </c>
      <c r="AK23" s="512" t="str">
        <f t="shared" si="1"/>
        <v/>
      </c>
      <c r="AL23" s="513"/>
      <c r="AM23" s="513"/>
      <c r="AN23" s="513"/>
      <c r="AO23" s="514"/>
      <c r="AP23" s="41" t="str">
        <f t="shared" si="2"/>
        <v/>
      </c>
      <c r="AQ23" s="40" t="str">
        <f t="shared" si="3"/>
        <v/>
      </c>
      <c r="AR23" s="27" t="str">
        <f t="shared" si="4"/>
        <v/>
      </c>
      <c r="AS23" s="493" t="str">
        <f t="shared" si="5"/>
        <v/>
      </c>
      <c r="AT23" s="494"/>
    </row>
    <row r="24" spans="2:46" ht="22.5" customHeight="1">
      <c r="B24" s="467"/>
      <c r="C24" s="467"/>
      <c r="D24" s="468"/>
      <c r="E24" s="468"/>
      <c r="F24" s="468"/>
      <c r="G24" s="468"/>
      <c r="H24" s="468"/>
      <c r="I24" s="468"/>
      <c r="J24" s="468"/>
      <c r="K24" s="468"/>
      <c r="L24" s="468"/>
      <c r="M24" s="468"/>
      <c r="N24" s="468"/>
      <c r="O24" s="468"/>
      <c r="P24" s="468"/>
      <c r="Q24" s="468"/>
      <c r="R24" s="468"/>
      <c r="S24" s="468"/>
      <c r="T24" s="468"/>
      <c r="U24" s="468"/>
      <c r="V24" s="468"/>
      <c r="W24" s="469"/>
      <c r="X24" s="469"/>
      <c r="Y24" s="470"/>
      <c r="Z24" s="471"/>
      <c r="AA24" s="482"/>
      <c r="AB24" s="482"/>
      <c r="AC24" s="482"/>
      <c r="AD24" s="482"/>
      <c r="AE24" s="482"/>
      <c r="AG24" s="8"/>
      <c r="AH24" s="5"/>
      <c r="AJ24" s="33" t="str">
        <f t="shared" si="0"/>
        <v/>
      </c>
      <c r="AK24" s="512" t="str">
        <f t="shared" si="1"/>
        <v/>
      </c>
      <c r="AL24" s="513"/>
      <c r="AM24" s="513"/>
      <c r="AN24" s="513"/>
      <c r="AO24" s="514"/>
      <c r="AP24" s="41" t="str">
        <f t="shared" si="2"/>
        <v/>
      </c>
      <c r="AQ24" s="40" t="str">
        <f t="shared" si="3"/>
        <v/>
      </c>
      <c r="AR24" s="27" t="str">
        <f t="shared" si="4"/>
        <v/>
      </c>
      <c r="AS24" s="493" t="str">
        <f t="shared" si="5"/>
        <v/>
      </c>
      <c r="AT24" s="494"/>
    </row>
    <row r="25" spans="2:46" ht="22.5" customHeight="1">
      <c r="B25" s="467"/>
      <c r="C25" s="467"/>
      <c r="D25" s="468"/>
      <c r="E25" s="468"/>
      <c r="F25" s="468"/>
      <c r="G25" s="468"/>
      <c r="H25" s="468"/>
      <c r="I25" s="468"/>
      <c r="J25" s="468"/>
      <c r="K25" s="468"/>
      <c r="L25" s="468"/>
      <c r="M25" s="468"/>
      <c r="N25" s="468"/>
      <c r="O25" s="468"/>
      <c r="P25" s="468"/>
      <c r="Q25" s="468"/>
      <c r="R25" s="468"/>
      <c r="S25" s="468"/>
      <c r="T25" s="468"/>
      <c r="U25" s="468"/>
      <c r="V25" s="468"/>
      <c r="W25" s="469"/>
      <c r="X25" s="469"/>
      <c r="Y25" s="470"/>
      <c r="Z25" s="471"/>
      <c r="AA25" s="482"/>
      <c r="AB25" s="482"/>
      <c r="AC25" s="482"/>
      <c r="AD25" s="482"/>
      <c r="AE25" s="482"/>
      <c r="AG25" s="8"/>
      <c r="AH25" s="5"/>
      <c r="AJ25" s="33" t="str">
        <f t="shared" si="0"/>
        <v/>
      </c>
      <c r="AK25" s="512" t="str">
        <f t="shared" si="1"/>
        <v/>
      </c>
      <c r="AL25" s="513"/>
      <c r="AM25" s="513"/>
      <c r="AN25" s="513"/>
      <c r="AO25" s="514"/>
      <c r="AP25" s="41" t="str">
        <f t="shared" si="2"/>
        <v/>
      </c>
      <c r="AQ25" s="40" t="str">
        <f t="shared" si="3"/>
        <v/>
      </c>
      <c r="AR25" s="27" t="str">
        <f t="shared" si="4"/>
        <v/>
      </c>
      <c r="AS25" s="493" t="str">
        <f t="shared" si="5"/>
        <v/>
      </c>
      <c r="AT25" s="494"/>
    </row>
    <row r="26" spans="2:46" ht="22.5" customHeight="1">
      <c r="B26" s="467"/>
      <c r="C26" s="467"/>
      <c r="D26" s="468"/>
      <c r="E26" s="468"/>
      <c r="F26" s="468"/>
      <c r="G26" s="468"/>
      <c r="H26" s="468"/>
      <c r="I26" s="468"/>
      <c r="J26" s="468"/>
      <c r="K26" s="468"/>
      <c r="L26" s="468"/>
      <c r="M26" s="468"/>
      <c r="N26" s="468"/>
      <c r="O26" s="468"/>
      <c r="P26" s="468"/>
      <c r="Q26" s="468"/>
      <c r="R26" s="468"/>
      <c r="S26" s="468"/>
      <c r="T26" s="468"/>
      <c r="U26" s="468"/>
      <c r="V26" s="468"/>
      <c r="W26" s="469"/>
      <c r="X26" s="469"/>
      <c r="Y26" s="470"/>
      <c r="Z26" s="471"/>
      <c r="AA26" s="482"/>
      <c r="AB26" s="482"/>
      <c r="AC26" s="482"/>
      <c r="AD26" s="482"/>
      <c r="AE26" s="482"/>
      <c r="AG26" s="8"/>
      <c r="AH26" s="5"/>
      <c r="AJ26" s="33" t="str">
        <f t="shared" si="0"/>
        <v/>
      </c>
      <c r="AK26" s="512" t="str">
        <f t="shared" si="1"/>
        <v/>
      </c>
      <c r="AL26" s="513"/>
      <c r="AM26" s="513"/>
      <c r="AN26" s="513"/>
      <c r="AO26" s="514"/>
      <c r="AP26" s="41" t="str">
        <f t="shared" si="2"/>
        <v/>
      </c>
      <c r="AQ26" s="40" t="str">
        <f t="shared" si="3"/>
        <v/>
      </c>
      <c r="AR26" s="27" t="str">
        <f t="shared" si="4"/>
        <v/>
      </c>
      <c r="AS26" s="493" t="str">
        <f t="shared" si="5"/>
        <v/>
      </c>
      <c r="AT26" s="494"/>
    </row>
    <row r="27" spans="2:46" ht="22.5" customHeight="1">
      <c r="B27" s="467"/>
      <c r="C27" s="467"/>
      <c r="D27" s="468"/>
      <c r="E27" s="468"/>
      <c r="F27" s="468"/>
      <c r="G27" s="468"/>
      <c r="H27" s="468"/>
      <c r="I27" s="468"/>
      <c r="J27" s="468"/>
      <c r="K27" s="468"/>
      <c r="L27" s="468"/>
      <c r="M27" s="468"/>
      <c r="N27" s="468"/>
      <c r="O27" s="468"/>
      <c r="P27" s="468"/>
      <c r="Q27" s="468"/>
      <c r="R27" s="468"/>
      <c r="S27" s="468"/>
      <c r="T27" s="468"/>
      <c r="U27" s="468"/>
      <c r="V27" s="468"/>
      <c r="W27" s="469"/>
      <c r="X27" s="469"/>
      <c r="Y27" s="470"/>
      <c r="Z27" s="471"/>
      <c r="AA27" s="482"/>
      <c r="AB27" s="482"/>
      <c r="AC27" s="482"/>
      <c r="AD27" s="482"/>
      <c r="AE27" s="482"/>
      <c r="AG27" s="8"/>
      <c r="AH27" s="5"/>
      <c r="AJ27" s="33" t="str">
        <f t="shared" si="0"/>
        <v/>
      </c>
      <c r="AK27" s="512" t="str">
        <f t="shared" si="1"/>
        <v/>
      </c>
      <c r="AL27" s="513"/>
      <c r="AM27" s="513"/>
      <c r="AN27" s="513"/>
      <c r="AO27" s="514"/>
      <c r="AP27" s="41" t="str">
        <f t="shared" si="2"/>
        <v/>
      </c>
      <c r="AQ27" s="40" t="str">
        <f t="shared" si="3"/>
        <v/>
      </c>
      <c r="AR27" s="27" t="str">
        <f t="shared" si="4"/>
        <v/>
      </c>
      <c r="AS27" s="493" t="str">
        <f t="shared" si="5"/>
        <v/>
      </c>
      <c r="AT27" s="494"/>
    </row>
    <row r="28" spans="2:46" ht="22.5" customHeight="1">
      <c r="B28" s="467"/>
      <c r="C28" s="467"/>
      <c r="D28" s="468"/>
      <c r="E28" s="468"/>
      <c r="F28" s="468"/>
      <c r="G28" s="468"/>
      <c r="H28" s="468"/>
      <c r="I28" s="468"/>
      <c r="J28" s="468"/>
      <c r="K28" s="468"/>
      <c r="L28" s="468"/>
      <c r="M28" s="468"/>
      <c r="N28" s="468"/>
      <c r="O28" s="468"/>
      <c r="P28" s="468"/>
      <c r="Q28" s="468"/>
      <c r="R28" s="468"/>
      <c r="S28" s="468"/>
      <c r="T28" s="468"/>
      <c r="U28" s="468"/>
      <c r="V28" s="468"/>
      <c r="W28" s="469"/>
      <c r="X28" s="469"/>
      <c r="Y28" s="470"/>
      <c r="Z28" s="471"/>
      <c r="AA28" s="482"/>
      <c r="AB28" s="482"/>
      <c r="AC28" s="482"/>
      <c r="AD28" s="482"/>
      <c r="AE28" s="482"/>
      <c r="AG28" s="8"/>
      <c r="AH28" s="5"/>
      <c r="AJ28" s="33" t="str">
        <f t="shared" si="0"/>
        <v/>
      </c>
      <c r="AK28" s="512" t="str">
        <f t="shared" si="1"/>
        <v/>
      </c>
      <c r="AL28" s="513"/>
      <c r="AM28" s="513"/>
      <c r="AN28" s="513"/>
      <c r="AO28" s="514"/>
      <c r="AP28" s="41" t="str">
        <f t="shared" si="2"/>
        <v/>
      </c>
      <c r="AQ28" s="40" t="str">
        <f t="shared" si="3"/>
        <v/>
      </c>
      <c r="AR28" s="27" t="str">
        <f t="shared" si="4"/>
        <v/>
      </c>
      <c r="AS28" s="493" t="str">
        <f t="shared" si="5"/>
        <v/>
      </c>
      <c r="AT28" s="494"/>
    </row>
    <row r="29" spans="2:46" ht="22.5" customHeight="1">
      <c r="B29" s="467"/>
      <c r="C29" s="467"/>
      <c r="D29" s="468"/>
      <c r="E29" s="468"/>
      <c r="F29" s="468"/>
      <c r="G29" s="468"/>
      <c r="H29" s="468"/>
      <c r="I29" s="468"/>
      <c r="J29" s="468"/>
      <c r="K29" s="468"/>
      <c r="L29" s="468"/>
      <c r="M29" s="468"/>
      <c r="N29" s="468"/>
      <c r="O29" s="468"/>
      <c r="P29" s="468"/>
      <c r="Q29" s="468"/>
      <c r="R29" s="468"/>
      <c r="S29" s="468"/>
      <c r="T29" s="468"/>
      <c r="U29" s="468"/>
      <c r="V29" s="468"/>
      <c r="W29" s="469"/>
      <c r="X29" s="469"/>
      <c r="Y29" s="470"/>
      <c r="Z29" s="471"/>
      <c r="AA29" s="482"/>
      <c r="AB29" s="482"/>
      <c r="AC29" s="482"/>
      <c r="AD29" s="482"/>
      <c r="AE29" s="482"/>
      <c r="AG29" s="8"/>
      <c r="AH29" s="5"/>
      <c r="AI29" s="8"/>
      <c r="AJ29" s="33" t="str">
        <f t="shared" si="0"/>
        <v/>
      </c>
      <c r="AK29" s="512" t="str">
        <f t="shared" si="1"/>
        <v/>
      </c>
      <c r="AL29" s="513"/>
      <c r="AM29" s="513"/>
      <c r="AN29" s="513"/>
      <c r="AO29" s="514"/>
      <c r="AP29" s="41" t="str">
        <f t="shared" si="2"/>
        <v/>
      </c>
      <c r="AQ29" s="40" t="str">
        <f t="shared" si="3"/>
        <v/>
      </c>
      <c r="AR29" s="27" t="str">
        <f t="shared" si="4"/>
        <v/>
      </c>
      <c r="AS29" s="493" t="str">
        <f t="shared" si="5"/>
        <v/>
      </c>
      <c r="AT29" s="494"/>
    </row>
    <row r="30" spans="2:46" ht="22.5" customHeight="1">
      <c r="B30" s="467"/>
      <c r="C30" s="467"/>
      <c r="D30" s="468"/>
      <c r="E30" s="468"/>
      <c r="F30" s="468"/>
      <c r="G30" s="468"/>
      <c r="H30" s="468"/>
      <c r="I30" s="468"/>
      <c r="J30" s="468"/>
      <c r="K30" s="468"/>
      <c r="L30" s="468"/>
      <c r="M30" s="468"/>
      <c r="N30" s="468"/>
      <c r="O30" s="468"/>
      <c r="P30" s="468"/>
      <c r="Q30" s="468"/>
      <c r="R30" s="468"/>
      <c r="S30" s="468"/>
      <c r="T30" s="468"/>
      <c r="U30" s="468"/>
      <c r="V30" s="468"/>
      <c r="W30" s="469"/>
      <c r="X30" s="469"/>
      <c r="Y30" s="470"/>
      <c r="Z30" s="471"/>
      <c r="AA30" s="482"/>
      <c r="AB30" s="482"/>
      <c r="AC30" s="482"/>
      <c r="AD30" s="482"/>
      <c r="AE30" s="482"/>
      <c r="AF30" s="9"/>
      <c r="AG30" s="8"/>
      <c r="AH30" s="5"/>
      <c r="AI30" s="8"/>
      <c r="AJ30" s="33" t="str">
        <f t="shared" si="0"/>
        <v/>
      </c>
      <c r="AK30" s="512" t="str">
        <f t="shared" si="1"/>
        <v/>
      </c>
      <c r="AL30" s="513"/>
      <c r="AM30" s="513"/>
      <c r="AN30" s="513"/>
      <c r="AO30" s="514"/>
      <c r="AP30" s="41" t="str">
        <f t="shared" si="2"/>
        <v/>
      </c>
      <c r="AQ30" s="40" t="str">
        <f t="shared" si="3"/>
        <v/>
      </c>
      <c r="AR30" s="27" t="str">
        <f t="shared" si="4"/>
        <v/>
      </c>
      <c r="AS30" s="493" t="str">
        <f t="shared" si="5"/>
        <v/>
      </c>
      <c r="AT30" s="494"/>
    </row>
    <row r="31" spans="2:46" ht="22.5" customHeight="1">
      <c r="B31" s="467"/>
      <c r="C31" s="467"/>
      <c r="D31" s="468"/>
      <c r="E31" s="468"/>
      <c r="F31" s="468"/>
      <c r="G31" s="468"/>
      <c r="H31" s="468"/>
      <c r="I31" s="468"/>
      <c r="J31" s="468"/>
      <c r="K31" s="468"/>
      <c r="L31" s="468"/>
      <c r="M31" s="468"/>
      <c r="N31" s="468"/>
      <c r="O31" s="468"/>
      <c r="P31" s="468"/>
      <c r="Q31" s="468"/>
      <c r="R31" s="468"/>
      <c r="S31" s="468"/>
      <c r="T31" s="468"/>
      <c r="U31" s="468"/>
      <c r="V31" s="468"/>
      <c r="W31" s="469"/>
      <c r="X31" s="469"/>
      <c r="Y31" s="470"/>
      <c r="Z31" s="471"/>
      <c r="AA31" s="482"/>
      <c r="AB31" s="482"/>
      <c r="AC31" s="482"/>
      <c r="AD31" s="482"/>
      <c r="AE31" s="482"/>
      <c r="AG31" s="8"/>
      <c r="AH31" s="5"/>
      <c r="AI31" s="8"/>
      <c r="AJ31" s="33" t="str">
        <f t="shared" si="0"/>
        <v/>
      </c>
      <c r="AK31" s="512" t="str">
        <f t="shared" si="1"/>
        <v/>
      </c>
      <c r="AL31" s="513"/>
      <c r="AM31" s="513"/>
      <c r="AN31" s="513"/>
      <c r="AO31" s="514"/>
      <c r="AP31" s="41" t="str">
        <f t="shared" si="2"/>
        <v/>
      </c>
      <c r="AQ31" s="40" t="str">
        <f t="shared" si="3"/>
        <v/>
      </c>
      <c r="AR31" s="27" t="str">
        <f t="shared" si="4"/>
        <v/>
      </c>
      <c r="AS31" s="493" t="str">
        <f t="shared" si="5"/>
        <v/>
      </c>
      <c r="AT31" s="494"/>
    </row>
    <row r="32" spans="2:46" ht="22.5" customHeight="1">
      <c r="B32" s="467"/>
      <c r="C32" s="467"/>
      <c r="D32" s="468"/>
      <c r="E32" s="468"/>
      <c r="F32" s="468"/>
      <c r="G32" s="468"/>
      <c r="H32" s="468"/>
      <c r="I32" s="468"/>
      <c r="J32" s="468"/>
      <c r="K32" s="468"/>
      <c r="L32" s="468"/>
      <c r="M32" s="468"/>
      <c r="N32" s="468"/>
      <c r="O32" s="468"/>
      <c r="P32" s="468"/>
      <c r="Q32" s="468"/>
      <c r="R32" s="468"/>
      <c r="S32" s="468"/>
      <c r="T32" s="468"/>
      <c r="U32" s="468"/>
      <c r="V32" s="468"/>
      <c r="W32" s="469"/>
      <c r="X32" s="469"/>
      <c r="Y32" s="470"/>
      <c r="Z32" s="471"/>
      <c r="AA32" s="482"/>
      <c r="AB32" s="482"/>
      <c r="AC32" s="482"/>
      <c r="AD32" s="482"/>
      <c r="AE32" s="482"/>
      <c r="AG32" s="8"/>
      <c r="AH32" s="5"/>
      <c r="AI32" s="8"/>
      <c r="AJ32" s="33" t="str">
        <f t="shared" si="0"/>
        <v/>
      </c>
      <c r="AK32" s="512" t="str">
        <f t="shared" si="1"/>
        <v/>
      </c>
      <c r="AL32" s="513"/>
      <c r="AM32" s="513"/>
      <c r="AN32" s="513"/>
      <c r="AO32" s="514"/>
      <c r="AP32" s="41" t="str">
        <f t="shared" si="2"/>
        <v/>
      </c>
      <c r="AQ32" s="40" t="str">
        <f t="shared" si="3"/>
        <v/>
      </c>
      <c r="AR32" s="27" t="str">
        <f t="shared" si="4"/>
        <v/>
      </c>
      <c r="AS32" s="493" t="str">
        <f t="shared" si="5"/>
        <v/>
      </c>
      <c r="AT32" s="494"/>
    </row>
    <row r="33" spans="2:46" ht="22.5" customHeight="1">
      <c r="B33" s="467"/>
      <c r="C33" s="467"/>
      <c r="D33" s="468"/>
      <c r="E33" s="468"/>
      <c r="F33" s="468"/>
      <c r="G33" s="468"/>
      <c r="H33" s="468"/>
      <c r="I33" s="468"/>
      <c r="J33" s="468"/>
      <c r="K33" s="468"/>
      <c r="L33" s="468"/>
      <c r="M33" s="468"/>
      <c r="N33" s="468"/>
      <c r="O33" s="468"/>
      <c r="P33" s="468"/>
      <c r="Q33" s="468"/>
      <c r="R33" s="468"/>
      <c r="S33" s="468"/>
      <c r="T33" s="468"/>
      <c r="U33" s="468"/>
      <c r="V33" s="468"/>
      <c r="W33" s="469"/>
      <c r="X33" s="469"/>
      <c r="Y33" s="470"/>
      <c r="Z33" s="471"/>
      <c r="AA33" s="482"/>
      <c r="AB33" s="482"/>
      <c r="AC33" s="482"/>
      <c r="AD33" s="482"/>
      <c r="AE33" s="482"/>
      <c r="AG33" s="8"/>
      <c r="AH33" s="5"/>
      <c r="AI33" s="8"/>
      <c r="AJ33" s="33" t="str">
        <f t="shared" si="0"/>
        <v/>
      </c>
      <c r="AK33" s="512" t="str">
        <f t="shared" si="1"/>
        <v/>
      </c>
      <c r="AL33" s="513"/>
      <c r="AM33" s="513"/>
      <c r="AN33" s="513"/>
      <c r="AO33" s="514"/>
      <c r="AP33" s="41" t="str">
        <f t="shared" si="2"/>
        <v/>
      </c>
      <c r="AQ33" s="40" t="str">
        <f t="shared" si="3"/>
        <v/>
      </c>
      <c r="AR33" s="27" t="str">
        <f t="shared" si="4"/>
        <v/>
      </c>
      <c r="AS33" s="493" t="str">
        <f t="shared" si="5"/>
        <v/>
      </c>
      <c r="AT33" s="494"/>
    </row>
    <row r="34" spans="2:46" ht="22.5" customHeight="1">
      <c r="B34" s="467"/>
      <c r="C34" s="467"/>
      <c r="D34" s="468"/>
      <c r="E34" s="468"/>
      <c r="F34" s="468"/>
      <c r="G34" s="468"/>
      <c r="H34" s="468"/>
      <c r="I34" s="468"/>
      <c r="J34" s="468"/>
      <c r="K34" s="468"/>
      <c r="L34" s="468"/>
      <c r="M34" s="468"/>
      <c r="N34" s="468"/>
      <c r="O34" s="468"/>
      <c r="P34" s="468"/>
      <c r="Q34" s="468"/>
      <c r="R34" s="468"/>
      <c r="S34" s="468"/>
      <c r="T34" s="468"/>
      <c r="U34" s="468"/>
      <c r="V34" s="468"/>
      <c r="W34" s="469"/>
      <c r="X34" s="469"/>
      <c r="Y34" s="470"/>
      <c r="Z34" s="471"/>
      <c r="AA34" s="482"/>
      <c r="AB34" s="482"/>
      <c r="AC34" s="482"/>
      <c r="AD34" s="482"/>
      <c r="AE34" s="482"/>
      <c r="AG34" s="8"/>
      <c r="AH34" s="5"/>
      <c r="AI34" s="8"/>
      <c r="AJ34" s="33" t="str">
        <f t="shared" si="0"/>
        <v/>
      </c>
      <c r="AK34" s="512" t="str">
        <f t="shared" si="1"/>
        <v/>
      </c>
      <c r="AL34" s="513"/>
      <c r="AM34" s="513"/>
      <c r="AN34" s="513"/>
      <c r="AO34" s="514"/>
      <c r="AP34" s="41" t="str">
        <f t="shared" si="2"/>
        <v/>
      </c>
      <c r="AQ34" s="40" t="str">
        <f t="shared" si="3"/>
        <v/>
      </c>
      <c r="AR34" s="27" t="str">
        <f t="shared" si="4"/>
        <v/>
      </c>
      <c r="AS34" s="493" t="str">
        <f t="shared" si="5"/>
        <v/>
      </c>
      <c r="AT34" s="494"/>
    </row>
    <row r="35" spans="2:46" ht="22.5" customHeight="1" thickBot="1">
      <c r="B35" s="480" t="s">
        <v>4289</v>
      </c>
      <c r="C35" s="480"/>
      <c r="D35" s="480"/>
      <c r="E35" s="480"/>
      <c r="F35" s="480"/>
      <c r="G35" s="480"/>
      <c r="H35" s="470"/>
      <c r="I35" s="481"/>
      <c r="J35" s="481"/>
      <c r="K35" s="481"/>
      <c r="L35" s="481"/>
      <c r="M35" s="481"/>
      <c r="N35" s="477" t="s">
        <v>4285</v>
      </c>
      <c r="O35" s="477"/>
      <c r="P35" s="501"/>
      <c r="Q35" s="501"/>
      <c r="R35" s="501"/>
      <c r="S35" s="501"/>
      <c r="T35" s="501"/>
      <c r="U35" s="501"/>
      <c r="V35" s="502"/>
      <c r="W35" s="469"/>
      <c r="X35" s="469"/>
      <c r="Y35" s="500"/>
      <c r="Z35" s="500"/>
      <c r="AA35" s="482"/>
      <c r="AB35" s="482"/>
      <c r="AC35" s="482"/>
      <c r="AD35" s="482"/>
      <c r="AE35" s="482"/>
      <c r="AH35" s="5"/>
      <c r="AI35" s="8"/>
      <c r="AJ35" s="33"/>
      <c r="AK35" s="512" t="str">
        <f>IF(H35="","",
IF(H35=固定マスタ!GG5,固定マスタ!GG5,
IF(H35=固定マスタ!GG6,P35,
IF(H35=固定マスタ!GG7,"",
IF(H35=固定マスタ!GG8,"",
IF(H35=固定マスタ!GG9,"",
IF(H35=固定マスタ!GG10,"",
IF(H35=固定マスタ!GG11,"",
IF(H35=固定マスタ!GG12,"",
IF(H35=固定マスタ!GG13,"",
"error"))))))))))</f>
        <v/>
      </c>
      <c r="AL35" s="513"/>
      <c r="AM35" s="513"/>
      <c r="AN35" s="513"/>
      <c r="AO35" s="514"/>
      <c r="AP35" s="42" t="str">
        <f>IF(W35="","",W35)</f>
        <v/>
      </c>
      <c r="AQ35" s="40"/>
      <c r="AR35" s="28" t="str">
        <f>IF(AA35="","",AA35)</f>
        <v/>
      </c>
      <c r="AS35" s="493" t="str">
        <f>IF(AA35="","",INT(AR35*AP35))</f>
        <v/>
      </c>
      <c r="AT35" s="494"/>
    </row>
    <row r="36" spans="2:46" ht="22.5" customHeight="1" thickTop="1">
      <c r="B36" s="480" t="s">
        <v>4290</v>
      </c>
      <c r="C36" s="480"/>
      <c r="D36" s="480"/>
      <c r="E36" s="480"/>
      <c r="F36" s="480"/>
      <c r="G36" s="480"/>
      <c r="H36" s="495">
        <v>0.08</v>
      </c>
      <c r="I36" s="496"/>
      <c r="J36" s="496"/>
      <c r="K36" s="496"/>
      <c r="L36" s="496"/>
      <c r="M36" s="496"/>
      <c r="AH36" s="5"/>
      <c r="AI36" s="8"/>
      <c r="AJ36" s="29"/>
      <c r="AK36" s="453"/>
      <c r="AL36" s="453"/>
      <c r="AM36" s="30"/>
      <c r="AN36" s="30"/>
      <c r="AO36" s="30"/>
      <c r="AP36" s="31"/>
      <c r="AQ36" s="31"/>
      <c r="AR36" s="36" t="str">
        <f>IF(H2="","",
IF(H8="","",
IF(H8=固定マスタ!FA5,固定マスタ!FW21,
IF(H8=固定マスタ!FA6,固定マスタ!FW21,
IF(H8=固定マスタ!FA7,固定マスタ!FW22,
IF(H8=固定マスタ!FA8,固定マスタ!FW22,
IF(H8=固定マスタ!FA9,"",
IF(H8=固定マスタ!FA10,"",
IF(H8=固定マスタ!FA11,"",
IF(H8=固定マスタ!FA12,"",
IF(H8=固定マスタ!FA13,"",
"error")))))))))))</f>
        <v/>
      </c>
      <c r="AS36" s="491">
        <f>SUM(AS21:AT35)</f>
        <v>0</v>
      </c>
      <c r="AT36" s="492"/>
    </row>
    <row r="37" spans="2:46" ht="22.5" customHeight="1" thickBot="1">
      <c r="B37" s="480" t="s">
        <v>696</v>
      </c>
      <c r="C37" s="480"/>
      <c r="D37" s="480"/>
      <c r="E37" s="480"/>
      <c r="F37" s="480"/>
      <c r="G37" s="480"/>
      <c r="H37" s="495" t="s">
        <v>4291</v>
      </c>
      <c r="I37" s="496"/>
      <c r="J37" s="496"/>
      <c r="K37" s="496"/>
      <c r="L37" s="496"/>
      <c r="M37" s="496"/>
      <c r="AH37" s="5"/>
      <c r="AI37" s="8"/>
      <c r="AJ37" s="29"/>
      <c r="AK37" s="453"/>
      <c r="AL37" s="453"/>
      <c r="AM37" s="30"/>
      <c r="AN37" s="30"/>
      <c r="AO37" s="30"/>
      <c r="AP37" s="31"/>
      <c r="AQ37" s="31"/>
      <c r="AR37" s="37" t="str">
        <f>IF(H2="","",
IF(H8="","",
IF(H36=固定マスタ!EI5,"",
IF(H8=固定マスタ!FA5,固定マスタ!FW27,
IF(H8=固定マスタ!FA6,固定マスタ!FW27,
IF(H8=固定マスタ!FA7,固定マスタ!FW28,
IF(H8=固定マスタ!FA8,固定マスタ!FW28,
IF(H8=固定マスタ!FA9,"",
IF(H8=固定マスタ!FA10,"",
IF(H8=固定マスタ!FA11,"",
IF(H8=固定マスタ!FA12,"",
IF(H8=固定マスタ!FA13,"",
"error"))))))))))))</f>
        <v/>
      </c>
      <c r="AS37" s="489">
        <f>IF(H36=固定マスタ!EI5,"",INT(AS36*H36))</f>
        <v>0</v>
      </c>
      <c r="AT37" s="490"/>
    </row>
    <row r="38" spans="2:46" ht="22.5" customHeight="1" thickTop="1">
      <c r="AH38" s="5"/>
      <c r="AI38" s="8"/>
      <c r="AJ38" s="29"/>
      <c r="AK38" s="453"/>
      <c r="AL38" s="453"/>
      <c r="AM38" s="30"/>
      <c r="AN38" s="30"/>
      <c r="AO38" s="30"/>
      <c r="AP38" s="31"/>
      <c r="AQ38" s="31"/>
      <c r="AR38" s="36" t="str">
        <f>IF(H2="","",
IF(H8="","",
IF(H8=固定マスタ!FA5,固定マスタ!FW23,
IF(H8=固定マスタ!FA6,固定マスタ!FW23,
IF(H8=固定マスタ!FA7,固定マスタ!FW24,
IF(H8=固定マスタ!FA8,固定マスタ!FW24,
IF(H8=固定マスタ!FA9,"",
IF(H8=固定マスタ!FA10,"",
IF(H8=固定マスタ!FA11,"",
IF(H8=固定マスタ!FA12,"",
IF(H8=固定マスタ!FA13,"",
"error")))))))))))</f>
        <v/>
      </c>
      <c r="AS38" s="491">
        <f>SUM(AS36:AT37)</f>
        <v>0</v>
      </c>
      <c r="AT38" s="492"/>
    </row>
    <row r="39" spans="2:46">
      <c r="AH39" s="5"/>
      <c r="AI39" s="8"/>
      <c r="AJ39" s="32"/>
      <c r="AK39" s="32"/>
      <c r="AL39" s="32"/>
      <c r="AM39" s="32"/>
      <c r="AN39" s="32"/>
      <c r="AO39" s="32"/>
      <c r="AP39" s="32"/>
      <c r="AQ39" s="32"/>
      <c r="AR39" s="32"/>
      <c r="AS39" s="32"/>
      <c r="AT39" s="32"/>
    </row>
    <row r="40" spans="2:46" ht="13.5" customHeight="1">
      <c r="B40" s="19" t="s">
        <v>4292</v>
      </c>
      <c r="AH40" s="5"/>
      <c r="AI40" s="8"/>
      <c r="AJ40" s="497" t="s">
        <v>656</v>
      </c>
      <c r="AK40" s="498"/>
      <c r="AL40" s="498"/>
      <c r="AM40" s="498"/>
      <c r="AN40" s="498"/>
      <c r="AO40" s="498"/>
      <c r="AP40" s="498"/>
      <c r="AQ40" s="498"/>
      <c r="AR40" s="498"/>
      <c r="AS40" s="498"/>
      <c r="AT40" s="499"/>
    </row>
    <row r="41" spans="2:46">
      <c r="B41" s="503"/>
      <c r="C41" s="504"/>
      <c r="D41" s="504"/>
      <c r="E41" s="504"/>
      <c r="F41" s="504"/>
      <c r="G41" s="504"/>
      <c r="H41" s="504"/>
      <c r="I41" s="504"/>
      <c r="J41" s="504"/>
      <c r="K41" s="504"/>
      <c r="L41" s="504"/>
      <c r="M41" s="504"/>
      <c r="N41" s="504"/>
      <c r="O41" s="504"/>
      <c r="P41" s="504"/>
      <c r="Q41" s="504"/>
      <c r="R41" s="504"/>
      <c r="S41" s="504"/>
      <c r="T41" s="504"/>
      <c r="U41" s="504"/>
      <c r="V41" s="504"/>
      <c r="W41" s="504"/>
      <c r="X41" s="504"/>
      <c r="Y41" s="504"/>
      <c r="Z41" s="504"/>
      <c r="AA41" s="504"/>
      <c r="AB41" s="504"/>
      <c r="AC41" s="504"/>
      <c r="AD41" s="504"/>
      <c r="AE41" s="504"/>
      <c r="AF41" s="505"/>
      <c r="AH41" s="5"/>
      <c r="AI41" s="8"/>
      <c r="AJ41" s="483" t="str">
        <f>IF(B41="","",B41)</f>
        <v/>
      </c>
      <c r="AK41" s="484"/>
      <c r="AL41" s="484"/>
      <c r="AM41" s="484"/>
      <c r="AN41" s="484"/>
      <c r="AO41" s="484"/>
      <c r="AP41" s="484"/>
      <c r="AQ41" s="484"/>
      <c r="AR41" s="484"/>
      <c r="AS41" s="484"/>
      <c r="AT41" s="485"/>
    </row>
    <row r="42" spans="2:46">
      <c r="B42" s="506"/>
      <c r="C42" s="507"/>
      <c r="D42" s="507"/>
      <c r="E42" s="507"/>
      <c r="F42" s="507"/>
      <c r="G42" s="507"/>
      <c r="H42" s="507"/>
      <c r="I42" s="507"/>
      <c r="J42" s="507"/>
      <c r="K42" s="507"/>
      <c r="L42" s="507"/>
      <c r="M42" s="507"/>
      <c r="N42" s="507"/>
      <c r="O42" s="507"/>
      <c r="P42" s="507"/>
      <c r="Q42" s="507"/>
      <c r="R42" s="507"/>
      <c r="S42" s="507"/>
      <c r="T42" s="507"/>
      <c r="U42" s="507"/>
      <c r="V42" s="507"/>
      <c r="W42" s="507"/>
      <c r="X42" s="507"/>
      <c r="Y42" s="507"/>
      <c r="Z42" s="507"/>
      <c r="AA42" s="507"/>
      <c r="AB42" s="507"/>
      <c r="AC42" s="507"/>
      <c r="AD42" s="507"/>
      <c r="AE42" s="507"/>
      <c r="AF42" s="508"/>
      <c r="AH42" s="5"/>
      <c r="AI42" s="8"/>
      <c r="AJ42" s="483"/>
      <c r="AK42" s="484"/>
      <c r="AL42" s="484"/>
      <c r="AM42" s="484"/>
      <c r="AN42" s="484"/>
      <c r="AO42" s="484"/>
      <c r="AP42" s="484"/>
      <c r="AQ42" s="484"/>
      <c r="AR42" s="484"/>
      <c r="AS42" s="484"/>
      <c r="AT42" s="485"/>
    </row>
    <row r="43" spans="2:46">
      <c r="B43" s="506"/>
      <c r="C43" s="507"/>
      <c r="D43" s="507"/>
      <c r="E43" s="507"/>
      <c r="F43" s="507"/>
      <c r="G43" s="507"/>
      <c r="H43" s="507"/>
      <c r="I43" s="507"/>
      <c r="J43" s="507"/>
      <c r="K43" s="507"/>
      <c r="L43" s="507"/>
      <c r="M43" s="507"/>
      <c r="N43" s="507"/>
      <c r="O43" s="507"/>
      <c r="P43" s="507"/>
      <c r="Q43" s="507"/>
      <c r="R43" s="507"/>
      <c r="S43" s="507"/>
      <c r="T43" s="507"/>
      <c r="U43" s="507"/>
      <c r="V43" s="507"/>
      <c r="W43" s="507"/>
      <c r="X43" s="507"/>
      <c r="Y43" s="507"/>
      <c r="Z43" s="507"/>
      <c r="AA43" s="507"/>
      <c r="AB43" s="507"/>
      <c r="AC43" s="507"/>
      <c r="AD43" s="507"/>
      <c r="AE43" s="507"/>
      <c r="AF43" s="508"/>
      <c r="AH43" s="5"/>
      <c r="AI43" s="8"/>
      <c r="AJ43" s="483"/>
      <c r="AK43" s="484"/>
      <c r="AL43" s="484"/>
      <c r="AM43" s="484"/>
      <c r="AN43" s="484"/>
      <c r="AO43" s="484"/>
      <c r="AP43" s="484"/>
      <c r="AQ43" s="484"/>
      <c r="AR43" s="484"/>
      <c r="AS43" s="484"/>
      <c r="AT43" s="485"/>
    </row>
    <row r="44" spans="2:46">
      <c r="B44" s="506"/>
      <c r="C44" s="507"/>
      <c r="D44" s="507"/>
      <c r="E44" s="507"/>
      <c r="F44" s="507"/>
      <c r="G44" s="507"/>
      <c r="H44" s="507"/>
      <c r="I44" s="507"/>
      <c r="J44" s="507"/>
      <c r="K44" s="507"/>
      <c r="L44" s="507"/>
      <c r="M44" s="507"/>
      <c r="N44" s="507"/>
      <c r="O44" s="507"/>
      <c r="P44" s="507"/>
      <c r="Q44" s="507"/>
      <c r="R44" s="507"/>
      <c r="S44" s="507"/>
      <c r="T44" s="507"/>
      <c r="U44" s="507"/>
      <c r="V44" s="507"/>
      <c r="W44" s="507"/>
      <c r="X44" s="507"/>
      <c r="Y44" s="507"/>
      <c r="Z44" s="507"/>
      <c r="AA44" s="507"/>
      <c r="AB44" s="507"/>
      <c r="AC44" s="507"/>
      <c r="AD44" s="507"/>
      <c r="AE44" s="507"/>
      <c r="AF44" s="508"/>
      <c r="AH44" s="5"/>
      <c r="AI44" s="8"/>
      <c r="AJ44" s="483"/>
      <c r="AK44" s="484"/>
      <c r="AL44" s="484"/>
      <c r="AM44" s="484"/>
      <c r="AN44" s="484"/>
      <c r="AO44" s="484"/>
      <c r="AP44" s="484"/>
      <c r="AQ44" s="484"/>
      <c r="AR44" s="484"/>
      <c r="AS44" s="484"/>
      <c r="AT44" s="485"/>
    </row>
    <row r="45" spans="2:46">
      <c r="B45" s="506"/>
      <c r="C45" s="507"/>
      <c r="D45" s="507"/>
      <c r="E45" s="507"/>
      <c r="F45" s="507"/>
      <c r="G45" s="507"/>
      <c r="H45" s="507"/>
      <c r="I45" s="507"/>
      <c r="J45" s="507"/>
      <c r="K45" s="507"/>
      <c r="L45" s="507"/>
      <c r="M45" s="507"/>
      <c r="N45" s="507"/>
      <c r="O45" s="507"/>
      <c r="P45" s="507"/>
      <c r="Q45" s="507"/>
      <c r="R45" s="507"/>
      <c r="S45" s="507"/>
      <c r="T45" s="507"/>
      <c r="U45" s="507"/>
      <c r="V45" s="507"/>
      <c r="W45" s="507"/>
      <c r="X45" s="507"/>
      <c r="Y45" s="507"/>
      <c r="Z45" s="507"/>
      <c r="AA45" s="507"/>
      <c r="AB45" s="507"/>
      <c r="AC45" s="507"/>
      <c r="AD45" s="507"/>
      <c r="AE45" s="507"/>
      <c r="AF45" s="508"/>
      <c r="AH45" s="5"/>
      <c r="AI45" s="8"/>
      <c r="AJ45" s="483"/>
      <c r="AK45" s="484"/>
      <c r="AL45" s="484"/>
      <c r="AM45" s="484"/>
      <c r="AN45" s="484"/>
      <c r="AO45" s="484"/>
      <c r="AP45" s="484"/>
      <c r="AQ45" s="484"/>
      <c r="AR45" s="484"/>
      <c r="AS45" s="484"/>
      <c r="AT45" s="485"/>
    </row>
    <row r="46" spans="2:46">
      <c r="B46" s="506"/>
      <c r="C46" s="507"/>
      <c r="D46" s="507"/>
      <c r="E46" s="507"/>
      <c r="F46" s="507"/>
      <c r="G46" s="507"/>
      <c r="H46" s="507"/>
      <c r="I46" s="507"/>
      <c r="J46" s="507"/>
      <c r="K46" s="507"/>
      <c r="L46" s="507"/>
      <c r="M46" s="507"/>
      <c r="N46" s="507"/>
      <c r="O46" s="507"/>
      <c r="P46" s="507"/>
      <c r="Q46" s="507"/>
      <c r="R46" s="507"/>
      <c r="S46" s="507"/>
      <c r="T46" s="507"/>
      <c r="U46" s="507"/>
      <c r="V46" s="507"/>
      <c r="W46" s="507"/>
      <c r="X46" s="507"/>
      <c r="Y46" s="507"/>
      <c r="Z46" s="507"/>
      <c r="AA46" s="507"/>
      <c r="AB46" s="507"/>
      <c r="AC46" s="507"/>
      <c r="AD46" s="507"/>
      <c r="AE46" s="507"/>
      <c r="AF46" s="508"/>
      <c r="AH46" s="5"/>
      <c r="AJ46" s="483"/>
      <c r="AK46" s="484"/>
      <c r="AL46" s="484"/>
      <c r="AM46" s="484"/>
      <c r="AN46" s="484"/>
      <c r="AO46" s="484"/>
      <c r="AP46" s="484"/>
      <c r="AQ46" s="484"/>
      <c r="AR46" s="484"/>
      <c r="AS46" s="484"/>
      <c r="AT46" s="485"/>
    </row>
    <row r="47" spans="2:46">
      <c r="B47" s="506"/>
      <c r="C47" s="507"/>
      <c r="D47" s="507"/>
      <c r="E47" s="507"/>
      <c r="F47" s="507"/>
      <c r="G47" s="507"/>
      <c r="H47" s="507"/>
      <c r="I47" s="507"/>
      <c r="J47" s="507"/>
      <c r="K47" s="507"/>
      <c r="L47" s="507"/>
      <c r="M47" s="507"/>
      <c r="N47" s="507"/>
      <c r="O47" s="507"/>
      <c r="P47" s="507"/>
      <c r="Q47" s="507"/>
      <c r="R47" s="507"/>
      <c r="S47" s="507"/>
      <c r="T47" s="507"/>
      <c r="U47" s="507"/>
      <c r="V47" s="507"/>
      <c r="W47" s="507"/>
      <c r="X47" s="507"/>
      <c r="Y47" s="507"/>
      <c r="Z47" s="507"/>
      <c r="AA47" s="507"/>
      <c r="AB47" s="507"/>
      <c r="AC47" s="507"/>
      <c r="AD47" s="507"/>
      <c r="AE47" s="507"/>
      <c r="AF47" s="508"/>
      <c r="AH47" s="5"/>
      <c r="AJ47" s="483"/>
      <c r="AK47" s="484"/>
      <c r="AL47" s="484"/>
      <c r="AM47" s="484"/>
      <c r="AN47" s="484"/>
      <c r="AO47" s="484"/>
      <c r="AP47" s="484"/>
      <c r="AQ47" s="484"/>
      <c r="AR47" s="484"/>
      <c r="AS47" s="484"/>
      <c r="AT47" s="485"/>
    </row>
    <row r="48" spans="2:46">
      <c r="B48" s="506"/>
      <c r="C48" s="507"/>
      <c r="D48" s="507"/>
      <c r="E48" s="507"/>
      <c r="F48" s="507"/>
      <c r="G48" s="507"/>
      <c r="H48" s="507"/>
      <c r="I48" s="507"/>
      <c r="J48" s="507"/>
      <c r="K48" s="507"/>
      <c r="L48" s="507"/>
      <c r="M48" s="507"/>
      <c r="N48" s="507"/>
      <c r="O48" s="507"/>
      <c r="P48" s="507"/>
      <c r="Q48" s="507"/>
      <c r="R48" s="507"/>
      <c r="S48" s="507"/>
      <c r="T48" s="507"/>
      <c r="U48" s="507"/>
      <c r="V48" s="507"/>
      <c r="W48" s="507"/>
      <c r="X48" s="507"/>
      <c r="Y48" s="507"/>
      <c r="Z48" s="507"/>
      <c r="AA48" s="507"/>
      <c r="AB48" s="507"/>
      <c r="AC48" s="507"/>
      <c r="AD48" s="507"/>
      <c r="AE48" s="507"/>
      <c r="AF48" s="508"/>
      <c r="AH48" s="5"/>
      <c r="AJ48" s="483"/>
      <c r="AK48" s="484"/>
      <c r="AL48" s="484"/>
      <c r="AM48" s="484"/>
      <c r="AN48" s="484"/>
      <c r="AO48" s="484"/>
      <c r="AP48" s="484"/>
      <c r="AQ48" s="484"/>
      <c r="AR48" s="484"/>
      <c r="AS48" s="484"/>
      <c r="AT48" s="485"/>
    </row>
    <row r="49" spans="2:46">
      <c r="B49" s="509"/>
      <c r="C49" s="510"/>
      <c r="D49" s="510"/>
      <c r="E49" s="510"/>
      <c r="F49" s="510"/>
      <c r="G49" s="510"/>
      <c r="H49" s="510"/>
      <c r="I49" s="510"/>
      <c r="J49" s="510"/>
      <c r="K49" s="510"/>
      <c r="L49" s="510"/>
      <c r="M49" s="510"/>
      <c r="N49" s="510"/>
      <c r="O49" s="510"/>
      <c r="P49" s="510"/>
      <c r="Q49" s="510"/>
      <c r="R49" s="510"/>
      <c r="S49" s="510"/>
      <c r="T49" s="510"/>
      <c r="U49" s="510"/>
      <c r="V49" s="510"/>
      <c r="W49" s="510"/>
      <c r="X49" s="510"/>
      <c r="Y49" s="510"/>
      <c r="Z49" s="510"/>
      <c r="AA49" s="510"/>
      <c r="AB49" s="510"/>
      <c r="AC49" s="510"/>
      <c r="AD49" s="510"/>
      <c r="AE49" s="510"/>
      <c r="AF49" s="511"/>
      <c r="AH49" s="5"/>
      <c r="AJ49" s="486"/>
      <c r="AK49" s="487"/>
      <c r="AL49" s="487"/>
      <c r="AM49" s="487"/>
      <c r="AN49" s="487"/>
      <c r="AO49" s="487"/>
      <c r="AP49" s="487"/>
      <c r="AQ49" s="487"/>
      <c r="AR49" s="487"/>
      <c r="AS49" s="487"/>
      <c r="AT49" s="488"/>
    </row>
    <row r="50" spans="2:46">
      <c r="AH50" s="5"/>
    </row>
  </sheetData>
  <sheetProtection password="8F60" sheet="1" scenarios="1"/>
  <mergeCells count="198">
    <mergeCell ref="B3:G3"/>
    <mergeCell ref="H3:T3"/>
    <mergeCell ref="H4:T4"/>
    <mergeCell ref="B29:C29"/>
    <mergeCell ref="AA33:AE33"/>
    <mergeCell ref="B31:C31"/>
    <mergeCell ref="D31:V31"/>
    <mergeCell ref="W31:X31"/>
    <mergeCell ref="Y31:Z31"/>
    <mergeCell ref="AA31:AE31"/>
    <mergeCell ref="M7:O7"/>
    <mergeCell ref="Q7:S7"/>
    <mergeCell ref="H9:AE9"/>
    <mergeCell ref="B7:G7"/>
    <mergeCell ref="B8:G8"/>
    <mergeCell ref="H12:J12"/>
    <mergeCell ref="B15:G15"/>
    <mergeCell ref="B11:G11"/>
    <mergeCell ref="H7:K7"/>
    <mergeCell ref="B9:G9"/>
    <mergeCell ref="B25:C25"/>
    <mergeCell ref="D25:V25"/>
    <mergeCell ref="W25:X25"/>
    <mergeCell ref="Y25:Z25"/>
    <mergeCell ref="AK21:AO21"/>
    <mergeCell ref="W24:X24"/>
    <mergeCell ref="AL11:AO11"/>
    <mergeCell ref="AL12:AO12"/>
    <mergeCell ref="AL13:AO13"/>
    <mergeCell ref="AL14:AO14"/>
    <mergeCell ref="H14:AE14"/>
    <mergeCell ref="AK22:AO22"/>
    <mergeCell ref="AK23:AO23"/>
    <mergeCell ref="AK24:AO24"/>
    <mergeCell ref="D20:V20"/>
    <mergeCell ref="W20:X20"/>
    <mergeCell ref="AS23:AT23"/>
    <mergeCell ref="AS27:AT27"/>
    <mergeCell ref="AS28:AT28"/>
    <mergeCell ref="AA24:AE24"/>
    <mergeCell ref="AS6:AT6"/>
    <mergeCell ref="AJ11:AK11"/>
    <mergeCell ref="AJ12:AK12"/>
    <mergeCell ref="AJ13:AK13"/>
    <mergeCell ref="AJ15:AK15"/>
    <mergeCell ref="AJ16:AK16"/>
    <mergeCell ref="AS8:AT8"/>
    <mergeCell ref="AS20:AT20"/>
    <mergeCell ref="AS21:AT21"/>
    <mergeCell ref="AS22:AT22"/>
    <mergeCell ref="AJ14:AK14"/>
    <mergeCell ref="AS24:AT24"/>
    <mergeCell ref="H11:AE11"/>
    <mergeCell ref="AA22:AE22"/>
    <mergeCell ref="AA21:AE21"/>
    <mergeCell ref="H8:T8"/>
    <mergeCell ref="AQ10:AT10"/>
    <mergeCell ref="H6:T6"/>
    <mergeCell ref="AK20:AO20"/>
    <mergeCell ref="AA26:AE26"/>
    <mergeCell ref="AS30:AT30"/>
    <mergeCell ref="AS31:AT31"/>
    <mergeCell ref="AK37:AL37"/>
    <mergeCell ref="AK36:AL36"/>
    <mergeCell ref="AK34:AO34"/>
    <mergeCell ref="AS36:AT36"/>
    <mergeCell ref="AS32:AT32"/>
    <mergeCell ref="AS25:AT25"/>
    <mergeCell ref="AS26:AT26"/>
    <mergeCell ref="AS34:AT34"/>
    <mergeCell ref="AS29:AT29"/>
    <mergeCell ref="AK35:AO35"/>
    <mergeCell ref="AK30:AO30"/>
    <mergeCell ref="AK31:AO31"/>
    <mergeCell ref="AK32:AO32"/>
    <mergeCell ref="AK33:AO33"/>
    <mergeCell ref="AS33:AT33"/>
    <mergeCell ref="AK29:AO29"/>
    <mergeCell ref="AK28:AO28"/>
    <mergeCell ref="AK27:AO27"/>
    <mergeCell ref="AK25:AO25"/>
    <mergeCell ref="AK26:AO26"/>
    <mergeCell ref="AJ41:AT49"/>
    <mergeCell ref="AS37:AT37"/>
    <mergeCell ref="AS38:AT38"/>
    <mergeCell ref="AK38:AL38"/>
    <mergeCell ref="AS35:AT35"/>
    <mergeCell ref="B36:G36"/>
    <mergeCell ref="H36:M36"/>
    <mergeCell ref="B34:C34"/>
    <mergeCell ref="D34:V34"/>
    <mergeCell ref="W34:X34"/>
    <mergeCell ref="Y34:Z34"/>
    <mergeCell ref="AJ40:AT40"/>
    <mergeCell ref="AA35:AE35"/>
    <mergeCell ref="W35:X35"/>
    <mergeCell ref="Y35:Z35"/>
    <mergeCell ref="N35:O35"/>
    <mergeCell ref="P35:V35"/>
    <mergeCell ref="AA34:AE34"/>
    <mergeCell ref="B41:AF49"/>
    <mergeCell ref="B37:G37"/>
    <mergeCell ref="H37:M37"/>
    <mergeCell ref="AA25:AE25"/>
    <mergeCell ref="AA23:AE23"/>
    <mergeCell ref="B32:C32"/>
    <mergeCell ref="D32:V32"/>
    <mergeCell ref="W32:X32"/>
    <mergeCell ref="Y32:Z32"/>
    <mergeCell ref="AA32:AE32"/>
    <mergeCell ref="AA30:AE30"/>
    <mergeCell ref="B27:C27"/>
    <mergeCell ref="D27:V27"/>
    <mergeCell ref="W27:X27"/>
    <mergeCell ref="Y27:Z27"/>
    <mergeCell ref="AA27:AE27"/>
    <mergeCell ref="B28:C28"/>
    <mergeCell ref="D28:V28"/>
    <mergeCell ref="W28:X28"/>
    <mergeCell ref="Y28:Z28"/>
    <mergeCell ref="AA28:AE28"/>
    <mergeCell ref="Y24:Z24"/>
    <mergeCell ref="AA29:AE29"/>
    <mergeCell ref="D29:V29"/>
    <mergeCell ref="W29:X29"/>
    <mergeCell ref="Y29:Z29"/>
    <mergeCell ref="B22:C22"/>
    <mergeCell ref="D22:V22"/>
    <mergeCell ref="W22:X22"/>
    <mergeCell ref="B35:G35"/>
    <mergeCell ref="H35:M35"/>
    <mergeCell ref="Y22:Z22"/>
    <mergeCell ref="B24:C24"/>
    <mergeCell ref="D24:V24"/>
    <mergeCell ref="B30:C30"/>
    <mergeCell ref="D30:V30"/>
    <mergeCell ref="W30:X30"/>
    <mergeCell ref="Y30:Z30"/>
    <mergeCell ref="B33:C33"/>
    <mergeCell ref="D33:V33"/>
    <mergeCell ref="W33:X33"/>
    <mergeCell ref="Y33:Z33"/>
    <mergeCell ref="B23:C23"/>
    <mergeCell ref="D23:V23"/>
    <mergeCell ref="W23:X23"/>
    <mergeCell ref="Y23:Z23"/>
    <mergeCell ref="B26:C26"/>
    <mergeCell ref="D26:V26"/>
    <mergeCell ref="W26:X26"/>
    <mergeCell ref="Y26:Z26"/>
    <mergeCell ref="B21:C21"/>
    <mergeCell ref="D21:V21"/>
    <mergeCell ref="W21:X21"/>
    <mergeCell ref="Y21:Z21"/>
    <mergeCell ref="AL15:AO15"/>
    <mergeCell ref="Y20:Z20"/>
    <mergeCell ref="AA20:AE20"/>
    <mergeCell ref="B12:G12"/>
    <mergeCell ref="B13:G13"/>
    <mergeCell ref="B14:G14"/>
    <mergeCell ref="B20:C20"/>
    <mergeCell ref="L12:M12"/>
    <mergeCell ref="O12:P12"/>
    <mergeCell ref="R12:U12"/>
    <mergeCell ref="V12:X12"/>
    <mergeCell ref="Z12:AA12"/>
    <mergeCell ref="AC12:AD12"/>
    <mergeCell ref="AJ17:AO17"/>
    <mergeCell ref="H13:J13"/>
    <mergeCell ref="L13:M13"/>
    <mergeCell ref="O13:P13"/>
    <mergeCell ref="R13:S13"/>
    <mergeCell ref="T13:AE13"/>
    <mergeCell ref="H15:AE15"/>
    <mergeCell ref="B2:G2"/>
    <mergeCell ref="B5:G5"/>
    <mergeCell ref="B6:G6"/>
    <mergeCell ref="H2:T2"/>
    <mergeCell ref="H5:T5"/>
    <mergeCell ref="AR19:AT19"/>
    <mergeCell ref="AJ19:AO19"/>
    <mergeCell ref="AQ14:AT14"/>
    <mergeCell ref="AQ15:AT15"/>
    <mergeCell ref="AQ16:AT16"/>
    <mergeCell ref="AQ17:AT18"/>
    <mergeCell ref="AQ13:AT13"/>
    <mergeCell ref="U4:AE4"/>
    <mergeCell ref="B4:G4"/>
    <mergeCell ref="AK9:AN9"/>
    <mergeCell ref="AN16:AO16"/>
    <mergeCell ref="AJ10:AO10"/>
    <mergeCell ref="AJ8:AO8"/>
    <mergeCell ref="AQ9:AT9"/>
    <mergeCell ref="AJ4:AQ6"/>
    <mergeCell ref="AS4:AT4"/>
    <mergeCell ref="AQ11:AT11"/>
    <mergeCell ref="AQ12:AT12"/>
    <mergeCell ref="AJ18:AO18"/>
  </mergeCells>
  <phoneticPr fontId="5"/>
  <dataValidations count="5">
    <dataValidation errorStyle="information" allowBlank="1" showInputMessage="1" showErrorMessage="1" sqref="Y35:Z35 AP10:AQ10 AQ11:AQ12" xr:uid="{00000000-0002-0000-0100-000000000000}"/>
    <dataValidation imeMode="disabled" allowBlank="1" showInputMessage="1" showErrorMessage="1" sqref="H6:T6 H7:K7 M7:O7 Q7:S7 V12:X12 Z12:AA12 AC12:AD12 O12:P13 L12:M13 H12:J13 B21:C34 W21:X35 AA21:AE35" xr:uid="{00000000-0002-0000-0100-000001000000}"/>
    <dataValidation type="textLength" allowBlank="1" showInputMessage="1" showErrorMessage="1" sqref="B41:AF49" xr:uid="{00000000-0002-0000-0100-000002000000}">
      <formula1>0</formula1>
      <formula2>748</formula2>
    </dataValidation>
    <dataValidation type="textLength" allowBlank="1" showInputMessage="1" showErrorMessage="1" sqref="P35:V35 D21:V34" xr:uid="{00000000-0002-0000-0100-000003000000}">
      <formula1>0</formula1>
      <formula2>74</formula2>
    </dataValidation>
    <dataValidation type="textLength" allowBlank="1" showInputMessage="1" showErrorMessage="1" sqref="H11:AE11 H14:AE15" xr:uid="{00000000-0002-0000-0100-000004000000}">
      <formula1>0</formula1>
      <formula2>60</formula2>
    </dataValidation>
  </dataValidations>
  <printOptions horizontalCentered="1"/>
  <pageMargins left="0.51181102362204722" right="0.51181102362204722" top="0.70866141732283472" bottom="0.51181102362204722" header="0.51181102362204722" footer="0.51181102362204722"/>
  <pageSetup paperSize="9" scale="98" orientation="portrait" r:id="rId1"/>
  <headerFooter alignWithMargins="0"/>
  <colBreaks count="1" manualBreakCount="1">
    <brk id="46" max="1048575" man="1"/>
  </colBreaks>
  <drawing r:id="rId2"/>
  <legacyDrawing r:id="rId3"/>
  <extLst>
    <ext xmlns:x14="http://schemas.microsoft.com/office/spreadsheetml/2009/9/main" uri="{CCE6A557-97BC-4b89-ADB6-D9C93CAAB3DF}">
      <x14:dataValidations xmlns:xm="http://schemas.microsoft.com/office/excel/2006/main" count="9">
        <x14:dataValidation type="list" allowBlank="1" showInputMessage="1" showErrorMessage="1" xr:uid="{00000000-0002-0000-0100-000005000000}">
          <x14:formula1>
            <xm:f>固定マスタ!$GG$4:$GG$103</xm:f>
          </x14:formula1>
          <xm:sqref>H35:M35</xm:sqref>
        </x14:dataValidation>
        <x14:dataValidation type="list" imeMode="disabled" allowBlank="1" showInputMessage="1" showErrorMessage="1" xr:uid="{00000000-0002-0000-0100-000006000000}">
          <x14:formula1>
            <xm:f>固定マスタ!$EI$4:$EI$103</xm:f>
          </x14:formula1>
          <xm:sqref>H36:M36</xm:sqref>
        </x14:dataValidation>
        <x14:dataValidation type="list" errorStyle="information" allowBlank="1" showInputMessage="1" showErrorMessage="1" xr:uid="{00000000-0002-0000-0100-000007000000}">
          <x14:formula1>
            <xm:f>固定マスタ!$CG$4:$CG$100</xm:f>
          </x14:formula1>
          <xm:sqref>H2:T2</xm:sqref>
        </x14:dataValidation>
        <x14:dataValidation type="list" allowBlank="1" showInputMessage="1" showErrorMessage="1" xr:uid="{00000000-0002-0000-0100-000008000000}">
          <x14:formula1>
            <xm:f>固定マスタ!$FA$4:$FA$100</xm:f>
          </x14:formula1>
          <xm:sqref>H8:T8</xm:sqref>
        </x14:dataValidation>
        <x14:dataValidation type="list" imeMode="disabled" allowBlank="1" showInputMessage="1" showErrorMessage="1" xr:uid="{00000000-0002-0000-0100-000009000000}">
          <x14:formula1>
            <xm:f>固定マスタ!$FY$4:$FY$103</xm:f>
          </x14:formula1>
          <xm:sqref>H37:M37</xm:sqref>
        </x14:dataValidation>
        <x14:dataValidation type="list" errorStyle="information" allowBlank="1" showInputMessage="1" showErrorMessage="1" xr:uid="{00000000-0002-0000-0100-00000A000000}">
          <x14:formula1>
            <xm:f>固定マスタ!$FO$4:$FO$103</xm:f>
          </x14:formula1>
          <xm:sqref>Y21:Z34</xm:sqref>
        </x14:dataValidation>
        <x14:dataValidation type="list" allowBlank="1" showInputMessage="1" showErrorMessage="1" xr:uid="{00000000-0002-0000-0100-00000B000000}">
          <x14:formula1>
            <xm:f>固定マスタ!$CM$4:$CM$100</xm:f>
          </x14:formula1>
          <xm:sqref>H4</xm:sqref>
        </x14:dataValidation>
        <x14:dataValidation type="list" allowBlank="1" showInputMessage="1" showErrorMessage="1" xr:uid="{00000000-0002-0000-0100-00000C000000}">
          <x14:formula1>
            <xm:f>固定マスタ!$GO$4:$GO$103</xm:f>
          </x14:formula1>
          <xm:sqref>H3</xm:sqref>
        </x14:dataValidation>
        <x14:dataValidation type="list" allowBlank="1" showInputMessage="1" showErrorMessage="1" xr:uid="{00000000-0002-0000-0100-00000D000000}">
          <x14:formula1>
            <xm:f>固定マスタ!$DG$4:$DG$100</xm:f>
          </x14:formula1>
          <xm:sqref>H5:T5</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2">
    <pageSetUpPr fitToPage="1"/>
  </sheetPr>
  <dimension ref="B2:BB62"/>
  <sheetViews>
    <sheetView showGridLines="0" showRowColHeaders="0" zoomScaleNormal="100" zoomScaleSheetLayoutView="100" workbookViewId="0">
      <selection activeCell="U4" sqref="U4:AE4"/>
    </sheetView>
  </sheetViews>
  <sheetFormatPr baseColWidth="10" defaultColWidth="9" defaultRowHeight="14"/>
  <cols>
    <col min="1" max="35" width="1.6640625" style="2" customWidth="1"/>
    <col min="36" max="36" width="3.83203125" style="8" customWidth="1"/>
    <col min="37" max="37" width="9" style="8"/>
    <col min="38" max="38" width="15.6640625" style="8" customWidth="1"/>
    <col min="39" max="39" width="6.83203125" style="8" customWidth="1"/>
    <col min="40" max="40" width="12.5" style="8" customWidth="1"/>
    <col min="41" max="41" width="7.5" style="8" customWidth="1"/>
    <col min="42" max="42" width="6.33203125" style="8" customWidth="1"/>
    <col min="43" max="43" width="3.83203125" style="8" customWidth="1"/>
    <col min="44" max="44" width="12.1640625" style="8" customWidth="1"/>
    <col min="45" max="45" width="9" style="8"/>
    <col min="46" max="46" width="6.83203125" style="8" customWidth="1"/>
    <col min="47" max="16384" width="9" style="2"/>
  </cols>
  <sheetData>
    <row r="2" spans="2:54">
      <c r="B2" s="529"/>
      <c r="C2" s="529"/>
      <c r="D2" s="529"/>
      <c r="E2" s="529"/>
      <c r="F2" s="529"/>
      <c r="G2" s="529"/>
      <c r="H2" s="582"/>
      <c r="I2" s="582"/>
      <c r="J2" s="582"/>
      <c r="K2" s="582"/>
      <c r="L2" s="582"/>
      <c r="M2" s="582"/>
      <c r="N2" s="582"/>
      <c r="O2" s="582"/>
      <c r="P2" s="582"/>
      <c r="Q2" s="582"/>
      <c r="R2" s="582"/>
      <c r="S2" s="582"/>
      <c r="T2" s="582"/>
      <c r="AH2" s="5"/>
    </row>
    <row r="3" spans="2:54">
      <c r="B3" s="529"/>
      <c r="C3" s="529"/>
      <c r="D3" s="529"/>
      <c r="E3" s="529"/>
      <c r="F3" s="529"/>
      <c r="G3" s="529"/>
      <c r="H3" s="583"/>
      <c r="I3" s="584"/>
      <c r="J3" s="584"/>
      <c r="K3" s="584"/>
      <c r="L3" s="584"/>
      <c r="M3" s="584"/>
      <c r="N3" s="584"/>
      <c r="O3" s="584"/>
      <c r="P3" s="584"/>
      <c r="Q3" s="584"/>
      <c r="R3" s="584"/>
      <c r="S3" s="584"/>
      <c r="T3" s="585"/>
      <c r="AH3" s="5"/>
    </row>
    <row r="4" spans="2:54" ht="13.5" customHeight="1">
      <c r="B4" s="569"/>
      <c r="C4" s="570"/>
      <c r="D4" s="570"/>
      <c r="E4" s="570"/>
      <c r="F4" s="570"/>
      <c r="G4" s="571"/>
      <c r="H4" s="572"/>
      <c r="I4" s="573"/>
      <c r="J4" s="573"/>
      <c r="K4" s="573"/>
      <c r="L4" s="573"/>
      <c r="M4" s="573"/>
      <c r="N4" s="573"/>
      <c r="O4" s="573"/>
      <c r="P4" s="573"/>
      <c r="Q4" s="573"/>
      <c r="R4" s="573"/>
      <c r="S4" s="573"/>
      <c r="T4" s="574"/>
      <c r="U4" s="575"/>
      <c r="V4" s="464"/>
      <c r="W4" s="464"/>
      <c r="X4" s="464"/>
      <c r="Y4" s="464"/>
      <c r="Z4" s="464"/>
      <c r="AA4" s="464"/>
      <c r="AB4" s="464"/>
      <c r="AC4" s="464"/>
      <c r="AD4" s="464"/>
      <c r="AE4" s="464"/>
      <c r="AF4" s="8"/>
      <c r="AH4" s="5"/>
      <c r="AJ4" s="465" t="str">
        <f>IF(注文書!H2="","",
IF(注文書!H5="","",
IF(注文書!H8="","",
IF(注文書!H8=固定マスタ!FA5,固定マスタ!FC5,
IF(注文書!H8=固定マスタ!FA6,固定マスタ!FC6,
IF(注文書!H8=固定マスタ!FA7,固定マスタ!FC7,
IF(注文書!H8=固定マスタ!FA8,固定マスタ!FC8,
IF(注文書!H8=固定マスタ!FA9,"",
IF(注文書!H8=固定マスタ!FA10,"",
IF(注文書!H8=固定マスタ!FA11,"",
IF(注文書!H8=固定マスタ!FA12,"",
IF(注文書!H8=固定マスタ!FA13,"",
"error"))))))))))))</f>
        <v/>
      </c>
      <c r="AK4" s="465"/>
      <c r="AL4" s="465"/>
      <c r="AM4" s="465"/>
      <c r="AN4" s="465"/>
      <c r="AO4" s="465"/>
      <c r="AP4" s="465"/>
      <c r="AQ4" s="465"/>
      <c r="AR4" s="20"/>
      <c r="AS4" s="466" t="str">
        <f>IF(注文書!AS4="","",注文書!AS4)</f>
        <v/>
      </c>
      <c r="AT4" s="466"/>
      <c r="AU4" s="1"/>
      <c r="AV4" s="1"/>
      <c r="AW4" s="1"/>
      <c r="AX4" s="1"/>
      <c r="AY4" s="1"/>
      <c r="AZ4" s="1"/>
      <c r="BA4" s="1"/>
      <c r="BB4" s="1"/>
    </row>
    <row r="5" spans="2:54" ht="13.5" customHeight="1">
      <c r="B5" s="576"/>
      <c r="C5" s="577"/>
      <c r="D5" s="577"/>
      <c r="E5" s="577"/>
      <c r="F5" s="577"/>
      <c r="G5" s="578"/>
      <c r="H5" s="579"/>
      <c r="I5" s="580"/>
      <c r="J5" s="580"/>
      <c r="K5" s="580"/>
      <c r="L5" s="580"/>
      <c r="M5" s="580"/>
      <c r="N5" s="580"/>
      <c r="O5" s="580"/>
      <c r="P5" s="580"/>
      <c r="Q5" s="580"/>
      <c r="R5" s="580"/>
      <c r="S5" s="580"/>
      <c r="T5" s="581"/>
      <c r="U5" s="8"/>
      <c r="V5" s="8"/>
      <c r="W5" s="8"/>
      <c r="X5" s="8"/>
      <c r="Y5" s="8"/>
      <c r="Z5" s="8"/>
      <c r="AA5" s="8"/>
      <c r="AB5" s="8"/>
      <c r="AC5" s="8"/>
      <c r="AD5" s="8"/>
      <c r="AE5" s="8"/>
      <c r="AF5" s="8"/>
      <c r="AH5" s="5"/>
      <c r="AJ5" s="465"/>
      <c r="AK5" s="465"/>
      <c r="AL5" s="465"/>
      <c r="AM5" s="465"/>
      <c r="AN5" s="465"/>
      <c r="AO5" s="465"/>
      <c r="AP5" s="465"/>
      <c r="AQ5" s="465"/>
      <c r="AR5" s="20"/>
      <c r="AS5" s="21"/>
      <c r="AT5" s="21"/>
      <c r="AU5" s="1"/>
      <c r="AV5" s="1"/>
      <c r="AW5" s="1"/>
      <c r="AX5" s="1"/>
      <c r="AY5" s="1"/>
      <c r="AZ5" s="1"/>
      <c r="BA5" s="1"/>
      <c r="BB5" s="1"/>
    </row>
    <row r="6" spans="2:54" ht="13.5" customHeight="1">
      <c r="B6" s="576"/>
      <c r="C6" s="577"/>
      <c r="D6" s="577"/>
      <c r="E6" s="577"/>
      <c r="F6" s="577"/>
      <c r="G6" s="578"/>
      <c r="H6" s="586"/>
      <c r="I6" s="587"/>
      <c r="J6" s="587"/>
      <c r="K6" s="587"/>
      <c r="L6" s="587"/>
      <c r="M6" s="587"/>
      <c r="N6" s="587"/>
      <c r="O6" s="587"/>
      <c r="P6" s="587"/>
      <c r="Q6" s="587"/>
      <c r="R6" s="587"/>
      <c r="S6" s="587"/>
      <c r="T6" s="588"/>
      <c r="U6" s="8"/>
      <c r="V6" s="8"/>
      <c r="W6" s="8"/>
      <c r="X6" s="8"/>
      <c r="Y6" s="8"/>
      <c r="Z6" s="8"/>
      <c r="AA6" s="8"/>
      <c r="AB6" s="8"/>
      <c r="AC6" s="8"/>
      <c r="AD6" s="8"/>
      <c r="AE6" s="8"/>
      <c r="AF6" s="8"/>
      <c r="AH6" s="5"/>
      <c r="AJ6" s="465"/>
      <c r="AK6" s="465"/>
      <c r="AL6" s="465"/>
      <c r="AM6" s="465"/>
      <c r="AN6" s="465"/>
      <c r="AO6" s="465"/>
      <c r="AP6" s="465"/>
      <c r="AQ6" s="465"/>
      <c r="AR6" s="22" t="str">
        <f>IF(注文書!AR6="","",注文書!AR6)</f>
        <v/>
      </c>
      <c r="AS6" s="515" t="str">
        <f>IF(注文書!AS6="","",注文書!AS6)</f>
        <v/>
      </c>
      <c r="AT6" s="516"/>
      <c r="AU6" s="1"/>
      <c r="AV6" s="1"/>
      <c r="AW6" s="1"/>
      <c r="AX6" s="1"/>
      <c r="AY6" s="1"/>
      <c r="AZ6" s="1"/>
      <c r="BA6" s="1"/>
      <c r="BB6" s="1"/>
    </row>
    <row r="7" spans="2:54">
      <c r="B7" s="576"/>
      <c r="C7" s="577"/>
      <c r="D7" s="577"/>
      <c r="E7" s="577"/>
      <c r="F7" s="577"/>
      <c r="G7" s="578"/>
      <c r="H7" s="567"/>
      <c r="I7" s="566"/>
      <c r="J7" s="566"/>
      <c r="K7" s="566"/>
      <c r="L7" s="12"/>
      <c r="M7" s="566"/>
      <c r="N7" s="566"/>
      <c r="O7" s="566"/>
      <c r="P7" s="12"/>
      <c r="Q7" s="566"/>
      <c r="R7" s="566"/>
      <c r="S7" s="566"/>
      <c r="T7" s="13"/>
      <c r="U7" s="8"/>
      <c r="V7" s="8"/>
      <c r="W7" s="8"/>
      <c r="X7" s="8"/>
      <c r="Y7" s="8"/>
      <c r="Z7" s="8"/>
      <c r="AA7" s="8"/>
      <c r="AB7" s="8"/>
      <c r="AC7" s="8"/>
      <c r="AD7" s="8"/>
      <c r="AE7" s="8"/>
      <c r="AF7" s="8"/>
      <c r="AH7" s="5"/>
    </row>
    <row r="8" spans="2:54" ht="15">
      <c r="B8" s="576"/>
      <c r="C8" s="577"/>
      <c r="D8" s="577"/>
      <c r="E8" s="577"/>
      <c r="F8" s="577"/>
      <c r="G8" s="578"/>
      <c r="H8" s="579"/>
      <c r="I8" s="580"/>
      <c r="J8" s="580"/>
      <c r="K8" s="580"/>
      <c r="L8" s="580"/>
      <c r="M8" s="580"/>
      <c r="N8" s="580"/>
      <c r="O8" s="580"/>
      <c r="P8" s="580"/>
      <c r="Q8" s="580"/>
      <c r="R8" s="580"/>
      <c r="S8" s="580"/>
      <c r="T8" s="581"/>
      <c r="U8" s="8"/>
      <c r="V8" s="8"/>
      <c r="W8" s="8"/>
      <c r="X8" s="8"/>
      <c r="Y8" s="8"/>
      <c r="Z8" s="8"/>
      <c r="AA8" s="8"/>
      <c r="AB8" s="8"/>
      <c r="AC8" s="8"/>
      <c r="AD8" s="8"/>
      <c r="AE8" s="8"/>
      <c r="AF8" s="8"/>
      <c r="AH8" s="5"/>
      <c r="AJ8" s="463"/>
      <c r="AK8" s="463"/>
      <c r="AL8" s="463"/>
      <c r="AM8" s="463"/>
      <c r="AN8" s="463"/>
      <c r="AO8" s="463"/>
      <c r="AR8" s="23" t="str">
        <f>IF(注文書!AR8="","",注文書!AR8)</f>
        <v/>
      </c>
      <c r="AS8" s="519" t="str">
        <f>IF(注文書!AS8="","",注文書!AS8)</f>
        <v/>
      </c>
      <c r="AT8" s="519"/>
    </row>
    <row r="9" spans="2:54" ht="21" customHeight="1" thickBot="1">
      <c r="B9" s="472"/>
      <c r="C9" s="529"/>
      <c r="D9" s="529"/>
      <c r="E9" s="529"/>
      <c r="F9" s="529"/>
      <c r="G9" s="576"/>
      <c r="H9" s="560"/>
      <c r="I9" s="560"/>
      <c r="J9" s="560"/>
      <c r="K9" s="560"/>
      <c r="L9" s="560"/>
      <c r="M9" s="560"/>
      <c r="N9" s="560"/>
      <c r="O9" s="560"/>
      <c r="P9" s="560"/>
      <c r="Q9" s="560"/>
      <c r="R9" s="560"/>
      <c r="S9" s="560"/>
      <c r="T9" s="560"/>
      <c r="U9" s="560"/>
      <c r="V9" s="560"/>
      <c r="W9" s="560"/>
      <c r="X9" s="560"/>
      <c r="Y9" s="560"/>
      <c r="Z9" s="560"/>
      <c r="AA9" s="560"/>
      <c r="AB9" s="560"/>
      <c r="AC9" s="560"/>
      <c r="AD9" s="560"/>
      <c r="AE9" s="560"/>
      <c r="AF9" s="8"/>
      <c r="AH9" s="5" t="s">
        <v>4282</v>
      </c>
      <c r="AJ9" s="24" t="str">
        <f>IF(注文書!AJ9="","",注文書!AJ9)</f>
        <v/>
      </c>
      <c r="AK9" s="459" t="str">
        <f>IF(注文書!H2="","",
IF(注文書!H5="","",
IF(注文書!H8="","",
IF(注文書!H5=固定マスタ!DG5,注文書!H9,
IF(注文書!H5=固定マスタ!DG6,注文書!H2,
IF(注文書!H5=固定マスタ!DG7,"",
IF(注文書!H5=固定マスタ!DG8,"",
IF(注文書!H5=固定マスタ!DG9,"",
IF(注文書!H5=固定マスタ!DG10,"",
IF(注文書!H5=固定マスタ!DG11,"",
IF(注文書!H5=固定マスタ!DG12,"",
IF(注文書!H5=固定マスタ!DG13,"",
"error"))))))))))))</f>
        <v/>
      </c>
      <c r="AL9" s="459"/>
      <c r="AM9" s="459"/>
      <c r="AN9" s="459"/>
      <c r="AO9" s="24" t="str">
        <f>IF(注文書!AO9="","",注文書!AO9)</f>
        <v/>
      </c>
      <c r="AQ9" s="464"/>
      <c r="AR9" s="464"/>
      <c r="AS9" s="464"/>
      <c r="AT9" s="464"/>
    </row>
    <row r="10" spans="2:54" ht="16" thickTop="1">
      <c r="B10" s="8"/>
      <c r="C10" s="8"/>
      <c r="D10" s="8"/>
      <c r="E10" s="8"/>
      <c r="F10" s="8"/>
      <c r="G10" s="8"/>
      <c r="H10" s="32"/>
      <c r="I10" s="32"/>
      <c r="J10" s="32"/>
      <c r="K10" s="32"/>
      <c r="L10" s="32"/>
      <c r="M10" s="32"/>
      <c r="N10" s="32"/>
      <c r="O10" s="32"/>
      <c r="P10" s="32"/>
      <c r="Q10" s="32"/>
      <c r="R10" s="32"/>
      <c r="S10" s="32"/>
      <c r="T10" s="32"/>
      <c r="U10" s="32"/>
      <c r="V10" s="32"/>
      <c r="W10" s="32"/>
      <c r="X10" s="32"/>
      <c r="Y10" s="32"/>
      <c r="Z10" s="32"/>
      <c r="AA10" s="32"/>
      <c r="AB10" s="32"/>
      <c r="AC10" s="32"/>
      <c r="AD10" s="32"/>
      <c r="AE10" s="32"/>
      <c r="AF10" s="8"/>
      <c r="AH10" s="5"/>
      <c r="AJ10" s="462"/>
      <c r="AK10" s="462"/>
      <c r="AL10" s="462"/>
      <c r="AM10" s="462"/>
      <c r="AN10" s="462"/>
      <c r="AO10" s="462"/>
      <c r="AP10" s="25"/>
      <c r="AQ10" s="456"/>
      <c r="AR10" s="456"/>
      <c r="AS10" s="456"/>
      <c r="AT10" s="456"/>
    </row>
    <row r="11" spans="2:54" ht="21" customHeight="1">
      <c r="B11" s="529"/>
      <c r="C11" s="529"/>
      <c r="D11" s="529"/>
      <c r="E11" s="529"/>
      <c r="F11" s="529"/>
      <c r="G11" s="529"/>
      <c r="H11" s="560"/>
      <c r="I11" s="560"/>
      <c r="J11" s="560"/>
      <c r="K11" s="560"/>
      <c r="L11" s="560"/>
      <c r="M11" s="560"/>
      <c r="N11" s="560"/>
      <c r="O11" s="560"/>
      <c r="P11" s="560"/>
      <c r="Q11" s="560"/>
      <c r="R11" s="560"/>
      <c r="S11" s="560"/>
      <c r="T11" s="560"/>
      <c r="U11" s="560"/>
      <c r="V11" s="560"/>
      <c r="W11" s="560"/>
      <c r="X11" s="560"/>
      <c r="Y11" s="560"/>
      <c r="Z11" s="560"/>
      <c r="AA11" s="560"/>
      <c r="AB11" s="560"/>
      <c r="AC11" s="560"/>
      <c r="AD11" s="560"/>
      <c r="AE11" s="560"/>
      <c r="AF11" s="8"/>
      <c r="AH11" s="5" t="s">
        <v>4282</v>
      </c>
      <c r="AJ11" s="517" t="str">
        <f>IF(注文書!AJ11="","",注文書!AJ11)</f>
        <v/>
      </c>
      <c r="AK11" s="518"/>
      <c r="AL11" s="472" t="str">
        <f>IF(注文書!AL11="","",注文書!AL11)</f>
        <v/>
      </c>
      <c r="AM11" s="472"/>
      <c r="AN11" s="472"/>
      <c r="AO11" s="472"/>
      <c r="AP11" s="26"/>
      <c r="AQ11" s="456"/>
      <c r="AR11" s="456"/>
      <c r="AS11" s="456"/>
      <c r="AT11" s="456"/>
    </row>
    <row r="12" spans="2:54" ht="21" customHeight="1">
      <c r="B12" s="529"/>
      <c r="C12" s="529"/>
      <c r="D12" s="529"/>
      <c r="E12" s="529"/>
      <c r="F12" s="529"/>
      <c r="G12" s="529"/>
      <c r="H12" s="567"/>
      <c r="I12" s="566"/>
      <c r="J12" s="566"/>
      <c r="K12" s="14"/>
      <c r="L12" s="566"/>
      <c r="M12" s="566"/>
      <c r="N12" s="14"/>
      <c r="O12" s="566"/>
      <c r="P12" s="566"/>
      <c r="Q12" s="14"/>
      <c r="R12" s="568"/>
      <c r="S12" s="568"/>
      <c r="T12" s="568"/>
      <c r="U12" s="568"/>
      <c r="V12" s="566"/>
      <c r="W12" s="566"/>
      <c r="X12" s="566"/>
      <c r="Y12" s="14"/>
      <c r="Z12" s="566"/>
      <c r="AA12" s="566"/>
      <c r="AB12" s="14"/>
      <c r="AC12" s="566"/>
      <c r="AD12" s="566"/>
      <c r="AE12" s="15"/>
      <c r="AF12" s="8"/>
      <c r="AH12" s="5" t="s">
        <v>4282</v>
      </c>
      <c r="AJ12" s="517" t="str">
        <f>IF(注文書!AJ12="","",注文書!AJ12)</f>
        <v/>
      </c>
      <c r="AK12" s="518"/>
      <c r="AL12" s="529" t="str">
        <f>IF(注文書!AL12="","",注文書!AL12)</f>
        <v/>
      </c>
      <c r="AM12" s="529"/>
      <c r="AN12" s="529"/>
      <c r="AO12" s="529"/>
      <c r="AQ12" s="456" t="str">
        <f>IF(注文書!H2="","",
IF(注文書!H5="","",
IF(注文書!H8="","",
IF(注文書!H5=固定マスタ!DG5,注文書!H2,
IF(注文書!H5=固定マスタ!DG6,注文書!H9,
IF(注文書!H5=固定マスタ!DG7,"",
IF(注文書!H5=固定マスタ!DG8,"",
IF(注文書!H5=固定マスタ!DG9,"",
IF(注文書!H5=固定マスタ!DG10,"",
IF(注文書!H5=固定マスタ!DG11,"",
IF(注文書!H5=固定マスタ!DG12,"",
IF(注文書!H5=固定マスタ!DG13,"",
"error"))))))))))))</f>
        <v/>
      </c>
      <c r="AR12" s="456"/>
      <c r="AS12" s="456"/>
      <c r="AT12" s="456"/>
    </row>
    <row r="13" spans="2:54" ht="21" customHeight="1">
      <c r="B13" s="529"/>
      <c r="C13" s="529"/>
      <c r="D13" s="529"/>
      <c r="E13" s="529"/>
      <c r="F13" s="529"/>
      <c r="G13" s="529"/>
      <c r="H13" s="567"/>
      <c r="I13" s="566"/>
      <c r="J13" s="566"/>
      <c r="K13" s="14"/>
      <c r="L13" s="566"/>
      <c r="M13" s="566"/>
      <c r="N13" s="14"/>
      <c r="O13" s="566"/>
      <c r="P13" s="566"/>
      <c r="Q13" s="14"/>
      <c r="R13" s="550"/>
      <c r="S13" s="550"/>
      <c r="T13" s="564"/>
      <c r="U13" s="565"/>
      <c r="V13" s="565"/>
      <c r="W13" s="565"/>
      <c r="X13" s="565"/>
      <c r="Y13" s="565"/>
      <c r="Z13" s="565"/>
      <c r="AA13" s="565"/>
      <c r="AB13" s="565"/>
      <c r="AC13" s="565"/>
      <c r="AD13" s="565"/>
      <c r="AE13" s="562"/>
      <c r="AF13" s="8"/>
      <c r="AH13" s="5" t="s">
        <v>4282</v>
      </c>
      <c r="AJ13" s="517" t="str">
        <f>IF(注文書!AJ13="","",注文書!AJ13)</f>
        <v/>
      </c>
      <c r="AK13" s="518"/>
      <c r="AL13" s="530" t="str">
        <f>IF(注文書!AL13="","",注文書!AL13)</f>
        <v/>
      </c>
      <c r="AM13" s="530"/>
      <c r="AN13" s="530"/>
      <c r="AO13" s="530"/>
      <c r="AQ13" s="456" t="str">
        <f>IF(注文書!H2="","",
IF(注文書!H5="","",
IF(注文書!H8="","",
IF(注文書!H5=固定マスタ!DG6,"",
IF(注文書!H3="","",
IF(注文書!H3=固定マスタ!GO5,"",
IF(AND(注文書!H3=固定マスタ!GO6,注文書!H5=固定マスタ!DG5,注文書!H2=固定マスタ!CG5),固定マスタ!DI5&amp;" "&amp;固定マスタ!DK5,
IF(AND(注文書!H3=固定マスタ!GO6,注文書!H5=固定マスタ!DG5,注文書!H2=固定マスタ!CG6),固定マスタ!DI5&amp;" "&amp;固定マスタ!DK6,
IF(AND(注文書!H3=固定マスタ!GO6,注文書!H5=固定マスタ!DG5,注文書!H2=固定マスタ!CG7),固定マスタ!DI5&amp;" "&amp;固定マスタ!DK5,
IF(AND(注文書!H3=固定マスタ!GO6,注文書!H5=固定マスタ!DG5,注文書!H2=固定マスタ!CG8),固定マスタ!DI6&amp;" "&amp;固定マスタ!DK7,
IF(AND(注文書!H3=固定マスタ!GO6,注文書!H5=固定マスタ!DG5,注文書!H2=固定マスタ!CG9),固定マスタ!DI6&amp;" "&amp;固定マスタ!DK8,
IF(AND(注文書!H3=固定マスタ!GO6,注文書!H5=固定マスタ!DG5,注文書!H2=固定マスタ!CG10),固定マスタ!DI6&amp;" "&amp;固定マスタ!DK7,
IF(AND(注文書!H3=固定マスタ!GO6,注文書!H5=固定マスタ!DG5,注文書!H2=固定マスタ!CG11),"",
IF(AND(注文書!H3=固定マスタ!GO6,注文書!H5=固定マスタ!DG5,注文書!H2=固定マスタ!CG12),"",
IF(AND(注文書!H3=固定マスタ!GO6,注文書!H5=固定マスタ!DG5,注文書!H2=固定マスタ!CG13),"",
"error")))))))))))))))</f>
        <v/>
      </c>
      <c r="AR13" s="456"/>
      <c r="AS13" s="456"/>
      <c r="AT13" s="456"/>
      <c r="AX13" s="3"/>
    </row>
    <row r="14" spans="2:54" ht="21" customHeight="1">
      <c r="B14" s="529"/>
      <c r="C14" s="529"/>
      <c r="D14" s="529"/>
      <c r="E14" s="529"/>
      <c r="F14" s="529"/>
      <c r="G14" s="529"/>
      <c r="H14" s="560"/>
      <c r="I14" s="560"/>
      <c r="J14" s="560"/>
      <c r="K14" s="560"/>
      <c r="L14" s="560"/>
      <c r="M14" s="560"/>
      <c r="N14" s="560"/>
      <c r="O14" s="560"/>
      <c r="P14" s="560"/>
      <c r="Q14" s="560"/>
      <c r="R14" s="560"/>
      <c r="S14" s="560"/>
      <c r="T14" s="560"/>
      <c r="U14" s="560"/>
      <c r="V14" s="560"/>
      <c r="W14" s="560"/>
      <c r="X14" s="560"/>
      <c r="Y14" s="560"/>
      <c r="Z14" s="560"/>
      <c r="AA14" s="560"/>
      <c r="AB14" s="560"/>
      <c r="AC14" s="560"/>
      <c r="AD14" s="560"/>
      <c r="AE14" s="560"/>
      <c r="AF14" s="8"/>
      <c r="AH14" s="5" t="s">
        <v>4282</v>
      </c>
      <c r="AJ14" s="517" t="str">
        <f>IF(注文書!AJ14="","",注文書!AJ14)</f>
        <v/>
      </c>
      <c r="AK14" s="518"/>
      <c r="AL14" s="472" t="str">
        <f>IF(注文書!AL14="","",注文書!AL14)</f>
        <v/>
      </c>
      <c r="AM14" s="472"/>
      <c r="AN14" s="472"/>
      <c r="AO14" s="472"/>
      <c r="AQ14" s="453"/>
      <c r="AR14" s="453"/>
      <c r="AS14" s="453"/>
      <c r="AT14" s="453"/>
    </row>
    <row r="15" spans="2:54" ht="21" customHeight="1">
      <c r="B15" s="529"/>
      <c r="C15" s="529"/>
      <c r="D15" s="529"/>
      <c r="E15" s="529"/>
      <c r="F15" s="529"/>
      <c r="G15" s="529"/>
      <c r="H15" s="560"/>
      <c r="I15" s="560"/>
      <c r="J15" s="560"/>
      <c r="K15" s="560"/>
      <c r="L15" s="560"/>
      <c r="M15" s="560"/>
      <c r="N15" s="560"/>
      <c r="O15" s="560"/>
      <c r="P15" s="560"/>
      <c r="Q15" s="560"/>
      <c r="R15" s="560"/>
      <c r="S15" s="560"/>
      <c r="T15" s="560"/>
      <c r="U15" s="560"/>
      <c r="V15" s="560"/>
      <c r="W15" s="560"/>
      <c r="X15" s="560"/>
      <c r="Y15" s="560"/>
      <c r="Z15" s="560"/>
      <c r="AA15" s="560"/>
      <c r="AB15" s="560"/>
      <c r="AC15" s="560"/>
      <c r="AD15" s="560"/>
      <c r="AE15" s="560"/>
      <c r="AF15" s="8"/>
      <c r="AH15" s="5" t="s">
        <v>4282</v>
      </c>
      <c r="AJ15" s="517" t="str">
        <f>IF(注文書!AJ15="","",注文書!AJ15)</f>
        <v/>
      </c>
      <c r="AK15" s="518"/>
      <c r="AL15" s="472" t="str">
        <f>IF(注文書!AL15="","",注文書!AL15)</f>
        <v/>
      </c>
      <c r="AM15" s="472"/>
      <c r="AN15" s="472"/>
      <c r="AO15" s="472"/>
      <c r="AQ15" s="454" t="str">
        <f>IF(注文書!H2="","",
IF(注文書!H8="","",
IF(注文書!H5="","",
IF(注文書!H5=固定マスタ!DG6,"",
IF(注文書!H4="","",
IF(注文書!H4=固定マスタ!CM5,"",
IF(AND(注文書!H5=固定マスタ!DG5,注文書!H2=固定マスタ!CG5,注文書!H4=固定マスタ!CM6),固定マスタ!CO6&amp;" "&amp;固定マスタ!CQ6,
IF(AND(注文書!H5=固定マスタ!DG5,OR(注文書!H2=固定マスタ!CG5,注文書!H2=固定マスタ!CG6,注文書!H2=固定マスタ!CG7),注文書!H4=固定マスタ!CM5),"",
IF(AND(注文書!H5=固定マスタ!DG5,OR(注文書!H2=固定マスタ!CG5,注文書!H2=固定マスタ!CG6,注文書!H2=固定マスタ!CG7),注文書!H4=固定マスタ!CM6),"error",
IF(AND(注文書!H5=固定マスタ!DG5,OR(注文書!H2=固定マスタ!CG5,注文書!H2=固定マスタ!CG6,注文書!H2=固定マスタ!CG7),注文書!H4=固定マスタ!CM7),固定マスタ!CO7&amp;" "&amp;固定マスタ!CQ7,
IF(AND(注文書!H5=固定マスタ!DG5,OR(注文書!H2=固定マスタ!CG5,注文書!H2=固定マスタ!CG6,注文書!H2=固定マスタ!CG7),注文書!H4=固定マスタ!CM8),固定マスタ!CO8&amp;" "&amp;固定マスタ!CQ8,
IF(AND(注文書!H5=固定マスタ!DG5,OR(注文書!H2=固定マスタ!CG5,注文書!H2=固定マスタ!CG6,注文書!H2=固定マスタ!CG7),注文書!H4=固定マスタ!CM9),固定マスタ!CO9&amp;" "&amp;固定マスタ!CQ9,
IF(AND(注文書!H5=固定マスタ!DG5,注文書!H2=固定マスタ!CG8,注文書!H4=固定マスタ!CM6),固定マスタ!CO10&amp;" "&amp;固定マスタ!CQ10,
IF(AND(注文書!H5=固定マスタ!DG5,OR(注文書!H2=固定マスタ!CG8,注文書!H2=固定マスタ!CG9,注文書!H2=固定マスタ!CG10),注文書!H4=固定マスタ!CM5),"",
IF(AND(注文書!H5=固定マスタ!DG5,OR(注文書!H2=固定マスタ!CG8,注文書!H2=固定マスタ!CG9,注文書!H2=固定マスタ!CG10),注文書!H4=固定マスタ!CM6),"error",
IF(AND(注文書!H5=固定マスタ!DG5,OR(注文書!H2=固定マスタ!CG8,注文書!H2=固定マスタ!CG9,注文書!H2=固定マスタ!CG10),注文書!H4=固定マスタ!CM7),固定マスタ!CO11&amp;" "&amp;固定マスタ!CQ11,
IF(AND(注文書!H5=固定マスタ!DG5,OR(注文書!H2=固定マスタ!CG8,注文書!H2=固定マスタ!CG9,注文書!H2=固定マスタ!CG10),注文書!H4=固定マスタ!CM8),固定マスタ!CO12&amp;" "&amp;固定マスタ!CQ12,
IF(AND(注文書!H5=固定マスタ!DG5,OR(注文書!H2=固定マスタ!CG8,注文書!H2=固定マスタ!CG9,注文書!H2=固定マスタ!CG10),注文書!H4=固定マスタ!CM9),固定マスタ!CO13&amp;" "&amp;固定マスタ!CQ13,
IF(AND(注文書!H5=固定マスタ!DG5,注文書!H2=固定マスタ!CG11,注文書!H4=固定マスタ!CM5),"",
IF(AND(注文書!H5=固定マスタ!DG5,注文書!H2=固定マスタ!CG11,注文書!H4=固定マスタ!CM6),"error",
IF(AND(注文書!H5=固定マスタ!DG5,注文書!H2=固定マスタ!CG11,注文書!H4=固定マスタ!CM7),"error",
IF(AND(注文書!H5=固定マスタ!DG5,注文書!H2=固定マスタ!CG11,注文書!H4=固定マスタ!CM8),"error",
IF(AND(注文書!H5=固定マスタ!DG5,注文書!H2=固定マスタ!CG11,注文書!H4=固定マスタ!CM9),"error",
IF(AND(注文書!H5=固定マスタ!DG5,注文書!H2=固定マスタ!CG11,注文書!H4=固定マスタ!CM10),固定マスタ!CO14&amp;" "&amp;固定マスタ!CQ14,
IF(AND(注文書!H5=固定マスタ!DG5,注文書!H2=固定マスタ!CG11,注文書!H4=固定マスタ!CM11),"error",
IF(AND(注文書!H5=固定マスタ!DG5,注文書!H2=固定マスタ!CG11,注文書!H4=固定マスタ!CM12),"error",
IF(AND(注文書!H5=固定マスタ!DG5,注文書!H2=固定マスタ!CG11,注文書!H4=固定マスタ!CM13),"error",
IF(AND(注文書!H5=固定マスタ!DG5,注文書!H2=固定マスタ!CG12,注文書!H4=固定マスタ!CM5),"",
IF(AND(注文書!H5=固定マスタ!DG5,注文書!H2=固定マスタ!CG12,注文書!H4=固定マスタ!CM6),"error",
IF(AND(注文書!H5=固定マスタ!DG5,注文書!H2=固定マスタ!CG12,注文書!H4=固定マスタ!CM7),"error",
IF(AND(注文書!H5=固定マスタ!DG5,注文書!H2=固定マスタ!CG12,注文書!H4=固定マスタ!CM8),"error",
IF(AND(注文書!H5=固定マスタ!DG5,注文書!H2=固定マスタ!CG12,注文書!H4=固定マスタ!CM9),"error",
IF(AND(注文書!H5=固定マスタ!DG5,注文書!H2=固定マスタ!CG12,注文書!H4=固定マスタ!CM10),"error",
IF(AND(注文書!H5=固定マスタ!DG5,注文書!H2=固定マスタ!CG12,注文書!H4=固定マスタ!CM11),固定マスタ!CO15&amp;" "&amp;固定マスタ!CQ15,
IF(AND(注文書!H5=固定マスタ!DG5,注文書!H2=固定マスタ!CG12,注文書!H4=固定マスタ!CM12),"error",
IF(AND(注文書!H5=固定マスタ!DG5,注文書!H2=固定マスタ!CG12,注文書!H4=固定マスタ!CM13),"error",
IF(AND(注文書!H5=固定マスタ!DG5,注文書!H2=固定マスタ!CG13,注文書!H4=固定マスタ!CM5),"",
IF(AND(注文書!H5=固定マスタ!DG5,注文書!H2=固定マスタ!CG13,注文書!H4=固定マスタ!CM6),"error",
IF(AND(注文書!H5=固定マスタ!DG5,注文書!H2=固定マスタ!CG13,注文書!H4=固定マスタ!CM7),"error",
IF(AND(注文書!H5=固定マスタ!DG5,注文書!H2=固定マスタ!CG13,注文書!H4=固定マスタ!CM8),"error",
IF(AND(注文書!H5=固定マスタ!DG5,注文書!H2=固定マスタ!CG13,注文書!H4=固定マスタ!CM9),"error",
IF(AND(注文書!H5=固定マスタ!DG5,注文書!H2=固定マスタ!CG13,注文書!H4=固定マスタ!CM10),"error",
IF(AND(注文書!H5=固定マスタ!DG5,注文書!H2=固定マスタ!CG13,注文書!H4=固定マスタ!CM11),"error",
IF(AND(注文書!H5=固定マスタ!DG5,注文書!H2=固定マスタ!CG13,注文書!H4=固定マスタ!CM12),固定マスタ!CO16&amp;" "&amp;固定マスタ!CQ16,
IF(AND(注文書!H5=固定マスタ!DG5,注文書!H2=固定マスタ!CG13,注文書!H4=固定マスタ!CM13),"error",
"error")))))))))))))))))))))))))))))))))))))))))))))</f>
        <v/>
      </c>
      <c r="AR15" s="454"/>
      <c r="AS15" s="454"/>
      <c r="AT15" s="454"/>
    </row>
    <row r="16" spans="2:54" ht="21" customHeight="1">
      <c r="B16" s="8"/>
      <c r="C16" s="8"/>
      <c r="D16" s="8"/>
      <c r="E16" s="8"/>
      <c r="F16" s="8"/>
      <c r="G16" s="8"/>
      <c r="H16" s="8"/>
      <c r="I16" s="8"/>
      <c r="J16" s="8"/>
      <c r="K16" s="8"/>
      <c r="L16" s="8"/>
      <c r="M16" s="8"/>
      <c r="N16" s="8"/>
      <c r="O16" s="8"/>
      <c r="P16" s="8"/>
      <c r="Q16" s="8"/>
      <c r="R16" s="8"/>
      <c r="S16" s="8"/>
      <c r="T16" s="8"/>
      <c r="U16" s="8"/>
      <c r="V16" s="8"/>
      <c r="W16" s="8"/>
      <c r="X16" s="8"/>
      <c r="Y16" s="8"/>
      <c r="Z16" s="8"/>
      <c r="AA16" s="8"/>
      <c r="AB16" s="8"/>
      <c r="AC16" s="8"/>
      <c r="AD16" s="8"/>
      <c r="AE16" s="8"/>
      <c r="AF16" s="8"/>
      <c r="AH16" s="5" t="s">
        <v>4282</v>
      </c>
      <c r="AJ16" s="517" t="str">
        <f>IF(注文書!AJ16="","",注文書!AJ16)</f>
        <v/>
      </c>
      <c r="AK16" s="518"/>
      <c r="AL16" s="43" t="str">
        <f>IF(注文書!AL16="","",注文書!AL16)</f>
        <v/>
      </c>
      <c r="AM16" s="34" t="str">
        <f>IF(注文書!AM16="","",注文書!AM16)</f>
        <v/>
      </c>
      <c r="AN16" s="460"/>
      <c r="AO16" s="461"/>
      <c r="AQ16" s="454" t="str">
        <f>IF(注文書!H2="","",
IF(注文書!H8="","",
IF(注文書!H5="","",
IF(注文書!H5=固定マスタ!DG6,"",
IF(注文書!H4="","",
IF(注文書!H4=固定マスタ!CM5,"",
IF(AND(注文書!H5=固定マスタ!DG5,注文書!H2=固定マスタ!CG5,注文書!H4=固定マスタ!CM6),固定マスタ!CS6,
IF(AND(注文書!H5=固定マスタ!DG5,OR(注文書!H2=固定マスタ!CG5,注文書!H2=固定マスタ!CG6,注文書!H2=固定マスタ!CG7),注文書!H4=固定マスタ!CM5),"",
IF(AND(注文書!H5=固定マスタ!DG5,OR(注文書!H2=固定マスタ!CG5,注文書!H2=固定マスタ!CG6,注文書!H2=固定マスタ!CG7),注文書!H4=固定マスタ!CM6),"error",
IF(AND(注文書!H5=固定マスタ!DG5,OR(注文書!H2=固定マスタ!CG5,注文書!H2=固定マスタ!CG6,注文書!H2=固定マスタ!CG7),注文書!H4=固定マスタ!CM7),固定マスタ!CS7,
IF(AND(注文書!H5=固定マスタ!DG5,OR(注文書!H2=固定マスタ!CG5,注文書!H2=固定マスタ!CG6,注文書!H2=固定マスタ!CG7),注文書!H4=固定マスタ!CM8),固定マスタ!CS8,
IF(AND(注文書!H5=固定マスタ!DG5,OR(注文書!H2=固定マスタ!CG5,注文書!H2=固定マスタ!CG6,注文書!H2=固定マスタ!CG7),注文書!H4=固定マスタ!CM9),固定マスタ!CS9,
IF(AND(注文書!H5=固定マスタ!DG5,注文書!H2=固定マスタ!CG8,注文書!H4=固定マスタ!CM6),固定マスタ!CS10,
IF(AND(注文書!H5=固定マスタ!DG5,OR(注文書!H2=固定マスタ!CG8,注文書!H2=固定マスタ!CG9,注文書!H2=固定マスタ!CG10),注文書!H4=固定マスタ!CM5),"",
IF(AND(注文書!H5=固定マスタ!DG5,OR(注文書!H2=固定マスタ!CG8,注文書!H2=固定マスタ!CG9,注文書!H2=固定マスタ!CG10),注文書!H4=固定マスタ!CM6),"error",
IF(AND(注文書!H5=固定マスタ!DG5,OR(注文書!H2=固定マスタ!CG8,注文書!H2=固定マスタ!CG9,注文書!H2=固定マスタ!CG10),注文書!H4=固定マスタ!CM7),固定マスタ!CS11,
IF(AND(注文書!H5=固定マスタ!DG5,OR(注文書!H2=固定マスタ!CG8,注文書!H2=固定マスタ!CG9,注文書!H2=固定マスタ!CG10),注文書!H4=固定マスタ!CM8),固定マスタ!CS12,
IF(AND(注文書!H5=固定マスタ!DG5,OR(注文書!H2=固定マスタ!CG8,注文書!H2=固定マスタ!CG9,注文書!H2=固定マスタ!CG10),注文書!H4=固定マスタ!CM9),固定マスタ!CS13,
IF(AND(注文書!H5=固定マスタ!DG5,注文書!H2=固定マスタ!CG11,注文書!H4=固定マスタ!CM5),"",
IF(AND(注文書!H5=固定マスタ!DG5,注文書!H2=固定マスタ!CG11,注文書!H4=固定マスタ!CM6),"error",
IF(AND(注文書!H5=固定マスタ!DG5,注文書!H2=固定マスタ!CG11,注文書!H4=固定マスタ!CM7),"error",
IF(AND(注文書!H5=固定マスタ!DG5,注文書!H2=固定マスタ!CG11,注文書!H4=固定マスタ!CM8),"error",
IF(AND(注文書!H5=固定マスタ!DG5,注文書!H2=固定マスタ!CG11,注文書!H4=固定マスタ!CM9),"error",
IF(AND(注文書!H5=固定マスタ!DG5,注文書!H2=固定マスタ!CG11,注文書!H4=固定マスタ!CM10),固定マスタ!CS14,
IF(AND(注文書!H5=固定マスタ!DG5,注文書!H2=固定マスタ!CG11,注文書!H4=固定マスタ!CM11),"error",
IF(AND(注文書!H5=固定マスタ!DG5,注文書!H2=固定マスタ!CG11,注文書!H4=固定マスタ!CM12),"error",
IF(AND(注文書!H5=固定マスタ!DG5,注文書!H2=固定マスタ!CG11,注文書!H4=固定マスタ!CM13),"error",
IF(AND(注文書!H5=固定マスタ!DG5,注文書!H2=固定マスタ!CG12,注文書!H4=固定マスタ!CM5),"",
IF(AND(注文書!H5=固定マスタ!DG5,注文書!H2=固定マスタ!CG12,注文書!H4=固定マスタ!CM6),"error",
IF(AND(注文書!H5=固定マスタ!DG5,注文書!H2=固定マスタ!CG12,注文書!H4=固定マスタ!CM7),"error",
IF(AND(注文書!H5=固定マスタ!DG5,注文書!H2=固定マスタ!CG12,注文書!H4=固定マスタ!CM8),"error",
IF(AND(注文書!H5=固定マスタ!DG5,注文書!H2=固定マスタ!CG12,注文書!H4=固定マスタ!CM9),"error",
IF(AND(注文書!H5=固定マスタ!DG5,注文書!H2=固定マスタ!CG12,注文書!H4=固定マスタ!CM10),"error",
IF(AND(注文書!H5=固定マスタ!DG5,注文書!H2=固定マスタ!CG12,注文書!H4=固定マスタ!CM11),固定マスタ!CS15,
IF(AND(注文書!H5=固定マスタ!DG5,注文書!H2=固定マスタ!CG12,注文書!H4=固定マスタ!CM12),"error",
IF(AND(注文書!H5=固定マスタ!DG5,注文書!H2=固定マスタ!CG12,注文書!H4=固定マスタ!CM13),"error",
IF(AND(注文書!H5=固定マスタ!DG5,注文書!H2=固定マスタ!CG13,注文書!H4=固定マスタ!CM5),"",
IF(AND(注文書!H5=固定マスタ!DG5,注文書!H2=固定マスタ!CG13,注文書!H4=固定マスタ!CM6),"error",
IF(AND(注文書!H5=固定マスタ!DG5,注文書!H2=固定マスタ!CG13,注文書!H4=固定マスタ!CM7),"error",
IF(AND(注文書!H5=固定マスタ!DG5,注文書!H2=固定マスタ!CG13,注文書!H4=固定マスタ!CM8),"error",
IF(AND(注文書!H5=固定マスタ!DG5,注文書!H2=固定マスタ!CG13,注文書!H4=固定マスタ!CM9),"error",
IF(AND(注文書!H5=固定マスタ!DG5,注文書!H2=固定マスタ!CG13,注文書!H4=固定マスタ!CM10),"error",
IF(AND(注文書!H5=固定マスタ!DG5,注文書!H2=固定マスタ!CG13,注文書!H4=固定マスタ!CM11),"error",
IF(AND(注文書!H5=固定マスタ!DG5,注文書!H2=固定マスタ!CG13,注文書!H4=固定マスタ!CM12),固定マスタ!CS16,
IF(AND(注文書!H5=固定マスタ!DG5,注文書!H2=固定マスタ!CG13,注文書!H4=固定マスタ!CM13),"error",
"error")))))))))))))))))))))))))))))))))))))))))))))</f>
        <v/>
      </c>
      <c r="AR16" s="454"/>
      <c r="AS16" s="454"/>
      <c r="AT16" s="454"/>
    </row>
    <row r="17" spans="2:46" ht="11.25" customHeight="1">
      <c r="B17" s="8"/>
      <c r="C17" s="8"/>
      <c r="D17" s="8"/>
      <c r="E17" s="8"/>
      <c r="F17" s="8"/>
      <c r="G17" s="8"/>
      <c r="H17" s="8"/>
      <c r="I17" s="8"/>
      <c r="J17" s="8"/>
      <c r="K17" s="8"/>
      <c r="L17" s="8"/>
      <c r="M17" s="8"/>
      <c r="N17" s="8"/>
      <c r="O17" s="8"/>
      <c r="P17" s="8"/>
      <c r="Q17" s="8"/>
      <c r="R17" s="8"/>
      <c r="S17" s="8"/>
      <c r="T17" s="8"/>
      <c r="U17" s="8"/>
      <c r="V17" s="8"/>
      <c r="W17" s="8"/>
      <c r="X17" s="8"/>
      <c r="Y17" s="8"/>
      <c r="Z17" s="8"/>
      <c r="AA17" s="8"/>
      <c r="AB17" s="8"/>
      <c r="AC17" s="8"/>
      <c r="AD17" s="8"/>
      <c r="AE17" s="8"/>
      <c r="AF17" s="8"/>
      <c r="AH17" s="5"/>
      <c r="AJ17" s="453" t="str">
        <f>IF(注文書!AJ17="","",注文書!AJ17)</f>
        <v/>
      </c>
      <c r="AK17" s="453"/>
      <c r="AL17" s="453"/>
      <c r="AM17" s="453"/>
      <c r="AN17" s="453"/>
      <c r="AO17" s="453"/>
      <c r="AQ17" s="454" t="str">
        <f>IF(注文書!H2="","",
IF(注文書!H8="","",
IF(注文書!H5="","",
IF(注文書!H5=固定マスタ!DG6,"",
IF(注文書!H4="","",
IF(注文書!H4=固定マスタ!CM5,"",
IF(AND(注文書!H5=固定マスタ!DG5,注文書!H2=固定マスタ!CG5,注文書!H4=固定マスタ!CM5),"error",
IF(AND(注文書!H5=固定マスタ!DG5,注文書!H2=固定マスタ!CG5,注文書!H4=固定マスタ!CM6),固定マスタ!CU6&amp;" "&amp;固定マスタ!CW6,
IF(AND(注文書!H5=固定マスタ!DG5,注文書!H2=固定マスタ!CG5,注文書!H4=固定マスタ!CM7),固定マスタ!CU7&amp;" "&amp;固定マスタ!CW7,
IF(AND(注文書!H5=固定マスタ!DG5,注文書!H2=固定マスタ!CG5,注文書!H4=固定マスタ!CM8),固定マスタ!CU8&amp;" "&amp;固定マスタ!CW8,
IF(AND(注文書!H5=固定マスタ!DG5,注文書!H2=固定マスタ!CG5,注文書!H4=固定マスタ!CM9),固定マスタ!CU9&amp;" "&amp;固定マスタ!CW9,
IF(AND(注文書!H5=固定マスタ!DG5,注文書!H2=固定マスタ!CG5,注文書!H4=固定マスタ!CM10),"error",
IF(AND(注文書!H5=固定マスタ!DG5,注文書!H2=固定マスタ!CG5,注文書!H4=固定マスタ!CM11),"error",
IF(AND(注文書!H5=固定マスタ!DG5,注文書!H2=固定マスタ!CG5,注文書!H4=固定マスタ!CM12),"error",
IF(AND(注文書!H5=固定マスタ!DG5,注文書!H2=固定マスタ!CG5,注文書!H4=固定マスタ!CM13),"error",
IF(AND(注文書!H5=固定マスタ!DG5,注文書!H2=固定マスタ!CG6,注文書!H4=固定マスタ!CM5),"error",
IF(AND(注文書!H5=固定マスタ!DG5,注文書!H2=固定マスタ!CG6,注文書!H4=固定マスタ!CM6),"error",
IF(AND(注文書!H5=固定マスタ!DG5,注文書!H2=固定マスタ!CG6,注文書!H4=固定マスタ!CM7),固定マスタ!CY7&amp;" "&amp;固定マスタ!DA7,
IF(AND(注文書!H5=固定マスタ!DG5,注文書!H2=固定マスタ!CG6,注文書!H4=固定マスタ!CM8),固定マスタ!CY8&amp;" "&amp;固定マスタ!DA8,
IF(AND(注文書!H5=固定マスタ!DG5,注文書!H2=固定マスタ!CG6,注文書!H4=固定マスタ!CM9),固定マスタ!CY9&amp;" "&amp;固定マスタ!DA9,
IF(AND(注文書!H5=固定マスタ!DG5,注文書!H2=固定マスタ!CG6,注文書!H4=固定マスタ!CM10),"error",
IF(AND(注文書!H5=固定マスタ!DG5,注文書!H2=固定マスタ!CG6,注文書!H4=固定マスタ!CM11),"error",
IF(AND(注文書!H5=固定マスタ!DG5,注文書!H2=固定マスタ!CG6,注文書!H4=固定マスタ!CM12),"error",
IF(AND(注文書!H5=固定マスタ!DG5,注文書!H2=固定マスタ!CG6,注文書!H4=固定マスタ!CM13),"error",
IF(AND(注文書!H5=固定マスタ!DG5,注文書!H2=固定マスタ!CG7,H4=固定マスタ!CM5),"error",
IF(AND(注文書!H5=固定マスタ!DG5,注文書!H2=固定マスタ!CG7,H4=固定マスタ!CM6),"error",
IF(AND(注文書!H5=固定マスタ!DG5,注文書!H2=固定マスタ!CG7,H4=固定マスタ!CM7),"",
IF(AND(注文書!H5=固定マスタ!DG5,注文書!H2=固定マスタ!CG7,H4=固定マスタ!CM8),"",
IF(AND(注文書!H5=固定マスタ!DG5,注文書!H2=固定マスタ!CG7,H4=固定マスタ!CM9),"",
IF(AND(注文書!H5=固定マスタ!DG5,注文書!H2=固定マスタ!CG7,H4=固定マスタ!CM10),"error",
IF(AND(注文書!H5=固定マスタ!DG5,注文書!H2=固定マスタ!CG7,H4=固定マスタ!CM11),"error",
IF(AND(注文書!H5=固定マスタ!DG5,注文書!H2=固定マスタ!CG7,H4=固定マスタ!CM12),"error",
IF(AND(注文書!H5=固定マスタ!DG5,注文書!H2=固定マスタ!CG7,H4=固定マスタ!CM13),"error",
IF(AND(注文書!H5=固定マスタ!DG5,注文書!H2=固定マスタ!CG8,注文書!H4=固定マスタ!CM5),"error",
IF(AND(注文書!H5=固定マスタ!DG5,注文書!H2=固定マスタ!CG8,注文書!H4=固定マスタ!CM6),固定マスタ!CU10&amp;" "&amp;固定マスタ!CW10,
IF(AND(注文書!H5=固定マスタ!DG5,注文書!H2=固定マスタ!CG8,注文書!H4=固定マスタ!CM7),固定マスタ!CU11&amp;" "&amp;固定マスタ!CW11,
IF(AND(注文書!H5=固定マスタ!DG5,注文書!H2=固定マスタ!CG8,注文書!H4=固定マスタ!CM8),固定マスタ!CU12&amp;" "&amp;固定マスタ!CW12,
IF(AND(注文書!H5=固定マスタ!DG5,注文書!H2=固定マスタ!CG8,注文書!H4=固定マスタ!CM9),固定マスタ!CU13&amp;" "&amp;固定マスタ!CW13,
IF(AND(注文書!H5=固定マスタ!DG5,注文書!H2=固定マスタ!CG8,注文書!H4=固定マスタ!CM10),"error",
IF(AND(注文書!H5=固定マスタ!DG5,注文書!H2=固定マスタ!CG8,注文書!H4=固定マスタ!CM11),"error",
IF(AND(注文書!H5=固定マスタ!DG5,注文書!H2=固定マスタ!CG8,注文書!H4=固定マスタ!CM12),"error",
IF(AND(注文書!H5=固定マスタ!DG5,注文書!H2=固定マスタ!CG8,注文書!H4=固定マスタ!CM13),"error",
IF(AND(注文書!H5=固定マスタ!DG5,注文書!H2=固定マスタ!CG9,注文書!H4=固定マスタ!CM5),"error",
IF(AND(注文書!H5=固定マスタ!DG5,注文書!H2=固定マスタ!CG9,注文書!H4=固定マスタ!CM6),"error",
IF(AND(注文書!H5=固定マスタ!DG5,注文書!H2=固定マスタ!CG9,注文書!H4=固定マスタ!CM7),固定マスタ!CY11&amp;" "&amp;固定マスタ!DA11,
IF(AND(注文書!H5=固定マスタ!DG5,注文書!H2=固定マスタ!CG9,注文書!H4=固定マスタ!CM8),固定マスタ!CY12&amp;" "&amp;固定マスタ!DA12,
IF(AND(注文書!H5=固定マスタ!DG5,注文書!H2=固定マスタ!CG9,注文書!H4=固定マスタ!CM9),固定マスタ!CY13&amp;" "&amp;固定マスタ!DA13,
IF(AND(注文書!H5=固定マスタ!DG5,注文書!H2=固定マスタ!CG9,注文書!H4=固定マスタ!CM10),"error",
IF(AND(注文書!H5=固定マスタ!DG5,注文書!H2=固定マスタ!CG9,注文書!H4=固定マスタ!CM11),"error",
IF(AND(注文書!H5=固定マスタ!DG5,注文書!H2=固定マスタ!CG9,注文書!H4=固定マスタ!CM12),"error",
IF(AND(注文書!H5=固定マスタ!DG5,注文書!H2=固定マスタ!CG9,注文書!H4=固定マスタ!CM13),"error",
IF(AND(注文書!H5=固定マスタ!DG5,注文書!H2=固定マスタ!CG10,注文書!H4=固定マスタ!CM5),"error",
IF(AND(注文書!H5=固定マスタ!DG5,注文書!H2=固定マスタ!CG10,注文書!H4=固定マスタ!CM6),"error",
IF(AND(注文書!H5=固定マスタ!DG5,注文書!H2=固定マスタ!CG10,注文書!H4=固定マスタ!CM7),"",
IF(AND(注文書!H5=固定マスタ!DG5,注文書!H2=固定マスタ!CG10,注文書!H4=固定マスタ!CM8),"",
IF(AND(注文書!H5=固定マスタ!DG5,注文書!H2=固定マスタ!CG10,注文書!H4=固定マスタ!CM9),"",
IF(AND(注文書!H5=固定マスタ!DG5,注文書!H2=固定マスタ!CG10,注文書!H4=固定マスタ!CM10),"error",
IF(AND(注文書!H5=固定マスタ!DG5,注文書!H2=固定マスタ!CG10,注文書!H4=固定マスタ!CM11),"error",
IF(AND(注文書!H5=固定マスタ!DG5,注文書!H2=固定マスタ!CG10,注文書!H4=固定マスタ!CM12),"error",
IF(AND(注文書!H5=固定マスタ!DG5,注文書!H2=固定マスタ!CG10,注文書!H4=固定マスタ!CM13),"error",
"error"))))))))))))))))))))))))))))))))))))))))))))))))))))))))))))</f>
        <v/>
      </c>
      <c r="AR17" s="454"/>
      <c r="AS17" s="454"/>
      <c r="AT17" s="454"/>
    </row>
    <row r="18" spans="2:46" ht="11.25" customHeight="1">
      <c r="B18" s="8"/>
      <c r="C18" s="8"/>
      <c r="D18" s="8"/>
      <c r="E18" s="8"/>
      <c r="F18" s="8"/>
      <c r="G18" s="8"/>
      <c r="H18" s="8"/>
      <c r="I18" s="8"/>
      <c r="J18" s="8"/>
      <c r="K18" s="8"/>
      <c r="L18" s="8"/>
      <c r="M18" s="8"/>
      <c r="N18" s="8"/>
      <c r="O18" s="8"/>
      <c r="P18" s="8"/>
      <c r="Q18" s="8"/>
      <c r="R18" s="8"/>
      <c r="S18" s="8"/>
      <c r="T18" s="8"/>
      <c r="U18" s="8"/>
      <c r="V18" s="8"/>
      <c r="W18" s="8"/>
      <c r="X18" s="8"/>
      <c r="Y18" s="8"/>
      <c r="Z18" s="8"/>
      <c r="AA18" s="8"/>
      <c r="AB18" s="8"/>
      <c r="AC18" s="8"/>
      <c r="AD18" s="8"/>
      <c r="AE18" s="8"/>
      <c r="AF18" s="8"/>
      <c r="AH18" s="5"/>
      <c r="AJ18" s="453" t="str">
        <f>IF(注文書!AJ18="","",固定マスタ!GK8)</f>
        <v/>
      </c>
      <c r="AK18" s="453"/>
      <c r="AL18" s="453"/>
      <c r="AM18" s="453"/>
      <c r="AN18" s="453"/>
      <c r="AO18" s="453"/>
      <c r="AQ18" s="454"/>
      <c r="AR18" s="454"/>
      <c r="AS18" s="454"/>
      <c r="AT18" s="454"/>
    </row>
    <row r="19" spans="2:46" ht="13.5" customHeight="1">
      <c r="B19" s="8"/>
      <c r="C19" s="8"/>
      <c r="D19" s="38"/>
      <c r="E19" s="8"/>
      <c r="F19" s="8"/>
      <c r="G19" s="8"/>
      <c r="H19" s="8"/>
      <c r="I19" s="8"/>
      <c r="J19" s="8"/>
      <c r="K19" s="8"/>
      <c r="L19" s="8"/>
      <c r="M19" s="8"/>
      <c r="N19" s="8"/>
      <c r="O19" s="8"/>
      <c r="P19" s="8"/>
      <c r="Q19" s="8"/>
      <c r="R19" s="8"/>
      <c r="S19" s="8"/>
      <c r="T19" s="8"/>
      <c r="U19" s="8"/>
      <c r="V19" s="8"/>
      <c r="W19" s="8"/>
      <c r="X19" s="8"/>
      <c r="Y19" s="8"/>
      <c r="Z19" s="8"/>
      <c r="AA19" s="8"/>
      <c r="AB19" s="8"/>
      <c r="AC19" s="8"/>
      <c r="AD19" s="8"/>
      <c r="AE19" s="8"/>
      <c r="AF19" s="8"/>
      <c r="AH19" s="5"/>
      <c r="AJ19" s="452"/>
      <c r="AK19" s="452"/>
      <c r="AL19" s="452"/>
      <c r="AM19" s="452"/>
      <c r="AN19" s="452"/>
      <c r="AO19" s="452"/>
      <c r="AR19" s="452"/>
      <c r="AS19" s="452"/>
      <c r="AT19" s="452"/>
    </row>
    <row r="20" spans="2:46">
      <c r="B20" s="563"/>
      <c r="C20" s="563"/>
      <c r="D20" s="563"/>
      <c r="E20" s="563"/>
      <c r="F20" s="563"/>
      <c r="G20" s="563"/>
      <c r="H20" s="563"/>
      <c r="I20" s="563"/>
      <c r="J20" s="563"/>
      <c r="K20" s="563"/>
      <c r="L20" s="563"/>
      <c r="M20" s="563"/>
      <c r="N20" s="563"/>
      <c r="O20" s="563"/>
      <c r="P20" s="563"/>
      <c r="Q20" s="563"/>
      <c r="R20" s="563"/>
      <c r="S20" s="563"/>
      <c r="T20" s="563"/>
      <c r="U20" s="563"/>
      <c r="V20" s="563"/>
      <c r="W20" s="563"/>
      <c r="X20" s="563"/>
      <c r="Y20" s="563"/>
      <c r="Z20" s="563"/>
      <c r="AA20" s="563"/>
      <c r="AB20" s="563"/>
      <c r="AC20" s="563"/>
      <c r="AD20" s="563"/>
      <c r="AE20" s="563"/>
      <c r="AF20" s="8"/>
      <c r="AH20" s="5"/>
      <c r="AJ20" s="35" t="str">
        <f>IF(注文書!AJ20="","",注文書!AJ20)</f>
        <v/>
      </c>
      <c r="AK20" s="520" t="str">
        <f>IF(注文書!AK20="","",注文書!AK20)</f>
        <v/>
      </c>
      <c r="AL20" s="528"/>
      <c r="AM20" s="528"/>
      <c r="AN20" s="528"/>
      <c r="AO20" s="521"/>
      <c r="AP20" s="35" t="str">
        <f>IF(注文書!AP20="","",注文書!AP20)</f>
        <v/>
      </c>
      <c r="AQ20" s="35" t="str">
        <f>IF(注文書!AQ20="","",注文書!AQ20)</f>
        <v/>
      </c>
      <c r="AR20" s="35" t="str">
        <f>IF(注文書!AR20="","",注文書!AR20)</f>
        <v/>
      </c>
      <c r="AS20" s="520" t="str">
        <f>IF(注文書!AS20="","",注文書!AS20)</f>
        <v/>
      </c>
      <c r="AT20" s="521"/>
    </row>
    <row r="21" spans="2:46" ht="22.5" customHeight="1">
      <c r="B21" s="559"/>
      <c r="C21" s="559"/>
      <c r="D21" s="560"/>
      <c r="E21" s="560"/>
      <c r="F21" s="560"/>
      <c r="G21" s="560"/>
      <c r="H21" s="560"/>
      <c r="I21" s="560"/>
      <c r="J21" s="560"/>
      <c r="K21" s="560"/>
      <c r="L21" s="560"/>
      <c r="M21" s="560"/>
      <c r="N21" s="560"/>
      <c r="O21" s="560"/>
      <c r="P21" s="560"/>
      <c r="Q21" s="560"/>
      <c r="R21" s="560"/>
      <c r="S21" s="560"/>
      <c r="T21" s="560"/>
      <c r="U21" s="560"/>
      <c r="V21" s="560"/>
      <c r="W21" s="553"/>
      <c r="X21" s="553"/>
      <c r="Y21" s="561"/>
      <c r="Z21" s="562"/>
      <c r="AA21" s="555"/>
      <c r="AB21" s="555"/>
      <c r="AC21" s="555"/>
      <c r="AD21" s="555"/>
      <c r="AE21" s="555"/>
      <c r="AF21" s="8"/>
      <c r="AH21" s="5"/>
      <c r="AJ21" s="35" t="str">
        <f>IF(注文書!AJ21="","",注文書!AJ21)</f>
        <v/>
      </c>
      <c r="AK21" s="556" t="str">
        <f>IF(注文書!AK21="","",注文書!AK21)</f>
        <v/>
      </c>
      <c r="AL21" s="557"/>
      <c r="AM21" s="557"/>
      <c r="AN21" s="557"/>
      <c r="AO21" s="558"/>
      <c r="AP21" s="44" t="str">
        <f>IF(注文書!AP21="","",注文書!AP21)</f>
        <v/>
      </c>
      <c r="AQ21" s="33" t="str">
        <f>IF(注文書!AQ21="","",注文書!AQ21)</f>
        <v/>
      </c>
      <c r="AR21" s="27" t="str">
        <f>IF(注文書!AR21="","",注文書!AR21)</f>
        <v/>
      </c>
      <c r="AS21" s="493" t="str">
        <f>IF(注文書!AS21="","",注文書!AS21)</f>
        <v/>
      </c>
      <c r="AT21" s="494"/>
    </row>
    <row r="22" spans="2:46" ht="22.5" customHeight="1">
      <c r="B22" s="559"/>
      <c r="C22" s="559"/>
      <c r="D22" s="560"/>
      <c r="E22" s="560"/>
      <c r="F22" s="560"/>
      <c r="G22" s="560"/>
      <c r="H22" s="560"/>
      <c r="I22" s="560"/>
      <c r="J22" s="560"/>
      <c r="K22" s="560"/>
      <c r="L22" s="560"/>
      <c r="M22" s="560"/>
      <c r="N22" s="560"/>
      <c r="O22" s="560"/>
      <c r="P22" s="560"/>
      <c r="Q22" s="560"/>
      <c r="R22" s="560"/>
      <c r="S22" s="560"/>
      <c r="T22" s="560"/>
      <c r="U22" s="560"/>
      <c r="V22" s="560"/>
      <c r="W22" s="553"/>
      <c r="X22" s="553"/>
      <c r="Y22" s="561"/>
      <c r="Z22" s="562"/>
      <c r="AA22" s="555"/>
      <c r="AB22" s="555"/>
      <c r="AC22" s="555"/>
      <c r="AD22" s="555"/>
      <c r="AE22" s="555"/>
      <c r="AF22" s="8"/>
      <c r="AH22" s="5"/>
      <c r="AJ22" s="35" t="str">
        <f>IF(注文書!AJ22="","",注文書!AJ22)</f>
        <v/>
      </c>
      <c r="AK22" s="556" t="str">
        <f>IF(注文書!AK22="","",注文書!AK22)</f>
        <v/>
      </c>
      <c r="AL22" s="557"/>
      <c r="AM22" s="557"/>
      <c r="AN22" s="557"/>
      <c r="AO22" s="558"/>
      <c r="AP22" s="44" t="str">
        <f>IF(注文書!AP22="","",注文書!AP22)</f>
        <v/>
      </c>
      <c r="AQ22" s="33" t="str">
        <f>IF(注文書!AQ22="","",注文書!AQ22)</f>
        <v/>
      </c>
      <c r="AR22" s="27" t="str">
        <f>IF(注文書!AR22="","",注文書!AR22)</f>
        <v/>
      </c>
      <c r="AS22" s="493" t="str">
        <f>IF(注文書!AS22="","",注文書!AS22)</f>
        <v/>
      </c>
      <c r="AT22" s="494"/>
    </row>
    <row r="23" spans="2:46" ht="22.5" customHeight="1">
      <c r="B23" s="559"/>
      <c r="C23" s="559"/>
      <c r="D23" s="560"/>
      <c r="E23" s="560"/>
      <c r="F23" s="560"/>
      <c r="G23" s="560"/>
      <c r="H23" s="560"/>
      <c r="I23" s="560"/>
      <c r="J23" s="560"/>
      <c r="K23" s="560"/>
      <c r="L23" s="560"/>
      <c r="M23" s="560"/>
      <c r="N23" s="560"/>
      <c r="O23" s="560"/>
      <c r="P23" s="560"/>
      <c r="Q23" s="560"/>
      <c r="R23" s="560"/>
      <c r="S23" s="560"/>
      <c r="T23" s="560"/>
      <c r="U23" s="560"/>
      <c r="V23" s="560"/>
      <c r="W23" s="553"/>
      <c r="X23" s="553"/>
      <c r="Y23" s="561"/>
      <c r="Z23" s="562"/>
      <c r="AA23" s="555"/>
      <c r="AB23" s="555"/>
      <c r="AC23" s="555"/>
      <c r="AD23" s="555"/>
      <c r="AE23" s="555"/>
      <c r="AF23" s="8"/>
      <c r="AH23" s="5"/>
      <c r="AJ23" s="35" t="str">
        <f>IF(注文書!AJ23="","",注文書!AJ23)</f>
        <v/>
      </c>
      <c r="AK23" s="556" t="str">
        <f>IF(注文書!AK23="","",注文書!AK23)</f>
        <v/>
      </c>
      <c r="AL23" s="557"/>
      <c r="AM23" s="557"/>
      <c r="AN23" s="557"/>
      <c r="AO23" s="558"/>
      <c r="AP23" s="44" t="str">
        <f>IF(注文書!AP23="","",注文書!AP23)</f>
        <v/>
      </c>
      <c r="AQ23" s="33" t="str">
        <f>IF(注文書!AQ23="","",注文書!AQ23)</f>
        <v/>
      </c>
      <c r="AR23" s="27" t="str">
        <f>IF(注文書!AR23="","",注文書!AR23)</f>
        <v/>
      </c>
      <c r="AS23" s="493" t="str">
        <f>IF(注文書!AS23="","",注文書!AS23)</f>
        <v/>
      </c>
      <c r="AT23" s="494"/>
    </row>
    <row r="24" spans="2:46" ht="22.5" customHeight="1">
      <c r="B24" s="559"/>
      <c r="C24" s="559"/>
      <c r="D24" s="560"/>
      <c r="E24" s="560"/>
      <c r="F24" s="560"/>
      <c r="G24" s="560"/>
      <c r="H24" s="560"/>
      <c r="I24" s="560"/>
      <c r="J24" s="560"/>
      <c r="K24" s="560"/>
      <c r="L24" s="560"/>
      <c r="M24" s="560"/>
      <c r="N24" s="560"/>
      <c r="O24" s="560"/>
      <c r="P24" s="560"/>
      <c r="Q24" s="560"/>
      <c r="R24" s="560"/>
      <c r="S24" s="560"/>
      <c r="T24" s="560"/>
      <c r="U24" s="560"/>
      <c r="V24" s="560"/>
      <c r="W24" s="553"/>
      <c r="X24" s="553"/>
      <c r="Y24" s="561"/>
      <c r="Z24" s="562"/>
      <c r="AA24" s="555"/>
      <c r="AB24" s="555"/>
      <c r="AC24" s="555"/>
      <c r="AD24" s="555"/>
      <c r="AE24" s="555"/>
      <c r="AF24" s="8"/>
      <c r="AG24" s="8"/>
      <c r="AH24" s="5"/>
      <c r="AJ24" s="35" t="str">
        <f>IF(注文書!AJ24="","",注文書!AJ24)</f>
        <v/>
      </c>
      <c r="AK24" s="556" t="str">
        <f>IF(注文書!AK24="","",注文書!AK24)</f>
        <v/>
      </c>
      <c r="AL24" s="557"/>
      <c r="AM24" s="557"/>
      <c r="AN24" s="557"/>
      <c r="AO24" s="558"/>
      <c r="AP24" s="44" t="str">
        <f>IF(注文書!AP24="","",注文書!AP24)</f>
        <v/>
      </c>
      <c r="AQ24" s="33" t="str">
        <f>IF(注文書!AQ24="","",注文書!AQ24)</f>
        <v/>
      </c>
      <c r="AR24" s="27" t="str">
        <f>IF(注文書!AR24="","",注文書!AR24)</f>
        <v/>
      </c>
      <c r="AS24" s="493" t="str">
        <f>IF(注文書!AS24="","",注文書!AS24)</f>
        <v/>
      </c>
      <c r="AT24" s="494"/>
    </row>
    <row r="25" spans="2:46" ht="22.5" customHeight="1">
      <c r="B25" s="559"/>
      <c r="C25" s="559"/>
      <c r="D25" s="560"/>
      <c r="E25" s="560"/>
      <c r="F25" s="560"/>
      <c r="G25" s="560"/>
      <c r="H25" s="560"/>
      <c r="I25" s="560"/>
      <c r="J25" s="560"/>
      <c r="K25" s="560"/>
      <c r="L25" s="560"/>
      <c r="M25" s="560"/>
      <c r="N25" s="560"/>
      <c r="O25" s="560"/>
      <c r="P25" s="560"/>
      <c r="Q25" s="560"/>
      <c r="R25" s="560"/>
      <c r="S25" s="560"/>
      <c r="T25" s="560"/>
      <c r="U25" s="560"/>
      <c r="V25" s="560"/>
      <c r="W25" s="553"/>
      <c r="X25" s="553"/>
      <c r="Y25" s="561"/>
      <c r="Z25" s="562"/>
      <c r="AA25" s="555"/>
      <c r="AB25" s="555"/>
      <c r="AC25" s="555"/>
      <c r="AD25" s="555"/>
      <c r="AE25" s="555"/>
      <c r="AF25" s="8"/>
      <c r="AG25" s="8"/>
      <c r="AH25" s="5"/>
      <c r="AJ25" s="35" t="str">
        <f>IF(注文書!AJ25="","",注文書!AJ25)</f>
        <v/>
      </c>
      <c r="AK25" s="556" t="str">
        <f>IF(注文書!AK25="","",注文書!AK25)</f>
        <v/>
      </c>
      <c r="AL25" s="557"/>
      <c r="AM25" s="557"/>
      <c r="AN25" s="557"/>
      <c r="AO25" s="558"/>
      <c r="AP25" s="44" t="str">
        <f>IF(注文書!AP25="","",注文書!AP25)</f>
        <v/>
      </c>
      <c r="AQ25" s="33" t="str">
        <f>IF(注文書!AQ25="","",注文書!AQ25)</f>
        <v/>
      </c>
      <c r="AR25" s="27" t="str">
        <f>IF(注文書!AR25="","",注文書!AR25)</f>
        <v/>
      </c>
      <c r="AS25" s="493" t="str">
        <f>IF(注文書!AS25="","",注文書!AS25)</f>
        <v/>
      </c>
      <c r="AT25" s="494"/>
    </row>
    <row r="26" spans="2:46" ht="22.5" customHeight="1">
      <c r="B26" s="559"/>
      <c r="C26" s="559"/>
      <c r="D26" s="560"/>
      <c r="E26" s="560"/>
      <c r="F26" s="560"/>
      <c r="G26" s="560"/>
      <c r="H26" s="560"/>
      <c r="I26" s="560"/>
      <c r="J26" s="560"/>
      <c r="K26" s="560"/>
      <c r="L26" s="560"/>
      <c r="M26" s="560"/>
      <c r="N26" s="560"/>
      <c r="O26" s="560"/>
      <c r="P26" s="560"/>
      <c r="Q26" s="560"/>
      <c r="R26" s="560"/>
      <c r="S26" s="560"/>
      <c r="T26" s="560"/>
      <c r="U26" s="560"/>
      <c r="V26" s="560"/>
      <c r="W26" s="553"/>
      <c r="X26" s="553"/>
      <c r="Y26" s="561"/>
      <c r="Z26" s="562"/>
      <c r="AA26" s="555"/>
      <c r="AB26" s="555"/>
      <c r="AC26" s="555"/>
      <c r="AD26" s="555"/>
      <c r="AE26" s="555"/>
      <c r="AF26" s="8"/>
      <c r="AG26" s="8"/>
      <c r="AH26" s="5"/>
      <c r="AJ26" s="35" t="str">
        <f>IF(注文書!AJ26="","",注文書!AJ26)</f>
        <v/>
      </c>
      <c r="AK26" s="556" t="str">
        <f>IF(注文書!AK26="","",注文書!AK26)</f>
        <v/>
      </c>
      <c r="AL26" s="557"/>
      <c r="AM26" s="557"/>
      <c r="AN26" s="557"/>
      <c r="AO26" s="558"/>
      <c r="AP26" s="44" t="str">
        <f>IF(注文書!AP26="","",注文書!AP26)</f>
        <v/>
      </c>
      <c r="AQ26" s="33" t="str">
        <f>IF(注文書!AQ26="","",注文書!AQ26)</f>
        <v/>
      </c>
      <c r="AR26" s="27" t="str">
        <f>IF(注文書!AR26="","",注文書!AR26)</f>
        <v/>
      </c>
      <c r="AS26" s="493" t="str">
        <f>IF(注文書!AS26="","",注文書!AS26)</f>
        <v/>
      </c>
      <c r="AT26" s="494"/>
    </row>
    <row r="27" spans="2:46" ht="22.5" customHeight="1">
      <c r="B27" s="559"/>
      <c r="C27" s="559"/>
      <c r="D27" s="560"/>
      <c r="E27" s="560"/>
      <c r="F27" s="560"/>
      <c r="G27" s="560"/>
      <c r="H27" s="560"/>
      <c r="I27" s="560"/>
      <c r="J27" s="560"/>
      <c r="K27" s="560"/>
      <c r="L27" s="560"/>
      <c r="M27" s="560"/>
      <c r="N27" s="560"/>
      <c r="O27" s="560"/>
      <c r="P27" s="560"/>
      <c r="Q27" s="560"/>
      <c r="R27" s="560"/>
      <c r="S27" s="560"/>
      <c r="T27" s="560"/>
      <c r="U27" s="560"/>
      <c r="V27" s="560"/>
      <c r="W27" s="553"/>
      <c r="X27" s="553"/>
      <c r="Y27" s="561"/>
      <c r="Z27" s="562"/>
      <c r="AA27" s="555"/>
      <c r="AB27" s="555"/>
      <c r="AC27" s="555"/>
      <c r="AD27" s="555"/>
      <c r="AE27" s="555"/>
      <c r="AF27" s="8"/>
      <c r="AG27" s="8"/>
      <c r="AH27" s="5"/>
      <c r="AJ27" s="35" t="str">
        <f>IF(注文書!AJ27="","",注文書!AJ27)</f>
        <v/>
      </c>
      <c r="AK27" s="556" t="str">
        <f>IF(注文書!AK27="","",注文書!AK27)</f>
        <v/>
      </c>
      <c r="AL27" s="557"/>
      <c r="AM27" s="557"/>
      <c r="AN27" s="557"/>
      <c r="AO27" s="558"/>
      <c r="AP27" s="44" t="str">
        <f>IF(注文書!AP27="","",注文書!AP27)</f>
        <v/>
      </c>
      <c r="AQ27" s="33" t="str">
        <f>IF(注文書!AQ27="","",注文書!AQ27)</f>
        <v/>
      </c>
      <c r="AR27" s="27" t="str">
        <f>IF(注文書!AR27="","",注文書!AR27)</f>
        <v/>
      </c>
      <c r="AS27" s="493" t="str">
        <f>IF(注文書!AS27="","",注文書!AS27)</f>
        <v/>
      </c>
      <c r="AT27" s="494"/>
    </row>
    <row r="28" spans="2:46" ht="22.5" customHeight="1">
      <c r="B28" s="559"/>
      <c r="C28" s="559"/>
      <c r="D28" s="560"/>
      <c r="E28" s="560"/>
      <c r="F28" s="560"/>
      <c r="G28" s="560"/>
      <c r="H28" s="560"/>
      <c r="I28" s="560"/>
      <c r="J28" s="560"/>
      <c r="K28" s="560"/>
      <c r="L28" s="560"/>
      <c r="M28" s="560"/>
      <c r="N28" s="560"/>
      <c r="O28" s="560"/>
      <c r="P28" s="560"/>
      <c r="Q28" s="560"/>
      <c r="R28" s="560"/>
      <c r="S28" s="560"/>
      <c r="T28" s="560"/>
      <c r="U28" s="560"/>
      <c r="V28" s="560"/>
      <c r="W28" s="553"/>
      <c r="X28" s="553"/>
      <c r="Y28" s="561"/>
      <c r="Z28" s="562"/>
      <c r="AA28" s="555"/>
      <c r="AB28" s="555"/>
      <c r="AC28" s="555"/>
      <c r="AD28" s="555"/>
      <c r="AE28" s="555"/>
      <c r="AF28" s="8"/>
      <c r="AG28" s="8"/>
      <c r="AH28" s="5"/>
      <c r="AJ28" s="35" t="str">
        <f>IF(注文書!AJ28="","",注文書!AJ28)</f>
        <v/>
      </c>
      <c r="AK28" s="556" t="str">
        <f>IF(注文書!AK28="","",注文書!AK28)</f>
        <v/>
      </c>
      <c r="AL28" s="557"/>
      <c r="AM28" s="557"/>
      <c r="AN28" s="557"/>
      <c r="AO28" s="558"/>
      <c r="AP28" s="44" t="str">
        <f>IF(注文書!AP28="","",注文書!AP28)</f>
        <v/>
      </c>
      <c r="AQ28" s="33" t="str">
        <f>IF(注文書!AQ28="","",注文書!AQ28)</f>
        <v/>
      </c>
      <c r="AR28" s="27" t="str">
        <f>IF(注文書!AR28="","",注文書!AR28)</f>
        <v/>
      </c>
      <c r="AS28" s="493" t="str">
        <f>IF(注文書!AS28="","",注文書!AS28)</f>
        <v/>
      </c>
      <c r="AT28" s="494"/>
    </row>
    <row r="29" spans="2:46" ht="22.5" customHeight="1">
      <c r="B29" s="559"/>
      <c r="C29" s="559"/>
      <c r="D29" s="560"/>
      <c r="E29" s="560"/>
      <c r="F29" s="560"/>
      <c r="G29" s="560"/>
      <c r="H29" s="560"/>
      <c r="I29" s="560"/>
      <c r="J29" s="560"/>
      <c r="K29" s="560"/>
      <c r="L29" s="560"/>
      <c r="M29" s="560"/>
      <c r="N29" s="560"/>
      <c r="O29" s="560"/>
      <c r="P29" s="560"/>
      <c r="Q29" s="560"/>
      <c r="R29" s="560"/>
      <c r="S29" s="560"/>
      <c r="T29" s="560"/>
      <c r="U29" s="560"/>
      <c r="V29" s="560"/>
      <c r="W29" s="553"/>
      <c r="X29" s="553"/>
      <c r="Y29" s="561"/>
      <c r="Z29" s="562"/>
      <c r="AA29" s="555"/>
      <c r="AB29" s="555"/>
      <c r="AC29" s="555"/>
      <c r="AD29" s="555"/>
      <c r="AE29" s="555"/>
      <c r="AF29" s="8"/>
      <c r="AG29" s="8"/>
      <c r="AH29" s="5"/>
      <c r="AI29" s="8"/>
      <c r="AJ29" s="35" t="str">
        <f>IF(注文書!AJ29="","",注文書!AJ29)</f>
        <v/>
      </c>
      <c r="AK29" s="556" t="str">
        <f>IF(注文書!AK29="","",注文書!AK29)</f>
        <v/>
      </c>
      <c r="AL29" s="557"/>
      <c r="AM29" s="557"/>
      <c r="AN29" s="557"/>
      <c r="AO29" s="558"/>
      <c r="AP29" s="44" t="str">
        <f>IF(注文書!AP29="","",注文書!AP29)</f>
        <v/>
      </c>
      <c r="AQ29" s="33" t="str">
        <f>IF(注文書!AQ29="","",注文書!AQ29)</f>
        <v/>
      </c>
      <c r="AR29" s="27" t="str">
        <f>IF(注文書!AR29="","",注文書!AR29)</f>
        <v/>
      </c>
      <c r="AS29" s="493" t="str">
        <f>IF(注文書!AS29="","",注文書!AS29)</f>
        <v/>
      </c>
      <c r="AT29" s="494"/>
    </row>
    <row r="30" spans="2:46" ht="22.5" customHeight="1">
      <c r="B30" s="559"/>
      <c r="C30" s="559"/>
      <c r="D30" s="560"/>
      <c r="E30" s="560"/>
      <c r="F30" s="560"/>
      <c r="G30" s="560"/>
      <c r="H30" s="560"/>
      <c r="I30" s="560"/>
      <c r="J30" s="560"/>
      <c r="K30" s="560"/>
      <c r="L30" s="560"/>
      <c r="M30" s="560"/>
      <c r="N30" s="560"/>
      <c r="O30" s="560"/>
      <c r="P30" s="560"/>
      <c r="Q30" s="560"/>
      <c r="R30" s="560"/>
      <c r="S30" s="560"/>
      <c r="T30" s="560"/>
      <c r="U30" s="560"/>
      <c r="V30" s="560"/>
      <c r="W30" s="553"/>
      <c r="X30" s="553"/>
      <c r="Y30" s="561"/>
      <c r="Z30" s="562"/>
      <c r="AA30" s="555"/>
      <c r="AB30" s="555"/>
      <c r="AC30" s="555"/>
      <c r="AD30" s="555"/>
      <c r="AE30" s="555"/>
      <c r="AF30" s="39"/>
      <c r="AG30" s="8"/>
      <c r="AH30" s="5"/>
      <c r="AI30" s="8"/>
      <c r="AJ30" s="35" t="str">
        <f>IF(注文書!AJ30="","",注文書!AJ30)</f>
        <v/>
      </c>
      <c r="AK30" s="556" t="str">
        <f>IF(注文書!AK30="","",注文書!AK30)</f>
        <v/>
      </c>
      <c r="AL30" s="557"/>
      <c r="AM30" s="557"/>
      <c r="AN30" s="557"/>
      <c r="AO30" s="558"/>
      <c r="AP30" s="44" t="str">
        <f>IF(注文書!AP30="","",注文書!AP30)</f>
        <v/>
      </c>
      <c r="AQ30" s="33" t="str">
        <f>IF(注文書!AQ30="","",注文書!AQ30)</f>
        <v/>
      </c>
      <c r="AR30" s="27" t="str">
        <f>IF(注文書!AR30="","",注文書!AR30)</f>
        <v/>
      </c>
      <c r="AS30" s="493" t="str">
        <f>IF(注文書!AS30="","",注文書!AS30)</f>
        <v/>
      </c>
      <c r="AT30" s="494"/>
    </row>
    <row r="31" spans="2:46" ht="22.5" customHeight="1">
      <c r="B31" s="559"/>
      <c r="C31" s="559"/>
      <c r="D31" s="560"/>
      <c r="E31" s="560"/>
      <c r="F31" s="560"/>
      <c r="G31" s="560"/>
      <c r="H31" s="560"/>
      <c r="I31" s="560"/>
      <c r="J31" s="560"/>
      <c r="K31" s="560"/>
      <c r="L31" s="560"/>
      <c r="M31" s="560"/>
      <c r="N31" s="560"/>
      <c r="O31" s="560"/>
      <c r="P31" s="560"/>
      <c r="Q31" s="560"/>
      <c r="R31" s="560"/>
      <c r="S31" s="560"/>
      <c r="T31" s="560"/>
      <c r="U31" s="560"/>
      <c r="V31" s="560"/>
      <c r="W31" s="553"/>
      <c r="X31" s="553"/>
      <c r="Y31" s="561"/>
      <c r="Z31" s="562"/>
      <c r="AA31" s="555"/>
      <c r="AB31" s="555"/>
      <c r="AC31" s="555"/>
      <c r="AD31" s="555"/>
      <c r="AE31" s="555"/>
      <c r="AF31" s="8"/>
      <c r="AG31" s="8"/>
      <c r="AH31" s="5"/>
      <c r="AI31" s="8"/>
      <c r="AJ31" s="35" t="str">
        <f>IF(注文書!AJ31="","",注文書!AJ31)</f>
        <v/>
      </c>
      <c r="AK31" s="556" t="str">
        <f>IF(注文書!AK31="","",注文書!AK31)</f>
        <v/>
      </c>
      <c r="AL31" s="557"/>
      <c r="AM31" s="557"/>
      <c r="AN31" s="557"/>
      <c r="AO31" s="558"/>
      <c r="AP31" s="44" t="str">
        <f>IF(注文書!AP31="","",注文書!AP31)</f>
        <v/>
      </c>
      <c r="AQ31" s="33" t="str">
        <f>IF(注文書!AQ31="","",注文書!AQ31)</f>
        <v/>
      </c>
      <c r="AR31" s="27" t="str">
        <f>IF(注文書!AR31="","",注文書!AR31)</f>
        <v/>
      </c>
      <c r="AS31" s="493" t="str">
        <f>IF(注文書!AS31="","",注文書!AS31)</f>
        <v/>
      </c>
      <c r="AT31" s="494"/>
    </row>
    <row r="32" spans="2:46" ht="22.5" customHeight="1">
      <c r="B32" s="559"/>
      <c r="C32" s="559"/>
      <c r="D32" s="560"/>
      <c r="E32" s="560"/>
      <c r="F32" s="560"/>
      <c r="G32" s="560"/>
      <c r="H32" s="560"/>
      <c r="I32" s="560"/>
      <c r="J32" s="560"/>
      <c r="K32" s="560"/>
      <c r="L32" s="560"/>
      <c r="M32" s="560"/>
      <c r="N32" s="560"/>
      <c r="O32" s="560"/>
      <c r="P32" s="560"/>
      <c r="Q32" s="560"/>
      <c r="R32" s="560"/>
      <c r="S32" s="560"/>
      <c r="T32" s="560"/>
      <c r="U32" s="560"/>
      <c r="V32" s="560"/>
      <c r="W32" s="553"/>
      <c r="X32" s="553"/>
      <c r="Y32" s="561"/>
      <c r="Z32" s="562"/>
      <c r="AA32" s="555"/>
      <c r="AB32" s="555"/>
      <c r="AC32" s="555"/>
      <c r="AD32" s="555"/>
      <c r="AE32" s="555"/>
      <c r="AF32" s="8"/>
      <c r="AG32" s="8"/>
      <c r="AH32" s="5"/>
      <c r="AI32" s="8"/>
      <c r="AJ32" s="35" t="str">
        <f>IF(注文書!AJ32="","",注文書!AJ32)</f>
        <v/>
      </c>
      <c r="AK32" s="556" t="str">
        <f>IF(注文書!AK32="","",注文書!AK32)</f>
        <v/>
      </c>
      <c r="AL32" s="557"/>
      <c r="AM32" s="557"/>
      <c r="AN32" s="557"/>
      <c r="AO32" s="558"/>
      <c r="AP32" s="44" t="str">
        <f>IF(注文書!AP32="","",注文書!AP32)</f>
        <v/>
      </c>
      <c r="AQ32" s="33" t="str">
        <f>IF(注文書!AQ32="","",注文書!AQ32)</f>
        <v/>
      </c>
      <c r="AR32" s="27" t="str">
        <f>IF(注文書!AR32="","",注文書!AR32)</f>
        <v/>
      </c>
      <c r="AS32" s="493" t="str">
        <f>IF(注文書!AS32="","",注文書!AS32)</f>
        <v/>
      </c>
      <c r="AT32" s="494"/>
    </row>
    <row r="33" spans="2:46" ht="22.5" customHeight="1">
      <c r="B33" s="559"/>
      <c r="C33" s="559"/>
      <c r="D33" s="560"/>
      <c r="E33" s="560"/>
      <c r="F33" s="560"/>
      <c r="G33" s="560"/>
      <c r="H33" s="560"/>
      <c r="I33" s="560"/>
      <c r="J33" s="560"/>
      <c r="K33" s="560"/>
      <c r="L33" s="560"/>
      <c r="M33" s="560"/>
      <c r="N33" s="560"/>
      <c r="O33" s="560"/>
      <c r="P33" s="560"/>
      <c r="Q33" s="560"/>
      <c r="R33" s="560"/>
      <c r="S33" s="560"/>
      <c r="T33" s="560"/>
      <c r="U33" s="560"/>
      <c r="V33" s="560"/>
      <c r="W33" s="553"/>
      <c r="X33" s="553"/>
      <c r="Y33" s="561"/>
      <c r="Z33" s="562"/>
      <c r="AA33" s="555"/>
      <c r="AB33" s="555"/>
      <c r="AC33" s="555"/>
      <c r="AD33" s="555"/>
      <c r="AE33" s="555"/>
      <c r="AF33" s="8"/>
      <c r="AG33" s="8"/>
      <c r="AH33" s="5"/>
      <c r="AI33" s="8"/>
      <c r="AJ33" s="35" t="str">
        <f>IF(注文書!AJ33="","",注文書!AJ33)</f>
        <v/>
      </c>
      <c r="AK33" s="556" t="str">
        <f>IF(注文書!AK33="","",注文書!AK33)</f>
        <v/>
      </c>
      <c r="AL33" s="557"/>
      <c r="AM33" s="557"/>
      <c r="AN33" s="557"/>
      <c r="AO33" s="558"/>
      <c r="AP33" s="44" t="str">
        <f>IF(注文書!AP33="","",注文書!AP33)</f>
        <v/>
      </c>
      <c r="AQ33" s="33" t="str">
        <f>IF(注文書!AQ33="","",注文書!AQ33)</f>
        <v/>
      </c>
      <c r="AR33" s="27" t="str">
        <f>IF(注文書!AR33="","",注文書!AR33)</f>
        <v/>
      </c>
      <c r="AS33" s="493" t="str">
        <f>IF(注文書!AS33="","",注文書!AS33)</f>
        <v/>
      </c>
      <c r="AT33" s="494"/>
    </row>
    <row r="34" spans="2:46" ht="22.5" customHeight="1">
      <c r="B34" s="559"/>
      <c r="C34" s="559"/>
      <c r="D34" s="560"/>
      <c r="E34" s="560"/>
      <c r="F34" s="560"/>
      <c r="G34" s="560"/>
      <c r="H34" s="560"/>
      <c r="I34" s="560"/>
      <c r="J34" s="560"/>
      <c r="K34" s="560"/>
      <c r="L34" s="560"/>
      <c r="M34" s="560"/>
      <c r="N34" s="560"/>
      <c r="O34" s="560"/>
      <c r="P34" s="560"/>
      <c r="Q34" s="560"/>
      <c r="R34" s="560"/>
      <c r="S34" s="560"/>
      <c r="T34" s="560"/>
      <c r="U34" s="560"/>
      <c r="V34" s="560"/>
      <c r="W34" s="553"/>
      <c r="X34" s="553"/>
      <c r="Y34" s="561"/>
      <c r="Z34" s="562"/>
      <c r="AA34" s="555"/>
      <c r="AB34" s="555"/>
      <c r="AC34" s="555"/>
      <c r="AD34" s="555"/>
      <c r="AE34" s="555"/>
      <c r="AF34" s="8"/>
      <c r="AG34" s="8"/>
      <c r="AH34" s="5"/>
      <c r="AI34" s="8"/>
      <c r="AJ34" s="35" t="str">
        <f>IF(注文書!AJ34="","",注文書!AJ34)</f>
        <v/>
      </c>
      <c r="AK34" s="556" t="str">
        <f>IF(注文書!AK34="","",注文書!AK34)</f>
        <v/>
      </c>
      <c r="AL34" s="557"/>
      <c r="AM34" s="557"/>
      <c r="AN34" s="557"/>
      <c r="AO34" s="558"/>
      <c r="AP34" s="44" t="str">
        <f>IF(注文書!AP34="","",注文書!AP34)</f>
        <v/>
      </c>
      <c r="AQ34" s="33" t="str">
        <f>IF(注文書!AQ34="","",注文書!AQ34)</f>
        <v/>
      </c>
      <c r="AR34" s="27" t="str">
        <f>IF(注文書!AR34="","",注文書!AR34)</f>
        <v/>
      </c>
      <c r="AS34" s="493" t="str">
        <f>IF(注文書!AS34="","",注文書!AS34)</f>
        <v/>
      </c>
      <c r="AT34" s="494"/>
    </row>
    <row r="35" spans="2:46" ht="22.5" customHeight="1" thickBot="1">
      <c r="B35" s="543"/>
      <c r="C35" s="543"/>
      <c r="D35" s="543"/>
      <c r="E35" s="543"/>
      <c r="F35" s="543"/>
      <c r="G35" s="543"/>
      <c r="H35" s="548"/>
      <c r="I35" s="549"/>
      <c r="J35" s="549"/>
      <c r="K35" s="549"/>
      <c r="L35" s="549"/>
      <c r="M35" s="549"/>
      <c r="N35" s="550"/>
      <c r="O35" s="550"/>
      <c r="P35" s="551"/>
      <c r="Q35" s="551"/>
      <c r="R35" s="551"/>
      <c r="S35" s="551"/>
      <c r="T35" s="551"/>
      <c r="U35" s="551"/>
      <c r="V35" s="552"/>
      <c r="W35" s="553"/>
      <c r="X35" s="553"/>
      <c r="Y35" s="554"/>
      <c r="Z35" s="554"/>
      <c r="AA35" s="555"/>
      <c r="AB35" s="555"/>
      <c r="AC35" s="555"/>
      <c r="AD35" s="555"/>
      <c r="AE35" s="555"/>
      <c r="AF35" s="8"/>
      <c r="AH35" s="5"/>
      <c r="AI35" s="8"/>
      <c r="AJ35" s="35" t="str">
        <f>IF(注文書!AJ35="","",注文書!AJ35)</f>
        <v/>
      </c>
      <c r="AK35" s="556" t="str">
        <f>IF(注文書!AK35="","",注文書!AK35)</f>
        <v/>
      </c>
      <c r="AL35" s="557"/>
      <c r="AM35" s="557"/>
      <c r="AN35" s="557"/>
      <c r="AO35" s="558"/>
      <c r="AP35" s="45" t="str">
        <f>IF(注文書!AP35="","",注文書!AP35)</f>
        <v/>
      </c>
      <c r="AQ35" s="46"/>
      <c r="AR35" s="47" t="str">
        <f>IF(注文書!AR35="","",注文書!AR35)</f>
        <v/>
      </c>
      <c r="AS35" s="489" t="str">
        <f>IF(注文書!AS35="","",注文書!AS35)</f>
        <v/>
      </c>
      <c r="AT35" s="490"/>
    </row>
    <row r="36" spans="2:46" ht="22.5" customHeight="1" thickTop="1">
      <c r="B36" s="543"/>
      <c r="C36" s="543"/>
      <c r="D36" s="543"/>
      <c r="E36" s="543"/>
      <c r="F36" s="543"/>
      <c r="G36" s="543"/>
      <c r="H36" s="544"/>
      <c r="I36" s="545"/>
      <c r="J36" s="545"/>
      <c r="K36" s="545"/>
      <c r="L36" s="545"/>
      <c r="M36" s="545"/>
      <c r="N36" s="8"/>
      <c r="O36" s="8"/>
      <c r="P36" s="8"/>
      <c r="Q36" s="8"/>
      <c r="R36" s="8"/>
      <c r="S36" s="8"/>
      <c r="T36" s="8"/>
      <c r="U36" s="8"/>
      <c r="V36" s="8"/>
      <c r="W36" s="8"/>
      <c r="X36" s="8"/>
      <c r="Y36" s="8"/>
      <c r="Z36" s="8"/>
      <c r="AA36" s="8"/>
      <c r="AB36" s="8"/>
      <c r="AC36" s="8"/>
      <c r="AD36" s="8"/>
      <c r="AE36" s="8"/>
      <c r="AF36" s="8"/>
      <c r="AH36" s="5"/>
      <c r="AI36" s="8"/>
      <c r="AJ36" s="29"/>
      <c r="AK36" s="453"/>
      <c r="AL36" s="453"/>
      <c r="AM36" s="30"/>
      <c r="AN36" s="30"/>
      <c r="AO36" s="30"/>
      <c r="AP36" s="31"/>
      <c r="AQ36" s="31"/>
      <c r="AR36" s="48" t="str">
        <f>IF(注文書!AR36="","",注文書!AR36)</f>
        <v/>
      </c>
      <c r="AS36" s="491">
        <f>IF(注文書!AS36="","",注文書!AS36)</f>
        <v>0</v>
      </c>
      <c r="AT36" s="492"/>
    </row>
    <row r="37" spans="2:46" ht="22.5" customHeight="1" thickBot="1">
      <c r="B37" s="543"/>
      <c r="C37" s="543"/>
      <c r="D37" s="543"/>
      <c r="E37" s="543"/>
      <c r="F37" s="543"/>
      <c r="G37" s="543"/>
      <c r="H37" s="544"/>
      <c r="I37" s="545"/>
      <c r="J37" s="545"/>
      <c r="K37" s="545"/>
      <c r="L37" s="545"/>
      <c r="M37" s="545"/>
      <c r="N37" s="8"/>
      <c r="O37" s="8"/>
      <c r="P37" s="8"/>
      <c r="Q37" s="8"/>
      <c r="R37" s="8"/>
      <c r="S37" s="8"/>
      <c r="T37" s="8"/>
      <c r="U37" s="8"/>
      <c r="V37" s="8"/>
      <c r="W37" s="8"/>
      <c r="X37" s="8"/>
      <c r="Y37" s="8"/>
      <c r="Z37" s="8"/>
      <c r="AA37" s="8"/>
      <c r="AB37" s="8"/>
      <c r="AC37" s="8"/>
      <c r="AD37" s="8"/>
      <c r="AE37" s="8"/>
      <c r="AF37" s="8"/>
      <c r="AH37" s="5"/>
      <c r="AI37" s="8"/>
      <c r="AJ37" s="29"/>
      <c r="AK37" s="453"/>
      <c r="AL37" s="453"/>
      <c r="AM37" s="30"/>
      <c r="AN37" s="30"/>
      <c r="AO37" s="30"/>
      <c r="AP37" s="31"/>
      <c r="AQ37" s="31"/>
      <c r="AR37" s="49" t="str">
        <f>IF(注文書!AR37="","",注文書!AR37)</f>
        <v/>
      </c>
      <c r="AS37" s="546">
        <f>IF(注文書!AS37="","",注文書!AS37)</f>
        <v>0</v>
      </c>
      <c r="AT37" s="547"/>
    </row>
    <row r="38" spans="2:46" ht="22.5" customHeight="1" thickTop="1">
      <c r="B38" s="8"/>
      <c r="C38" s="8"/>
      <c r="D38" s="8"/>
      <c r="E38" s="8"/>
      <c r="F38" s="8"/>
      <c r="G38" s="8"/>
      <c r="H38" s="8"/>
      <c r="I38" s="8"/>
      <c r="J38" s="8"/>
      <c r="K38" s="8"/>
      <c r="L38" s="8"/>
      <c r="M38" s="8"/>
      <c r="N38" s="8"/>
      <c r="O38" s="8"/>
      <c r="P38" s="8"/>
      <c r="Q38" s="8"/>
      <c r="R38" s="8"/>
      <c r="S38" s="8"/>
      <c r="T38" s="8"/>
      <c r="U38" s="8"/>
      <c r="V38" s="8"/>
      <c r="W38" s="8"/>
      <c r="X38" s="8"/>
      <c r="Y38" s="8"/>
      <c r="Z38" s="8"/>
      <c r="AA38" s="8"/>
      <c r="AB38" s="8"/>
      <c r="AC38" s="8"/>
      <c r="AD38" s="8"/>
      <c r="AE38" s="8"/>
      <c r="AF38" s="8"/>
      <c r="AH38" s="5"/>
      <c r="AI38" s="8"/>
      <c r="AJ38" s="29"/>
      <c r="AK38" s="453"/>
      <c r="AL38" s="453"/>
      <c r="AM38" s="30"/>
      <c r="AN38" s="30"/>
      <c r="AO38" s="30"/>
      <c r="AP38" s="31"/>
      <c r="AQ38" s="31"/>
      <c r="AR38" s="50" t="str">
        <f>IF(注文書!AR38="","",注文書!AR38)</f>
        <v/>
      </c>
      <c r="AS38" s="532">
        <f>IF(注文書!AS38="","",注文書!AS38)</f>
        <v>0</v>
      </c>
      <c r="AT38" s="533"/>
    </row>
    <row r="39" spans="2:46">
      <c r="B39" s="8"/>
      <c r="C39" s="8"/>
      <c r="D39" s="8"/>
      <c r="E39" s="8"/>
      <c r="F39" s="8"/>
      <c r="G39" s="8"/>
      <c r="H39" s="8"/>
      <c r="I39" s="8"/>
      <c r="J39" s="8"/>
      <c r="K39" s="8"/>
      <c r="L39" s="8"/>
      <c r="M39" s="8"/>
      <c r="N39" s="8"/>
      <c r="O39" s="8"/>
      <c r="P39" s="8"/>
      <c r="Q39" s="8"/>
      <c r="R39" s="8"/>
      <c r="S39" s="8"/>
      <c r="T39" s="8"/>
      <c r="U39" s="8"/>
      <c r="V39" s="8"/>
      <c r="W39" s="8"/>
      <c r="X39" s="8"/>
      <c r="Y39" s="8"/>
      <c r="Z39" s="8"/>
      <c r="AA39" s="8"/>
      <c r="AB39" s="8"/>
      <c r="AC39" s="8"/>
      <c r="AD39" s="8"/>
      <c r="AE39" s="8"/>
      <c r="AF39" s="8"/>
      <c r="AH39" s="5"/>
      <c r="AI39" s="8"/>
      <c r="AJ39" s="32"/>
      <c r="AK39" s="32"/>
      <c r="AL39" s="32"/>
      <c r="AM39" s="32"/>
      <c r="AN39" s="32"/>
      <c r="AO39" s="32"/>
      <c r="AP39" s="32"/>
      <c r="AQ39" s="32"/>
      <c r="AR39" s="32"/>
      <c r="AS39" s="32"/>
      <c r="AT39" s="32"/>
    </row>
    <row r="40" spans="2:46" ht="13.5" customHeight="1">
      <c r="B40" s="38"/>
      <c r="C40" s="8"/>
      <c r="D40" s="8"/>
      <c r="E40" s="8"/>
      <c r="F40" s="8"/>
      <c r="G40" s="8"/>
      <c r="H40" s="8"/>
      <c r="I40" s="8"/>
      <c r="J40" s="8"/>
      <c r="K40" s="8"/>
      <c r="L40" s="8"/>
      <c r="M40" s="8"/>
      <c r="N40" s="8"/>
      <c r="O40" s="8"/>
      <c r="P40" s="8"/>
      <c r="Q40" s="8"/>
      <c r="R40" s="8"/>
      <c r="S40" s="8"/>
      <c r="T40" s="8"/>
      <c r="U40" s="8"/>
      <c r="V40" s="8"/>
      <c r="W40" s="8"/>
      <c r="X40" s="8"/>
      <c r="Y40" s="8"/>
      <c r="Z40" s="8"/>
      <c r="AA40" s="8"/>
      <c r="AB40" s="8"/>
      <c r="AC40" s="8"/>
      <c r="AD40" s="8"/>
      <c r="AE40" s="8"/>
      <c r="AF40" s="8"/>
      <c r="AH40" s="5"/>
      <c r="AI40" s="8"/>
      <c r="AJ40" s="497" t="str">
        <f>IF(注文書!AJ40="","",注文書!AJ40)</f>
        <v>備考</v>
      </c>
      <c r="AK40" s="498"/>
      <c r="AL40" s="498"/>
      <c r="AM40" s="498"/>
      <c r="AN40" s="498"/>
      <c r="AO40" s="498"/>
      <c r="AP40" s="498"/>
      <c r="AQ40" s="498"/>
      <c r="AR40" s="498"/>
      <c r="AS40" s="498"/>
      <c r="AT40" s="499"/>
    </row>
    <row r="41" spans="2:46">
      <c r="B41" s="534"/>
      <c r="C41" s="535"/>
      <c r="D41" s="535"/>
      <c r="E41" s="535"/>
      <c r="F41" s="535"/>
      <c r="G41" s="535"/>
      <c r="H41" s="535"/>
      <c r="I41" s="535"/>
      <c r="J41" s="535"/>
      <c r="K41" s="535"/>
      <c r="L41" s="535"/>
      <c r="M41" s="535"/>
      <c r="N41" s="535"/>
      <c r="O41" s="535"/>
      <c r="P41" s="535"/>
      <c r="Q41" s="535"/>
      <c r="R41" s="535"/>
      <c r="S41" s="535"/>
      <c r="T41" s="535"/>
      <c r="U41" s="535"/>
      <c r="V41" s="535"/>
      <c r="W41" s="535"/>
      <c r="X41" s="535"/>
      <c r="Y41" s="535"/>
      <c r="Z41" s="535"/>
      <c r="AA41" s="535"/>
      <c r="AB41" s="535"/>
      <c r="AC41" s="535"/>
      <c r="AD41" s="535"/>
      <c r="AE41" s="535"/>
      <c r="AF41" s="536"/>
      <c r="AH41" s="5"/>
      <c r="AI41" s="8"/>
      <c r="AJ41" s="483" t="str">
        <f>IF(注文書!AJ41="","",注文書!AJ41)</f>
        <v/>
      </c>
      <c r="AK41" s="484"/>
      <c r="AL41" s="484"/>
      <c r="AM41" s="484"/>
      <c r="AN41" s="484"/>
      <c r="AO41" s="484"/>
      <c r="AP41" s="484"/>
      <c r="AQ41" s="484"/>
      <c r="AR41" s="484"/>
      <c r="AS41" s="484"/>
      <c r="AT41" s="485"/>
    </row>
    <row r="42" spans="2:46">
      <c r="B42" s="537"/>
      <c r="C42" s="538"/>
      <c r="D42" s="538"/>
      <c r="E42" s="538"/>
      <c r="F42" s="538"/>
      <c r="G42" s="538"/>
      <c r="H42" s="538"/>
      <c r="I42" s="538"/>
      <c r="J42" s="538"/>
      <c r="K42" s="538"/>
      <c r="L42" s="538"/>
      <c r="M42" s="538"/>
      <c r="N42" s="538"/>
      <c r="O42" s="538"/>
      <c r="P42" s="538"/>
      <c r="Q42" s="538"/>
      <c r="R42" s="538"/>
      <c r="S42" s="538"/>
      <c r="T42" s="538"/>
      <c r="U42" s="538"/>
      <c r="V42" s="538"/>
      <c r="W42" s="538"/>
      <c r="X42" s="538"/>
      <c r="Y42" s="538"/>
      <c r="Z42" s="538"/>
      <c r="AA42" s="538"/>
      <c r="AB42" s="538"/>
      <c r="AC42" s="538"/>
      <c r="AD42" s="538"/>
      <c r="AE42" s="538"/>
      <c r="AF42" s="539"/>
      <c r="AH42" s="5"/>
      <c r="AI42" s="8"/>
      <c r="AJ42" s="483"/>
      <c r="AK42" s="484"/>
      <c r="AL42" s="484"/>
      <c r="AM42" s="484"/>
      <c r="AN42" s="484"/>
      <c r="AO42" s="484"/>
      <c r="AP42" s="484"/>
      <c r="AQ42" s="484"/>
      <c r="AR42" s="484"/>
      <c r="AS42" s="484"/>
      <c r="AT42" s="485"/>
    </row>
    <row r="43" spans="2:46">
      <c r="B43" s="537"/>
      <c r="C43" s="538"/>
      <c r="D43" s="538"/>
      <c r="E43" s="538"/>
      <c r="F43" s="538"/>
      <c r="G43" s="538"/>
      <c r="H43" s="538"/>
      <c r="I43" s="538"/>
      <c r="J43" s="538"/>
      <c r="K43" s="538"/>
      <c r="L43" s="538"/>
      <c r="M43" s="538"/>
      <c r="N43" s="538"/>
      <c r="O43" s="538"/>
      <c r="P43" s="538"/>
      <c r="Q43" s="538"/>
      <c r="R43" s="538"/>
      <c r="S43" s="538"/>
      <c r="T43" s="538"/>
      <c r="U43" s="538"/>
      <c r="V43" s="538"/>
      <c r="W43" s="538"/>
      <c r="X43" s="538"/>
      <c r="Y43" s="538"/>
      <c r="Z43" s="538"/>
      <c r="AA43" s="538"/>
      <c r="AB43" s="538"/>
      <c r="AC43" s="538"/>
      <c r="AD43" s="538"/>
      <c r="AE43" s="538"/>
      <c r="AF43" s="539"/>
      <c r="AH43" s="5"/>
      <c r="AI43" s="8"/>
      <c r="AJ43" s="483"/>
      <c r="AK43" s="484"/>
      <c r="AL43" s="484"/>
      <c r="AM43" s="484"/>
      <c r="AN43" s="484"/>
      <c r="AO43" s="484"/>
      <c r="AP43" s="484"/>
      <c r="AQ43" s="484"/>
      <c r="AR43" s="484"/>
      <c r="AS43" s="484"/>
      <c r="AT43" s="485"/>
    </row>
    <row r="44" spans="2:46">
      <c r="B44" s="537"/>
      <c r="C44" s="538"/>
      <c r="D44" s="538"/>
      <c r="E44" s="538"/>
      <c r="F44" s="538"/>
      <c r="G44" s="538"/>
      <c r="H44" s="538"/>
      <c r="I44" s="538"/>
      <c r="J44" s="538"/>
      <c r="K44" s="538"/>
      <c r="L44" s="538"/>
      <c r="M44" s="538"/>
      <c r="N44" s="538"/>
      <c r="O44" s="538"/>
      <c r="P44" s="538"/>
      <c r="Q44" s="538"/>
      <c r="R44" s="538"/>
      <c r="S44" s="538"/>
      <c r="T44" s="538"/>
      <c r="U44" s="538"/>
      <c r="V44" s="538"/>
      <c r="W44" s="538"/>
      <c r="X44" s="538"/>
      <c r="Y44" s="538"/>
      <c r="Z44" s="538"/>
      <c r="AA44" s="538"/>
      <c r="AB44" s="538"/>
      <c r="AC44" s="538"/>
      <c r="AD44" s="538"/>
      <c r="AE44" s="538"/>
      <c r="AF44" s="539"/>
      <c r="AH44" s="5"/>
      <c r="AI44" s="8"/>
      <c r="AJ44" s="483"/>
      <c r="AK44" s="484"/>
      <c r="AL44" s="484"/>
      <c r="AM44" s="484"/>
      <c r="AN44" s="484"/>
      <c r="AO44" s="484"/>
      <c r="AP44" s="484"/>
      <c r="AQ44" s="484"/>
      <c r="AR44" s="484"/>
      <c r="AS44" s="484"/>
      <c r="AT44" s="485"/>
    </row>
    <row r="45" spans="2:46">
      <c r="B45" s="537"/>
      <c r="C45" s="538"/>
      <c r="D45" s="538"/>
      <c r="E45" s="538"/>
      <c r="F45" s="538"/>
      <c r="G45" s="538"/>
      <c r="H45" s="538"/>
      <c r="I45" s="538"/>
      <c r="J45" s="538"/>
      <c r="K45" s="538"/>
      <c r="L45" s="538"/>
      <c r="M45" s="538"/>
      <c r="N45" s="538"/>
      <c r="O45" s="538"/>
      <c r="P45" s="538"/>
      <c r="Q45" s="538"/>
      <c r="R45" s="538"/>
      <c r="S45" s="538"/>
      <c r="T45" s="538"/>
      <c r="U45" s="538"/>
      <c r="V45" s="538"/>
      <c r="W45" s="538"/>
      <c r="X45" s="538"/>
      <c r="Y45" s="538"/>
      <c r="Z45" s="538"/>
      <c r="AA45" s="538"/>
      <c r="AB45" s="538"/>
      <c r="AC45" s="538"/>
      <c r="AD45" s="538"/>
      <c r="AE45" s="538"/>
      <c r="AF45" s="539"/>
      <c r="AH45" s="5"/>
      <c r="AI45" s="8"/>
      <c r="AJ45" s="483"/>
      <c r="AK45" s="484"/>
      <c r="AL45" s="484"/>
      <c r="AM45" s="484"/>
      <c r="AN45" s="484"/>
      <c r="AO45" s="484"/>
      <c r="AP45" s="484"/>
      <c r="AQ45" s="484"/>
      <c r="AR45" s="484"/>
      <c r="AS45" s="484"/>
      <c r="AT45" s="485"/>
    </row>
    <row r="46" spans="2:46">
      <c r="B46" s="537"/>
      <c r="C46" s="538"/>
      <c r="D46" s="538"/>
      <c r="E46" s="538"/>
      <c r="F46" s="538"/>
      <c r="G46" s="538"/>
      <c r="H46" s="538"/>
      <c r="I46" s="538"/>
      <c r="J46" s="538"/>
      <c r="K46" s="538"/>
      <c r="L46" s="538"/>
      <c r="M46" s="538"/>
      <c r="N46" s="538"/>
      <c r="O46" s="538"/>
      <c r="P46" s="538"/>
      <c r="Q46" s="538"/>
      <c r="R46" s="538"/>
      <c r="S46" s="538"/>
      <c r="T46" s="538"/>
      <c r="U46" s="538"/>
      <c r="V46" s="538"/>
      <c r="W46" s="538"/>
      <c r="X46" s="538"/>
      <c r="Y46" s="538"/>
      <c r="Z46" s="538"/>
      <c r="AA46" s="538"/>
      <c r="AB46" s="538"/>
      <c r="AC46" s="538"/>
      <c r="AD46" s="538"/>
      <c r="AE46" s="538"/>
      <c r="AF46" s="539"/>
      <c r="AH46" s="5"/>
      <c r="AJ46" s="483"/>
      <c r="AK46" s="484"/>
      <c r="AL46" s="484"/>
      <c r="AM46" s="484"/>
      <c r="AN46" s="484"/>
      <c r="AO46" s="484"/>
      <c r="AP46" s="484"/>
      <c r="AQ46" s="484"/>
      <c r="AR46" s="484"/>
      <c r="AS46" s="484"/>
      <c r="AT46" s="485"/>
    </row>
    <row r="47" spans="2:46">
      <c r="B47" s="537"/>
      <c r="C47" s="538"/>
      <c r="D47" s="538"/>
      <c r="E47" s="538"/>
      <c r="F47" s="538"/>
      <c r="G47" s="538"/>
      <c r="H47" s="538"/>
      <c r="I47" s="538"/>
      <c r="J47" s="538"/>
      <c r="K47" s="538"/>
      <c r="L47" s="538"/>
      <c r="M47" s="538"/>
      <c r="N47" s="538"/>
      <c r="O47" s="538"/>
      <c r="P47" s="538"/>
      <c r="Q47" s="538"/>
      <c r="R47" s="538"/>
      <c r="S47" s="538"/>
      <c r="T47" s="538"/>
      <c r="U47" s="538"/>
      <c r="V47" s="538"/>
      <c r="W47" s="538"/>
      <c r="X47" s="538"/>
      <c r="Y47" s="538"/>
      <c r="Z47" s="538"/>
      <c r="AA47" s="538"/>
      <c r="AB47" s="538"/>
      <c r="AC47" s="538"/>
      <c r="AD47" s="538"/>
      <c r="AE47" s="538"/>
      <c r="AF47" s="539"/>
      <c r="AH47" s="5"/>
      <c r="AJ47" s="483"/>
      <c r="AK47" s="484"/>
      <c r="AL47" s="484"/>
      <c r="AM47" s="484"/>
      <c r="AN47" s="484"/>
      <c r="AO47" s="484"/>
      <c r="AP47" s="484"/>
      <c r="AQ47" s="484"/>
      <c r="AR47" s="484"/>
      <c r="AS47" s="484"/>
      <c r="AT47" s="485"/>
    </row>
    <row r="48" spans="2:46">
      <c r="B48" s="537"/>
      <c r="C48" s="538"/>
      <c r="D48" s="538"/>
      <c r="E48" s="538"/>
      <c r="F48" s="538"/>
      <c r="G48" s="538"/>
      <c r="H48" s="538"/>
      <c r="I48" s="538"/>
      <c r="J48" s="538"/>
      <c r="K48" s="538"/>
      <c r="L48" s="538"/>
      <c r="M48" s="538"/>
      <c r="N48" s="538"/>
      <c r="O48" s="538"/>
      <c r="P48" s="538"/>
      <c r="Q48" s="538"/>
      <c r="R48" s="538"/>
      <c r="S48" s="538"/>
      <c r="T48" s="538"/>
      <c r="U48" s="538"/>
      <c r="V48" s="538"/>
      <c r="W48" s="538"/>
      <c r="X48" s="538"/>
      <c r="Y48" s="538"/>
      <c r="Z48" s="538"/>
      <c r="AA48" s="538"/>
      <c r="AB48" s="538"/>
      <c r="AC48" s="538"/>
      <c r="AD48" s="538"/>
      <c r="AE48" s="538"/>
      <c r="AF48" s="539"/>
      <c r="AH48" s="5"/>
      <c r="AJ48" s="483"/>
      <c r="AK48" s="484"/>
      <c r="AL48" s="484"/>
      <c r="AM48" s="484"/>
      <c r="AN48" s="484"/>
      <c r="AO48" s="484"/>
      <c r="AP48" s="484"/>
      <c r="AQ48" s="484"/>
      <c r="AR48" s="484"/>
      <c r="AS48" s="484"/>
      <c r="AT48" s="485"/>
    </row>
    <row r="49" spans="2:54">
      <c r="B49" s="540"/>
      <c r="C49" s="541"/>
      <c r="D49" s="541"/>
      <c r="E49" s="541"/>
      <c r="F49" s="541"/>
      <c r="G49" s="541"/>
      <c r="H49" s="541"/>
      <c r="I49" s="541"/>
      <c r="J49" s="541"/>
      <c r="K49" s="541"/>
      <c r="L49" s="541"/>
      <c r="M49" s="541"/>
      <c r="N49" s="541"/>
      <c r="O49" s="541"/>
      <c r="P49" s="541"/>
      <c r="Q49" s="541"/>
      <c r="R49" s="541"/>
      <c r="S49" s="541"/>
      <c r="T49" s="541"/>
      <c r="U49" s="541"/>
      <c r="V49" s="541"/>
      <c r="W49" s="541"/>
      <c r="X49" s="541"/>
      <c r="Y49" s="541"/>
      <c r="Z49" s="541"/>
      <c r="AA49" s="541"/>
      <c r="AB49" s="541"/>
      <c r="AC49" s="541"/>
      <c r="AD49" s="541"/>
      <c r="AE49" s="541"/>
      <c r="AF49" s="542"/>
      <c r="AH49" s="5"/>
      <c r="AJ49" s="486"/>
      <c r="AK49" s="487"/>
      <c r="AL49" s="487"/>
      <c r="AM49" s="487"/>
      <c r="AN49" s="487"/>
      <c r="AO49" s="487"/>
      <c r="AP49" s="487"/>
      <c r="AQ49" s="487"/>
      <c r="AR49" s="487"/>
      <c r="AS49" s="487"/>
      <c r="AT49" s="488"/>
    </row>
    <row r="50" spans="2:54">
      <c r="AH50" s="5"/>
    </row>
    <row r="51" spans="2:54" s="8" customFormat="1">
      <c r="B51" s="2"/>
      <c r="C51" s="2"/>
      <c r="D51" s="2"/>
      <c r="E51" s="2"/>
      <c r="F51" s="2"/>
      <c r="G51" s="2"/>
      <c r="H51" s="2"/>
      <c r="I51" s="2"/>
      <c r="J51" s="2"/>
      <c r="K51" s="2"/>
      <c r="L51" s="2"/>
      <c r="M51" s="2"/>
      <c r="N51" s="2"/>
      <c r="O51" s="2"/>
      <c r="P51" s="2"/>
      <c r="Q51" s="2"/>
      <c r="R51" s="2"/>
      <c r="S51" s="2"/>
      <c r="T51" s="2"/>
      <c r="U51" s="2"/>
      <c r="V51" s="2"/>
      <c r="W51" s="2"/>
      <c r="X51" s="2"/>
      <c r="Y51" s="2"/>
      <c r="Z51" s="2"/>
      <c r="AA51" s="2"/>
      <c r="AB51" s="2"/>
      <c r="AC51" s="2"/>
      <c r="AD51" s="2"/>
      <c r="AE51" s="2"/>
      <c r="AF51" s="2"/>
      <c r="AG51" s="2"/>
      <c r="AH51" s="2"/>
      <c r="AI51" s="2"/>
      <c r="AU51" s="2"/>
      <c r="AV51" s="2"/>
      <c r="AW51" s="2"/>
      <c r="AX51" s="2"/>
      <c r="AY51" s="2"/>
      <c r="AZ51" s="2"/>
      <c r="BA51" s="2"/>
      <c r="BB51" s="2"/>
    </row>
    <row r="52" spans="2:54" s="8" customFormat="1">
      <c r="B52" s="2"/>
      <c r="C52" s="2"/>
      <c r="D52" s="2"/>
      <c r="E52" s="2"/>
      <c r="F52" s="2"/>
      <c r="G52" s="2"/>
      <c r="H52" s="2"/>
      <c r="I52" s="2"/>
      <c r="J52" s="2"/>
      <c r="K52" s="2"/>
      <c r="L52" s="2"/>
      <c r="M52" s="2"/>
      <c r="N52" s="2"/>
      <c r="O52" s="2"/>
      <c r="P52" s="2"/>
      <c r="Q52" s="2"/>
      <c r="R52" s="2"/>
      <c r="S52" s="2"/>
      <c r="T52" s="2"/>
      <c r="U52" s="2"/>
      <c r="V52" s="2"/>
      <c r="W52" s="2"/>
      <c r="X52" s="2"/>
      <c r="Y52" s="2"/>
      <c r="Z52" s="2"/>
      <c r="AA52" s="2"/>
      <c r="AB52" s="2"/>
      <c r="AC52" s="2"/>
      <c r="AD52" s="2"/>
      <c r="AE52" s="2"/>
      <c r="AF52" s="2"/>
      <c r="AG52" s="2"/>
      <c r="AH52" s="2"/>
      <c r="AI52" s="2"/>
      <c r="AU52" s="2"/>
      <c r="AV52" s="2"/>
      <c r="AW52" s="2"/>
      <c r="AX52" s="2"/>
      <c r="AY52" s="2"/>
      <c r="AZ52" s="2"/>
      <c r="BA52" s="2"/>
      <c r="BB52" s="2"/>
    </row>
    <row r="53" spans="2:54" s="8" customFormat="1">
      <c r="B53" s="2"/>
      <c r="C53" s="2"/>
      <c r="D53" s="2"/>
      <c r="E53" s="2"/>
      <c r="F53" s="2"/>
      <c r="G53" s="2"/>
      <c r="H53" s="2"/>
      <c r="I53" s="2"/>
      <c r="J53" s="2"/>
      <c r="K53" s="2"/>
      <c r="L53" s="2"/>
      <c r="M53" s="2"/>
      <c r="N53" s="2"/>
      <c r="O53" s="2"/>
      <c r="P53" s="2"/>
      <c r="Q53" s="2"/>
      <c r="R53" s="2"/>
      <c r="S53" s="2"/>
      <c r="T53" s="2"/>
      <c r="U53" s="2"/>
      <c r="V53" s="2"/>
      <c r="W53" s="2"/>
      <c r="X53" s="2"/>
      <c r="Y53" s="2"/>
      <c r="Z53" s="2"/>
      <c r="AA53" s="2"/>
      <c r="AB53" s="2"/>
      <c r="AC53" s="2"/>
      <c r="AD53" s="2"/>
      <c r="AE53" s="2"/>
      <c r="AF53" s="2"/>
      <c r="AG53" s="2"/>
      <c r="AH53" s="2"/>
      <c r="AI53" s="2"/>
      <c r="AU53" s="2"/>
      <c r="AV53" s="2"/>
      <c r="AW53" s="2"/>
      <c r="AX53" s="2"/>
      <c r="AY53" s="2"/>
      <c r="AZ53" s="2"/>
      <c r="BA53" s="2"/>
      <c r="BB53" s="2"/>
    </row>
    <row r="54" spans="2:54" s="8" customFormat="1">
      <c r="B54" s="2"/>
      <c r="C54" s="2"/>
      <c r="D54" s="2"/>
      <c r="E54" s="2"/>
      <c r="F54" s="2"/>
      <c r="G54" s="2"/>
      <c r="H54" s="2"/>
      <c r="I54" s="2"/>
      <c r="J54" s="2"/>
      <c r="K54" s="2"/>
      <c r="L54" s="2"/>
      <c r="M54" s="2"/>
      <c r="N54" s="2"/>
      <c r="O54" s="2"/>
      <c r="P54" s="2"/>
      <c r="Q54" s="2"/>
      <c r="R54" s="2"/>
      <c r="S54" s="2"/>
      <c r="T54" s="2"/>
      <c r="U54" s="2"/>
      <c r="V54" s="2"/>
      <c r="W54" s="2"/>
      <c r="X54" s="2"/>
      <c r="Y54" s="2"/>
      <c r="Z54" s="2"/>
      <c r="AA54" s="2"/>
      <c r="AB54" s="2"/>
      <c r="AC54" s="2"/>
      <c r="AD54" s="2"/>
      <c r="AE54" s="2"/>
      <c r="AF54" s="2"/>
      <c r="AG54" s="2"/>
      <c r="AH54" s="2"/>
      <c r="AI54" s="2"/>
      <c r="AU54" s="2"/>
      <c r="AV54" s="2"/>
      <c r="AW54" s="2"/>
      <c r="AX54" s="2"/>
      <c r="AY54" s="2"/>
      <c r="AZ54" s="2"/>
      <c r="BA54" s="2"/>
      <c r="BB54" s="2"/>
    </row>
    <row r="55" spans="2:54" s="8" customFormat="1">
      <c r="B55" s="2"/>
      <c r="C55" s="2"/>
      <c r="D55" s="2"/>
      <c r="E55" s="2"/>
      <c r="F55" s="2"/>
      <c r="G55" s="2"/>
      <c r="H55" s="2"/>
      <c r="I55" s="2"/>
      <c r="J55" s="2"/>
      <c r="K55" s="2"/>
      <c r="L55" s="2"/>
      <c r="M55" s="2"/>
      <c r="N55" s="2"/>
      <c r="O55" s="2"/>
      <c r="P55" s="2"/>
      <c r="Q55" s="2"/>
      <c r="R55" s="2"/>
      <c r="S55" s="2"/>
      <c r="T55" s="2"/>
      <c r="U55" s="2"/>
      <c r="V55" s="2"/>
      <c r="W55" s="2"/>
      <c r="X55" s="2"/>
      <c r="Y55" s="2"/>
      <c r="Z55" s="2"/>
      <c r="AA55" s="2"/>
      <c r="AB55" s="2"/>
      <c r="AC55" s="2"/>
      <c r="AD55" s="2"/>
      <c r="AE55" s="2"/>
      <c r="AF55" s="2"/>
      <c r="AG55" s="2"/>
      <c r="AH55" s="2"/>
      <c r="AI55" s="2"/>
      <c r="AU55" s="2"/>
      <c r="AV55" s="2"/>
      <c r="AW55" s="2"/>
      <c r="AX55" s="2"/>
      <c r="AY55" s="2"/>
      <c r="AZ55" s="2"/>
      <c r="BA55" s="2"/>
      <c r="BB55" s="2"/>
    </row>
    <row r="56" spans="2:54" s="8" customFormat="1">
      <c r="B56" s="2"/>
      <c r="C56" s="2"/>
      <c r="D56" s="2"/>
      <c r="E56" s="2"/>
      <c r="F56" s="2"/>
      <c r="G56" s="2"/>
      <c r="H56" s="2"/>
      <c r="I56" s="2"/>
      <c r="J56" s="2"/>
      <c r="K56" s="2"/>
      <c r="L56" s="2"/>
      <c r="M56" s="2"/>
      <c r="N56" s="2"/>
      <c r="O56" s="2"/>
      <c r="P56" s="2"/>
      <c r="Q56" s="2"/>
      <c r="R56" s="2"/>
      <c r="S56" s="2"/>
      <c r="T56" s="2"/>
      <c r="U56" s="2"/>
      <c r="V56" s="2"/>
      <c r="W56" s="2"/>
      <c r="X56" s="2"/>
      <c r="Y56" s="2"/>
      <c r="Z56" s="2"/>
      <c r="AA56" s="2"/>
      <c r="AB56" s="2"/>
      <c r="AC56" s="2"/>
      <c r="AD56" s="2"/>
      <c r="AE56" s="2"/>
      <c r="AF56" s="2"/>
      <c r="AG56" s="2"/>
      <c r="AH56" s="2"/>
      <c r="AI56" s="2"/>
      <c r="AU56" s="2"/>
      <c r="AV56" s="2"/>
      <c r="AW56" s="2"/>
      <c r="AX56" s="2"/>
      <c r="AY56" s="2"/>
      <c r="AZ56" s="2"/>
      <c r="BA56" s="2"/>
      <c r="BB56" s="2"/>
    </row>
    <row r="57" spans="2:54" s="8" customFormat="1">
      <c r="B57" s="2"/>
      <c r="C57" s="2"/>
      <c r="D57" s="2"/>
      <c r="E57" s="2"/>
      <c r="F57" s="2"/>
      <c r="G57" s="2"/>
      <c r="H57" s="2"/>
      <c r="I57" s="2"/>
      <c r="J57" s="2"/>
      <c r="K57" s="2"/>
      <c r="L57" s="2"/>
      <c r="M57" s="2"/>
      <c r="N57" s="2"/>
      <c r="O57" s="2"/>
      <c r="P57" s="2"/>
      <c r="Q57" s="2"/>
      <c r="R57" s="2"/>
      <c r="S57" s="2"/>
      <c r="T57" s="2"/>
      <c r="U57" s="2"/>
      <c r="V57" s="2"/>
      <c r="W57" s="2"/>
      <c r="X57" s="2"/>
      <c r="Y57" s="2"/>
      <c r="Z57" s="2"/>
      <c r="AA57" s="2"/>
      <c r="AB57" s="2"/>
      <c r="AC57" s="2"/>
      <c r="AD57" s="2"/>
      <c r="AE57" s="2"/>
      <c r="AF57" s="2"/>
      <c r="AG57" s="2"/>
      <c r="AH57" s="2"/>
      <c r="AI57" s="2"/>
      <c r="AU57" s="2"/>
      <c r="AV57" s="2"/>
      <c r="AW57" s="2"/>
      <c r="AX57" s="2"/>
      <c r="AY57" s="2"/>
      <c r="AZ57" s="2"/>
      <c r="BA57" s="2"/>
      <c r="BB57" s="2"/>
    </row>
    <row r="58" spans="2:54" s="8" customFormat="1">
      <c r="B58" s="2"/>
      <c r="C58" s="2"/>
      <c r="D58" s="2"/>
      <c r="E58" s="2"/>
      <c r="F58" s="2"/>
      <c r="G58" s="2"/>
      <c r="H58" s="2"/>
      <c r="I58" s="2"/>
      <c r="J58" s="2"/>
      <c r="K58" s="2"/>
      <c r="L58" s="2"/>
      <c r="M58" s="2"/>
      <c r="N58" s="2"/>
      <c r="O58" s="2"/>
      <c r="P58" s="2"/>
      <c r="Q58" s="2"/>
      <c r="R58" s="2"/>
      <c r="S58" s="2"/>
      <c r="T58" s="2"/>
      <c r="U58" s="2"/>
      <c r="V58" s="2"/>
      <c r="W58" s="2"/>
      <c r="X58" s="2"/>
      <c r="Y58" s="2"/>
      <c r="Z58" s="2"/>
      <c r="AA58" s="2"/>
      <c r="AB58" s="2"/>
      <c r="AC58" s="2"/>
      <c r="AD58" s="2"/>
      <c r="AE58" s="2"/>
      <c r="AF58" s="2"/>
      <c r="AG58" s="2"/>
      <c r="AH58" s="2"/>
      <c r="AI58" s="2"/>
      <c r="AU58" s="2"/>
      <c r="AV58" s="2"/>
      <c r="AW58" s="2"/>
      <c r="AX58" s="2"/>
      <c r="AY58" s="2"/>
      <c r="AZ58" s="2"/>
      <c r="BA58" s="2"/>
      <c r="BB58" s="2"/>
    </row>
    <row r="59" spans="2:54" s="8" customFormat="1">
      <c r="B59" s="2"/>
      <c r="C59" s="2"/>
      <c r="D59" s="2"/>
      <c r="E59" s="2"/>
      <c r="F59" s="2"/>
      <c r="G59" s="2"/>
      <c r="H59" s="2"/>
      <c r="I59" s="2"/>
      <c r="J59" s="2"/>
      <c r="K59" s="2"/>
      <c r="L59" s="2"/>
      <c r="M59" s="2"/>
      <c r="N59" s="2"/>
      <c r="O59" s="2"/>
      <c r="P59" s="2"/>
      <c r="Q59" s="2"/>
      <c r="R59" s="2"/>
      <c r="S59" s="2"/>
      <c r="T59" s="2"/>
      <c r="U59" s="2"/>
      <c r="V59" s="2"/>
      <c r="W59" s="2"/>
      <c r="X59" s="2"/>
      <c r="Y59" s="2"/>
      <c r="Z59" s="2"/>
      <c r="AA59" s="2"/>
      <c r="AB59" s="2"/>
      <c r="AC59" s="2"/>
      <c r="AD59" s="2"/>
      <c r="AE59" s="2"/>
      <c r="AF59" s="2"/>
      <c r="AG59" s="2"/>
      <c r="AH59" s="2"/>
      <c r="AI59" s="2"/>
      <c r="AU59" s="2"/>
      <c r="AV59" s="2"/>
      <c r="AW59" s="2"/>
      <c r="AX59" s="2"/>
      <c r="AY59" s="2"/>
      <c r="AZ59" s="2"/>
      <c r="BA59" s="2"/>
      <c r="BB59" s="2"/>
    </row>
    <row r="60" spans="2:54" s="8" customFormat="1">
      <c r="B60" s="2"/>
      <c r="C60" s="2"/>
      <c r="D60" s="2"/>
      <c r="E60" s="2"/>
      <c r="F60" s="2"/>
      <c r="G60" s="2"/>
      <c r="H60" s="2"/>
      <c r="I60" s="2"/>
      <c r="J60" s="2"/>
      <c r="K60" s="2"/>
      <c r="L60" s="2"/>
      <c r="M60" s="2"/>
      <c r="N60" s="2"/>
      <c r="O60" s="2"/>
      <c r="P60" s="2"/>
      <c r="Q60" s="2"/>
      <c r="R60" s="2"/>
      <c r="S60" s="2"/>
      <c r="T60" s="2"/>
      <c r="U60" s="2"/>
      <c r="V60" s="2"/>
      <c r="W60" s="2"/>
      <c r="X60" s="2"/>
      <c r="Y60" s="2"/>
      <c r="Z60" s="2"/>
      <c r="AA60" s="2"/>
      <c r="AB60" s="2"/>
      <c r="AC60" s="2"/>
      <c r="AD60" s="2"/>
      <c r="AE60" s="2"/>
      <c r="AF60" s="2"/>
      <c r="AG60" s="2"/>
      <c r="AH60" s="2"/>
      <c r="AI60" s="2"/>
      <c r="AU60" s="2"/>
      <c r="AV60" s="2"/>
      <c r="AW60" s="2"/>
      <c r="AX60" s="2"/>
      <c r="AY60" s="2"/>
      <c r="AZ60" s="2"/>
      <c r="BA60" s="2"/>
      <c r="BB60" s="2"/>
    </row>
    <row r="61" spans="2:54" s="8" customFormat="1">
      <c r="B61" s="2"/>
      <c r="C61" s="2"/>
      <c r="D61" s="2"/>
      <c r="E61" s="2"/>
      <c r="F61" s="2"/>
      <c r="G61" s="2"/>
      <c r="H61" s="2"/>
      <c r="I61" s="2"/>
      <c r="J61" s="2"/>
      <c r="K61" s="2"/>
      <c r="L61" s="2"/>
      <c r="M61" s="2"/>
      <c r="N61" s="2"/>
      <c r="O61" s="2"/>
      <c r="P61" s="2"/>
      <c r="Q61" s="2"/>
      <c r="R61" s="2"/>
      <c r="S61" s="2"/>
      <c r="T61" s="2"/>
      <c r="U61" s="2"/>
      <c r="V61" s="2"/>
      <c r="W61" s="2"/>
      <c r="X61" s="2"/>
      <c r="Y61" s="2"/>
      <c r="Z61" s="2"/>
      <c r="AA61" s="2"/>
      <c r="AB61" s="2"/>
      <c r="AC61" s="2"/>
      <c r="AD61" s="2"/>
      <c r="AE61" s="2"/>
      <c r="AF61" s="2"/>
      <c r="AG61" s="2"/>
      <c r="AH61" s="2"/>
      <c r="AI61" s="2"/>
      <c r="AU61" s="2"/>
      <c r="AV61" s="2"/>
      <c r="AW61" s="2"/>
      <c r="AX61" s="2"/>
      <c r="AY61" s="2"/>
      <c r="AZ61" s="2"/>
      <c r="BA61" s="2"/>
      <c r="BB61" s="2"/>
    </row>
    <row r="62" spans="2:54" s="8" customFormat="1">
      <c r="B62" s="2"/>
      <c r="C62" s="2"/>
      <c r="D62" s="2"/>
      <c r="E62" s="2"/>
      <c r="F62" s="2"/>
      <c r="G62" s="2"/>
      <c r="H62" s="2"/>
      <c r="I62" s="2"/>
      <c r="J62" s="2"/>
      <c r="K62" s="2"/>
      <c r="L62" s="2"/>
      <c r="M62" s="2"/>
      <c r="N62" s="2"/>
      <c r="O62" s="2"/>
      <c r="P62" s="2"/>
      <c r="Q62" s="2"/>
      <c r="R62" s="2"/>
      <c r="S62" s="2"/>
      <c r="T62" s="2"/>
      <c r="U62" s="2"/>
      <c r="V62" s="2"/>
      <c r="W62" s="2"/>
      <c r="X62" s="2"/>
      <c r="Y62" s="2"/>
      <c r="Z62" s="2"/>
      <c r="AA62" s="2"/>
      <c r="AB62" s="2"/>
      <c r="AC62" s="2"/>
      <c r="AD62" s="2"/>
      <c r="AE62" s="2"/>
      <c r="AF62" s="2"/>
      <c r="AG62" s="2"/>
      <c r="AH62" s="2"/>
      <c r="AI62" s="2"/>
      <c r="AU62" s="2"/>
      <c r="AV62" s="2"/>
      <c r="AW62" s="2"/>
      <c r="AX62" s="2"/>
      <c r="AY62" s="2"/>
      <c r="AZ62" s="2"/>
      <c r="BA62" s="2"/>
      <c r="BB62" s="2"/>
    </row>
  </sheetData>
  <sheetProtection password="8F60" sheet="1" scenarios="1"/>
  <mergeCells count="198">
    <mergeCell ref="B2:G2"/>
    <mergeCell ref="H2:T2"/>
    <mergeCell ref="H3:T3"/>
    <mergeCell ref="B7:G7"/>
    <mergeCell ref="H7:K7"/>
    <mergeCell ref="M7:O7"/>
    <mergeCell ref="Q7:S7"/>
    <mergeCell ref="AS4:AT4"/>
    <mergeCell ref="B5:G5"/>
    <mergeCell ref="H5:T5"/>
    <mergeCell ref="B6:G6"/>
    <mergeCell ref="H6:T6"/>
    <mergeCell ref="AS6:AT6"/>
    <mergeCell ref="AJ10:AO10"/>
    <mergeCell ref="AQ10:AT10"/>
    <mergeCell ref="B3:G3"/>
    <mergeCell ref="B4:G4"/>
    <mergeCell ref="H4:T4"/>
    <mergeCell ref="U4:AE4"/>
    <mergeCell ref="AJ4:AQ6"/>
    <mergeCell ref="B11:G11"/>
    <mergeCell ref="H11:AE11"/>
    <mergeCell ref="AJ11:AK11"/>
    <mergeCell ref="AL11:AO11"/>
    <mergeCell ref="AQ11:AT11"/>
    <mergeCell ref="AJ8:AO8"/>
    <mergeCell ref="AS8:AT8"/>
    <mergeCell ref="B9:G9"/>
    <mergeCell ref="H9:AE9"/>
    <mergeCell ref="AK9:AN9"/>
    <mergeCell ref="AQ9:AT9"/>
    <mergeCell ref="B8:G8"/>
    <mergeCell ref="H8:T8"/>
    <mergeCell ref="Z12:AA12"/>
    <mergeCell ref="AC12:AD12"/>
    <mergeCell ref="AJ12:AK12"/>
    <mergeCell ref="AL12:AO12"/>
    <mergeCell ref="AQ12:AT12"/>
    <mergeCell ref="B13:G13"/>
    <mergeCell ref="H13:J13"/>
    <mergeCell ref="L13:M13"/>
    <mergeCell ref="O13:P13"/>
    <mergeCell ref="R13:S13"/>
    <mergeCell ref="B12:G12"/>
    <mergeCell ref="H12:J12"/>
    <mergeCell ref="L12:M12"/>
    <mergeCell ref="O12:P12"/>
    <mergeCell ref="R12:U12"/>
    <mergeCell ref="V12:X12"/>
    <mergeCell ref="B15:G15"/>
    <mergeCell ref="H15:AE15"/>
    <mergeCell ref="AJ15:AK15"/>
    <mergeCell ref="AL15:AO15"/>
    <mergeCell ref="AJ16:AK16"/>
    <mergeCell ref="AN16:AO16"/>
    <mergeCell ref="AQ16:AT16"/>
    <mergeCell ref="T13:AE13"/>
    <mergeCell ref="AJ13:AK13"/>
    <mergeCell ref="AL13:AO13"/>
    <mergeCell ref="B14:G14"/>
    <mergeCell ref="H14:AE14"/>
    <mergeCell ref="AJ14:AK14"/>
    <mergeCell ref="AL14:AO14"/>
    <mergeCell ref="AJ17:AO17"/>
    <mergeCell ref="AJ18:AO18"/>
    <mergeCell ref="AJ19:AO19"/>
    <mergeCell ref="AR19:AT19"/>
    <mergeCell ref="B20:C20"/>
    <mergeCell ref="D20:V20"/>
    <mergeCell ref="W20:X20"/>
    <mergeCell ref="Y20:Z20"/>
    <mergeCell ref="AA20:AE20"/>
    <mergeCell ref="AK20:AO20"/>
    <mergeCell ref="AS20:AT20"/>
    <mergeCell ref="AQ17:AT18"/>
    <mergeCell ref="B21:C21"/>
    <mergeCell ref="D21:V21"/>
    <mergeCell ref="W21:X21"/>
    <mergeCell ref="Y21:Z21"/>
    <mergeCell ref="AA21:AE21"/>
    <mergeCell ref="AK21:AO21"/>
    <mergeCell ref="AS21:AT21"/>
    <mergeCell ref="AS22:AT22"/>
    <mergeCell ref="B23:C23"/>
    <mergeCell ref="D23:V23"/>
    <mergeCell ref="W23:X23"/>
    <mergeCell ref="Y23:Z23"/>
    <mergeCell ref="AA23:AE23"/>
    <mergeCell ref="AK23:AO23"/>
    <mergeCell ref="AS23:AT23"/>
    <mergeCell ref="B22:C22"/>
    <mergeCell ref="D22:V22"/>
    <mergeCell ref="W22:X22"/>
    <mergeCell ref="Y22:Z22"/>
    <mergeCell ref="AA22:AE22"/>
    <mergeCell ref="AK22:AO22"/>
    <mergeCell ref="AS24:AT24"/>
    <mergeCell ref="B25:C25"/>
    <mergeCell ref="D25:V25"/>
    <mergeCell ref="W25:X25"/>
    <mergeCell ref="Y25:Z25"/>
    <mergeCell ref="AA25:AE25"/>
    <mergeCell ref="AK25:AO25"/>
    <mergeCell ref="AS25:AT25"/>
    <mergeCell ref="B24:C24"/>
    <mergeCell ref="D24:V24"/>
    <mergeCell ref="W24:X24"/>
    <mergeCell ref="Y24:Z24"/>
    <mergeCell ref="AA24:AE24"/>
    <mergeCell ref="AK24:AO24"/>
    <mergeCell ref="AS26:AT26"/>
    <mergeCell ref="B27:C27"/>
    <mergeCell ref="D27:V27"/>
    <mergeCell ref="W27:X27"/>
    <mergeCell ref="Y27:Z27"/>
    <mergeCell ref="AA27:AE27"/>
    <mergeCell ref="AK27:AO27"/>
    <mergeCell ref="AS27:AT27"/>
    <mergeCell ref="B26:C26"/>
    <mergeCell ref="D26:V26"/>
    <mergeCell ref="W26:X26"/>
    <mergeCell ref="Y26:Z26"/>
    <mergeCell ref="AA26:AE26"/>
    <mergeCell ref="AK26:AO26"/>
    <mergeCell ref="AS28:AT28"/>
    <mergeCell ref="B29:C29"/>
    <mergeCell ref="D29:V29"/>
    <mergeCell ref="W29:X29"/>
    <mergeCell ref="Y29:Z29"/>
    <mergeCell ref="AA29:AE29"/>
    <mergeCell ref="AK29:AO29"/>
    <mergeCell ref="AS29:AT29"/>
    <mergeCell ref="B28:C28"/>
    <mergeCell ref="D28:V28"/>
    <mergeCell ref="W28:X28"/>
    <mergeCell ref="Y28:Z28"/>
    <mergeCell ref="AA28:AE28"/>
    <mergeCell ref="AK28:AO28"/>
    <mergeCell ref="AS30:AT30"/>
    <mergeCell ref="B31:C31"/>
    <mergeCell ref="D31:V31"/>
    <mergeCell ref="W31:X31"/>
    <mergeCell ref="Y31:Z31"/>
    <mergeCell ref="AA31:AE31"/>
    <mergeCell ref="AK31:AO31"/>
    <mergeCell ref="AS31:AT31"/>
    <mergeCell ref="B30:C30"/>
    <mergeCell ref="D30:V30"/>
    <mergeCell ref="W30:X30"/>
    <mergeCell ref="Y30:Z30"/>
    <mergeCell ref="AA30:AE30"/>
    <mergeCell ref="AK30:AO30"/>
    <mergeCell ref="AK35:AO35"/>
    <mergeCell ref="AS35:AT35"/>
    <mergeCell ref="B34:C34"/>
    <mergeCell ref="D34:V34"/>
    <mergeCell ref="W34:X34"/>
    <mergeCell ref="Y34:Z34"/>
    <mergeCell ref="AA34:AE34"/>
    <mergeCell ref="AK34:AO34"/>
    <mergeCell ref="AS32:AT32"/>
    <mergeCell ref="B33:C33"/>
    <mergeCell ref="D33:V33"/>
    <mergeCell ref="W33:X33"/>
    <mergeCell ref="Y33:Z33"/>
    <mergeCell ref="AA33:AE33"/>
    <mergeCell ref="AK33:AO33"/>
    <mergeCell ref="AS33:AT33"/>
    <mergeCell ref="B32:C32"/>
    <mergeCell ref="D32:V32"/>
    <mergeCell ref="W32:X32"/>
    <mergeCell ref="Y32:Z32"/>
    <mergeCell ref="AA32:AE32"/>
    <mergeCell ref="AK32:AO32"/>
    <mergeCell ref="AK38:AL38"/>
    <mergeCell ref="AS38:AT38"/>
    <mergeCell ref="AJ40:AT40"/>
    <mergeCell ref="B41:AF49"/>
    <mergeCell ref="AJ41:AT49"/>
    <mergeCell ref="AQ13:AT13"/>
    <mergeCell ref="AQ14:AT14"/>
    <mergeCell ref="AQ15:AT15"/>
    <mergeCell ref="B36:G36"/>
    <mergeCell ref="H36:M36"/>
    <mergeCell ref="AK36:AL36"/>
    <mergeCell ref="AS36:AT36"/>
    <mergeCell ref="B37:G37"/>
    <mergeCell ref="H37:M37"/>
    <mergeCell ref="AK37:AL37"/>
    <mergeCell ref="AS37:AT37"/>
    <mergeCell ref="AS34:AT34"/>
    <mergeCell ref="B35:G35"/>
    <mergeCell ref="H35:M35"/>
    <mergeCell ref="N35:O35"/>
    <mergeCell ref="P35:V35"/>
    <mergeCell ref="W35:X35"/>
    <mergeCell ref="Y35:Z35"/>
    <mergeCell ref="AA35:AE35"/>
  </mergeCells>
  <phoneticPr fontId="5"/>
  <dataValidations count="1">
    <dataValidation errorStyle="information" allowBlank="1" showInputMessage="1" showErrorMessage="1" sqref="AP10:AQ10 AQ11:AQ12" xr:uid="{00000000-0002-0000-0200-000000000000}"/>
  </dataValidations>
  <printOptions horizontalCentered="1"/>
  <pageMargins left="0.51181102362204722" right="0.51181102362204722" top="0.70866141732283472" bottom="0.51181102362204722" header="0.51181102362204722" footer="0.51181102362204722"/>
  <pageSetup paperSize="9" scale="98" orientation="portrait" r:id="rId1"/>
  <headerFooter alignWithMargins="0"/>
  <colBreaks count="1" manualBreakCount="1">
    <brk id="46" max="1048575" man="1"/>
  </colBreaks>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2:BT66"/>
  <sheetViews>
    <sheetView showGridLines="0" showRowColHeaders="0" zoomScaleNormal="100" zoomScaleSheetLayoutView="100" workbookViewId="0">
      <selection activeCell="H4" sqref="H4:T4"/>
    </sheetView>
  </sheetViews>
  <sheetFormatPr baseColWidth="10" defaultColWidth="2.6640625" defaultRowHeight="14"/>
  <cols>
    <col min="1" max="1" width="1.6640625" style="280" customWidth="1"/>
    <col min="2" max="2" width="1.6640625" style="281" customWidth="1"/>
    <col min="3" max="34" width="1.6640625" style="280" customWidth="1"/>
    <col min="35" max="35" width="2.6640625" style="279" customWidth="1"/>
    <col min="36" max="37" width="0.83203125" style="279" customWidth="1"/>
    <col min="38" max="43" width="2.83203125" style="279" customWidth="1"/>
    <col min="44" max="44" width="0.83203125" style="279" customWidth="1"/>
    <col min="45" max="53" width="2.6640625" style="279" customWidth="1"/>
    <col min="54" max="54" width="0.83203125" style="279" customWidth="1"/>
    <col min="55" max="68" width="2.6640625" style="279" customWidth="1"/>
    <col min="69" max="69" width="3" style="279" customWidth="1"/>
    <col min="70" max="70" width="2.6640625" style="279" customWidth="1"/>
    <col min="71" max="71" width="3" style="279" customWidth="1"/>
    <col min="72" max="16384" width="2.6640625" style="279"/>
  </cols>
  <sheetData>
    <row r="2" spans="2:72">
      <c r="AG2" s="283"/>
      <c r="AJ2" s="318"/>
      <c r="AK2" s="318"/>
      <c r="AL2" s="318"/>
      <c r="AM2" s="318"/>
      <c r="AN2" s="318"/>
      <c r="AO2" s="318"/>
      <c r="AP2" s="318"/>
      <c r="AQ2" s="318"/>
      <c r="AR2" s="318"/>
      <c r="AS2" s="318"/>
      <c r="AT2" s="318"/>
      <c r="AU2" s="318"/>
      <c r="AV2" s="318"/>
      <c r="AW2" s="318"/>
      <c r="AX2" s="318"/>
      <c r="AY2" s="318"/>
      <c r="AZ2" s="318"/>
      <c r="BA2" s="318"/>
      <c r="BB2" s="318"/>
      <c r="BC2" s="318"/>
      <c r="BD2" s="318"/>
      <c r="BE2" s="320"/>
      <c r="BF2" s="318"/>
      <c r="BG2" s="318"/>
      <c r="BH2" s="320"/>
      <c r="BI2" s="320"/>
      <c r="BK2" s="320"/>
      <c r="BL2" s="318"/>
      <c r="BM2" s="319" t="s">
        <v>4293</v>
      </c>
      <c r="BN2" s="614" t="str">
        <f>IF(H5="","",H5)</f>
        <v/>
      </c>
      <c r="BO2" s="614"/>
      <c r="BP2" s="614"/>
      <c r="BQ2" s="614"/>
      <c r="BR2" s="614"/>
      <c r="BS2" s="319" t="s">
        <v>4294</v>
      </c>
    </row>
    <row r="3" spans="2:72" ht="13.5" customHeight="1">
      <c r="B3" s="444" t="s">
        <v>4274</v>
      </c>
      <c r="C3" s="444"/>
      <c r="D3" s="444"/>
      <c r="E3" s="444"/>
      <c r="F3" s="444"/>
      <c r="G3" s="444"/>
      <c r="H3" s="448"/>
      <c r="I3" s="448"/>
      <c r="J3" s="448"/>
      <c r="K3" s="448"/>
      <c r="L3" s="448"/>
      <c r="M3" s="448"/>
      <c r="N3" s="448"/>
      <c r="O3" s="448"/>
      <c r="P3" s="448"/>
      <c r="Q3" s="448"/>
      <c r="R3" s="448"/>
      <c r="S3" s="448"/>
      <c r="T3" s="448"/>
      <c r="AG3" s="283"/>
      <c r="AJ3" s="673" t="str">
        <f>IF(H8="","",H8)</f>
        <v/>
      </c>
      <c r="AK3" s="673"/>
      <c r="AL3" s="673"/>
      <c r="AM3" s="673"/>
      <c r="AN3" s="673"/>
      <c r="AO3" s="673"/>
      <c r="AP3" s="673"/>
      <c r="AQ3" s="673"/>
      <c r="AR3" s="673"/>
      <c r="AS3" s="673"/>
      <c r="AT3" s="673"/>
      <c r="AU3" s="673"/>
      <c r="AV3" s="673"/>
      <c r="AW3" s="673"/>
      <c r="AX3" s="673"/>
      <c r="AY3" s="673"/>
      <c r="AZ3" s="673"/>
      <c r="BA3" s="673"/>
      <c r="BB3" s="673"/>
      <c r="BC3" s="673"/>
      <c r="BD3" s="673"/>
      <c r="BE3" s="673"/>
      <c r="BF3" s="673"/>
      <c r="BG3" s="673"/>
      <c r="BH3" s="673"/>
      <c r="BI3" s="673"/>
      <c r="BJ3" s="673"/>
      <c r="BK3" s="673"/>
      <c r="BL3" s="673"/>
      <c r="BM3" s="673"/>
      <c r="BN3" s="673"/>
      <c r="BO3" s="673"/>
      <c r="BP3" s="673"/>
      <c r="BQ3" s="673"/>
      <c r="BR3" s="673"/>
      <c r="BS3" s="673"/>
    </row>
    <row r="4" spans="2:72" ht="13.5" customHeight="1">
      <c r="B4" s="444" t="s">
        <v>4276</v>
      </c>
      <c r="C4" s="444"/>
      <c r="D4" s="444"/>
      <c r="E4" s="444"/>
      <c r="F4" s="444"/>
      <c r="G4" s="444"/>
      <c r="H4" s="449"/>
      <c r="I4" s="450"/>
      <c r="J4" s="450"/>
      <c r="K4" s="450"/>
      <c r="L4" s="450"/>
      <c r="M4" s="450"/>
      <c r="N4" s="450"/>
      <c r="O4" s="450"/>
      <c r="P4" s="450"/>
      <c r="Q4" s="450"/>
      <c r="R4" s="450"/>
      <c r="S4" s="450"/>
      <c r="T4" s="451"/>
      <c r="U4" s="294"/>
      <c r="V4" s="294"/>
      <c r="W4" s="294"/>
      <c r="X4" s="294"/>
      <c r="Y4" s="294"/>
      <c r="Z4" s="294"/>
      <c r="AA4" s="294"/>
      <c r="AB4" s="294"/>
      <c r="AC4" s="294"/>
      <c r="AD4" s="294"/>
      <c r="AE4" s="294"/>
      <c r="AG4" s="283"/>
      <c r="AJ4" s="673"/>
      <c r="AK4" s="673"/>
      <c r="AL4" s="673"/>
      <c r="AM4" s="673"/>
      <c r="AN4" s="673"/>
      <c r="AO4" s="673"/>
      <c r="AP4" s="673"/>
      <c r="AQ4" s="673"/>
      <c r="AR4" s="673"/>
      <c r="AS4" s="673"/>
      <c r="AT4" s="673"/>
      <c r="AU4" s="673"/>
      <c r="AV4" s="673"/>
      <c r="AW4" s="673"/>
      <c r="AX4" s="673"/>
      <c r="AY4" s="673"/>
      <c r="AZ4" s="673"/>
      <c r="BA4" s="673"/>
      <c r="BB4" s="673"/>
      <c r="BC4" s="673"/>
      <c r="BD4" s="673"/>
      <c r="BE4" s="673"/>
      <c r="BF4" s="673"/>
      <c r="BG4" s="673"/>
      <c r="BH4" s="673"/>
      <c r="BI4" s="673"/>
      <c r="BJ4" s="673"/>
      <c r="BK4" s="673"/>
      <c r="BL4" s="673"/>
      <c r="BM4" s="673"/>
      <c r="BN4" s="673"/>
      <c r="BO4" s="673"/>
      <c r="BP4" s="673"/>
      <c r="BQ4" s="673"/>
      <c r="BR4" s="673"/>
      <c r="BS4" s="673"/>
    </row>
    <row r="5" spans="2:72" ht="13.5" customHeight="1">
      <c r="B5" s="445" t="s">
        <v>108</v>
      </c>
      <c r="C5" s="446"/>
      <c r="D5" s="446"/>
      <c r="E5" s="446"/>
      <c r="F5" s="446"/>
      <c r="G5" s="447"/>
      <c r="H5" s="525"/>
      <c r="I5" s="526"/>
      <c r="J5" s="526"/>
      <c r="K5" s="526"/>
      <c r="L5" s="526"/>
      <c r="M5" s="526"/>
      <c r="N5" s="526"/>
      <c r="O5" s="526"/>
      <c r="P5" s="526"/>
      <c r="Q5" s="526"/>
      <c r="R5" s="526"/>
      <c r="S5" s="526"/>
      <c r="T5" s="527"/>
      <c r="U5" s="294"/>
      <c r="V5" s="294"/>
      <c r="W5" s="294"/>
      <c r="X5" s="294"/>
      <c r="Y5" s="294"/>
      <c r="Z5" s="294"/>
      <c r="AA5" s="294"/>
      <c r="AB5" s="294"/>
      <c r="AC5" s="294"/>
      <c r="AD5" s="294"/>
      <c r="AE5" s="294"/>
      <c r="AG5" s="283"/>
      <c r="AJ5" s="673"/>
      <c r="AK5" s="673"/>
      <c r="AL5" s="673"/>
      <c r="AM5" s="673"/>
      <c r="AN5" s="673"/>
      <c r="AO5" s="673"/>
      <c r="AP5" s="673"/>
      <c r="AQ5" s="673"/>
      <c r="AR5" s="673"/>
      <c r="AS5" s="673"/>
      <c r="AT5" s="673"/>
      <c r="AU5" s="673"/>
      <c r="AV5" s="673"/>
      <c r="AW5" s="673"/>
      <c r="AX5" s="673"/>
      <c r="AY5" s="673"/>
      <c r="AZ5" s="673"/>
      <c r="BA5" s="673"/>
      <c r="BB5" s="673"/>
      <c r="BC5" s="673"/>
      <c r="BD5" s="673"/>
      <c r="BE5" s="673"/>
      <c r="BF5" s="673"/>
      <c r="BG5" s="673"/>
      <c r="BH5" s="673"/>
      <c r="BI5" s="673"/>
      <c r="BJ5" s="673"/>
      <c r="BK5" s="673"/>
      <c r="BL5" s="673"/>
      <c r="BM5" s="673"/>
      <c r="BN5" s="673"/>
      <c r="BO5" s="673"/>
      <c r="BP5" s="673"/>
      <c r="BQ5" s="673"/>
      <c r="BR5" s="673"/>
      <c r="BS5" s="673"/>
    </row>
    <row r="6" spans="2:72">
      <c r="B6" s="445" t="s">
        <v>4278</v>
      </c>
      <c r="C6" s="446"/>
      <c r="D6" s="446"/>
      <c r="E6" s="446"/>
      <c r="F6" s="446"/>
      <c r="G6" s="447"/>
      <c r="H6" s="476"/>
      <c r="I6" s="474"/>
      <c r="J6" s="474"/>
      <c r="K6" s="474"/>
      <c r="L6" s="6" t="s">
        <v>4279</v>
      </c>
      <c r="M6" s="474"/>
      <c r="N6" s="474"/>
      <c r="O6" s="474"/>
      <c r="P6" s="6" t="s">
        <v>4280</v>
      </c>
      <c r="Q6" s="474"/>
      <c r="R6" s="474"/>
      <c r="S6" s="474"/>
      <c r="T6" s="7" t="s">
        <v>269</v>
      </c>
      <c r="U6" s="650"/>
      <c r="V6" s="609"/>
      <c r="W6" s="609"/>
      <c r="X6" s="609"/>
      <c r="Y6" s="609"/>
      <c r="Z6" s="609"/>
      <c r="AA6" s="609"/>
      <c r="AB6" s="609"/>
      <c r="AC6" s="609"/>
      <c r="AD6" s="609"/>
      <c r="AE6" s="609"/>
      <c r="AG6" s="283"/>
      <c r="AJ6" s="318"/>
      <c r="AK6" s="318"/>
      <c r="AL6" s="318"/>
      <c r="AM6" s="318"/>
      <c r="AN6" s="318"/>
      <c r="AO6" s="318"/>
      <c r="AP6" s="318"/>
      <c r="AQ6" s="318"/>
      <c r="AR6" s="318"/>
      <c r="AS6" s="318"/>
      <c r="AT6" s="318"/>
      <c r="AU6" s="318"/>
      <c r="AV6" s="318"/>
      <c r="AW6" s="318"/>
      <c r="AX6" s="318"/>
      <c r="AY6" s="318"/>
      <c r="AZ6" s="318"/>
      <c r="BA6" s="318"/>
      <c r="BB6" s="318"/>
      <c r="BC6" s="318"/>
      <c r="BD6" s="318"/>
      <c r="BE6" s="318"/>
      <c r="BF6" s="318"/>
      <c r="BG6" s="318"/>
      <c r="BH6" s="318"/>
      <c r="BI6" s="318"/>
      <c r="BJ6" s="318"/>
      <c r="BK6" s="318"/>
      <c r="BL6" s="318"/>
      <c r="BM6" s="318"/>
      <c r="BN6" s="318"/>
      <c r="BO6" s="318"/>
      <c r="BP6" s="318"/>
      <c r="BQ6" s="318"/>
      <c r="BR6" s="318"/>
      <c r="BS6" s="318"/>
    </row>
    <row r="7" spans="2:72">
      <c r="B7" s="444" t="s">
        <v>4295</v>
      </c>
      <c r="C7" s="444"/>
      <c r="D7" s="444"/>
      <c r="E7" s="444"/>
      <c r="F7" s="444"/>
      <c r="G7" s="444"/>
      <c r="H7" s="448"/>
      <c r="I7" s="448"/>
      <c r="J7" s="448"/>
      <c r="K7" s="448"/>
      <c r="L7" s="448"/>
      <c r="M7" s="448"/>
      <c r="N7" s="448"/>
      <c r="O7" s="448"/>
      <c r="P7" s="448"/>
      <c r="Q7" s="448"/>
      <c r="R7" s="448"/>
      <c r="S7" s="448"/>
      <c r="T7" s="448"/>
      <c r="U7" s="650"/>
      <c r="V7" s="609"/>
      <c r="W7" s="609"/>
      <c r="X7" s="609"/>
      <c r="Y7" s="609"/>
      <c r="Z7" s="609"/>
      <c r="AA7" s="609"/>
      <c r="AB7" s="609"/>
      <c r="AC7" s="609"/>
      <c r="AD7" s="609"/>
      <c r="AE7" s="609"/>
      <c r="AG7" s="283"/>
      <c r="AJ7" s="318"/>
      <c r="AK7" s="318"/>
      <c r="AL7" s="318"/>
      <c r="AM7" s="318"/>
      <c r="AN7" s="318"/>
      <c r="AO7" s="318"/>
      <c r="AP7" s="318"/>
      <c r="AQ7" s="318"/>
      <c r="AR7" s="318"/>
      <c r="AS7" s="318"/>
      <c r="AT7" s="318"/>
      <c r="AU7" s="318"/>
      <c r="AV7" s="318"/>
      <c r="AW7" s="318"/>
      <c r="AX7" s="318"/>
      <c r="AY7" s="318"/>
      <c r="AZ7" s="318"/>
      <c r="BA7" s="318"/>
      <c r="BB7" s="318"/>
      <c r="BC7" s="317"/>
      <c r="BD7" s="317"/>
      <c r="BE7" s="317"/>
      <c r="BF7" s="317"/>
      <c r="BG7" s="318"/>
      <c r="BH7" s="317"/>
      <c r="BI7" s="317"/>
      <c r="BJ7" s="674" t="str">
        <f>IF(H6="","",H6)</f>
        <v/>
      </c>
      <c r="BK7" s="674"/>
      <c r="BL7" s="674"/>
      <c r="BM7" s="304" t="s">
        <v>4279</v>
      </c>
      <c r="BN7" s="674" t="str">
        <f>IF(M6="","",M6)</f>
        <v/>
      </c>
      <c r="BO7" s="674"/>
      <c r="BP7" s="303" t="s">
        <v>4296</v>
      </c>
      <c r="BQ7" s="674" t="str">
        <f>IF(Q6="","",Q6)</f>
        <v/>
      </c>
      <c r="BR7" s="674"/>
      <c r="BS7" s="303" t="s">
        <v>269</v>
      </c>
    </row>
    <row r="8" spans="2:72">
      <c r="B8" s="445" t="s">
        <v>4281</v>
      </c>
      <c r="C8" s="446"/>
      <c r="D8" s="446"/>
      <c r="E8" s="446"/>
      <c r="F8" s="446"/>
      <c r="G8" s="447"/>
      <c r="H8" s="522"/>
      <c r="I8" s="523"/>
      <c r="J8" s="523"/>
      <c r="K8" s="523"/>
      <c r="L8" s="523"/>
      <c r="M8" s="523"/>
      <c r="N8" s="523"/>
      <c r="O8" s="523"/>
      <c r="P8" s="523"/>
      <c r="Q8" s="523"/>
      <c r="R8" s="523"/>
      <c r="S8" s="523"/>
      <c r="T8" s="524"/>
      <c r="U8" s="294"/>
      <c r="V8" s="294"/>
      <c r="W8" s="294"/>
      <c r="X8" s="294"/>
      <c r="Y8" s="294"/>
      <c r="Z8" s="294"/>
      <c r="AA8" s="294"/>
      <c r="AB8" s="294"/>
      <c r="AC8" s="294"/>
      <c r="AD8" s="294"/>
      <c r="AE8" s="294"/>
      <c r="AG8" s="283"/>
      <c r="AJ8" s="316" t="s">
        <v>4297</v>
      </c>
      <c r="AK8" s="315"/>
      <c r="AL8" s="315"/>
      <c r="AM8" s="315"/>
      <c r="AN8" s="315"/>
      <c r="AO8" s="315"/>
      <c r="AP8" s="315"/>
      <c r="AQ8" s="315"/>
      <c r="AR8" s="315"/>
      <c r="AS8" s="315"/>
      <c r="AT8" s="315"/>
      <c r="AU8" s="315"/>
      <c r="AV8" s="315"/>
      <c r="AW8" s="315"/>
      <c r="AX8" s="315"/>
      <c r="AY8" s="315"/>
      <c r="AZ8" s="315"/>
      <c r="BA8" s="314"/>
      <c r="BB8" s="315" t="s">
        <v>4298</v>
      </c>
      <c r="BC8" s="315"/>
      <c r="BD8" s="315"/>
      <c r="BE8" s="315"/>
      <c r="BF8" s="315"/>
      <c r="BG8" s="315"/>
      <c r="BH8" s="315"/>
      <c r="BI8" s="315"/>
      <c r="BJ8" s="315"/>
      <c r="BK8" s="315"/>
      <c r="BL8" s="315"/>
      <c r="BM8" s="315"/>
      <c r="BN8" s="315"/>
      <c r="BO8" s="315"/>
      <c r="BP8" s="315"/>
      <c r="BQ8" s="315"/>
      <c r="BR8" s="315"/>
      <c r="BS8" s="314"/>
    </row>
    <row r="9" spans="2:72">
      <c r="B9" s="616" t="s">
        <v>4299</v>
      </c>
      <c r="C9" s="616"/>
      <c r="D9" s="616"/>
      <c r="E9" s="616"/>
      <c r="F9" s="616"/>
      <c r="G9" s="616"/>
      <c r="H9" s="634"/>
      <c r="I9" s="633"/>
      <c r="J9" s="633"/>
      <c r="K9" s="633"/>
      <c r="L9" s="633"/>
      <c r="M9" s="313" t="s">
        <v>4300</v>
      </c>
      <c r="N9" s="656"/>
      <c r="O9" s="656"/>
      <c r="P9" s="656"/>
      <c r="Q9" s="656"/>
      <c r="R9" s="656"/>
      <c r="S9" s="656"/>
      <c r="T9" s="657"/>
      <c r="U9" s="651"/>
      <c r="V9" s="652"/>
      <c r="W9" s="652"/>
      <c r="X9" s="652"/>
      <c r="Y9" s="652"/>
      <c r="Z9" s="652"/>
      <c r="AA9" s="652"/>
      <c r="AB9" s="652"/>
      <c r="AC9" s="652"/>
      <c r="AD9" s="652"/>
      <c r="AE9" s="652"/>
      <c r="AG9" s="283" t="s">
        <v>4282</v>
      </c>
      <c r="AJ9" s="309"/>
      <c r="AK9" s="678" t="str">
        <f>IF(H9="","","〒"&amp;H9)</f>
        <v/>
      </c>
      <c r="AL9" s="678"/>
      <c r="AM9" s="678"/>
      <c r="AN9" s="312" t="str">
        <f>IF(H9="","",M9)</f>
        <v/>
      </c>
      <c r="AO9" s="665" t="str">
        <f>IF(H9="","",N9)</f>
        <v/>
      </c>
      <c r="AP9" s="665"/>
      <c r="AQ9" s="665"/>
      <c r="AR9" s="311"/>
      <c r="AS9" s="311"/>
      <c r="AT9" s="311"/>
      <c r="AU9" s="311"/>
      <c r="AV9" s="311"/>
      <c r="AW9" s="311"/>
      <c r="AX9" s="311"/>
      <c r="AY9" s="311"/>
      <c r="AZ9" s="311"/>
      <c r="BA9" s="308"/>
      <c r="BB9" s="303"/>
      <c r="BC9" s="665" t="str">
        <f>IF(H3="","",
IF(H4="","",
IF(H8="","",
IF(AND(H3=固定マスタ!CG5,H4=固定マスタ!CM5),"",
IF(AND(H3=固定マスタ!CG5,H4=固定マスタ!CM6),固定マスタ!CO6,
IF(AND(H3=固定マスタ!CG5,H4=固定マスタ!CM7),固定マスタ!CO7,
IF(AND(H3=固定マスタ!CG5,H4=固定マスタ!CM8),固定マスタ!CO8,
IF(AND(H3=固定マスタ!CG5,H4=固定マスタ!CM9),固定マスタ!CO9,
IF(AND(H3=固定マスタ!CG5,H4=固定マスタ!CM10),"",
IF(AND(H3=固定マスタ!CG5,H4=固定マスタ!CM11),"",
IF(AND(H3=固定マスタ!CG5,H4=固定マスタ!CM12),"",
IF(AND(H3=固定マスタ!CG5,H4=固定マスタ!CM13),"",
IF(AND(H3=固定マスタ!CG6,H4=固定マスタ!CM5),"",
IF(AND(H3=固定マスタ!CG6,H4=固定マスタ!CM6),"",
IF(AND(H3=固定マスタ!CG6,H4=固定マスタ!CM7),固定マスタ!CO7,
IF(AND(H3=固定マスタ!CG6,H4=固定マスタ!CM8),固定マスタ!CO8,
IF(AND(H3=固定マスタ!CG6,H4=固定マスタ!CM9),固定マスタ!CO9,
IF(AND(H3=固定マスタ!CG6,H4=固定マスタ!CM10),"",
IF(AND(H3=固定マスタ!CG6,H4=固定マスタ!CM11),"",
IF(AND(H3=固定マスタ!CG6,H4=固定マスタ!CM12),"",
IF(AND(H3=固定マスタ!CG6,H4=固定マスタ!CM13),"",
IF(AND(H3=固定マスタ!CG7,H4=固定マスタ!CM5),"",
IF(AND(H3=固定マスタ!CG7,H4=固定マスタ!CM6),"",
IF(AND(H3=固定マスタ!CG7,H4=固定マスタ!CM7),固定マスタ!CO7,
IF(AND(H3=固定マスタ!CG7,H4=固定マスタ!CM8),"",
IF(AND(H3=固定マスタ!CG7,H4=固定マスタ!CM9),"",
IF(AND(H3=固定マスタ!CG7,H4=固定マスタ!CM10),"",
IF(AND(H3=固定マスタ!CG7,H4=固定マスタ!CM11),"",
IF(AND(H3=固定マスタ!CG7,H4=固定マスタ!CM12),"",
IF(AND(H3=固定マスタ!CG7,H4=固定マスタ!CM13),"",
IF(AND(H3=固定マスタ!CG8,H4=固定マスタ!CM5),"",
IF(AND(H3=固定マスタ!CG8,H4=固定マスタ!CM6),固定マスタ!CO10,
IF(AND(H3=固定マスタ!CG8,H4=固定マスタ!CM7),固定マスタ!CO11,
IF(AND(H3=固定マスタ!CG8,H4=固定マスタ!CM8),固定マスタ!CO12,
IF(AND(H3=固定マスタ!CG8,H4=固定マスタ!CM9),固定マスタ!CO13,
IF(AND(H3=固定マスタ!CG8,H4=固定マスタ!CM10),"",
IF(AND(H3=固定マスタ!CG8,H4=固定マスタ!CM11),"",
IF(AND(H3=固定マスタ!CG8,H4=固定マスタ!CM12),"",
IF(AND(H3=固定マスタ!CG8,H4=固定マスタ!CM13),"",
IF(AND(H3=固定マスタ!CG9,H4=固定マスタ!CM5),"",
IF(AND(H3=固定マスタ!CG9,H4=固定マスタ!CM6),"",
IF(AND(H3=固定マスタ!CG9,H4=固定マスタ!CM7),固定マスタ!CO11,
IF(AND(H3=固定マスタ!CG9,H4=固定マスタ!CM8),固定マスタ!CO12,
IF(AND(H3=固定マスタ!CG9,H4=固定マスタ!CM9),固定マスタ!CO13,
IF(AND(H3=固定マスタ!CG9,H4=固定マスタ!CM10),"",
IF(AND(H3=固定マスタ!CG9,H4=固定マスタ!CM11),"",
IF(AND(H3=固定マスタ!CG9,H4=固定マスタ!CM12),"",
IF(AND(H3=固定マスタ!CG9,H4=固定マスタ!CM13),"",
IF(AND(H3=固定マスタ!CG10,H4=固定マスタ!CM5),"",
IF(AND(H3=固定マスタ!CG10,H4=固定マスタ!CM6),"",
IF(AND(H3=固定マスタ!CG10,H4=固定マスタ!CM7),固定マスタ!CO11,
IF(AND(H3=固定マスタ!CG10,H4=固定マスタ!CM8),"",
IF(AND(H3=固定マスタ!CG10,H4=固定マスタ!CM9),"",
IF(AND(H3=固定マスタ!CG10,H4=固定マスタ!CM10),"",
IF(AND(H3=固定マスタ!CG10,H4=固定マスタ!CM11),"",
IF(AND(H3=固定マスタ!CG10,H4=固定マスタ!CM12),"",
IF(AND(H3=固定マスタ!CG10,H4=固定マスタ!CM13),"",
"")))))))))))))))))))))))))))))))))))))))))))))))))))))))))</f>
        <v/>
      </c>
      <c r="BD9" s="665"/>
      <c r="BE9" s="665"/>
      <c r="BF9" s="665"/>
      <c r="BG9" s="665"/>
      <c r="BH9" s="665"/>
      <c r="BI9" s="665"/>
      <c r="BJ9" s="665"/>
      <c r="BK9" s="665"/>
      <c r="BL9" s="665"/>
      <c r="BM9" s="665"/>
      <c r="BN9" s="665"/>
      <c r="BO9" s="665"/>
      <c r="BP9" s="665"/>
      <c r="BQ9" s="665"/>
      <c r="BR9" s="665"/>
      <c r="BS9" s="666"/>
      <c r="BT9" s="310"/>
    </row>
    <row r="10" spans="2:72" ht="13.5" customHeight="1">
      <c r="B10" s="616" t="s">
        <v>4301</v>
      </c>
      <c r="C10" s="616"/>
      <c r="D10" s="616"/>
      <c r="E10" s="616"/>
      <c r="F10" s="616"/>
      <c r="G10" s="616"/>
      <c r="H10" s="658"/>
      <c r="I10" s="659"/>
      <c r="J10" s="659"/>
      <c r="K10" s="659"/>
      <c r="L10" s="659"/>
      <c r="M10" s="659"/>
      <c r="N10" s="659"/>
      <c r="O10" s="659"/>
      <c r="P10" s="659"/>
      <c r="Q10" s="659"/>
      <c r="R10" s="659"/>
      <c r="S10" s="659"/>
      <c r="T10" s="659"/>
      <c r="U10" s="659"/>
      <c r="V10" s="659"/>
      <c r="W10" s="659"/>
      <c r="X10" s="659"/>
      <c r="Y10" s="659"/>
      <c r="Z10" s="659"/>
      <c r="AA10" s="659"/>
      <c r="AB10" s="659"/>
      <c r="AC10" s="659"/>
      <c r="AD10" s="659"/>
      <c r="AE10" s="660"/>
      <c r="AG10" s="283" t="s">
        <v>4282</v>
      </c>
      <c r="AJ10" s="309"/>
      <c r="AK10" s="665" t="str">
        <f>IF(H10="","",H10)</f>
        <v/>
      </c>
      <c r="AL10" s="665"/>
      <c r="AM10" s="665"/>
      <c r="AN10" s="665"/>
      <c r="AO10" s="665"/>
      <c r="AP10" s="665"/>
      <c r="AQ10" s="665"/>
      <c r="AR10" s="665"/>
      <c r="AS10" s="665"/>
      <c r="AT10" s="665"/>
      <c r="AU10" s="665"/>
      <c r="AV10" s="665"/>
      <c r="AW10" s="665"/>
      <c r="AX10" s="665"/>
      <c r="AY10" s="665"/>
      <c r="AZ10" s="665"/>
      <c r="BA10" s="308"/>
      <c r="BB10" s="303"/>
      <c r="BC10" s="665" t="str">
        <f>IF(H3="","",
IF(H4="","",
IF(H8="","",
IF(AND(H3=固定マスタ!CG5,H4=固定マスタ!CM5),"",
IF(AND(H3=固定マスタ!CG5,H4=固定マスタ!CM6),固定マスタ!CQ6&amp;" "&amp;固定マスタ!CS6,
IF(AND(H3=固定マスタ!CG5,H4=固定マスタ!CM7),固定マスタ!CQ7&amp;" "&amp;固定マスタ!CS7,
IF(AND(H3=固定マスタ!CG5,H4=固定マスタ!CM8),固定マスタ!CQ8&amp;" "&amp;固定マスタ!CS8,
IF(AND(H3=固定マスタ!CG5,H4=固定マスタ!CM9),固定マスタ!CQ9&amp;" "&amp;固定マスタ!CS9,
IF(AND(H3=固定マスタ!CG5,H4=固定マスタ!CM10),"",
IF(AND(H3=固定マスタ!CG5,H4=固定マスタ!CM11),"",
IF(AND(H3=固定マスタ!CG5,H4=固定マスタ!CM12),"",
IF(AND(H3=固定マスタ!CG5,H4=固定マスタ!CM13),"",
IF(AND(H3=固定マスタ!CG6,H4=固定マスタ!CM5),"",
IF(AND(H3=固定マスタ!CG6,H4=固定マスタ!CM6),"",
IF(AND(H3=固定マスタ!CG6,H4=固定マスタ!CM7),固定マスタ!CQ7&amp;" "&amp;固定マスタ!CS7,
IF(AND(H3=固定マスタ!CG6,H4=固定マスタ!CM8),固定マスタ!CQ8&amp;" "&amp;固定マスタ!CS8,
IF(AND(H3=固定マスタ!CG6,H4=固定マスタ!CM9),固定マスタ!CQ9&amp;" "&amp;固定マスタ!CS9,
IF(AND(H3=固定マスタ!CG6,H4=固定マスタ!CM10),"",
IF(AND(H3=固定マスタ!CG6,H4=固定マスタ!CM11),"",
IF(AND(H3=固定マスタ!CG6,H4=固定マスタ!CM12),"",
IF(AND(H3=固定マスタ!CG6,H4=固定マスタ!CM13),"",
IF(AND(H3=固定マスタ!CG7,H4=固定マスタ!CM5),"",
IF(AND(H3=固定マスタ!CG7,H4=固定マスタ!CM6),"",
IF(AND(H3=固定マスタ!CG7,H4=固定マスタ!CM7),固定マスタ!CQ7&amp;" "&amp;固定マスタ!CS7,
IF(AND(H3=固定マスタ!CG7,H4=固定マスタ!CM8),"",
IF(AND(H3=固定マスタ!CG7,H4=固定マスタ!CM9),"",
IF(AND(H3=固定マスタ!CG7,H4=固定マスタ!CM10),"",
IF(AND(H3=固定マスタ!CG7,H4=固定マスタ!CM11),"",
IF(AND(H3=固定マスタ!CG7,H4=固定マスタ!CM12),"",
IF(AND(H3=固定マスタ!CG7,H4=固定マスタ!CM13),"",
IF(AND(H3=固定マスタ!CG8,H4=固定マスタ!CM5),"",
IF(AND(H3=固定マスタ!CG8,H4=固定マスタ!CM6),固定マスタ!CQ10&amp;" "&amp;固定マスタ!CS10,
IF(AND(H3=固定マスタ!CG8,H4=固定マスタ!CM7),固定マスタ!CQ11&amp;" "&amp;固定マスタ!CS11,
IF(AND(H3=固定マスタ!CG8,H4=固定マスタ!CM8),固定マスタ!CQ12&amp;" "&amp;固定マスタ!CS12,
IF(AND(H3=固定マスタ!CG8,H4=固定マスタ!CM9),固定マスタ!CQ13&amp;" "&amp;固定マスタ!CS13,
IF(AND(H3=固定マスタ!CG8,H4=固定マスタ!CM10),"",
IF(AND(H3=固定マスタ!CG8,H4=固定マスタ!CM11),"",
IF(AND(H3=固定マスタ!CG8,H4=固定マスタ!CM12),"",
IF(AND(H3=固定マスタ!CG8,H4=固定マスタ!CM13),"",
IF(AND(H3=固定マスタ!CG9,H4=固定マスタ!CM5),"",
IF(AND(H3=固定マスタ!CG9,H4=固定マスタ!CM6),"",
IF(AND(H3=固定マスタ!CG9,H4=固定マスタ!CM7),固定マスタ!CQ11&amp;" "&amp;固定マスタ!CS11,
IF(AND(H3=固定マスタ!CG9,H4=固定マスタ!CM8),固定マスタ!CQ12&amp;" "&amp;固定マスタ!CS12,
IF(AND(H3=固定マスタ!CG9,H4=固定マスタ!CM9),固定マスタ!CQ13&amp;" "&amp;固定マスタ!CS13,
IF(AND(H3=固定マスタ!CG9,H4=固定マスタ!CM10),"",
IF(AND(H3=固定マスタ!CG9,H4=固定マスタ!CM11),"",
IF(AND(H3=固定マスタ!CG9,H4=固定マスタ!CM12),"",
IF(AND(H3=固定マスタ!CG9,H4=固定マスタ!CM13),"",
IF(AND(H3=固定マスタ!CG10,H4=固定マスタ!CM5),"",
IF(AND(H3=固定マスタ!CG10,H4=固定マスタ!CM6),"",
IF(AND(H3=固定マスタ!CG10,H4=固定マスタ!CM7),固定マスタ!CQ11&amp;" "&amp;固定マスタ!CS11,
IF(AND(H3=固定マスタ!CG10,H4=固定マスタ!CM8),"",
IF(AND(H3=固定マスタ!CG10,H4=固定マスタ!CM9),"",
IF(AND(H3=固定マスタ!CG10,H4=固定マスタ!CM10),"",
IF(AND(H3=固定マスタ!CG10,H4=固定マスタ!CM11),"",
IF(AND(H3=固定マスタ!CG10,H4=固定マスタ!CM12),"",
IF(AND(H3=固定マスタ!CG10,H4=固定マスタ!CM13),"",
"")))))))))))))))))))))))))))))))))))))))))))))))))))))))))</f>
        <v/>
      </c>
      <c r="BD10" s="665"/>
      <c r="BE10" s="665"/>
      <c r="BF10" s="665"/>
      <c r="BG10" s="665"/>
      <c r="BH10" s="665"/>
      <c r="BI10" s="665"/>
      <c r="BJ10" s="665"/>
      <c r="BK10" s="665"/>
      <c r="BL10" s="665"/>
      <c r="BM10" s="665"/>
      <c r="BN10" s="665"/>
      <c r="BO10" s="665"/>
      <c r="BP10" s="665"/>
      <c r="BQ10" s="665"/>
      <c r="BR10" s="665"/>
      <c r="BS10" s="666"/>
      <c r="BT10" s="310"/>
    </row>
    <row r="11" spans="2:72" ht="13.5" customHeight="1">
      <c r="B11" s="616" t="s">
        <v>4302</v>
      </c>
      <c r="C11" s="616"/>
      <c r="D11" s="616"/>
      <c r="E11" s="616"/>
      <c r="F11" s="616"/>
      <c r="G11" s="616"/>
      <c r="H11" s="658"/>
      <c r="I11" s="659"/>
      <c r="J11" s="659"/>
      <c r="K11" s="659"/>
      <c r="L11" s="659"/>
      <c r="M11" s="659"/>
      <c r="N11" s="659"/>
      <c r="O11" s="659"/>
      <c r="P11" s="659"/>
      <c r="Q11" s="659"/>
      <c r="R11" s="659"/>
      <c r="S11" s="659"/>
      <c r="T11" s="659"/>
      <c r="U11" s="659"/>
      <c r="V11" s="659"/>
      <c r="W11" s="659"/>
      <c r="X11" s="659"/>
      <c r="Y11" s="659"/>
      <c r="Z11" s="659"/>
      <c r="AA11" s="659"/>
      <c r="AB11" s="659"/>
      <c r="AC11" s="659"/>
      <c r="AD11" s="659"/>
      <c r="AE11" s="660"/>
      <c r="AG11" s="283" t="s">
        <v>4282</v>
      </c>
      <c r="AJ11" s="309"/>
      <c r="AK11" s="665" t="str">
        <f>IF(H11="","",H11)</f>
        <v/>
      </c>
      <c r="AL11" s="665"/>
      <c r="AM11" s="665"/>
      <c r="AN11" s="665"/>
      <c r="AO11" s="665"/>
      <c r="AP11" s="665"/>
      <c r="AQ11" s="665"/>
      <c r="AR11" s="665"/>
      <c r="AS11" s="665"/>
      <c r="AT11" s="665"/>
      <c r="AU11" s="665"/>
      <c r="AV11" s="665"/>
      <c r="AW11" s="665"/>
      <c r="AX11" s="665"/>
      <c r="AY11" s="665"/>
      <c r="AZ11" s="665"/>
      <c r="BA11" s="308"/>
      <c r="BB11" s="303"/>
      <c r="BC11" s="665" t="str">
        <f>IF(H3="","",H3)</f>
        <v/>
      </c>
      <c r="BD11" s="665"/>
      <c r="BE11" s="665"/>
      <c r="BF11" s="665"/>
      <c r="BG11" s="665"/>
      <c r="BH11" s="665"/>
      <c r="BI11" s="665"/>
      <c r="BJ11" s="665"/>
      <c r="BK11" s="665"/>
      <c r="BL11" s="665"/>
      <c r="BM11" s="665"/>
      <c r="BN11" s="665"/>
      <c r="BO11" s="665"/>
      <c r="BP11" s="665"/>
      <c r="BQ11" s="665"/>
      <c r="BR11" s="665"/>
      <c r="BS11" s="666"/>
      <c r="BT11" s="310"/>
    </row>
    <row r="12" spans="2:72" ht="13.5" customHeight="1">
      <c r="B12" s="653" t="s">
        <v>4303</v>
      </c>
      <c r="C12" s="654"/>
      <c r="D12" s="654"/>
      <c r="E12" s="654"/>
      <c r="F12" s="654"/>
      <c r="G12" s="655"/>
      <c r="H12" s="658"/>
      <c r="I12" s="659"/>
      <c r="J12" s="659"/>
      <c r="K12" s="659"/>
      <c r="L12" s="659"/>
      <c r="M12" s="659"/>
      <c r="N12" s="659"/>
      <c r="O12" s="659"/>
      <c r="P12" s="659"/>
      <c r="Q12" s="659"/>
      <c r="R12" s="659"/>
      <c r="S12" s="659"/>
      <c r="T12" s="659"/>
      <c r="U12" s="659"/>
      <c r="V12" s="659"/>
      <c r="W12" s="659"/>
      <c r="X12" s="659"/>
      <c r="Y12" s="659"/>
      <c r="Z12" s="659"/>
      <c r="AA12" s="659"/>
      <c r="AB12" s="659"/>
      <c r="AC12" s="659"/>
      <c r="AD12" s="659"/>
      <c r="AE12" s="660"/>
      <c r="AG12" s="283" t="s">
        <v>4282</v>
      </c>
      <c r="AJ12" s="309"/>
      <c r="AK12" s="665" t="str">
        <f>IF(H12="","",H12)</f>
        <v/>
      </c>
      <c r="AL12" s="665"/>
      <c r="AM12" s="665"/>
      <c r="AN12" s="665"/>
      <c r="AO12" s="665"/>
      <c r="AP12" s="665"/>
      <c r="AQ12" s="665"/>
      <c r="AR12" s="665"/>
      <c r="AS12" s="665"/>
      <c r="AT12" s="665"/>
      <c r="AU12" s="665"/>
      <c r="AV12" s="665"/>
      <c r="AW12" s="665"/>
      <c r="AX12" s="665"/>
      <c r="AY12" s="665"/>
      <c r="AZ12" s="665"/>
      <c r="BA12" s="308"/>
      <c r="BB12" s="303"/>
      <c r="BC12" s="665"/>
      <c r="BD12" s="665"/>
      <c r="BE12" s="665"/>
      <c r="BF12" s="665"/>
      <c r="BG12" s="665"/>
      <c r="BH12" s="665"/>
      <c r="BI12" s="665"/>
      <c r="BJ12" s="665"/>
      <c r="BK12" s="665"/>
      <c r="BL12" s="665"/>
      <c r="BM12" s="665"/>
      <c r="BN12" s="665"/>
      <c r="BO12" s="665"/>
      <c r="BP12" s="665"/>
      <c r="BQ12" s="665"/>
      <c r="BR12" s="665"/>
      <c r="BS12" s="666"/>
    </row>
    <row r="13" spans="2:72" ht="13.5" customHeight="1">
      <c r="B13" s="653" t="s">
        <v>4304</v>
      </c>
      <c r="C13" s="654"/>
      <c r="D13" s="654"/>
      <c r="E13" s="654"/>
      <c r="F13" s="654"/>
      <c r="G13" s="655"/>
      <c r="H13" s="658"/>
      <c r="I13" s="659"/>
      <c r="J13" s="659"/>
      <c r="K13" s="659"/>
      <c r="L13" s="659"/>
      <c r="M13" s="659"/>
      <c r="N13" s="659"/>
      <c r="O13" s="659"/>
      <c r="P13" s="659"/>
      <c r="Q13" s="659"/>
      <c r="R13" s="659"/>
      <c r="S13" s="659"/>
      <c r="T13" s="660"/>
      <c r="U13" s="658"/>
      <c r="V13" s="659"/>
      <c r="W13" s="659"/>
      <c r="X13" s="659"/>
      <c r="Y13" s="659"/>
      <c r="Z13" s="659"/>
      <c r="AA13" s="659"/>
      <c r="AB13" s="659"/>
      <c r="AC13" s="659"/>
      <c r="AD13" s="659"/>
      <c r="AE13" s="660"/>
      <c r="AG13" s="283" t="s">
        <v>4282</v>
      </c>
      <c r="AJ13" s="307"/>
      <c r="AK13" s="306"/>
      <c r="AL13" s="677" t="str">
        <f>IF(H13="","",H13)</f>
        <v/>
      </c>
      <c r="AM13" s="677"/>
      <c r="AN13" s="677"/>
      <c r="AO13" s="677"/>
      <c r="AP13" s="677"/>
      <c r="AQ13" s="677"/>
      <c r="AR13" s="306"/>
      <c r="AS13" s="667" t="str">
        <f>IF(U13="","",U13)</f>
        <v/>
      </c>
      <c r="AT13" s="667"/>
      <c r="AU13" s="667"/>
      <c r="AV13" s="667"/>
      <c r="AW13" s="667"/>
      <c r="AX13" s="667"/>
      <c r="AY13" s="667"/>
      <c r="AZ13" s="667"/>
      <c r="BA13" s="305"/>
      <c r="BB13" s="304"/>
      <c r="BC13" s="667" t="str">
        <f>IF(H3="","",
IF(H4="","",
IF(H8="","",
IF(H3=固定マスタ!CG5,固定マスタ!DI5&amp;" "&amp;固定マスタ!DK5,
IF(H3=固定マスタ!CG6,固定マスタ!DI5&amp;" "&amp;固定マスタ!DK6,
IF(H3=固定マスタ!CG7,固定マスタ!DI5&amp;" "&amp;固定マスタ!DK5,
IF(H3=固定マスタ!CG8,固定マスタ!DI6&amp;" "&amp;固定マスタ!DK7,
IF(H3=固定マスタ!CG9,固定マスタ!DI6&amp;" "&amp;固定マスタ!DK8,
IF(H3=固定マスタ!CG10,固定マスタ!DI6&amp;" "&amp;固定マスタ!DK7,
IF(H3=固定マスタ!CG11,"",
IF(H3=固定マスタ!CG12,"",
IF(H3=固定マスタ!CG13,"",
"error"))))))))))))</f>
        <v/>
      </c>
      <c r="BD13" s="667"/>
      <c r="BE13" s="667"/>
      <c r="BF13" s="667"/>
      <c r="BG13" s="667"/>
      <c r="BH13" s="667"/>
      <c r="BI13" s="667"/>
      <c r="BJ13" s="667"/>
      <c r="BK13" s="667"/>
      <c r="BL13" s="667"/>
      <c r="BM13" s="667"/>
      <c r="BN13" s="667"/>
      <c r="BO13" s="667"/>
      <c r="BP13" s="667"/>
      <c r="BQ13" s="667"/>
      <c r="BR13" s="667"/>
      <c r="BS13" s="668"/>
    </row>
    <row r="14" spans="2:72">
      <c r="B14" s="635"/>
      <c r="C14" s="635"/>
      <c r="D14" s="635"/>
      <c r="E14" s="635"/>
      <c r="F14" s="635"/>
      <c r="G14" s="635"/>
      <c r="H14" s="635"/>
      <c r="I14" s="635"/>
      <c r="J14" s="635"/>
      <c r="AE14" s="294"/>
      <c r="AG14" s="283"/>
      <c r="AJ14" s="287"/>
      <c r="AK14" s="287"/>
      <c r="AL14" s="287"/>
      <c r="AM14" s="287"/>
      <c r="AN14" s="287"/>
      <c r="AO14" s="287"/>
      <c r="AP14" s="287"/>
      <c r="AQ14" s="287"/>
      <c r="AR14" s="287"/>
      <c r="AS14" s="287"/>
      <c r="AT14" s="287"/>
      <c r="AU14" s="287"/>
      <c r="AV14" s="287"/>
      <c r="AW14" s="287"/>
      <c r="AX14" s="287"/>
      <c r="AY14" s="287"/>
      <c r="AZ14" s="287"/>
      <c r="BA14" s="287"/>
      <c r="BB14" s="287"/>
      <c r="BC14" s="287"/>
      <c r="BD14" s="287"/>
      <c r="BE14" s="287"/>
      <c r="BF14" s="287"/>
      <c r="BG14" s="287"/>
      <c r="BH14" s="287"/>
      <c r="BI14" s="287"/>
      <c r="BJ14" s="287"/>
      <c r="BK14" s="287"/>
      <c r="BL14" s="287"/>
      <c r="BM14" s="287"/>
      <c r="BN14" s="287"/>
      <c r="BO14" s="287"/>
      <c r="BP14" s="287"/>
      <c r="BQ14" s="287"/>
      <c r="BR14" s="287"/>
      <c r="BS14" s="287"/>
    </row>
    <row r="15" spans="2:72">
      <c r="B15" s="615"/>
      <c r="C15" s="615"/>
      <c r="D15" s="615"/>
      <c r="E15" s="615"/>
      <c r="F15" s="615"/>
      <c r="G15" s="615"/>
      <c r="H15" s="615"/>
      <c r="I15" s="615"/>
      <c r="J15" s="615"/>
      <c r="K15" s="615"/>
      <c r="L15" s="615"/>
      <c r="M15" s="615"/>
      <c r="N15" s="615"/>
      <c r="O15" s="615"/>
      <c r="P15" s="615"/>
      <c r="Q15" s="615"/>
      <c r="R15" s="615"/>
      <c r="S15" s="615"/>
      <c r="T15" s="615"/>
      <c r="U15" s="615"/>
      <c r="V15" s="615"/>
      <c r="W15" s="615"/>
      <c r="X15" s="615"/>
      <c r="Y15" s="615"/>
      <c r="Z15" s="615"/>
      <c r="AA15" s="615"/>
      <c r="AB15" s="615"/>
      <c r="AC15" s="615"/>
      <c r="AD15" s="615"/>
      <c r="AE15" s="615"/>
      <c r="AG15" s="283"/>
      <c r="AJ15" s="619" t="str">
        <f>IF(H11="","",H11)</f>
        <v/>
      </c>
      <c r="AK15" s="619"/>
      <c r="AL15" s="619"/>
      <c r="AM15" s="619"/>
      <c r="AN15" s="619"/>
      <c r="AO15" s="619"/>
      <c r="AP15" s="619"/>
      <c r="AQ15" s="619"/>
      <c r="AR15" s="619"/>
      <c r="AS15" s="619"/>
      <c r="AT15" s="619"/>
      <c r="AU15" s="619" t="s">
        <v>4305</v>
      </c>
      <c r="AV15" s="619"/>
      <c r="AW15" s="619"/>
      <c r="AX15" s="619"/>
      <c r="AY15" s="619" t="str">
        <f>IF(H3="","",H3)</f>
        <v/>
      </c>
      <c r="AZ15" s="619"/>
      <c r="BA15" s="619"/>
      <c r="BB15" s="619"/>
      <c r="BC15" s="619"/>
      <c r="BD15" s="619"/>
      <c r="BE15" s="619"/>
      <c r="BF15" s="619"/>
      <c r="BG15" s="619"/>
      <c r="BH15" s="619"/>
      <c r="BI15" s="619"/>
      <c r="BJ15" s="619"/>
      <c r="BK15" s="618" t="s">
        <v>4306</v>
      </c>
      <c r="BL15" s="618"/>
      <c r="BM15" s="618"/>
      <c r="BN15" s="618"/>
      <c r="BO15" s="618"/>
      <c r="BP15" s="618"/>
      <c r="BQ15" s="618"/>
      <c r="BR15" s="303"/>
      <c r="BS15" s="303"/>
    </row>
    <row r="16" spans="2:72" ht="13.5" customHeight="1">
      <c r="B16" s="615"/>
      <c r="C16" s="615"/>
      <c r="D16" s="615"/>
      <c r="E16" s="615"/>
      <c r="F16" s="615"/>
      <c r="G16" s="615"/>
      <c r="H16" s="615"/>
      <c r="I16" s="615"/>
      <c r="J16" s="615"/>
      <c r="K16" s="615"/>
      <c r="L16" s="615"/>
      <c r="M16" s="615"/>
      <c r="N16" s="615"/>
      <c r="O16" s="615"/>
      <c r="P16" s="615"/>
      <c r="Q16" s="615"/>
      <c r="R16" s="615"/>
      <c r="S16" s="615"/>
      <c r="T16" s="615"/>
      <c r="U16" s="615"/>
      <c r="V16" s="615"/>
      <c r="W16" s="615"/>
      <c r="X16" s="615"/>
      <c r="Y16" s="615"/>
      <c r="Z16" s="615"/>
      <c r="AA16" s="615"/>
      <c r="AB16" s="615"/>
      <c r="AC16" s="615"/>
      <c r="AD16" s="615"/>
      <c r="AE16" s="615"/>
      <c r="AG16" s="283"/>
      <c r="AJ16" s="679" t="str">
        <f>IF(H7="","",IF(H7=固定マスタ!FK5,"甲乙間で締結した業務委託基本契約書に基づき、下記の通り",IF(H7=固定マスタ!FK6,"下記のとおり","")))</f>
        <v/>
      </c>
      <c r="AK16" s="679"/>
      <c r="AL16" s="679"/>
      <c r="AM16" s="679"/>
      <c r="AN16" s="679"/>
      <c r="AO16" s="679"/>
      <c r="AP16" s="679"/>
      <c r="AQ16" s="679"/>
      <c r="AR16" s="679"/>
      <c r="AS16" s="679"/>
      <c r="AT16" s="679"/>
      <c r="AU16" s="679"/>
      <c r="AV16" s="679"/>
      <c r="AW16" s="679"/>
      <c r="AX16" s="679"/>
      <c r="AY16" s="679"/>
      <c r="AZ16" s="679"/>
      <c r="BA16" s="679"/>
      <c r="BB16" s="679"/>
      <c r="BC16" s="679"/>
      <c r="BD16" s="679"/>
      <c r="BE16" s="619" t="str">
        <f>IF(H8="","",H8)</f>
        <v/>
      </c>
      <c r="BF16" s="619"/>
      <c r="BG16" s="619"/>
      <c r="BH16" s="619"/>
      <c r="BI16" s="619"/>
      <c r="BJ16" s="619"/>
      <c r="BK16" s="618" t="s">
        <v>4307</v>
      </c>
      <c r="BL16" s="618"/>
      <c r="BM16" s="618"/>
      <c r="BN16" s="618"/>
      <c r="BO16" s="618"/>
      <c r="BP16" s="618"/>
      <c r="BQ16" s="618"/>
      <c r="BR16" s="618"/>
      <c r="BS16" s="303"/>
    </row>
    <row r="17" spans="2:71">
      <c r="B17" s="615"/>
      <c r="C17" s="615"/>
      <c r="D17" s="615"/>
      <c r="E17" s="615"/>
      <c r="F17" s="615"/>
      <c r="G17" s="615"/>
      <c r="H17" s="615"/>
      <c r="I17" s="615"/>
      <c r="J17" s="615"/>
      <c r="K17" s="615"/>
      <c r="L17" s="615"/>
      <c r="M17" s="615"/>
      <c r="N17" s="615"/>
      <c r="O17" s="615"/>
      <c r="P17" s="615"/>
      <c r="Q17" s="615"/>
      <c r="R17" s="615"/>
      <c r="S17" s="615"/>
      <c r="T17" s="615"/>
      <c r="U17" s="615"/>
      <c r="V17" s="615"/>
      <c r="W17" s="615"/>
      <c r="X17" s="615"/>
      <c r="Y17" s="615"/>
      <c r="Z17" s="615"/>
      <c r="AA17" s="615"/>
      <c r="AB17" s="615"/>
      <c r="AC17" s="615"/>
      <c r="AD17" s="615"/>
      <c r="AE17" s="615"/>
      <c r="AG17" s="283"/>
      <c r="AJ17" s="287"/>
      <c r="AK17" s="287"/>
      <c r="AL17" s="287"/>
      <c r="AM17" s="287"/>
      <c r="AN17" s="287"/>
      <c r="AO17" s="287"/>
      <c r="AP17" s="287"/>
      <c r="AQ17" s="287"/>
      <c r="AR17" s="287"/>
      <c r="AS17" s="287"/>
      <c r="AT17" s="287"/>
      <c r="AU17" s="287"/>
      <c r="AV17" s="287"/>
      <c r="AW17" s="287"/>
      <c r="AX17" s="287"/>
      <c r="AY17" s="287"/>
      <c r="AZ17" s="287"/>
      <c r="BA17" s="287"/>
      <c r="BB17" s="287"/>
      <c r="BC17" s="287"/>
      <c r="BD17" s="287"/>
      <c r="BE17" s="287"/>
      <c r="BF17" s="287"/>
      <c r="BG17" s="287"/>
      <c r="BH17" s="287"/>
      <c r="BI17" s="287"/>
      <c r="BJ17" s="287"/>
      <c r="BK17" s="287"/>
      <c r="BL17" s="287"/>
      <c r="BM17" s="287"/>
      <c r="BN17" s="287"/>
      <c r="BO17" s="287"/>
      <c r="BP17" s="287"/>
      <c r="BQ17" s="287"/>
      <c r="BR17" s="287"/>
      <c r="BS17" s="287"/>
    </row>
    <row r="18" spans="2:71" ht="15">
      <c r="B18" s="616" t="s">
        <v>859</v>
      </c>
      <c r="C18" s="616"/>
      <c r="D18" s="616"/>
      <c r="E18" s="616"/>
      <c r="F18" s="616"/>
      <c r="G18" s="616"/>
      <c r="H18" s="620"/>
      <c r="I18" s="620"/>
      <c r="J18" s="620"/>
      <c r="K18" s="620"/>
      <c r="L18" s="620"/>
      <c r="M18" s="620"/>
      <c r="N18" s="620"/>
      <c r="O18" s="620"/>
      <c r="P18" s="620"/>
      <c r="Q18" s="620"/>
      <c r="R18" s="620"/>
      <c r="S18" s="620"/>
      <c r="T18" s="620"/>
      <c r="U18" s="620"/>
      <c r="V18" s="620"/>
      <c r="W18" s="620"/>
      <c r="X18" s="620"/>
      <c r="Y18" s="620"/>
      <c r="Z18" s="620"/>
      <c r="AA18" s="620"/>
      <c r="AB18" s="620"/>
      <c r="AC18" s="620"/>
      <c r="AD18" s="620"/>
      <c r="AE18" s="620"/>
      <c r="AG18" s="283" t="s">
        <v>4282</v>
      </c>
      <c r="AJ18" s="287"/>
      <c r="AK18" s="287"/>
      <c r="AL18" s="646" t="s">
        <v>859</v>
      </c>
      <c r="AM18" s="646"/>
      <c r="AN18" s="646"/>
      <c r="AO18" s="646"/>
      <c r="AP18" s="646"/>
      <c r="AQ18" s="646"/>
      <c r="AR18" s="287"/>
      <c r="AS18" s="289" t="s">
        <v>4308</v>
      </c>
      <c r="AT18" s="669" t="str">
        <f>IF(H18="","",H18)</f>
        <v/>
      </c>
      <c r="AU18" s="669"/>
      <c r="AV18" s="669"/>
      <c r="AW18" s="669"/>
      <c r="AX18" s="669"/>
      <c r="AY18" s="669"/>
      <c r="AZ18" s="669"/>
      <c r="BA18" s="669"/>
      <c r="BB18" s="669"/>
      <c r="BC18" s="669"/>
      <c r="BD18" s="669"/>
      <c r="BE18" s="669"/>
      <c r="BF18" s="669"/>
      <c r="BG18" s="669"/>
      <c r="BH18" s="669"/>
      <c r="BI18" s="669"/>
      <c r="BJ18" s="669"/>
      <c r="BK18" s="669"/>
      <c r="BL18" s="669"/>
      <c r="BM18" s="669"/>
      <c r="BN18" s="669"/>
      <c r="BO18" s="669"/>
      <c r="BP18" s="669"/>
      <c r="BQ18" s="669"/>
      <c r="BR18" s="669"/>
      <c r="BS18" s="286"/>
    </row>
    <row r="19" spans="2:71" ht="5.25" customHeight="1">
      <c r="B19" s="294"/>
      <c r="C19" s="294"/>
      <c r="D19" s="294"/>
      <c r="E19" s="294"/>
      <c r="F19" s="294"/>
      <c r="G19" s="294"/>
      <c r="H19" s="294"/>
      <c r="I19" s="294"/>
      <c r="J19" s="294"/>
      <c r="K19" s="294"/>
      <c r="L19" s="294"/>
      <c r="M19" s="294"/>
      <c r="N19" s="302"/>
      <c r="O19" s="294"/>
      <c r="P19" s="294"/>
      <c r="Q19" s="302"/>
      <c r="R19" s="294"/>
      <c r="S19" s="294"/>
      <c r="T19" s="302"/>
      <c r="U19" s="294"/>
      <c r="V19" s="294"/>
      <c r="W19" s="294"/>
      <c r="X19" s="294"/>
      <c r="Y19" s="294"/>
      <c r="Z19" s="294"/>
      <c r="AA19" s="294"/>
      <c r="AB19" s="294"/>
      <c r="AC19" s="294"/>
      <c r="AD19" s="294"/>
      <c r="AE19" s="294"/>
      <c r="AG19" s="283"/>
      <c r="AJ19" s="287"/>
      <c r="AK19" s="287"/>
      <c r="AL19" s="290"/>
      <c r="AM19" s="290"/>
      <c r="AN19" s="290"/>
      <c r="AO19" s="290"/>
      <c r="AP19" s="290"/>
      <c r="AQ19" s="290"/>
      <c r="AR19" s="287"/>
      <c r="AS19" s="289"/>
      <c r="AT19" s="288"/>
      <c r="AU19" s="288"/>
      <c r="AV19" s="288"/>
      <c r="AW19" s="288"/>
      <c r="AX19" s="288"/>
      <c r="AY19" s="288"/>
      <c r="AZ19" s="288"/>
      <c r="BA19" s="288"/>
      <c r="BB19" s="288"/>
      <c r="BC19" s="288"/>
      <c r="BD19" s="288"/>
      <c r="BE19" s="288"/>
      <c r="BF19" s="288"/>
      <c r="BG19" s="288"/>
      <c r="BH19" s="288"/>
      <c r="BI19" s="288"/>
      <c r="BJ19" s="288"/>
      <c r="BK19" s="288"/>
      <c r="BL19" s="288"/>
      <c r="BM19" s="288"/>
      <c r="BN19" s="288"/>
      <c r="BO19" s="288"/>
      <c r="BP19" s="288"/>
      <c r="BQ19" s="288"/>
      <c r="BR19" s="288"/>
      <c r="BS19" s="287"/>
    </row>
    <row r="20" spans="2:71" ht="15">
      <c r="B20" s="615"/>
      <c r="C20" s="615"/>
      <c r="D20" s="615"/>
      <c r="E20" s="615"/>
      <c r="F20" s="615"/>
      <c r="G20" s="615"/>
      <c r="H20" s="615"/>
      <c r="I20" s="615"/>
      <c r="J20" s="615"/>
      <c r="K20" s="615"/>
      <c r="L20" s="615"/>
      <c r="M20" s="615"/>
      <c r="N20" s="615"/>
      <c r="O20" s="615"/>
      <c r="P20" s="615"/>
      <c r="Q20" s="615"/>
      <c r="R20" s="615"/>
      <c r="S20" s="615"/>
      <c r="T20" s="615"/>
      <c r="U20" s="615"/>
      <c r="V20" s="615"/>
      <c r="W20" s="615"/>
      <c r="X20" s="615"/>
      <c r="Y20" s="615"/>
      <c r="Z20" s="615"/>
      <c r="AA20" s="615"/>
      <c r="AB20" s="615"/>
      <c r="AC20" s="615"/>
      <c r="AD20" s="615"/>
      <c r="AE20" s="615"/>
      <c r="AG20" s="283"/>
      <c r="AJ20" s="287"/>
      <c r="AK20" s="287"/>
      <c r="AL20" s="646" t="s">
        <v>4309</v>
      </c>
      <c r="AM20" s="646"/>
      <c r="AN20" s="646"/>
      <c r="AO20" s="646"/>
      <c r="AP20" s="646"/>
      <c r="AQ20" s="646"/>
      <c r="AR20" s="287"/>
      <c r="AS20" s="289" t="s">
        <v>4308</v>
      </c>
      <c r="AT20" s="675">
        <f>TRUNC(SUM(BO52:BS61))</f>
        <v>0</v>
      </c>
      <c r="AU20" s="675"/>
      <c r="AV20" s="675"/>
      <c r="AW20" s="675"/>
      <c r="AX20" s="675"/>
      <c r="AY20" s="675"/>
      <c r="AZ20" s="675"/>
      <c r="BA20" s="675"/>
      <c r="BB20" s="675"/>
      <c r="BC20" s="675"/>
      <c r="BD20" s="675"/>
      <c r="BE20" s="675" t="s">
        <v>4310</v>
      </c>
      <c r="BF20" s="675"/>
      <c r="BG20" s="675"/>
      <c r="BH20" s="675"/>
      <c r="BI20" s="675"/>
      <c r="BJ20" s="675"/>
      <c r="BK20" s="675"/>
      <c r="BL20" s="675"/>
      <c r="BM20" s="675"/>
      <c r="BN20" s="675"/>
      <c r="BO20" s="675"/>
      <c r="BP20" s="675"/>
      <c r="BQ20" s="675"/>
      <c r="BR20" s="675"/>
      <c r="BS20" s="286"/>
    </row>
    <row r="21" spans="2:71" ht="5.25" customHeight="1">
      <c r="B21" s="676"/>
      <c r="C21" s="676"/>
      <c r="D21" s="676"/>
      <c r="E21" s="676"/>
      <c r="F21" s="676"/>
      <c r="G21" s="676"/>
      <c r="H21" s="676"/>
      <c r="I21" s="676"/>
      <c r="J21" s="676"/>
      <c r="AG21" s="283"/>
      <c r="AJ21" s="287"/>
      <c r="AK21" s="287"/>
      <c r="AL21" s="290"/>
      <c r="AM21" s="290"/>
      <c r="AN21" s="290"/>
      <c r="AO21" s="290"/>
      <c r="AP21" s="290"/>
      <c r="AQ21" s="290"/>
      <c r="AR21" s="287"/>
      <c r="AS21" s="289"/>
      <c r="AT21" s="288"/>
      <c r="AU21" s="288"/>
      <c r="AV21" s="288"/>
      <c r="AW21" s="288"/>
      <c r="AX21" s="288"/>
      <c r="AY21" s="288"/>
      <c r="AZ21" s="288"/>
      <c r="BA21" s="288"/>
      <c r="BB21" s="288"/>
      <c r="BC21" s="288"/>
      <c r="BD21" s="288"/>
      <c r="BE21" s="288"/>
      <c r="BF21" s="288"/>
      <c r="BG21" s="288"/>
      <c r="BH21" s="288"/>
      <c r="BI21" s="288"/>
      <c r="BJ21" s="288"/>
      <c r="BK21" s="288"/>
      <c r="BL21" s="288"/>
      <c r="BM21" s="288"/>
      <c r="BN21" s="288"/>
      <c r="BO21" s="288"/>
      <c r="BP21" s="288"/>
      <c r="BQ21" s="288"/>
      <c r="BR21" s="288"/>
      <c r="BS21" s="287"/>
    </row>
    <row r="22" spans="2:71" ht="15">
      <c r="B22" s="616" t="str">
        <f>AL22</f>
        <v>精算条件</v>
      </c>
      <c r="C22" s="616"/>
      <c r="D22" s="616"/>
      <c r="E22" s="616"/>
      <c r="F22" s="616"/>
      <c r="G22" s="616"/>
      <c r="H22" s="620" t="s">
        <v>4311</v>
      </c>
      <c r="I22" s="620"/>
      <c r="J22" s="620"/>
      <c r="K22" s="620"/>
      <c r="L22" s="620"/>
      <c r="M22" s="620"/>
      <c r="N22" s="620"/>
      <c r="O22" s="620"/>
      <c r="P22" s="620"/>
      <c r="Q22" s="620"/>
      <c r="R22" s="620"/>
      <c r="S22" s="620"/>
      <c r="T22" s="620"/>
      <c r="U22" s="620"/>
      <c r="V22" s="620"/>
      <c r="W22" s="620"/>
      <c r="X22" s="620"/>
      <c r="Y22" s="620"/>
      <c r="Z22" s="620"/>
      <c r="AA22" s="620"/>
      <c r="AB22" s="620"/>
      <c r="AC22" s="620"/>
      <c r="AD22" s="620"/>
      <c r="AE22" s="620"/>
      <c r="AG22" s="283" t="s">
        <v>4282</v>
      </c>
      <c r="AJ22" s="287"/>
      <c r="AK22" s="287"/>
      <c r="AL22" s="646" t="s">
        <v>4312</v>
      </c>
      <c r="AM22" s="646"/>
      <c r="AN22" s="646"/>
      <c r="AO22" s="646"/>
      <c r="AP22" s="646"/>
      <c r="AQ22" s="646"/>
      <c r="AR22" s="287"/>
      <c r="AS22" s="289" t="s">
        <v>4308</v>
      </c>
      <c r="AT22" s="669" t="str">
        <f>IF(H22="","",H22)</f>
        <v>下記　「委託内容」　による</v>
      </c>
      <c r="AU22" s="669"/>
      <c r="AV22" s="669"/>
      <c r="AW22" s="669"/>
      <c r="AX22" s="669"/>
      <c r="AY22" s="669"/>
      <c r="AZ22" s="669"/>
      <c r="BA22" s="669"/>
      <c r="BB22" s="669"/>
      <c r="BC22" s="669"/>
      <c r="BD22" s="669"/>
      <c r="BE22" s="669"/>
      <c r="BF22" s="669"/>
      <c r="BG22" s="669"/>
      <c r="BH22" s="669"/>
      <c r="BI22" s="669"/>
      <c r="BJ22" s="669"/>
      <c r="BK22" s="669"/>
      <c r="BL22" s="669"/>
      <c r="BM22" s="669"/>
      <c r="BN22" s="669"/>
      <c r="BO22" s="669"/>
      <c r="BP22" s="669"/>
      <c r="BQ22" s="669"/>
      <c r="BR22" s="669"/>
      <c r="BS22" s="286"/>
    </row>
    <row r="23" spans="2:71" ht="5.25" customHeight="1">
      <c r="B23" s="360"/>
      <c r="C23" s="360"/>
      <c r="D23" s="360"/>
      <c r="E23" s="360"/>
      <c r="F23" s="360"/>
      <c r="G23" s="360"/>
      <c r="H23" s="294"/>
      <c r="I23" s="294"/>
      <c r="J23" s="294"/>
      <c r="K23" s="294"/>
      <c r="L23" s="294"/>
      <c r="M23" s="294"/>
      <c r="N23" s="294"/>
      <c r="O23" s="294"/>
      <c r="P23" s="294"/>
      <c r="Q23" s="294"/>
      <c r="R23" s="294"/>
      <c r="S23" s="294"/>
      <c r="T23" s="294"/>
      <c r="U23" s="294"/>
      <c r="V23" s="294"/>
      <c r="W23" s="294"/>
      <c r="X23" s="294"/>
      <c r="Y23" s="294"/>
      <c r="Z23" s="294"/>
      <c r="AA23" s="294"/>
      <c r="AB23" s="294"/>
      <c r="AC23" s="294"/>
      <c r="AD23" s="294"/>
      <c r="AE23" s="294"/>
      <c r="AG23" s="283"/>
      <c r="AJ23" s="287"/>
      <c r="AK23" s="287"/>
      <c r="AL23" s="290"/>
      <c r="AM23" s="290"/>
      <c r="AN23" s="290"/>
      <c r="AO23" s="290"/>
      <c r="AP23" s="290"/>
      <c r="AQ23" s="290"/>
      <c r="AR23" s="287"/>
      <c r="AS23" s="289"/>
      <c r="AT23" s="288"/>
      <c r="AU23" s="288"/>
      <c r="AV23" s="288"/>
      <c r="AW23" s="288"/>
      <c r="AX23" s="288"/>
      <c r="AY23" s="288"/>
      <c r="AZ23" s="288"/>
      <c r="BA23" s="288"/>
      <c r="BB23" s="288"/>
      <c r="BC23" s="288"/>
      <c r="BD23" s="288"/>
      <c r="BE23" s="288"/>
      <c r="BF23" s="288"/>
      <c r="BG23" s="288"/>
      <c r="BH23" s="288"/>
      <c r="BI23" s="288"/>
      <c r="BJ23" s="288"/>
      <c r="BK23" s="288"/>
      <c r="BL23" s="288"/>
      <c r="BM23" s="288"/>
      <c r="BN23" s="288"/>
      <c r="BO23" s="288"/>
      <c r="BP23" s="288"/>
      <c r="BQ23" s="288"/>
      <c r="BR23" s="288"/>
      <c r="BS23" s="287"/>
    </row>
    <row r="24" spans="2:71">
      <c r="B24" s="621" t="str">
        <f>AL24</f>
        <v>業務内容</v>
      </c>
      <c r="C24" s="622"/>
      <c r="D24" s="622"/>
      <c r="E24" s="622"/>
      <c r="F24" s="622"/>
      <c r="G24" s="623"/>
      <c r="H24" s="627"/>
      <c r="I24" s="628"/>
      <c r="J24" s="628"/>
      <c r="K24" s="628"/>
      <c r="L24" s="628"/>
      <c r="M24" s="628"/>
      <c r="N24" s="628"/>
      <c r="O24" s="628"/>
      <c r="P24" s="628"/>
      <c r="Q24" s="628"/>
      <c r="R24" s="628"/>
      <c r="S24" s="628"/>
      <c r="T24" s="628"/>
      <c r="U24" s="628"/>
      <c r="V24" s="628"/>
      <c r="W24" s="628"/>
      <c r="X24" s="628"/>
      <c r="Y24" s="628"/>
      <c r="Z24" s="628"/>
      <c r="AA24" s="628"/>
      <c r="AB24" s="628"/>
      <c r="AC24" s="628"/>
      <c r="AD24" s="628"/>
      <c r="AE24" s="629"/>
      <c r="AG24" s="283" t="s">
        <v>4282</v>
      </c>
      <c r="AJ24" s="287"/>
      <c r="AK24" s="287"/>
      <c r="AL24" s="645" t="s">
        <v>4313</v>
      </c>
      <c r="AM24" s="645"/>
      <c r="AN24" s="645"/>
      <c r="AO24" s="645"/>
      <c r="AP24" s="645"/>
      <c r="AQ24" s="645"/>
      <c r="AR24" s="287"/>
      <c r="AS24" s="647" t="s">
        <v>4308</v>
      </c>
      <c r="AT24" s="670" t="str">
        <f>IF(H24="","",H24)</f>
        <v/>
      </c>
      <c r="AU24" s="670"/>
      <c r="AV24" s="670"/>
      <c r="AW24" s="670"/>
      <c r="AX24" s="670"/>
      <c r="AY24" s="670"/>
      <c r="AZ24" s="670"/>
      <c r="BA24" s="670"/>
      <c r="BB24" s="670"/>
      <c r="BC24" s="670"/>
      <c r="BD24" s="670"/>
      <c r="BE24" s="670"/>
      <c r="BF24" s="670"/>
      <c r="BG24" s="670"/>
      <c r="BH24" s="670"/>
      <c r="BI24" s="670"/>
      <c r="BJ24" s="670"/>
      <c r="BK24" s="670"/>
      <c r="BL24" s="670"/>
      <c r="BM24" s="670"/>
      <c r="BN24" s="670"/>
      <c r="BO24" s="670"/>
      <c r="BP24" s="670"/>
      <c r="BQ24" s="670"/>
      <c r="BR24" s="670"/>
      <c r="BS24" s="287"/>
    </row>
    <row r="25" spans="2:71">
      <c r="B25" s="624"/>
      <c r="C25" s="625"/>
      <c r="D25" s="625"/>
      <c r="E25" s="625"/>
      <c r="F25" s="625"/>
      <c r="G25" s="626"/>
      <c r="H25" s="630"/>
      <c r="I25" s="631"/>
      <c r="J25" s="631"/>
      <c r="K25" s="631"/>
      <c r="L25" s="631"/>
      <c r="M25" s="631"/>
      <c r="N25" s="631"/>
      <c r="O25" s="631"/>
      <c r="P25" s="631"/>
      <c r="Q25" s="631"/>
      <c r="R25" s="631"/>
      <c r="S25" s="631"/>
      <c r="T25" s="631"/>
      <c r="U25" s="631"/>
      <c r="V25" s="631"/>
      <c r="W25" s="631"/>
      <c r="X25" s="631"/>
      <c r="Y25" s="631"/>
      <c r="Z25" s="631"/>
      <c r="AA25" s="631"/>
      <c r="AB25" s="631"/>
      <c r="AC25" s="631"/>
      <c r="AD25" s="631"/>
      <c r="AE25" s="632"/>
      <c r="AG25" s="283"/>
      <c r="AJ25" s="287"/>
      <c r="AK25" s="287"/>
      <c r="AL25" s="646"/>
      <c r="AM25" s="646"/>
      <c r="AN25" s="646"/>
      <c r="AO25" s="646"/>
      <c r="AP25" s="646"/>
      <c r="AQ25" s="646"/>
      <c r="AR25" s="287"/>
      <c r="AS25" s="647"/>
      <c r="AT25" s="671"/>
      <c r="AU25" s="671"/>
      <c r="AV25" s="671"/>
      <c r="AW25" s="671"/>
      <c r="AX25" s="671"/>
      <c r="AY25" s="671"/>
      <c r="AZ25" s="671"/>
      <c r="BA25" s="671"/>
      <c r="BB25" s="671"/>
      <c r="BC25" s="671"/>
      <c r="BD25" s="671"/>
      <c r="BE25" s="671"/>
      <c r="BF25" s="671"/>
      <c r="BG25" s="671"/>
      <c r="BH25" s="671"/>
      <c r="BI25" s="671"/>
      <c r="BJ25" s="671"/>
      <c r="BK25" s="671"/>
      <c r="BL25" s="671"/>
      <c r="BM25" s="671"/>
      <c r="BN25" s="671"/>
      <c r="BO25" s="671"/>
      <c r="BP25" s="671"/>
      <c r="BQ25" s="671"/>
      <c r="BR25" s="671"/>
      <c r="BS25" s="286"/>
    </row>
    <row r="26" spans="2:71" ht="5.25" customHeight="1">
      <c r="B26" s="360"/>
      <c r="C26" s="360"/>
      <c r="D26" s="360"/>
      <c r="E26" s="360"/>
      <c r="F26" s="360"/>
      <c r="G26" s="360"/>
      <c r="H26" s="282"/>
      <c r="I26" s="282"/>
      <c r="J26" s="282"/>
      <c r="K26" s="282"/>
      <c r="L26" s="282"/>
      <c r="M26" s="282"/>
      <c r="N26" s="291"/>
      <c r="O26" s="296"/>
      <c r="P26" s="291"/>
      <c r="Q26" s="291"/>
      <c r="R26" s="294"/>
      <c r="S26" s="301"/>
      <c r="T26" s="301"/>
      <c r="U26" s="301"/>
      <c r="V26" s="301"/>
      <c r="W26" s="301"/>
      <c r="X26" s="301"/>
      <c r="Y26" s="301"/>
      <c r="Z26" s="301"/>
      <c r="AA26" s="301"/>
      <c r="AB26" s="301"/>
      <c r="AC26" s="301"/>
      <c r="AD26" s="301"/>
      <c r="AE26" s="301"/>
      <c r="AF26" s="291"/>
      <c r="AG26" s="283"/>
      <c r="AH26" s="291"/>
      <c r="AJ26" s="287"/>
      <c r="AK26" s="287"/>
      <c r="AL26" s="290"/>
      <c r="AM26" s="290"/>
      <c r="AN26" s="290"/>
      <c r="AO26" s="290"/>
      <c r="AP26" s="290"/>
      <c r="AQ26" s="290"/>
      <c r="AR26" s="287"/>
      <c r="AS26" s="289"/>
      <c r="AT26" s="288"/>
      <c r="AU26" s="288"/>
      <c r="AV26" s="288"/>
      <c r="AW26" s="288"/>
      <c r="AX26" s="288"/>
      <c r="AY26" s="288"/>
      <c r="AZ26" s="288"/>
      <c r="BA26" s="288"/>
      <c r="BB26" s="288"/>
      <c r="BC26" s="288"/>
      <c r="BD26" s="288"/>
      <c r="BE26" s="288"/>
      <c r="BF26" s="288"/>
      <c r="BG26" s="288"/>
      <c r="BH26" s="288"/>
      <c r="BI26" s="288"/>
      <c r="BJ26" s="288"/>
      <c r="BK26" s="288"/>
      <c r="BL26" s="288"/>
      <c r="BM26" s="288"/>
      <c r="BN26" s="288"/>
      <c r="BO26" s="288"/>
      <c r="BP26" s="288"/>
      <c r="BQ26" s="288"/>
      <c r="BR26" s="288"/>
      <c r="BS26" s="287"/>
    </row>
    <row r="27" spans="2:71" ht="15">
      <c r="B27" s="616" t="str">
        <f>AL27</f>
        <v>契約期間</v>
      </c>
      <c r="C27" s="616"/>
      <c r="D27" s="616"/>
      <c r="E27" s="616"/>
      <c r="F27" s="616"/>
      <c r="G27" s="616"/>
      <c r="H27" s="634"/>
      <c r="I27" s="633"/>
      <c r="J27" s="633"/>
      <c r="K27" s="300" t="s">
        <v>4279</v>
      </c>
      <c r="L27" s="633"/>
      <c r="M27" s="633"/>
      <c r="N27" s="300" t="s">
        <v>4280</v>
      </c>
      <c r="O27" s="633"/>
      <c r="P27" s="633"/>
      <c r="Q27" s="300" t="s">
        <v>269</v>
      </c>
      <c r="R27" s="644" t="s">
        <v>4284</v>
      </c>
      <c r="S27" s="644"/>
      <c r="T27" s="644"/>
      <c r="U27" s="644"/>
      <c r="V27" s="633"/>
      <c r="W27" s="633"/>
      <c r="X27" s="633"/>
      <c r="Y27" s="300" t="s">
        <v>4279</v>
      </c>
      <c r="Z27" s="633"/>
      <c r="AA27" s="633"/>
      <c r="AB27" s="300" t="s">
        <v>4280</v>
      </c>
      <c r="AC27" s="633"/>
      <c r="AD27" s="633"/>
      <c r="AE27" s="299" t="s">
        <v>269</v>
      </c>
      <c r="AF27" s="298"/>
      <c r="AG27" s="283" t="s">
        <v>4282</v>
      </c>
      <c r="AH27" s="291"/>
      <c r="AJ27" s="287"/>
      <c r="AK27" s="287"/>
      <c r="AL27" s="646" t="s">
        <v>888</v>
      </c>
      <c r="AM27" s="646"/>
      <c r="AN27" s="646"/>
      <c r="AO27" s="646"/>
      <c r="AP27" s="646"/>
      <c r="AQ27" s="646"/>
      <c r="AR27" s="287"/>
      <c r="AS27" s="289" t="s">
        <v>4308</v>
      </c>
      <c r="AT27" s="643" t="str">
        <f>IF(H27="","",H27)</f>
        <v/>
      </c>
      <c r="AU27" s="643"/>
      <c r="AV27" s="643"/>
      <c r="AW27" s="297" t="str">
        <f>IF(H27="","","年")</f>
        <v/>
      </c>
      <c r="AX27" s="643" t="str">
        <f>IF(L27="","",L27)</f>
        <v/>
      </c>
      <c r="AY27" s="643"/>
      <c r="AZ27" s="297" t="str">
        <f>IF(H27="","","月")</f>
        <v/>
      </c>
      <c r="BA27" s="643" t="str">
        <f>IF(O27="","",O27)</f>
        <v/>
      </c>
      <c r="BB27" s="643"/>
      <c r="BC27" s="643"/>
      <c r="BD27" s="297" t="str">
        <f>IF(H27="","","日")</f>
        <v/>
      </c>
      <c r="BE27" s="643" t="str">
        <f>IF(V27="","","～")</f>
        <v/>
      </c>
      <c r="BF27" s="643"/>
      <c r="BG27" s="643" t="str">
        <f>IF(V27="","",V27)</f>
        <v/>
      </c>
      <c r="BH27" s="643"/>
      <c r="BI27" s="643"/>
      <c r="BJ27" s="297" t="str">
        <f>IF(V27="","","年")</f>
        <v/>
      </c>
      <c r="BK27" s="643" t="str">
        <f>IF(Z27="","",Z27)</f>
        <v/>
      </c>
      <c r="BL27" s="643"/>
      <c r="BM27" s="297" t="str">
        <f>IF(V27="","","月")</f>
        <v/>
      </c>
      <c r="BN27" s="643" t="str">
        <f>IF(AC27="","",AC27)</f>
        <v/>
      </c>
      <c r="BO27" s="643"/>
      <c r="BP27" s="297" t="str">
        <f>IF(V27="","","日")</f>
        <v/>
      </c>
      <c r="BQ27" s="297"/>
      <c r="BR27" s="297"/>
      <c r="BS27" s="286"/>
    </row>
    <row r="28" spans="2:71" ht="5.25" customHeight="1">
      <c r="B28" s="360"/>
      <c r="C28" s="360"/>
      <c r="D28" s="360"/>
      <c r="E28" s="360"/>
      <c r="F28" s="360"/>
      <c r="G28" s="360"/>
      <c r="H28" s="282"/>
      <c r="I28" s="282"/>
      <c r="J28" s="282"/>
      <c r="K28" s="282"/>
      <c r="L28" s="282"/>
      <c r="M28" s="282"/>
      <c r="N28" s="282"/>
      <c r="O28" s="295"/>
      <c r="P28" s="295"/>
      <c r="Q28" s="295"/>
      <c r="R28" s="282"/>
      <c r="S28" s="282"/>
      <c r="T28" s="282"/>
      <c r="U28" s="282"/>
      <c r="V28" s="282"/>
      <c r="W28" s="292"/>
      <c r="X28" s="292"/>
      <c r="Y28" s="292"/>
      <c r="Z28" s="292"/>
      <c r="AA28" s="292"/>
      <c r="AB28" s="282"/>
      <c r="AC28" s="282"/>
      <c r="AD28" s="282"/>
      <c r="AE28" s="282"/>
      <c r="AF28" s="291"/>
      <c r="AG28" s="283"/>
      <c r="AH28" s="291"/>
      <c r="AJ28" s="287"/>
      <c r="AK28" s="287"/>
      <c r="AL28" s="290"/>
      <c r="AM28" s="290"/>
      <c r="AN28" s="290"/>
      <c r="AO28" s="290"/>
      <c r="AP28" s="290"/>
      <c r="AQ28" s="290"/>
      <c r="AR28" s="287"/>
      <c r="AS28" s="289"/>
      <c r="AT28" s="288"/>
      <c r="AU28" s="288"/>
      <c r="AV28" s="288"/>
      <c r="AW28" s="288"/>
      <c r="AX28" s="288"/>
      <c r="AY28" s="288"/>
      <c r="AZ28" s="288"/>
      <c r="BA28" s="288"/>
      <c r="BB28" s="288"/>
      <c r="BC28" s="288"/>
      <c r="BD28" s="288"/>
      <c r="BE28" s="288"/>
      <c r="BF28" s="288"/>
      <c r="BG28" s="288"/>
      <c r="BH28" s="288"/>
      <c r="BI28" s="288"/>
      <c r="BJ28" s="288"/>
      <c r="BK28" s="288"/>
      <c r="BL28" s="288"/>
      <c r="BM28" s="288"/>
      <c r="BN28" s="288"/>
      <c r="BO28" s="288"/>
      <c r="BP28" s="288"/>
      <c r="BQ28" s="288"/>
      <c r="BR28" s="288"/>
      <c r="BS28" s="287"/>
    </row>
    <row r="29" spans="2:71" ht="13.5" customHeight="1">
      <c r="B29" s="621" t="str">
        <f>AL29</f>
        <v>業務遂行場所</v>
      </c>
      <c r="C29" s="622"/>
      <c r="D29" s="622"/>
      <c r="E29" s="622"/>
      <c r="F29" s="622"/>
      <c r="G29" s="623"/>
      <c r="H29" s="627"/>
      <c r="I29" s="628"/>
      <c r="J29" s="628"/>
      <c r="K29" s="628"/>
      <c r="L29" s="628"/>
      <c r="M29" s="628"/>
      <c r="N29" s="628"/>
      <c r="O29" s="628"/>
      <c r="P29" s="628"/>
      <c r="Q29" s="628"/>
      <c r="R29" s="628"/>
      <c r="S29" s="628"/>
      <c r="T29" s="628"/>
      <c r="U29" s="628"/>
      <c r="V29" s="628"/>
      <c r="W29" s="628"/>
      <c r="X29" s="628"/>
      <c r="Y29" s="628"/>
      <c r="Z29" s="628"/>
      <c r="AA29" s="628"/>
      <c r="AB29" s="628"/>
      <c r="AC29" s="628"/>
      <c r="AD29" s="628"/>
      <c r="AE29" s="629"/>
      <c r="AF29" s="291"/>
      <c r="AG29" s="283" t="s">
        <v>4282</v>
      </c>
      <c r="AH29" s="291"/>
      <c r="AJ29" s="287"/>
      <c r="AK29" s="287"/>
      <c r="AL29" s="645" t="s">
        <v>4314</v>
      </c>
      <c r="AM29" s="645"/>
      <c r="AN29" s="645"/>
      <c r="AO29" s="645"/>
      <c r="AP29" s="645"/>
      <c r="AQ29" s="645"/>
      <c r="AR29" s="287"/>
      <c r="AS29" s="647" t="s">
        <v>4308</v>
      </c>
      <c r="AT29" s="670" t="str">
        <f>IF(H29="","",H29)</f>
        <v/>
      </c>
      <c r="AU29" s="670"/>
      <c r="AV29" s="670"/>
      <c r="AW29" s="670"/>
      <c r="AX29" s="670"/>
      <c r="AY29" s="670"/>
      <c r="AZ29" s="670"/>
      <c r="BA29" s="670"/>
      <c r="BB29" s="670"/>
      <c r="BC29" s="670"/>
      <c r="BD29" s="670"/>
      <c r="BE29" s="670"/>
      <c r="BF29" s="670"/>
      <c r="BG29" s="670"/>
      <c r="BH29" s="670"/>
      <c r="BI29" s="670"/>
      <c r="BJ29" s="670"/>
      <c r="BK29" s="670"/>
      <c r="BL29" s="670"/>
      <c r="BM29" s="670"/>
      <c r="BN29" s="670"/>
      <c r="BO29" s="670"/>
      <c r="BP29" s="670"/>
      <c r="BQ29" s="670"/>
      <c r="BR29" s="670"/>
      <c r="BS29" s="287"/>
    </row>
    <row r="30" spans="2:71">
      <c r="B30" s="624"/>
      <c r="C30" s="625"/>
      <c r="D30" s="625"/>
      <c r="E30" s="625"/>
      <c r="F30" s="625"/>
      <c r="G30" s="626"/>
      <c r="H30" s="630"/>
      <c r="I30" s="631"/>
      <c r="J30" s="631"/>
      <c r="K30" s="631"/>
      <c r="L30" s="631"/>
      <c r="M30" s="631"/>
      <c r="N30" s="631"/>
      <c r="O30" s="631"/>
      <c r="P30" s="631"/>
      <c r="Q30" s="631"/>
      <c r="R30" s="631"/>
      <c r="S30" s="631"/>
      <c r="T30" s="631"/>
      <c r="U30" s="631"/>
      <c r="V30" s="631"/>
      <c r="W30" s="631"/>
      <c r="X30" s="631"/>
      <c r="Y30" s="631"/>
      <c r="Z30" s="631"/>
      <c r="AA30" s="631"/>
      <c r="AB30" s="631"/>
      <c r="AC30" s="631"/>
      <c r="AD30" s="631"/>
      <c r="AE30" s="632"/>
      <c r="AF30" s="291"/>
      <c r="AG30" s="283"/>
      <c r="AH30" s="291"/>
      <c r="AJ30" s="287"/>
      <c r="AK30" s="287"/>
      <c r="AL30" s="646"/>
      <c r="AM30" s="646"/>
      <c r="AN30" s="646"/>
      <c r="AO30" s="646"/>
      <c r="AP30" s="646"/>
      <c r="AQ30" s="646"/>
      <c r="AR30" s="287"/>
      <c r="AS30" s="647"/>
      <c r="AT30" s="671"/>
      <c r="AU30" s="671"/>
      <c r="AV30" s="671"/>
      <c r="AW30" s="671"/>
      <c r="AX30" s="671"/>
      <c r="AY30" s="671"/>
      <c r="AZ30" s="671"/>
      <c r="BA30" s="671"/>
      <c r="BB30" s="671"/>
      <c r="BC30" s="671"/>
      <c r="BD30" s="671"/>
      <c r="BE30" s="671"/>
      <c r="BF30" s="671"/>
      <c r="BG30" s="671"/>
      <c r="BH30" s="671"/>
      <c r="BI30" s="671"/>
      <c r="BJ30" s="671"/>
      <c r="BK30" s="671"/>
      <c r="BL30" s="671"/>
      <c r="BM30" s="671"/>
      <c r="BN30" s="671"/>
      <c r="BO30" s="671"/>
      <c r="BP30" s="671"/>
      <c r="BQ30" s="671"/>
      <c r="BR30" s="671"/>
      <c r="BS30" s="286"/>
    </row>
    <row r="31" spans="2:71" ht="5.25" customHeight="1">
      <c r="B31" s="360"/>
      <c r="C31" s="360"/>
      <c r="D31" s="360"/>
      <c r="E31" s="360"/>
      <c r="F31" s="360"/>
      <c r="G31" s="360"/>
      <c r="H31" s="282"/>
      <c r="I31" s="282"/>
      <c r="J31" s="282"/>
      <c r="K31" s="282"/>
      <c r="L31" s="282"/>
      <c r="M31" s="282"/>
      <c r="N31" s="282"/>
      <c r="O31" s="295"/>
      <c r="P31" s="295"/>
      <c r="Q31" s="295"/>
      <c r="R31" s="282"/>
      <c r="S31" s="282"/>
      <c r="T31" s="282"/>
      <c r="U31" s="282"/>
      <c r="V31" s="282"/>
      <c r="W31" s="292"/>
      <c r="X31" s="292"/>
      <c r="Y31" s="292"/>
      <c r="Z31" s="292"/>
      <c r="AA31" s="292"/>
      <c r="AB31" s="282"/>
      <c r="AC31" s="282"/>
      <c r="AD31" s="282"/>
      <c r="AE31" s="282"/>
      <c r="AF31" s="291"/>
      <c r="AG31" s="283"/>
      <c r="AH31" s="291"/>
      <c r="AJ31" s="287"/>
      <c r="AK31" s="287"/>
      <c r="AL31" s="290"/>
      <c r="AM31" s="290"/>
      <c r="AN31" s="290"/>
      <c r="AO31" s="290"/>
      <c r="AP31" s="290"/>
      <c r="AQ31" s="290"/>
      <c r="AR31" s="287"/>
      <c r="AS31" s="289"/>
      <c r="AT31" s="288"/>
      <c r="AU31" s="288"/>
      <c r="AV31" s="288"/>
      <c r="AW31" s="288"/>
      <c r="AX31" s="288"/>
      <c r="AY31" s="288"/>
      <c r="AZ31" s="288"/>
      <c r="BA31" s="288"/>
      <c r="BB31" s="288"/>
      <c r="BC31" s="288"/>
      <c r="BD31" s="288"/>
      <c r="BE31" s="288"/>
      <c r="BF31" s="288"/>
      <c r="BG31" s="288"/>
      <c r="BH31" s="288"/>
      <c r="BI31" s="288"/>
      <c r="BJ31" s="288"/>
      <c r="BK31" s="288"/>
      <c r="BL31" s="288"/>
      <c r="BM31" s="288"/>
      <c r="BN31" s="288"/>
      <c r="BO31" s="288"/>
      <c r="BP31" s="288"/>
      <c r="BQ31" s="288"/>
      <c r="BR31" s="288"/>
      <c r="BS31" s="287"/>
    </row>
    <row r="32" spans="2:71">
      <c r="B32" s="621" t="str">
        <f>AL32</f>
        <v>委託元担当者</v>
      </c>
      <c r="C32" s="622"/>
      <c r="D32" s="622"/>
      <c r="E32" s="622"/>
      <c r="F32" s="622"/>
      <c r="G32" s="623"/>
      <c r="H32" s="628"/>
      <c r="I32" s="628"/>
      <c r="J32" s="628"/>
      <c r="K32" s="628"/>
      <c r="L32" s="628"/>
      <c r="M32" s="628"/>
      <c r="N32" s="628"/>
      <c r="O32" s="628"/>
      <c r="P32" s="628"/>
      <c r="Q32" s="628"/>
      <c r="R32" s="628"/>
      <c r="S32" s="628"/>
      <c r="T32" s="628"/>
      <c r="U32" s="628"/>
      <c r="V32" s="628"/>
      <c r="W32" s="628"/>
      <c r="X32" s="628"/>
      <c r="Y32" s="628"/>
      <c r="Z32" s="628"/>
      <c r="AA32" s="628"/>
      <c r="AB32" s="628"/>
      <c r="AC32" s="628"/>
      <c r="AD32" s="628"/>
      <c r="AE32" s="629"/>
      <c r="AF32" s="291"/>
      <c r="AG32" s="283" t="s">
        <v>4282</v>
      </c>
      <c r="AH32" s="291"/>
      <c r="AJ32" s="287"/>
      <c r="AK32" s="287"/>
      <c r="AL32" s="645" t="s">
        <v>4315</v>
      </c>
      <c r="AM32" s="645"/>
      <c r="AN32" s="645"/>
      <c r="AO32" s="645"/>
      <c r="AP32" s="645"/>
      <c r="AQ32" s="645"/>
      <c r="AR32" s="287"/>
      <c r="AS32" s="647" t="s">
        <v>4308</v>
      </c>
      <c r="AT32" s="670" t="str">
        <f>IF(H32="","",H32)</f>
        <v/>
      </c>
      <c r="AU32" s="670"/>
      <c r="AV32" s="670"/>
      <c r="AW32" s="670"/>
      <c r="AX32" s="670"/>
      <c r="AY32" s="670"/>
      <c r="AZ32" s="670"/>
      <c r="BA32" s="670"/>
      <c r="BB32" s="670"/>
      <c r="BC32" s="670"/>
      <c r="BD32" s="670"/>
      <c r="BE32" s="670"/>
      <c r="BF32" s="670"/>
      <c r="BG32" s="670"/>
      <c r="BH32" s="670"/>
      <c r="BI32" s="670"/>
      <c r="BJ32" s="670"/>
      <c r="BK32" s="670"/>
      <c r="BL32" s="670"/>
      <c r="BM32" s="670"/>
      <c r="BN32" s="670"/>
      <c r="BO32" s="670"/>
      <c r="BP32" s="670"/>
      <c r="BQ32" s="670"/>
      <c r="BR32" s="670"/>
      <c r="BS32" s="287"/>
    </row>
    <row r="33" spans="2:71">
      <c r="B33" s="636" t="str">
        <f>AL33</f>
        <v>及び請求先</v>
      </c>
      <c r="C33" s="636"/>
      <c r="D33" s="636"/>
      <c r="E33" s="636"/>
      <c r="F33" s="636"/>
      <c r="G33" s="636"/>
      <c r="H33" s="631"/>
      <c r="I33" s="631"/>
      <c r="J33" s="631"/>
      <c r="K33" s="631"/>
      <c r="L33" s="631"/>
      <c r="M33" s="631"/>
      <c r="N33" s="631"/>
      <c r="O33" s="631"/>
      <c r="P33" s="631"/>
      <c r="Q33" s="631"/>
      <c r="R33" s="631"/>
      <c r="S33" s="631"/>
      <c r="T33" s="631"/>
      <c r="U33" s="631"/>
      <c r="V33" s="631"/>
      <c r="W33" s="631"/>
      <c r="X33" s="631"/>
      <c r="Y33" s="631"/>
      <c r="Z33" s="631"/>
      <c r="AA33" s="631"/>
      <c r="AB33" s="631"/>
      <c r="AC33" s="631"/>
      <c r="AD33" s="631"/>
      <c r="AE33" s="632"/>
      <c r="AF33" s="291"/>
      <c r="AG33" s="283"/>
      <c r="AH33" s="291"/>
      <c r="AJ33" s="287"/>
      <c r="AK33" s="287"/>
      <c r="AL33" s="646" t="s">
        <v>4316</v>
      </c>
      <c r="AM33" s="646"/>
      <c r="AN33" s="646"/>
      <c r="AO33" s="646"/>
      <c r="AP33" s="646"/>
      <c r="AQ33" s="646"/>
      <c r="AR33" s="287"/>
      <c r="AS33" s="647"/>
      <c r="AT33" s="671"/>
      <c r="AU33" s="671"/>
      <c r="AV33" s="671"/>
      <c r="AW33" s="671"/>
      <c r="AX33" s="671"/>
      <c r="AY33" s="671"/>
      <c r="AZ33" s="671"/>
      <c r="BA33" s="671"/>
      <c r="BB33" s="671"/>
      <c r="BC33" s="671"/>
      <c r="BD33" s="671"/>
      <c r="BE33" s="671"/>
      <c r="BF33" s="671"/>
      <c r="BG33" s="671"/>
      <c r="BH33" s="671"/>
      <c r="BI33" s="671"/>
      <c r="BJ33" s="671"/>
      <c r="BK33" s="671"/>
      <c r="BL33" s="671"/>
      <c r="BM33" s="671"/>
      <c r="BN33" s="671"/>
      <c r="BO33" s="671"/>
      <c r="BP33" s="671"/>
      <c r="BQ33" s="671"/>
      <c r="BR33" s="671"/>
      <c r="BS33" s="286"/>
    </row>
    <row r="34" spans="2:71" ht="5.25" customHeight="1">
      <c r="B34" s="360"/>
      <c r="C34" s="360"/>
      <c r="D34" s="360"/>
      <c r="E34" s="360"/>
      <c r="F34" s="360"/>
      <c r="G34" s="360"/>
      <c r="H34" s="282"/>
      <c r="I34" s="282"/>
      <c r="J34" s="282"/>
      <c r="K34" s="282"/>
      <c r="L34" s="282"/>
      <c r="M34" s="282"/>
      <c r="N34" s="282"/>
      <c r="O34" s="295"/>
      <c r="P34" s="295"/>
      <c r="Q34" s="295"/>
      <c r="R34" s="282"/>
      <c r="S34" s="282"/>
      <c r="T34" s="282"/>
      <c r="U34" s="282"/>
      <c r="V34" s="282"/>
      <c r="W34" s="292"/>
      <c r="X34" s="292"/>
      <c r="Y34" s="292"/>
      <c r="Z34" s="292"/>
      <c r="AA34" s="292"/>
      <c r="AB34" s="282"/>
      <c r="AC34" s="282"/>
      <c r="AD34" s="282"/>
      <c r="AE34" s="282"/>
      <c r="AF34" s="291"/>
      <c r="AG34" s="283"/>
      <c r="AH34" s="291"/>
      <c r="AJ34" s="287"/>
      <c r="AK34" s="287"/>
      <c r="AL34" s="290"/>
      <c r="AM34" s="290"/>
      <c r="AN34" s="290"/>
      <c r="AO34" s="290"/>
      <c r="AP34" s="290"/>
      <c r="AQ34" s="290"/>
      <c r="AR34" s="287"/>
      <c r="AS34" s="289"/>
      <c r="AT34" s="288"/>
      <c r="AU34" s="288"/>
      <c r="AV34" s="288"/>
      <c r="AW34" s="288"/>
      <c r="AX34" s="288"/>
      <c r="AY34" s="288"/>
      <c r="AZ34" s="288"/>
      <c r="BA34" s="288"/>
      <c r="BB34" s="288"/>
      <c r="BC34" s="288"/>
      <c r="BD34" s="288"/>
      <c r="BE34" s="288"/>
      <c r="BF34" s="288"/>
      <c r="BG34" s="288"/>
      <c r="BH34" s="288"/>
      <c r="BI34" s="288"/>
      <c r="BJ34" s="288"/>
      <c r="BK34" s="288"/>
      <c r="BL34" s="288"/>
      <c r="BM34" s="288"/>
      <c r="BN34" s="288"/>
      <c r="BO34" s="288"/>
      <c r="BP34" s="288"/>
      <c r="BQ34" s="288"/>
      <c r="BR34" s="288"/>
      <c r="BS34" s="287"/>
    </row>
    <row r="35" spans="2:71" ht="13.5" customHeight="1">
      <c r="B35" s="616" t="str">
        <f>AL35</f>
        <v>納期</v>
      </c>
      <c r="C35" s="616"/>
      <c r="D35" s="616"/>
      <c r="E35" s="616"/>
      <c r="F35" s="616"/>
      <c r="G35" s="616"/>
      <c r="H35" s="620"/>
      <c r="I35" s="620"/>
      <c r="J35" s="620"/>
      <c r="K35" s="620"/>
      <c r="L35" s="620"/>
      <c r="M35" s="620"/>
      <c r="N35" s="620"/>
      <c r="O35" s="620"/>
      <c r="P35" s="620"/>
      <c r="Q35" s="620"/>
      <c r="R35" s="620"/>
      <c r="S35" s="620"/>
      <c r="T35" s="620"/>
      <c r="U35" s="620"/>
      <c r="V35" s="620"/>
      <c r="W35" s="620"/>
      <c r="X35" s="620"/>
      <c r="Y35" s="620"/>
      <c r="Z35" s="620"/>
      <c r="AA35" s="620"/>
      <c r="AB35" s="620"/>
      <c r="AC35" s="620"/>
      <c r="AD35" s="620"/>
      <c r="AE35" s="620"/>
      <c r="AF35" s="291"/>
      <c r="AG35" s="283" t="s">
        <v>4282</v>
      </c>
      <c r="AH35" s="291"/>
      <c r="AJ35" s="287"/>
      <c r="AK35" s="287"/>
      <c r="AL35" s="646" t="s">
        <v>4317</v>
      </c>
      <c r="AM35" s="646"/>
      <c r="AN35" s="646"/>
      <c r="AO35" s="646"/>
      <c r="AP35" s="646"/>
      <c r="AQ35" s="646"/>
      <c r="AR35" s="287"/>
      <c r="AS35" s="289" t="s">
        <v>4308</v>
      </c>
      <c r="AT35" s="672" t="str">
        <f>IF(H35="","",H35)</f>
        <v/>
      </c>
      <c r="AU35" s="672"/>
      <c r="AV35" s="672"/>
      <c r="AW35" s="672"/>
      <c r="AX35" s="672"/>
      <c r="AY35" s="672"/>
      <c r="AZ35" s="672"/>
      <c r="BA35" s="672"/>
      <c r="BB35" s="672"/>
      <c r="BC35" s="672"/>
      <c r="BD35" s="672"/>
      <c r="BE35" s="672"/>
      <c r="BF35" s="672"/>
      <c r="BG35" s="672"/>
      <c r="BH35" s="672"/>
      <c r="BI35" s="672"/>
      <c r="BJ35" s="672"/>
      <c r="BK35" s="672"/>
      <c r="BL35" s="672"/>
      <c r="BM35" s="672"/>
      <c r="BN35" s="672"/>
      <c r="BO35" s="672"/>
      <c r="BP35" s="672"/>
      <c r="BQ35" s="672"/>
      <c r="BR35" s="672"/>
      <c r="BS35" s="286"/>
    </row>
    <row r="36" spans="2:71" ht="5.25" customHeight="1">
      <c r="B36" s="360"/>
      <c r="C36" s="360"/>
      <c r="D36" s="360"/>
      <c r="E36" s="360"/>
      <c r="F36" s="360"/>
      <c r="G36" s="360"/>
      <c r="H36" s="282"/>
      <c r="I36" s="282"/>
      <c r="J36" s="282"/>
      <c r="K36" s="282"/>
      <c r="L36" s="282"/>
      <c r="M36" s="282"/>
      <c r="N36" s="282"/>
      <c r="O36" s="295"/>
      <c r="P36" s="295"/>
      <c r="Q36" s="295"/>
      <c r="R36" s="282"/>
      <c r="S36" s="282"/>
      <c r="T36" s="282"/>
      <c r="U36" s="282"/>
      <c r="V36" s="282"/>
      <c r="W36" s="292"/>
      <c r="X36" s="292"/>
      <c r="Y36" s="292"/>
      <c r="Z36" s="292"/>
      <c r="AA36" s="292"/>
      <c r="AB36" s="282"/>
      <c r="AC36" s="282"/>
      <c r="AD36" s="282"/>
      <c r="AE36" s="282"/>
      <c r="AF36" s="291"/>
      <c r="AG36" s="283"/>
      <c r="AH36" s="291"/>
      <c r="AJ36" s="287"/>
      <c r="AK36" s="287"/>
      <c r="AL36" s="290"/>
      <c r="AM36" s="290"/>
      <c r="AN36" s="290"/>
      <c r="AO36" s="290"/>
      <c r="AP36" s="290"/>
      <c r="AQ36" s="290"/>
      <c r="AR36" s="287"/>
      <c r="AS36" s="289"/>
      <c r="AT36" s="288"/>
      <c r="AU36" s="288"/>
      <c r="AV36" s="288"/>
      <c r="AW36" s="288"/>
      <c r="AX36" s="288"/>
      <c r="AY36" s="288"/>
      <c r="AZ36" s="288"/>
      <c r="BA36" s="288"/>
      <c r="BB36" s="288"/>
      <c r="BC36" s="288"/>
      <c r="BD36" s="288"/>
      <c r="BE36" s="288"/>
      <c r="BF36" s="288"/>
      <c r="BG36" s="288"/>
      <c r="BH36" s="288"/>
      <c r="BI36" s="288"/>
      <c r="BJ36" s="288"/>
      <c r="BK36" s="288"/>
      <c r="BL36" s="288"/>
      <c r="BM36" s="288"/>
      <c r="BN36" s="288"/>
      <c r="BO36" s="288"/>
      <c r="BP36" s="288"/>
      <c r="BQ36" s="288"/>
      <c r="BR36" s="288"/>
      <c r="BS36" s="287"/>
    </row>
    <row r="37" spans="2:71" ht="13.5" customHeight="1">
      <c r="B37" s="616" t="str">
        <f>AL37</f>
        <v>納入場所</v>
      </c>
      <c r="C37" s="616"/>
      <c r="D37" s="616"/>
      <c r="E37" s="616"/>
      <c r="F37" s="616"/>
      <c r="G37" s="616"/>
      <c r="H37" s="620"/>
      <c r="I37" s="620"/>
      <c r="J37" s="620"/>
      <c r="K37" s="620"/>
      <c r="L37" s="620"/>
      <c r="M37" s="620"/>
      <c r="N37" s="620"/>
      <c r="O37" s="620"/>
      <c r="P37" s="620"/>
      <c r="Q37" s="620"/>
      <c r="R37" s="620"/>
      <c r="S37" s="620"/>
      <c r="T37" s="620"/>
      <c r="U37" s="620"/>
      <c r="V37" s="620"/>
      <c r="W37" s="620"/>
      <c r="X37" s="620"/>
      <c r="Y37" s="620"/>
      <c r="Z37" s="620"/>
      <c r="AA37" s="620"/>
      <c r="AB37" s="620"/>
      <c r="AC37" s="620"/>
      <c r="AD37" s="620"/>
      <c r="AE37" s="620"/>
      <c r="AF37" s="291"/>
      <c r="AG37" s="283" t="s">
        <v>4282</v>
      </c>
      <c r="AH37" s="291"/>
      <c r="AJ37" s="287"/>
      <c r="AK37" s="287"/>
      <c r="AL37" s="646" t="s">
        <v>4286</v>
      </c>
      <c r="AM37" s="646"/>
      <c r="AN37" s="646"/>
      <c r="AO37" s="646"/>
      <c r="AP37" s="646"/>
      <c r="AQ37" s="646"/>
      <c r="AR37" s="287"/>
      <c r="AS37" s="289" t="s">
        <v>4308</v>
      </c>
      <c r="AT37" s="669" t="str">
        <f>IF(H37="","",H37)</f>
        <v/>
      </c>
      <c r="AU37" s="669"/>
      <c r="AV37" s="669"/>
      <c r="AW37" s="669"/>
      <c r="AX37" s="669"/>
      <c r="AY37" s="669"/>
      <c r="AZ37" s="669"/>
      <c r="BA37" s="669"/>
      <c r="BB37" s="669"/>
      <c r="BC37" s="669"/>
      <c r="BD37" s="669"/>
      <c r="BE37" s="669"/>
      <c r="BF37" s="669"/>
      <c r="BG37" s="669"/>
      <c r="BH37" s="669"/>
      <c r="BI37" s="669"/>
      <c r="BJ37" s="669"/>
      <c r="BK37" s="669"/>
      <c r="BL37" s="669"/>
      <c r="BM37" s="669"/>
      <c r="BN37" s="669"/>
      <c r="BO37" s="669"/>
      <c r="BP37" s="669"/>
      <c r="BQ37" s="669"/>
      <c r="BR37" s="669"/>
      <c r="BS37" s="286"/>
    </row>
    <row r="38" spans="2:71" ht="5.25" customHeight="1">
      <c r="B38" s="360"/>
      <c r="C38" s="360"/>
      <c r="D38" s="360"/>
      <c r="E38" s="360"/>
      <c r="F38" s="360"/>
      <c r="G38" s="360"/>
      <c r="H38" s="282"/>
      <c r="I38" s="282"/>
      <c r="J38" s="282"/>
      <c r="K38" s="282"/>
      <c r="L38" s="282"/>
      <c r="M38" s="282"/>
      <c r="N38" s="282"/>
      <c r="O38" s="295"/>
      <c r="P38" s="295"/>
      <c r="Q38" s="295"/>
      <c r="R38" s="282"/>
      <c r="S38" s="282"/>
      <c r="T38" s="282"/>
      <c r="U38" s="282"/>
      <c r="V38" s="282"/>
      <c r="W38" s="292"/>
      <c r="X38" s="292"/>
      <c r="Y38" s="292"/>
      <c r="Z38" s="292"/>
      <c r="AA38" s="292"/>
      <c r="AB38" s="282"/>
      <c r="AC38" s="282"/>
      <c r="AD38" s="282"/>
      <c r="AE38" s="282"/>
      <c r="AF38" s="291"/>
      <c r="AG38" s="283"/>
      <c r="AH38" s="291"/>
      <c r="AJ38" s="287"/>
      <c r="AK38" s="287"/>
      <c r="AL38" s="290"/>
      <c r="AM38" s="290"/>
      <c r="AN38" s="290"/>
      <c r="AO38" s="290"/>
      <c r="AP38" s="290"/>
      <c r="AQ38" s="290"/>
      <c r="AR38" s="287"/>
      <c r="AS38" s="289"/>
      <c r="AT38" s="288"/>
      <c r="AU38" s="288"/>
      <c r="AV38" s="288"/>
      <c r="AW38" s="288"/>
      <c r="AX38" s="288"/>
      <c r="AY38" s="288"/>
      <c r="AZ38" s="288"/>
      <c r="BA38" s="288"/>
      <c r="BB38" s="288"/>
      <c r="BC38" s="288"/>
      <c r="BD38" s="288"/>
      <c r="BE38" s="288"/>
      <c r="BF38" s="288"/>
      <c r="BG38" s="288"/>
      <c r="BH38" s="288"/>
      <c r="BI38" s="288"/>
      <c r="BJ38" s="288"/>
      <c r="BK38" s="288"/>
      <c r="BL38" s="288"/>
      <c r="BM38" s="288"/>
      <c r="BN38" s="288"/>
      <c r="BO38" s="288"/>
      <c r="BP38" s="288"/>
      <c r="BQ38" s="288"/>
      <c r="BR38" s="288"/>
      <c r="BS38" s="287"/>
    </row>
    <row r="39" spans="2:71">
      <c r="B39" s="621" t="str">
        <f>AL39</f>
        <v>納品及び検収条件</v>
      </c>
      <c r="C39" s="622"/>
      <c r="D39" s="622"/>
      <c r="E39" s="622"/>
      <c r="F39" s="622"/>
      <c r="G39" s="623"/>
      <c r="H39" s="627"/>
      <c r="I39" s="628"/>
      <c r="J39" s="628"/>
      <c r="K39" s="628"/>
      <c r="L39" s="628"/>
      <c r="M39" s="628"/>
      <c r="N39" s="628"/>
      <c r="O39" s="628"/>
      <c r="P39" s="628"/>
      <c r="Q39" s="628"/>
      <c r="R39" s="628"/>
      <c r="S39" s="628"/>
      <c r="T39" s="628"/>
      <c r="U39" s="628"/>
      <c r="V39" s="628"/>
      <c r="W39" s="628"/>
      <c r="X39" s="628"/>
      <c r="Y39" s="628"/>
      <c r="Z39" s="628"/>
      <c r="AA39" s="628"/>
      <c r="AB39" s="628"/>
      <c r="AC39" s="628"/>
      <c r="AD39" s="628"/>
      <c r="AE39" s="629"/>
      <c r="AF39" s="291"/>
      <c r="AG39" s="283" t="s">
        <v>4282</v>
      </c>
      <c r="AH39" s="291"/>
      <c r="AJ39" s="287"/>
      <c r="AK39" s="287"/>
      <c r="AL39" s="645" t="s">
        <v>4318</v>
      </c>
      <c r="AM39" s="645"/>
      <c r="AN39" s="645"/>
      <c r="AO39" s="645"/>
      <c r="AP39" s="645"/>
      <c r="AQ39" s="645"/>
      <c r="AR39" s="287"/>
      <c r="AS39" s="647" t="s">
        <v>4308</v>
      </c>
      <c r="AT39" s="661" t="str">
        <f>IF(H39="","",H39)</f>
        <v/>
      </c>
      <c r="AU39" s="661"/>
      <c r="AV39" s="661"/>
      <c r="AW39" s="661"/>
      <c r="AX39" s="661"/>
      <c r="AY39" s="661"/>
      <c r="AZ39" s="661"/>
      <c r="BA39" s="661"/>
      <c r="BB39" s="661"/>
      <c r="BC39" s="661"/>
      <c r="BD39" s="661"/>
      <c r="BE39" s="661"/>
      <c r="BF39" s="661"/>
      <c r="BG39" s="661"/>
      <c r="BH39" s="661"/>
      <c r="BI39" s="661"/>
      <c r="BJ39" s="661"/>
      <c r="BK39" s="661"/>
      <c r="BL39" s="661"/>
      <c r="BM39" s="661"/>
      <c r="BN39" s="661"/>
      <c r="BO39" s="661"/>
      <c r="BP39" s="661"/>
      <c r="BQ39" s="661"/>
      <c r="BR39" s="661"/>
      <c r="BS39" s="287"/>
    </row>
    <row r="40" spans="2:71">
      <c r="B40" s="640"/>
      <c r="C40" s="641"/>
      <c r="D40" s="641"/>
      <c r="E40" s="641"/>
      <c r="F40" s="641"/>
      <c r="G40" s="642"/>
      <c r="H40" s="637"/>
      <c r="I40" s="638"/>
      <c r="J40" s="638"/>
      <c r="K40" s="638"/>
      <c r="L40" s="638"/>
      <c r="M40" s="638"/>
      <c r="N40" s="638"/>
      <c r="O40" s="638"/>
      <c r="P40" s="638"/>
      <c r="Q40" s="638"/>
      <c r="R40" s="638"/>
      <c r="S40" s="638"/>
      <c r="T40" s="638"/>
      <c r="U40" s="638"/>
      <c r="V40" s="638"/>
      <c r="W40" s="638"/>
      <c r="X40" s="638"/>
      <c r="Y40" s="638"/>
      <c r="Z40" s="638"/>
      <c r="AA40" s="638"/>
      <c r="AB40" s="638"/>
      <c r="AC40" s="638"/>
      <c r="AD40" s="638"/>
      <c r="AE40" s="639"/>
      <c r="AF40" s="291"/>
      <c r="AG40" s="283"/>
      <c r="AH40" s="291"/>
      <c r="AJ40" s="287"/>
      <c r="AK40" s="287"/>
      <c r="AL40" s="645"/>
      <c r="AM40" s="645"/>
      <c r="AN40" s="645"/>
      <c r="AO40" s="645"/>
      <c r="AP40" s="645"/>
      <c r="AQ40" s="645"/>
      <c r="AR40" s="287"/>
      <c r="AS40" s="647"/>
      <c r="AT40" s="661"/>
      <c r="AU40" s="661"/>
      <c r="AV40" s="661"/>
      <c r="AW40" s="661"/>
      <c r="AX40" s="661"/>
      <c r="AY40" s="661"/>
      <c r="AZ40" s="661"/>
      <c r="BA40" s="661"/>
      <c r="BB40" s="661"/>
      <c r="BC40" s="661"/>
      <c r="BD40" s="661"/>
      <c r="BE40" s="661"/>
      <c r="BF40" s="661"/>
      <c r="BG40" s="661"/>
      <c r="BH40" s="661"/>
      <c r="BI40" s="661"/>
      <c r="BJ40" s="661"/>
      <c r="BK40" s="661"/>
      <c r="BL40" s="661"/>
      <c r="BM40" s="661"/>
      <c r="BN40" s="661"/>
      <c r="BO40" s="661"/>
      <c r="BP40" s="661"/>
      <c r="BQ40" s="661"/>
      <c r="BR40" s="661"/>
      <c r="BS40" s="287"/>
    </row>
    <row r="41" spans="2:71">
      <c r="B41" s="624"/>
      <c r="C41" s="625"/>
      <c r="D41" s="625"/>
      <c r="E41" s="625"/>
      <c r="F41" s="625"/>
      <c r="G41" s="626"/>
      <c r="H41" s="630"/>
      <c r="I41" s="631"/>
      <c r="J41" s="631"/>
      <c r="K41" s="631"/>
      <c r="L41" s="631"/>
      <c r="M41" s="631"/>
      <c r="N41" s="631"/>
      <c r="O41" s="631"/>
      <c r="P41" s="631"/>
      <c r="Q41" s="631"/>
      <c r="R41" s="631"/>
      <c r="S41" s="631"/>
      <c r="T41" s="631"/>
      <c r="U41" s="631"/>
      <c r="V41" s="631"/>
      <c r="W41" s="631"/>
      <c r="X41" s="631"/>
      <c r="Y41" s="631"/>
      <c r="Z41" s="631"/>
      <c r="AA41" s="631"/>
      <c r="AB41" s="631"/>
      <c r="AC41" s="631"/>
      <c r="AD41" s="631"/>
      <c r="AE41" s="632"/>
      <c r="AF41" s="291"/>
      <c r="AG41" s="283"/>
      <c r="AH41" s="291"/>
      <c r="AJ41" s="287"/>
      <c r="AK41" s="287"/>
      <c r="AL41" s="646"/>
      <c r="AM41" s="646"/>
      <c r="AN41" s="646"/>
      <c r="AO41" s="646"/>
      <c r="AP41" s="646"/>
      <c r="AQ41" s="646"/>
      <c r="AR41" s="287"/>
      <c r="AS41" s="647"/>
      <c r="AT41" s="662"/>
      <c r="AU41" s="662"/>
      <c r="AV41" s="662"/>
      <c r="AW41" s="662"/>
      <c r="AX41" s="662"/>
      <c r="AY41" s="662"/>
      <c r="AZ41" s="662"/>
      <c r="BA41" s="662"/>
      <c r="BB41" s="662"/>
      <c r="BC41" s="662"/>
      <c r="BD41" s="662"/>
      <c r="BE41" s="662"/>
      <c r="BF41" s="662"/>
      <c r="BG41" s="662"/>
      <c r="BH41" s="662"/>
      <c r="BI41" s="662"/>
      <c r="BJ41" s="662"/>
      <c r="BK41" s="662"/>
      <c r="BL41" s="662"/>
      <c r="BM41" s="662"/>
      <c r="BN41" s="662"/>
      <c r="BO41" s="662"/>
      <c r="BP41" s="662"/>
      <c r="BQ41" s="662"/>
      <c r="BR41" s="662"/>
      <c r="BS41" s="286"/>
    </row>
    <row r="42" spans="2:71" ht="5.25" customHeight="1">
      <c r="B42" s="360"/>
      <c r="C42" s="360"/>
      <c r="D42" s="360"/>
      <c r="E42" s="360"/>
      <c r="F42" s="360"/>
      <c r="G42" s="360"/>
      <c r="H42" s="293"/>
      <c r="I42" s="282"/>
      <c r="J42" s="282"/>
      <c r="K42" s="282"/>
      <c r="L42" s="282"/>
      <c r="M42" s="282"/>
      <c r="N42" s="282"/>
      <c r="O42" s="282"/>
      <c r="P42" s="282"/>
      <c r="Q42" s="282"/>
      <c r="R42" s="282"/>
      <c r="S42" s="282"/>
      <c r="T42" s="282"/>
      <c r="U42" s="282"/>
      <c r="V42" s="282"/>
      <c r="W42" s="292"/>
      <c r="X42" s="292"/>
      <c r="Y42" s="292"/>
      <c r="Z42" s="292"/>
      <c r="AA42" s="292"/>
      <c r="AB42" s="282"/>
      <c r="AC42" s="282"/>
      <c r="AD42" s="282"/>
      <c r="AE42" s="282"/>
      <c r="AF42" s="291"/>
      <c r="AG42" s="283"/>
      <c r="AH42" s="291"/>
      <c r="AJ42" s="287"/>
      <c r="AK42" s="287"/>
      <c r="AL42" s="290"/>
      <c r="AM42" s="290"/>
      <c r="AN42" s="290"/>
      <c r="AO42" s="290"/>
      <c r="AP42" s="290"/>
      <c r="AQ42" s="290"/>
      <c r="AR42" s="287"/>
      <c r="AS42" s="289"/>
      <c r="AT42" s="288"/>
      <c r="AU42" s="288"/>
      <c r="AV42" s="288"/>
      <c r="AW42" s="288"/>
      <c r="AX42" s="288"/>
      <c r="AY42" s="288"/>
      <c r="AZ42" s="288"/>
      <c r="BA42" s="288"/>
      <c r="BB42" s="288"/>
      <c r="BC42" s="288"/>
      <c r="BD42" s="288"/>
      <c r="BE42" s="288"/>
      <c r="BF42" s="288"/>
      <c r="BG42" s="288"/>
      <c r="BH42" s="288"/>
      <c r="BI42" s="288"/>
      <c r="BJ42" s="288"/>
      <c r="BK42" s="288"/>
      <c r="BL42" s="288"/>
      <c r="BM42" s="288"/>
      <c r="BN42" s="288"/>
      <c r="BO42" s="288"/>
      <c r="BP42" s="288"/>
      <c r="BQ42" s="288"/>
      <c r="BR42" s="288"/>
      <c r="BS42" s="287"/>
    </row>
    <row r="43" spans="2:71" ht="15">
      <c r="B43" s="616" t="str">
        <f>AL43</f>
        <v>支払条件</v>
      </c>
      <c r="C43" s="616"/>
      <c r="D43" s="616"/>
      <c r="E43" s="616"/>
      <c r="F43" s="616"/>
      <c r="G43" s="616"/>
      <c r="H43" s="620"/>
      <c r="I43" s="620"/>
      <c r="J43" s="620"/>
      <c r="K43" s="620"/>
      <c r="L43" s="620"/>
      <c r="M43" s="620"/>
      <c r="N43" s="620"/>
      <c r="O43" s="620"/>
      <c r="P43" s="620"/>
      <c r="Q43" s="620"/>
      <c r="R43" s="620"/>
      <c r="S43" s="620"/>
      <c r="T43" s="620"/>
      <c r="U43" s="620"/>
      <c r="V43" s="620"/>
      <c r="W43" s="620"/>
      <c r="X43" s="620"/>
      <c r="Y43" s="620"/>
      <c r="Z43" s="620"/>
      <c r="AA43" s="620"/>
      <c r="AB43" s="620"/>
      <c r="AC43" s="620"/>
      <c r="AD43" s="620"/>
      <c r="AE43" s="620"/>
      <c r="AG43" s="283" t="s">
        <v>4282</v>
      </c>
      <c r="AJ43" s="287"/>
      <c r="AK43" s="287"/>
      <c r="AL43" s="646" t="s">
        <v>4319</v>
      </c>
      <c r="AM43" s="646"/>
      <c r="AN43" s="646"/>
      <c r="AO43" s="646"/>
      <c r="AP43" s="646"/>
      <c r="AQ43" s="646"/>
      <c r="AR43" s="287"/>
      <c r="AS43" s="289" t="s">
        <v>4308</v>
      </c>
      <c r="AT43" s="669" t="str">
        <f>IF(H43="","",H43)</f>
        <v/>
      </c>
      <c r="AU43" s="669"/>
      <c r="AV43" s="669"/>
      <c r="AW43" s="669"/>
      <c r="AX43" s="669"/>
      <c r="AY43" s="669"/>
      <c r="AZ43" s="669"/>
      <c r="BA43" s="669"/>
      <c r="BB43" s="669"/>
      <c r="BC43" s="669"/>
      <c r="BD43" s="669"/>
      <c r="BE43" s="669"/>
      <c r="BF43" s="669"/>
      <c r="BG43" s="669"/>
      <c r="BH43" s="669"/>
      <c r="BI43" s="669"/>
      <c r="BJ43" s="669"/>
      <c r="BK43" s="669"/>
      <c r="BL43" s="669"/>
      <c r="BM43" s="669"/>
      <c r="BN43" s="669"/>
      <c r="BO43" s="669"/>
      <c r="BP43" s="669"/>
      <c r="BQ43" s="669"/>
      <c r="BR43" s="669"/>
      <c r="BS43" s="286"/>
    </row>
    <row r="44" spans="2:71" ht="5.25" customHeight="1">
      <c r="B44" s="361"/>
      <c r="C44" s="362"/>
      <c r="D44" s="362"/>
      <c r="E44" s="362"/>
      <c r="F44" s="362"/>
      <c r="G44" s="362"/>
      <c r="AG44" s="283"/>
      <c r="AJ44" s="287"/>
      <c r="AK44" s="287"/>
      <c r="AL44" s="290"/>
      <c r="AM44" s="290"/>
      <c r="AN44" s="290"/>
      <c r="AO44" s="290"/>
      <c r="AP44" s="290"/>
      <c r="AQ44" s="290"/>
      <c r="AR44" s="287"/>
      <c r="AS44" s="289"/>
      <c r="AT44" s="288"/>
      <c r="AU44" s="288"/>
      <c r="AV44" s="288"/>
      <c r="AW44" s="288"/>
      <c r="AX44" s="288"/>
      <c r="AY44" s="288"/>
      <c r="AZ44" s="288"/>
      <c r="BA44" s="288"/>
      <c r="BB44" s="288"/>
      <c r="BC44" s="288"/>
      <c r="BD44" s="288"/>
      <c r="BE44" s="288"/>
      <c r="BF44" s="288"/>
      <c r="BG44" s="288"/>
      <c r="BH44" s="288"/>
      <c r="BI44" s="288"/>
      <c r="BJ44" s="288"/>
      <c r="BK44" s="288"/>
      <c r="BL44" s="288"/>
      <c r="BM44" s="288"/>
      <c r="BN44" s="288"/>
      <c r="BO44" s="288"/>
      <c r="BP44" s="288"/>
      <c r="BQ44" s="288"/>
      <c r="BR44" s="288"/>
      <c r="BS44" s="287"/>
    </row>
    <row r="45" spans="2:71" ht="15">
      <c r="B45" s="616" t="str">
        <f>AL45</f>
        <v>受託責任者</v>
      </c>
      <c r="C45" s="616"/>
      <c r="D45" s="616"/>
      <c r="E45" s="616"/>
      <c r="F45" s="616"/>
      <c r="G45" s="616"/>
      <c r="H45" s="620"/>
      <c r="I45" s="620"/>
      <c r="J45" s="620"/>
      <c r="K45" s="620"/>
      <c r="L45" s="620"/>
      <c r="M45" s="620"/>
      <c r="N45" s="620"/>
      <c r="O45" s="620"/>
      <c r="P45" s="620"/>
      <c r="Q45" s="620"/>
      <c r="R45" s="620"/>
      <c r="S45" s="620"/>
      <c r="T45" s="620"/>
      <c r="U45" s="620"/>
      <c r="V45" s="620"/>
      <c r="W45" s="620"/>
      <c r="X45" s="620"/>
      <c r="Y45" s="620"/>
      <c r="Z45" s="620"/>
      <c r="AA45" s="620"/>
      <c r="AB45" s="620"/>
      <c r="AC45" s="620"/>
      <c r="AD45" s="620"/>
      <c r="AE45" s="620"/>
      <c r="AG45" s="283" t="s">
        <v>4282</v>
      </c>
      <c r="AJ45" s="287"/>
      <c r="AK45" s="287"/>
      <c r="AL45" s="646" t="s">
        <v>4320</v>
      </c>
      <c r="AM45" s="646"/>
      <c r="AN45" s="646"/>
      <c r="AO45" s="646"/>
      <c r="AP45" s="646"/>
      <c r="AQ45" s="646"/>
      <c r="AR45" s="287"/>
      <c r="AS45" s="289" t="s">
        <v>4308</v>
      </c>
      <c r="AT45" s="669" t="str">
        <f>IF(H45="","",H45)</f>
        <v/>
      </c>
      <c r="AU45" s="669"/>
      <c r="AV45" s="669"/>
      <c r="AW45" s="669"/>
      <c r="AX45" s="669"/>
      <c r="AY45" s="669"/>
      <c r="AZ45" s="669"/>
      <c r="BA45" s="669"/>
      <c r="BB45" s="669"/>
      <c r="BC45" s="669"/>
      <c r="BD45" s="669"/>
      <c r="BE45" s="669"/>
      <c r="BF45" s="669"/>
      <c r="BG45" s="669"/>
      <c r="BH45" s="669"/>
      <c r="BI45" s="669"/>
      <c r="BJ45" s="669"/>
      <c r="BK45" s="669"/>
      <c r="BL45" s="669"/>
      <c r="BM45" s="669"/>
      <c r="BN45" s="669"/>
      <c r="BO45" s="669"/>
      <c r="BP45" s="669"/>
      <c r="BQ45" s="669"/>
      <c r="BR45" s="669"/>
      <c r="BS45" s="286"/>
    </row>
    <row r="46" spans="2:71" ht="5.25" customHeight="1">
      <c r="B46" s="361"/>
      <c r="C46" s="362"/>
      <c r="D46" s="362"/>
      <c r="E46" s="362"/>
      <c r="F46" s="362"/>
      <c r="G46" s="362"/>
      <c r="AG46" s="283"/>
      <c r="AJ46" s="287"/>
      <c r="AK46" s="287"/>
      <c r="AL46" s="290"/>
      <c r="AM46" s="290"/>
      <c r="AN46" s="290"/>
      <c r="AO46" s="290"/>
      <c r="AP46" s="290"/>
      <c r="AQ46" s="290"/>
      <c r="AR46" s="287"/>
      <c r="AS46" s="289"/>
      <c r="AT46" s="288"/>
      <c r="AU46" s="288"/>
      <c r="AV46" s="288"/>
      <c r="AW46" s="288"/>
      <c r="AX46" s="288"/>
      <c r="AY46" s="288"/>
      <c r="AZ46" s="288"/>
      <c r="BA46" s="288"/>
      <c r="BB46" s="288"/>
      <c r="BC46" s="288"/>
      <c r="BD46" s="288"/>
      <c r="BE46" s="288"/>
      <c r="BF46" s="288"/>
      <c r="BG46" s="288"/>
      <c r="BH46" s="288"/>
      <c r="BI46" s="288"/>
      <c r="BJ46" s="288"/>
      <c r="BK46" s="288"/>
      <c r="BL46" s="288"/>
      <c r="BM46" s="288"/>
      <c r="BN46" s="288"/>
      <c r="BO46" s="288"/>
      <c r="BP46" s="288"/>
      <c r="BQ46" s="288"/>
      <c r="BR46" s="288"/>
      <c r="BS46" s="287"/>
    </row>
    <row r="47" spans="2:71" ht="13.5" customHeight="1">
      <c r="B47" s="621" t="str">
        <f>AL47</f>
        <v>備考</v>
      </c>
      <c r="C47" s="622"/>
      <c r="D47" s="622"/>
      <c r="E47" s="622"/>
      <c r="F47" s="622"/>
      <c r="G47" s="623"/>
      <c r="H47" s="627"/>
      <c r="I47" s="628"/>
      <c r="J47" s="628"/>
      <c r="K47" s="628"/>
      <c r="L47" s="628"/>
      <c r="M47" s="628"/>
      <c r="N47" s="628"/>
      <c r="O47" s="628"/>
      <c r="P47" s="628"/>
      <c r="Q47" s="628"/>
      <c r="R47" s="628"/>
      <c r="S47" s="628"/>
      <c r="T47" s="628"/>
      <c r="U47" s="628"/>
      <c r="V47" s="628"/>
      <c r="W47" s="628"/>
      <c r="X47" s="628"/>
      <c r="Y47" s="628"/>
      <c r="Z47" s="628"/>
      <c r="AA47" s="628"/>
      <c r="AB47" s="628"/>
      <c r="AC47" s="628"/>
      <c r="AD47" s="628"/>
      <c r="AE47" s="629"/>
      <c r="AG47" s="283" t="s">
        <v>4282</v>
      </c>
      <c r="AJ47" s="287"/>
      <c r="AK47" s="287"/>
      <c r="AL47" s="645" t="s">
        <v>656</v>
      </c>
      <c r="AM47" s="645"/>
      <c r="AN47" s="645"/>
      <c r="AO47" s="645"/>
      <c r="AP47" s="645"/>
      <c r="AQ47" s="645"/>
      <c r="AR47" s="287"/>
      <c r="AS47" s="647" t="s">
        <v>4308</v>
      </c>
      <c r="AT47" s="661" t="str">
        <f>IF(H47="","",H47)</f>
        <v/>
      </c>
      <c r="AU47" s="661"/>
      <c r="AV47" s="661"/>
      <c r="AW47" s="661"/>
      <c r="AX47" s="661"/>
      <c r="AY47" s="661"/>
      <c r="AZ47" s="661"/>
      <c r="BA47" s="661"/>
      <c r="BB47" s="661"/>
      <c r="BC47" s="661"/>
      <c r="BD47" s="661"/>
      <c r="BE47" s="661"/>
      <c r="BF47" s="661"/>
      <c r="BG47" s="661"/>
      <c r="BH47" s="661"/>
      <c r="BI47" s="661"/>
      <c r="BJ47" s="661"/>
      <c r="BK47" s="661"/>
      <c r="BL47" s="661"/>
      <c r="BM47" s="661"/>
      <c r="BN47" s="661"/>
      <c r="BO47" s="661"/>
      <c r="BP47" s="661"/>
      <c r="BQ47" s="661"/>
      <c r="BR47" s="661"/>
      <c r="BS47" s="287"/>
    </row>
    <row r="48" spans="2:71">
      <c r="B48" s="640"/>
      <c r="C48" s="641"/>
      <c r="D48" s="641"/>
      <c r="E48" s="641"/>
      <c r="F48" s="641"/>
      <c r="G48" s="642"/>
      <c r="H48" s="637"/>
      <c r="I48" s="638"/>
      <c r="J48" s="638"/>
      <c r="K48" s="638"/>
      <c r="L48" s="638"/>
      <c r="M48" s="638"/>
      <c r="N48" s="638"/>
      <c r="O48" s="638"/>
      <c r="P48" s="638"/>
      <c r="Q48" s="638"/>
      <c r="R48" s="638"/>
      <c r="S48" s="638"/>
      <c r="T48" s="638"/>
      <c r="U48" s="638"/>
      <c r="V48" s="638"/>
      <c r="W48" s="638"/>
      <c r="X48" s="638"/>
      <c r="Y48" s="638"/>
      <c r="Z48" s="638"/>
      <c r="AA48" s="638"/>
      <c r="AB48" s="638"/>
      <c r="AC48" s="638"/>
      <c r="AD48" s="638"/>
      <c r="AE48" s="639"/>
      <c r="AG48" s="283"/>
      <c r="AJ48" s="287"/>
      <c r="AK48" s="287"/>
      <c r="AL48" s="645"/>
      <c r="AM48" s="645"/>
      <c r="AN48" s="645"/>
      <c r="AO48" s="645"/>
      <c r="AP48" s="645"/>
      <c r="AQ48" s="645"/>
      <c r="AR48" s="287"/>
      <c r="AS48" s="647"/>
      <c r="AT48" s="661"/>
      <c r="AU48" s="661"/>
      <c r="AV48" s="661"/>
      <c r="AW48" s="661"/>
      <c r="AX48" s="661"/>
      <c r="AY48" s="661"/>
      <c r="AZ48" s="661"/>
      <c r="BA48" s="661"/>
      <c r="BB48" s="661"/>
      <c r="BC48" s="661"/>
      <c r="BD48" s="661"/>
      <c r="BE48" s="661"/>
      <c r="BF48" s="661"/>
      <c r="BG48" s="661"/>
      <c r="BH48" s="661"/>
      <c r="BI48" s="661"/>
      <c r="BJ48" s="661"/>
      <c r="BK48" s="661"/>
      <c r="BL48" s="661"/>
      <c r="BM48" s="661"/>
      <c r="BN48" s="661"/>
      <c r="BO48" s="661"/>
      <c r="BP48" s="661"/>
      <c r="BQ48" s="661"/>
      <c r="BR48" s="661"/>
      <c r="BS48" s="287"/>
    </row>
    <row r="49" spans="2:71">
      <c r="B49" s="624"/>
      <c r="C49" s="625"/>
      <c r="D49" s="625"/>
      <c r="E49" s="625"/>
      <c r="F49" s="625"/>
      <c r="G49" s="626"/>
      <c r="H49" s="630"/>
      <c r="I49" s="631"/>
      <c r="J49" s="631"/>
      <c r="K49" s="631"/>
      <c r="L49" s="631"/>
      <c r="M49" s="631"/>
      <c r="N49" s="631"/>
      <c r="O49" s="631"/>
      <c r="P49" s="631"/>
      <c r="Q49" s="631"/>
      <c r="R49" s="631"/>
      <c r="S49" s="631"/>
      <c r="T49" s="631"/>
      <c r="U49" s="631"/>
      <c r="V49" s="631"/>
      <c r="W49" s="631"/>
      <c r="X49" s="631"/>
      <c r="Y49" s="631"/>
      <c r="Z49" s="631"/>
      <c r="AA49" s="631"/>
      <c r="AB49" s="631"/>
      <c r="AC49" s="631"/>
      <c r="AD49" s="631"/>
      <c r="AE49" s="632"/>
      <c r="AG49" s="283"/>
      <c r="AJ49" s="287"/>
      <c r="AK49" s="287"/>
      <c r="AL49" s="646"/>
      <c r="AM49" s="646"/>
      <c r="AN49" s="646"/>
      <c r="AO49" s="646"/>
      <c r="AP49" s="646"/>
      <c r="AQ49" s="646"/>
      <c r="AR49" s="287"/>
      <c r="AS49" s="647"/>
      <c r="AT49" s="662"/>
      <c r="AU49" s="662"/>
      <c r="AV49" s="662"/>
      <c r="AW49" s="662"/>
      <c r="AX49" s="662"/>
      <c r="AY49" s="662"/>
      <c r="AZ49" s="662"/>
      <c r="BA49" s="662"/>
      <c r="BB49" s="662"/>
      <c r="BC49" s="662"/>
      <c r="BD49" s="662"/>
      <c r="BE49" s="662"/>
      <c r="BF49" s="662"/>
      <c r="BG49" s="662"/>
      <c r="BH49" s="662"/>
      <c r="BI49" s="662"/>
      <c r="BJ49" s="662"/>
      <c r="BK49" s="662"/>
      <c r="BL49" s="662"/>
      <c r="BM49" s="662"/>
      <c r="BN49" s="662"/>
      <c r="BO49" s="662"/>
      <c r="BP49" s="662"/>
      <c r="BQ49" s="662"/>
      <c r="BR49" s="662"/>
      <c r="BS49" s="286"/>
    </row>
    <row r="50" spans="2:71">
      <c r="C50" s="281"/>
      <c r="D50" s="281"/>
      <c r="E50" s="281"/>
      <c r="F50" s="281"/>
      <c r="G50" s="281"/>
      <c r="H50" s="281"/>
      <c r="I50" s="281"/>
      <c r="J50" s="281"/>
      <c r="K50" s="281"/>
      <c r="L50" s="281"/>
      <c r="M50" s="281"/>
      <c r="N50" s="281"/>
      <c r="O50" s="281"/>
      <c r="P50" s="281"/>
      <c r="Q50" s="281"/>
      <c r="R50" s="281"/>
      <c r="S50" s="281"/>
      <c r="T50" s="281"/>
      <c r="U50" s="281"/>
      <c r="V50" s="281"/>
      <c r="W50" s="281"/>
      <c r="X50" s="281"/>
      <c r="Y50" s="281"/>
      <c r="Z50" s="281"/>
      <c r="AA50" s="281"/>
      <c r="AB50" s="281"/>
      <c r="AC50" s="281"/>
      <c r="AD50" s="281"/>
      <c r="AE50" s="281"/>
      <c r="AG50" s="283"/>
      <c r="AJ50" s="284"/>
      <c r="AK50" s="284"/>
      <c r="AL50" s="284"/>
      <c r="AM50" s="284"/>
      <c r="AN50" s="284"/>
      <c r="AO50" s="284"/>
      <c r="AP50" s="284"/>
      <c r="AQ50" s="284"/>
      <c r="AR50" s="284"/>
      <c r="AS50" s="284"/>
      <c r="AT50" s="285"/>
      <c r="AU50" s="285"/>
      <c r="AV50" s="285"/>
      <c r="AW50" s="285"/>
      <c r="AX50" s="285"/>
      <c r="AY50" s="285"/>
      <c r="AZ50" s="285"/>
      <c r="BA50" s="285"/>
      <c r="BB50" s="285"/>
      <c r="BC50" s="285"/>
      <c r="BD50" s="285"/>
      <c r="BE50" s="285"/>
      <c r="BF50" s="285"/>
      <c r="BG50" s="285"/>
      <c r="BH50" s="285"/>
      <c r="BI50" s="285"/>
      <c r="BJ50" s="285"/>
      <c r="BK50" s="285"/>
      <c r="BL50" s="285"/>
      <c r="BM50" s="285"/>
      <c r="BN50" s="285"/>
      <c r="BO50" s="285"/>
      <c r="BP50" s="285"/>
      <c r="BQ50" s="285"/>
      <c r="BR50" s="285"/>
      <c r="BS50" s="284"/>
    </row>
    <row r="51" spans="2:71" ht="23.25" customHeight="1">
      <c r="B51" s="617" t="s">
        <v>110</v>
      </c>
      <c r="C51" s="617"/>
      <c r="D51" s="617" t="s">
        <v>4321</v>
      </c>
      <c r="E51" s="617"/>
      <c r="F51" s="617"/>
      <c r="G51" s="617"/>
      <c r="H51" s="617"/>
      <c r="I51" s="617"/>
      <c r="J51" s="617"/>
      <c r="K51" s="617"/>
      <c r="L51" s="617"/>
      <c r="M51" s="617"/>
      <c r="N51" s="617"/>
      <c r="O51" s="617"/>
      <c r="P51" s="617"/>
      <c r="Q51" s="617"/>
      <c r="R51" s="617"/>
      <c r="S51" s="617"/>
      <c r="T51" s="617"/>
      <c r="U51" s="617"/>
      <c r="V51" s="617"/>
      <c r="W51" s="617" t="s">
        <v>386</v>
      </c>
      <c r="X51" s="617"/>
      <c r="Y51" s="617" t="s">
        <v>468</v>
      </c>
      <c r="Z51" s="617"/>
      <c r="AA51" s="617" t="s">
        <v>542</v>
      </c>
      <c r="AB51" s="617"/>
      <c r="AC51" s="617"/>
      <c r="AD51" s="617"/>
      <c r="AE51" s="617"/>
      <c r="AG51" s="283"/>
      <c r="AJ51" s="648" t="s">
        <v>4322</v>
      </c>
      <c r="AK51" s="649"/>
      <c r="AL51" s="649"/>
      <c r="AM51" s="649"/>
      <c r="AN51" s="648" t="s">
        <v>4321</v>
      </c>
      <c r="AO51" s="649"/>
      <c r="AP51" s="649"/>
      <c r="AQ51" s="649"/>
      <c r="AR51" s="649"/>
      <c r="AS51" s="649"/>
      <c r="AT51" s="649"/>
      <c r="AU51" s="649"/>
      <c r="AV51" s="649"/>
      <c r="AW51" s="649"/>
      <c r="AX51" s="649"/>
      <c r="AY51" s="649"/>
      <c r="AZ51" s="649"/>
      <c r="BA51" s="649"/>
      <c r="BB51" s="649"/>
      <c r="BC51" s="663"/>
      <c r="BD51" s="648" t="s">
        <v>386</v>
      </c>
      <c r="BE51" s="649"/>
      <c r="BF51" s="663"/>
      <c r="BG51" s="648" t="s">
        <v>468</v>
      </c>
      <c r="BH51" s="649"/>
      <c r="BI51" s="663"/>
      <c r="BJ51" s="663" t="s">
        <v>542</v>
      </c>
      <c r="BK51" s="664"/>
      <c r="BL51" s="664"/>
      <c r="BM51" s="664"/>
      <c r="BN51" s="664"/>
      <c r="BO51" s="664" t="s">
        <v>602</v>
      </c>
      <c r="BP51" s="664"/>
      <c r="BQ51" s="664"/>
      <c r="BR51" s="664"/>
      <c r="BS51" s="664"/>
    </row>
    <row r="52" spans="2:71" ht="23.25" customHeight="1">
      <c r="B52" s="604"/>
      <c r="C52" s="604"/>
      <c r="D52" s="605"/>
      <c r="E52" s="605"/>
      <c r="F52" s="605"/>
      <c r="G52" s="605"/>
      <c r="H52" s="605"/>
      <c r="I52" s="605"/>
      <c r="J52" s="605"/>
      <c r="K52" s="605"/>
      <c r="L52" s="605"/>
      <c r="M52" s="605"/>
      <c r="N52" s="605"/>
      <c r="O52" s="605"/>
      <c r="P52" s="605"/>
      <c r="Q52" s="605"/>
      <c r="R52" s="605"/>
      <c r="S52" s="605"/>
      <c r="T52" s="605"/>
      <c r="U52" s="605"/>
      <c r="V52" s="605"/>
      <c r="W52" s="606"/>
      <c r="X52" s="606"/>
      <c r="Y52" s="590"/>
      <c r="Z52" s="590"/>
      <c r="AA52" s="607"/>
      <c r="AB52" s="607"/>
      <c r="AC52" s="607"/>
      <c r="AD52" s="607"/>
      <c r="AE52" s="607"/>
      <c r="AG52" s="283" t="s">
        <v>4282</v>
      </c>
      <c r="AJ52" s="591" t="str">
        <f t="shared" ref="AJ52:AJ64" si="0">IF(B52="","",B52)</f>
        <v/>
      </c>
      <c r="AK52" s="592"/>
      <c r="AL52" s="592"/>
      <c r="AM52" s="592"/>
      <c r="AN52" s="593" t="str">
        <f t="shared" ref="AN52:AN64" si="1">IF(D52="","",D52)</f>
        <v/>
      </c>
      <c r="AO52" s="594"/>
      <c r="AP52" s="594"/>
      <c r="AQ52" s="594"/>
      <c r="AR52" s="594"/>
      <c r="AS52" s="594"/>
      <c r="AT52" s="594"/>
      <c r="AU52" s="594"/>
      <c r="AV52" s="594"/>
      <c r="AW52" s="594"/>
      <c r="AX52" s="594"/>
      <c r="AY52" s="594"/>
      <c r="AZ52" s="594"/>
      <c r="BA52" s="594"/>
      <c r="BB52" s="594"/>
      <c r="BC52" s="595"/>
      <c r="BD52" s="596" t="str">
        <f t="shared" ref="BD52:BD64" si="2">IF(W52="","",W52)</f>
        <v/>
      </c>
      <c r="BE52" s="597"/>
      <c r="BF52" s="598"/>
      <c r="BG52" s="599" t="str">
        <f t="shared" ref="BG52:BG64" si="3">IF(Y52="","",Y52)</f>
        <v/>
      </c>
      <c r="BH52" s="600"/>
      <c r="BI52" s="601"/>
      <c r="BJ52" s="602" t="str">
        <f t="shared" ref="BJ52:BJ64" si="4">IF(AA52="","",AA52)</f>
        <v/>
      </c>
      <c r="BK52" s="603"/>
      <c r="BL52" s="603"/>
      <c r="BM52" s="603"/>
      <c r="BN52" s="603"/>
      <c r="BO52" s="589" t="str">
        <f t="shared" ref="BO52:BO64" si="5">IF(BD52="","",IF(BJ52="","",TRUNC(BD52*BJ52)))</f>
        <v/>
      </c>
      <c r="BP52" s="589"/>
      <c r="BQ52" s="589"/>
      <c r="BR52" s="589"/>
      <c r="BS52" s="589"/>
    </row>
    <row r="53" spans="2:71" ht="23.25" customHeight="1">
      <c r="B53" s="604"/>
      <c r="C53" s="604"/>
      <c r="D53" s="605"/>
      <c r="E53" s="605"/>
      <c r="F53" s="605"/>
      <c r="G53" s="605"/>
      <c r="H53" s="605"/>
      <c r="I53" s="605"/>
      <c r="J53" s="605"/>
      <c r="K53" s="605"/>
      <c r="L53" s="605"/>
      <c r="M53" s="605"/>
      <c r="N53" s="605"/>
      <c r="O53" s="605"/>
      <c r="P53" s="605"/>
      <c r="Q53" s="605"/>
      <c r="R53" s="605"/>
      <c r="S53" s="605"/>
      <c r="T53" s="605"/>
      <c r="U53" s="605"/>
      <c r="V53" s="605"/>
      <c r="W53" s="606"/>
      <c r="X53" s="606"/>
      <c r="Y53" s="590"/>
      <c r="Z53" s="590"/>
      <c r="AA53" s="607"/>
      <c r="AB53" s="607"/>
      <c r="AC53" s="607"/>
      <c r="AD53" s="607"/>
      <c r="AE53" s="607"/>
      <c r="AG53" s="283" t="s">
        <v>4282</v>
      </c>
      <c r="AJ53" s="591" t="str">
        <f t="shared" si="0"/>
        <v/>
      </c>
      <c r="AK53" s="592"/>
      <c r="AL53" s="592"/>
      <c r="AM53" s="592"/>
      <c r="AN53" s="593" t="str">
        <f t="shared" si="1"/>
        <v/>
      </c>
      <c r="AO53" s="594"/>
      <c r="AP53" s="594"/>
      <c r="AQ53" s="594"/>
      <c r="AR53" s="594"/>
      <c r="AS53" s="594"/>
      <c r="AT53" s="594"/>
      <c r="AU53" s="594"/>
      <c r="AV53" s="594"/>
      <c r="AW53" s="594"/>
      <c r="AX53" s="594"/>
      <c r="AY53" s="594"/>
      <c r="AZ53" s="594"/>
      <c r="BA53" s="594"/>
      <c r="BB53" s="594"/>
      <c r="BC53" s="595"/>
      <c r="BD53" s="596" t="str">
        <f t="shared" si="2"/>
        <v/>
      </c>
      <c r="BE53" s="597"/>
      <c r="BF53" s="598"/>
      <c r="BG53" s="599" t="str">
        <f t="shared" si="3"/>
        <v/>
      </c>
      <c r="BH53" s="600"/>
      <c r="BI53" s="601"/>
      <c r="BJ53" s="602" t="str">
        <f t="shared" si="4"/>
        <v/>
      </c>
      <c r="BK53" s="603"/>
      <c r="BL53" s="603"/>
      <c r="BM53" s="603"/>
      <c r="BN53" s="603"/>
      <c r="BO53" s="589" t="str">
        <f t="shared" si="5"/>
        <v/>
      </c>
      <c r="BP53" s="589"/>
      <c r="BQ53" s="589"/>
      <c r="BR53" s="589"/>
      <c r="BS53" s="589"/>
    </row>
    <row r="54" spans="2:71" ht="23.25" customHeight="1">
      <c r="B54" s="604"/>
      <c r="C54" s="604"/>
      <c r="D54" s="605"/>
      <c r="E54" s="605"/>
      <c r="F54" s="605"/>
      <c r="G54" s="605"/>
      <c r="H54" s="605"/>
      <c r="I54" s="605"/>
      <c r="J54" s="605"/>
      <c r="K54" s="605"/>
      <c r="L54" s="605"/>
      <c r="M54" s="605"/>
      <c r="N54" s="605"/>
      <c r="O54" s="605"/>
      <c r="P54" s="605"/>
      <c r="Q54" s="605"/>
      <c r="R54" s="605"/>
      <c r="S54" s="605"/>
      <c r="T54" s="605"/>
      <c r="U54" s="605"/>
      <c r="V54" s="605"/>
      <c r="W54" s="606"/>
      <c r="X54" s="606"/>
      <c r="Y54" s="590"/>
      <c r="Z54" s="590"/>
      <c r="AA54" s="607"/>
      <c r="AB54" s="607"/>
      <c r="AC54" s="607"/>
      <c r="AD54" s="607"/>
      <c r="AE54" s="607"/>
      <c r="AG54" s="283" t="s">
        <v>4282</v>
      </c>
      <c r="AJ54" s="591" t="str">
        <f t="shared" si="0"/>
        <v/>
      </c>
      <c r="AK54" s="592"/>
      <c r="AL54" s="592"/>
      <c r="AM54" s="592"/>
      <c r="AN54" s="593" t="str">
        <f t="shared" si="1"/>
        <v/>
      </c>
      <c r="AO54" s="594"/>
      <c r="AP54" s="594"/>
      <c r="AQ54" s="594"/>
      <c r="AR54" s="594"/>
      <c r="AS54" s="594"/>
      <c r="AT54" s="594"/>
      <c r="AU54" s="594"/>
      <c r="AV54" s="594"/>
      <c r="AW54" s="594"/>
      <c r="AX54" s="594"/>
      <c r="AY54" s="594"/>
      <c r="AZ54" s="594"/>
      <c r="BA54" s="594"/>
      <c r="BB54" s="594"/>
      <c r="BC54" s="595"/>
      <c r="BD54" s="596" t="str">
        <f t="shared" si="2"/>
        <v/>
      </c>
      <c r="BE54" s="597"/>
      <c r="BF54" s="598"/>
      <c r="BG54" s="599" t="str">
        <f t="shared" si="3"/>
        <v/>
      </c>
      <c r="BH54" s="600"/>
      <c r="BI54" s="601"/>
      <c r="BJ54" s="602" t="str">
        <f t="shared" si="4"/>
        <v/>
      </c>
      <c r="BK54" s="603"/>
      <c r="BL54" s="603"/>
      <c r="BM54" s="603"/>
      <c r="BN54" s="603"/>
      <c r="BO54" s="589" t="str">
        <f t="shared" si="5"/>
        <v/>
      </c>
      <c r="BP54" s="589"/>
      <c r="BQ54" s="589"/>
      <c r="BR54" s="589"/>
      <c r="BS54" s="589"/>
    </row>
    <row r="55" spans="2:71" ht="23.25" customHeight="1">
      <c r="B55" s="604"/>
      <c r="C55" s="604"/>
      <c r="D55" s="605"/>
      <c r="E55" s="605"/>
      <c r="F55" s="605"/>
      <c r="G55" s="605"/>
      <c r="H55" s="605"/>
      <c r="I55" s="605"/>
      <c r="J55" s="605"/>
      <c r="K55" s="605"/>
      <c r="L55" s="605"/>
      <c r="M55" s="605"/>
      <c r="N55" s="605"/>
      <c r="O55" s="605"/>
      <c r="P55" s="605"/>
      <c r="Q55" s="605"/>
      <c r="R55" s="605"/>
      <c r="S55" s="605"/>
      <c r="T55" s="605"/>
      <c r="U55" s="605"/>
      <c r="V55" s="605"/>
      <c r="W55" s="606"/>
      <c r="X55" s="606"/>
      <c r="Y55" s="590"/>
      <c r="Z55" s="590"/>
      <c r="AA55" s="607"/>
      <c r="AB55" s="607"/>
      <c r="AC55" s="607"/>
      <c r="AD55" s="607"/>
      <c r="AE55" s="607"/>
      <c r="AG55" s="283" t="s">
        <v>4282</v>
      </c>
      <c r="AJ55" s="591" t="str">
        <f t="shared" si="0"/>
        <v/>
      </c>
      <c r="AK55" s="592"/>
      <c r="AL55" s="592"/>
      <c r="AM55" s="592"/>
      <c r="AN55" s="593" t="str">
        <f t="shared" si="1"/>
        <v/>
      </c>
      <c r="AO55" s="594"/>
      <c r="AP55" s="594"/>
      <c r="AQ55" s="594"/>
      <c r="AR55" s="594"/>
      <c r="AS55" s="594"/>
      <c r="AT55" s="594"/>
      <c r="AU55" s="594"/>
      <c r="AV55" s="594"/>
      <c r="AW55" s="594"/>
      <c r="AX55" s="594"/>
      <c r="AY55" s="594"/>
      <c r="AZ55" s="594"/>
      <c r="BA55" s="594"/>
      <c r="BB55" s="594"/>
      <c r="BC55" s="595"/>
      <c r="BD55" s="596" t="str">
        <f t="shared" si="2"/>
        <v/>
      </c>
      <c r="BE55" s="597"/>
      <c r="BF55" s="598"/>
      <c r="BG55" s="599" t="str">
        <f t="shared" si="3"/>
        <v/>
      </c>
      <c r="BH55" s="600"/>
      <c r="BI55" s="601"/>
      <c r="BJ55" s="602" t="str">
        <f t="shared" si="4"/>
        <v/>
      </c>
      <c r="BK55" s="603"/>
      <c r="BL55" s="603"/>
      <c r="BM55" s="603"/>
      <c r="BN55" s="603"/>
      <c r="BO55" s="589" t="str">
        <f t="shared" si="5"/>
        <v/>
      </c>
      <c r="BP55" s="589"/>
      <c r="BQ55" s="589"/>
      <c r="BR55" s="589"/>
      <c r="BS55" s="589"/>
    </row>
    <row r="56" spans="2:71" ht="23.25" customHeight="1">
      <c r="B56" s="604"/>
      <c r="C56" s="604"/>
      <c r="D56" s="605"/>
      <c r="E56" s="605"/>
      <c r="F56" s="605"/>
      <c r="G56" s="605"/>
      <c r="H56" s="605"/>
      <c r="I56" s="605"/>
      <c r="J56" s="605"/>
      <c r="K56" s="605"/>
      <c r="L56" s="605"/>
      <c r="M56" s="605"/>
      <c r="N56" s="605"/>
      <c r="O56" s="605"/>
      <c r="P56" s="605"/>
      <c r="Q56" s="605"/>
      <c r="R56" s="605"/>
      <c r="S56" s="605"/>
      <c r="T56" s="605"/>
      <c r="U56" s="605"/>
      <c r="V56" s="605"/>
      <c r="W56" s="606"/>
      <c r="X56" s="606"/>
      <c r="Y56" s="590"/>
      <c r="Z56" s="590"/>
      <c r="AA56" s="607"/>
      <c r="AB56" s="607"/>
      <c r="AC56" s="607"/>
      <c r="AD56" s="607"/>
      <c r="AE56" s="607"/>
      <c r="AG56" s="283" t="s">
        <v>4282</v>
      </c>
      <c r="AJ56" s="591" t="str">
        <f t="shared" si="0"/>
        <v/>
      </c>
      <c r="AK56" s="592"/>
      <c r="AL56" s="592"/>
      <c r="AM56" s="592"/>
      <c r="AN56" s="593" t="str">
        <f t="shared" si="1"/>
        <v/>
      </c>
      <c r="AO56" s="594"/>
      <c r="AP56" s="594"/>
      <c r="AQ56" s="594"/>
      <c r="AR56" s="594"/>
      <c r="AS56" s="594"/>
      <c r="AT56" s="594"/>
      <c r="AU56" s="594"/>
      <c r="AV56" s="594"/>
      <c r="AW56" s="594"/>
      <c r="AX56" s="594"/>
      <c r="AY56" s="594"/>
      <c r="AZ56" s="594"/>
      <c r="BA56" s="594"/>
      <c r="BB56" s="594"/>
      <c r="BC56" s="595"/>
      <c r="BD56" s="596" t="str">
        <f t="shared" si="2"/>
        <v/>
      </c>
      <c r="BE56" s="597"/>
      <c r="BF56" s="598"/>
      <c r="BG56" s="599" t="str">
        <f t="shared" si="3"/>
        <v/>
      </c>
      <c r="BH56" s="600"/>
      <c r="BI56" s="601"/>
      <c r="BJ56" s="602" t="str">
        <f t="shared" si="4"/>
        <v/>
      </c>
      <c r="BK56" s="603"/>
      <c r="BL56" s="603"/>
      <c r="BM56" s="603"/>
      <c r="BN56" s="603"/>
      <c r="BO56" s="589" t="str">
        <f t="shared" si="5"/>
        <v/>
      </c>
      <c r="BP56" s="589"/>
      <c r="BQ56" s="589"/>
      <c r="BR56" s="589"/>
      <c r="BS56" s="589"/>
    </row>
    <row r="57" spans="2:71" ht="23.25" customHeight="1">
      <c r="B57" s="604"/>
      <c r="C57" s="604"/>
      <c r="D57" s="605"/>
      <c r="E57" s="605"/>
      <c r="F57" s="605"/>
      <c r="G57" s="605"/>
      <c r="H57" s="605"/>
      <c r="I57" s="605"/>
      <c r="J57" s="605"/>
      <c r="K57" s="605"/>
      <c r="L57" s="605"/>
      <c r="M57" s="605"/>
      <c r="N57" s="605"/>
      <c r="O57" s="605"/>
      <c r="P57" s="605"/>
      <c r="Q57" s="605"/>
      <c r="R57" s="605"/>
      <c r="S57" s="605"/>
      <c r="T57" s="605"/>
      <c r="U57" s="605"/>
      <c r="V57" s="605"/>
      <c r="W57" s="606"/>
      <c r="X57" s="606"/>
      <c r="Y57" s="590"/>
      <c r="Z57" s="590"/>
      <c r="AA57" s="607"/>
      <c r="AB57" s="607"/>
      <c r="AC57" s="607"/>
      <c r="AD57" s="607"/>
      <c r="AE57" s="607"/>
      <c r="AG57" s="283" t="s">
        <v>4282</v>
      </c>
      <c r="AJ57" s="591" t="str">
        <f t="shared" si="0"/>
        <v/>
      </c>
      <c r="AK57" s="592"/>
      <c r="AL57" s="592"/>
      <c r="AM57" s="592"/>
      <c r="AN57" s="593" t="str">
        <f t="shared" si="1"/>
        <v/>
      </c>
      <c r="AO57" s="594"/>
      <c r="AP57" s="594"/>
      <c r="AQ57" s="594"/>
      <c r="AR57" s="594"/>
      <c r="AS57" s="594"/>
      <c r="AT57" s="594"/>
      <c r="AU57" s="594"/>
      <c r="AV57" s="594"/>
      <c r="AW57" s="594"/>
      <c r="AX57" s="594"/>
      <c r="AY57" s="594"/>
      <c r="AZ57" s="594"/>
      <c r="BA57" s="594"/>
      <c r="BB57" s="594"/>
      <c r="BC57" s="595"/>
      <c r="BD57" s="596" t="str">
        <f t="shared" si="2"/>
        <v/>
      </c>
      <c r="BE57" s="597"/>
      <c r="BF57" s="598"/>
      <c r="BG57" s="599" t="str">
        <f t="shared" si="3"/>
        <v/>
      </c>
      <c r="BH57" s="600"/>
      <c r="BI57" s="601"/>
      <c r="BJ57" s="602" t="str">
        <f t="shared" si="4"/>
        <v/>
      </c>
      <c r="BK57" s="603"/>
      <c r="BL57" s="603"/>
      <c r="BM57" s="603"/>
      <c r="BN57" s="603"/>
      <c r="BO57" s="589" t="str">
        <f t="shared" si="5"/>
        <v/>
      </c>
      <c r="BP57" s="589"/>
      <c r="BQ57" s="589"/>
      <c r="BR57" s="589"/>
      <c r="BS57" s="589"/>
    </row>
    <row r="58" spans="2:71" ht="23.25" customHeight="1">
      <c r="B58" s="604"/>
      <c r="C58" s="604"/>
      <c r="D58" s="605"/>
      <c r="E58" s="605"/>
      <c r="F58" s="605"/>
      <c r="G58" s="605"/>
      <c r="H58" s="605"/>
      <c r="I58" s="605"/>
      <c r="J58" s="605"/>
      <c r="K58" s="605"/>
      <c r="L58" s="605"/>
      <c r="M58" s="605"/>
      <c r="N58" s="605"/>
      <c r="O58" s="605"/>
      <c r="P58" s="605"/>
      <c r="Q58" s="605"/>
      <c r="R58" s="605"/>
      <c r="S58" s="605"/>
      <c r="T58" s="605"/>
      <c r="U58" s="605"/>
      <c r="V58" s="605"/>
      <c r="W58" s="606"/>
      <c r="X58" s="606"/>
      <c r="Y58" s="590"/>
      <c r="Z58" s="590"/>
      <c r="AA58" s="607"/>
      <c r="AB58" s="607"/>
      <c r="AC58" s="607"/>
      <c r="AD58" s="607"/>
      <c r="AE58" s="607"/>
      <c r="AG58" s="283" t="s">
        <v>4282</v>
      </c>
      <c r="AJ58" s="591" t="str">
        <f t="shared" si="0"/>
        <v/>
      </c>
      <c r="AK58" s="592"/>
      <c r="AL58" s="592"/>
      <c r="AM58" s="592"/>
      <c r="AN58" s="593" t="str">
        <f t="shared" si="1"/>
        <v/>
      </c>
      <c r="AO58" s="594"/>
      <c r="AP58" s="594"/>
      <c r="AQ58" s="594"/>
      <c r="AR58" s="594"/>
      <c r="AS58" s="594"/>
      <c r="AT58" s="594"/>
      <c r="AU58" s="594"/>
      <c r="AV58" s="594"/>
      <c r="AW58" s="594"/>
      <c r="AX58" s="594"/>
      <c r="AY58" s="594"/>
      <c r="AZ58" s="594"/>
      <c r="BA58" s="594"/>
      <c r="BB58" s="594"/>
      <c r="BC58" s="595"/>
      <c r="BD58" s="596" t="str">
        <f t="shared" si="2"/>
        <v/>
      </c>
      <c r="BE58" s="597"/>
      <c r="BF58" s="598"/>
      <c r="BG58" s="599" t="str">
        <f t="shared" si="3"/>
        <v/>
      </c>
      <c r="BH58" s="600"/>
      <c r="BI58" s="601"/>
      <c r="BJ58" s="602" t="str">
        <f t="shared" si="4"/>
        <v/>
      </c>
      <c r="BK58" s="603"/>
      <c r="BL58" s="603"/>
      <c r="BM58" s="603"/>
      <c r="BN58" s="603"/>
      <c r="BO58" s="589" t="str">
        <f t="shared" si="5"/>
        <v/>
      </c>
      <c r="BP58" s="589"/>
      <c r="BQ58" s="589"/>
      <c r="BR58" s="589"/>
      <c r="BS58" s="589"/>
    </row>
    <row r="59" spans="2:71" ht="23.25" customHeight="1">
      <c r="B59" s="604"/>
      <c r="C59" s="604"/>
      <c r="D59" s="605"/>
      <c r="E59" s="605"/>
      <c r="F59" s="605"/>
      <c r="G59" s="605"/>
      <c r="H59" s="605"/>
      <c r="I59" s="605"/>
      <c r="J59" s="605"/>
      <c r="K59" s="605"/>
      <c r="L59" s="605"/>
      <c r="M59" s="605"/>
      <c r="N59" s="605"/>
      <c r="O59" s="605"/>
      <c r="P59" s="605"/>
      <c r="Q59" s="605"/>
      <c r="R59" s="605"/>
      <c r="S59" s="605"/>
      <c r="T59" s="605"/>
      <c r="U59" s="605"/>
      <c r="V59" s="605"/>
      <c r="W59" s="606"/>
      <c r="X59" s="606"/>
      <c r="Y59" s="590"/>
      <c r="Z59" s="590"/>
      <c r="AA59" s="607"/>
      <c r="AB59" s="607"/>
      <c r="AC59" s="607"/>
      <c r="AD59" s="607"/>
      <c r="AE59" s="607"/>
      <c r="AG59" s="283" t="s">
        <v>4282</v>
      </c>
      <c r="AJ59" s="591" t="str">
        <f t="shared" si="0"/>
        <v/>
      </c>
      <c r="AK59" s="592"/>
      <c r="AL59" s="592"/>
      <c r="AM59" s="592"/>
      <c r="AN59" s="593" t="str">
        <f t="shared" si="1"/>
        <v/>
      </c>
      <c r="AO59" s="594"/>
      <c r="AP59" s="594"/>
      <c r="AQ59" s="594"/>
      <c r="AR59" s="594"/>
      <c r="AS59" s="594"/>
      <c r="AT59" s="594"/>
      <c r="AU59" s="594"/>
      <c r="AV59" s="594"/>
      <c r="AW59" s="594"/>
      <c r="AX59" s="594"/>
      <c r="AY59" s="594"/>
      <c r="AZ59" s="594"/>
      <c r="BA59" s="594"/>
      <c r="BB59" s="594"/>
      <c r="BC59" s="595"/>
      <c r="BD59" s="596" t="str">
        <f t="shared" si="2"/>
        <v/>
      </c>
      <c r="BE59" s="597"/>
      <c r="BF59" s="598"/>
      <c r="BG59" s="599" t="str">
        <f t="shared" si="3"/>
        <v/>
      </c>
      <c r="BH59" s="600"/>
      <c r="BI59" s="601"/>
      <c r="BJ59" s="602" t="str">
        <f t="shared" si="4"/>
        <v/>
      </c>
      <c r="BK59" s="603"/>
      <c r="BL59" s="603"/>
      <c r="BM59" s="603"/>
      <c r="BN59" s="603"/>
      <c r="BO59" s="589" t="str">
        <f t="shared" si="5"/>
        <v/>
      </c>
      <c r="BP59" s="589"/>
      <c r="BQ59" s="589"/>
      <c r="BR59" s="589"/>
      <c r="BS59" s="589"/>
    </row>
    <row r="60" spans="2:71" ht="23.25" customHeight="1">
      <c r="B60" s="604"/>
      <c r="C60" s="604"/>
      <c r="D60" s="605"/>
      <c r="E60" s="605"/>
      <c r="F60" s="605"/>
      <c r="G60" s="605"/>
      <c r="H60" s="605"/>
      <c r="I60" s="605"/>
      <c r="J60" s="605"/>
      <c r="K60" s="605"/>
      <c r="L60" s="605"/>
      <c r="M60" s="605"/>
      <c r="N60" s="605"/>
      <c r="O60" s="605"/>
      <c r="P60" s="605"/>
      <c r="Q60" s="605"/>
      <c r="R60" s="605"/>
      <c r="S60" s="605"/>
      <c r="T60" s="605"/>
      <c r="U60" s="605"/>
      <c r="V60" s="605"/>
      <c r="W60" s="606"/>
      <c r="X60" s="606"/>
      <c r="Y60" s="590"/>
      <c r="Z60" s="590"/>
      <c r="AA60" s="607"/>
      <c r="AB60" s="607"/>
      <c r="AC60" s="607"/>
      <c r="AD60" s="607"/>
      <c r="AE60" s="607"/>
      <c r="AG60" s="283" t="s">
        <v>4282</v>
      </c>
      <c r="AJ60" s="591" t="str">
        <f t="shared" si="0"/>
        <v/>
      </c>
      <c r="AK60" s="592"/>
      <c r="AL60" s="592"/>
      <c r="AM60" s="592"/>
      <c r="AN60" s="593" t="str">
        <f t="shared" si="1"/>
        <v/>
      </c>
      <c r="AO60" s="594"/>
      <c r="AP60" s="594"/>
      <c r="AQ60" s="594"/>
      <c r="AR60" s="594"/>
      <c r="AS60" s="594"/>
      <c r="AT60" s="594"/>
      <c r="AU60" s="594"/>
      <c r="AV60" s="594"/>
      <c r="AW60" s="594"/>
      <c r="AX60" s="594"/>
      <c r="AY60" s="594"/>
      <c r="AZ60" s="594"/>
      <c r="BA60" s="594"/>
      <c r="BB60" s="594"/>
      <c r="BC60" s="595"/>
      <c r="BD60" s="596" t="str">
        <f t="shared" si="2"/>
        <v/>
      </c>
      <c r="BE60" s="597"/>
      <c r="BF60" s="598"/>
      <c r="BG60" s="599" t="str">
        <f t="shared" si="3"/>
        <v/>
      </c>
      <c r="BH60" s="600"/>
      <c r="BI60" s="601"/>
      <c r="BJ60" s="602" t="str">
        <f t="shared" si="4"/>
        <v/>
      </c>
      <c r="BK60" s="603"/>
      <c r="BL60" s="603"/>
      <c r="BM60" s="603"/>
      <c r="BN60" s="603"/>
      <c r="BO60" s="589" t="str">
        <f t="shared" si="5"/>
        <v/>
      </c>
      <c r="BP60" s="589"/>
      <c r="BQ60" s="589"/>
      <c r="BR60" s="589"/>
      <c r="BS60" s="589"/>
    </row>
    <row r="61" spans="2:71" ht="23.25" customHeight="1">
      <c r="B61" s="604"/>
      <c r="C61" s="604"/>
      <c r="D61" s="605"/>
      <c r="E61" s="605"/>
      <c r="F61" s="605"/>
      <c r="G61" s="605"/>
      <c r="H61" s="605"/>
      <c r="I61" s="605"/>
      <c r="J61" s="605"/>
      <c r="K61" s="605"/>
      <c r="L61" s="605"/>
      <c r="M61" s="605"/>
      <c r="N61" s="605"/>
      <c r="O61" s="605"/>
      <c r="P61" s="605"/>
      <c r="Q61" s="605"/>
      <c r="R61" s="605"/>
      <c r="S61" s="605"/>
      <c r="T61" s="605"/>
      <c r="U61" s="605"/>
      <c r="V61" s="605"/>
      <c r="W61" s="606"/>
      <c r="X61" s="606"/>
      <c r="Y61" s="590"/>
      <c r="Z61" s="590"/>
      <c r="AA61" s="607"/>
      <c r="AB61" s="607"/>
      <c r="AC61" s="607"/>
      <c r="AD61" s="607"/>
      <c r="AE61" s="607"/>
      <c r="AG61" s="283" t="s">
        <v>4282</v>
      </c>
      <c r="AJ61" s="591" t="str">
        <f t="shared" si="0"/>
        <v/>
      </c>
      <c r="AK61" s="592"/>
      <c r="AL61" s="592"/>
      <c r="AM61" s="592"/>
      <c r="AN61" s="593" t="str">
        <f t="shared" si="1"/>
        <v/>
      </c>
      <c r="AO61" s="594"/>
      <c r="AP61" s="594"/>
      <c r="AQ61" s="594"/>
      <c r="AR61" s="594"/>
      <c r="AS61" s="594"/>
      <c r="AT61" s="594"/>
      <c r="AU61" s="594"/>
      <c r="AV61" s="594"/>
      <c r="AW61" s="594"/>
      <c r="AX61" s="594"/>
      <c r="AY61" s="594"/>
      <c r="AZ61" s="594"/>
      <c r="BA61" s="594"/>
      <c r="BB61" s="594"/>
      <c r="BC61" s="595"/>
      <c r="BD61" s="596" t="str">
        <f t="shared" si="2"/>
        <v/>
      </c>
      <c r="BE61" s="597"/>
      <c r="BF61" s="598"/>
      <c r="BG61" s="599" t="str">
        <f t="shared" si="3"/>
        <v/>
      </c>
      <c r="BH61" s="600"/>
      <c r="BI61" s="601"/>
      <c r="BJ61" s="602" t="str">
        <f t="shared" si="4"/>
        <v/>
      </c>
      <c r="BK61" s="603"/>
      <c r="BL61" s="603"/>
      <c r="BM61" s="603"/>
      <c r="BN61" s="603"/>
      <c r="BO61" s="589" t="str">
        <f t="shared" si="5"/>
        <v/>
      </c>
      <c r="BP61" s="589"/>
      <c r="BQ61" s="589"/>
      <c r="BR61" s="589"/>
      <c r="BS61" s="589"/>
    </row>
    <row r="62" spans="2:71" ht="23.25" customHeight="1">
      <c r="B62" s="604"/>
      <c r="C62" s="604"/>
      <c r="D62" s="605"/>
      <c r="E62" s="605"/>
      <c r="F62" s="605"/>
      <c r="G62" s="605"/>
      <c r="H62" s="605"/>
      <c r="I62" s="605"/>
      <c r="J62" s="605"/>
      <c r="K62" s="605"/>
      <c r="L62" s="605"/>
      <c r="M62" s="605"/>
      <c r="N62" s="605"/>
      <c r="O62" s="605"/>
      <c r="P62" s="605"/>
      <c r="Q62" s="605"/>
      <c r="R62" s="605"/>
      <c r="S62" s="605"/>
      <c r="T62" s="605"/>
      <c r="U62" s="605"/>
      <c r="V62" s="605"/>
      <c r="W62" s="606"/>
      <c r="X62" s="606"/>
      <c r="Y62" s="590"/>
      <c r="Z62" s="590"/>
      <c r="AA62" s="607"/>
      <c r="AB62" s="607"/>
      <c r="AC62" s="607"/>
      <c r="AD62" s="607"/>
      <c r="AE62" s="607"/>
      <c r="AG62" s="283" t="s">
        <v>4282</v>
      </c>
      <c r="AJ62" s="591" t="str">
        <f t="shared" si="0"/>
        <v/>
      </c>
      <c r="AK62" s="592"/>
      <c r="AL62" s="592"/>
      <c r="AM62" s="592"/>
      <c r="AN62" s="593" t="str">
        <f t="shared" si="1"/>
        <v/>
      </c>
      <c r="AO62" s="594"/>
      <c r="AP62" s="594"/>
      <c r="AQ62" s="594"/>
      <c r="AR62" s="594"/>
      <c r="AS62" s="594"/>
      <c r="AT62" s="594"/>
      <c r="AU62" s="594"/>
      <c r="AV62" s="594"/>
      <c r="AW62" s="594"/>
      <c r="AX62" s="594"/>
      <c r="AY62" s="594"/>
      <c r="AZ62" s="594"/>
      <c r="BA62" s="594"/>
      <c r="BB62" s="594"/>
      <c r="BC62" s="595"/>
      <c r="BD62" s="596" t="str">
        <f t="shared" si="2"/>
        <v/>
      </c>
      <c r="BE62" s="597"/>
      <c r="BF62" s="598"/>
      <c r="BG62" s="599" t="str">
        <f t="shared" si="3"/>
        <v/>
      </c>
      <c r="BH62" s="600"/>
      <c r="BI62" s="601"/>
      <c r="BJ62" s="602" t="str">
        <f t="shared" si="4"/>
        <v/>
      </c>
      <c r="BK62" s="603"/>
      <c r="BL62" s="603"/>
      <c r="BM62" s="603"/>
      <c r="BN62" s="603"/>
      <c r="BO62" s="589" t="str">
        <f t="shared" si="5"/>
        <v/>
      </c>
      <c r="BP62" s="589"/>
      <c r="BQ62" s="589"/>
      <c r="BR62" s="589"/>
      <c r="BS62" s="589"/>
    </row>
    <row r="63" spans="2:71" ht="23.25" customHeight="1">
      <c r="B63" s="604"/>
      <c r="C63" s="604"/>
      <c r="D63" s="605"/>
      <c r="E63" s="605"/>
      <c r="F63" s="605"/>
      <c r="G63" s="605"/>
      <c r="H63" s="605"/>
      <c r="I63" s="605"/>
      <c r="J63" s="605"/>
      <c r="K63" s="605"/>
      <c r="L63" s="605"/>
      <c r="M63" s="605"/>
      <c r="N63" s="605"/>
      <c r="O63" s="605"/>
      <c r="P63" s="605"/>
      <c r="Q63" s="605"/>
      <c r="R63" s="605"/>
      <c r="S63" s="605"/>
      <c r="T63" s="605"/>
      <c r="U63" s="605"/>
      <c r="V63" s="605"/>
      <c r="W63" s="606"/>
      <c r="X63" s="606"/>
      <c r="Y63" s="590"/>
      <c r="Z63" s="590"/>
      <c r="AA63" s="607"/>
      <c r="AB63" s="607"/>
      <c r="AC63" s="607"/>
      <c r="AD63" s="607"/>
      <c r="AE63" s="607"/>
      <c r="AG63" s="283" t="s">
        <v>4282</v>
      </c>
      <c r="AJ63" s="591" t="str">
        <f t="shared" si="0"/>
        <v/>
      </c>
      <c r="AK63" s="592"/>
      <c r="AL63" s="592"/>
      <c r="AM63" s="592"/>
      <c r="AN63" s="593" t="str">
        <f t="shared" si="1"/>
        <v/>
      </c>
      <c r="AO63" s="594"/>
      <c r="AP63" s="594"/>
      <c r="AQ63" s="594"/>
      <c r="AR63" s="594"/>
      <c r="AS63" s="594"/>
      <c r="AT63" s="594"/>
      <c r="AU63" s="594"/>
      <c r="AV63" s="594"/>
      <c r="AW63" s="594"/>
      <c r="AX63" s="594"/>
      <c r="AY63" s="594"/>
      <c r="AZ63" s="594"/>
      <c r="BA63" s="594"/>
      <c r="BB63" s="594"/>
      <c r="BC63" s="595"/>
      <c r="BD63" s="596" t="str">
        <f t="shared" si="2"/>
        <v/>
      </c>
      <c r="BE63" s="597"/>
      <c r="BF63" s="598"/>
      <c r="BG63" s="599" t="str">
        <f t="shared" si="3"/>
        <v/>
      </c>
      <c r="BH63" s="600"/>
      <c r="BI63" s="601"/>
      <c r="BJ63" s="602" t="str">
        <f t="shared" si="4"/>
        <v/>
      </c>
      <c r="BK63" s="603"/>
      <c r="BL63" s="603"/>
      <c r="BM63" s="603"/>
      <c r="BN63" s="603"/>
      <c r="BO63" s="589" t="str">
        <f t="shared" si="5"/>
        <v/>
      </c>
      <c r="BP63" s="589"/>
      <c r="BQ63" s="589"/>
      <c r="BR63" s="589"/>
      <c r="BS63" s="589"/>
    </row>
    <row r="64" spans="2:71" ht="23.25" customHeight="1">
      <c r="B64" s="604"/>
      <c r="C64" s="604"/>
      <c r="D64" s="605"/>
      <c r="E64" s="605"/>
      <c r="F64" s="605"/>
      <c r="G64" s="605"/>
      <c r="H64" s="605"/>
      <c r="I64" s="605"/>
      <c r="J64" s="605"/>
      <c r="K64" s="605"/>
      <c r="L64" s="605"/>
      <c r="M64" s="605"/>
      <c r="N64" s="605"/>
      <c r="O64" s="605"/>
      <c r="P64" s="605"/>
      <c r="Q64" s="605"/>
      <c r="R64" s="605"/>
      <c r="S64" s="605"/>
      <c r="T64" s="605"/>
      <c r="U64" s="605"/>
      <c r="V64" s="605"/>
      <c r="W64" s="606"/>
      <c r="X64" s="606"/>
      <c r="Y64" s="590"/>
      <c r="Z64" s="590"/>
      <c r="AA64" s="607"/>
      <c r="AB64" s="607"/>
      <c r="AC64" s="607"/>
      <c r="AD64" s="607"/>
      <c r="AE64" s="607"/>
      <c r="AG64" s="283" t="s">
        <v>4282</v>
      </c>
      <c r="AJ64" s="591" t="str">
        <f t="shared" si="0"/>
        <v/>
      </c>
      <c r="AK64" s="592"/>
      <c r="AL64" s="592"/>
      <c r="AM64" s="592"/>
      <c r="AN64" s="593" t="str">
        <f t="shared" si="1"/>
        <v/>
      </c>
      <c r="AO64" s="594"/>
      <c r="AP64" s="594"/>
      <c r="AQ64" s="594"/>
      <c r="AR64" s="594"/>
      <c r="AS64" s="594"/>
      <c r="AT64" s="594"/>
      <c r="AU64" s="594"/>
      <c r="AV64" s="594"/>
      <c r="AW64" s="594"/>
      <c r="AX64" s="594"/>
      <c r="AY64" s="594"/>
      <c r="AZ64" s="594"/>
      <c r="BA64" s="594"/>
      <c r="BB64" s="594"/>
      <c r="BC64" s="595"/>
      <c r="BD64" s="596" t="str">
        <f t="shared" si="2"/>
        <v/>
      </c>
      <c r="BE64" s="597"/>
      <c r="BF64" s="598"/>
      <c r="BG64" s="599" t="str">
        <f t="shared" si="3"/>
        <v/>
      </c>
      <c r="BH64" s="600"/>
      <c r="BI64" s="601"/>
      <c r="BJ64" s="602" t="str">
        <f t="shared" si="4"/>
        <v/>
      </c>
      <c r="BK64" s="603"/>
      <c r="BL64" s="603"/>
      <c r="BM64" s="603"/>
      <c r="BN64" s="603"/>
      <c r="BO64" s="589" t="str">
        <f t="shared" si="5"/>
        <v/>
      </c>
      <c r="BP64" s="589"/>
      <c r="BQ64" s="589"/>
      <c r="BR64" s="589"/>
      <c r="BS64" s="589"/>
    </row>
    <row r="65" spans="2:31">
      <c r="B65" s="609"/>
      <c r="C65" s="609"/>
      <c r="D65" s="609"/>
      <c r="E65" s="609"/>
      <c r="F65" s="609"/>
      <c r="G65" s="609"/>
      <c r="H65" s="610"/>
      <c r="I65" s="610"/>
      <c r="J65" s="610"/>
      <c r="K65" s="610"/>
      <c r="L65" s="610"/>
      <c r="M65" s="610"/>
      <c r="N65" s="282"/>
      <c r="O65" s="611"/>
      <c r="P65" s="611"/>
      <c r="Q65" s="611"/>
      <c r="R65" s="282"/>
      <c r="S65" s="608"/>
      <c r="T65" s="608"/>
      <c r="U65" s="608"/>
      <c r="V65" s="282"/>
      <c r="W65" s="613"/>
      <c r="X65" s="613"/>
      <c r="Y65" s="613"/>
      <c r="Z65" s="613"/>
      <c r="AA65" s="613"/>
      <c r="AB65" s="282"/>
      <c r="AC65" s="608"/>
      <c r="AD65" s="608"/>
      <c r="AE65" s="608"/>
    </row>
    <row r="66" spans="2:31">
      <c r="B66" s="609"/>
      <c r="C66" s="609"/>
      <c r="D66" s="609"/>
      <c r="E66" s="609"/>
      <c r="F66" s="609"/>
      <c r="G66" s="609"/>
      <c r="H66" s="612"/>
      <c r="I66" s="610"/>
      <c r="J66" s="610"/>
      <c r="K66" s="610"/>
      <c r="L66" s="610"/>
      <c r="M66" s="610"/>
      <c r="N66" s="282"/>
      <c r="O66" s="608"/>
      <c r="P66" s="608"/>
      <c r="Q66" s="608"/>
      <c r="R66" s="282"/>
      <c r="S66" s="608"/>
      <c r="T66" s="608"/>
      <c r="U66" s="608"/>
      <c r="V66" s="282"/>
      <c r="W66" s="613"/>
      <c r="X66" s="613"/>
      <c r="Y66" s="613"/>
      <c r="Z66" s="613"/>
      <c r="AA66" s="613"/>
      <c r="AB66" s="282"/>
      <c r="AC66" s="608"/>
      <c r="AD66" s="608"/>
      <c r="AE66" s="608"/>
    </row>
  </sheetData>
  <sheetProtection password="8F60" sheet="1" scenarios="1"/>
  <mergeCells count="299">
    <mergeCell ref="AJ58:AM58"/>
    <mergeCell ref="BD57:BF57"/>
    <mergeCell ref="BG51:BI51"/>
    <mergeCell ref="U6:AE6"/>
    <mergeCell ref="AK10:AZ10"/>
    <mergeCell ref="AK9:AM9"/>
    <mergeCell ref="AO9:AQ9"/>
    <mergeCell ref="BD52:BF52"/>
    <mergeCell ref="BD51:BF51"/>
    <mergeCell ref="AT45:BR45"/>
    <mergeCell ref="AN51:BC51"/>
    <mergeCell ref="AN52:BC52"/>
    <mergeCell ref="AT47:BR49"/>
    <mergeCell ref="AJ16:BD16"/>
    <mergeCell ref="AY15:BJ15"/>
    <mergeCell ref="AS13:AZ13"/>
    <mergeCell ref="BC10:BS10"/>
    <mergeCell ref="BE16:BJ16"/>
    <mergeCell ref="AT22:BR22"/>
    <mergeCell ref="H18:AE18"/>
    <mergeCell ref="H32:AE33"/>
    <mergeCell ref="AS24:AS25"/>
    <mergeCell ref="AJ55:AM55"/>
    <mergeCell ref="AJ54:AM54"/>
    <mergeCell ref="AJ3:BS5"/>
    <mergeCell ref="BN7:BO7"/>
    <mergeCell ref="BQ7:BR7"/>
    <mergeCell ref="AL18:AQ18"/>
    <mergeCell ref="AL20:AQ20"/>
    <mergeCell ref="BE20:BR20"/>
    <mergeCell ref="AS39:AS41"/>
    <mergeCell ref="AL35:AQ35"/>
    <mergeCell ref="B21:J21"/>
    <mergeCell ref="H15:AE15"/>
    <mergeCell ref="B16:G16"/>
    <mergeCell ref="AT29:BR30"/>
    <mergeCell ref="AT32:BR33"/>
    <mergeCell ref="BE27:BF27"/>
    <mergeCell ref="BG27:BI27"/>
    <mergeCell ref="BN27:BO27"/>
    <mergeCell ref="AL27:AQ27"/>
    <mergeCell ref="AL32:AQ32"/>
    <mergeCell ref="AL33:AQ33"/>
    <mergeCell ref="BJ7:BL7"/>
    <mergeCell ref="AJ15:AT15"/>
    <mergeCell ref="AT20:BD20"/>
    <mergeCell ref="BC11:BS11"/>
    <mergeCell ref="AL13:AQ13"/>
    <mergeCell ref="AN54:BC54"/>
    <mergeCell ref="AT35:BR35"/>
    <mergeCell ref="AT43:BR43"/>
    <mergeCell ref="BJ55:BN55"/>
    <mergeCell ref="BD55:BF55"/>
    <mergeCell ref="W51:X51"/>
    <mergeCell ref="D51:V51"/>
    <mergeCell ref="AT37:BR37"/>
    <mergeCell ref="BG55:BI55"/>
    <mergeCell ref="AL47:AQ49"/>
    <mergeCell ref="BO54:BS54"/>
    <mergeCell ref="AL39:AQ41"/>
    <mergeCell ref="Y53:Z53"/>
    <mergeCell ref="Y54:Z54"/>
    <mergeCell ref="BK16:BR16"/>
    <mergeCell ref="AL22:AQ22"/>
    <mergeCell ref="BC9:BS9"/>
    <mergeCell ref="BC12:BS12"/>
    <mergeCell ref="AK12:AZ12"/>
    <mergeCell ref="BC13:BS13"/>
    <mergeCell ref="AK11:AZ11"/>
    <mergeCell ref="AT18:BR18"/>
    <mergeCell ref="AL24:AQ25"/>
    <mergeCell ref="AT24:BR25"/>
    <mergeCell ref="BD61:BF61"/>
    <mergeCell ref="BG61:BI61"/>
    <mergeCell ref="BJ61:BN61"/>
    <mergeCell ref="BG58:BI58"/>
    <mergeCell ref="BG57:BI57"/>
    <mergeCell ref="AN57:BC57"/>
    <mergeCell ref="AJ60:AM60"/>
    <mergeCell ref="AL37:AQ37"/>
    <mergeCell ref="AL43:AQ43"/>
    <mergeCell ref="AL45:AQ45"/>
    <mergeCell ref="AT39:BR41"/>
    <mergeCell ref="AJ57:AM57"/>
    <mergeCell ref="BG59:BI59"/>
    <mergeCell ref="BJ51:BN51"/>
    <mergeCell ref="BG60:BI60"/>
    <mergeCell ref="AN60:BC60"/>
    <mergeCell ref="BO53:BS53"/>
    <mergeCell ref="AJ53:AM53"/>
    <mergeCell ref="BO52:BS52"/>
    <mergeCell ref="BO51:BS51"/>
    <mergeCell ref="BJ53:BN53"/>
    <mergeCell ref="BD54:BF54"/>
    <mergeCell ref="BO55:BS55"/>
    <mergeCell ref="BJ54:BN54"/>
    <mergeCell ref="U7:AE7"/>
    <mergeCell ref="U9:AE9"/>
    <mergeCell ref="B12:G12"/>
    <mergeCell ref="B13:G13"/>
    <mergeCell ref="H9:L9"/>
    <mergeCell ref="N9:T9"/>
    <mergeCell ref="H10:AE10"/>
    <mergeCell ref="H11:AE11"/>
    <mergeCell ref="H12:AE12"/>
    <mergeCell ref="H13:T13"/>
    <mergeCell ref="U13:AE13"/>
    <mergeCell ref="B7:G7"/>
    <mergeCell ref="H7:T7"/>
    <mergeCell ref="B8:G8"/>
    <mergeCell ref="H8:T8"/>
    <mergeCell ref="B9:G9"/>
    <mergeCell ref="B10:G10"/>
    <mergeCell ref="B11:G11"/>
    <mergeCell ref="H22:AE22"/>
    <mergeCell ref="H29:AE30"/>
    <mergeCell ref="BG54:BI54"/>
    <mergeCell ref="AX27:AY27"/>
    <mergeCell ref="BA27:BC27"/>
    <mergeCell ref="R27:U27"/>
    <mergeCell ref="V27:X27"/>
    <mergeCell ref="BD60:BF60"/>
    <mergeCell ref="BK27:BL27"/>
    <mergeCell ref="BJ52:BN52"/>
    <mergeCell ref="AJ59:AM59"/>
    <mergeCell ref="BJ56:BN56"/>
    <mergeCell ref="AT27:AV27"/>
    <mergeCell ref="AA56:AE56"/>
    <mergeCell ref="AL29:AQ30"/>
    <mergeCell ref="AS32:AS33"/>
    <mergeCell ref="AS29:AS30"/>
    <mergeCell ref="AS47:AS49"/>
    <mergeCell ref="AJ52:AM52"/>
    <mergeCell ref="AJ51:AM51"/>
    <mergeCell ref="AN53:BC53"/>
    <mergeCell ref="BG53:BI53"/>
    <mergeCell ref="BG52:BI52"/>
    <mergeCell ref="BD53:BF53"/>
    <mergeCell ref="B55:C55"/>
    <mergeCell ref="D55:V55"/>
    <mergeCell ref="W55:X55"/>
    <mergeCell ref="Y55:Z55"/>
    <mergeCell ref="B33:G33"/>
    <mergeCell ref="H47:AE49"/>
    <mergeCell ref="O27:P27"/>
    <mergeCell ref="H35:AE35"/>
    <mergeCell ref="B39:G41"/>
    <mergeCell ref="H39:AE41"/>
    <mergeCell ref="B47:G49"/>
    <mergeCell ref="B43:G43"/>
    <mergeCell ref="B52:C52"/>
    <mergeCell ref="B45:G45"/>
    <mergeCell ref="H45:AE45"/>
    <mergeCell ref="B54:C54"/>
    <mergeCell ref="B53:C53"/>
    <mergeCell ref="AA52:AE52"/>
    <mergeCell ref="B17:G17"/>
    <mergeCell ref="H43:AE43"/>
    <mergeCell ref="H17:AE17"/>
    <mergeCell ref="BO60:BS60"/>
    <mergeCell ref="B15:G15"/>
    <mergeCell ref="B14:J14"/>
    <mergeCell ref="BJ58:BN58"/>
    <mergeCell ref="BJ59:BN59"/>
    <mergeCell ref="BO58:BS58"/>
    <mergeCell ref="BO57:BS57"/>
    <mergeCell ref="BJ57:BN57"/>
    <mergeCell ref="BO59:BS59"/>
    <mergeCell ref="AN55:BC55"/>
    <mergeCell ref="AA54:AE54"/>
    <mergeCell ref="AA55:AE55"/>
    <mergeCell ref="AA53:AE53"/>
    <mergeCell ref="D52:V52"/>
    <mergeCell ref="W52:X52"/>
    <mergeCell ref="Y52:Z52"/>
    <mergeCell ref="D54:V54"/>
    <mergeCell ref="W54:X54"/>
    <mergeCell ref="AA57:AE57"/>
    <mergeCell ref="D53:V53"/>
    <mergeCell ref="W53:X53"/>
    <mergeCell ref="BD62:BF62"/>
    <mergeCell ref="BG62:BI62"/>
    <mergeCell ref="B20:G20"/>
    <mergeCell ref="H20:AE20"/>
    <mergeCell ref="B18:G18"/>
    <mergeCell ref="Y51:Z51"/>
    <mergeCell ref="BK15:BQ15"/>
    <mergeCell ref="AU15:AX15"/>
    <mergeCell ref="B22:G22"/>
    <mergeCell ref="B37:G37"/>
    <mergeCell ref="H37:AE37"/>
    <mergeCell ref="B35:G35"/>
    <mergeCell ref="B24:G25"/>
    <mergeCell ref="H24:AE25"/>
    <mergeCell ref="B29:G30"/>
    <mergeCell ref="B32:G32"/>
    <mergeCell ref="AA51:AE51"/>
    <mergeCell ref="Z27:AA27"/>
    <mergeCell ref="AC27:AD27"/>
    <mergeCell ref="B27:G27"/>
    <mergeCell ref="B51:C51"/>
    <mergeCell ref="H27:J27"/>
    <mergeCell ref="L27:M27"/>
    <mergeCell ref="H16:AE16"/>
    <mergeCell ref="BD58:BF58"/>
    <mergeCell ref="BD56:BF56"/>
    <mergeCell ref="BG56:BI56"/>
    <mergeCell ref="BO62:BS62"/>
    <mergeCell ref="B57:C57"/>
    <mergeCell ref="D57:V57"/>
    <mergeCell ref="W57:X57"/>
    <mergeCell ref="Y57:Z57"/>
    <mergeCell ref="B56:C56"/>
    <mergeCell ref="D56:V56"/>
    <mergeCell ref="W56:X56"/>
    <mergeCell ref="Y56:Z56"/>
    <mergeCell ref="AA62:AE62"/>
    <mergeCell ref="W60:X60"/>
    <mergeCell ref="Y60:Z60"/>
    <mergeCell ref="AA58:AE58"/>
    <mergeCell ref="AA59:AE59"/>
    <mergeCell ref="AA60:AE60"/>
    <mergeCell ref="Y58:Z58"/>
    <mergeCell ref="AA61:AE61"/>
    <mergeCell ref="BJ60:BN60"/>
    <mergeCell ref="BO56:BS56"/>
    <mergeCell ref="AJ56:AM56"/>
    <mergeCell ref="AN62:BC62"/>
    <mergeCell ref="BN2:BR2"/>
    <mergeCell ref="B61:C61"/>
    <mergeCell ref="D61:V61"/>
    <mergeCell ref="W61:X61"/>
    <mergeCell ref="Y61:Z61"/>
    <mergeCell ref="B60:C60"/>
    <mergeCell ref="D60:V60"/>
    <mergeCell ref="AJ62:AM62"/>
    <mergeCell ref="B63:C63"/>
    <mergeCell ref="B59:C59"/>
    <mergeCell ref="D59:V59"/>
    <mergeCell ref="W59:X59"/>
    <mergeCell ref="Y59:Z59"/>
    <mergeCell ref="D63:V63"/>
    <mergeCell ref="W63:X63"/>
    <mergeCell ref="Y63:Z63"/>
    <mergeCell ref="AA63:AE63"/>
    <mergeCell ref="BJ62:BN62"/>
    <mergeCell ref="B62:C62"/>
    <mergeCell ref="D62:V62"/>
    <mergeCell ref="W62:X62"/>
    <mergeCell ref="BO61:BS61"/>
    <mergeCell ref="AJ61:AM61"/>
    <mergeCell ref="AN61:BC61"/>
    <mergeCell ref="BO64:BS64"/>
    <mergeCell ref="B64:C64"/>
    <mergeCell ref="D64:V64"/>
    <mergeCell ref="W64:X64"/>
    <mergeCell ref="Y64:Z64"/>
    <mergeCell ref="AA64:AE64"/>
    <mergeCell ref="AC66:AE66"/>
    <mergeCell ref="B65:G65"/>
    <mergeCell ref="H65:M65"/>
    <mergeCell ref="O65:Q65"/>
    <mergeCell ref="B66:G66"/>
    <mergeCell ref="H66:M66"/>
    <mergeCell ref="O66:Q66"/>
    <mergeCell ref="S66:U66"/>
    <mergeCell ref="AJ64:AM64"/>
    <mergeCell ref="W66:AA66"/>
    <mergeCell ref="AC65:AE65"/>
    <mergeCell ref="S65:U65"/>
    <mergeCell ref="W65:AA65"/>
    <mergeCell ref="AN64:BC64"/>
    <mergeCell ref="BD64:BF64"/>
    <mergeCell ref="BG64:BI64"/>
    <mergeCell ref="BJ64:BN64"/>
    <mergeCell ref="BO63:BS63"/>
    <mergeCell ref="B3:G3"/>
    <mergeCell ref="H3:T3"/>
    <mergeCell ref="B4:G4"/>
    <mergeCell ref="H4:T4"/>
    <mergeCell ref="B5:G5"/>
    <mergeCell ref="H5:T5"/>
    <mergeCell ref="B6:G6"/>
    <mergeCell ref="H6:K6"/>
    <mergeCell ref="M6:O6"/>
    <mergeCell ref="Q6:S6"/>
    <mergeCell ref="Y62:Z62"/>
    <mergeCell ref="AJ63:AM63"/>
    <mergeCell ref="AN63:BC63"/>
    <mergeCell ref="BD63:BF63"/>
    <mergeCell ref="BG63:BI63"/>
    <mergeCell ref="BJ63:BN63"/>
    <mergeCell ref="B58:C58"/>
    <mergeCell ref="D58:V58"/>
    <mergeCell ref="W58:X58"/>
    <mergeCell ref="AN56:BC56"/>
    <mergeCell ref="AN59:BC59"/>
    <mergeCell ref="AN58:BC58"/>
    <mergeCell ref="BD59:BF59"/>
  </mergeCells>
  <phoneticPr fontId="5"/>
  <dataValidations count="1">
    <dataValidation imeMode="disabled" allowBlank="1" showInputMessage="1" showErrorMessage="1" sqref="V27:X27 JG8:JP8 TC8:TL8 ACY8:ADH8 AMU8:AND8 AWQ8:AWZ8 BGM8:BGV8 BQI8:BQR8 CAE8:CAN8 CKA8:CKJ8 CTW8:CUF8 DDS8:DEB8 DNO8:DNX8 DXK8:DXT8 EHG8:EHP8 ERC8:ERL8 FAY8:FBH8 FKU8:FLD8 FUQ8:FUZ8 GEM8:GEV8 GOI8:GOR8 GYE8:GYN8 HIA8:HIJ8 HRW8:HSF8 IBS8:ICB8 ILO8:ILX8 IVK8:IVT8 JFG8:JFP8 JPC8:JPL8 JYY8:JZH8 KIU8:KJD8 KSQ8:KSZ8 LCM8:LCV8 LMI8:LMR8 LWE8:LWN8 MGA8:MGJ8 MPW8:MQF8 MZS8:NAB8 NJO8:NJX8 NTK8:NTT8 ODG8:ODP8 ONC8:ONL8 OWY8:OXH8 PGU8:PHD8 PQQ8:PQZ8 QAM8:QAV8 QKI8:QKR8 QUE8:QUN8 REA8:REJ8 RNW8:ROF8 RXS8:RYB8 SHO8:SHX8 SRK8:SRT8 TBG8:TBP8 TLC8:TLL8 TUY8:TVH8 UEU8:UFD8 UOQ8:UOZ8 UYM8:UYV8 VII8:VIR8 VSE8:VSN8 WCA8:WCJ8 WLW8:WMF8 WVS8:WWB8 K65544:T65544 JG65544:JP65544 TC65544:TL65544 ACY65544:ADH65544 AMU65544:AND65544 AWQ65544:AWZ65544 BGM65544:BGV65544 BQI65544:BQR65544 CAE65544:CAN65544 CKA65544:CKJ65544 CTW65544:CUF65544 DDS65544:DEB65544 DNO65544:DNX65544 DXK65544:DXT65544 EHG65544:EHP65544 ERC65544:ERL65544 FAY65544:FBH65544 FKU65544:FLD65544 FUQ65544:FUZ65544 GEM65544:GEV65544 GOI65544:GOR65544 GYE65544:GYN65544 HIA65544:HIJ65544 HRW65544:HSF65544 IBS65544:ICB65544 ILO65544:ILX65544 IVK65544:IVT65544 JFG65544:JFP65544 JPC65544:JPL65544 JYY65544:JZH65544 KIU65544:KJD65544 KSQ65544:KSZ65544 LCM65544:LCV65544 LMI65544:LMR65544 LWE65544:LWN65544 MGA65544:MGJ65544 MPW65544:MQF65544 MZS65544:NAB65544 NJO65544:NJX65544 NTK65544:NTT65544 ODG65544:ODP65544 ONC65544:ONL65544 OWY65544:OXH65544 PGU65544:PHD65544 PQQ65544:PQZ65544 QAM65544:QAV65544 QKI65544:QKR65544 QUE65544:QUN65544 REA65544:REJ65544 RNW65544:ROF65544 RXS65544:RYB65544 SHO65544:SHX65544 SRK65544:SRT65544 TBG65544:TBP65544 TLC65544:TLL65544 TUY65544:TVH65544 UEU65544:UFD65544 UOQ65544:UOZ65544 UYM65544:UYV65544 VII65544:VIR65544 VSE65544:VSN65544 WCA65544:WCJ65544 WLW65544:WMF65544 WVS65544:WWB65544 K131080:T131080 JG131080:JP131080 TC131080:TL131080 ACY131080:ADH131080 AMU131080:AND131080 AWQ131080:AWZ131080 BGM131080:BGV131080 BQI131080:BQR131080 CAE131080:CAN131080 CKA131080:CKJ131080 CTW131080:CUF131080 DDS131080:DEB131080 DNO131080:DNX131080 DXK131080:DXT131080 EHG131080:EHP131080 ERC131080:ERL131080 FAY131080:FBH131080 FKU131080:FLD131080 FUQ131080:FUZ131080 GEM131080:GEV131080 GOI131080:GOR131080 GYE131080:GYN131080 HIA131080:HIJ131080 HRW131080:HSF131080 IBS131080:ICB131080 ILO131080:ILX131080 IVK131080:IVT131080 JFG131080:JFP131080 JPC131080:JPL131080 JYY131080:JZH131080 KIU131080:KJD131080 KSQ131080:KSZ131080 LCM131080:LCV131080 LMI131080:LMR131080 LWE131080:LWN131080 MGA131080:MGJ131080 MPW131080:MQF131080 MZS131080:NAB131080 NJO131080:NJX131080 NTK131080:NTT131080 ODG131080:ODP131080 ONC131080:ONL131080 OWY131080:OXH131080 PGU131080:PHD131080 PQQ131080:PQZ131080 QAM131080:QAV131080 QKI131080:QKR131080 QUE131080:QUN131080 REA131080:REJ131080 RNW131080:ROF131080 RXS131080:RYB131080 SHO131080:SHX131080 SRK131080:SRT131080 TBG131080:TBP131080 TLC131080:TLL131080 TUY131080:TVH131080 UEU131080:UFD131080 UOQ131080:UOZ131080 UYM131080:UYV131080 VII131080:VIR131080 VSE131080:VSN131080 WCA131080:WCJ131080 WLW131080:WMF131080 WVS131080:WWB131080 K196616:T196616 JG196616:JP196616 TC196616:TL196616 ACY196616:ADH196616 AMU196616:AND196616 AWQ196616:AWZ196616 BGM196616:BGV196616 BQI196616:BQR196616 CAE196616:CAN196616 CKA196616:CKJ196616 CTW196616:CUF196616 DDS196616:DEB196616 DNO196616:DNX196616 DXK196616:DXT196616 EHG196616:EHP196616 ERC196616:ERL196616 FAY196616:FBH196616 FKU196616:FLD196616 FUQ196616:FUZ196616 GEM196616:GEV196616 GOI196616:GOR196616 GYE196616:GYN196616 HIA196616:HIJ196616 HRW196616:HSF196616 IBS196616:ICB196616 ILO196616:ILX196616 IVK196616:IVT196616 JFG196616:JFP196616 JPC196616:JPL196616 JYY196616:JZH196616 KIU196616:KJD196616 KSQ196616:KSZ196616 LCM196616:LCV196616 LMI196616:LMR196616 LWE196616:LWN196616 MGA196616:MGJ196616 MPW196616:MQF196616 MZS196616:NAB196616 NJO196616:NJX196616 NTK196616:NTT196616 ODG196616:ODP196616 ONC196616:ONL196616 OWY196616:OXH196616 PGU196616:PHD196616 PQQ196616:PQZ196616 QAM196616:QAV196616 QKI196616:QKR196616 QUE196616:QUN196616 REA196616:REJ196616 RNW196616:ROF196616 RXS196616:RYB196616 SHO196616:SHX196616 SRK196616:SRT196616 TBG196616:TBP196616 TLC196616:TLL196616 TUY196616:TVH196616 UEU196616:UFD196616 UOQ196616:UOZ196616 UYM196616:UYV196616 VII196616:VIR196616 VSE196616:VSN196616 WCA196616:WCJ196616 WLW196616:WMF196616 WVS196616:WWB196616 K262152:T262152 JG262152:JP262152 TC262152:TL262152 ACY262152:ADH262152 AMU262152:AND262152 AWQ262152:AWZ262152 BGM262152:BGV262152 BQI262152:BQR262152 CAE262152:CAN262152 CKA262152:CKJ262152 CTW262152:CUF262152 DDS262152:DEB262152 DNO262152:DNX262152 DXK262152:DXT262152 EHG262152:EHP262152 ERC262152:ERL262152 FAY262152:FBH262152 FKU262152:FLD262152 FUQ262152:FUZ262152 GEM262152:GEV262152 GOI262152:GOR262152 GYE262152:GYN262152 HIA262152:HIJ262152 HRW262152:HSF262152 IBS262152:ICB262152 ILO262152:ILX262152 IVK262152:IVT262152 JFG262152:JFP262152 JPC262152:JPL262152 JYY262152:JZH262152 KIU262152:KJD262152 KSQ262152:KSZ262152 LCM262152:LCV262152 LMI262152:LMR262152 LWE262152:LWN262152 MGA262152:MGJ262152 MPW262152:MQF262152 MZS262152:NAB262152 NJO262152:NJX262152 NTK262152:NTT262152 ODG262152:ODP262152 ONC262152:ONL262152 OWY262152:OXH262152 PGU262152:PHD262152 PQQ262152:PQZ262152 QAM262152:QAV262152 QKI262152:QKR262152 QUE262152:QUN262152 REA262152:REJ262152 RNW262152:ROF262152 RXS262152:RYB262152 SHO262152:SHX262152 SRK262152:SRT262152 TBG262152:TBP262152 TLC262152:TLL262152 TUY262152:TVH262152 UEU262152:UFD262152 UOQ262152:UOZ262152 UYM262152:UYV262152 VII262152:VIR262152 VSE262152:VSN262152 WCA262152:WCJ262152 WLW262152:WMF262152 WVS262152:WWB262152 K327688:T327688 JG327688:JP327688 TC327688:TL327688 ACY327688:ADH327688 AMU327688:AND327688 AWQ327688:AWZ327688 BGM327688:BGV327688 BQI327688:BQR327688 CAE327688:CAN327688 CKA327688:CKJ327688 CTW327688:CUF327688 DDS327688:DEB327688 DNO327688:DNX327688 DXK327688:DXT327688 EHG327688:EHP327688 ERC327688:ERL327688 FAY327688:FBH327688 FKU327688:FLD327688 FUQ327688:FUZ327688 GEM327688:GEV327688 GOI327688:GOR327688 GYE327688:GYN327688 HIA327688:HIJ327688 HRW327688:HSF327688 IBS327688:ICB327688 ILO327688:ILX327688 IVK327688:IVT327688 JFG327688:JFP327688 JPC327688:JPL327688 JYY327688:JZH327688 KIU327688:KJD327688 KSQ327688:KSZ327688 LCM327688:LCV327688 LMI327688:LMR327688 LWE327688:LWN327688 MGA327688:MGJ327688 MPW327688:MQF327688 MZS327688:NAB327688 NJO327688:NJX327688 NTK327688:NTT327688 ODG327688:ODP327688 ONC327688:ONL327688 OWY327688:OXH327688 PGU327688:PHD327688 PQQ327688:PQZ327688 QAM327688:QAV327688 QKI327688:QKR327688 QUE327688:QUN327688 REA327688:REJ327688 RNW327688:ROF327688 RXS327688:RYB327688 SHO327688:SHX327688 SRK327688:SRT327688 TBG327688:TBP327688 TLC327688:TLL327688 TUY327688:TVH327688 UEU327688:UFD327688 UOQ327688:UOZ327688 UYM327688:UYV327688 VII327688:VIR327688 VSE327688:VSN327688 WCA327688:WCJ327688 WLW327688:WMF327688 WVS327688:WWB327688 K393224:T393224 JG393224:JP393224 TC393224:TL393224 ACY393224:ADH393224 AMU393224:AND393224 AWQ393224:AWZ393224 BGM393224:BGV393224 BQI393224:BQR393224 CAE393224:CAN393224 CKA393224:CKJ393224 CTW393224:CUF393224 DDS393224:DEB393224 DNO393224:DNX393224 DXK393224:DXT393224 EHG393224:EHP393224 ERC393224:ERL393224 FAY393224:FBH393224 FKU393224:FLD393224 FUQ393224:FUZ393224 GEM393224:GEV393224 GOI393224:GOR393224 GYE393224:GYN393224 HIA393224:HIJ393224 HRW393224:HSF393224 IBS393224:ICB393224 ILO393224:ILX393224 IVK393224:IVT393224 JFG393224:JFP393224 JPC393224:JPL393224 JYY393224:JZH393224 KIU393224:KJD393224 KSQ393224:KSZ393224 LCM393224:LCV393224 LMI393224:LMR393224 LWE393224:LWN393224 MGA393224:MGJ393224 MPW393224:MQF393224 MZS393224:NAB393224 NJO393224:NJX393224 NTK393224:NTT393224 ODG393224:ODP393224 ONC393224:ONL393224 OWY393224:OXH393224 PGU393224:PHD393224 PQQ393224:PQZ393224 QAM393224:QAV393224 QKI393224:QKR393224 QUE393224:QUN393224 REA393224:REJ393224 RNW393224:ROF393224 RXS393224:RYB393224 SHO393224:SHX393224 SRK393224:SRT393224 TBG393224:TBP393224 TLC393224:TLL393224 TUY393224:TVH393224 UEU393224:UFD393224 UOQ393224:UOZ393224 UYM393224:UYV393224 VII393224:VIR393224 VSE393224:VSN393224 WCA393224:WCJ393224 WLW393224:WMF393224 WVS393224:WWB393224 K458760:T458760 JG458760:JP458760 TC458760:TL458760 ACY458760:ADH458760 AMU458760:AND458760 AWQ458760:AWZ458760 BGM458760:BGV458760 BQI458760:BQR458760 CAE458760:CAN458760 CKA458760:CKJ458760 CTW458760:CUF458760 DDS458760:DEB458760 DNO458760:DNX458760 DXK458760:DXT458760 EHG458760:EHP458760 ERC458760:ERL458760 FAY458760:FBH458760 FKU458760:FLD458760 FUQ458760:FUZ458760 GEM458760:GEV458760 GOI458760:GOR458760 GYE458760:GYN458760 HIA458760:HIJ458760 HRW458760:HSF458760 IBS458760:ICB458760 ILO458760:ILX458760 IVK458760:IVT458760 JFG458760:JFP458760 JPC458760:JPL458760 JYY458760:JZH458760 KIU458760:KJD458760 KSQ458760:KSZ458760 LCM458760:LCV458760 LMI458760:LMR458760 LWE458760:LWN458760 MGA458760:MGJ458760 MPW458760:MQF458760 MZS458760:NAB458760 NJO458760:NJX458760 NTK458760:NTT458760 ODG458760:ODP458760 ONC458760:ONL458760 OWY458760:OXH458760 PGU458760:PHD458760 PQQ458760:PQZ458760 QAM458760:QAV458760 QKI458760:QKR458760 QUE458760:QUN458760 REA458760:REJ458760 RNW458760:ROF458760 RXS458760:RYB458760 SHO458760:SHX458760 SRK458760:SRT458760 TBG458760:TBP458760 TLC458760:TLL458760 TUY458760:TVH458760 UEU458760:UFD458760 UOQ458760:UOZ458760 UYM458760:UYV458760 VII458760:VIR458760 VSE458760:VSN458760 WCA458760:WCJ458760 WLW458760:WMF458760 WVS458760:WWB458760 K524296:T524296 JG524296:JP524296 TC524296:TL524296 ACY524296:ADH524296 AMU524296:AND524296 AWQ524296:AWZ524296 BGM524296:BGV524296 BQI524296:BQR524296 CAE524296:CAN524296 CKA524296:CKJ524296 CTW524296:CUF524296 DDS524296:DEB524296 DNO524296:DNX524296 DXK524296:DXT524296 EHG524296:EHP524296 ERC524296:ERL524296 FAY524296:FBH524296 FKU524296:FLD524296 FUQ524296:FUZ524296 GEM524296:GEV524296 GOI524296:GOR524296 GYE524296:GYN524296 HIA524296:HIJ524296 HRW524296:HSF524296 IBS524296:ICB524296 ILO524296:ILX524296 IVK524296:IVT524296 JFG524296:JFP524296 JPC524296:JPL524296 JYY524296:JZH524296 KIU524296:KJD524296 KSQ524296:KSZ524296 LCM524296:LCV524296 LMI524296:LMR524296 LWE524296:LWN524296 MGA524296:MGJ524296 MPW524296:MQF524296 MZS524296:NAB524296 NJO524296:NJX524296 NTK524296:NTT524296 ODG524296:ODP524296 ONC524296:ONL524296 OWY524296:OXH524296 PGU524296:PHD524296 PQQ524296:PQZ524296 QAM524296:QAV524296 QKI524296:QKR524296 QUE524296:QUN524296 REA524296:REJ524296 RNW524296:ROF524296 RXS524296:RYB524296 SHO524296:SHX524296 SRK524296:SRT524296 TBG524296:TBP524296 TLC524296:TLL524296 TUY524296:TVH524296 UEU524296:UFD524296 UOQ524296:UOZ524296 UYM524296:UYV524296 VII524296:VIR524296 VSE524296:VSN524296 WCA524296:WCJ524296 WLW524296:WMF524296 WVS524296:WWB524296 K589832:T589832 JG589832:JP589832 TC589832:TL589832 ACY589832:ADH589832 AMU589832:AND589832 AWQ589832:AWZ589832 BGM589832:BGV589832 BQI589832:BQR589832 CAE589832:CAN589832 CKA589832:CKJ589832 CTW589832:CUF589832 DDS589832:DEB589832 DNO589832:DNX589832 DXK589832:DXT589832 EHG589832:EHP589832 ERC589832:ERL589832 FAY589832:FBH589832 FKU589832:FLD589832 FUQ589832:FUZ589832 GEM589832:GEV589832 GOI589832:GOR589832 GYE589832:GYN589832 HIA589832:HIJ589832 HRW589832:HSF589832 IBS589832:ICB589832 ILO589832:ILX589832 IVK589832:IVT589832 JFG589832:JFP589832 JPC589832:JPL589832 JYY589832:JZH589832 KIU589832:KJD589832 KSQ589832:KSZ589832 LCM589832:LCV589832 LMI589832:LMR589832 LWE589832:LWN589832 MGA589832:MGJ589832 MPW589832:MQF589832 MZS589832:NAB589832 NJO589832:NJX589832 NTK589832:NTT589832 ODG589832:ODP589832 ONC589832:ONL589832 OWY589832:OXH589832 PGU589832:PHD589832 PQQ589832:PQZ589832 QAM589832:QAV589832 QKI589832:QKR589832 QUE589832:QUN589832 REA589832:REJ589832 RNW589832:ROF589832 RXS589832:RYB589832 SHO589832:SHX589832 SRK589832:SRT589832 TBG589832:TBP589832 TLC589832:TLL589832 TUY589832:TVH589832 UEU589832:UFD589832 UOQ589832:UOZ589832 UYM589832:UYV589832 VII589832:VIR589832 VSE589832:VSN589832 WCA589832:WCJ589832 WLW589832:WMF589832 WVS589832:WWB589832 K655368:T655368 JG655368:JP655368 TC655368:TL655368 ACY655368:ADH655368 AMU655368:AND655368 AWQ655368:AWZ655368 BGM655368:BGV655368 BQI655368:BQR655368 CAE655368:CAN655368 CKA655368:CKJ655368 CTW655368:CUF655368 DDS655368:DEB655368 DNO655368:DNX655368 DXK655368:DXT655368 EHG655368:EHP655368 ERC655368:ERL655368 FAY655368:FBH655368 FKU655368:FLD655368 FUQ655368:FUZ655368 GEM655368:GEV655368 GOI655368:GOR655368 GYE655368:GYN655368 HIA655368:HIJ655368 HRW655368:HSF655368 IBS655368:ICB655368 ILO655368:ILX655368 IVK655368:IVT655368 JFG655368:JFP655368 JPC655368:JPL655368 JYY655368:JZH655368 KIU655368:KJD655368 KSQ655368:KSZ655368 LCM655368:LCV655368 LMI655368:LMR655368 LWE655368:LWN655368 MGA655368:MGJ655368 MPW655368:MQF655368 MZS655368:NAB655368 NJO655368:NJX655368 NTK655368:NTT655368 ODG655368:ODP655368 ONC655368:ONL655368 OWY655368:OXH655368 PGU655368:PHD655368 PQQ655368:PQZ655368 QAM655368:QAV655368 QKI655368:QKR655368 QUE655368:QUN655368 REA655368:REJ655368 RNW655368:ROF655368 RXS655368:RYB655368 SHO655368:SHX655368 SRK655368:SRT655368 TBG655368:TBP655368 TLC655368:TLL655368 TUY655368:TVH655368 UEU655368:UFD655368 UOQ655368:UOZ655368 UYM655368:UYV655368 VII655368:VIR655368 VSE655368:VSN655368 WCA655368:WCJ655368 WLW655368:WMF655368 WVS655368:WWB655368 K720904:T720904 JG720904:JP720904 TC720904:TL720904 ACY720904:ADH720904 AMU720904:AND720904 AWQ720904:AWZ720904 BGM720904:BGV720904 BQI720904:BQR720904 CAE720904:CAN720904 CKA720904:CKJ720904 CTW720904:CUF720904 DDS720904:DEB720904 DNO720904:DNX720904 DXK720904:DXT720904 EHG720904:EHP720904 ERC720904:ERL720904 FAY720904:FBH720904 FKU720904:FLD720904 FUQ720904:FUZ720904 GEM720904:GEV720904 GOI720904:GOR720904 GYE720904:GYN720904 HIA720904:HIJ720904 HRW720904:HSF720904 IBS720904:ICB720904 ILO720904:ILX720904 IVK720904:IVT720904 JFG720904:JFP720904 JPC720904:JPL720904 JYY720904:JZH720904 KIU720904:KJD720904 KSQ720904:KSZ720904 LCM720904:LCV720904 LMI720904:LMR720904 LWE720904:LWN720904 MGA720904:MGJ720904 MPW720904:MQF720904 MZS720904:NAB720904 NJO720904:NJX720904 NTK720904:NTT720904 ODG720904:ODP720904 ONC720904:ONL720904 OWY720904:OXH720904 PGU720904:PHD720904 PQQ720904:PQZ720904 QAM720904:QAV720904 QKI720904:QKR720904 QUE720904:QUN720904 REA720904:REJ720904 RNW720904:ROF720904 RXS720904:RYB720904 SHO720904:SHX720904 SRK720904:SRT720904 TBG720904:TBP720904 TLC720904:TLL720904 TUY720904:TVH720904 UEU720904:UFD720904 UOQ720904:UOZ720904 UYM720904:UYV720904 VII720904:VIR720904 VSE720904:VSN720904 WCA720904:WCJ720904 WLW720904:WMF720904 WVS720904:WWB720904 K786440:T786440 JG786440:JP786440 TC786440:TL786440 ACY786440:ADH786440 AMU786440:AND786440 AWQ786440:AWZ786440 BGM786440:BGV786440 BQI786440:BQR786440 CAE786440:CAN786440 CKA786440:CKJ786440 CTW786440:CUF786440 DDS786440:DEB786440 DNO786440:DNX786440 DXK786440:DXT786440 EHG786440:EHP786440 ERC786440:ERL786440 FAY786440:FBH786440 FKU786440:FLD786440 FUQ786440:FUZ786440 GEM786440:GEV786440 GOI786440:GOR786440 GYE786440:GYN786440 HIA786440:HIJ786440 HRW786440:HSF786440 IBS786440:ICB786440 ILO786440:ILX786440 IVK786440:IVT786440 JFG786440:JFP786440 JPC786440:JPL786440 JYY786440:JZH786440 KIU786440:KJD786440 KSQ786440:KSZ786440 LCM786440:LCV786440 LMI786440:LMR786440 LWE786440:LWN786440 MGA786440:MGJ786440 MPW786440:MQF786440 MZS786440:NAB786440 NJO786440:NJX786440 NTK786440:NTT786440 ODG786440:ODP786440 ONC786440:ONL786440 OWY786440:OXH786440 PGU786440:PHD786440 PQQ786440:PQZ786440 QAM786440:QAV786440 QKI786440:QKR786440 QUE786440:QUN786440 REA786440:REJ786440 RNW786440:ROF786440 RXS786440:RYB786440 SHO786440:SHX786440 SRK786440:SRT786440 TBG786440:TBP786440 TLC786440:TLL786440 TUY786440:TVH786440 UEU786440:UFD786440 UOQ786440:UOZ786440 UYM786440:UYV786440 VII786440:VIR786440 VSE786440:VSN786440 WCA786440:WCJ786440 WLW786440:WMF786440 WVS786440:WWB786440 K851976:T851976 JG851976:JP851976 TC851976:TL851976 ACY851976:ADH851976 AMU851976:AND851976 AWQ851976:AWZ851976 BGM851976:BGV851976 BQI851976:BQR851976 CAE851976:CAN851976 CKA851976:CKJ851976 CTW851976:CUF851976 DDS851976:DEB851976 DNO851976:DNX851976 DXK851976:DXT851976 EHG851976:EHP851976 ERC851976:ERL851976 FAY851976:FBH851976 FKU851976:FLD851976 FUQ851976:FUZ851976 GEM851976:GEV851976 GOI851976:GOR851976 GYE851976:GYN851976 HIA851976:HIJ851976 HRW851976:HSF851976 IBS851976:ICB851976 ILO851976:ILX851976 IVK851976:IVT851976 JFG851976:JFP851976 JPC851976:JPL851976 JYY851976:JZH851976 KIU851976:KJD851976 KSQ851976:KSZ851976 LCM851976:LCV851976 LMI851976:LMR851976 LWE851976:LWN851976 MGA851976:MGJ851976 MPW851976:MQF851976 MZS851976:NAB851976 NJO851976:NJX851976 NTK851976:NTT851976 ODG851976:ODP851976 ONC851976:ONL851976 OWY851976:OXH851976 PGU851976:PHD851976 PQQ851976:PQZ851976 QAM851976:QAV851976 QKI851976:QKR851976 QUE851976:QUN851976 REA851976:REJ851976 RNW851976:ROF851976 RXS851976:RYB851976 SHO851976:SHX851976 SRK851976:SRT851976 TBG851976:TBP851976 TLC851976:TLL851976 TUY851976:TVH851976 UEU851976:UFD851976 UOQ851976:UOZ851976 UYM851976:UYV851976 VII851976:VIR851976 VSE851976:VSN851976 WCA851976:WCJ851976 WLW851976:WMF851976 WVS851976:WWB851976 K917512:T917512 JG917512:JP917512 TC917512:TL917512 ACY917512:ADH917512 AMU917512:AND917512 AWQ917512:AWZ917512 BGM917512:BGV917512 BQI917512:BQR917512 CAE917512:CAN917512 CKA917512:CKJ917512 CTW917512:CUF917512 DDS917512:DEB917512 DNO917512:DNX917512 DXK917512:DXT917512 EHG917512:EHP917512 ERC917512:ERL917512 FAY917512:FBH917512 FKU917512:FLD917512 FUQ917512:FUZ917512 GEM917512:GEV917512 GOI917512:GOR917512 GYE917512:GYN917512 HIA917512:HIJ917512 HRW917512:HSF917512 IBS917512:ICB917512 ILO917512:ILX917512 IVK917512:IVT917512 JFG917512:JFP917512 JPC917512:JPL917512 JYY917512:JZH917512 KIU917512:KJD917512 KSQ917512:KSZ917512 LCM917512:LCV917512 LMI917512:LMR917512 LWE917512:LWN917512 MGA917512:MGJ917512 MPW917512:MQF917512 MZS917512:NAB917512 NJO917512:NJX917512 NTK917512:NTT917512 ODG917512:ODP917512 ONC917512:ONL917512 OWY917512:OXH917512 PGU917512:PHD917512 PQQ917512:PQZ917512 QAM917512:QAV917512 QKI917512:QKR917512 QUE917512:QUN917512 REA917512:REJ917512 RNW917512:ROF917512 RXS917512:RYB917512 SHO917512:SHX917512 SRK917512:SRT917512 TBG917512:TBP917512 TLC917512:TLL917512 TUY917512:TVH917512 UEU917512:UFD917512 UOQ917512:UOZ917512 UYM917512:UYV917512 VII917512:VIR917512 VSE917512:VSN917512 WCA917512:WCJ917512 WLW917512:WMF917512 WVS917512:WWB917512 K983048:T983048 JG983048:JP983048 TC983048:TL983048 ACY983048:ADH983048 AMU983048:AND983048 AWQ983048:AWZ983048 BGM983048:BGV983048 BQI983048:BQR983048 CAE983048:CAN983048 CKA983048:CKJ983048 CTW983048:CUF983048 DDS983048:DEB983048 DNO983048:DNX983048 DXK983048:DXT983048 EHG983048:EHP983048 ERC983048:ERL983048 FAY983048:FBH983048 FKU983048:FLD983048 FUQ983048:FUZ983048 GEM983048:GEV983048 GOI983048:GOR983048 GYE983048:GYN983048 HIA983048:HIJ983048 HRW983048:HSF983048 IBS983048:ICB983048 ILO983048:ILX983048 IVK983048:IVT983048 JFG983048:JFP983048 JPC983048:JPL983048 JYY983048:JZH983048 KIU983048:KJD983048 KSQ983048:KSZ983048 LCM983048:LCV983048 LMI983048:LMR983048 LWE983048:LWN983048 MGA983048:MGJ983048 MPW983048:MQF983048 MZS983048:NAB983048 NJO983048:NJX983048 NTK983048:NTT983048 ODG983048:ODP983048 ONC983048:ONL983048 OWY983048:OXH983048 PGU983048:PHD983048 PQQ983048:PQZ983048 QAM983048:QAV983048 QKI983048:QKR983048 QUE983048:QUN983048 REA983048:REJ983048 RNW983048:ROF983048 RXS983048:RYB983048 SHO983048:SHX983048 SRK983048:SRT983048 TBG983048:TBP983048 TLC983048:TLL983048 TUY983048:TVH983048 UEU983048:UFD983048 UOQ983048:UOZ983048 UYM983048:UYV983048 VII983048:VIR983048 VSE983048:VSN983048 WCA983048:WCJ983048 WLW983048:WMF983048 WVS983048:WWB983048 Z27:AA27 AC27:AD27 Q6:S6 M6:O6 W52:X64 AA52:AE64 B52:C64 H27:J27 L27:M27 O27:P27 H5:T5 H6:K6 H9 N9" xr:uid="{00000000-0002-0000-0300-000000000000}"/>
  </dataValidations>
  <printOptions horizontalCentered="1" verticalCentered="1"/>
  <pageMargins left="1" right="1" top="1" bottom="1" header="0.5" footer="0.5"/>
  <pageSetup paperSize="9" scale="85" orientation="portrait" copies="2" r:id="rId1"/>
  <headerFooter alignWithMargins="0"/>
  <colBreaks count="1" manualBreakCount="1">
    <brk id="34" max="60" man="1"/>
  </colBreaks>
  <drawing r:id="rId2"/>
  <extLst>
    <ext xmlns:x14="http://schemas.microsoft.com/office/spreadsheetml/2009/9/main" uri="{CCE6A557-97BC-4b89-ADB6-D9C93CAAB3DF}">
      <x14:dataValidations xmlns:xm="http://schemas.microsoft.com/office/excel/2006/main" count="7">
        <x14:dataValidation type="list" errorStyle="information" allowBlank="1" showInputMessage="1" showErrorMessage="1" xr:uid="{00000000-0002-0000-0300-000001000000}">
          <x14:formula1>
            <xm:f>'https://arigp.sharepoint.com/Users/tomokazu.tateishi/Library/CloudStorage/OneDrive-ＡＲアドバンストテクノロジ株式会社/UIUXデザイン課/01_プロジェクト/220401_防衛省案件/03_作成データ/月報/2024年/2024年04月/作成用データ/192.168.1.100/162_見積書/雛形_見積書/[yymmdd～yymmdd_共通_委託_個別_ARI_(クライアント名)_(従事者名・パートナー名)_(案件名)_Ver9.999.xlsx]マスタ170329'!#REF!</xm:f>
          </x14:formula1>
          <xm:sqref>WVS983046:WWB983046 JG6:JP6 TC6:TL6 ACY6:ADH6 AMU6:AND6 AWQ6:AWZ6 BGM6:BGV6 BQI6:BQR6 CAE6:CAN6 CKA6:CKJ6 CTW6:CUF6 DDS6:DEB6 DNO6:DNX6 DXK6:DXT6 EHG6:EHP6 ERC6:ERL6 FAY6:FBH6 FKU6:FLD6 FUQ6:FUZ6 GEM6:GEV6 GOI6:GOR6 GYE6:GYN6 HIA6:HIJ6 HRW6:HSF6 IBS6:ICB6 ILO6:ILX6 IVK6:IVT6 JFG6:JFP6 JPC6:JPL6 JYY6:JZH6 KIU6:KJD6 KSQ6:KSZ6 LCM6:LCV6 LMI6:LMR6 LWE6:LWN6 MGA6:MGJ6 MPW6:MQF6 MZS6:NAB6 NJO6:NJX6 NTK6:NTT6 ODG6:ODP6 ONC6:ONL6 OWY6:OXH6 PGU6:PHD6 PQQ6:PQZ6 QAM6:QAV6 QKI6:QKR6 QUE6:QUN6 REA6:REJ6 RNW6:ROF6 RXS6:RYB6 SHO6:SHX6 SRK6:SRT6 TBG6:TBP6 TLC6:TLL6 TUY6:TVH6 UEU6:UFD6 UOQ6:UOZ6 UYM6:UYV6 VII6:VIR6 VSE6:VSN6 WCA6:WCJ6 WLW6:WMF6 WVS6:WWB6 K65542:T65542 JG65542:JP65542 TC65542:TL65542 ACY65542:ADH65542 AMU65542:AND65542 AWQ65542:AWZ65542 BGM65542:BGV65542 BQI65542:BQR65542 CAE65542:CAN65542 CKA65542:CKJ65542 CTW65542:CUF65542 DDS65542:DEB65542 DNO65542:DNX65542 DXK65542:DXT65542 EHG65542:EHP65542 ERC65542:ERL65542 FAY65542:FBH65542 FKU65542:FLD65542 FUQ65542:FUZ65542 GEM65542:GEV65542 GOI65542:GOR65542 GYE65542:GYN65542 HIA65542:HIJ65542 HRW65542:HSF65542 IBS65542:ICB65542 ILO65542:ILX65542 IVK65542:IVT65542 JFG65542:JFP65542 JPC65542:JPL65542 JYY65542:JZH65542 KIU65542:KJD65542 KSQ65542:KSZ65542 LCM65542:LCV65542 LMI65542:LMR65542 LWE65542:LWN65542 MGA65542:MGJ65542 MPW65542:MQF65542 MZS65542:NAB65542 NJO65542:NJX65542 NTK65542:NTT65542 ODG65542:ODP65542 ONC65542:ONL65542 OWY65542:OXH65542 PGU65542:PHD65542 PQQ65542:PQZ65542 QAM65542:QAV65542 QKI65542:QKR65542 QUE65542:QUN65542 REA65542:REJ65542 RNW65542:ROF65542 RXS65542:RYB65542 SHO65542:SHX65542 SRK65542:SRT65542 TBG65542:TBP65542 TLC65542:TLL65542 TUY65542:TVH65542 UEU65542:UFD65542 UOQ65542:UOZ65542 UYM65542:UYV65542 VII65542:VIR65542 VSE65542:VSN65542 WCA65542:WCJ65542 WLW65542:WMF65542 WVS65542:WWB65542 K131078:T131078 JG131078:JP131078 TC131078:TL131078 ACY131078:ADH131078 AMU131078:AND131078 AWQ131078:AWZ131078 BGM131078:BGV131078 BQI131078:BQR131078 CAE131078:CAN131078 CKA131078:CKJ131078 CTW131078:CUF131078 DDS131078:DEB131078 DNO131078:DNX131078 DXK131078:DXT131078 EHG131078:EHP131078 ERC131078:ERL131078 FAY131078:FBH131078 FKU131078:FLD131078 FUQ131078:FUZ131078 GEM131078:GEV131078 GOI131078:GOR131078 GYE131078:GYN131078 HIA131078:HIJ131078 HRW131078:HSF131078 IBS131078:ICB131078 ILO131078:ILX131078 IVK131078:IVT131078 JFG131078:JFP131078 JPC131078:JPL131078 JYY131078:JZH131078 KIU131078:KJD131078 KSQ131078:KSZ131078 LCM131078:LCV131078 LMI131078:LMR131078 LWE131078:LWN131078 MGA131078:MGJ131078 MPW131078:MQF131078 MZS131078:NAB131078 NJO131078:NJX131078 NTK131078:NTT131078 ODG131078:ODP131078 ONC131078:ONL131078 OWY131078:OXH131078 PGU131078:PHD131078 PQQ131078:PQZ131078 QAM131078:QAV131078 QKI131078:QKR131078 QUE131078:QUN131078 REA131078:REJ131078 RNW131078:ROF131078 RXS131078:RYB131078 SHO131078:SHX131078 SRK131078:SRT131078 TBG131078:TBP131078 TLC131078:TLL131078 TUY131078:TVH131078 UEU131078:UFD131078 UOQ131078:UOZ131078 UYM131078:UYV131078 VII131078:VIR131078 VSE131078:VSN131078 WCA131078:WCJ131078 WLW131078:WMF131078 WVS131078:WWB131078 K196614:T196614 JG196614:JP196614 TC196614:TL196614 ACY196614:ADH196614 AMU196614:AND196614 AWQ196614:AWZ196614 BGM196614:BGV196614 BQI196614:BQR196614 CAE196614:CAN196614 CKA196614:CKJ196614 CTW196614:CUF196614 DDS196614:DEB196614 DNO196614:DNX196614 DXK196614:DXT196614 EHG196614:EHP196614 ERC196614:ERL196614 FAY196614:FBH196614 FKU196614:FLD196614 FUQ196614:FUZ196614 GEM196614:GEV196614 GOI196614:GOR196614 GYE196614:GYN196614 HIA196614:HIJ196614 HRW196614:HSF196614 IBS196614:ICB196614 ILO196614:ILX196614 IVK196614:IVT196614 JFG196614:JFP196614 JPC196614:JPL196614 JYY196614:JZH196614 KIU196614:KJD196614 KSQ196614:KSZ196614 LCM196614:LCV196614 LMI196614:LMR196614 LWE196614:LWN196614 MGA196614:MGJ196614 MPW196614:MQF196614 MZS196614:NAB196614 NJO196614:NJX196614 NTK196614:NTT196614 ODG196614:ODP196614 ONC196614:ONL196614 OWY196614:OXH196614 PGU196614:PHD196614 PQQ196614:PQZ196614 QAM196614:QAV196614 QKI196614:QKR196614 QUE196614:QUN196614 REA196614:REJ196614 RNW196614:ROF196614 RXS196614:RYB196614 SHO196614:SHX196614 SRK196614:SRT196614 TBG196614:TBP196614 TLC196614:TLL196614 TUY196614:TVH196614 UEU196614:UFD196614 UOQ196614:UOZ196614 UYM196614:UYV196614 VII196614:VIR196614 VSE196614:VSN196614 WCA196614:WCJ196614 WLW196614:WMF196614 WVS196614:WWB196614 K262150:T262150 JG262150:JP262150 TC262150:TL262150 ACY262150:ADH262150 AMU262150:AND262150 AWQ262150:AWZ262150 BGM262150:BGV262150 BQI262150:BQR262150 CAE262150:CAN262150 CKA262150:CKJ262150 CTW262150:CUF262150 DDS262150:DEB262150 DNO262150:DNX262150 DXK262150:DXT262150 EHG262150:EHP262150 ERC262150:ERL262150 FAY262150:FBH262150 FKU262150:FLD262150 FUQ262150:FUZ262150 GEM262150:GEV262150 GOI262150:GOR262150 GYE262150:GYN262150 HIA262150:HIJ262150 HRW262150:HSF262150 IBS262150:ICB262150 ILO262150:ILX262150 IVK262150:IVT262150 JFG262150:JFP262150 JPC262150:JPL262150 JYY262150:JZH262150 KIU262150:KJD262150 KSQ262150:KSZ262150 LCM262150:LCV262150 LMI262150:LMR262150 LWE262150:LWN262150 MGA262150:MGJ262150 MPW262150:MQF262150 MZS262150:NAB262150 NJO262150:NJX262150 NTK262150:NTT262150 ODG262150:ODP262150 ONC262150:ONL262150 OWY262150:OXH262150 PGU262150:PHD262150 PQQ262150:PQZ262150 QAM262150:QAV262150 QKI262150:QKR262150 QUE262150:QUN262150 REA262150:REJ262150 RNW262150:ROF262150 RXS262150:RYB262150 SHO262150:SHX262150 SRK262150:SRT262150 TBG262150:TBP262150 TLC262150:TLL262150 TUY262150:TVH262150 UEU262150:UFD262150 UOQ262150:UOZ262150 UYM262150:UYV262150 VII262150:VIR262150 VSE262150:VSN262150 WCA262150:WCJ262150 WLW262150:WMF262150 WVS262150:WWB262150 K327686:T327686 JG327686:JP327686 TC327686:TL327686 ACY327686:ADH327686 AMU327686:AND327686 AWQ327686:AWZ327686 BGM327686:BGV327686 BQI327686:BQR327686 CAE327686:CAN327686 CKA327686:CKJ327686 CTW327686:CUF327686 DDS327686:DEB327686 DNO327686:DNX327686 DXK327686:DXT327686 EHG327686:EHP327686 ERC327686:ERL327686 FAY327686:FBH327686 FKU327686:FLD327686 FUQ327686:FUZ327686 GEM327686:GEV327686 GOI327686:GOR327686 GYE327686:GYN327686 HIA327686:HIJ327686 HRW327686:HSF327686 IBS327686:ICB327686 ILO327686:ILX327686 IVK327686:IVT327686 JFG327686:JFP327686 JPC327686:JPL327686 JYY327686:JZH327686 KIU327686:KJD327686 KSQ327686:KSZ327686 LCM327686:LCV327686 LMI327686:LMR327686 LWE327686:LWN327686 MGA327686:MGJ327686 MPW327686:MQF327686 MZS327686:NAB327686 NJO327686:NJX327686 NTK327686:NTT327686 ODG327686:ODP327686 ONC327686:ONL327686 OWY327686:OXH327686 PGU327686:PHD327686 PQQ327686:PQZ327686 QAM327686:QAV327686 QKI327686:QKR327686 QUE327686:QUN327686 REA327686:REJ327686 RNW327686:ROF327686 RXS327686:RYB327686 SHO327686:SHX327686 SRK327686:SRT327686 TBG327686:TBP327686 TLC327686:TLL327686 TUY327686:TVH327686 UEU327686:UFD327686 UOQ327686:UOZ327686 UYM327686:UYV327686 VII327686:VIR327686 VSE327686:VSN327686 WCA327686:WCJ327686 WLW327686:WMF327686 WVS327686:WWB327686 K393222:T393222 JG393222:JP393222 TC393222:TL393222 ACY393222:ADH393222 AMU393222:AND393222 AWQ393222:AWZ393222 BGM393222:BGV393222 BQI393222:BQR393222 CAE393222:CAN393222 CKA393222:CKJ393222 CTW393222:CUF393222 DDS393222:DEB393222 DNO393222:DNX393222 DXK393222:DXT393222 EHG393222:EHP393222 ERC393222:ERL393222 FAY393222:FBH393222 FKU393222:FLD393222 FUQ393222:FUZ393222 GEM393222:GEV393222 GOI393222:GOR393222 GYE393222:GYN393222 HIA393222:HIJ393222 HRW393222:HSF393222 IBS393222:ICB393222 ILO393222:ILX393222 IVK393222:IVT393222 JFG393222:JFP393222 JPC393222:JPL393222 JYY393222:JZH393222 KIU393222:KJD393222 KSQ393222:KSZ393222 LCM393222:LCV393222 LMI393222:LMR393222 LWE393222:LWN393222 MGA393222:MGJ393222 MPW393222:MQF393222 MZS393222:NAB393222 NJO393222:NJX393222 NTK393222:NTT393222 ODG393222:ODP393222 ONC393222:ONL393222 OWY393222:OXH393222 PGU393222:PHD393222 PQQ393222:PQZ393222 QAM393222:QAV393222 QKI393222:QKR393222 QUE393222:QUN393222 REA393222:REJ393222 RNW393222:ROF393222 RXS393222:RYB393222 SHO393222:SHX393222 SRK393222:SRT393222 TBG393222:TBP393222 TLC393222:TLL393222 TUY393222:TVH393222 UEU393222:UFD393222 UOQ393222:UOZ393222 UYM393222:UYV393222 VII393222:VIR393222 VSE393222:VSN393222 WCA393222:WCJ393222 WLW393222:WMF393222 WVS393222:WWB393222 K458758:T458758 JG458758:JP458758 TC458758:TL458758 ACY458758:ADH458758 AMU458758:AND458758 AWQ458758:AWZ458758 BGM458758:BGV458758 BQI458758:BQR458758 CAE458758:CAN458758 CKA458758:CKJ458758 CTW458758:CUF458758 DDS458758:DEB458758 DNO458758:DNX458758 DXK458758:DXT458758 EHG458758:EHP458758 ERC458758:ERL458758 FAY458758:FBH458758 FKU458758:FLD458758 FUQ458758:FUZ458758 GEM458758:GEV458758 GOI458758:GOR458758 GYE458758:GYN458758 HIA458758:HIJ458758 HRW458758:HSF458758 IBS458758:ICB458758 ILO458758:ILX458758 IVK458758:IVT458758 JFG458758:JFP458758 JPC458758:JPL458758 JYY458758:JZH458758 KIU458758:KJD458758 KSQ458758:KSZ458758 LCM458758:LCV458758 LMI458758:LMR458758 LWE458758:LWN458758 MGA458758:MGJ458758 MPW458758:MQF458758 MZS458758:NAB458758 NJO458758:NJX458758 NTK458758:NTT458758 ODG458758:ODP458758 ONC458758:ONL458758 OWY458758:OXH458758 PGU458758:PHD458758 PQQ458758:PQZ458758 QAM458758:QAV458758 QKI458758:QKR458758 QUE458758:QUN458758 REA458758:REJ458758 RNW458758:ROF458758 RXS458758:RYB458758 SHO458758:SHX458758 SRK458758:SRT458758 TBG458758:TBP458758 TLC458758:TLL458758 TUY458758:TVH458758 UEU458758:UFD458758 UOQ458758:UOZ458758 UYM458758:UYV458758 VII458758:VIR458758 VSE458758:VSN458758 WCA458758:WCJ458758 WLW458758:WMF458758 WVS458758:WWB458758 K524294:T524294 JG524294:JP524294 TC524294:TL524294 ACY524294:ADH524294 AMU524294:AND524294 AWQ524294:AWZ524294 BGM524294:BGV524294 BQI524294:BQR524294 CAE524294:CAN524294 CKA524294:CKJ524294 CTW524294:CUF524294 DDS524294:DEB524294 DNO524294:DNX524294 DXK524294:DXT524294 EHG524294:EHP524294 ERC524294:ERL524294 FAY524294:FBH524294 FKU524294:FLD524294 FUQ524294:FUZ524294 GEM524294:GEV524294 GOI524294:GOR524294 GYE524294:GYN524294 HIA524294:HIJ524294 HRW524294:HSF524294 IBS524294:ICB524294 ILO524294:ILX524294 IVK524294:IVT524294 JFG524294:JFP524294 JPC524294:JPL524294 JYY524294:JZH524294 KIU524294:KJD524294 KSQ524294:KSZ524294 LCM524294:LCV524294 LMI524294:LMR524294 LWE524294:LWN524294 MGA524294:MGJ524294 MPW524294:MQF524294 MZS524294:NAB524294 NJO524294:NJX524294 NTK524294:NTT524294 ODG524294:ODP524294 ONC524294:ONL524294 OWY524294:OXH524294 PGU524294:PHD524294 PQQ524294:PQZ524294 QAM524294:QAV524294 QKI524294:QKR524294 QUE524294:QUN524294 REA524294:REJ524294 RNW524294:ROF524294 RXS524294:RYB524294 SHO524294:SHX524294 SRK524294:SRT524294 TBG524294:TBP524294 TLC524294:TLL524294 TUY524294:TVH524294 UEU524294:UFD524294 UOQ524294:UOZ524294 UYM524294:UYV524294 VII524294:VIR524294 VSE524294:VSN524294 WCA524294:WCJ524294 WLW524294:WMF524294 WVS524294:WWB524294 K589830:T589830 JG589830:JP589830 TC589830:TL589830 ACY589830:ADH589830 AMU589830:AND589830 AWQ589830:AWZ589830 BGM589830:BGV589830 BQI589830:BQR589830 CAE589830:CAN589830 CKA589830:CKJ589830 CTW589830:CUF589830 DDS589830:DEB589830 DNO589830:DNX589830 DXK589830:DXT589830 EHG589830:EHP589830 ERC589830:ERL589830 FAY589830:FBH589830 FKU589830:FLD589830 FUQ589830:FUZ589830 GEM589830:GEV589830 GOI589830:GOR589830 GYE589830:GYN589830 HIA589830:HIJ589830 HRW589830:HSF589830 IBS589830:ICB589830 ILO589830:ILX589830 IVK589830:IVT589830 JFG589830:JFP589830 JPC589830:JPL589830 JYY589830:JZH589830 KIU589830:KJD589830 KSQ589830:KSZ589830 LCM589830:LCV589830 LMI589830:LMR589830 LWE589830:LWN589830 MGA589830:MGJ589830 MPW589830:MQF589830 MZS589830:NAB589830 NJO589830:NJX589830 NTK589830:NTT589830 ODG589830:ODP589830 ONC589830:ONL589830 OWY589830:OXH589830 PGU589830:PHD589830 PQQ589830:PQZ589830 QAM589830:QAV589830 QKI589830:QKR589830 QUE589830:QUN589830 REA589830:REJ589830 RNW589830:ROF589830 RXS589830:RYB589830 SHO589830:SHX589830 SRK589830:SRT589830 TBG589830:TBP589830 TLC589830:TLL589830 TUY589830:TVH589830 UEU589830:UFD589830 UOQ589830:UOZ589830 UYM589830:UYV589830 VII589830:VIR589830 VSE589830:VSN589830 WCA589830:WCJ589830 WLW589830:WMF589830 WVS589830:WWB589830 K655366:T655366 JG655366:JP655366 TC655366:TL655366 ACY655366:ADH655366 AMU655366:AND655366 AWQ655366:AWZ655366 BGM655366:BGV655366 BQI655366:BQR655366 CAE655366:CAN655366 CKA655366:CKJ655366 CTW655366:CUF655366 DDS655366:DEB655366 DNO655366:DNX655366 DXK655366:DXT655366 EHG655366:EHP655366 ERC655366:ERL655366 FAY655366:FBH655366 FKU655366:FLD655366 FUQ655366:FUZ655366 GEM655366:GEV655366 GOI655366:GOR655366 GYE655366:GYN655366 HIA655366:HIJ655366 HRW655366:HSF655366 IBS655366:ICB655366 ILO655366:ILX655366 IVK655366:IVT655366 JFG655366:JFP655366 JPC655366:JPL655366 JYY655366:JZH655366 KIU655366:KJD655366 KSQ655366:KSZ655366 LCM655366:LCV655366 LMI655366:LMR655366 LWE655366:LWN655366 MGA655366:MGJ655366 MPW655366:MQF655366 MZS655366:NAB655366 NJO655366:NJX655366 NTK655366:NTT655366 ODG655366:ODP655366 ONC655366:ONL655366 OWY655366:OXH655366 PGU655366:PHD655366 PQQ655366:PQZ655366 QAM655366:QAV655366 QKI655366:QKR655366 QUE655366:QUN655366 REA655366:REJ655366 RNW655366:ROF655366 RXS655366:RYB655366 SHO655366:SHX655366 SRK655366:SRT655366 TBG655366:TBP655366 TLC655366:TLL655366 TUY655366:TVH655366 UEU655366:UFD655366 UOQ655366:UOZ655366 UYM655366:UYV655366 VII655366:VIR655366 VSE655366:VSN655366 WCA655366:WCJ655366 WLW655366:WMF655366 WVS655366:WWB655366 K720902:T720902 JG720902:JP720902 TC720902:TL720902 ACY720902:ADH720902 AMU720902:AND720902 AWQ720902:AWZ720902 BGM720902:BGV720902 BQI720902:BQR720902 CAE720902:CAN720902 CKA720902:CKJ720902 CTW720902:CUF720902 DDS720902:DEB720902 DNO720902:DNX720902 DXK720902:DXT720902 EHG720902:EHP720902 ERC720902:ERL720902 FAY720902:FBH720902 FKU720902:FLD720902 FUQ720902:FUZ720902 GEM720902:GEV720902 GOI720902:GOR720902 GYE720902:GYN720902 HIA720902:HIJ720902 HRW720902:HSF720902 IBS720902:ICB720902 ILO720902:ILX720902 IVK720902:IVT720902 JFG720902:JFP720902 JPC720902:JPL720902 JYY720902:JZH720902 KIU720902:KJD720902 KSQ720902:KSZ720902 LCM720902:LCV720902 LMI720902:LMR720902 LWE720902:LWN720902 MGA720902:MGJ720902 MPW720902:MQF720902 MZS720902:NAB720902 NJO720902:NJX720902 NTK720902:NTT720902 ODG720902:ODP720902 ONC720902:ONL720902 OWY720902:OXH720902 PGU720902:PHD720902 PQQ720902:PQZ720902 QAM720902:QAV720902 QKI720902:QKR720902 QUE720902:QUN720902 REA720902:REJ720902 RNW720902:ROF720902 RXS720902:RYB720902 SHO720902:SHX720902 SRK720902:SRT720902 TBG720902:TBP720902 TLC720902:TLL720902 TUY720902:TVH720902 UEU720902:UFD720902 UOQ720902:UOZ720902 UYM720902:UYV720902 VII720902:VIR720902 VSE720902:VSN720902 WCA720902:WCJ720902 WLW720902:WMF720902 WVS720902:WWB720902 K786438:T786438 JG786438:JP786438 TC786438:TL786438 ACY786438:ADH786438 AMU786438:AND786438 AWQ786438:AWZ786438 BGM786438:BGV786438 BQI786438:BQR786438 CAE786438:CAN786438 CKA786438:CKJ786438 CTW786438:CUF786438 DDS786438:DEB786438 DNO786438:DNX786438 DXK786438:DXT786438 EHG786438:EHP786438 ERC786438:ERL786438 FAY786438:FBH786438 FKU786438:FLD786438 FUQ786438:FUZ786438 GEM786438:GEV786438 GOI786438:GOR786438 GYE786438:GYN786438 HIA786438:HIJ786438 HRW786438:HSF786438 IBS786438:ICB786438 ILO786438:ILX786438 IVK786438:IVT786438 JFG786438:JFP786438 JPC786438:JPL786438 JYY786438:JZH786438 KIU786438:KJD786438 KSQ786438:KSZ786438 LCM786438:LCV786438 LMI786438:LMR786438 LWE786438:LWN786438 MGA786438:MGJ786438 MPW786438:MQF786438 MZS786438:NAB786438 NJO786438:NJX786438 NTK786438:NTT786438 ODG786438:ODP786438 ONC786438:ONL786438 OWY786438:OXH786438 PGU786438:PHD786438 PQQ786438:PQZ786438 QAM786438:QAV786438 QKI786438:QKR786438 QUE786438:QUN786438 REA786438:REJ786438 RNW786438:ROF786438 RXS786438:RYB786438 SHO786438:SHX786438 SRK786438:SRT786438 TBG786438:TBP786438 TLC786438:TLL786438 TUY786438:TVH786438 UEU786438:UFD786438 UOQ786438:UOZ786438 UYM786438:UYV786438 VII786438:VIR786438 VSE786438:VSN786438 WCA786438:WCJ786438 WLW786438:WMF786438 WVS786438:WWB786438 K851974:T851974 JG851974:JP851974 TC851974:TL851974 ACY851974:ADH851974 AMU851974:AND851974 AWQ851974:AWZ851974 BGM851974:BGV851974 BQI851974:BQR851974 CAE851974:CAN851974 CKA851974:CKJ851974 CTW851974:CUF851974 DDS851974:DEB851974 DNO851974:DNX851974 DXK851974:DXT851974 EHG851974:EHP851974 ERC851974:ERL851974 FAY851974:FBH851974 FKU851974:FLD851974 FUQ851974:FUZ851974 GEM851974:GEV851974 GOI851974:GOR851974 GYE851974:GYN851974 HIA851974:HIJ851974 HRW851974:HSF851974 IBS851974:ICB851974 ILO851974:ILX851974 IVK851974:IVT851974 JFG851974:JFP851974 JPC851974:JPL851974 JYY851974:JZH851974 KIU851974:KJD851974 KSQ851974:KSZ851974 LCM851974:LCV851974 LMI851974:LMR851974 LWE851974:LWN851974 MGA851974:MGJ851974 MPW851974:MQF851974 MZS851974:NAB851974 NJO851974:NJX851974 NTK851974:NTT851974 ODG851974:ODP851974 ONC851974:ONL851974 OWY851974:OXH851974 PGU851974:PHD851974 PQQ851974:PQZ851974 QAM851974:QAV851974 QKI851974:QKR851974 QUE851974:QUN851974 REA851974:REJ851974 RNW851974:ROF851974 RXS851974:RYB851974 SHO851974:SHX851974 SRK851974:SRT851974 TBG851974:TBP851974 TLC851974:TLL851974 TUY851974:TVH851974 UEU851974:UFD851974 UOQ851974:UOZ851974 UYM851974:UYV851974 VII851974:VIR851974 VSE851974:VSN851974 WCA851974:WCJ851974 WLW851974:WMF851974 WVS851974:WWB851974 K917510:T917510 JG917510:JP917510 TC917510:TL917510 ACY917510:ADH917510 AMU917510:AND917510 AWQ917510:AWZ917510 BGM917510:BGV917510 BQI917510:BQR917510 CAE917510:CAN917510 CKA917510:CKJ917510 CTW917510:CUF917510 DDS917510:DEB917510 DNO917510:DNX917510 DXK917510:DXT917510 EHG917510:EHP917510 ERC917510:ERL917510 FAY917510:FBH917510 FKU917510:FLD917510 FUQ917510:FUZ917510 GEM917510:GEV917510 GOI917510:GOR917510 GYE917510:GYN917510 HIA917510:HIJ917510 HRW917510:HSF917510 IBS917510:ICB917510 ILO917510:ILX917510 IVK917510:IVT917510 JFG917510:JFP917510 JPC917510:JPL917510 JYY917510:JZH917510 KIU917510:KJD917510 KSQ917510:KSZ917510 LCM917510:LCV917510 LMI917510:LMR917510 LWE917510:LWN917510 MGA917510:MGJ917510 MPW917510:MQF917510 MZS917510:NAB917510 NJO917510:NJX917510 NTK917510:NTT917510 ODG917510:ODP917510 ONC917510:ONL917510 OWY917510:OXH917510 PGU917510:PHD917510 PQQ917510:PQZ917510 QAM917510:QAV917510 QKI917510:QKR917510 QUE917510:QUN917510 REA917510:REJ917510 RNW917510:ROF917510 RXS917510:RYB917510 SHO917510:SHX917510 SRK917510:SRT917510 TBG917510:TBP917510 TLC917510:TLL917510 TUY917510:TVH917510 UEU917510:UFD917510 UOQ917510:UOZ917510 UYM917510:UYV917510 VII917510:VIR917510 VSE917510:VSN917510 WCA917510:WCJ917510 WLW917510:WMF917510 WVS917510:WWB917510 K983046:T983046 JG983046:JP983046 TC983046:TL983046 ACY983046:ADH983046 AMU983046:AND983046 AWQ983046:AWZ983046 BGM983046:BGV983046 BQI983046:BQR983046 CAE983046:CAN983046 CKA983046:CKJ983046 CTW983046:CUF983046 DDS983046:DEB983046 DNO983046:DNX983046 DXK983046:DXT983046 EHG983046:EHP983046 ERC983046:ERL983046 FAY983046:FBH983046 FKU983046:FLD983046 FUQ983046:FUZ983046 GEM983046:GEV983046 GOI983046:GOR983046 GYE983046:GYN983046 HIA983046:HIJ983046 HRW983046:HSF983046 IBS983046:ICB983046 ILO983046:ILX983046 IVK983046:IVT983046 JFG983046:JFP983046 JPC983046:JPL983046 JYY983046:JZH983046 KIU983046:KJD983046 KSQ983046:KSZ983046 LCM983046:LCV983046 LMI983046:LMR983046 LWE983046:LWN983046 MGA983046:MGJ983046 MPW983046:MQF983046 MZS983046:NAB983046 NJO983046:NJX983046 NTK983046:NTT983046 ODG983046:ODP983046 ONC983046:ONL983046 OWY983046:OXH983046 PGU983046:PHD983046 PQQ983046:PQZ983046 QAM983046:QAV983046 QKI983046:QKR983046 QUE983046:QUN983046 REA983046:REJ983046 RNW983046:ROF983046 RXS983046:RYB983046 SHO983046:SHX983046 SRK983046:SRT983046 TBG983046:TBP983046 TLC983046:TLL983046 TUY983046:TVH983046 UEU983046:UFD983046 UOQ983046:UOZ983046 UYM983046:UYV983046 VII983046:VIR983046 VSE983046:VSN983046 WCA983046:WCJ983046 WLW983046:WMF983046 WVS983043:WWB983043 JG3:JP3 TC3:TL3 ACY3:ADH3 AMU3:AND3 AWQ3:AWZ3 BGM3:BGV3 BQI3:BQR3 CAE3:CAN3 CKA3:CKJ3 CTW3:CUF3 DDS3:DEB3 DNO3:DNX3 DXK3:DXT3 EHG3:EHP3 ERC3:ERL3 FAY3:FBH3 FKU3:FLD3 FUQ3:FUZ3 GEM3:GEV3 GOI3:GOR3 GYE3:GYN3 HIA3:HIJ3 HRW3:HSF3 IBS3:ICB3 ILO3:ILX3 IVK3:IVT3 JFG3:JFP3 JPC3:JPL3 JYY3:JZH3 KIU3:KJD3 KSQ3:KSZ3 LCM3:LCV3 LMI3:LMR3 LWE3:LWN3 MGA3:MGJ3 MPW3:MQF3 MZS3:NAB3 NJO3:NJX3 NTK3:NTT3 ODG3:ODP3 ONC3:ONL3 OWY3:OXH3 PGU3:PHD3 PQQ3:PQZ3 QAM3:QAV3 QKI3:QKR3 QUE3:QUN3 REA3:REJ3 RNW3:ROF3 RXS3:RYB3 SHO3:SHX3 SRK3:SRT3 TBG3:TBP3 TLC3:TLL3 TUY3:TVH3 UEU3:UFD3 UOQ3:UOZ3 UYM3:UYV3 VII3:VIR3 VSE3:VSN3 WCA3:WCJ3 WLW3:WMF3 WVS3:WWB3 K65539:T65539 JG65539:JP65539 TC65539:TL65539 ACY65539:ADH65539 AMU65539:AND65539 AWQ65539:AWZ65539 BGM65539:BGV65539 BQI65539:BQR65539 CAE65539:CAN65539 CKA65539:CKJ65539 CTW65539:CUF65539 DDS65539:DEB65539 DNO65539:DNX65539 DXK65539:DXT65539 EHG65539:EHP65539 ERC65539:ERL65539 FAY65539:FBH65539 FKU65539:FLD65539 FUQ65539:FUZ65539 GEM65539:GEV65539 GOI65539:GOR65539 GYE65539:GYN65539 HIA65539:HIJ65539 HRW65539:HSF65539 IBS65539:ICB65539 ILO65539:ILX65539 IVK65539:IVT65539 JFG65539:JFP65539 JPC65539:JPL65539 JYY65539:JZH65539 KIU65539:KJD65539 KSQ65539:KSZ65539 LCM65539:LCV65539 LMI65539:LMR65539 LWE65539:LWN65539 MGA65539:MGJ65539 MPW65539:MQF65539 MZS65539:NAB65539 NJO65539:NJX65539 NTK65539:NTT65539 ODG65539:ODP65539 ONC65539:ONL65539 OWY65539:OXH65539 PGU65539:PHD65539 PQQ65539:PQZ65539 QAM65539:QAV65539 QKI65539:QKR65539 QUE65539:QUN65539 REA65539:REJ65539 RNW65539:ROF65539 RXS65539:RYB65539 SHO65539:SHX65539 SRK65539:SRT65539 TBG65539:TBP65539 TLC65539:TLL65539 TUY65539:TVH65539 UEU65539:UFD65539 UOQ65539:UOZ65539 UYM65539:UYV65539 VII65539:VIR65539 VSE65539:VSN65539 WCA65539:WCJ65539 WLW65539:WMF65539 WVS65539:WWB65539 K131075:T131075 JG131075:JP131075 TC131075:TL131075 ACY131075:ADH131075 AMU131075:AND131075 AWQ131075:AWZ131075 BGM131075:BGV131075 BQI131075:BQR131075 CAE131075:CAN131075 CKA131075:CKJ131075 CTW131075:CUF131075 DDS131075:DEB131075 DNO131075:DNX131075 DXK131075:DXT131075 EHG131075:EHP131075 ERC131075:ERL131075 FAY131075:FBH131075 FKU131075:FLD131075 FUQ131075:FUZ131075 GEM131075:GEV131075 GOI131075:GOR131075 GYE131075:GYN131075 HIA131075:HIJ131075 HRW131075:HSF131075 IBS131075:ICB131075 ILO131075:ILX131075 IVK131075:IVT131075 JFG131075:JFP131075 JPC131075:JPL131075 JYY131075:JZH131075 KIU131075:KJD131075 KSQ131075:KSZ131075 LCM131075:LCV131075 LMI131075:LMR131075 LWE131075:LWN131075 MGA131075:MGJ131075 MPW131075:MQF131075 MZS131075:NAB131075 NJO131075:NJX131075 NTK131075:NTT131075 ODG131075:ODP131075 ONC131075:ONL131075 OWY131075:OXH131075 PGU131075:PHD131075 PQQ131075:PQZ131075 QAM131075:QAV131075 QKI131075:QKR131075 QUE131075:QUN131075 REA131075:REJ131075 RNW131075:ROF131075 RXS131075:RYB131075 SHO131075:SHX131075 SRK131075:SRT131075 TBG131075:TBP131075 TLC131075:TLL131075 TUY131075:TVH131075 UEU131075:UFD131075 UOQ131075:UOZ131075 UYM131075:UYV131075 VII131075:VIR131075 VSE131075:VSN131075 WCA131075:WCJ131075 WLW131075:WMF131075 WVS131075:WWB131075 K196611:T196611 JG196611:JP196611 TC196611:TL196611 ACY196611:ADH196611 AMU196611:AND196611 AWQ196611:AWZ196611 BGM196611:BGV196611 BQI196611:BQR196611 CAE196611:CAN196611 CKA196611:CKJ196611 CTW196611:CUF196611 DDS196611:DEB196611 DNO196611:DNX196611 DXK196611:DXT196611 EHG196611:EHP196611 ERC196611:ERL196611 FAY196611:FBH196611 FKU196611:FLD196611 FUQ196611:FUZ196611 GEM196611:GEV196611 GOI196611:GOR196611 GYE196611:GYN196611 HIA196611:HIJ196611 HRW196611:HSF196611 IBS196611:ICB196611 ILO196611:ILX196611 IVK196611:IVT196611 JFG196611:JFP196611 JPC196611:JPL196611 JYY196611:JZH196611 KIU196611:KJD196611 KSQ196611:KSZ196611 LCM196611:LCV196611 LMI196611:LMR196611 LWE196611:LWN196611 MGA196611:MGJ196611 MPW196611:MQF196611 MZS196611:NAB196611 NJO196611:NJX196611 NTK196611:NTT196611 ODG196611:ODP196611 ONC196611:ONL196611 OWY196611:OXH196611 PGU196611:PHD196611 PQQ196611:PQZ196611 QAM196611:QAV196611 QKI196611:QKR196611 QUE196611:QUN196611 REA196611:REJ196611 RNW196611:ROF196611 RXS196611:RYB196611 SHO196611:SHX196611 SRK196611:SRT196611 TBG196611:TBP196611 TLC196611:TLL196611 TUY196611:TVH196611 UEU196611:UFD196611 UOQ196611:UOZ196611 UYM196611:UYV196611 VII196611:VIR196611 VSE196611:VSN196611 WCA196611:WCJ196611 WLW196611:WMF196611 WVS196611:WWB196611 K262147:T262147 JG262147:JP262147 TC262147:TL262147 ACY262147:ADH262147 AMU262147:AND262147 AWQ262147:AWZ262147 BGM262147:BGV262147 BQI262147:BQR262147 CAE262147:CAN262147 CKA262147:CKJ262147 CTW262147:CUF262147 DDS262147:DEB262147 DNO262147:DNX262147 DXK262147:DXT262147 EHG262147:EHP262147 ERC262147:ERL262147 FAY262147:FBH262147 FKU262147:FLD262147 FUQ262147:FUZ262147 GEM262147:GEV262147 GOI262147:GOR262147 GYE262147:GYN262147 HIA262147:HIJ262147 HRW262147:HSF262147 IBS262147:ICB262147 ILO262147:ILX262147 IVK262147:IVT262147 JFG262147:JFP262147 JPC262147:JPL262147 JYY262147:JZH262147 KIU262147:KJD262147 KSQ262147:KSZ262147 LCM262147:LCV262147 LMI262147:LMR262147 LWE262147:LWN262147 MGA262147:MGJ262147 MPW262147:MQF262147 MZS262147:NAB262147 NJO262147:NJX262147 NTK262147:NTT262147 ODG262147:ODP262147 ONC262147:ONL262147 OWY262147:OXH262147 PGU262147:PHD262147 PQQ262147:PQZ262147 QAM262147:QAV262147 QKI262147:QKR262147 QUE262147:QUN262147 REA262147:REJ262147 RNW262147:ROF262147 RXS262147:RYB262147 SHO262147:SHX262147 SRK262147:SRT262147 TBG262147:TBP262147 TLC262147:TLL262147 TUY262147:TVH262147 UEU262147:UFD262147 UOQ262147:UOZ262147 UYM262147:UYV262147 VII262147:VIR262147 VSE262147:VSN262147 WCA262147:WCJ262147 WLW262147:WMF262147 WVS262147:WWB262147 K327683:T327683 JG327683:JP327683 TC327683:TL327683 ACY327683:ADH327683 AMU327683:AND327683 AWQ327683:AWZ327683 BGM327683:BGV327683 BQI327683:BQR327683 CAE327683:CAN327683 CKA327683:CKJ327683 CTW327683:CUF327683 DDS327683:DEB327683 DNO327683:DNX327683 DXK327683:DXT327683 EHG327683:EHP327683 ERC327683:ERL327683 FAY327683:FBH327683 FKU327683:FLD327683 FUQ327683:FUZ327683 GEM327683:GEV327683 GOI327683:GOR327683 GYE327683:GYN327683 HIA327683:HIJ327683 HRW327683:HSF327683 IBS327683:ICB327683 ILO327683:ILX327683 IVK327683:IVT327683 JFG327683:JFP327683 JPC327683:JPL327683 JYY327683:JZH327683 KIU327683:KJD327683 KSQ327683:KSZ327683 LCM327683:LCV327683 LMI327683:LMR327683 LWE327683:LWN327683 MGA327683:MGJ327683 MPW327683:MQF327683 MZS327683:NAB327683 NJO327683:NJX327683 NTK327683:NTT327683 ODG327683:ODP327683 ONC327683:ONL327683 OWY327683:OXH327683 PGU327683:PHD327683 PQQ327683:PQZ327683 QAM327683:QAV327683 QKI327683:QKR327683 QUE327683:QUN327683 REA327683:REJ327683 RNW327683:ROF327683 RXS327683:RYB327683 SHO327683:SHX327683 SRK327683:SRT327683 TBG327683:TBP327683 TLC327683:TLL327683 TUY327683:TVH327683 UEU327683:UFD327683 UOQ327683:UOZ327683 UYM327683:UYV327683 VII327683:VIR327683 VSE327683:VSN327683 WCA327683:WCJ327683 WLW327683:WMF327683 WVS327683:WWB327683 K393219:T393219 JG393219:JP393219 TC393219:TL393219 ACY393219:ADH393219 AMU393219:AND393219 AWQ393219:AWZ393219 BGM393219:BGV393219 BQI393219:BQR393219 CAE393219:CAN393219 CKA393219:CKJ393219 CTW393219:CUF393219 DDS393219:DEB393219 DNO393219:DNX393219 DXK393219:DXT393219 EHG393219:EHP393219 ERC393219:ERL393219 FAY393219:FBH393219 FKU393219:FLD393219 FUQ393219:FUZ393219 GEM393219:GEV393219 GOI393219:GOR393219 GYE393219:GYN393219 HIA393219:HIJ393219 HRW393219:HSF393219 IBS393219:ICB393219 ILO393219:ILX393219 IVK393219:IVT393219 JFG393219:JFP393219 JPC393219:JPL393219 JYY393219:JZH393219 KIU393219:KJD393219 KSQ393219:KSZ393219 LCM393219:LCV393219 LMI393219:LMR393219 LWE393219:LWN393219 MGA393219:MGJ393219 MPW393219:MQF393219 MZS393219:NAB393219 NJO393219:NJX393219 NTK393219:NTT393219 ODG393219:ODP393219 ONC393219:ONL393219 OWY393219:OXH393219 PGU393219:PHD393219 PQQ393219:PQZ393219 QAM393219:QAV393219 QKI393219:QKR393219 QUE393219:QUN393219 REA393219:REJ393219 RNW393219:ROF393219 RXS393219:RYB393219 SHO393219:SHX393219 SRK393219:SRT393219 TBG393219:TBP393219 TLC393219:TLL393219 TUY393219:TVH393219 UEU393219:UFD393219 UOQ393219:UOZ393219 UYM393219:UYV393219 VII393219:VIR393219 VSE393219:VSN393219 WCA393219:WCJ393219 WLW393219:WMF393219 WVS393219:WWB393219 K458755:T458755 JG458755:JP458755 TC458755:TL458755 ACY458755:ADH458755 AMU458755:AND458755 AWQ458755:AWZ458755 BGM458755:BGV458755 BQI458755:BQR458755 CAE458755:CAN458755 CKA458755:CKJ458755 CTW458755:CUF458755 DDS458755:DEB458755 DNO458755:DNX458755 DXK458755:DXT458755 EHG458755:EHP458755 ERC458755:ERL458755 FAY458755:FBH458755 FKU458755:FLD458755 FUQ458755:FUZ458755 GEM458755:GEV458755 GOI458755:GOR458755 GYE458755:GYN458755 HIA458755:HIJ458755 HRW458755:HSF458755 IBS458755:ICB458755 ILO458755:ILX458755 IVK458755:IVT458755 JFG458755:JFP458755 JPC458755:JPL458755 JYY458755:JZH458755 KIU458755:KJD458755 KSQ458755:KSZ458755 LCM458755:LCV458755 LMI458755:LMR458755 LWE458755:LWN458755 MGA458755:MGJ458755 MPW458755:MQF458755 MZS458755:NAB458755 NJO458755:NJX458755 NTK458755:NTT458755 ODG458755:ODP458755 ONC458755:ONL458755 OWY458755:OXH458755 PGU458755:PHD458755 PQQ458755:PQZ458755 QAM458755:QAV458755 QKI458755:QKR458755 QUE458755:QUN458755 REA458755:REJ458755 RNW458755:ROF458755 RXS458755:RYB458755 SHO458755:SHX458755 SRK458755:SRT458755 TBG458755:TBP458755 TLC458755:TLL458755 TUY458755:TVH458755 UEU458755:UFD458755 UOQ458755:UOZ458755 UYM458755:UYV458755 VII458755:VIR458755 VSE458755:VSN458755 WCA458755:WCJ458755 WLW458755:WMF458755 WVS458755:WWB458755 K524291:T524291 JG524291:JP524291 TC524291:TL524291 ACY524291:ADH524291 AMU524291:AND524291 AWQ524291:AWZ524291 BGM524291:BGV524291 BQI524291:BQR524291 CAE524291:CAN524291 CKA524291:CKJ524291 CTW524291:CUF524291 DDS524291:DEB524291 DNO524291:DNX524291 DXK524291:DXT524291 EHG524291:EHP524291 ERC524291:ERL524291 FAY524291:FBH524291 FKU524291:FLD524291 FUQ524291:FUZ524291 GEM524291:GEV524291 GOI524291:GOR524291 GYE524291:GYN524291 HIA524291:HIJ524291 HRW524291:HSF524291 IBS524291:ICB524291 ILO524291:ILX524291 IVK524291:IVT524291 JFG524291:JFP524291 JPC524291:JPL524291 JYY524291:JZH524291 KIU524291:KJD524291 KSQ524291:KSZ524291 LCM524291:LCV524291 LMI524291:LMR524291 LWE524291:LWN524291 MGA524291:MGJ524291 MPW524291:MQF524291 MZS524291:NAB524291 NJO524291:NJX524291 NTK524291:NTT524291 ODG524291:ODP524291 ONC524291:ONL524291 OWY524291:OXH524291 PGU524291:PHD524291 PQQ524291:PQZ524291 QAM524291:QAV524291 QKI524291:QKR524291 QUE524291:QUN524291 REA524291:REJ524291 RNW524291:ROF524291 RXS524291:RYB524291 SHO524291:SHX524291 SRK524291:SRT524291 TBG524291:TBP524291 TLC524291:TLL524291 TUY524291:TVH524291 UEU524291:UFD524291 UOQ524291:UOZ524291 UYM524291:UYV524291 VII524291:VIR524291 VSE524291:VSN524291 WCA524291:WCJ524291 WLW524291:WMF524291 WVS524291:WWB524291 K589827:T589827 JG589827:JP589827 TC589827:TL589827 ACY589827:ADH589827 AMU589827:AND589827 AWQ589827:AWZ589827 BGM589827:BGV589827 BQI589827:BQR589827 CAE589827:CAN589827 CKA589827:CKJ589827 CTW589827:CUF589827 DDS589827:DEB589827 DNO589827:DNX589827 DXK589827:DXT589827 EHG589827:EHP589827 ERC589827:ERL589827 FAY589827:FBH589827 FKU589827:FLD589827 FUQ589827:FUZ589827 GEM589827:GEV589827 GOI589827:GOR589827 GYE589827:GYN589827 HIA589827:HIJ589827 HRW589827:HSF589827 IBS589827:ICB589827 ILO589827:ILX589827 IVK589827:IVT589827 JFG589827:JFP589827 JPC589827:JPL589827 JYY589827:JZH589827 KIU589827:KJD589827 KSQ589827:KSZ589827 LCM589827:LCV589827 LMI589827:LMR589827 LWE589827:LWN589827 MGA589827:MGJ589827 MPW589827:MQF589827 MZS589827:NAB589827 NJO589827:NJX589827 NTK589827:NTT589827 ODG589827:ODP589827 ONC589827:ONL589827 OWY589827:OXH589827 PGU589827:PHD589827 PQQ589827:PQZ589827 QAM589827:QAV589827 QKI589827:QKR589827 QUE589827:QUN589827 REA589827:REJ589827 RNW589827:ROF589827 RXS589827:RYB589827 SHO589827:SHX589827 SRK589827:SRT589827 TBG589827:TBP589827 TLC589827:TLL589827 TUY589827:TVH589827 UEU589827:UFD589827 UOQ589827:UOZ589827 UYM589827:UYV589827 VII589827:VIR589827 VSE589827:VSN589827 WCA589827:WCJ589827 WLW589827:WMF589827 WVS589827:WWB589827 K655363:T655363 JG655363:JP655363 TC655363:TL655363 ACY655363:ADH655363 AMU655363:AND655363 AWQ655363:AWZ655363 BGM655363:BGV655363 BQI655363:BQR655363 CAE655363:CAN655363 CKA655363:CKJ655363 CTW655363:CUF655363 DDS655363:DEB655363 DNO655363:DNX655363 DXK655363:DXT655363 EHG655363:EHP655363 ERC655363:ERL655363 FAY655363:FBH655363 FKU655363:FLD655363 FUQ655363:FUZ655363 GEM655363:GEV655363 GOI655363:GOR655363 GYE655363:GYN655363 HIA655363:HIJ655363 HRW655363:HSF655363 IBS655363:ICB655363 ILO655363:ILX655363 IVK655363:IVT655363 JFG655363:JFP655363 JPC655363:JPL655363 JYY655363:JZH655363 KIU655363:KJD655363 KSQ655363:KSZ655363 LCM655363:LCV655363 LMI655363:LMR655363 LWE655363:LWN655363 MGA655363:MGJ655363 MPW655363:MQF655363 MZS655363:NAB655363 NJO655363:NJX655363 NTK655363:NTT655363 ODG655363:ODP655363 ONC655363:ONL655363 OWY655363:OXH655363 PGU655363:PHD655363 PQQ655363:PQZ655363 QAM655363:QAV655363 QKI655363:QKR655363 QUE655363:QUN655363 REA655363:REJ655363 RNW655363:ROF655363 RXS655363:RYB655363 SHO655363:SHX655363 SRK655363:SRT655363 TBG655363:TBP655363 TLC655363:TLL655363 TUY655363:TVH655363 UEU655363:UFD655363 UOQ655363:UOZ655363 UYM655363:UYV655363 VII655363:VIR655363 VSE655363:VSN655363 WCA655363:WCJ655363 WLW655363:WMF655363 WVS655363:WWB655363 K720899:T720899 JG720899:JP720899 TC720899:TL720899 ACY720899:ADH720899 AMU720899:AND720899 AWQ720899:AWZ720899 BGM720899:BGV720899 BQI720899:BQR720899 CAE720899:CAN720899 CKA720899:CKJ720899 CTW720899:CUF720899 DDS720899:DEB720899 DNO720899:DNX720899 DXK720899:DXT720899 EHG720899:EHP720899 ERC720899:ERL720899 FAY720899:FBH720899 FKU720899:FLD720899 FUQ720899:FUZ720899 GEM720899:GEV720899 GOI720899:GOR720899 GYE720899:GYN720899 HIA720899:HIJ720899 HRW720899:HSF720899 IBS720899:ICB720899 ILO720899:ILX720899 IVK720899:IVT720899 JFG720899:JFP720899 JPC720899:JPL720899 JYY720899:JZH720899 KIU720899:KJD720899 KSQ720899:KSZ720899 LCM720899:LCV720899 LMI720899:LMR720899 LWE720899:LWN720899 MGA720899:MGJ720899 MPW720899:MQF720899 MZS720899:NAB720899 NJO720899:NJX720899 NTK720899:NTT720899 ODG720899:ODP720899 ONC720899:ONL720899 OWY720899:OXH720899 PGU720899:PHD720899 PQQ720899:PQZ720899 QAM720899:QAV720899 QKI720899:QKR720899 QUE720899:QUN720899 REA720899:REJ720899 RNW720899:ROF720899 RXS720899:RYB720899 SHO720899:SHX720899 SRK720899:SRT720899 TBG720899:TBP720899 TLC720899:TLL720899 TUY720899:TVH720899 UEU720899:UFD720899 UOQ720899:UOZ720899 UYM720899:UYV720899 VII720899:VIR720899 VSE720899:VSN720899 WCA720899:WCJ720899 WLW720899:WMF720899 WVS720899:WWB720899 K786435:T786435 JG786435:JP786435 TC786435:TL786435 ACY786435:ADH786435 AMU786435:AND786435 AWQ786435:AWZ786435 BGM786435:BGV786435 BQI786435:BQR786435 CAE786435:CAN786435 CKA786435:CKJ786435 CTW786435:CUF786435 DDS786435:DEB786435 DNO786435:DNX786435 DXK786435:DXT786435 EHG786435:EHP786435 ERC786435:ERL786435 FAY786435:FBH786435 FKU786435:FLD786435 FUQ786435:FUZ786435 GEM786435:GEV786435 GOI786435:GOR786435 GYE786435:GYN786435 HIA786435:HIJ786435 HRW786435:HSF786435 IBS786435:ICB786435 ILO786435:ILX786435 IVK786435:IVT786435 JFG786435:JFP786435 JPC786435:JPL786435 JYY786435:JZH786435 KIU786435:KJD786435 KSQ786435:KSZ786435 LCM786435:LCV786435 LMI786435:LMR786435 LWE786435:LWN786435 MGA786435:MGJ786435 MPW786435:MQF786435 MZS786435:NAB786435 NJO786435:NJX786435 NTK786435:NTT786435 ODG786435:ODP786435 ONC786435:ONL786435 OWY786435:OXH786435 PGU786435:PHD786435 PQQ786435:PQZ786435 QAM786435:QAV786435 QKI786435:QKR786435 QUE786435:QUN786435 REA786435:REJ786435 RNW786435:ROF786435 RXS786435:RYB786435 SHO786435:SHX786435 SRK786435:SRT786435 TBG786435:TBP786435 TLC786435:TLL786435 TUY786435:TVH786435 UEU786435:UFD786435 UOQ786435:UOZ786435 UYM786435:UYV786435 VII786435:VIR786435 VSE786435:VSN786435 WCA786435:WCJ786435 WLW786435:WMF786435 WVS786435:WWB786435 K851971:T851971 JG851971:JP851971 TC851971:TL851971 ACY851971:ADH851971 AMU851971:AND851971 AWQ851971:AWZ851971 BGM851971:BGV851971 BQI851971:BQR851971 CAE851971:CAN851971 CKA851971:CKJ851971 CTW851971:CUF851971 DDS851971:DEB851971 DNO851971:DNX851971 DXK851971:DXT851971 EHG851971:EHP851971 ERC851971:ERL851971 FAY851971:FBH851971 FKU851971:FLD851971 FUQ851971:FUZ851971 GEM851971:GEV851971 GOI851971:GOR851971 GYE851971:GYN851971 HIA851971:HIJ851971 HRW851971:HSF851971 IBS851971:ICB851971 ILO851971:ILX851971 IVK851971:IVT851971 JFG851971:JFP851971 JPC851971:JPL851971 JYY851971:JZH851971 KIU851971:KJD851971 KSQ851971:KSZ851971 LCM851971:LCV851971 LMI851971:LMR851971 LWE851971:LWN851971 MGA851971:MGJ851971 MPW851971:MQF851971 MZS851971:NAB851971 NJO851971:NJX851971 NTK851971:NTT851971 ODG851971:ODP851971 ONC851971:ONL851971 OWY851971:OXH851971 PGU851971:PHD851971 PQQ851971:PQZ851971 QAM851971:QAV851971 QKI851971:QKR851971 QUE851971:QUN851971 REA851971:REJ851971 RNW851971:ROF851971 RXS851971:RYB851971 SHO851971:SHX851971 SRK851971:SRT851971 TBG851971:TBP851971 TLC851971:TLL851971 TUY851971:TVH851971 UEU851971:UFD851971 UOQ851971:UOZ851971 UYM851971:UYV851971 VII851971:VIR851971 VSE851971:VSN851971 WCA851971:WCJ851971 WLW851971:WMF851971 WVS851971:WWB851971 K917507:T917507 JG917507:JP917507 TC917507:TL917507 ACY917507:ADH917507 AMU917507:AND917507 AWQ917507:AWZ917507 BGM917507:BGV917507 BQI917507:BQR917507 CAE917507:CAN917507 CKA917507:CKJ917507 CTW917507:CUF917507 DDS917507:DEB917507 DNO917507:DNX917507 DXK917507:DXT917507 EHG917507:EHP917507 ERC917507:ERL917507 FAY917507:FBH917507 FKU917507:FLD917507 FUQ917507:FUZ917507 GEM917507:GEV917507 GOI917507:GOR917507 GYE917507:GYN917507 HIA917507:HIJ917507 HRW917507:HSF917507 IBS917507:ICB917507 ILO917507:ILX917507 IVK917507:IVT917507 JFG917507:JFP917507 JPC917507:JPL917507 JYY917507:JZH917507 KIU917507:KJD917507 KSQ917507:KSZ917507 LCM917507:LCV917507 LMI917507:LMR917507 LWE917507:LWN917507 MGA917507:MGJ917507 MPW917507:MQF917507 MZS917507:NAB917507 NJO917507:NJX917507 NTK917507:NTT917507 ODG917507:ODP917507 ONC917507:ONL917507 OWY917507:OXH917507 PGU917507:PHD917507 PQQ917507:PQZ917507 QAM917507:QAV917507 QKI917507:QKR917507 QUE917507:QUN917507 REA917507:REJ917507 RNW917507:ROF917507 RXS917507:RYB917507 SHO917507:SHX917507 SRK917507:SRT917507 TBG917507:TBP917507 TLC917507:TLL917507 TUY917507:TVH917507 UEU917507:UFD917507 UOQ917507:UOZ917507 UYM917507:UYV917507 VII917507:VIR917507 VSE917507:VSN917507 WCA917507:WCJ917507 WLW917507:WMF917507 WVS917507:WWB917507 K983043:T983043 JG983043:JP983043 TC983043:TL983043 ACY983043:ADH983043 AMU983043:AND983043 AWQ983043:AWZ983043 BGM983043:BGV983043 BQI983043:BQR983043 CAE983043:CAN983043 CKA983043:CKJ983043 CTW983043:CUF983043 DDS983043:DEB983043 DNO983043:DNX983043 DXK983043:DXT983043 EHG983043:EHP983043 ERC983043:ERL983043 FAY983043:FBH983043 FKU983043:FLD983043 FUQ983043:FUZ983043 GEM983043:GEV983043 GOI983043:GOR983043 GYE983043:GYN983043 HIA983043:HIJ983043 HRW983043:HSF983043 IBS983043:ICB983043 ILO983043:ILX983043 IVK983043:IVT983043 JFG983043:JFP983043 JPC983043:JPL983043 JYY983043:JZH983043 KIU983043:KJD983043 KSQ983043:KSZ983043 LCM983043:LCV983043 LMI983043:LMR983043 LWE983043:LWN983043 MGA983043:MGJ983043 MPW983043:MQF983043 MZS983043:NAB983043 NJO983043:NJX983043 NTK983043:NTT983043 ODG983043:ODP983043 ONC983043:ONL983043 OWY983043:OXH983043 PGU983043:PHD983043 PQQ983043:PQZ983043 QAM983043:QAV983043 QKI983043:QKR983043 QUE983043:QUN983043 REA983043:REJ983043 RNW983043:ROF983043 RXS983043:RYB983043 SHO983043:SHX983043 SRK983043:SRT983043 TBG983043:TBP983043 TLC983043:TLL983043 TUY983043:TVH983043 UEU983043:UFD983043 UOQ983043:UOZ983043 UYM983043:UYV983043 VII983043:VIR983043 VSE983043:VSN983043 WCA983043:WCJ983043 WLW983043:WMF983043</xm:sqref>
        </x14:dataValidation>
        <x14:dataValidation type="list" allowBlank="1" showInputMessage="1" showErrorMessage="1" xr:uid="{00000000-0002-0000-0300-000002000000}">
          <x14:formula1>
            <xm:f>'https://arigp.sharepoint.com/Users/tomokazu.tateishi/Library/CloudStorage/OneDrive-ＡＲアドバンストテクノロジ株式会社/UIUXデザイン課/01_プロジェクト/220401_防衛省案件/03_作成データ/月報/2024年/2024年04月/作成用データ/192.168.1.100/162_見積書/雛形_見積書/[yymmdd～yymmdd_共通_委託_個別_ARI_(クライアント名)_(従事者名・パートナー名)_(案件名)_Ver9.999.xlsx]マスタ170329'!#REF!</xm:f>
          </x14:formula1>
          <xm:sqref>WVS983044:WWB983044 JG4:JP4 TC4:TL4 ACY4:ADH4 AMU4:AND4 AWQ4:AWZ4 BGM4:BGV4 BQI4:BQR4 CAE4:CAN4 CKA4:CKJ4 CTW4:CUF4 DDS4:DEB4 DNO4:DNX4 DXK4:DXT4 EHG4:EHP4 ERC4:ERL4 FAY4:FBH4 FKU4:FLD4 FUQ4:FUZ4 GEM4:GEV4 GOI4:GOR4 GYE4:GYN4 HIA4:HIJ4 HRW4:HSF4 IBS4:ICB4 ILO4:ILX4 IVK4:IVT4 JFG4:JFP4 JPC4:JPL4 JYY4:JZH4 KIU4:KJD4 KSQ4:KSZ4 LCM4:LCV4 LMI4:LMR4 LWE4:LWN4 MGA4:MGJ4 MPW4:MQF4 MZS4:NAB4 NJO4:NJX4 NTK4:NTT4 ODG4:ODP4 ONC4:ONL4 OWY4:OXH4 PGU4:PHD4 PQQ4:PQZ4 QAM4:QAV4 QKI4:QKR4 QUE4:QUN4 REA4:REJ4 RNW4:ROF4 RXS4:RYB4 SHO4:SHX4 SRK4:SRT4 TBG4:TBP4 TLC4:TLL4 TUY4:TVH4 UEU4:UFD4 UOQ4:UOZ4 UYM4:UYV4 VII4:VIR4 VSE4:VSN4 WCA4:WCJ4 WLW4:WMF4 WVS4:WWB4 K65540:T65540 JG65540:JP65540 TC65540:TL65540 ACY65540:ADH65540 AMU65540:AND65540 AWQ65540:AWZ65540 BGM65540:BGV65540 BQI65540:BQR65540 CAE65540:CAN65540 CKA65540:CKJ65540 CTW65540:CUF65540 DDS65540:DEB65540 DNO65540:DNX65540 DXK65540:DXT65540 EHG65540:EHP65540 ERC65540:ERL65540 FAY65540:FBH65540 FKU65540:FLD65540 FUQ65540:FUZ65540 GEM65540:GEV65540 GOI65540:GOR65540 GYE65540:GYN65540 HIA65540:HIJ65540 HRW65540:HSF65540 IBS65540:ICB65540 ILO65540:ILX65540 IVK65540:IVT65540 JFG65540:JFP65540 JPC65540:JPL65540 JYY65540:JZH65540 KIU65540:KJD65540 KSQ65540:KSZ65540 LCM65540:LCV65540 LMI65540:LMR65540 LWE65540:LWN65540 MGA65540:MGJ65540 MPW65540:MQF65540 MZS65540:NAB65540 NJO65540:NJX65540 NTK65540:NTT65540 ODG65540:ODP65540 ONC65540:ONL65540 OWY65540:OXH65540 PGU65540:PHD65540 PQQ65540:PQZ65540 QAM65540:QAV65540 QKI65540:QKR65540 QUE65540:QUN65540 REA65540:REJ65540 RNW65540:ROF65540 RXS65540:RYB65540 SHO65540:SHX65540 SRK65540:SRT65540 TBG65540:TBP65540 TLC65540:TLL65540 TUY65540:TVH65540 UEU65540:UFD65540 UOQ65540:UOZ65540 UYM65540:UYV65540 VII65540:VIR65540 VSE65540:VSN65540 WCA65540:WCJ65540 WLW65540:WMF65540 WVS65540:WWB65540 K131076:T131076 JG131076:JP131076 TC131076:TL131076 ACY131076:ADH131076 AMU131076:AND131076 AWQ131076:AWZ131076 BGM131076:BGV131076 BQI131076:BQR131076 CAE131076:CAN131076 CKA131076:CKJ131076 CTW131076:CUF131076 DDS131076:DEB131076 DNO131076:DNX131076 DXK131076:DXT131076 EHG131076:EHP131076 ERC131076:ERL131076 FAY131076:FBH131076 FKU131076:FLD131076 FUQ131076:FUZ131076 GEM131076:GEV131076 GOI131076:GOR131076 GYE131076:GYN131076 HIA131076:HIJ131076 HRW131076:HSF131076 IBS131076:ICB131076 ILO131076:ILX131076 IVK131076:IVT131076 JFG131076:JFP131076 JPC131076:JPL131076 JYY131076:JZH131076 KIU131076:KJD131076 KSQ131076:KSZ131076 LCM131076:LCV131076 LMI131076:LMR131076 LWE131076:LWN131076 MGA131076:MGJ131076 MPW131076:MQF131076 MZS131076:NAB131076 NJO131076:NJX131076 NTK131076:NTT131076 ODG131076:ODP131076 ONC131076:ONL131076 OWY131076:OXH131076 PGU131076:PHD131076 PQQ131076:PQZ131076 QAM131076:QAV131076 QKI131076:QKR131076 QUE131076:QUN131076 REA131076:REJ131076 RNW131076:ROF131076 RXS131076:RYB131076 SHO131076:SHX131076 SRK131076:SRT131076 TBG131076:TBP131076 TLC131076:TLL131076 TUY131076:TVH131076 UEU131076:UFD131076 UOQ131076:UOZ131076 UYM131076:UYV131076 VII131076:VIR131076 VSE131076:VSN131076 WCA131076:WCJ131076 WLW131076:WMF131076 WVS131076:WWB131076 K196612:T196612 JG196612:JP196612 TC196612:TL196612 ACY196612:ADH196612 AMU196612:AND196612 AWQ196612:AWZ196612 BGM196612:BGV196612 BQI196612:BQR196612 CAE196612:CAN196612 CKA196612:CKJ196612 CTW196612:CUF196612 DDS196612:DEB196612 DNO196612:DNX196612 DXK196612:DXT196612 EHG196612:EHP196612 ERC196612:ERL196612 FAY196612:FBH196612 FKU196612:FLD196612 FUQ196612:FUZ196612 GEM196612:GEV196612 GOI196612:GOR196612 GYE196612:GYN196612 HIA196612:HIJ196612 HRW196612:HSF196612 IBS196612:ICB196612 ILO196612:ILX196612 IVK196612:IVT196612 JFG196612:JFP196612 JPC196612:JPL196612 JYY196612:JZH196612 KIU196612:KJD196612 KSQ196612:KSZ196612 LCM196612:LCV196612 LMI196612:LMR196612 LWE196612:LWN196612 MGA196612:MGJ196612 MPW196612:MQF196612 MZS196612:NAB196612 NJO196612:NJX196612 NTK196612:NTT196612 ODG196612:ODP196612 ONC196612:ONL196612 OWY196612:OXH196612 PGU196612:PHD196612 PQQ196612:PQZ196612 QAM196612:QAV196612 QKI196612:QKR196612 QUE196612:QUN196612 REA196612:REJ196612 RNW196612:ROF196612 RXS196612:RYB196612 SHO196612:SHX196612 SRK196612:SRT196612 TBG196612:TBP196612 TLC196612:TLL196612 TUY196612:TVH196612 UEU196612:UFD196612 UOQ196612:UOZ196612 UYM196612:UYV196612 VII196612:VIR196612 VSE196612:VSN196612 WCA196612:WCJ196612 WLW196612:WMF196612 WVS196612:WWB196612 K262148:T262148 JG262148:JP262148 TC262148:TL262148 ACY262148:ADH262148 AMU262148:AND262148 AWQ262148:AWZ262148 BGM262148:BGV262148 BQI262148:BQR262148 CAE262148:CAN262148 CKA262148:CKJ262148 CTW262148:CUF262148 DDS262148:DEB262148 DNO262148:DNX262148 DXK262148:DXT262148 EHG262148:EHP262148 ERC262148:ERL262148 FAY262148:FBH262148 FKU262148:FLD262148 FUQ262148:FUZ262148 GEM262148:GEV262148 GOI262148:GOR262148 GYE262148:GYN262148 HIA262148:HIJ262148 HRW262148:HSF262148 IBS262148:ICB262148 ILO262148:ILX262148 IVK262148:IVT262148 JFG262148:JFP262148 JPC262148:JPL262148 JYY262148:JZH262148 KIU262148:KJD262148 KSQ262148:KSZ262148 LCM262148:LCV262148 LMI262148:LMR262148 LWE262148:LWN262148 MGA262148:MGJ262148 MPW262148:MQF262148 MZS262148:NAB262148 NJO262148:NJX262148 NTK262148:NTT262148 ODG262148:ODP262148 ONC262148:ONL262148 OWY262148:OXH262148 PGU262148:PHD262148 PQQ262148:PQZ262148 QAM262148:QAV262148 QKI262148:QKR262148 QUE262148:QUN262148 REA262148:REJ262148 RNW262148:ROF262148 RXS262148:RYB262148 SHO262148:SHX262148 SRK262148:SRT262148 TBG262148:TBP262148 TLC262148:TLL262148 TUY262148:TVH262148 UEU262148:UFD262148 UOQ262148:UOZ262148 UYM262148:UYV262148 VII262148:VIR262148 VSE262148:VSN262148 WCA262148:WCJ262148 WLW262148:WMF262148 WVS262148:WWB262148 K327684:T327684 JG327684:JP327684 TC327684:TL327684 ACY327684:ADH327684 AMU327684:AND327684 AWQ327684:AWZ327684 BGM327684:BGV327684 BQI327684:BQR327684 CAE327684:CAN327684 CKA327684:CKJ327684 CTW327684:CUF327684 DDS327684:DEB327684 DNO327684:DNX327684 DXK327684:DXT327684 EHG327684:EHP327684 ERC327684:ERL327684 FAY327684:FBH327684 FKU327684:FLD327684 FUQ327684:FUZ327684 GEM327684:GEV327684 GOI327684:GOR327684 GYE327684:GYN327684 HIA327684:HIJ327684 HRW327684:HSF327684 IBS327684:ICB327684 ILO327684:ILX327684 IVK327684:IVT327684 JFG327684:JFP327684 JPC327684:JPL327684 JYY327684:JZH327684 KIU327684:KJD327684 KSQ327684:KSZ327684 LCM327684:LCV327684 LMI327684:LMR327684 LWE327684:LWN327684 MGA327684:MGJ327684 MPW327684:MQF327684 MZS327684:NAB327684 NJO327684:NJX327684 NTK327684:NTT327684 ODG327684:ODP327684 ONC327684:ONL327684 OWY327684:OXH327684 PGU327684:PHD327684 PQQ327684:PQZ327684 QAM327684:QAV327684 QKI327684:QKR327684 QUE327684:QUN327684 REA327684:REJ327684 RNW327684:ROF327684 RXS327684:RYB327684 SHO327684:SHX327684 SRK327684:SRT327684 TBG327684:TBP327684 TLC327684:TLL327684 TUY327684:TVH327684 UEU327684:UFD327684 UOQ327684:UOZ327684 UYM327684:UYV327684 VII327684:VIR327684 VSE327684:VSN327684 WCA327684:WCJ327684 WLW327684:WMF327684 WVS327684:WWB327684 K393220:T393220 JG393220:JP393220 TC393220:TL393220 ACY393220:ADH393220 AMU393220:AND393220 AWQ393220:AWZ393220 BGM393220:BGV393220 BQI393220:BQR393220 CAE393220:CAN393220 CKA393220:CKJ393220 CTW393220:CUF393220 DDS393220:DEB393220 DNO393220:DNX393220 DXK393220:DXT393220 EHG393220:EHP393220 ERC393220:ERL393220 FAY393220:FBH393220 FKU393220:FLD393220 FUQ393220:FUZ393220 GEM393220:GEV393220 GOI393220:GOR393220 GYE393220:GYN393220 HIA393220:HIJ393220 HRW393220:HSF393220 IBS393220:ICB393220 ILO393220:ILX393220 IVK393220:IVT393220 JFG393220:JFP393220 JPC393220:JPL393220 JYY393220:JZH393220 KIU393220:KJD393220 KSQ393220:KSZ393220 LCM393220:LCV393220 LMI393220:LMR393220 LWE393220:LWN393220 MGA393220:MGJ393220 MPW393220:MQF393220 MZS393220:NAB393220 NJO393220:NJX393220 NTK393220:NTT393220 ODG393220:ODP393220 ONC393220:ONL393220 OWY393220:OXH393220 PGU393220:PHD393220 PQQ393220:PQZ393220 QAM393220:QAV393220 QKI393220:QKR393220 QUE393220:QUN393220 REA393220:REJ393220 RNW393220:ROF393220 RXS393220:RYB393220 SHO393220:SHX393220 SRK393220:SRT393220 TBG393220:TBP393220 TLC393220:TLL393220 TUY393220:TVH393220 UEU393220:UFD393220 UOQ393220:UOZ393220 UYM393220:UYV393220 VII393220:VIR393220 VSE393220:VSN393220 WCA393220:WCJ393220 WLW393220:WMF393220 WVS393220:WWB393220 K458756:T458756 JG458756:JP458756 TC458756:TL458756 ACY458756:ADH458756 AMU458756:AND458756 AWQ458756:AWZ458756 BGM458756:BGV458756 BQI458756:BQR458756 CAE458756:CAN458756 CKA458756:CKJ458756 CTW458756:CUF458756 DDS458756:DEB458756 DNO458756:DNX458756 DXK458756:DXT458756 EHG458756:EHP458756 ERC458756:ERL458756 FAY458756:FBH458756 FKU458756:FLD458756 FUQ458756:FUZ458756 GEM458756:GEV458756 GOI458756:GOR458756 GYE458756:GYN458756 HIA458756:HIJ458756 HRW458756:HSF458756 IBS458756:ICB458756 ILO458756:ILX458756 IVK458756:IVT458756 JFG458756:JFP458756 JPC458756:JPL458756 JYY458756:JZH458756 KIU458756:KJD458756 KSQ458756:KSZ458756 LCM458756:LCV458756 LMI458756:LMR458756 LWE458756:LWN458756 MGA458756:MGJ458756 MPW458756:MQF458756 MZS458756:NAB458756 NJO458756:NJX458756 NTK458756:NTT458756 ODG458756:ODP458756 ONC458756:ONL458756 OWY458756:OXH458756 PGU458756:PHD458756 PQQ458756:PQZ458756 QAM458756:QAV458756 QKI458756:QKR458756 QUE458756:QUN458756 REA458756:REJ458756 RNW458756:ROF458756 RXS458756:RYB458756 SHO458756:SHX458756 SRK458756:SRT458756 TBG458756:TBP458756 TLC458756:TLL458756 TUY458756:TVH458756 UEU458756:UFD458756 UOQ458756:UOZ458756 UYM458756:UYV458756 VII458756:VIR458756 VSE458756:VSN458756 WCA458756:WCJ458756 WLW458756:WMF458756 WVS458756:WWB458756 K524292:T524292 JG524292:JP524292 TC524292:TL524292 ACY524292:ADH524292 AMU524292:AND524292 AWQ524292:AWZ524292 BGM524292:BGV524292 BQI524292:BQR524292 CAE524292:CAN524292 CKA524292:CKJ524292 CTW524292:CUF524292 DDS524292:DEB524292 DNO524292:DNX524292 DXK524292:DXT524292 EHG524292:EHP524292 ERC524292:ERL524292 FAY524292:FBH524292 FKU524292:FLD524292 FUQ524292:FUZ524292 GEM524292:GEV524292 GOI524292:GOR524292 GYE524292:GYN524292 HIA524292:HIJ524292 HRW524292:HSF524292 IBS524292:ICB524292 ILO524292:ILX524292 IVK524292:IVT524292 JFG524292:JFP524292 JPC524292:JPL524292 JYY524292:JZH524292 KIU524292:KJD524292 KSQ524292:KSZ524292 LCM524292:LCV524292 LMI524292:LMR524292 LWE524292:LWN524292 MGA524292:MGJ524292 MPW524292:MQF524292 MZS524292:NAB524292 NJO524292:NJX524292 NTK524292:NTT524292 ODG524292:ODP524292 ONC524292:ONL524292 OWY524292:OXH524292 PGU524292:PHD524292 PQQ524292:PQZ524292 QAM524292:QAV524292 QKI524292:QKR524292 QUE524292:QUN524292 REA524292:REJ524292 RNW524292:ROF524292 RXS524292:RYB524292 SHO524292:SHX524292 SRK524292:SRT524292 TBG524292:TBP524292 TLC524292:TLL524292 TUY524292:TVH524292 UEU524292:UFD524292 UOQ524292:UOZ524292 UYM524292:UYV524292 VII524292:VIR524292 VSE524292:VSN524292 WCA524292:WCJ524292 WLW524292:WMF524292 WVS524292:WWB524292 K589828:T589828 JG589828:JP589828 TC589828:TL589828 ACY589828:ADH589828 AMU589828:AND589828 AWQ589828:AWZ589828 BGM589828:BGV589828 BQI589828:BQR589828 CAE589828:CAN589828 CKA589828:CKJ589828 CTW589828:CUF589828 DDS589828:DEB589828 DNO589828:DNX589828 DXK589828:DXT589828 EHG589828:EHP589828 ERC589828:ERL589828 FAY589828:FBH589828 FKU589828:FLD589828 FUQ589828:FUZ589828 GEM589828:GEV589828 GOI589828:GOR589828 GYE589828:GYN589828 HIA589828:HIJ589828 HRW589828:HSF589828 IBS589828:ICB589828 ILO589828:ILX589828 IVK589828:IVT589828 JFG589828:JFP589828 JPC589828:JPL589828 JYY589828:JZH589828 KIU589828:KJD589828 KSQ589828:KSZ589828 LCM589828:LCV589828 LMI589828:LMR589828 LWE589828:LWN589828 MGA589828:MGJ589828 MPW589828:MQF589828 MZS589828:NAB589828 NJO589828:NJX589828 NTK589828:NTT589828 ODG589828:ODP589828 ONC589828:ONL589828 OWY589828:OXH589828 PGU589828:PHD589828 PQQ589828:PQZ589828 QAM589828:QAV589828 QKI589828:QKR589828 QUE589828:QUN589828 REA589828:REJ589828 RNW589828:ROF589828 RXS589828:RYB589828 SHO589828:SHX589828 SRK589828:SRT589828 TBG589828:TBP589828 TLC589828:TLL589828 TUY589828:TVH589828 UEU589828:UFD589828 UOQ589828:UOZ589828 UYM589828:UYV589828 VII589828:VIR589828 VSE589828:VSN589828 WCA589828:WCJ589828 WLW589828:WMF589828 WVS589828:WWB589828 K655364:T655364 JG655364:JP655364 TC655364:TL655364 ACY655364:ADH655364 AMU655364:AND655364 AWQ655364:AWZ655364 BGM655364:BGV655364 BQI655364:BQR655364 CAE655364:CAN655364 CKA655364:CKJ655364 CTW655364:CUF655364 DDS655364:DEB655364 DNO655364:DNX655364 DXK655364:DXT655364 EHG655364:EHP655364 ERC655364:ERL655364 FAY655364:FBH655364 FKU655364:FLD655364 FUQ655364:FUZ655364 GEM655364:GEV655364 GOI655364:GOR655364 GYE655364:GYN655364 HIA655364:HIJ655364 HRW655364:HSF655364 IBS655364:ICB655364 ILO655364:ILX655364 IVK655364:IVT655364 JFG655364:JFP655364 JPC655364:JPL655364 JYY655364:JZH655364 KIU655364:KJD655364 KSQ655364:KSZ655364 LCM655364:LCV655364 LMI655364:LMR655364 LWE655364:LWN655364 MGA655364:MGJ655364 MPW655364:MQF655364 MZS655364:NAB655364 NJO655364:NJX655364 NTK655364:NTT655364 ODG655364:ODP655364 ONC655364:ONL655364 OWY655364:OXH655364 PGU655364:PHD655364 PQQ655364:PQZ655364 QAM655364:QAV655364 QKI655364:QKR655364 QUE655364:QUN655364 REA655364:REJ655364 RNW655364:ROF655364 RXS655364:RYB655364 SHO655364:SHX655364 SRK655364:SRT655364 TBG655364:TBP655364 TLC655364:TLL655364 TUY655364:TVH655364 UEU655364:UFD655364 UOQ655364:UOZ655364 UYM655364:UYV655364 VII655364:VIR655364 VSE655364:VSN655364 WCA655364:WCJ655364 WLW655364:WMF655364 WVS655364:WWB655364 K720900:T720900 JG720900:JP720900 TC720900:TL720900 ACY720900:ADH720900 AMU720900:AND720900 AWQ720900:AWZ720900 BGM720900:BGV720900 BQI720900:BQR720900 CAE720900:CAN720900 CKA720900:CKJ720900 CTW720900:CUF720900 DDS720900:DEB720900 DNO720900:DNX720900 DXK720900:DXT720900 EHG720900:EHP720900 ERC720900:ERL720900 FAY720900:FBH720900 FKU720900:FLD720900 FUQ720900:FUZ720900 GEM720900:GEV720900 GOI720900:GOR720900 GYE720900:GYN720900 HIA720900:HIJ720900 HRW720900:HSF720900 IBS720900:ICB720900 ILO720900:ILX720900 IVK720900:IVT720900 JFG720900:JFP720900 JPC720900:JPL720900 JYY720900:JZH720900 KIU720900:KJD720900 KSQ720900:KSZ720900 LCM720900:LCV720900 LMI720900:LMR720900 LWE720900:LWN720900 MGA720900:MGJ720900 MPW720900:MQF720900 MZS720900:NAB720900 NJO720900:NJX720900 NTK720900:NTT720900 ODG720900:ODP720900 ONC720900:ONL720900 OWY720900:OXH720900 PGU720900:PHD720900 PQQ720900:PQZ720900 QAM720900:QAV720900 QKI720900:QKR720900 QUE720900:QUN720900 REA720900:REJ720900 RNW720900:ROF720900 RXS720900:RYB720900 SHO720900:SHX720900 SRK720900:SRT720900 TBG720900:TBP720900 TLC720900:TLL720900 TUY720900:TVH720900 UEU720900:UFD720900 UOQ720900:UOZ720900 UYM720900:UYV720900 VII720900:VIR720900 VSE720900:VSN720900 WCA720900:WCJ720900 WLW720900:WMF720900 WVS720900:WWB720900 K786436:T786436 JG786436:JP786436 TC786436:TL786436 ACY786436:ADH786436 AMU786436:AND786436 AWQ786436:AWZ786436 BGM786436:BGV786436 BQI786436:BQR786436 CAE786436:CAN786436 CKA786436:CKJ786436 CTW786436:CUF786436 DDS786436:DEB786436 DNO786436:DNX786436 DXK786436:DXT786436 EHG786436:EHP786436 ERC786436:ERL786436 FAY786436:FBH786436 FKU786436:FLD786436 FUQ786436:FUZ786436 GEM786436:GEV786436 GOI786436:GOR786436 GYE786436:GYN786436 HIA786436:HIJ786436 HRW786436:HSF786436 IBS786436:ICB786436 ILO786436:ILX786436 IVK786436:IVT786436 JFG786436:JFP786436 JPC786436:JPL786436 JYY786436:JZH786436 KIU786436:KJD786436 KSQ786436:KSZ786436 LCM786436:LCV786436 LMI786436:LMR786436 LWE786436:LWN786436 MGA786436:MGJ786436 MPW786436:MQF786436 MZS786436:NAB786436 NJO786436:NJX786436 NTK786436:NTT786436 ODG786436:ODP786436 ONC786436:ONL786436 OWY786436:OXH786436 PGU786436:PHD786436 PQQ786436:PQZ786436 QAM786436:QAV786436 QKI786436:QKR786436 QUE786436:QUN786436 REA786436:REJ786436 RNW786436:ROF786436 RXS786436:RYB786436 SHO786436:SHX786436 SRK786436:SRT786436 TBG786436:TBP786436 TLC786436:TLL786436 TUY786436:TVH786436 UEU786436:UFD786436 UOQ786436:UOZ786436 UYM786436:UYV786436 VII786436:VIR786436 VSE786436:VSN786436 WCA786436:WCJ786436 WLW786436:WMF786436 WVS786436:WWB786436 K851972:T851972 JG851972:JP851972 TC851972:TL851972 ACY851972:ADH851972 AMU851972:AND851972 AWQ851972:AWZ851972 BGM851972:BGV851972 BQI851972:BQR851972 CAE851972:CAN851972 CKA851972:CKJ851972 CTW851972:CUF851972 DDS851972:DEB851972 DNO851972:DNX851972 DXK851972:DXT851972 EHG851972:EHP851972 ERC851972:ERL851972 FAY851972:FBH851972 FKU851972:FLD851972 FUQ851972:FUZ851972 GEM851972:GEV851972 GOI851972:GOR851972 GYE851972:GYN851972 HIA851972:HIJ851972 HRW851972:HSF851972 IBS851972:ICB851972 ILO851972:ILX851972 IVK851972:IVT851972 JFG851972:JFP851972 JPC851972:JPL851972 JYY851972:JZH851972 KIU851972:KJD851972 KSQ851972:KSZ851972 LCM851972:LCV851972 LMI851972:LMR851972 LWE851972:LWN851972 MGA851972:MGJ851972 MPW851972:MQF851972 MZS851972:NAB851972 NJO851972:NJX851972 NTK851972:NTT851972 ODG851972:ODP851972 ONC851972:ONL851972 OWY851972:OXH851972 PGU851972:PHD851972 PQQ851972:PQZ851972 QAM851972:QAV851972 QKI851972:QKR851972 QUE851972:QUN851972 REA851972:REJ851972 RNW851972:ROF851972 RXS851972:RYB851972 SHO851972:SHX851972 SRK851972:SRT851972 TBG851972:TBP851972 TLC851972:TLL851972 TUY851972:TVH851972 UEU851972:UFD851972 UOQ851972:UOZ851972 UYM851972:UYV851972 VII851972:VIR851972 VSE851972:VSN851972 WCA851972:WCJ851972 WLW851972:WMF851972 WVS851972:WWB851972 K917508:T917508 JG917508:JP917508 TC917508:TL917508 ACY917508:ADH917508 AMU917508:AND917508 AWQ917508:AWZ917508 BGM917508:BGV917508 BQI917508:BQR917508 CAE917508:CAN917508 CKA917508:CKJ917508 CTW917508:CUF917508 DDS917508:DEB917508 DNO917508:DNX917508 DXK917508:DXT917508 EHG917508:EHP917508 ERC917508:ERL917508 FAY917508:FBH917508 FKU917508:FLD917508 FUQ917508:FUZ917508 GEM917508:GEV917508 GOI917508:GOR917508 GYE917508:GYN917508 HIA917508:HIJ917508 HRW917508:HSF917508 IBS917508:ICB917508 ILO917508:ILX917508 IVK917508:IVT917508 JFG917508:JFP917508 JPC917508:JPL917508 JYY917508:JZH917508 KIU917508:KJD917508 KSQ917508:KSZ917508 LCM917508:LCV917508 LMI917508:LMR917508 LWE917508:LWN917508 MGA917508:MGJ917508 MPW917508:MQF917508 MZS917508:NAB917508 NJO917508:NJX917508 NTK917508:NTT917508 ODG917508:ODP917508 ONC917508:ONL917508 OWY917508:OXH917508 PGU917508:PHD917508 PQQ917508:PQZ917508 QAM917508:QAV917508 QKI917508:QKR917508 QUE917508:QUN917508 REA917508:REJ917508 RNW917508:ROF917508 RXS917508:RYB917508 SHO917508:SHX917508 SRK917508:SRT917508 TBG917508:TBP917508 TLC917508:TLL917508 TUY917508:TVH917508 UEU917508:UFD917508 UOQ917508:UOZ917508 UYM917508:UYV917508 VII917508:VIR917508 VSE917508:VSN917508 WCA917508:WCJ917508 WLW917508:WMF917508 WVS917508:WWB917508 K983044:T983044 JG983044:JP983044 TC983044:TL983044 ACY983044:ADH983044 AMU983044:AND983044 AWQ983044:AWZ983044 BGM983044:BGV983044 BQI983044:BQR983044 CAE983044:CAN983044 CKA983044:CKJ983044 CTW983044:CUF983044 DDS983044:DEB983044 DNO983044:DNX983044 DXK983044:DXT983044 EHG983044:EHP983044 ERC983044:ERL983044 FAY983044:FBH983044 FKU983044:FLD983044 FUQ983044:FUZ983044 GEM983044:GEV983044 GOI983044:GOR983044 GYE983044:GYN983044 HIA983044:HIJ983044 HRW983044:HSF983044 IBS983044:ICB983044 ILO983044:ILX983044 IVK983044:IVT983044 JFG983044:JFP983044 JPC983044:JPL983044 JYY983044:JZH983044 KIU983044:KJD983044 KSQ983044:KSZ983044 LCM983044:LCV983044 LMI983044:LMR983044 LWE983044:LWN983044 MGA983044:MGJ983044 MPW983044:MQF983044 MZS983044:NAB983044 NJO983044:NJX983044 NTK983044:NTT983044 ODG983044:ODP983044 ONC983044:ONL983044 OWY983044:OXH983044 PGU983044:PHD983044 PQQ983044:PQZ983044 QAM983044:QAV983044 QKI983044:QKR983044 QUE983044:QUN983044 REA983044:REJ983044 RNW983044:ROF983044 RXS983044:RYB983044 SHO983044:SHX983044 SRK983044:SRT983044 TBG983044:TBP983044 TLC983044:TLL983044 TUY983044:TVH983044 UEU983044:UFD983044 UOQ983044:UOZ983044 UYM983044:UYV983044 VII983044:VIR983044 VSE983044:VSN983044 WCA983044:WCJ983044 WLW983044:WMF983044 WVS983047:WWB983047 JG7:JP7 TC7:TL7 ACY7:ADH7 AMU7:AND7 AWQ7:AWZ7 BGM7:BGV7 BQI7:BQR7 CAE7:CAN7 CKA7:CKJ7 CTW7:CUF7 DDS7:DEB7 DNO7:DNX7 DXK7:DXT7 EHG7:EHP7 ERC7:ERL7 FAY7:FBH7 FKU7:FLD7 FUQ7:FUZ7 GEM7:GEV7 GOI7:GOR7 GYE7:GYN7 HIA7:HIJ7 HRW7:HSF7 IBS7:ICB7 ILO7:ILX7 IVK7:IVT7 JFG7:JFP7 JPC7:JPL7 JYY7:JZH7 KIU7:KJD7 KSQ7:KSZ7 LCM7:LCV7 LMI7:LMR7 LWE7:LWN7 MGA7:MGJ7 MPW7:MQF7 MZS7:NAB7 NJO7:NJX7 NTK7:NTT7 ODG7:ODP7 ONC7:ONL7 OWY7:OXH7 PGU7:PHD7 PQQ7:PQZ7 QAM7:QAV7 QKI7:QKR7 QUE7:QUN7 REA7:REJ7 RNW7:ROF7 RXS7:RYB7 SHO7:SHX7 SRK7:SRT7 TBG7:TBP7 TLC7:TLL7 TUY7:TVH7 UEU7:UFD7 UOQ7:UOZ7 UYM7:UYV7 VII7:VIR7 VSE7:VSN7 WCA7:WCJ7 WLW7:WMF7 WVS7:WWB7 K65543:T65543 JG65543:JP65543 TC65543:TL65543 ACY65543:ADH65543 AMU65543:AND65543 AWQ65543:AWZ65543 BGM65543:BGV65543 BQI65543:BQR65543 CAE65543:CAN65543 CKA65543:CKJ65543 CTW65543:CUF65543 DDS65543:DEB65543 DNO65543:DNX65543 DXK65543:DXT65543 EHG65543:EHP65543 ERC65543:ERL65543 FAY65543:FBH65543 FKU65543:FLD65543 FUQ65543:FUZ65543 GEM65543:GEV65543 GOI65543:GOR65543 GYE65543:GYN65543 HIA65543:HIJ65543 HRW65543:HSF65543 IBS65543:ICB65543 ILO65543:ILX65543 IVK65543:IVT65543 JFG65543:JFP65543 JPC65543:JPL65543 JYY65543:JZH65543 KIU65543:KJD65543 KSQ65543:KSZ65543 LCM65543:LCV65543 LMI65543:LMR65543 LWE65543:LWN65543 MGA65543:MGJ65543 MPW65543:MQF65543 MZS65543:NAB65543 NJO65543:NJX65543 NTK65543:NTT65543 ODG65543:ODP65543 ONC65543:ONL65543 OWY65543:OXH65543 PGU65543:PHD65543 PQQ65543:PQZ65543 QAM65543:QAV65543 QKI65543:QKR65543 QUE65543:QUN65543 REA65543:REJ65543 RNW65543:ROF65543 RXS65543:RYB65543 SHO65543:SHX65543 SRK65543:SRT65543 TBG65543:TBP65543 TLC65543:TLL65543 TUY65543:TVH65543 UEU65543:UFD65543 UOQ65543:UOZ65543 UYM65543:UYV65543 VII65543:VIR65543 VSE65543:VSN65543 WCA65543:WCJ65543 WLW65543:WMF65543 WVS65543:WWB65543 K131079:T131079 JG131079:JP131079 TC131079:TL131079 ACY131079:ADH131079 AMU131079:AND131079 AWQ131079:AWZ131079 BGM131079:BGV131079 BQI131079:BQR131079 CAE131079:CAN131079 CKA131079:CKJ131079 CTW131079:CUF131079 DDS131079:DEB131079 DNO131079:DNX131079 DXK131079:DXT131079 EHG131079:EHP131079 ERC131079:ERL131079 FAY131079:FBH131079 FKU131079:FLD131079 FUQ131079:FUZ131079 GEM131079:GEV131079 GOI131079:GOR131079 GYE131079:GYN131079 HIA131079:HIJ131079 HRW131079:HSF131079 IBS131079:ICB131079 ILO131079:ILX131079 IVK131079:IVT131079 JFG131079:JFP131079 JPC131079:JPL131079 JYY131079:JZH131079 KIU131079:KJD131079 KSQ131079:KSZ131079 LCM131079:LCV131079 LMI131079:LMR131079 LWE131079:LWN131079 MGA131079:MGJ131079 MPW131079:MQF131079 MZS131079:NAB131079 NJO131079:NJX131079 NTK131079:NTT131079 ODG131079:ODP131079 ONC131079:ONL131079 OWY131079:OXH131079 PGU131079:PHD131079 PQQ131079:PQZ131079 QAM131079:QAV131079 QKI131079:QKR131079 QUE131079:QUN131079 REA131079:REJ131079 RNW131079:ROF131079 RXS131079:RYB131079 SHO131079:SHX131079 SRK131079:SRT131079 TBG131079:TBP131079 TLC131079:TLL131079 TUY131079:TVH131079 UEU131079:UFD131079 UOQ131079:UOZ131079 UYM131079:UYV131079 VII131079:VIR131079 VSE131079:VSN131079 WCA131079:WCJ131079 WLW131079:WMF131079 WVS131079:WWB131079 K196615:T196615 JG196615:JP196615 TC196615:TL196615 ACY196615:ADH196615 AMU196615:AND196615 AWQ196615:AWZ196615 BGM196615:BGV196615 BQI196615:BQR196615 CAE196615:CAN196615 CKA196615:CKJ196615 CTW196615:CUF196615 DDS196615:DEB196615 DNO196615:DNX196615 DXK196615:DXT196615 EHG196615:EHP196615 ERC196615:ERL196615 FAY196615:FBH196615 FKU196615:FLD196615 FUQ196615:FUZ196615 GEM196615:GEV196615 GOI196615:GOR196615 GYE196615:GYN196615 HIA196615:HIJ196615 HRW196615:HSF196615 IBS196615:ICB196615 ILO196615:ILX196615 IVK196615:IVT196615 JFG196615:JFP196615 JPC196615:JPL196615 JYY196615:JZH196615 KIU196615:KJD196615 KSQ196615:KSZ196615 LCM196615:LCV196615 LMI196615:LMR196615 LWE196615:LWN196615 MGA196615:MGJ196615 MPW196615:MQF196615 MZS196615:NAB196615 NJO196615:NJX196615 NTK196615:NTT196615 ODG196615:ODP196615 ONC196615:ONL196615 OWY196615:OXH196615 PGU196615:PHD196615 PQQ196615:PQZ196615 QAM196615:QAV196615 QKI196615:QKR196615 QUE196615:QUN196615 REA196615:REJ196615 RNW196615:ROF196615 RXS196615:RYB196615 SHO196615:SHX196615 SRK196615:SRT196615 TBG196615:TBP196615 TLC196615:TLL196615 TUY196615:TVH196615 UEU196615:UFD196615 UOQ196615:UOZ196615 UYM196615:UYV196615 VII196615:VIR196615 VSE196615:VSN196615 WCA196615:WCJ196615 WLW196615:WMF196615 WVS196615:WWB196615 K262151:T262151 JG262151:JP262151 TC262151:TL262151 ACY262151:ADH262151 AMU262151:AND262151 AWQ262151:AWZ262151 BGM262151:BGV262151 BQI262151:BQR262151 CAE262151:CAN262151 CKA262151:CKJ262151 CTW262151:CUF262151 DDS262151:DEB262151 DNO262151:DNX262151 DXK262151:DXT262151 EHG262151:EHP262151 ERC262151:ERL262151 FAY262151:FBH262151 FKU262151:FLD262151 FUQ262151:FUZ262151 GEM262151:GEV262151 GOI262151:GOR262151 GYE262151:GYN262151 HIA262151:HIJ262151 HRW262151:HSF262151 IBS262151:ICB262151 ILO262151:ILX262151 IVK262151:IVT262151 JFG262151:JFP262151 JPC262151:JPL262151 JYY262151:JZH262151 KIU262151:KJD262151 KSQ262151:KSZ262151 LCM262151:LCV262151 LMI262151:LMR262151 LWE262151:LWN262151 MGA262151:MGJ262151 MPW262151:MQF262151 MZS262151:NAB262151 NJO262151:NJX262151 NTK262151:NTT262151 ODG262151:ODP262151 ONC262151:ONL262151 OWY262151:OXH262151 PGU262151:PHD262151 PQQ262151:PQZ262151 QAM262151:QAV262151 QKI262151:QKR262151 QUE262151:QUN262151 REA262151:REJ262151 RNW262151:ROF262151 RXS262151:RYB262151 SHO262151:SHX262151 SRK262151:SRT262151 TBG262151:TBP262151 TLC262151:TLL262151 TUY262151:TVH262151 UEU262151:UFD262151 UOQ262151:UOZ262151 UYM262151:UYV262151 VII262151:VIR262151 VSE262151:VSN262151 WCA262151:WCJ262151 WLW262151:WMF262151 WVS262151:WWB262151 K327687:T327687 JG327687:JP327687 TC327687:TL327687 ACY327687:ADH327687 AMU327687:AND327687 AWQ327687:AWZ327687 BGM327687:BGV327687 BQI327687:BQR327687 CAE327687:CAN327687 CKA327687:CKJ327687 CTW327687:CUF327687 DDS327687:DEB327687 DNO327687:DNX327687 DXK327687:DXT327687 EHG327687:EHP327687 ERC327687:ERL327687 FAY327687:FBH327687 FKU327687:FLD327687 FUQ327687:FUZ327687 GEM327687:GEV327687 GOI327687:GOR327687 GYE327687:GYN327687 HIA327687:HIJ327687 HRW327687:HSF327687 IBS327687:ICB327687 ILO327687:ILX327687 IVK327687:IVT327687 JFG327687:JFP327687 JPC327687:JPL327687 JYY327687:JZH327687 KIU327687:KJD327687 KSQ327687:KSZ327687 LCM327687:LCV327687 LMI327687:LMR327687 LWE327687:LWN327687 MGA327687:MGJ327687 MPW327687:MQF327687 MZS327687:NAB327687 NJO327687:NJX327687 NTK327687:NTT327687 ODG327687:ODP327687 ONC327687:ONL327687 OWY327687:OXH327687 PGU327687:PHD327687 PQQ327687:PQZ327687 QAM327687:QAV327687 QKI327687:QKR327687 QUE327687:QUN327687 REA327687:REJ327687 RNW327687:ROF327687 RXS327687:RYB327687 SHO327687:SHX327687 SRK327687:SRT327687 TBG327687:TBP327687 TLC327687:TLL327687 TUY327687:TVH327687 UEU327687:UFD327687 UOQ327687:UOZ327687 UYM327687:UYV327687 VII327687:VIR327687 VSE327687:VSN327687 WCA327687:WCJ327687 WLW327687:WMF327687 WVS327687:WWB327687 K393223:T393223 JG393223:JP393223 TC393223:TL393223 ACY393223:ADH393223 AMU393223:AND393223 AWQ393223:AWZ393223 BGM393223:BGV393223 BQI393223:BQR393223 CAE393223:CAN393223 CKA393223:CKJ393223 CTW393223:CUF393223 DDS393223:DEB393223 DNO393223:DNX393223 DXK393223:DXT393223 EHG393223:EHP393223 ERC393223:ERL393223 FAY393223:FBH393223 FKU393223:FLD393223 FUQ393223:FUZ393223 GEM393223:GEV393223 GOI393223:GOR393223 GYE393223:GYN393223 HIA393223:HIJ393223 HRW393223:HSF393223 IBS393223:ICB393223 ILO393223:ILX393223 IVK393223:IVT393223 JFG393223:JFP393223 JPC393223:JPL393223 JYY393223:JZH393223 KIU393223:KJD393223 KSQ393223:KSZ393223 LCM393223:LCV393223 LMI393223:LMR393223 LWE393223:LWN393223 MGA393223:MGJ393223 MPW393223:MQF393223 MZS393223:NAB393223 NJO393223:NJX393223 NTK393223:NTT393223 ODG393223:ODP393223 ONC393223:ONL393223 OWY393223:OXH393223 PGU393223:PHD393223 PQQ393223:PQZ393223 QAM393223:QAV393223 QKI393223:QKR393223 QUE393223:QUN393223 REA393223:REJ393223 RNW393223:ROF393223 RXS393223:RYB393223 SHO393223:SHX393223 SRK393223:SRT393223 TBG393223:TBP393223 TLC393223:TLL393223 TUY393223:TVH393223 UEU393223:UFD393223 UOQ393223:UOZ393223 UYM393223:UYV393223 VII393223:VIR393223 VSE393223:VSN393223 WCA393223:WCJ393223 WLW393223:WMF393223 WVS393223:WWB393223 K458759:T458759 JG458759:JP458759 TC458759:TL458759 ACY458759:ADH458759 AMU458759:AND458759 AWQ458759:AWZ458759 BGM458759:BGV458759 BQI458759:BQR458759 CAE458759:CAN458759 CKA458759:CKJ458759 CTW458759:CUF458759 DDS458759:DEB458759 DNO458759:DNX458759 DXK458759:DXT458759 EHG458759:EHP458759 ERC458759:ERL458759 FAY458759:FBH458759 FKU458759:FLD458759 FUQ458759:FUZ458759 GEM458759:GEV458759 GOI458759:GOR458759 GYE458759:GYN458759 HIA458759:HIJ458759 HRW458759:HSF458759 IBS458759:ICB458759 ILO458759:ILX458759 IVK458759:IVT458759 JFG458759:JFP458759 JPC458759:JPL458759 JYY458759:JZH458759 KIU458759:KJD458759 KSQ458759:KSZ458759 LCM458759:LCV458759 LMI458759:LMR458759 LWE458759:LWN458759 MGA458759:MGJ458759 MPW458759:MQF458759 MZS458759:NAB458759 NJO458759:NJX458759 NTK458759:NTT458759 ODG458759:ODP458759 ONC458759:ONL458759 OWY458759:OXH458759 PGU458759:PHD458759 PQQ458759:PQZ458759 QAM458759:QAV458759 QKI458759:QKR458759 QUE458759:QUN458759 REA458759:REJ458759 RNW458759:ROF458759 RXS458759:RYB458759 SHO458759:SHX458759 SRK458759:SRT458759 TBG458759:TBP458759 TLC458759:TLL458759 TUY458759:TVH458759 UEU458759:UFD458759 UOQ458759:UOZ458759 UYM458759:UYV458759 VII458759:VIR458759 VSE458759:VSN458759 WCA458759:WCJ458759 WLW458759:WMF458759 WVS458759:WWB458759 K524295:T524295 JG524295:JP524295 TC524295:TL524295 ACY524295:ADH524295 AMU524295:AND524295 AWQ524295:AWZ524295 BGM524295:BGV524295 BQI524295:BQR524295 CAE524295:CAN524295 CKA524295:CKJ524295 CTW524295:CUF524295 DDS524295:DEB524295 DNO524295:DNX524295 DXK524295:DXT524295 EHG524295:EHP524295 ERC524295:ERL524295 FAY524295:FBH524295 FKU524295:FLD524295 FUQ524295:FUZ524295 GEM524295:GEV524295 GOI524295:GOR524295 GYE524295:GYN524295 HIA524295:HIJ524295 HRW524295:HSF524295 IBS524295:ICB524295 ILO524295:ILX524295 IVK524295:IVT524295 JFG524295:JFP524295 JPC524295:JPL524295 JYY524295:JZH524295 KIU524295:KJD524295 KSQ524295:KSZ524295 LCM524295:LCV524295 LMI524295:LMR524295 LWE524295:LWN524295 MGA524295:MGJ524295 MPW524295:MQF524295 MZS524295:NAB524295 NJO524295:NJX524295 NTK524295:NTT524295 ODG524295:ODP524295 ONC524295:ONL524295 OWY524295:OXH524295 PGU524295:PHD524295 PQQ524295:PQZ524295 QAM524295:QAV524295 QKI524295:QKR524295 QUE524295:QUN524295 REA524295:REJ524295 RNW524295:ROF524295 RXS524295:RYB524295 SHO524295:SHX524295 SRK524295:SRT524295 TBG524295:TBP524295 TLC524295:TLL524295 TUY524295:TVH524295 UEU524295:UFD524295 UOQ524295:UOZ524295 UYM524295:UYV524295 VII524295:VIR524295 VSE524295:VSN524295 WCA524295:WCJ524295 WLW524295:WMF524295 WVS524295:WWB524295 K589831:T589831 JG589831:JP589831 TC589831:TL589831 ACY589831:ADH589831 AMU589831:AND589831 AWQ589831:AWZ589831 BGM589831:BGV589831 BQI589831:BQR589831 CAE589831:CAN589831 CKA589831:CKJ589831 CTW589831:CUF589831 DDS589831:DEB589831 DNO589831:DNX589831 DXK589831:DXT589831 EHG589831:EHP589831 ERC589831:ERL589831 FAY589831:FBH589831 FKU589831:FLD589831 FUQ589831:FUZ589831 GEM589831:GEV589831 GOI589831:GOR589831 GYE589831:GYN589831 HIA589831:HIJ589831 HRW589831:HSF589831 IBS589831:ICB589831 ILO589831:ILX589831 IVK589831:IVT589831 JFG589831:JFP589831 JPC589831:JPL589831 JYY589831:JZH589831 KIU589831:KJD589831 KSQ589831:KSZ589831 LCM589831:LCV589831 LMI589831:LMR589831 LWE589831:LWN589831 MGA589831:MGJ589831 MPW589831:MQF589831 MZS589831:NAB589831 NJO589831:NJX589831 NTK589831:NTT589831 ODG589831:ODP589831 ONC589831:ONL589831 OWY589831:OXH589831 PGU589831:PHD589831 PQQ589831:PQZ589831 QAM589831:QAV589831 QKI589831:QKR589831 QUE589831:QUN589831 REA589831:REJ589831 RNW589831:ROF589831 RXS589831:RYB589831 SHO589831:SHX589831 SRK589831:SRT589831 TBG589831:TBP589831 TLC589831:TLL589831 TUY589831:TVH589831 UEU589831:UFD589831 UOQ589831:UOZ589831 UYM589831:UYV589831 VII589831:VIR589831 VSE589831:VSN589831 WCA589831:WCJ589831 WLW589831:WMF589831 WVS589831:WWB589831 K655367:T655367 JG655367:JP655367 TC655367:TL655367 ACY655367:ADH655367 AMU655367:AND655367 AWQ655367:AWZ655367 BGM655367:BGV655367 BQI655367:BQR655367 CAE655367:CAN655367 CKA655367:CKJ655367 CTW655367:CUF655367 DDS655367:DEB655367 DNO655367:DNX655367 DXK655367:DXT655367 EHG655367:EHP655367 ERC655367:ERL655367 FAY655367:FBH655367 FKU655367:FLD655367 FUQ655367:FUZ655367 GEM655367:GEV655367 GOI655367:GOR655367 GYE655367:GYN655367 HIA655367:HIJ655367 HRW655367:HSF655367 IBS655367:ICB655367 ILO655367:ILX655367 IVK655367:IVT655367 JFG655367:JFP655367 JPC655367:JPL655367 JYY655367:JZH655367 KIU655367:KJD655367 KSQ655367:KSZ655367 LCM655367:LCV655367 LMI655367:LMR655367 LWE655367:LWN655367 MGA655367:MGJ655367 MPW655367:MQF655367 MZS655367:NAB655367 NJO655367:NJX655367 NTK655367:NTT655367 ODG655367:ODP655367 ONC655367:ONL655367 OWY655367:OXH655367 PGU655367:PHD655367 PQQ655367:PQZ655367 QAM655367:QAV655367 QKI655367:QKR655367 QUE655367:QUN655367 REA655367:REJ655367 RNW655367:ROF655367 RXS655367:RYB655367 SHO655367:SHX655367 SRK655367:SRT655367 TBG655367:TBP655367 TLC655367:TLL655367 TUY655367:TVH655367 UEU655367:UFD655367 UOQ655367:UOZ655367 UYM655367:UYV655367 VII655367:VIR655367 VSE655367:VSN655367 WCA655367:WCJ655367 WLW655367:WMF655367 WVS655367:WWB655367 K720903:T720903 JG720903:JP720903 TC720903:TL720903 ACY720903:ADH720903 AMU720903:AND720903 AWQ720903:AWZ720903 BGM720903:BGV720903 BQI720903:BQR720903 CAE720903:CAN720903 CKA720903:CKJ720903 CTW720903:CUF720903 DDS720903:DEB720903 DNO720903:DNX720903 DXK720903:DXT720903 EHG720903:EHP720903 ERC720903:ERL720903 FAY720903:FBH720903 FKU720903:FLD720903 FUQ720903:FUZ720903 GEM720903:GEV720903 GOI720903:GOR720903 GYE720903:GYN720903 HIA720903:HIJ720903 HRW720903:HSF720903 IBS720903:ICB720903 ILO720903:ILX720903 IVK720903:IVT720903 JFG720903:JFP720903 JPC720903:JPL720903 JYY720903:JZH720903 KIU720903:KJD720903 KSQ720903:KSZ720903 LCM720903:LCV720903 LMI720903:LMR720903 LWE720903:LWN720903 MGA720903:MGJ720903 MPW720903:MQF720903 MZS720903:NAB720903 NJO720903:NJX720903 NTK720903:NTT720903 ODG720903:ODP720903 ONC720903:ONL720903 OWY720903:OXH720903 PGU720903:PHD720903 PQQ720903:PQZ720903 QAM720903:QAV720903 QKI720903:QKR720903 QUE720903:QUN720903 REA720903:REJ720903 RNW720903:ROF720903 RXS720903:RYB720903 SHO720903:SHX720903 SRK720903:SRT720903 TBG720903:TBP720903 TLC720903:TLL720903 TUY720903:TVH720903 UEU720903:UFD720903 UOQ720903:UOZ720903 UYM720903:UYV720903 VII720903:VIR720903 VSE720903:VSN720903 WCA720903:WCJ720903 WLW720903:WMF720903 WVS720903:WWB720903 K786439:T786439 JG786439:JP786439 TC786439:TL786439 ACY786439:ADH786439 AMU786439:AND786439 AWQ786439:AWZ786439 BGM786439:BGV786439 BQI786439:BQR786439 CAE786439:CAN786439 CKA786439:CKJ786439 CTW786439:CUF786439 DDS786439:DEB786439 DNO786439:DNX786439 DXK786439:DXT786439 EHG786439:EHP786439 ERC786439:ERL786439 FAY786439:FBH786439 FKU786439:FLD786439 FUQ786439:FUZ786439 GEM786439:GEV786439 GOI786439:GOR786439 GYE786439:GYN786439 HIA786439:HIJ786439 HRW786439:HSF786439 IBS786439:ICB786439 ILO786439:ILX786439 IVK786439:IVT786439 JFG786439:JFP786439 JPC786439:JPL786439 JYY786439:JZH786439 KIU786439:KJD786439 KSQ786439:KSZ786439 LCM786439:LCV786439 LMI786439:LMR786439 LWE786439:LWN786439 MGA786439:MGJ786439 MPW786439:MQF786439 MZS786439:NAB786439 NJO786439:NJX786439 NTK786439:NTT786439 ODG786439:ODP786439 ONC786439:ONL786439 OWY786439:OXH786439 PGU786439:PHD786439 PQQ786439:PQZ786439 QAM786439:QAV786439 QKI786439:QKR786439 QUE786439:QUN786439 REA786439:REJ786439 RNW786439:ROF786439 RXS786439:RYB786439 SHO786439:SHX786439 SRK786439:SRT786439 TBG786439:TBP786439 TLC786439:TLL786439 TUY786439:TVH786439 UEU786439:UFD786439 UOQ786439:UOZ786439 UYM786439:UYV786439 VII786439:VIR786439 VSE786439:VSN786439 WCA786439:WCJ786439 WLW786439:WMF786439 WVS786439:WWB786439 K851975:T851975 JG851975:JP851975 TC851975:TL851975 ACY851975:ADH851975 AMU851975:AND851975 AWQ851975:AWZ851975 BGM851975:BGV851975 BQI851975:BQR851975 CAE851975:CAN851975 CKA851975:CKJ851975 CTW851975:CUF851975 DDS851975:DEB851975 DNO851975:DNX851975 DXK851975:DXT851975 EHG851975:EHP851975 ERC851975:ERL851975 FAY851975:FBH851975 FKU851975:FLD851975 FUQ851975:FUZ851975 GEM851975:GEV851975 GOI851975:GOR851975 GYE851975:GYN851975 HIA851975:HIJ851975 HRW851975:HSF851975 IBS851975:ICB851975 ILO851975:ILX851975 IVK851975:IVT851975 JFG851975:JFP851975 JPC851975:JPL851975 JYY851975:JZH851975 KIU851975:KJD851975 KSQ851975:KSZ851975 LCM851975:LCV851975 LMI851975:LMR851975 LWE851975:LWN851975 MGA851975:MGJ851975 MPW851975:MQF851975 MZS851975:NAB851975 NJO851975:NJX851975 NTK851975:NTT851975 ODG851975:ODP851975 ONC851975:ONL851975 OWY851975:OXH851975 PGU851975:PHD851975 PQQ851975:PQZ851975 QAM851975:QAV851975 QKI851975:QKR851975 QUE851975:QUN851975 REA851975:REJ851975 RNW851975:ROF851975 RXS851975:RYB851975 SHO851975:SHX851975 SRK851975:SRT851975 TBG851975:TBP851975 TLC851975:TLL851975 TUY851975:TVH851975 UEU851975:UFD851975 UOQ851975:UOZ851975 UYM851975:UYV851975 VII851975:VIR851975 VSE851975:VSN851975 WCA851975:WCJ851975 WLW851975:WMF851975 WVS851975:WWB851975 K917511:T917511 JG917511:JP917511 TC917511:TL917511 ACY917511:ADH917511 AMU917511:AND917511 AWQ917511:AWZ917511 BGM917511:BGV917511 BQI917511:BQR917511 CAE917511:CAN917511 CKA917511:CKJ917511 CTW917511:CUF917511 DDS917511:DEB917511 DNO917511:DNX917511 DXK917511:DXT917511 EHG917511:EHP917511 ERC917511:ERL917511 FAY917511:FBH917511 FKU917511:FLD917511 FUQ917511:FUZ917511 GEM917511:GEV917511 GOI917511:GOR917511 GYE917511:GYN917511 HIA917511:HIJ917511 HRW917511:HSF917511 IBS917511:ICB917511 ILO917511:ILX917511 IVK917511:IVT917511 JFG917511:JFP917511 JPC917511:JPL917511 JYY917511:JZH917511 KIU917511:KJD917511 KSQ917511:KSZ917511 LCM917511:LCV917511 LMI917511:LMR917511 LWE917511:LWN917511 MGA917511:MGJ917511 MPW917511:MQF917511 MZS917511:NAB917511 NJO917511:NJX917511 NTK917511:NTT917511 ODG917511:ODP917511 ONC917511:ONL917511 OWY917511:OXH917511 PGU917511:PHD917511 PQQ917511:PQZ917511 QAM917511:QAV917511 QKI917511:QKR917511 QUE917511:QUN917511 REA917511:REJ917511 RNW917511:ROF917511 RXS917511:RYB917511 SHO917511:SHX917511 SRK917511:SRT917511 TBG917511:TBP917511 TLC917511:TLL917511 TUY917511:TVH917511 UEU917511:UFD917511 UOQ917511:UOZ917511 UYM917511:UYV917511 VII917511:VIR917511 VSE917511:VSN917511 WCA917511:WCJ917511 WLW917511:WMF917511 WVS917511:WWB917511 K983047:T983047 JG983047:JP983047 TC983047:TL983047 ACY983047:ADH983047 AMU983047:AND983047 AWQ983047:AWZ983047 BGM983047:BGV983047 BQI983047:BQR983047 CAE983047:CAN983047 CKA983047:CKJ983047 CTW983047:CUF983047 DDS983047:DEB983047 DNO983047:DNX983047 DXK983047:DXT983047 EHG983047:EHP983047 ERC983047:ERL983047 FAY983047:FBH983047 FKU983047:FLD983047 FUQ983047:FUZ983047 GEM983047:GEV983047 GOI983047:GOR983047 GYE983047:GYN983047 HIA983047:HIJ983047 HRW983047:HSF983047 IBS983047:ICB983047 ILO983047:ILX983047 IVK983047:IVT983047 JFG983047:JFP983047 JPC983047:JPL983047 JYY983047:JZH983047 KIU983047:KJD983047 KSQ983047:KSZ983047 LCM983047:LCV983047 LMI983047:LMR983047 LWE983047:LWN983047 MGA983047:MGJ983047 MPW983047:MQF983047 MZS983047:NAB983047 NJO983047:NJX983047 NTK983047:NTT983047 ODG983047:ODP983047 ONC983047:ONL983047 OWY983047:OXH983047 PGU983047:PHD983047 PQQ983047:PQZ983047 QAM983047:QAV983047 QKI983047:QKR983047 QUE983047:QUN983047 REA983047:REJ983047 RNW983047:ROF983047 RXS983047:RYB983047 SHO983047:SHX983047 SRK983047:SRT983047 TBG983047:TBP983047 TLC983047:TLL983047 TUY983047:TVH983047 UEU983047:UFD983047 UOQ983047:UOZ983047 UYM983047:UYV983047 VII983047:VIR983047 VSE983047:VSN983047 WCA983047:WCJ983047 WLW983047:WMF983047</xm:sqref>
        </x14:dataValidation>
        <x14:dataValidation type="list" errorStyle="information" allowBlank="1" showInputMessage="1" showErrorMessage="1" xr:uid="{00000000-0002-0000-0300-000003000000}">
          <x14:formula1>
            <xm:f>固定マスタ!$CG$4:$CG$100</xm:f>
          </x14:formula1>
          <xm:sqref>H3:T3</xm:sqref>
        </x14:dataValidation>
        <x14:dataValidation type="list" allowBlank="1" showInputMessage="1" showErrorMessage="1" xr:uid="{00000000-0002-0000-0300-000004000000}">
          <x14:formula1>
            <xm:f>固定マスタ!$CM$4:$CM$100</xm:f>
          </x14:formula1>
          <xm:sqref>H4:T4</xm:sqref>
        </x14:dataValidation>
        <x14:dataValidation type="list" allowBlank="1" showInputMessage="1" showErrorMessage="1" xr:uid="{00000000-0002-0000-0300-000005000000}">
          <x14:formula1>
            <xm:f>固定マスタ!$FE$4:$FE$100</xm:f>
          </x14:formula1>
          <xm:sqref>H8:T8</xm:sqref>
        </x14:dataValidation>
        <x14:dataValidation type="list" errorStyle="information" allowBlank="1" showInputMessage="1" showErrorMessage="1" xr:uid="{00000000-0002-0000-0300-000006000000}">
          <x14:formula1>
            <xm:f>固定マスタ!$FK$4:$FK$100</xm:f>
          </x14:formula1>
          <xm:sqref>H7:T7</xm:sqref>
        </x14:dataValidation>
        <x14:dataValidation type="list" errorStyle="information" allowBlank="1" showInputMessage="1" showErrorMessage="1" xr:uid="{00000000-0002-0000-0300-000007000000}">
          <x14:formula1>
            <xm:f>固定マスタ!$FO$4:$FO$100</xm:f>
          </x14:formula1>
          <xm:sqref>Y52:Z64</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BT64"/>
  <sheetViews>
    <sheetView showGridLines="0" showRowColHeaders="0" zoomScaleNormal="100" zoomScaleSheetLayoutView="100" workbookViewId="0">
      <selection activeCell="H4" sqref="H4:T4"/>
    </sheetView>
  </sheetViews>
  <sheetFormatPr baseColWidth="10" defaultColWidth="2.6640625" defaultRowHeight="14"/>
  <cols>
    <col min="1" max="1" width="1.6640625" style="2" customWidth="1"/>
    <col min="2" max="2" width="1.6640625" style="19" customWidth="1"/>
    <col min="3" max="34" width="1.6640625" style="2" customWidth="1"/>
    <col min="35" max="35" width="2.6640625" style="321" customWidth="1"/>
    <col min="36" max="37" width="0.83203125" style="321" customWidth="1"/>
    <col min="38" max="43" width="2.83203125" style="321" customWidth="1"/>
    <col min="44" max="44" width="0.83203125" style="321" customWidth="1"/>
    <col min="45" max="53" width="2.6640625" style="321" customWidth="1"/>
    <col min="54" max="54" width="0.83203125" style="321" customWidth="1"/>
    <col min="55" max="68" width="2.6640625" style="321" customWidth="1"/>
    <col min="69" max="69" width="3" style="321" customWidth="1"/>
    <col min="70" max="70" width="2.6640625" style="321" customWidth="1"/>
    <col min="71" max="71" width="3" style="321" customWidth="1"/>
    <col min="72" max="16384" width="2.6640625" style="321"/>
  </cols>
  <sheetData>
    <row r="1" spans="2:72">
      <c r="BS1" s="355" t="s">
        <v>115</v>
      </c>
    </row>
    <row r="2" spans="2:72">
      <c r="AG2" s="5"/>
      <c r="AJ2" s="352"/>
      <c r="AK2" s="352"/>
      <c r="AL2" s="352"/>
      <c r="AM2" s="352"/>
      <c r="AN2" s="352"/>
      <c r="AO2" s="352"/>
      <c r="AP2" s="352"/>
      <c r="AQ2" s="352"/>
      <c r="AR2" s="352"/>
      <c r="AS2" s="352"/>
      <c r="AT2" s="352"/>
      <c r="AU2" s="352"/>
      <c r="AV2" s="352"/>
      <c r="AW2" s="352"/>
      <c r="AX2" s="352"/>
      <c r="AY2" s="352"/>
      <c r="AZ2" s="352"/>
      <c r="BA2" s="352"/>
      <c r="BB2" s="352"/>
      <c r="BC2" s="352"/>
      <c r="BD2" s="352"/>
      <c r="BE2" s="354"/>
      <c r="BF2" s="352"/>
      <c r="BG2" s="352"/>
      <c r="BH2" s="354"/>
      <c r="BI2" s="354"/>
      <c r="BK2" s="354"/>
      <c r="BL2" s="352"/>
      <c r="BM2" s="353" t="s">
        <v>4293</v>
      </c>
      <c r="BN2" s="703" t="str">
        <f>IF(H5="","",H5)</f>
        <v/>
      </c>
      <c r="BO2" s="703"/>
      <c r="BP2" s="703"/>
      <c r="BQ2" s="703"/>
      <c r="BR2" s="703"/>
      <c r="BS2" s="353" t="s">
        <v>4294</v>
      </c>
    </row>
    <row r="3" spans="2:72" ht="13.5" customHeight="1">
      <c r="B3" s="444" t="s">
        <v>4274</v>
      </c>
      <c r="C3" s="444"/>
      <c r="D3" s="444"/>
      <c r="E3" s="444"/>
      <c r="F3" s="444"/>
      <c r="G3" s="444"/>
      <c r="H3" s="448"/>
      <c r="I3" s="448"/>
      <c r="J3" s="448"/>
      <c r="K3" s="448"/>
      <c r="L3" s="448"/>
      <c r="M3" s="448"/>
      <c r="N3" s="448"/>
      <c r="O3" s="448"/>
      <c r="P3" s="448"/>
      <c r="Q3" s="448"/>
      <c r="R3" s="448"/>
      <c r="S3" s="448"/>
      <c r="T3" s="448"/>
      <c r="U3" s="280"/>
      <c r="V3" s="280"/>
      <c r="W3" s="280"/>
      <c r="X3" s="280"/>
      <c r="Y3" s="280"/>
      <c r="Z3" s="280"/>
      <c r="AA3" s="280"/>
      <c r="AB3" s="280"/>
      <c r="AC3" s="280"/>
      <c r="AD3" s="280"/>
      <c r="AE3" s="280"/>
      <c r="AG3" s="5"/>
      <c r="AJ3" s="743" t="str">
        <f>IF(H8="","",H8)</f>
        <v/>
      </c>
      <c r="AK3" s="743"/>
      <c r="AL3" s="743"/>
      <c r="AM3" s="743"/>
      <c r="AN3" s="743"/>
      <c r="AO3" s="743"/>
      <c r="AP3" s="743"/>
      <c r="AQ3" s="743"/>
      <c r="AR3" s="743"/>
      <c r="AS3" s="743"/>
      <c r="AT3" s="743"/>
      <c r="AU3" s="743"/>
      <c r="AV3" s="743"/>
      <c r="AW3" s="743"/>
      <c r="AX3" s="743"/>
      <c r="AY3" s="743"/>
      <c r="AZ3" s="743"/>
      <c r="BA3" s="743"/>
      <c r="BB3" s="743"/>
      <c r="BC3" s="743"/>
      <c r="BD3" s="743"/>
      <c r="BE3" s="743"/>
      <c r="BF3" s="743"/>
      <c r="BG3" s="743"/>
      <c r="BH3" s="743"/>
      <c r="BI3" s="743"/>
      <c r="BJ3" s="743"/>
      <c r="BK3" s="743"/>
      <c r="BL3" s="743"/>
      <c r="BM3" s="743"/>
      <c r="BN3" s="743"/>
      <c r="BO3" s="743"/>
      <c r="BP3" s="743"/>
      <c r="BQ3" s="743"/>
      <c r="BR3" s="743"/>
      <c r="BS3" s="743"/>
    </row>
    <row r="4" spans="2:72" ht="13.5" customHeight="1">
      <c r="B4" s="444" t="s">
        <v>4276</v>
      </c>
      <c r="C4" s="444"/>
      <c r="D4" s="444"/>
      <c r="E4" s="444"/>
      <c r="F4" s="444"/>
      <c r="G4" s="444"/>
      <c r="H4" s="449"/>
      <c r="I4" s="450"/>
      <c r="J4" s="450"/>
      <c r="K4" s="450"/>
      <c r="L4" s="450"/>
      <c r="M4" s="450"/>
      <c r="N4" s="450"/>
      <c r="O4" s="450"/>
      <c r="P4" s="450"/>
      <c r="Q4" s="450"/>
      <c r="R4" s="450"/>
      <c r="S4" s="450"/>
      <c r="T4" s="451"/>
      <c r="U4" s="294"/>
      <c r="V4" s="294"/>
      <c r="W4" s="294"/>
      <c r="X4" s="294"/>
      <c r="Y4" s="294"/>
      <c r="Z4" s="294"/>
      <c r="AA4" s="294"/>
      <c r="AB4" s="294"/>
      <c r="AC4" s="294"/>
      <c r="AD4" s="294"/>
      <c r="AE4" s="294"/>
      <c r="AG4" s="5"/>
      <c r="AJ4" s="743"/>
      <c r="AK4" s="743"/>
      <c r="AL4" s="743"/>
      <c r="AM4" s="743"/>
      <c r="AN4" s="743"/>
      <c r="AO4" s="743"/>
      <c r="AP4" s="743"/>
      <c r="AQ4" s="743"/>
      <c r="AR4" s="743"/>
      <c r="AS4" s="743"/>
      <c r="AT4" s="743"/>
      <c r="AU4" s="743"/>
      <c r="AV4" s="743"/>
      <c r="AW4" s="743"/>
      <c r="AX4" s="743"/>
      <c r="AY4" s="743"/>
      <c r="AZ4" s="743"/>
      <c r="BA4" s="743"/>
      <c r="BB4" s="743"/>
      <c r="BC4" s="743"/>
      <c r="BD4" s="743"/>
      <c r="BE4" s="743"/>
      <c r="BF4" s="743"/>
      <c r="BG4" s="743"/>
      <c r="BH4" s="743"/>
      <c r="BI4" s="743"/>
      <c r="BJ4" s="743"/>
      <c r="BK4" s="743"/>
      <c r="BL4" s="743"/>
      <c r="BM4" s="743"/>
      <c r="BN4" s="743"/>
      <c r="BO4" s="743"/>
      <c r="BP4" s="743"/>
      <c r="BQ4" s="743"/>
      <c r="BR4" s="743"/>
      <c r="BS4" s="743"/>
    </row>
    <row r="5" spans="2:72" ht="13.5" customHeight="1">
      <c r="B5" s="445" t="s">
        <v>108</v>
      </c>
      <c r="C5" s="446"/>
      <c r="D5" s="446"/>
      <c r="E5" s="446"/>
      <c r="F5" s="446"/>
      <c r="G5" s="447"/>
      <c r="H5" s="525"/>
      <c r="I5" s="526"/>
      <c r="J5" s="526"/>
      <c r="K5" s="526"/>
      <c r="L5" s="526"/>
      <c r="M5" s="526"/>
      <c r="N5" s="526"/>
      <c r="O5" s="526"/>
      <c r="P5" s="526"/>
      <c r="Q5" s="526"/>
      <c r="R5" s="526"/>
      <c r="S5" s="526"/>
      <c r="T5" s="527"/>
      <c r="U5" s="294"/>
      <c r="V5" s="294"/>
      <c r="W5" s="294"/>
      <c r="X5" s="294"/>
      <c r="Y5" s="294"/>
      <c r="Z5" s="294"/>
      <c r="AA5" s="294"/>
      <c r="AB5" s="294"/>
      <c r="AC5" s="294"/>
      <c r="AD5" s="294"/>
      <c r="AE5" s="294"/>
      <c r="AG5" s="5"/>
      <c r="AJ5" s="743"/>
      <c r="AK5" s="743"/>
      <c r="AL5" s="743"/>
      <c r="AM5" s="743"/>
      <c r="AN5" s="743"/>
      <c r="AO5" s="743"/>
      <c r="AP5" s="743"/>
      <c r="AQ5" s="743"/>
      <c r="AR5" s="743"/>
      <c r="AS5" s="743"/>
      <c r="AT5" s="743"/>
      <c r="AU5" s="743"/>
      <c r="AV5" s="743"/>
      <c r="AW5" s="743"/>
      <c r="AX5" s="743"/>
      <c r="AY5" s="743"/>
      <c r="AZ5" s="743"/>
      <c r="BA5" s="743"/>
      <c r="BB5" s="743"/>
      <c r="BC5" s="743"/>
      <c r="BD5" s="743"/>
      <c r="BE5" s="743"/>
      <c r="BF5" s="743"/>
      <c r="BG5" s="743"/>
      <c r="BH5" s="743"/>
      <c r="BI5" s="743"/>
      <c r="BJ5" s="743"/>
      <c r="BK5" s="743"/>
      <c r="BL5" s="743"/>
      <c r="BM5" s="743"/>
      <c r="BN5" s="743"/>
      <c r="BO5" s="743"/>
      <c r="BP5" s="743"/>
      <c r="BQ5" s="743"/>
      <c r="BR5" s="743"/>
      <c r="BS5" s="743"/>
    </row>
    <row r="6" spans="2:72">
      <c r="B6" s="445" t="s">
        <v>4278</v>
      </c>
      <c r="C6" s="446"/>
      <c r="D6" s="446"/>
      <c r="E6" s="446"/>
      <c r="F6" s="446"/>
      <c r="G6" s="447"/>
      <c r="H6" s="476"/>
      <c r="I6" s="474"/>
      <c r="J6" s="474"/>
      <c r="K6" s="474"/>
      <c r="L6" s="6" t="s">
        <v>4279</v>
      </c>
      <c r="M6" s="474"/>
      <c r="N6" s="474"/>
      <c r="O6" s="474"/>
      <c r="P6" s="6" t="s">
        <v>4280</v>
      </c>
      <c r="Q6" s="474"/>
      <c r="R6" s="474"/>
      <c r="S6" s="474"/>
      <c r="T6" s="7" t="s">
        <v>269</v>
      </c>
      <c r="U6" s="650"/>
      <c r="V6" s="609"/>
      <c r="W6" s="609"/>
      <c r="X6" s="609"/>
      <c r="Y6" s="609"/>
      <c r="Z6" s="609"/>
      <c r="AA6" s="609"/>
      <c r="AB6" s="609"/>
      <c r="AC6" s="609"/>
      <c r="AD6" s="609"/>
      <c r="AE6" s="609"/>
      <c r="AG6" s="5"/>
      <c r="AJ6" s="352"/>
      <c r="AK6" s="352"/>
      <c r="AL6" s="352"/>
      <c r="AM6" s="352"/>
      <c r="AN6" s="352"/>
      <c r="AO6" s="352"/>
      <c r="AP6" s="352"/>
      <c r="AQ6" s="352"/>
      <c r="AR6" s="352"/>
      <c r="AS6" s="352"/>
      <c r="AT6" s="352"/>
      <c r="AU6" s="352"/>
      <c r="AV6" s="352"/>
      <c r="AW6" s="352"/>
      <c r="AX6" s="352"/>
      <c r="AY6" s="352"/>
      <c r="AZ6" s="352"/>
      <c r="BA6" s="352"/>
      <c r="BB6" s="352"/>
      <c r="BC6" s="352"/>
      <c r="BD6" s="352"/>
      <c r="BE6" s="352"/>
      <c r="BF6" s="352"/>
      <c r="BG6" s="352"/>
      <c r="BH6" s="352"/>
      <c r="BI6" s="352"/>
      <c r="BJ6" s="352"/>
      <c r="BK6" s="352"/>
      <c r="BL6" s="352"/>
      <c r="BM6" s="352"/>
      <c r="BN6" s="352"/>
      <c r="BO6" s="352"/>
      <c r="BP6" s="352"/>
      <c r="BQ6" s="352"/>
      <c r="BR6" s="352"/>
      <c r="BS6" s="352"/>
    </row>
    <row r="7" spans="2:72">
      <c r="B7" s="444" t="s">
        <v>4295</v>
      </c>
      <c r="C7" s="444"/>
      <c r="D7" s="444"/>
      <c r="E7" s="444"/>
      <c r="F7" s="444"/>
      <c r="G7" s="444"/>
      <c r="H7" s="448"/>
      <c r="I7" s="448"/>
      <c r="J7" s="448"/>
      <c r="K7" s="448"/>
      <c r="L7" s="448"/>
      <c r="M7" s="448"/>
      <c r="N7" s="448"/>
      <c r="O7" s="448"/>
      <c r="P7" s="448"/>
      <c r="Q7" s="448"/>
      <c r="R7" s="448"/>
      <c r="S7" s="448"/>
      <c r="T7" s="448"/>
      <c r="U7" s="650"/>
      <c r="V7" s="609"/>
      <c r="W7" s="609"/>
      <c r="X7" s="609"/>
      <c r="Y7" s="609"/>
      <c r="Z7" s="609"/>
      <c r="AA7" s="609"/>
      <c r="AB7" s="609"/>
      <c r="AC7" s="609"/>
      <c r="AD7" s="609"/>
      <c r="AE7" s="609"/>
      <c r="AG7" s="5"/>
      <c r="AJ7" s="352"/>
      <c r="AK7" s="352"/>
      <c r="AL7" s="352"/>
      <c r="AM7" s="352"/>
      <c r="AN7" s="352"/>
      <c r="AO7" s="352"/>
      <c r="AP7" s="352"/>
      <c r="AQ7" s="352"/>
      <c r="AR7" s="352"/>
      <c r="AS7" s="352"/>
      <c r="AT7" s="352"/>
      <c r="AU7" s="352"/>
      <c r="AV7" s="352"/>
      <c r="AW7" s="352"/>
      <c r="AX7" s="352"/>
      <c r="AY7" s="352"/>
      <c r="AZ7" s="352"/>
      <c r="BA7" s="352"/>
      <c r="BB7" s="352"/>
      <c r="BC7" s="351"/>
      <c r="BD7" s="351"/>
      <c r="BE7" s="351"/>
      <c r="BF7" s="351"/>
      <c r="BG7" s="352"/>
      <c r="BH7" s="351"/>
      <c r="BI7" s="351"/>
      <c r="BJ7" s="738" t="str">
        <f>IF(H6="","",H6)</f>
        <v/>
      </c>
      <c r="BK7" s="738"/>
      <c r="BL7" s="738"/>
      <c r="BM7" s="340" t="s">
        <v>4279</v>
      </c>
      <c r="BN7" s="738" t="str">
        <f>IF(M6="","",M6)</f>
        <v/>
      </c>
      <c r="BO7" s="738"/>
      <c r="BP7" s="337" t="s">
        <v>4296</v>
      </c>
      <c r="BQ7" s="738" t="str">
        <f>IF(Q6="","",Q6)</f>
        <v/>
      </c>
      <c r="BR7" s="738"/>
      <c r="BS7" s="337" t="s">
        <v>269</v>
      </c>
    </row>
    <row r="8" spans="2:72">
      <c r="B8" s="445" t="s">
        <v>4281</v>
      </c>
      <c r="C8" s="446"/>
      <c r="D8" s="446"/>
      <c r="E8" s="446"/>
      <c r="F8" s="446"/>
      <c r="G8" s="447"/>
      <c r="H8" s="522"/>
      <c r="I8" s="523"/>
      <c r="J8" s="523"/>
      <c r="K8" s="523"/>
      <c r="L8" s="523"/>
      <c r="M8" s="523"/>
      <c r="N8" s="523"/>
      <c r="O8" s="523"/>
      <c r="P8" s="523"/>
      <c r="Q8" s="523"/>
      <c r="R8" s="523"/>
      <c r="S8" s="523"/>
      <c r="T8" s="524"/>
      <c r="U8" s="294"/>
      <c r="V8" s="294"/>
      <c r="W8" s="294"/>
      <c r="X8" s="294"/>
      <c r="Y8" s="294"/>
      <c r="Z8" s="294"/>
      <c r="AA8" s="294"/>
      <c r="AB8" s="294"/>
      <c r="AC8" s="294"/>
      <c r="AD8" s="294"/>
      <c r="AE8" s="294"/>
      <c r="AG8" s="5"/>
      <c r="AJ8" s="350" t="s">
        <v>4297</v>
      </c>
      <c r="AK8" s="349"/>
      <c r="AL8" s="349"/>
      <c r="AM8" s="349"/>
      <c r="AN8" s="349"/>
      <c r="AO8" s="349"/>
      <c r="AP8" s="349"/>
      <c r="AQ8" s="349"/>
      <c r="AR8" s="349"/>
      <c r="AS8" s="349"/>
      <c r="AT8" s="349"/>
      <c r="AU8" s="349"/>
      <c r="AV8" s="349"/>
      <c r="AW8" s="349"/>
      <c r="AX8" s="349"/>
      <c r="AY8" s="349"/>
      <c r="AZ8" s="349"/>
      <c r="BA8" s="348"/>
      <c r="BB8" s="349" t="s">
        <v>4298</v>
      </c>
      <c r="BC8" s="349"/>
      <c r="BD8" s="349"/>
      <c r="BE8" s="349"/>
      <c r="BF8" s="349"/>
      <c r="BG8" s="349"/>
      <c r="BH8" s="349"/>
      <c r="BI8" s="349"/>
      <c r="BJ8" s="349"/>
      <c r="BK8" s="349"/>
      <c r="BL8" s="349"/>
      <c r="BM8" s="349"/>
      <c r="BN8" s="349"/>
      <c r="BO8" s="349"/>
      <c r="BP8" s="349"/>
      <c r="BQ8" s="349"/>
      <c r="BR8" s="349"/>
      <c r="BS8" s="348"/>
    </row>
    <row r="9" spans="2:72">
      <c r="B9" s="616" t="s">
        <v>4299</v>
      </c>
      <c r="C9" s="616"/>
      <c r="D9" s="616"/>
      <c r="E9" s="616"/>
      <c r="F9" s="616"/>
      <c r="G9" s="616"/>
      <c r="H9" s="634"/>
      <c r="I9" s="633"/>
      <c r="J9" s="633"/>
      <c r="K9" s="633"/>
      <c r="L9" s="633"/>
      <c r="M9" s="313" t="s">
        <v>4300</v>
      </c>
      <c r="N9" s="656"/>
      <c r="O9" s="656"/>
      <c r="P9" s="656"/>
      <c r="Q9" s="656"/>
      <c r="R9" s="656"/>
      <c r="S9" s="656"/>
      <c r="T9" s="657"/>
      <c r="U9" s="651"/>
      <c r="V9" s="652"/>
      <c r="W9" s="652"/>
      <c r="X9" s="652"/>
      <c r="Y9" s="652"/>
      <c r="Z9" s="652"/>
      <c r="AA9" s="652"/>
      <c r="AB9" s="652"/>
      <c r="AC9" s="652"/>
      <c r="AD9" s="652"/>
      <c r="AE9" s="652"/>
      <c r="AG9" s="5" t="s">
        <v>4282</v>
      </c>
      <c r="AJ9" s="344"/>
      <c r="AK9" s="725" t="str">
        <f>IF(H3="","",
IF(H4="","",
IF(H8="","",
IF(AND(H3=固定マスタ!CG5,H4=固定マスタ!CM5),"",
IF(AND(H3=固定マスタ!CG5,H4=固定マスタ!CM6),固定マスタ!CO6,
IF(AND(H3=固定マスタ!CG5,H4=固定マスタ!CM7),固定マスタ!CO7,
IF(AND(H3=固定マスタ!CG5,H4=固定マスタ!CM8),固定マスタ!CO8,
IF(AND(H3=固定マスタ!CG5,H4=固定マスタ!CM9),固定マスタ!CO9,
IF(AND(H3=固定マスタ!CG5,H4=固定マスタ!CM10),"",
IF(AND(H3=固定マスタ!CG5,H4=固定マスタ!CM11),"",
IF(AND(H3=固定マスタ!CG5,H4=固定マスタ!CM12),"",
IF(AND(H3=固定マスタ!CG5,H4=固定マスタ!CM13),"",
IF(AND(H3=固定マスタ!CG6,H4=固定マスタ!CM5),"",
IF(AND(H3=固定マスタ!CG6,H4=固定マスタ!CM6),"",
IF(AND(H3=固定マスタ!CG6,H4=固定マスタ!CM7),固定マスタ!CO7,
IF(AND(H3=固定マスタ!CG6,H4=固定マスタ!CM8),固定マスタ!CO8,
IF(AND(H3=固定マスタ!CG6,H4=固定マスタ!CM9),固定マスタ!CO9,
IF(AND(H3=固定マスタ!CG6,H4=固定マスタ!CM10),"",
IF(AND(H3=固定マスタ!CG6,H4=固定マスタ!CM11),"",
IF(AND(H3=固定マスタ!CG6,H4=固定マスタ!CM12),"",
IF(AND(H3=固定マスタ!CG6,H4=固定マスタ!CM13),"",
IF(AND(H3=固定マスタ!CG7,H4=固定マスタ!CM5),"",
IF(AND(H3=固定マスタ!CG7,H4=固定マスタ!CM6),"",
IF(AND(H3=固定マスタ!CG7,H4=固定マスタ!CM7),固定マスタ!CO7,
IF(AND(H3=固定マスタ!CG7,H4=固定マスタ!CM8),"",
IF(AND(H3=固定マスタ!CG7,H4=固定マスタ!CM9),"",
IF(AND(H3=固定マスタ!CG7,H4=固定マスタ!CM10),"",
IF(AND(H3=固定マスタ!CG7,H4=固定マスタ!CM11),"",
IF(AND(H3=固定マスタ!CG7,H4=固定マスタ!CM12),"",
IF(AND(H3=固定マスタ!CG7,H4=固定マスタ!CM13),"",
IF(AND(H3=固定マスタ!CG8,H4=固定マスタ!CM5),"",
IF(AND(H3=固定マスタ!CG8,H4=固定マスタ!CM6),固定マスタ!CO10,
IF(AND(H3=固定マスタ!CG8,H4=固定マスタ!CM7),固定マスタ!CO11,
IF(AND(H3=固定マスタ!CG8,H4=固定マスタ!CM8),固定マスタ!CO12,
IF(AND(H3=固定マスタ!CG8,H4=固定マスタ!CM9),固定マスタ!CO13,
IF(AND(H3=固定マスタ!CG8,H4=固定マスタ!CM10),"",
IF(AND(H3=固定マスタ!CG8,H4=固定マスタ!CM11),"",
IF(AND(H3=固定マスタ!CG8,H4=固定マスタ!CM12),"",
IF(AND(H3=固定マスタ!CG8,H4=固定マスタ!CM13),"",
IF(AND(H3=固定マスタ!CG9,H4=固定マスタ!CM5),"",
IF(AND(H3=固定マスタ!CG9,H4=固定マスタ!CM6),"",
IF(AND(H3=固定マスタ!CG9,H4=固定マスタ!CM7),固定マスタ!CO11,
IF(AND(H3=固定マスタ!CG9,H4=固定マスタ!CM8),固定マスタ!CO12,
IF(AND(H3=固定マスタ!CG9,H4=固定マスタ!CM9),固定マスタ!CO13,
IF(AND(H3=固定マスタ!CG9,H4=固定マスタ!CM10),"",
IF(AND(H3=固定マスタ!CG9,H4=固定マスタ!CM11),"",
IF(AND(H3=固定マスタ!CG9,H4=固定マスタ!CM12),"",
IF(AND(H3=固定マスタ!CG9,H4=固定マスタ!CM13),"",
IF(AND(H3=固定マスタ!CG10,H4=固定マスタ!CM5),"",
IF(AND(H3=固定マスタ!CG10,H4=固定マスタ!CM6),"",
IF(AND(H3=固定マスタ!CG10,H4=固定マスタ!CM7),固定マスタ!CO11,
IF(AND(H3=固定マスタ!CG10,H4=固定マスタ!CM8),"",
IF(AND(H3=固定マスタ!CG10,H4=固定マスタ!CM9),"",
IF(AND(H3=固定マスタ!CG10,H4=固定マスタ!CM10),"",
IF(AND(H3=固定マスタ!CG10,H4=固定マスタ!CM11),"",
IF(AND(H3=固定マスタ!CG10,H4=固定マスタ!CM12),"",
IF(AND(H3=固定マスタ!CG10,H4=固定マスタ!CM13),"",
"")))))))))))))))))))))))))))))))))))))))))))))))))))))))))</f>
        <v/>
      </c>
      <c r="AL9" s="725"/>
      <c r="AM9" s="725"/>
      <c r="AN9" s="725"/>
      <c r="AO9" s="725"/>
      <c r="AP9" s="725"/>
      <c r="AQ9" s="725"/>
      <c r="AR9" s="725"/>
      <c r="AS9" s="725"/>
      <c r="AT9" s="725"/>
      <c r="AU9" s="725"/>
      <c r="AV9" s="725"/>
      <c r="AW9" s="725"/>
      <c r="AX9" s="725"/>
      <c r="AY9" s="725"/>
      <c r="AZ9" s="725"/>
      <c r="BA9" s="343"/>
      <c r="BB9" s="337"/>
      <c r="BC9" s="747" t="str">
        <f>IF(H9="","","〒"&amp;H9)</f>
        <v/>
      </c>
      <c r="BD9" s="747"/>
      <c r="BE9" s="747"/>
      <c r="BF9" s="347" t="str">
        <f>IF(H9="","",M9)</f>
        <v/>
      </c>
      <c r="BG9" s="725" t="str">
        <f>IF(H9="","",N9)</f>
        <v/>
      </c>
      <c r="BH9" s="725"/>
      <c r="BI9" s="725"/>
      <c r="BJ9" s="346"/>
      <c r="BK9" s="346"/>
      <c r="BL9" s="346"/>
      <c r="BM9" s="346"/>
      <c r="BN9" s="346"/>
      <c r="BO9" s="346"/>
      <c r="BP9" s="346"/>
      <c r="BQ9" s="346"/>
      <c r="BR9" s="346"/>
      <c r="BS9" s="343"/>
      <c r="BT9" s="345"/>
    </row>
    <row r="10" spans="2:72" ht="13.5" customHeight="1">
      <c r="B10" s="616" t="s">
        <v>4301</v>
      </c>
      <c r="C10" s="616"/>
      <c r="D10" s="616"/>
      <c r="E10" s="616"/>
      <c r="F10" s="616"/>
      <c r="G10" s="616"/>
      <c r="H10" s="658"/>
      <c r="I10" s="659"/>
      <c r="J10" s="659"/>
      <c r="K10" s="659"/>
      <c r="L10" s="659"/>
      <c r="M10" s="659"/>
      <c r="N10" s="659"/>
      <c r="O10" s="659"/>
      <c r="P10" s="659"/>
      <c r="Q10" s="659"/>
      <c r="R10" s="659"/>
      <c r="S10" s="659"/>
      <c r="T10" s="659"/>
      <c r="U10" s="659"/>
      <c r="V10" s="659"/>
      <c r="W10" s="659"/>
      <c r="X10" s="659"/>
      <c r="Y10" s="659"/>
      <c r="Z10" s="659"/>
      <c r="AA10" s="659"/>
      <c r="AB10" s="659"/>
      <c r="AC10" s="659"/>
      <c r="AD10" s="659"/>
      <c r="AE10" s="660"/>
      <c r="AG10" s="5" t="s">
        <v>4282</v>
      </c>
      <c r="AJ10" s="344"/>
      <c r="AK10" s="725" t="str">
        <f>IF(H3="","",
IF(H4="","",
IF(H8="","",
IF(AND(H3=固定マスタ!CG5,H4=固定マスタ!CM5),"",
IF(AND(H3=固定マスタ!CG5,H4=固定マスタ!CM6),固定マスタ!CQ6&amp;" "&amp;固定マスタ!CS6,
IF(AND(H3=固定マスタ!CG5,H4=固定マスタ!CM7),固定マスタ!CQ7&amp;" "&amp;固定マスタ!CS7,
IF(AND(H3=固定マスタ!CG5,H4=固定マスタ!CM8),固定マスタ!CQ8&amp;" "&amp;固定マスタ!CS8,
IF(AND(H3=固定マスタ!CG5,H4=固定マスタ!CM9),固定マスタ!CQ9&amp;" "&amp;固定マスタ!CS9,
IF(AND(H3=固定マスタ!CG5,H4=固定マスタ!CM10),"",
IF(AND(H3=固定マスタ!CG5,H4=固定マスタ!CM11),"",
IF(AND(H3=固定マスタ!CG5,H4=固定マスタ!CM12),"",
IF(AND(H3=固定マスタ!CG5,H4=固定マスタ!CM13),"",
IF(AND(H3=固定マスタ!CG6,H4=固定マスタ!CM5),"",
IF(AND(H3=固定マスタ!CG6,H4=固定マスタ!CM6),"",
IF(AND(H3=固定マスタ!CG6,H4=固定マスタ!CM7),固定マスタ!CQ7&amp;" "&amp;固定マスタ!CS7,
IF(AND(H3=固定マスタ!CG6,H4=固定マスタ!CM8),固定マスタ!CQ8&amp;" "&amp;固定マスタ!CS8,
IF(AND(H3=固定マスタ!CG6,H4=固定マスタ!CM9),固定マスタ!CQ9&amp;" "&amp;固定マスタ!CS9,
IF(AND(H3=固定マスタ!CG6,H4=固定マスタ!CM10),"",
IF(AND(H3=固定マスタ!CG6,H4=固定マスタ!CM11),"",
IF(AND(H3=固定マスタ!CG6,H4=固定マスタ!CM12),"",
IF(AND(H3=固定マスタ!CG6,H4=固定マスタ!CM13),"",
IF(AND(H3=固定マスタ!CG7,H4=固定マスタ!CM5),"",
IF(AND(H3=固定マスタ!CG7,H4=固定マスタ!CM6),"",
IF(AND(H3=固定マスタ!CG7,H4=固定マスタ!CM7),固定マスタ!CQ7&amp;" "&amp;固定マスタ!CS7,
IF(AND(H3=固定マスタ!CG7,H4=固定マスタ!CM8),"",
IF(AND(H3=固定マスタ!CG7,H4=固定マスタ!CM9),"",
IF(AND(H3=固定マスタ!CG7,H4=固定マスタ!CM10),"",
IF(AND(H3=固定マスタ!CG7,H4=固定マスタ!CM11),"",
IF(AND(H3=固定マスタ!CG7,H4=固定マスタ!CM12),"",
IF(AND(H3=固定マスタ!CG7,H4=固定マスタ!CM13),"",
IF(AND(H3=固定マスタ!CG8,H4=固定マスタ!CM5),"",
IF(AND(H3=固定マスタ!CG8,H4=固定マスタ!CM6),固定マスタ!CQ10&amp;" "&amp;固定マスタ!CS10,
IF(AND(H3=固定マスタ!CG8,H4=固定マスタ!CM7),固定マスタ!CQ11&amp;" "&amp;固定マスタ!CS11,
IF(AND(H3=固定マスタ!CG8,H4=固定マスタ!CM8),固定マスタ!CQ12&amp;" "&amp;固定マスタ!CS12,
IF(AND(H3=固定マスタ!CG8,H4=固定マスタ!CM9),固定マスタ!CQ13&amp;" "&amp;固定マスタ!CS13,
IF(AND(H3=固定マスタ!CG8,H4=固定マスタ!CM10),"",
IF(AND(H3=固定マスタ!CG8,H4=固定マスタ!CM11),"",
IF(AND(H3=固定マスタ!CG8,H4=固定マスタ!CM12),"",
IF(AND(H3=固定マスタ!CG8,H4=固定マスタ!CM13),"",
IF(AND(H3=固定マスタ!CG9,H4=固定マスタ!CM5),"",
IF(AND(H3=固定マスタ!CG9,H4=固定マスタ!CM6),"",
IF(AND(H3=固定マスタ!CG9,H4=固定マスタ!CM7),固定マスタ!CQ11&amp;" "&amp;固定マスタ!CS11,
IF(AND(H3=固定マスタ!CG9,H4=固定マスタ!CM8),固定マスタ!CQ12&amp;" "&amp;固定マスタ!CS12,
IF(AND(H3=固定マスタ!CG9,H4=固定マスタ!CM9),固定マスタ!CQ13&amp;" "&amp;固定マスタ!CS13,
IF(AND(H3=固定マスタ!CG9,H4=固定マスタ!CM10),"",
IF(AND(H3=固定マスタ!CG9,H4=固定マスタ!CM11),"",
IF(AND(H3=固定マスタ!CG9,H4=固定マスタ!CM12),"",
IF(AND(H3=固定マスタ!CG9,H4=固定マスタ!CM13),"",
IF(AND(H3=固定マスタ!CG10,H4=固定マスタ!CM5),"",
IF(AND(H3=固定マスタ!CG10,H4=固定マスタ!CM6),"",
IF(AND(H3=固定マスタ!CG10,H4=固定マスタ!CM7),固定マスタ!CQ11&amp;" "&amp;固定マスタ!CS11,
IF(AND(H3=固定マスタ!CG10,H4=固定マスタ!CM8),"",
IF(AND(H3=固定マスタ!CG10,H4=固定マスタ!CM9),"",
IF(AND(H3=固定マスタ!CG10,H4=固定マスタ!CM10),"",
IF(AND(H3=固定マスタ!CG10,H4=固定マスタ!CM11),"",
IF(AND(H3=固定マスタ!CG10,H4=固定マスタ!CM12),"",
IF(AND(H3=固定マスタ!CG10,H4=固定マスタ!CM13),"",
"")))))))))))))))))))))))))))))))))))))))))))))))))))))))))</f>
        <v/>
      </c>
      <c r="AL10" s="725"/>
      <c r="AM10" s="725"/>
      <c r="AN10" s="725"/>
      <c r="AO10" s="725"/>
      <c r="AP10" s="725"/>
      <c r="AQ10" s="725"/>
      <c r="AR10" s="725"/>
      <c r="AS10" s="725"/>
      <c r="AT10" s="725"/>
      <c r="AU10" s="725"/>
      <c r="AV10" s="725"/>
      <c r="AW10" s="725"/>
      <c r="AX10" s="725"/>
      <c r="AY10" s="725"/>
      <c r="AZ10" s="725"/>
      <c r="BA10" s="343"/>
      <c r="BB10" s="337"/>
      <c r="BC10" s="725" t="str">
        <f>IF(H10="","",H10)</f>
        <v/>
      </c>
      <c r="BD10" s="725"/>
      <c r="BE10" s="725"/>
      <c r="BF10" s="725"/>
      <c r="BG10" s="725"/>
      <c r="BH10" s="725"/>
      <c r="BI10" s="725"/>
      <c r="BJ10" s="725"/>
      <c r="BK10" s="725"/>
      <c r="BL10" s="725"/>
      <c r="BM10" s="725"/>
      <c r="BN10" s="725"/>
      <c r="BO10" s="725"/>
      <c r="BP10" s="725"/>
      <c r="BQ10" s="725"/>
      <c r="BR10" s="725"/>
      <c r="BS10" s="726"/>
      <c r="BT10" s="345"/>
    </row>
    <row r="11" spans="2:72" ht="13.5" customHeight="1">
      <c r="B11" s="616" t="s">
        <v>4302</v>
      </c>
      <c r="C11" s="616"/>
      <c r="D11" s="616"/>
      <c r="E11" s="616"/>
      <c r="F11" s="616"/>
      <c r="G11" s="616"/>
      <c r="H11" s="658"/>
      <c r="I11" s="659"/>
      <c r="J11" s="659"/>
      <c r="K11" s="659"/>
      <c r="L11" s="659"/>
      <c r="M11" s="659"/>
      <c r="N11" s="659"/>
      <c r="O11" s="659"/>
      <c r="P11" s="659"/>
      <c r="Q11" s="659"/>
      <c r="R11" s="659"/>
      <c r="S11" s="659"/>
      <c r="T11" s="659"/>
      <c r="U11" s="659"/>
      <c r="V11" s="659"/>
      <c r="W11" s="659"/>
      <c r="X11" s="659"/>
      <c r="Y11" s="659"/>
      <c r="Z11" s="659"/>
      <c r="AA11" s="659"/>
      <c r="AB11" s="659"/>
      <c r="AC11" s="659"/>
      <c r="AD11" s="659"/>
      <c r="AE11" s="660"/>
      <c r="AG11" s="5" t="s">
        <v>4282</v>
      </c>
      <c r="AJ11" s="344"/>
      <c r="AK11" s="725" t="str">
        <f>IF(H3="","",H3)</f>
        <v/>
      </c>
      <c r="AL11" s="725"/>
      <c r="AM11" s="725"/>
      <c r="AN11" s="725"/>
      <c r="AO11" s="725"/>
      <c r="AP11" s="725"/>
      <c r="AQ11" s="725"/>
      <c r="AR11" s="725"/>
      <c r="AS11" s="725"/>
      <c r="AT11" s="725"/>
      <c r="AU11" s="725"/>
      <c r="AV11" s="725"/>
      <c r="AW11" s="725"/>
      <c r="AX11" s="725"/>
      <c r="AY11" s="725"/>
      <c r="AZ11" s="725"/>
      <c r="BA11" s="343"/>
      <c r="BB11" s="337"/>
      <c r="BC11" s="725" t="str">
        <f>IF(H11="","",H11)</f>
        <v/>
      </c>
      <c r="BD11" s="725"/>
      <c r="BE11" s="725"/>
      <c r="BF11" s="725"/>
      <c r="BG11" s="725"/>
      <c r="BH11" s="725"/>
      <c r="BI11" s="725"/>
      <c r="BJ11" s="725"/>
      <c r="BK11" s="725"/>
      <c r="BL11" s="725"/>
      <c r="BM11" s="725"/>
      <c r="BN11" s="725"/>
      <c r="BO11" s="725"/>
      <c r="BP11" s="725"/>
      <c r="BQ11" s="725"/>
      <c r="BR11" s="725"/>
      <c r="BS11" s="726"/>
      <c r="BT11" s="345"/>
    </row>
    <row r="12" spans="2:72" ht="13.5" customHeight="1">
      <c r="B12" s="653" t="s">
        <v>4303</v>
      </c>
      <c r="C12" s="654"/>
      <c r="D12" s="654"/>
      <c r="E12" s="654"/>
      <c r="F12" s="654"/>
      <c r="G12" s="655"/>
      <c r="H12" s="658"/>
      <c r="I12" s="659"/>
      <c r="J12" s="659"/>
      <c r="K12" s="659"/>
      <c r="L12" s="659"/>
      <c r="M12" s="659"/>
      <c r="N12" s="659"/>
      <c r="O12" s="659"/>
      <c r="P12" s="659"/>
      <c r="Q12" s="659"/>
      <c r="R12" s="659"/>
      <c r="S12" s="659"/>
      <c r="T12" s="659"/>
      <c r="U12" s="659"/>
      <c r="V12" s="659"/>
      <c r="W12" s="659"/>
      <c r="X12" s="659"/>
      <c r="Y12" s="659"/>
      <c r="Z12" s="659"/>
      <c r="AA12" s="659"/>
      <c r="AB12" s="659"/>
      <c r="AC12" s="659"/>
      <c r="AD12" s="659"/>
      <c r="AE12" s="660"/>
      <c r="AG12" s="5" t="s">
        <v>4282</v>
      </c>
      <c r="AJ12" s="344"/>
      <c r="AK12" s="725"/>
      <c r="AL12" s="725"/>
      <c r="AM12" s="725"/>
      <c r="AN12" s="725"/>
      <c r="AO12" s="725"/>
      <c r="AP12" s="725"/>
      <c r="AQ12" s="725"/>
      <c r="AR12" s="725"/>
      <c r="AS12" s="725"/>
      <c r="AT12" s="725"/>
      <c r="AU12" s="725"/>
      <c r="AV12" s="725"/>
      <c r="AW12" s="725"/>
      <c r="AX12" s="725"/>
      <c r="AY12" s="725"/>
      <c r="AZ12" s="725"/>
      <c r="BA12" s="343"/>
      <c r="BB12" s="337"/>
      <c r="BC12" s="725" t="str">
        <f>IF(H12="","",H12)</f>
        <v/>
      </c>
      <c r="BD12" s="725"/>
      <c r="BE12" s="725"/>
      <c r="BF12" s="725"/>
      <c r="BG12" s="725"/>
      <c r="BH12" s="725"/>
      <c r="BI12" s="725"/>
      <c r="BJ12" s="725"/>
      <c r="BK12" s="725"/>
      <c r="BL12" s="725"/>
      <c r="BM12" s="725"/>
      <c r="BN12" s="725"/>
      <c r="BO12" s="725"/>
      <c r="BP12" s="725"/>
      <c r="BQ12" s="725"/>
      <c r="BR12" s="725"/>
      <c r="BS12" s="726"/>
    </row>
    <row r="13" spans="2:72" ht="13.5" customHeight="1">
      <c r="B13" s="653" t="s">
        <v>4304</v>
      </c>
      <c r="C13" s="654"/>
      <c r="D13" s="654"/>
      <c r="E13" s="654"/>
      <c r="F13" s="654"/>
      <c r="G13" s="655"/>
      <c r="H13" s="658"/>
      <c r="I13" s="659"/>
      <c r="J13" s="659"/>
      <c r="K13" s="659"/>
      <c r="L13" s="659"/>
      <c r="M13" s="659"/>
      <c r="N13" s="659"/>
      <c r="O13" s="659"/>
      <c r="P13" s="659"/>
      <c r="Q13" s="659"/>
      <c r="R13" s="659"/>
      <c r="S13" s="659"/>
      <c r="T13" s="660"/>
      <c r="U13" s="658"/>
      <c r="V13" s="659"/>
      <c r="W13" s="659"/>
      <c r="X13" s="659"/>
      <c r="Y13" s="659"/>
      <c r="Z13" s="659"/>
      <c r="AA13" s="659"/>
      <c r="AB13" s="659"/>
      <c r="AC13" s="659"/>
      <c r="AD13" s="659"/>
      <c r="AE13" s="660"/>
      <c r="AG13" s="5" t="s">
        <v>4282</v>
      </c>
      <c r="AJ13" s="342"/>
      <c r="AK13" s="750" t="str">
        <f>IF(H3="","",
IF(H4="","",
IF(H8="","",
IF(H3=固定マスタ!CG5,固定マスタ!DI5&amp;" "&amp;固定マスタ!DK5,
IF(H3=固定マスタ!CG6,固定マスタ!DI5&amp;" "&amp;固定マスタ!DK6,
IF(H3=固定マスタ!CG7,固定マスタ!DI5&amp;" "&amp;固定マスタ!DK5,
IF(H3=固定マスタ!CG8,固定マスタ!DI6&amp;" "&amp;固定マスタ!DK7,
IF(H3=固定マスタ!CG9,固定マスタ!DI6&amp;" "&amp;固定マスタ!DK8,
IF(H3=固定マスタ!CG10,固定マスタ!DI6&amp;" "&amp;固定マスタ!DK7,
IF(H3=固定マスタ!CG11,"",
IF(H3=固定マスタ!CG12,"",
IF(H3=固定マスタ!CG13,"",
"error"))))))))))))</f>
        <v/>
      </c>
      <c r="AL13" s="750"/>
      <c r="AM13" s="750"/>
      <c r="AN13" s="750"/>
      <c r="AO13" s="750"/>
      <c r="AP13" s="750"/>
      <c r="AQ13" s="750"/>
      <c r="AR13" s="750"/>
      <c r="AS13" s="750"/>
      <c r="AT13" s="750"/>
      <c r="AU13" s="750"/>
      <c r="AV13" s="750"/>
      <c r="AW13" s="750"/>
      <c r="AX13" s="750"/>
      <c r="AY13" s="750"/>
      <c r="AZ13" s="750"/>
      <c r="BA13" s="341"/>
      <c r="BB13" s="340"/>
      <c r="BC13" s="748" t="str">
        <f>IF(H13="","",H13)</f>
        <v/>
      </c>
      <c r="BD13" s="748"/>
      <c r="BE13" s="748"/>
      <c r="BF13" s="748"/>
      <c r="BG13" s="748"/>
      <c r="BH13" s="748"/>
      <c r="BI13" s="339"/>
      <c r="BJ13" s="750" t="str">
        <f>IF(U13="","",U13)</f>
        <v/>
      </c>
      <c r="BK13" s="750"/>
      <c r="BL13" s="750"/>
      <c r="BM13" s="750"/>
      <c r="BN13" s="750"/>
      <c r="BO13" s="750"/>
      <c r="BP13" s="750"/>
      <c r="BQ13" s="750"/>
      <c r="BR13" s="750"/>
      <c r="BS13" s="751"/>
    </row>
    <row r="14" spans="2:72">
      <c r="B14" s="730"/>
      <c r="C14" s="730"/>
      <c r="D14" s="730"/>
      <c r="E14" s="730"/>
      <c r="F14" s="730"/>
      <c r="G14" s="730"/>
      <c r="H14" s="730"/>
      <c r="I14" s="730"/>
      <c r="J14" s="730"/>
      <c r="K14" s="338"/>
      <c r="L14" s="338"/>
      <c r="M14" s="338"/>
      <c r="N14" s="338"/>
      <c r="O14" s="338"/>
      <c r="P14" s="338"/>
      <c r="Q14" s="338"/>
      <c r="R14" s="338"/>
      <c r="S14" s="338"/>
      <c r="T14" s="338"/>
      <c r="U14" s="338"/>
      <c r="V14" s="338"/>
      <c r="W14" s="338"/>
      <c r="X14" s="338"/>
      <c r="Y14" s="338"/>
      <c r="Z14" s="338"/>
      <c r="AA14" s="338"/>
      <c r="AB14" s="338"/>
      <c r="AC14" s="338"/>
      <c r="AD14" s="338"/>
      <c r="AE14" s="38"/>
      <c r="AG14" s="5"/>
      <c r="AJ14" s="326"/>
      <c r="AK14" s="326"/>
      <c r="AL14" s="326"/>
      <c r="AM14" s="326"/>
      <c r="AN14" s="326"/>
      <c r="AO14" s="326"/>
      <c r="AP14" s="326"/>
      <c r="AQ14" s="326"/>
      <c r="AR14" s="326"/>
      <c r="AS14" s="326"/>
      <c r="AT14" s="326"/>
      <c r="AU14" s="326"/>
      <c r="AV14" s="326"/>
      <c r="AW14" s="326"/>
      <c r="AX14" s="326"/>
      <c r="AY14" s="326"/>
      <c r="AZ14" s="326"/>
      <c r="BA14" s="326"/>
      <c r="BB14" s="326"/>
      <c r="BC14" s="326"/>
      <c r="BD14" s="326"/>
      <c r="BE14" s="326"/>
      <c r="BF14" s="326"/>
      <c r="BG14" s="326"/>
      <c r="BH14" s="326"/>
      <c r="BI14" s="326"/>
      <c r="BJ14" s="326"/>
      <c r="BK14" s="326"/>
      <c r="BL14" s="326"/>
      <c r="BM14" s="326"/>
      <c r="BN14" s="326"/>
      <c r="BO14" s="326"/>
      <c r="BP14" s="326"/>
      <c r="BQ14" s="326"/>
      <c r="BR14" s="326"/>
      <c r="BS14" s="326"/>
    </row>
    <row r="15" spans="2:72">
      <c r="B15" s="724"/>
      <c r="C15" s="724"/>
      <c r="D15" s="724"/>
      <c r="E15" s="724"/>
      <c r="F15" s="724"/>
      <c r="G15" s="724"/>
      <c r="H15" s="724"/>
      <c r="I15" s="724"/>
      <c r="J15" s="724"/>
      <c r="K15" s="724"/>
      <c r="L15" s="724"/>
      <c r="M15" s="724"/>
      <c r="N15" s="724"/>
      <c r="O15" s="724"/>
      <c r="P15" s="724"/>
      <c r="Q15" s="724"/>
      <c r="R15" s="724"/>
      <c r="S15" s="724"/>
      <c r="T15" s="724"/>
      <c r="U15" s="724"/>
      <c r="V15" s="724"/>
      <c r="W15" s="724"/>
      <c r="X15" s="724"/>
      <c r="Y15" s="724"/>
      <c r="Z15" s="724"/>
      <c r="AA15" s="724"/>
      <c r="AB15" s="724"/>
      <c r="AC15" s="724"/>
      <c r="AD15" s="724"/>
      <c r="AE15" s="724"/>
      <c r="AG15" s="5"/>
      <c r="AJ15" s="729" t="str">
        <f>IF(H3="","",H3)</f>
        <v/>
      </c>
      <c r="AK15" s="729"/>
      <c r="AL15" s="729"/>
      <c r="AM15" s="729"/>
      <c r="AN15" s="729"/>
      <c r="AO15" s="729"/>
      <c r="AP15" s="729"/>
      <c r="AQ15" s="729"/>
      <c r="AR15" s="729"/>
      <c r="AS15" s="729"/>
      <c r="AT15" s="729"/>
      <c r="AU15" s="727" t="s">
        <v>4305</v>
      </c>
      <c r="AV15" s="727"/>
      <c r="AW15" s="727"/>
      <c r="AX15" s="727"/>
      <c r="AY15" s="727" t="str">
        <f>IF(H11="","",H11)</f>
        <v/>
      </c>
      <c r="AZ15" s="727"/>
      <c r="BA15" s="727"/>
      <c r="BB15" s="727"/>
      <c r="BC15" s="727"/>
      <c r="BD15" s="727"/>
      <c r="BE15" s="727"/>
      <c r="BF15" s="727"/>
      <c r="BG15" s="727"/>
      <c r="BH15" s="727"/>
      <c r="BI15" s="727"/>
      <c r="BJ15" s="727"/>
      <c r="BK15" s="729" t="s">
        <v>4306</v>
      </c>
      <c r="BL15" s="729"/>
      <c r="BM15" s="729"/>
      <c r="BN15" s="729"/>
      <c r="BO15" s="729"/>
      <c r="BP15" s="729"/>
      <c r="BQ15" s="729"/>
      <c r="BR15" s="337"/>
      <c r="BS15" s="337"/>
    </row>
    <row r="16" spans="2:72" ht="13.5" customHeight="1">
      <c r="B16" s="724"/>
      <c r="C16" s="724"/>
      <c r="D16" s="724"/>
      <c r="E16" s="724"/>
      <c r="F16" s="724"/>
      <c r="G16" s="724"/>
      <c r="H16" s="724"/>
      <c r="I16" s="724"/>
      <c r="J16" s="724"/>
      <c r="K16" s="724"/>
      <c r="L16" s="724"/>
      <c r="M16" s="724"/>
      <c r="N16" s="724"/>
      <c r="O16" s="724"/>
      <c r="P16" s="724"/>
      <c r="Q16" s="724"/>
      <c r="R16" s="724"/>
      <c r="S16" s="724"/>
      <c r="T16" s="724"/>
      <c r="U16" s="724"/>
      <c r="V16" s="724"/>
      <c r="W16" s="724"/>
      <c r="X16" s="724"/>
      <c r="Y16" s="724"/>
      <c r="Z16" s="724"/>
      <c r="AA16" s="724"/>
      <c r="AB16" s="724"/>
      <c r="AC16" s="724"/>
      <c r="AD16" s="724"/>
      <c r="AE16" s="724"/>
      <c r="AG16" s="5"/>
      <c r="AJ16" s="746" t="str">
        <f>IF(H7="","",IF(H7=固定マスタ!FK5,"甲乙間で締結した業務委託基本契約書に基づき、下記の通り",IF(H7=固定マスタ!FK6,"下記のとおり","")))</f>
        <v/>
      </c>
      <c r="AK16" s="746"/>
      <c r="AL16" s="746"/>
      <c r="AM16" s="746"/>
      <c r="AN16" s="746"/>
      <c r="AO16" s="746"/>
      <c r="AP16" s="746"/>
      <c r="AQ16" s="746"/>
      <c r="AR16" s="746"/>
      <c r="AS16" s="746"/>
      <c r="AT16" s="746"/>
      <c r="AU16" s="746"/>
      <c r="AV16" s="746"/>
      <c r="AW16" s="746"/>
      <c r="AX16" s="746"/>
      <c r="AY16" s="746"/>
      <c r="AZ16" s="746"/>
      <c r="BA16" s="746"/>
      <c r="BB16" s="746"/>
      <c r="BC16" s="746"/>
      <c r="BD16" s="746"/>
      <c r="BE16" s="727" t="str">
        <f>IF(H8="","",H8)</f>
        <v/>
      </c>
      <c r="BF16" s="727"/>
      <c r="BG16" s="727"/>
      <c r="BH16" s="727"/>
      <c r="BI16" s="727"/>
      <c r="BJ16" s="727"/>
      <c r="BK16" s="729" t="s">
        <v>4307</v>
      </c>
      <c r="BL16" s="729"/>
      <c r="BM16" s="729"/>
      <c r="BN16" s="729"/>
      <c r="BO16" s="729"/>
      <c r="BP16" s="729"/>
      <c r="BQ16" s="729"/>
      <c r="BR16" s="729"/>
      <c r="BS16" s="337"/>
    </row>
    <row r="17" spans="2:71">
      <c r="B17" s="724"/>
      <c r="C17" s="724"/>
      <c r="D17" s="724"/>
      <c r="E17" s="724"/>
      <c r="F17" s="724"/>
      <c r="G17" s="724"/>
      <c r="H17" s="724"/>
      <c r="I17" s="724"/>
      <c r="J17" s="724"/>
      <c r="K17" s="724"/>
      <c r="L17" s="724"/>
      <c r="M17" s="724"/>
      <c r="N17" s="724"/>
      <c r="O17" s="724"/>
      <c r="P17" s="724"/>
      <c r="Q17" s="724"/>
      <c r="R17" s="724"/>
      <c r="S17" s="724"/>
      <c r="T17" s="724"/>
      <c r="U17" s="724"/>
      <c r="V17" s="724"/>
      <c r="W17" s="724"/>
      <c r="X17" s="724"/>
      <c r="Y17" s="724"/>
      <c r="Z17" s="724"/>
      <c r="AA17" s="724"/>
      <c r="AB17" s="724"/>
      <c r="AC17" s="724"/>
      <c r="AD17" s="724"/>
      <c r="AE17" s="724"/>
      <c r="AG17" s="5"/>
      <c r="AJ17" s="326"/>
      <c r="AK17" s="326"/>
      <c r="AL17" s="326"/>
      <c r="AM17" s="326"/>
      <c r="AN17" s="326"/>
      <c r="AO17" s="326"/>
      <c r="AP17" s="326"/>
      <c r="AQ17" s="326"/>
      <c r="AR17" s="326"/>
      <c r="AS17" s="326"/>
      <c r="AT17" s="326"/>
      <c r="AU17" s="326"/>
      <c r="AV17" s="326"/>
      <c r="AW17" s="326"/>
      <c r="AX17" s="326"/>
      <c r="AY17" s="326"/>
      <c r="AZ17" s="326"/>
      <c r="BA17" s="326"/>
      <c r="BB17" s="326"/>
      <c r="BC17" s="326"/>
      <c r="BD17" s="326"/>
      <c r="BE17" s="326"/>
      <c r="BF17" s="326"/>
      <c r="BG17" s="326"/>
      <c r="BH17" s="326"/>
      <c r="BI17" s="326"/>
      <c r="BJ17" s="326"/>
      <c r="BK17" s="326"/>
      <c r="BL17" s="326"/>
      <c r="BM17" s="326"/>
      <c r="BN17" s="326"/>
      <c r="BO17" s="326"/>
      <c r="BP17" s="326"/>
      <c r="BQ17" s="326"/>
      <c r="BR17" s="326"/>
      <c r="BS17" s="326"/>
    </row>
    <row r="18" spans="2:71" ht="15">
      <c r="B18" s="444" t="s">
        <v>859</v>
      </c>
      <c r="C18" s="444"/>
      <c r="D18" s="444"/>
      <c r="E18" s="444"/>
      <c r="F18" s="444"/>
      <c r="G18" s="444"/>
      <c r="H18" s="716"/>
      <c r="I18" s="716"/>
      <c r="J18" s="716"/>
      <c r="K18" s="716"/>
      <c r="L18" s="716"/>
      <c r="M18" s="716"/>
      <c r="N18" s="716"/>
      <c r="O18" s="716"/>
      <c r="P18" s="716"/>
      <c r="Q18" s="716"/>
      <c r="R18" s="716"/>
      <c r="S18" s="716"/>
      <c r="T18" s="716"/>
      <c r="U18" s="716"/>
      <c r="V18" s="716"/>
      <c r="W18" s="716"/>
      <c r="X18" s="716"/>
      <c r="Y18" s="716"/>
      <c r="Z18" s="716"/>
      <c r="AA18" s="716"/>
      <c r="AB18" s="716"/>
      <c r="AC18" s="716"/>
      <c r="AD18" s="716"/>
      <c r="AE18" s="716"/>
      <c r="AG18" s="5" t="s">
        <v>4282</v>
      </c>
      <c r="AJ18" s="326"/>
      <c r="AK18" s="326"/>
      <c r="AL18" s="735" t="s">
        <v>859</v>
      </c>
      <c r="AM18" s="735"/>
      <c r="AN18" s="735"/>
      <c r="AO18" s="735"/>
      <c r="AP18" s="735"/>
      <c r="AQ18" s="735"/>
      <c r="AR18" s="326"/>
      <c r="AS18" s="328" t="s">
        <v>4308</v>
      </c>
      <c r="AT18" s="742" t="str">
        <f>IF(H18="","",H18)</f>
        <v/>
      </c>
      <c r="AU18" s="742"/>
      <c r="AV18" s="742"/>
      <c r="AW18" s="742"/>
      <c r="AX18" s="742"/>
      <c r="AY18" s="742"/>
      <c r="AZ18" s="742"/>
      <c r="BA18" s="742"/>
      <c r="BB18" s="742"/>
      <c r="BC18" s="742"/>
      <c r="BD18" s="742"/>
      <c r="BE18" s="742"/>
      <c r="BF18" s="742"/>
      <c r="BG18" s="742"/>
      <c r="BH18" s="742"/>
      <c r="BI18" s="742"/>
      <c r="BJ18" s="742"/>
      <c r="BK18" s="742"/>
      <c r="BL18" s="742"/>
      <c r="BM18" s="742"/>
      <c r="BN18" s="742"/>
      <c r="BO18" s="742"/>
      <c r="BP18" s="742"/>
      <c r="BQ18" s="742"/>
      <c r="BR18" s="742"/>
      <c r="BS18" s="325"/>
    </row>
    <row r="19" spans="2:71" ht="5.25" customHeight="1">
      <c r="B19" s="38"/>
      <c r="C19" s="38"/>
      <c r="D19" s="38"/>
      <c r="E19" s="38"/>
      <c r="F19" s="38"/>
      <c r="G19" s="38"/>
      <c r="H19" s="38"/>
      <c r="I19" s="38"/>
      <c r="J19" s="38"/>
      <c r="K19" s="38"/>
      <c r="L19" s="38"/>
      <c r="M19" s="38"/>
      <c r="N19" s="336"/>
      <c r="O19" s="38"/>
      <c r="P19" s="38"/>
      <c r="Q19" s="336"/>
      <c r="R19" s="38"/>
      <c r="S19" s="38"/>
      <c r="T19" s="336"/>
      <c r="U19" s="38"/>
      <c r="V19" s="38"/>
      <c r="W19" s="38"/>
      <c r="X19" s="38"/>
      <c r="Y19" s="38"/>
      <c r="Z19" s="38"/>
      <c r="AA19" s="38"/>
      <c r="AB19" s="38"/>
      <c r="AC19" s="38"/>
      <c r="AD19" s="38"/>
      <c r="AE19" s="38"/>
      <c r="AG19" s="5"/>
      <c r="AJ19" s="326"/>
      <c r="AK19" s="326"/>
      <c r="AL19" s="329"/>
      <c r="AM19" s="329"/>
      <c r="AN19" s="329"/>
      <c r="AO19" s="329"/>
      <c r="AP19" s="329"/>
      <c r="AQ19" s="329"/>
      <c r="AR19" s="326"/>
      <c r="AS19" s="328"/>
      <c r="AT19" s="327"/>
      <c r="AU19" s="327"/>
      <c r="AV19" s="327"/>
      <c r="AW19" s="327"/>
      <c r="AX19" s="327"/>
      <c r="AY19" s="327"/>
      <c r="AZ19" s="327"/>
      <c r="BA19" s="327"/>
      <c r="BB19" s="327"/>
      <c r="BC19" s="327"/>
      <c r="BD19" s="327"/>
      <c r="BE19" s="327"/>
      <c r="BF19" s="327"/>
      <c r="BG19" s="327"/>
      <c r="BH19" s="327"/>
      <c r="BI19" s="327"/>
      <c r="BJ19" s="327"/>
      <c r="BK19" s="327"/>
      <c r="BL19" s="327"/>
      <c r="BM19" s="327"/>
      <c r="BN19" s="327"/>
      <c r="BO19" s="327"/>
      <c r="BP19" s="327"/>
      <c r="BQ19" s="327"/>
      <c r="BR19" s="327"/>
      <c r="BS19" s="326"/>
    </row>
    <row r="20" spans="2:71" ht="15">
      <c r="B20" s="363"/>
      <c r="C20" s="363"/>
      <c r="D20" s="363"/>
      <c r="E20" s="363"/>
      <c r="F20" s="363"/>
      <c r="G20" s="363"/>
      <c r="H20" s="364"/>
      <c r="I20" s="364"/>
      <c r="J20" s="364"/>
      <c r="K20" s="364"/>
      <c r="L20" s="364"/>
      <c r="M20" s="364"/>
      <c r="N20" s="364"/>
      <c r="O20" s="364"/>
      <c r="P20" s="364"/>
      <c r="Q20" s="364"/>
      <c r="R20" s="364"/>
      <c r="S20" s="364"/>
      <c r="T20" s="364"/>
      <c r="U20" s="364"/>
      <c r="V20" s="364"/>
      <c r="W20" s="364"/>
      <c r="X20" s="364"/>
      <c r="Y20" s="364"/>
      <c r="Z20" s="364"/>
      <c r="AA20" s="364"/>
      <c r="AB20" s="364"/>
      <c r="AC20" s="364"/>
      <c r="AD20" s="364"/>
      <c r="AE20" s="364"/>
      <c r="AG20" s="5" t="s">
        <v>4282</v>
      </c>
      <c r="AJ20" s="326"/>
      <c r="AK20" s="326"/>
      <c r="AL20" s="735" t="s">
        <v>4309</v>
      </c>
      <c r="AM20" s="735"/>
      <c r="AN20" s="735"/>
      <c r="AO20" s="735"/>
      <c r="AP20" s="735"/>
      <c r="AQ20" s="735"/>
      <c r="AR20" s="326"/>
      <c r="AS20" s="328" t="s">
        <v>4308</v>
      </c>
      <c r="AT20" s="741">
        <f>TRUNC(SUM(BO47:BS56))</f>
        <v>0</v>
      </c>
      <c r="AU20" s="741"/>
      <c r="AV20" s="741"/>
      <c r="AW20" s="741"/>
      <c r="AX20" s="741"/>
      <c r="AY20" s="741"/>
      <c r="AZ20" s="741"/>
      <c r="BA20" s="741"/>
      <c r="BB20" s="741"/>
      <c r="BC20" s="741"/>
      <c r="BD20" s="741"/>
      <c r="BE20" s="741" t="s">
        <v>4310</v>
      </c>
      <c r="BF20" s="741"/>
      <c r="BG20" s="741"/>
      <c r="BH20" s="741"/>
      <c r="BI20" s="741"/>
      <c r="BJ20" s="741"/>
      <c r="BK20" s="741"/>
      <c r="BL20" s="741"/>
      <c r="BM20" s="741"/>
      <c r="BN20" s="741"/>
      <c r="BO20" s="741"/>
      <c r="BP20" s="741"/>
      <c r="BQ20" s="741"/>
      <c r="BR20" s="741"/>
      <c r="BS20" s="325"/>
    </row>
    <row r="21" spans="2:71" ht="5.25" customHeight="1">
      <c r="B21" s="752"/>
      <c r="C21" s="752"/>
      <c r="D21" s="752"/>
      <c r="E21" s="752"/>
      <c r="F21" s="752"/>
      <c r="G21" s="752"/>
      <c r="H21" s="752"/>
      <c r="I21" s="752"/>
      <c r="J21" s="752"/>
      <c r="AG21" s="5"/>
      <c r="AJ21" s="326"/>
      <c r="AK21" s="326"/>
      <c r="AL21" s="329"/>
      <c r="AM21" s="329"/>
      <c r="AN21" s="329"/>
      <c r="AO21" s="329"/>
      <c r="AP21" s="329"/>
      <c r="AQ21" s="329"/>
      <c r="AR21" s="326"/>
      <c r="AS21" s="328"/>
      <c r="AT21" s="327"/>
      <c r="AU21" s="327"/>
      <c r="AV21" s="327"/>
      <c r="AW21" s="327"/>
      <c r="AX21" s="327"/>
      <c r="AY21" s="327"/>
      <c r="AZ21" s="327"/>
      <c r="BA21" s="327"/>
      <c r="BB21" s="327"/>
      <c r="BC21" s="327"/>
      <c r="BD21" s="327"/>
      <c r="BE21" s="327"/>
      <c r="BF21" s="327"/>
      <c r="BG21" s="327"/>
      <c r="BH21" s="327"/>
      <c r="BI21" s="327"/>
      <c r="BJ21" s="327"/>
      <c r="BK21" s="327"/>
      <c r="BL21" s="327"/>
      <c r="BM21" s="327"/>
      <c r="BN21" s="327"/>
      <c r="BO21" s="327"/>
      <c r="BP21" s="327"/>
      <c r="BQ21" s="327"/>
      <c r="BR21" s="327"/>
      <c r="BS21" s="326"/>
    </row>
    <row r="22" spans="2:71" ht="15">
      <c r="B22" s="444" t="str">
        <f>AL22</f>
        <v>精算条件</v>
      </c>
      <c r="C22" s="444"/>
      <c r="D22" s="444"/>
      <c r="E22" s="444"/>
      <c r="F22" s="444"/>
      <c r="G22" s="444"/>
      <c r="H22" s="716" t="s">
        <v>4311</v>
      </c>
      <c r="I22" s="716"/>
      <c r="J22" s="716"/>
      <c r="K22" s="716"/>
      <c r="L22" s="716"/>
      <c r="M22" s="716"/>
      <c r="N22" s="716"/>
      <c r="O22" s="716"/>
      <c r="P22" s="716"/>
      <c r="Q22" s="716"/>
      <c r="R22" s="716"/>
      <c r="S22" s="716"/>
      <c r="T22" s="716"/>
      <c r="U22" s="716"/>
      <c r="V22" s="716"/>
      <c r="W22" s="716"/>
      <c r="X22" s="716"/>
      <c r="Y22" s="716"/>
      <c r="Z22" s="716"/>
      <c r="AA22" s="716"/>
      <c r="AB22" s="716"/>
      <c r="AC22" s="716"/>
      <c r="AD22" s="716"/>
      <c r="AE22" s="716"/>
      <c r="AG22" s="5" t="s">
        <v>4282</v>
      </c>
      <c r="AJ22" s="326"/>
      <c r="AK22" s="326"/>
      <c r="AL22" s="735" t="s">
        <v>4312</v>
      </c>
      <c r="AM22" s="735"/>
      <c r="AN22" s="735"/>
      <c r="AO22" s="735"/>
      <c r="AP22" s="735"/>
      <c r="AQ22" s="735"/>
      <c r="AR22" s="326"/>
      <c r="AS22" s="328" t="s">
        <v>4308</v>
      </c>
      <c r="AT22" s="742" t="str">
        <f>IF(H22="","",H22)</f>
        <v>下記　「委託内容」　による</v>
      </c>
      <c r="AU22" s="742"/>
      <c r="AV22" s="742"/>
      <c r="AW22" s="742"/>
      <c r="AX22" s="742"/>
      <c r="AY22" s="742"/>
      <c r="AZ22" s="742"/>
      <c r="BA22" s="742"/>
      <c r="BB22" s="742"/>
      <c r="BC22" s="742"/>
      <c r="BD22" s="742"/>
      <c r="BE22" s="742"/>
      <c r="BF22" s="742"/>
      <c r="BG22" s="742"/>
      <c r="BH22" s="742"/>
      <c r="BI22" s="742"/>
      <c r="BJ22" s="742"/>
      <c r="BK22" s="742"/>
      <c r="BL22" s="742"/>
      <c r="BM22" s="742"/>
      <c r="BN22" s="742"/>
      <c r="BO22" s="742"/>
      <c r="BP22" s="742"/>
      <c r="BQ22" s="742"/>
      <c r="BR22" s="742"/>
      <c r="BS22" s="325"/>
    </row>
    <row r="23" spans="2:71" ht="5.25" customHeight="1">
      <c r="B23" s="363"/>
      <c r="C23" s="363"/>
      <c r="D23" s="363"/>
      <c r="E23" s="363"/>
      <c r="F23" s="363"/>
      <c r="G23" s="363"/>
      <c r="H23" s="38"/>
      <c r="I23" s="38"/>
      <c r="J23" s="38"/>
      <c r="K23" s="38"/>
      <c r="L23" s="38"/>
      <c r="M23" s="38"/>
      <c r="N23" s="38"/>
      <c r="O23" s="38"/>
      <c r="P23" s="38"/>
      <c r="Q23" s="38"/>
      <c r="R23" s="38"/>
      <c r="S23" s="38"/>
      <c r="T23" s="38"/>
      <c r="U23" s="38"/>
      <c r="V23" s="38"/>
      <c r="W23" s="38"/>
      <c r="X23" s="38"/>
      <c r="Y23" s="38"/>
      <c r="Z23" s="38"/>
      <c r="AA23" s="38"/>
      <c r="AB23" s="38"/>
      <c r="AC23" s="38"/>
      <c r="AD23" s="38"/>
      <c r="AE23" s="38"/>
      <c r="AG23" s="5"/>
      <c r="AJ23" s="326"/>
      <c r="AK23" s="326"/>
      <c r="AL23" s="329"/>
      <c r="AM23" s="329"/>
      <c r="AN23" s="329"/>
      <c r="AO23" s="329"/>
      <c r="AP23" s="329"/>
      <c r="AQ23" s="329"/>
      <c r="AR23" s="326"/>
      <c r="AS23" s="328"/>
      <c r="AT23" s="327"/>
      <c r="AU23" s="327"/>
      <c r="AV23" s="327"/>
      <c r="AW23" s="327"/>
      <c r="AX23" s="327"/>
      <c r="AY23" s="327"/>
      <c r="AZ23" s="327"/>
      <c r="BA23" s="327"/>
      <c r="BB23" s="327"/>
      <c r="BC23" s="327"/>
      <c r="BD23" s="327"/>
      <c r="BE23" s="327"/>
      <c r="BF23" s="327"/>
      <c r="BG23" s="327"/>
      <c r="BH23" s="327"/>
      <c r="BI23" s="327"/>
      <c r="BJ23" s="327"/>
      <c r="BK23" s="327"/>
      <c r="BL23" s="327"/>
      <c r="BM23" s="327"/>
      <c r="BN23" s="327"/>
      <c r="BO23" s="327"/>
      <c r="BP23" s="327"/>
      <c r="BQ23" s="327"/>
      <c r="BR23" s="327"/>
      <c r="BS23" s="326"/>
    </row>
    <row r="24" spans="2:71">
      <c r="B24" s="704" t="str">
        <f>AL24</f>
        <v>業務内容</v>
      </c>
      <c r="C24" s="705"/>
      <c r="D24" s="705"/>
      <c r="E24" s="705"/>
      <c r="F24" s="705"/>
      <c r="G24" s="706"/>
      <c r="H24" s="710"/>
      <c r="I24" s="711"/>
      <c r="J24" s="711"/>
      <c r="K24" s="711"/>
      <c r="L24" s="711"/>
      <c r="M24" s="711"/>
      <c r="N24" s="711"/>
      <c r="O24" s="711"/>
      <c r="P24" s="711"/>
      <c r="Q24" s="711"/>
      <c r="R24" s="711"/>
      <c r="S24" s="711"/>
      <c r="T24" s="711"/>
      <c r="U24" s="711"/>
      <c r="V24" s="711"/>
      <c r="W24" s="711"/>
      <c r="X24" s="711"/>
      <c r="Y24" s="711"/>
      <c r="Z24" s="711"/>
      <c r="AA24" s="711"/>
      <c r="AB24" s="711"/>
      <c r="AC24" s="711"/>
      <c r="AD24" s="711"/>
      <c r="AE24" s="712"/>
      <c r="AG24" s="5" t="s">
        <v>4282</v>
      </c>
      <c r="AJ24" s="326"/>
      <c r="AK24" s="326"/>
      <c r="AL24" s="734" t="s">
        <v>4313</v>
      </c>
      <c r="AM24" s="734"/>
      <c r="AN24" s="734"/>
      <c r="AO24" s="734"/>
      <c r="AP24" s="734"/>
      <c r="AQ24" s="734"/>
      <c r="AR24" s="326"/>
      <c r="AS24" s="744" t="s">
        <v>4308</v>
      </c>
      <c r="AT24" s="739" t="str">
        <f>IF(H24="","",H24)</f>
        <v/>
      </c>
      <c r="AU24" s="739"/>
      <c r="AV24" s="739"/>
      <c r="AW24" s="739"/>
      <c r="AX24" s="739"/>
      <c r="AY24" s="739"/>
      <c r="AZ24" s="739"/>
      <c r="BA24" s="739"/>
      <c r="BB24" s="739"/>
      <c r="BC24" s="739"/>
      <c r="BD24" s="739"/>
      <c r="BE24" s="739"/>
      <c r="BF24" s="739"/>
      <c r="BG24" s="739"/>
      <c r="BH24" s="739"/>
      <c r="BI24" s="739"/>
      <c r="BJ24" s="739"/>
      <c r="BK24" s="739"/>
      <c r="BL24" s="739"/>
      <c r="BM24" s="739"/>
      <c r="BN24" s="739"/>
      <c r="BO24" s="739"/>
      <c r="BP24" s="739"/>
      <c r="BQ24" s="739"/>
      <c r="BR24" s="739"/>
      <c r="BS24" s="326"/>
    </row>
    <row r="25" spans="2:71">
      <c r="B25" s="707"/>
      <c r="C25" s="708"/>
      <c r="D25" s="708"/>
      <c r="E25" s="708"/>
      <c r="F25" s="708"/>
      <c r="G25" s="709"/>
      <c r="H25" s="713"/>
      <c r="I25" s="714"/>
      <c r="J25" s="714"/>
      <c r="K25" s="714"/>
      <c r="L25" s="714"/>
      <c r="M25" s="714"/>
      <c r="N25" s="714"/>
      <c r="O25" s="714"/>
      <c r="P25" s="714"/>
      <c r="Q25" s="714"/>
      <c r="R25" s="714"/>
      <c r="S25" s="714"/>
      <c r="T25" s="714"/>
      <c r="U25" s="714"/>
      <c r="V25" s="714"/>
      <c r="W25" s="714"/>
      <c r="X25" s="714"/>
      <c r="Y25" s="714"/>
      <c r="Z25" s="714"/>
      <c r="AA25" s="714"/>
      <c r="AB25" s="714"/>
      <c r="AC25" s="714"/>
      <c r="AD25" s="714"/>
      <c r="AE25" s="715"/>
      <c r="AG25" s="5"/>
      <c r="AJ25" s="326"/>
      <c r="AK25" s="326"/>
      <c r="AL25" s="735"/>
      <c r="AM25" s="735"/>
      <c r="AN25" s="735"/>
      <c r="AO25" s="735"/>
      <c r="AP25" s="735"/>
      <c r="AQ25" s="735"/>
      <c r="AR25" s="326"/>
      <c r="AS25" s="744"/>
      <c r="AT25" s="740"/>
      <c r="AU25" s="740"/>
      <c r="AV25" s="740"/>
      <c r="AW25" s="740"/>
      <c r="AX25" s="740"/>
      <c r="AY25" s="740"/>
      <c r="AZ25" s="740"/>
      <c r="BA25" s="740"/>
      <c r="BB25" s="740"/>
      <c r="BC25" s="740"/>
      <c r="BD25" s="740"/>
      <c r="BE25" s="740"/>
      <c r="BF25" s="740"/>
      <c r="BG25" s="740"/>
      <c r="BH25" s="740"/>
      <c r="BI25" s="740"/>
      <c r="BJ25" s="740"/>
      <c r="BK25" s="740"/>
      <c r="BL25" s="740"/>
      <c r="BM25" s="740"/>
      <c r="BN25" s="740"/>
      <c r="BO25" s="740"/>
      <c r="BP25" s="740"/>
      <c r="BQ25" s="740"/>
      <c r="BR25" s="740"/>
      <c r="BS25" s="325"/>
    </row>
    <row r="26" spans="2:71" ht="5.25" customHeight="1">
      <c r="B26" s="363"/>
      <c r="C26" s="363"/>
      <c r="D26" s="363"/>
      <c r="E26" s="363"/>
      <c r="F26" s="363"/>
      <c r="G26" s="363"/>
      <c r="H26" s="322"/>
      <c r="I26" s="322"/>
      <c r="J26" s="322"/>
      <c r="K26" s="322"/>
      <c r="L26" s="322"/>
      <c r="M26" s="322"/>
      <c r="N26" s="8"/>
      <c r="O26" s="333"/>
      <c r="P26" s="8"/>
      <c r="Q26" s="8"/>
      <c r="R26" s="38"/>
      <c r="S26" s="335"/>
      <c r="T26" s="335"/>
      <c r="U26" s="335"/>
      <c r="V26" s="335"/>
      <c r="W26" s="335"/>
      <c r="X26" s="335"/>
      <c r="Y26" s="335"/>
      <c r="Z26" s="335"/>
      <c r="AA26" s="335"/>
      <c r="AB26" s="335"/>
      <c r="AC26" s="335"/>
      <c r="AD26" s="335"/>
      <c r="AE26" s="335"/>
      <c r="AF26" s="8"/>
      <c r="AG26" s="5"/>
      <c r="AH26" s="8"/>
      <c r="AJ26" s="326"/>
      <c r="AK26" s="326"/>
      <c r="AL26" s="329"/>
      <c r="AM26" s="329"/>
      <c r="AN26" s="329"/>
      <c r="AO26" s="329"/>
      <c r="AP26" s="329"/>
      <c r="AQ26" s="329"/>
      <c r="AR26" s="326"/>
      <c r="AS26" s="328"/>
      <c r="AT26" s="327"/>
      <c r="AU26" s="327"/>
      <c r="AV26" s="327"/>
      <c r="AW26" s="327"/>
      <c r="AX26" s="327"/>
      <c r="AY26" s="327"/>
      <c r="AZ26" s="327"/>
      <c r="BA26" s="327"/>
      <c r="BB26" s="327"/>
      <c r="BC26" s="327"/>
      <c r="BD26" s="327"/>
      <c r="BE26" s="327"/>
      <c r="BF26" s="327"/>
      <c r="BG26" s="327"/>
      <c r="BH26" s="327"/>
      <c r="BI26" s="327"/>
      <c r="BJ26" s="327"/>
      <c r="BK26" s="327"/>
      <c r="BL26" s="327"/>
      <c r="BM26" s="327"/>
      <c r="BN26" s="327"/>
      <c r="BO26" s="327"/>
      <c r="BP26" s="327"/>
      <c r="BQ26" s="327"/>
      <c r="BR26" s="327"/>
      <c r="BS26" s="326"/>
    </row>
    <row r="27" spans="2:71" ht="15">
      <c r="B27" s="444" t="str">
        <f>AL27</f>
        <v>契約期間</v>
      </c>
      <c r="C27" s="444"/>
      <c r="D27" s="444"/>
      <c r="E27" s="444"/>
      <c r="F27" s="444"/>
      <c r="G27" s="444"/>
      <c r="H27" s="476"/>
      <c r="I27" s="474"/>
      <c r="J27" s="474"/>
      <c r="K27" s="10" t="s">
        <v>4279</v>
      </c>
      <c r="L27" s="474"/>
      <c r="M27" s="474"/>
      <c r="N27" s="10" t="s">
        <v>4280</v>
      </c>
      <c r="O27" s="474"/>
      <c r="P27" s="474"/>
      <c r="Q27" s="10" t="s">
        <v>269</v>
      </c>
      <c r="R27" s="475" t="s">
        <v>4284</v>
      </c>
      <c r="S27" s="475"/>
      <c r="T27" s="475"/>
      <c r="U27" s="475"/>
      <c r="V27" s="474"/>
      <c r="W27" s="474"/>
      <c r="X27" s="474"/>
      <c r="Y27" s="10" t="s">
        <v>4279</v>
      </c>
      <c r="Z27" s="474"/>
      <c r="AA27" s="474"/>
      <c r="AB27" s="10" t="s">
        <v>4280</v>
      </c>
      <c r="AC27" s="474"/>
      <c r="AD27" s="474"/>
      <c r="AE27" s="11" t="s">
        <v>269</v>
      </c>
      <c r="AF27" s="9"/>
      <c r="AG27" s="5" t="s">
        <v>4282</v>
      </c>
      <c r="AH27" s="8"/>
      <c r="AJ27" s="326"/>
      <c r="AK27" s="326"/>
      <c r="AL27" s="735" t="s">
        <v>888</v>
      </c>
      <c r="AM27" s="735"/>
      <c r="AN27" s="735"/>
      <c r="AO27" s="735"/>
      <c r="AP27" s="735"/>
      <c r="AQ27" s="735"/>
      <c r="AR27" s="326"/>
      <c r="AS27" s="328" t="s">
        <v>4308</v>
      </c>
      <c r="AT27" s="728" t="str">
        <f>IF(H27="","",H27)</f>
        <v/>
      </c>
      <c r="AU27" s="728"/>
      <c r="AV27" s="728"/>
      <c r="AW27" s="334" t="str">
        <f>IF(H27="","","年")</f>
        <v/>
      </c>
      <c r="AX27" s="728" t="str">
        <f>IF(L27="","",L27)</f>
        <v/>
      </c>
      <c r="AY27" s="728"/>
      <c r="AZ27" s="334" t="str">
        <f>IF(H27="","","月")</f>
        <v/>
      </c>
      <c r="BA27" s="728" t="str">
        <f>IF(O27="","",O27)</f>
        <v/>
      </c>
      <c r="BB27" s="728"/>
      <c r="BC27" s="728"/>
      <c r="BD27" s="334" t="str">
        <f>IF(H27="","","日")</f>
        <v/>
      </c>
      <c r="BE27" s="728" t="str">
        <f>IF(V27="","","～")</f>
        <v/>
      </c>
      <c r="BF27" s="728"/>
      <c r="BG27" s="728" t="str">
        <f>IF(V27="","",V27)</f>
        <v/>
      </c>
      <c r="BH27" s="728"/>
      <c r="BI27" s="728"/>
      <c r="BJ27" s="334" t="str">
        <f>IF(V27="","","年")</f>
        <v/>
      </c>
      <c r="BK27" s="728" t="str">
        <f>IF(Z27="","",Z27)</f>
        <v/>
      </c>
      <c r="BL27" s="728"/>
      <c r="BM27" s="334" t="str">
        <f>IF(V27="","","月")</f>
        <v/>
      </c>
      <c r="BN27" s="728" t="str">
        <f>IF(AC27="","",AC27)</f>
        <v/>
      </c>
      <c r="BO27" s="728"/>
      <c r="BP27" s="334" t="str">
        <f>IF(V27="","","日")</f>
        <v/>
      </c>
      <c r="BQ27" s="334"/>
      <c r="BR27" s="334"/>
      <c r="BS27" s="325"/>
    </row>
    <row r="28" spans="2:71" ht="5.25" customHeight="1">
      <c r="B28" s="363"/>
      <c r="C28" s="363"/>
      <c r="D28" s="363"/>
      <c r="E28" s="363"/>
      <c r="F28" s="363"/>
      <c r="G28" s="363"/>
      <c r="H28" s="322"/>
      <c r="I28" s="322"/>
      <c r="J28" s="322"/>
      <c r="K28" s="322"/>
      <c r="L28" s="322"/>
      <c r="M28" s="322"/>
      <c r="N28" s="322"/>
      <c r="O28" s="332"/>
      <c r="P28" s="332"/>
      <c r="Q28" s="332"/>
      <c r="R28" s="322"/>
      <c r="S28" s="322"/>
      <c r="T28" s="322"/>
      <c r="U28" s="322"/>
      <c r="V28" s="322"/>
      <c r="W28" s="330"/>
      <c r="X28" s="330"/>
      <c r="Y28" s="330"/>
      <c r="Z28" s="330"/>
      <c r="AA28" s="330"/>
      <c r="AB28" s="322"/>
      <c r="AC28" s="322"/>
      <c r="AD28" s="322"/>
      <c r="AE28" s="322"/>
      <c r="AF28" s="8"/>
      <c r="AG28" s="5"/>
      <c r="AH28" s="8"/>
      <c r="AJ28" s="326"/>
      <c r="AK28" s="326"/>
      <c r="AL28" s="329"/>
      <c r="AM28" s="329"/>
      <c r="AN28" s="329"/>
      <c r="AO28" s="329"/>
      <c r="AP28" s="329"/>
      <c r="AQ28" s="329"/>
      <c r="AR28" s="326"/>
      <c r="AS28" s="328"/>
      <c r="AT28" s="327"/>
      <c r="AU28" s="327"/>
      <c r="AV28" s="327"/>
      <c r="AW28" s="327"/>
      <c r="AX28" s="327"/>
      <c r="AY28" s="327"/>
      <c r="AZ28" s="327"/>
      <c r="BA28" s="327"/>
      <c r="BB28" s="327"/>
      <c r="BC28" s="327"/>
      <c r="BD28" s="327"/>
      <c r="BE28" s="327"/>
      <c r="BF28" s="327"/>
      <c r="BG28" s="327"/>
      <c r="BH28" s="327"/>
      <c r="BI28" s="327"/>
      <c r="BJ28" s="327"/>
      <c r="BK28" s="327"/>
      <c r="BL28" s="327"/>
      <c r="BM28" s="327"/>
      <c r="BN28" s="327"/>
      <c r="BO28" s="327"/>
      <c r="BP28" s="327"/>
      <c r="BQ28" s="327"/>
      <c r="BR28" s="327"/>
      <c r="BS28" s="326"/>
    </row>
    <row r="29" spans="2:71" ht="13.5" customHeight="1">
      <c r="B29" s="704" t="str">
        <f>AL29</f>
        <v>業務遂行場所</v>
      </c>
      <c r="C29" s="705"/>
      <c r="D29" s="705"/>
      <c r="E29" s="705"/>
      <c r="F29" s="705"/>
      <c r="G29" s="706"/>
      <c r="H29" s="710"/>
      <c r="I29" s="711"/>
      <c r="J29" s="711"/>
      <c r="K29" s="711"/>
      <c r="L29" s="711"/>
      <c r="M29" s="711"/>
      <c r="N29" s="711"/>
      <c r="O29" s="711"/>
      <c r="P29" s="711"/>
      <c r="Q29" s="711"/>
      <c r="R29" s="711"/>
      <c r="S29" s="711"/>
      <c r="T29" s="711"/>
      <c r="U29" s="711"/>
      <c r="V29" s="711"/>
      <c r="W29" s="711"/>
      <c r="X29" s="711"/>
      <c r="Y29" s="711"/>
      <c r="Z29" s="711"/>
      <c r="AA29" s="711"/>
      <c r="AB29" s="711"/>
      <c r="AC29" s="711"/>
      <c r="AD29" s="711"/>
      <c r="AE29" s="712"/>
      <c r="AF29" s="8"/>
      <c r="AG29" s="5" t="s">
        <v>4282</v>
      </c>
      <c r="AH29" s="8"/>
      <c r="AJ29" s="326"/>
      <c r="AK29" s="326"/>
      <c r="AL29" s="734" t="s">
        <v>4314</v>
      </c>
      <c r="AM29" s="734"/>
      <c r="AN29" s="734"/>
      <c r="AO29" s="734"/>
      <c r="AP29" s="734"/>
      <c r="AQ29" s="734"/>
      <c r="AR29" s="326"/>
      <c r="AS29" s="744" t="s">
        <v>4308</v>
      </c>
      <c r="AT29" s="739" t="str">
        <f>IF(H29="","",H29)</f>
        <v/>
      </c>
      <c r="AU29" s="739"/>
      <c r="AV29" s="739"/>
      <c r="AW29" s="739"/>
      <c r="AX29" s="739"/>
      <c r="AY29" s="739"/>
      <c r="AZ29" s="739"/>
      <c r="BA29" s="739"/>
      <c r="BB29" s="739"/>
      <c r="BC29" s="739"/>
      <c r="BD29" s="739"/>
      <c r="BE29" s="739"/>
      <c r="BF29" s="739"/>
      <c r="BG29" s="739"/>
      <c r="BH29" s="739"/>
      <c r="BI29" s="739"/>
      <c r="BJ29" s="739"/>
      <c r="BK29" s="739"/>
      <c r="BL29" s="739"/>
      <c r="BM29" s="739"/>
      <c r="BN29" s="739"/>
      <c r="BO29" s="739"/>
      <c r="BP29" s="739"/>
      <c r="BQ29" s="739"/>
      <c r="BR29" s="739"/>
      <c r="BS29" s="326"/>
    </row>
    <row r="30" spans="2:71">
      <c r="B30" s="707"/>
      <c r="C30" s="708"/>
      <c r="D30" s="708"/>
      <c r="E30" s="708"/>
      <c r="F30" s="708"/>
      <c r="G30" s="709"/>
      <c r="H30" s="713"/>
      <c r="I30" s="714"/>
      <c r="J30" s="714"/>
      <c r="K30" s="714"/>
      <c r="L30" s="714"/>
      <c r="M30" s="714"/>
      <c r="N30" s="714"/>
      <c r="O30" s="714"/>
      <c r="P30" s="714"/>
      <c r="Q30" s="714"/>
      <c r="R30" s="714"/>
      <c r="S30" s="714"/>
      <c r="T30" s="714"/>
      <c r="U30" s="714"/>
      <c r="V30" s="714"/>
      <c r="W30" s="714"/>
      <c r="X30" s="714"/>
      <c r="Y30" s="714"/>
      <c r="Z30" s="714"/>
      <c r="AA30" s="714"/>
      <c r="AB30" s="714"/>
      <c r="AC30" s="714"/>
      <c r="AD30" s="714"/>
      <c r="AE30" s="715"/>
      <c r="AF30" s="8"/>
      <c r="AG30" s="5"/>
      <c r="AH30" s="8"/>
      <c r="AJ30" s="326"/>
      <c r="AK30" s="326"/>
      <c r="AL30" s="735"/>
      <c r="AM30" s="735"/>
      <c r="AN30" s="735"/>
      <c r="AO30" s="735"/>
      <c r="AP30" s="735"/>
      <c r="AQ30" s="735"/>
      <c r="AR30" s="326"/>
      <c r="AS30" s="744"/>
      <c r="AT30" s="740"/>
      <c r="AU30" s="740"/>
      <c r="AV30" s="740"/>
      <c r="AW30" s="740"/>
      <c r="AX30" s="740"/>
      <c r="AY30" s="740"/>
      <c r="AZ30" s="740"/>
      <c r="BA30" s="740"/>
      <c r="BB30" s="740"/>
      <c r="BC30" s="740"/>
      <c r="BD30" s="740"/>
      <c r="BE30" s="740"/>
      <c r="BF30" s="740"/>
      <c r="BG30" s="740"/>
      <c r="BH30" s="740"/>
      <c r="BI30" s="740"/>
      <c r="BJ30" s="740"/>
      <c r="BK30" s="740"/>
      <c r="BL30" s="740"/>
      <c r="BM30" s="740"/>
      <c r="BN30" s="740"/>
      <c r="BO30" s="740"/>
      <c r="BP30" s="740"/>
      <c r="BQ30" s="740"/>
      <c r="BR30" s="740"/>
      <c r="BS30" s="325"/>
    </row>
    <row r="31" spans="2:71" ht="5.25" customHeight="1">
      <c r="B31" s="363"/>
      <c r="C31" s="363"/>
      <c r="D31" s="363"/>
      <c r="E31" s="363"/>
      <c r="F31" s="363"/>
      <c r="G31" s="363"/>
      <c r="H31" s="322"/>
      <c r="I31" s="322"/>
      <c r="J31" s="322"/>
      <c r="K31" s="322"/>
      <c r="L31" s="322"/>
      <c r="M31" s="322"/>
      <c r="N31" s="322"/>
      <c r="O31" s="332"/>
      <c r="P31" s="332"/>
      <c r="Q31" s="332"/>
      <c r="R31" s="322"/>
      <c r="S31" s="322"/>
      <c r="T31" s="322"/>
      <c r="U31" s="322"/>
      <c r="V31" s="322"/>
      <c r="W31" s="330"/>
      <c r="X31" s="330"/>
      <c r="Y31" s="330"/>
      <c r="Z31" s="330"/>
      <c r="AA31" s="330"/>
      <c r="AB31" s="322"/>
      <c r="AC31" s="322"/>
      <c r="AD31" s="322"/>
      <c r="AE31" s="322"/>
      <c r="AF31" s="8"/>
      <c r="AG31" s="5"/>
      <c r="AH31" s="8"/>
      <c r="AJ31" s="326"/>
      <c r="AK31" s="326"/>
      <c r="AL31" s="329"/>
      <c r="AM31" s="329"/>
      <c r="AN31" s="329"/>
      <c r="AO31" s="329"/>
      <c r="AP31" s="329"/>
      <c r="AQ31" s="329"/>
      <c r="AR31" s="326"/>
      <c r="AS31" s="328"/>
      <c r="AT31" s="327"/>
      <c r="AU31" s="327"/>
      <c r="AV31" s="327"/>
      <c r="AW31" s="327"/>
      <c r="AX31" s="327"/>
      <c r="AY31" s="327"/>
      <c r="AZ31" s="327"/>
      <c r="BA31" s="327"/>
      <c r="BB31" s="327"/>
      <c r="BC31" s="327"/>
      <c r="BD31" s="327"/>
      <c r="BE31" s="327"/>
      <c r="BF31" s="327"/>
      <c r="BG31" s="327"/>
      <c r="BH31" s="327"/>
      <c r="BI31" s="327"/>
      <c r="BJ31" s="327"/>
      <c r="BK31" s="327"/>
      <c r="BL31" s="327"/>
      <c r="BM31" s="327"/>
      <c r="BN31" s="327"/>
      <c r="BO31" s="327"/>
      <c r="BP31" s="327"/>
      <c r="BQ31" s="327"/>
      <c r="BR31" s="327"/>
      <c r="BS31" s="326"/>
    </row>
    <row r="32" spans="2:71" ht="13.5" customHeight="1">
      <c r="B32" s="444" t="str">
        <f>AL32</f>
        <v>納期</v>
      </c>
      <c r="C32" s="444"/>
      <c r="D32" s="444"/>
      <c r="E32" s="444"/>
      <c r="F32" s="444"/>
      <c r="G32" s="444"/>
      <c r="H32" s="716"/>
      <c r="I32" s="716"/>
      <c r="J32" s="716"/>
      <c r="K32" s="716"/>
      <c r="L32" s="716"/>
      <c r="M32" s="716"/>
      <c r="N32" s="716"/>
      <c r="O32" s="716"/>
      <c r="P32" s="716"/>
      <c r="Q32" s="716"/>
      <c r="R32" s="716"/>
      <c r="S32" s="716"/>
      <c r="T32" s="716"/>
      <c r="U32" s="716"/>
      <c r="V32" s="716"/>
      <c r="W32" s="716"/>
      <c r="X32" s="716"/>
      <c r="Y32" s="716"/>
      <c r="Z32" s="716"/>
      <c r="AA32" s="716"/>
      <c r="AB32" s="716"/>
      <c r="AC32" s="716"/>
      <c r="AD32" s="716"/>
      <c r="AE32" s="716"/>
      <c r="AF32" s="8"/>
      <c r="AG32" s="5" t="s">
        <v>4282</v>
      </c>
      <c r="AH32" s="8"/>
      <c r="AJ32" s="326"/>
      <c r="AK32" s="326"/>
      <c r="AL32" s="735" t="s">
        <v>4317</v>
      </c>
      <c r="AM32" s="735"/>
      <c r="AN32" s="735"/>
      <c r="AO32" s="735"/>
      <c r="AP32" s="735"/>
      <c r="AQ32" s="735"/>
      <c r="AR32" s="326"/>
      <c r="AS32" s="328" t="s">
        <v>4308</v>
      </c>
      <c r="AT32" s="749" t="str">
        <f>IF(H32="","",H32)</f>
        <v/>
      </c>
      <c r="AU32" s="749"/>
      <c r="AV32" s="749"/>
      <c r="AW32" s="749"/>
      <c r="AX32" s="749"/>
      <c r="AY32" s="749"/>
      <c r="AZ32" s="749"/>
      <c r="BA32" s="749"/>
      <c r="BB32" s="749"/>
      <c r="BC32" s="749"/>
      <c r="BD32" s="749"/>
      <c r="BE32" s="749"/>
      <c r="BF32" s="749"/>
      <c r="BG32" s="749"/>
      <c r="BH32" s="749"/>
      <c r="BI32" s="749"/>
      <c r="BJ32" s="749"/>
      <c r="BK32" s="749"/>
      <c r="BL32" s="749"/>
      <c r="BM32" s="749"/>
      <c r="BN32" s="749"/>
      <c r="BO32" s="749"/>
      <c r="BP32" s="749"/>
      <c r="BQ32" s="749"/>
      <c r="BR32" s="749"/>
      <c r="BS32" s="325"/>
    </row>
    <row r="33" spans="2:71" ht="5.25" customHeight="1">
      <c r="B33" s="363"/>
      <c r="C33" s="363"/>
      <c r="D33" s="363"/>
      <c r="E33" s="363"/>
      <c r="F33" s="363"/>
      <c r="G33" s="363"/>
      <c r="H33" s="322"/>
      <c r="I33" s="322"/>
      <c r="J33" s="322"/>
      <c r="K33" s="322"/>
      <c r="L33" s="322"/>
      <c r="M33" s="322"/>
      <c r="N33" s="322"/>
      <c r="O33" s="332"/>
      <c r="P33" s="332"/>
      <c r="Q33" s="332"/>
      <c r="R33" s="322"/>
      <c r="S33" s="322"/>
      <c r="T33" s="322"/>
      <c r="U33" s="322"/>
      <c r="V33" s="322"/>
      <c r="W33" s="330"/>
      <c r="X33" s="330"/>
      <c r="Y33" s="330"/>
      <c r="Z33" s="330"/>
      <c r="AA33" s="330"/>
      <c r="AB33" s="322"/>
      <c r="AC33" s="322"/>
      <c r="AD33" s="322"/>
      <c r="AE33" s="322"/>
      <c r="AF33" s="8"/>
      <c r="AG33" s="5"/>
      <c r="AH33" s="8"/>
      <c r="AJ33" s="326"/>
      <c r="AK33" s="326"/>
      <c r="AL33" s="329"/>
      <c r="AM33" s="329"/>
      <c r="AN33" s="329"/>
      <c r="AO33" s="329"/>
      <c r="AP33" s="329"/>
      <c r="AQ33" s="329"/>
      <c r="AR33" s="326"/>
      <c r="AS33" s="328"/>
      <c r="AT33" s="327"/>
      <c r="AU33" s="327"/>
      <c r="AV33" s="327"/>
      <c r="AW33" s="327"/>
      <c r="AX33" s="327"/>
      <c r="AY33" s="327"/>
      <c r="AZ33" s="327"/>
      <c r="BA33" s="327"/>
      <c r="BB33" s="327"/>
      <c r="BC33" s="327"/>
      <c r="BD33" s="327"/>
      <c r="BE33" s="327"/>
      <c r="BF33" s="327"/>
      <c r="BG33" s="327"/>
      <c r="BH33" s="327"/>
      <c r="BI33" s="327"/>
      <c r="BJ33" s="327"/>
      <c r="BK33" s="327"/>
      <c r="BL33" s="327"/>
      <c r="BM33" s="327"/>
      <c r="BN33" s="327"/>
      <c r="BO33" s="327"/>
      <c r="BP33" s="327"/>
      <c r="BQ33" s="327"/>
      <c r="BR33" s="327"/>
      <c r="BS33" s="326"/>
    </row>
    <row r="34" spans="2:71" ht="13.5" customHeight="1">
      <c r="B34" s="444" t="str">
        <f>AL34</f>
        <v>納入場所</v>
      </c>
      <c r="C34" s="444"/>
      <c r="D34" s="444"/>
      <c r="E34" s="444"/>
      <c r="F34" s="444"/>
      <c r="G34" s="444"/>
      <c r="H34" s="716"/>
      <c r="I34" s="716"/>
      <c r="J34" s="716"/>
      <c r="K34" s="716"/>
      <c r="L34" s="716"/>
      <c r="M34" s="716"/>
      <c r="N34" s="716"/>
      <c r="O34" s="716"/>
      <c r="P34" s="716"/>
      <c r="Q34" s="716"/>
      <c r="R34" s="716"/>
      <c r="S34" s="716"/>
      <c r="T34" s="716"/>
      <c r="U34" s="716"/>
      <c r="V34" s="716"/>
      <c r="W34" s="716"/>
      <c r="X34" s="716"/>
      <c r="Y34" s="716"/>
      <c r="Z34" s="716"/>
      <c r="AA34" s="716"/>
      <c r="AB34" s="716"/>
      <c r="AC34" s="716"/>
      <c r="AD34" s="716"/>
      <c r="AE34" s="716"/>
      <c r="AF34" s="8"/>
      <c r="AG34" s="5" t="s">
        <v>4282</v>
      </c>
      <c r="AH34" s="8"/>
      <c r="AJ34" s="326"/>
      <c r="AK34" s="326"/>
      <c r="AL34" s="735" t="s">
        <v>4286</v>
      </c>
      <c r="AM34" s="735"/>
      <c r="AN34" s="735"/>
      <c r="AO34" s="735"/>
      <c r="AP34" s="735"/>
      <c r="AQ34" s="735"/>
      <c r="AR34" s="326"/>
      <c r="AS34" s="328" t="s">
        <v>4308</v>
      </c>
      <c r="AT34" s="742" t="str">
        <f>IF(H34="","",H34)</f>
        <v/>
      </c>
      <c r="AU34" s="742"/>
      <c r="AV34" s="742"/>
      <c r="AW34" s="742"/>
      <c r="AX34" s="742"/>
      <c r="AY34" s="742"/>
      <c r="AZ34" s="742"/>
      <c r="BA34" s="742"/>
      <c r="BB34" s="742"/>
      <c r="BC34" s="742"/>
      <c r="BD34" s="742"/>
      <c r="BE34" s="742"/>
      <c r="BF34" s="742"/>
      <c r="BG34" s="742"/>
      <c r="BH34" s="742"/>
      <c r="BI34" s="742"/>
      <c r="BJ34" s="742"/>
      <c r="BK34" s="742"/>
      <c r="BL34" s="742"/>
      <c r="BM34" s="742"/>
      <c r="BN34" s="742"/>
      <c r="BO34" s="742"/>
      <c r="BP34" s="742"/>
      <c r="BQ34" s="742"/>
      <c r="BR34" s="742"/>
      <c r="BS34" s="325"/>
    </row>
    <row r="35" spans="2:71" ht="5.25" customHeight="1">
      <c r="B35" s="363"/>
      <c r="C35" s="363"/>
      <c r="D35" s="363"/>
      <c r="E35" s="363"/>
      <c r="F35" s="363"/>
      <c r="G35" s="363"/>
      <c r="H35" s="322"/>
      <c r="I35" s="322"/>
      <c r="J35" s="322"/>
      <c r="K35" s="322"/>
      <c r="L35" s="322"/>
      <c r="M35" s="322"/>
      <c r="N35" s="322"/>
      <c r="O35" s="332"/>
      <c r="P35" s="332"/>
      <c r="Q35" s="332"/>
      <c r="R35" s="322"/>
      <c r="S35" s="322"/>
      <c r="T35" s="322"/>
      <c r="U35" s="322"/>
      <c r="V35" s="322"/>
      <c r="W35" s="330"/>
      <c r="X35" s="330"/>
      <c r="Y35" s="330"/>
      <c r="Z35" s="330"/>
      <c r="AA35" s="330"/>
      <c r="AB35" s="322"/>
      <c r="AC35" s="322"/>
      <c r="AD35" s="322"/>
      <c r="AE35" s="322"/>
      <c r="AF35" s="8"/>
      <c r="AG35" s="5"/>
      <c r="AH35" s="8"/>
      <c r="AJ35" s="326"/>
      <c r="AK35" s="326"/>
      <c r="AL35" s="329"/>
      <c r="AM35" s="329"/>
      <c r="AN35" s="329"/>
      <c r="AO35" s="329"/>
      <c r="AP35" s="329"/>
      <c r="AQ35" s="329"/>
      <c r="AR35" s="326"/>
      <c r="AS35" s="328"/>
      <c r="AT35" s="327"/>
      <c r="AU35" s="327"/>
      <c r="AV35" s="327"/>
      <c r="AW35" s="327"/>
      <c r="AX35" s="327"/>
      <c r="AY35" s="327"/>
      <c r="AZ35" s="327"/>
      <c r="BA35" s="327"/>
      <c r="BB35" s="327"/>
      <c r="BC35" s="327"/>
      <c r="BD35" s="327"/>
      <c r="BE35" s="327"/>
      <c r="BF35" s="327"/>
      <c r="BG35" s="327"/>
      <c r="BH35" s="327"/>
      <c r="BI35" s="327"/>
      <c r="BJ35" s="327"/>
      <c r="BK35" s="327"/>
      <c r="BL35" s="327"/>
      <c r="BM35" s="327"/>
      <c r="BN35" s="327"/>
      <c r="BO35" s="327"/>
      <c r="BP35" s="327"/>
      <c r="BQ35" s="327"/>
      <c r="BR35" s="327"/>
      <c r="BS35" s="326"/>
    </row>
    <row r="36" spans="2:71">
      <c r="B36" s="704" t="str">
        <f>AL36</f>
        <v>納品及び検収条件</v>
      </c>
      <c r="C36" s="705"/>
      <c r="D36" s="705"/>
      <c r="E36" s="705"/>
      <c r="F36" s="705"/>
      <c r="G36" s="706"/>
      <c r="H36" s="710"/>
      <c r="I36" s="711"/>
      <c r="J36" s="711"/>
      <c r="K36" s="711"/>
      <c r="L36" s="711"/>
      <c r="M36" s="711"/>
      <c r="N36" s="711"/>
      <c r="O36" s="711"/>
      <c r="P36" s="711"/>
      <c r="Q36" s="711"/>
      <c r="R36" s="711"/>
      <c r="S36" s="711"/>
      <c r="T36" s="711"/>
      <c r="U36" s="711"/>
      <c r="V36" s="711"/>
      <c r="W36" s="711"/>
      <c r="X36" s="711"/>
      <c r="Y36" s="711"/>
      <c r="Z36" s="711"/>
      <c r="AA36" s="711"/>
      <c r="AB36" s="711"/>
      <c r="AC36" s="711"/>
      <c r="AD36" s="711"/>
      <c r="AE36" s="712"/>
      <c r="AF36" s="8"/>
      <c r="AG36" s="5" t="s">
        <v>4282</v>
      </c>
      <c r="AH36" s="8"/>
      <c r="AJ36" s="326"/>
      <c r="AK36" s="326"/>
      <c r="AL36" s="734" t="s">
        <v>4318</v>
      </c>
      <c r="AM36" s="734"/>
      <c r="AN36" s="734"/>
      <c r="AO36" s="734"/>
      <c r="AP36" s="734"/>
      <c r="AQ36" s="734"/>
      <c r="AR36" s="326"/>
      <c r="AS36" s="744" t="s">
        <v>4308</v>
      </c>
      <c r="AT36" s="736" t="str">
        <f>IF(H36="","",H36)</f>
        <v/>
      </c>
      <c r="AU36" s="736"/>
      <c r="AV36" s="736"/>
      <c r="AW36" s="736"/>
      <c r="AX36" s="736"/>
      <c r="AY36" s="736"/>
      <c r="AZ36" s="736"/>
      <c r="BA36" s="736"/>
      <c r="BB36" s="736"/>
      <c r="BC36" s="736"/>
      <c r="BD36" s="736"/>
      <c r="BE36" s="736"/>
      <c r="BF36" s="736"/>
      <c r="BG36" s="736"/>
      <c r="BH36" s="736"/>
      <c r="BI36" s="736"/>
      <c r="BJ36" s="736"/>
      <c r="BK36" s="736"/>
      <c r="BL36" s="736"/>
      <c r="BM36" s="736"/>
      <c r="BN36" s="736"/>
      <c r="BO36" s="736"/>
      <c r="BP36" s="736"/>
      <c r="BQ36" s="736"/>
      <c r="BR36" s="736"/>
      <c r="BS36" s="326"/>
    </row>
    <row r="37" spans="2:71">
      <c r="B37" s="721"/>
      <c r="C37" s="722"/>
      <c r="D37" s="722"/>
      <c r="E37" s="722"/>
      <c r="F37" s="722"/>
      <c r="G37" s="723"/>
      <c r="H37" s="717"/>
      <c r="I37" s="718"/>
      <c r="J37" s="718"/>
      <c r="K37" s="718"/>
      <c r="L37" s="718"/>
      <c r="M37" s="718"/>
      <c r="N37" s="718"/>
      <c r="O37" s="718"/>
      <c r="P37" s="718"/>
      <c r="Q37" s="718"/>
      <c r="R37" s="718"/>
      <c r="S37" s="718"/>
      <c r="T37" s="718"/>
      <c r="U37" s="718"/>
      <c r="V37" s="718"/>
      <c r="W37" s="718"/>
      <c r="X37" s="718"/>
      <c r="Y37" s="718"/>
      <c r="Z37" s="718"/>
      <c r="AA37" s="718"/>
      <c r="AB37" s="718"/>
      <c r="AC37" s="718"/>
      <c r="AD37" s="718"/>
      <c r="AE37" s="719"/>
      <c r="AF37" s="8"/>
      <c r="AG37" s="5"/>
      <c r="AH37" s="8"/>
      <c r="AJ37" s="326"/>
      <c r="AK37" s="326"/>
      <c r="AL37" s="734"/>
      <c r="AM37" s="734"/>
      <c r="AN37" s="734"/>
      <c r="AO37" s="734"/>
      <c r="AP37" s="734"/>
      <c r="AQ37" s="734"/>
      <c r="AR37" s="326"/>
      <c r="AS37" s="744"/>
      <c r="AT37" s="736"/>
      <c r="AU37" s="736"/>
      <c r="AV37" s="736"/>
      <c r="AW37" s="736"/>
      <c r="AX37" s="736"/>
      <c r="AY37" s="736"/>
      <c r="AZ37" s="736"/>
      <c r="BA37" s="736"/>
      <c r="BB37" s="736"/>
      <c r="BC37" s="736"/>
      <c r="BD37" s="736"/>
      <c r="BE37" s="736"/>
      <c r="BF37" s="736"/>
      <c r="BG37" s="736"/>
      <c r="BH37" s="736"/>
      <c r="BI37" s="736"/>
      <c r="BJ37" s="736"/>
      <c r="BK37" s="736"/>
      <c r="BL37" s="736"/>
      <c r="BM37" s="736"/>
      <c r="BN37" s="736"/>
      <c r="BO37" s="736"/>
      <c r="BP37" s="736"/>
      <c r="BQ37" s="736"/>
      <c r="BR37" s="736"/>
      <c r="BS37" s="326"/>
    </row>
    <row r="38" spans="2:71">
      <c r="B38" s="707"/>
      <c r="C38" s="708"/>
      <c r="D38" s="708"/>
      <c r="E38" s="708"/>
      <c r="F38" s="708"/>
      <c r="G38" s="709"/>
      <c r="H38" s="713"/>
      <c r="I38" s="714"/>
      <c r="J38" s="714"/>
      <c r="K38" s="714"/>
      <c r="L38" s="714"/>
      <c r="M38" s="714"/>
      <c r="N38" s="714"/>
      <c r="O38" s="714"/>
      <c r="P38" s="714"/>
      <c r="Q38" s="714"/>
      <c r="R38" s="714"/>
      <c r="S38" s="714"/>
      <c r="T38" s="714"/>
      <c r="U38" s="714"/>
      <c r="V38" s="714"/>
      <c r="W38" s="714"/>
      <c r="X38" s="714"/>
      <c r="Y38" s="714"/>
      <c r="Z38" s="714"/>
      <c r="AA38" s="714"/>
      <c r="AB38" s="714"/>
      <c r="AC38" s="714"/>
      <c r="AD38" s="714"/>
      <c r="AE38" s="715"/>
      <c r="AF38" s="8"/>
      <c r="AG38" s="5"/>
      <c r="AH38" s="8"/>
      <c r="AJ38" s="326"/>
      <c r="AK38" s="326"/>
      <c r="AL38" s="735"/>
      <c r="AM38" s="735"/>
      <c r="AN38" s="735"/>
      <c r="AO38" s="735"/>
      <c r="AP38" s="735"/>
      <c r="AQ38" s="735"/>
      <c r="AR38" s="326"/>
      <c r="AS38" s="744"/>
      <c r="AT38" s="737"/>
      <c r="AU38" s="737"/>
      <c r="AV38" s="737"/>
      <c r="AW38" s="737"/>
      <c r="AX38" s="737"/>
      <c r="AY38" s="737"/>
      <c r="AZ38" s="737"/>
      <c r="BA38" s="737"/>
      <c r="BB38" s="737"/>
      <c r="BC38" s="737"/>
      <c r="BD38" s="737"/>
      <c r="BE38" s="737"/>
      <c r="BF38" s="737"/>
      <c r="BG38" s="737"/>
      <c r="BH38" s="737"/>
      <c r="BI38" s="737"/>
      <c r="BJ38" s="737"/>
      <c r="BK38" s="737"/>
      <c r="BL38" s="737"/>
      <c r="BM38" s="737"/>
      <c r="BN38" s="737"/>
      <c r="BO38" s="737"/>
      <c r="BP38" s="737"/>
      <c r="BQ38" s="737"/>
      <c r="BR38" s="737"/>
      <c r="BS38" s="325"/>
    </row>
    <row r="39" spans="2:71" ht="5.25" customHeight="1">
      <c r="B39" s="363"/>
      <c r="C39" s="363"/>
      <c r="D39" s="363"/>
      <c r="E39" s="363"/>
      <c r="F39" s="363"/>
      <c r="G39" s="363"/>
      <c r="H39" s="331"/>
      <c r="I39" s="322"/>
      <c r="J39" s="322"/>
      <c r="K39" s="322"/>
      <c r="L39" s="322"/>
      <c r="M39" s="322"/>
      <c r="N39" s="322"/>
      <c r="O39" s="322"/>
      <c r="P39" s="322"/>
      <c r="Q39" s="322"/>
      <c r="R39" s="322"/>
      <c r="S39" s="322"/>
      <c r="T39" s="322"/>
      <c r="U39" s="322"/>
      <c r="V39" s="322"/>
      <c r="W39" s="330"/>
      <c r="X39" s="330"/>
      <c r="Y39" s="330"/>
      <c r="Z39" s="330"/>
      <c r="AA39" s="330"/>
      <c r="AB39" s="322"/>
      <c r="AC39" s="322"/>
      <c r="AD39" s="322"/>
      <c r="AE39" s="322"/>
      <c r="AF39" s="8"/>
      <c r="AG39" s="5"/>
      <c r="AH39" s="8"/>
      <c r="AJ39" s="326"/>
      <c r="AK39" s="326"/>
      <c r="AL39" s="329"/>
      <c r="AM39" s="329"/>
      <c r="AN39" s="329"/>
      <c r="AO39" s="329"/>
      <c r="AP39" s="329"/>
      <c r="AQ39" s="329"/>
      <c r="AR39" s="326"/>
      <c r="AS39" s="328"/>
      <c r="AT39" s="327"/>
      <c r="AU39" s="327"/>
      <c r="AV39" s="327"/>
      <c r="AW39" s="327"/>
      <c r="AX39" s="327"/>
      <c r="AY39" s="327"/>
      <c r="AZ39" s="327"/>
      <c r="BA39" s="327"/>
      <c r="BB39" s="327"/>
      <c r="BC39" s="327"/>
      <c r="BD39" s="327"/>
      <c r="BE39" s="327"/>
      <c r="BF39" s="327"/>
      <c r="BG39" s="327"/>
      <c r="BH39" s="327"/>
      <c r="BI39" s="327"/>
      <c r="BJ39" s="327"/>
      <c r="BK39" s="327"/>
      <c r="BL39" s="327"/>
      <c r="BM39" s="327"/>
      <c r="BN39" s="327"/>
      <c r="BO39" s="327"/>
      <c r="BP39" s="327"/>
      <c r="BQ39" s="327"/>
      <c r="BR39" s="327"/>
      <c r="BS39" s="326"/>
    </row>
    <row r="40" spans="2:71" ht="15">
      <c r="B40" s="444" t="str">
        <f>AL40</f>
        <v>支払条件</v>
      </c>
      <c r="C40" s="444"/>
      <c r="D40" s="444"/>
      <c r="E40" s="444"/>
      <c r="F40" s="444"/>
      <c r="G40" s="444"/>
      <c r="H40" s="716"/>
      <c r="I40" s="716"/>
      <c r="J40" s="716"/>
      <c r="K40" s="716"/>
      <c r="L40" s="716"/>
      <c r="M40" s="716"/>
      <c r="N40" s="716"/>
      <c r="O40" s="716"/>
      <c r="P40" s="716"/>
      <c r="Q40" s="716"/>
      <c r="R40" s="716"/>
      <c r="S40" s="716"/>
      <c r="T40" s="716"/>
      <c r="U40" s="716"/>
      <c r="V40" s="716"/>
      <c r="W40" s="716"/>
      <c r="X40" s="716"/>
      <c r="Y40" s="716"/>
      <c r="Z40" s="716"/>
      <c r="AA40" s="716"/>
      <c r="AB40" s="716"/>
      <c r="AC40" s="716"/>
      <c r="AD40" s="716"/>
      <c r="AE40" s="716"/>
      <c r="AG40" s="5" t="s">
        <v>4282</v>
      </c>
      <c r="AJ40" s="326"/>
      <c r="AK40" s="326"/>
      <c r="AL40" s="735" t="s">
        <v>4319</v>
      </c>
      <c r="AM40" s="735"/>
      <c r="AN40" s="735"/>
      <c r="AO40" s="735"/>
      <c r="AP40" s="735"/>
      <c r="AQ40" s="735"/>
      <c r="AR40" s="326"/>
      <c r="AS40" s="328" t="s">
        <v>4308</v>
      </c>
      <c r="AT40" s="742" t="str">
        <f>IF(H40="","",H40)</f>
        <v/>
      </c>
      <c r="AU40" s="742"/>
      <c r="AV40" s="742"/>
      <c r="AW40" s="742"/>
      <c r="AX40" s="742"/>
      <c r="AY40" s="742"/>
      <c r="AZ40" s="742"/>
      <c r="BA40" s="742"/>
      <c r="BB40" s="742"/>
      <c r="BC40" s="742"/>
      <c r="BD40" s="742"/>
      <c r="BE40" s="742"/>
      <c r="BF40" s="742"/>
      <c r="BG40" s="742"/>
      <c r="BH40" s="742"/>
      <c r="BI40" s="742"/>
      <c r="BJ40" s="742"/>
      <c r="BK40" s="742"/>
      <c r="BL40" s="742"/>
      <c r="BM40" s="742"/>
      <c r="BN40" s="742"/>
      <c r="BO40" s="742"/>
      <c r="BP40" s="742"/>
      <c r="BQ40" s="742"/>
      <c r="BR40" s="742"/>
      <c r="BS40" s="325"/>
    </row>
    <row r="41" spans="2:71" ht="5.25" customHeight="1">
      <c r="B41" s="365"/>
      <c r="C41" s="366"/>
      <c r="D41" s="366"/>
      <c r="E41" s="366"/>
      <c r="F41" s="366"/>
      <c r="G41" s="366"/>
      <c r="AG41" s="5"/>
      <c r="AJ41" s="326"/>
      <c r="AK41" s="326"/>
      <c r="AL41" s="329"/>
      <c r="AM41" s="329"/>
      <c r="AN41" s="329"/>
      <c r="AO41" s="329"/>
      <c r="AP41" s="329"/>
      <c r="AQ41" s="329"/>
      <c r="AR41" s="326"/>
      <c r="AS41" s="328"/>
      <c r="AT41" s="327"/>
      <c r="AU41" s="327"/>
      <c r="AV41" s="327"/>
      <c r="AW41" s="327"/>
      <c r="AX41" s="327"/>
      <c r="AY41" s="327"/>
      <c r="AZ41" s="327"/>
      <c r="BA41" s="327"/>
      <c r="BB41" s="327"/>
      <c r="BC41" s="327"/>
      <c r="BD41" s="327"/>
      <c r="BE41" s="327"/>
      <c r="BF41" s="327"/>
      <c r="BG41" s="327"/>
      <c r="BH41" s="327"/>
      <c r="BI41" s="327"/>
      <c r="BJ41" s="327"/>
      <c r="BK41" s="327"/>
      <c r="BL41" s="327"/>
      <c r="BM41" s="327"/>
      <c r="BN41" s="327"/>
      <c r="BO41" s="327"/>
      <c r="BP41" s="327"/>
      <c r="BQ41" s="327"/>
      <c r="BR41" s="327"/>
      <c r="BS41" s="326"/>
    </row>
    <row r="42" spans="2:71" ht="13.5" customHeight="1">
      <c r="B42" s="704" t="str">
        <f>AL42</f>
        <v>備考</v>
      </c>
      <c r="C42" s="705"/>
      <c r="D42" s="705"/>
      <c r="E42" s="705"/>
      <c r="F42" s="705"/>
      <c r="G42" s="706"/>
      <c r="H42" s="710"/>
      <c r="I42" s="711"/>
      <c r="J42" s="711"/>
      <c r="K42" s="711"/>
      <c r="L42" s="711"/>
      <c r="M42" s="711"/>
      <c r="N42" s="711"/>
      <c r="O42" s="711"/>
      <c r="P42" s="711"/>
      <c r="Q42" s="711"/>
      <c r="R42" s="711"/>
      <c r="S42" s="711"/>
      <c r="T42" s="711"/>
      <c r="U42" s="711"/>
      <c r="V42" s="711"/>
      <c r="W42" s="711"/>
      <c r="X42" s="711"/>
      <c r="Y42" s="711"/>
      <c r="Z42" s="711"/>
      <c r="AA42" s="711"/>
      <c r="AB42" s="711"/>
      <c r="AC42" s="711"/>
      <c r="AD42" s="711"/>
      <c r="AE42" s="712"/>
      <c r="AG42" s="5" t="s">
        <v>4282</v>
      </c>
      <c r="AJ42" s="326"/>
      <c r="AK42" s="326"/>
      <c r="AL42" s="734" t="s">
        <v>656</v>
      </c>
      <c r="AM42" s="734"/>
      <c r="AN42" s="734"/>
      <c r="AO42" s="734"/>
      <c r="AP42" s="734"/>
      <c r="AQ42" s="734"/>
      <c r="AR42" s="326"/>
      <c r="AS42" s="744" t="s">
        <v>4308</v>
      </c>
      <c r="AT42" s="736" t="str">
        <f>IF(H42="","",H42)</f>
        <v/>
      </c>
      <c r="AU42" s="736"/>
      <c r="AV42" s="736"/>
      <c r="AW42" s="736"/>
      <c r="AX42" s="736"/>
      <c r="AY42" s="736"/>
      <c r="AZ42" s="736"/>
      <c r="BA42" s="736"/>
      <c r="BB42" s="736"/>
      <c r="BC42" s="736"/>
      <c r="BD42" s="736"/>
      <c r="BE42" s="736"/>
      <c r="BF42" s="736"/>
      <c r="BG42" s="736"/>
      <c r="BH42" s="736"/>
      <c r="BI42" s="736"/>
      <c r="BJ42" s="736"/>
      <c r="BK42" s="736"/>
      <c r="BL42" s="736"/>
      <c r="BM42" s="736"/>
      <c r="BN42" s="736"/>
      <c r="BO42" s="736"/>
      <c r="BP42" s="736"/>
      <c r="BQ42" s="736"/>
      <c r="BR42" s="736"/>
      <c r="BS42" s="326"/>
    </row>
    <row r="43" spans="2:71">
      <c r="B43" s="721"/>
      <c r="C43" s="722"/>
      <c r="D43" s="722"/>
      <c r="E43" s="722"/>
      <c r="F43" s="722"/>
      <c r="G43" s="723"/>
      <c r="H43" s="717"/>
      <c r="I43" s="718"/>
      <c r="J43" s="718"/>
      <c r="K43" s="718"/>
      <c r="L43" s="718"/>
      <c r="M43" s="718"/>
      <c r="N43" s="718"/>
      <c r="O43" s="718"/>
      <c r="P43" s="718"/>
      <c r="Q43" s="718"/>
      <c r="R43" s="718"/>
      <c r="S43" s="718"/>
      <c r="T43" s="718"/>
      <c r="U43" s="718"/>
      <c r="V43" s="718"/>
      <c r="W43" s="718"/>
      <c r="X43" s="718"/>
      <c r="Y43" s="718"/>
      <c r="Z43" s="718"/>
      <c r="AA43" s="718"/>
      <c r="AB43" s="718"/>
      <c r="AC43" s="718"/>
      <c r="AD43" s="718"/>
      <c r="AE43" s="719"/>
      <c r="AG43" s="5"/>
      <c r="AJ43" s="326"/>
      <c r="AK43" s="326"/>
      <c r="AL43" s="734"/>
      <c r="AM43" s="734"/>
      <c r="AN43" s="734"/>
      <c r="AO43" s="734"/>
      <c r="AP43" s="734"/>
      <c r="AQ43" s="734"/>
      <c r="AR43" s="326"/>
      <c r="AS43" s="744"/>
      <c r="AT43" s="736"/>
      <c r="AU43" s="736"/>
      <c r="AV43" s="736"/>
      <c r="AW43" s="736"/>
      <c r="AX43" s="736"/>
      <c r="AY43" s="736"/>
      <c r="AZ43" s="736"/>
      <c r="BA43" s="736"/>
      <c r="BB43" s="736"/>
      <c r="BC43" s="736"/>
      <c r="BD43" s="736"/>
      <c r="BE43" s="736"/>
      <c r="BF43" s="736"/>
      <c r="BG43" s="736"/>
      <c r="BH43" s="736"/>
      <c r="BI43" s="736"/>
      <c r="BJ43" s="736"/>
      <c r="BK43" s="736"/>
      <c r="BL43" s="736"/>
      <c r="BM43" s="736"/>
      <c r="BN43" s="736"/>
      <c r="BO43" s="736"/>
      <c r="BP43" s="736"/>
      <c r="BQ43" s="736"/>
      <c r="BR43" s="736"/>
      <c r="BS43" s="326"/>
    </row>
    <row r="44" spans="2:71">
      <c r="B44" s="707"/>
      <c r="C44" s="708"/>
      <c r="D44" s="708"/>
      <c r="E44" s="708"/>
      <c r="F44" s="708"/>
      <c r="G44" s="709"/>
      <c r="H44" s="713"/>
      <c r="I44" s="714"/>
      <c r="J44" s="714"/>
      <c r="K44" s="714"/>
      <c r="L44" s="714"/>
      <c r="M44" s="714"/>
      <c r="N44" s="714"/>
      <c r="O44" s="714"/>
      <c r="P44" s="714"/>
      <c r="Q44" s="714"/>
      <c r="R44" s="714"/>
      <c r="S44" s="714"/>
      <c r="T44" s="714"/>
      <c r="U44" s="714"/>
      <c r="V44" s="714"/>
      <c r="W44" s="714"/>
      <c r="X44" s="714"/>
      <c r="Y44" s="714"/>
      <c r="Z44" s="714"/>
      <c r="AA44" s="714"/>
      <c r="AB44" s="714"/>
      <c r="AC44" s="714"/>
      <c r="AD44" s="714"/>
      <c r="AE44" s="715"/>
      <c r="AG44" s="5"/>
      <c r="AJ44" s="326"/>
      <c r="AK44" s="326"/>
      <c r="AL44" s="735"/>
      <c r="AM44" s="735"/>
      <c r="AN44" s="735"/>
      <c r="AO44" s="735"/>
      <c r="AP44" s="735"/>
      <c r="AQ44" s="735"/>
      <c r="AR44" s="326"/>
      <c r="AS44" s="744"/>
      <c r="AT44" s="737"/>
      <c r="AU44" s="737"/>
      <c r="AV44" s="737"/>
      <c r="AW44" s="737"/>
      <c r="AX44" s="737"/>
      <c r="AY44" s="737"/>
      <c r="AZ44" s="737"/>
      <c r="BA44" s="737"/>
      <c r="BB44" s="737"/>
      <c r="BC44" s="737"/>
      <c r="BD44" s="737"/>
      <c r="BE44" s="737"/>
      <c r="BF44" s="737"/>
      <c r="BG44" s="737"/>
      <c r="BH44" s="737"/>
      <c r="BI44" s="737"/>
      <c r="BJ44" s="737"/>
      <c r="BK44" s="737"/>
      <c r="BL44" s="737"/>
      <c r="BM44" s="737"/>
      <c r="BN44" s="737"/>
      <c r="BO44" s="737"/>
      <c r="BP44" s="737"/>
      <c r="BQ44" s="737"/>
      <c r="BR44" s="737"/>
      <c r="BS44" s="325"/>
    </row>
    <row r="45" spans="2:71">
      <c r="C45" s="19"/>
      <c r="D45" s="19"/>
      <c r="E45" s="19"/>
      <c r="F45" s="19"/>
      <c r="G45" s="19"/>
      <c r="H45" s="19"/>
      <c r="I45" s="19"/>
      <c r="J45" s="19"/>
      <c r="K45" s="19"/>
      <c r="L45" s="19"/>
      <c r="M45" s="19"/>
      <c r="N45" s="19"/>
      <c r="O45" s="19"/>
      <c r="P45" s="19"/>
      <c r="Q45" s="19"/>
      <c r="R45" s="19"/>
      <c r="S45" s="19"/>
      <c r="T45" s="19"/>
      <c r="U45" s="19"/>
      <c r="V45" s="19"/>
      <c r="W45" s="19"/>
      <c r="X45" s="19"/>
      <c r="Y45" s="19"/>
      <c r="Z45" s="19"/>
      <c r="AA45" s="19"/>
      <c r="AB45" s="19"/>
      <c r="AC45" s="19"/>
      <c r="AD45" s="19"/>
      <c r="AE45" s="19"/>
      <c r="AG45" s="5"/>
      <c r="AJ45" s="323"/>
      <c r="AK45" s="323"/>
      <c r="AL45" s="323"/>
      <c r="AM45" s="323"/>
      <c r="AN45" s="323"/>
      <c r="AO45" s="323"/>
      <c r="AP45" s="323"/>
      <c r="AQ45" s="323"/>
      <c r="AR45" s="323"/>
      <c r="AS45" s="323"/>
      <c r="AT45" s="324"/>
      <c r="AU45" s="324"/>
      <c r="AV45" s="324"/>
      <c r="AW45" s="324"/>
      <c r="AX45" s="324"/>
      <c r="AY45" s="324"/>
      <c r="AZ45" s="324"/>
      <c r="BA45" s="324"/>
      <c r="BB45" s="324"/>
      <c r="BC45" s="324"/>
      <c r="BD45" s="324"/>
      <c r="BE45" s="324"/>
      <c r="BF45" s="324"/>
      <c r="BG45" s="324"/>
      <c r="BH45" s="324"/>
      <c r="BI45" s="324"/>
      <c r="BJ45" s="324"/>
      <c r="BK45" s="324"/>
      <c r="BL45" s="324"/>
      <c r="BM45" s="324"/>
      <c r="BN45" s="324"/>
      <c r="BO45" s="324"/>
      <c r="BP45" s="324"/>
      <c r="BQ45" s="324"/>
      <c r="BR45" s="324"/>
      <c r="BS45" s="323"/>
    </row>
    <row r="46" spans="2:71" ht="23.25" customHeight="1">
      <c r="B46" s="720" t="s">
        <v>110</v>
      </c>
      <c r="C46" s="720"/>
      <c r="D46" s="720" t="s">
        <v>4321</v>
      </c>
      <c r="E46" s="720"/>
      <c r="F46" s="720"/>
      <c r="G46" s="720"/>
      <c r="H46" s="720"/>
      <c r="I46" s="720"/>
      <c r="J46" s="720"/>
      <c r="K46" s="720"/>
      <c r="L46" s="720"/>
      <c r="M46" s="720"/>
      <c r="N46" s="720"/>
      <c r="O46" s="720"/>
      <c r="P46" s="720"/>
      <c r="Q46" s="720"/>
      <c r="R46" s="720"/>
      <c r="S46" s="720"/>
      <c r="T46" s="720"/>
      <c r="U46" s="720"/>
      <c r="V46" s="720"/>
      <c r="W46" s="720" t="s">
        <v>386</v>
      </c>
      <c r="X46" s="720"/>
      <c r="Y46" s="720" t="s">
        <v>468</v>
      </c>
      <c r="Z46" s="720"/>
      <c r="AA46" s="720" t="s">
        <v>542</v>
      </c>
      <c r="AB46" s="720"/>
      <c r="AC46" s="720"/>
      <c r="AD46" s="720"/>
      <c r="AE46" s="720"/>
      <c r="AG46" s="5"/>
      <c r="AJ46" s="731" t="s">
        <v>4322</v>
      </c>
      <c r="AK46" s="732"/>
      <c r="AL46" s="732"/>
      <c r="AM46" s="732"/>
      <c r="AN46" s="731" t="s">
        <v>4321</v>
      </c>
      <c r="AO46" s="732"/>
      <c r="AP46" s="732"/>
      <c r="AQ46" s="732"/>
      <c r="AR46" s="732"/>
      <c r="AS46" s="732"/>
      <c r="AT46" s="732"/>
      <c r="AU46" s="732"/>
      <c r="AV46" s="732"/>
      <c r="AW46" s="732"/>
      <c r="AX46" s="732"/>
      <c r="AY46" s="732"/>
      <c r="AZ46" s="732"/>
      <c r="BA46" s="732"/>
      <c r="BB46" s="732"/>
      <c r="BC46" s="733"/>
      <c r="BD46" s="731" t="s">
        <v>386</v>
      </c>
      <c r="BE46" s="732"/>
      <c r="BF46" s="733"/>
      <c r="BG46" s="731" t="s">
        <v>468</v>
      </c>
      <c r="BH46" s="732"/>
      <c r="BI46" s="733"/>
      <c r="BJ46" s="733" t="s">
        <v>542</v>
      </c>
      <c r="BK46" s="745"/>
      <c r="BL46" s="745"/>
      <c r="BM46" s="745"/>
      <c r="BN46" s="745"/>
      <c r="BO46" s="745" t="s">
        <v>602</v>
      </c>
      <c r="BP46" s="745"/>
      <c r="BQ46" s="745"/>
      <c r="BR46" s="745"/>
      <c r="BS46" s="745"/>
    </row>
    <row r="47" spans="2:71" ht="23.25" customHeight="1">
      <c r="B47" s="695"/>
      <c r="C47" s="695"/>
      <c r="D47" s="468"/>
      <c r="E47" s="468"/>
      <c r="F47" s="468"/>
      <c r="G47" s="468"/>
      <c r="H47" s="468"/>
      <c r="I47" s="468"/>
      <c r="J47" s="468"/>
      <c r="K47" s="468"/>
      <c r="L47" s="468"/>
      <c r="M47" s="468"/>
      <c r="N47" s="468"/>
      <c r="O47" s="468"/>
      <c r="P47" s="468"/>
      <c r="Q47" s="468"/>
      <c r="R47" s="468"/>
      <c r="S47" s="468"/>
      <c r="T47" s="468"/>
      <c r="U47" s="468"/>
      <c r="V47" s="468"/>
      <c r="W47" s="696"/>
      <c r="X47" s="696"/>
      <c r="Y47" s="590"/>
      <c r="Z47" s="590"/>
      <c r="AA47" s="694"/>
      <c r="AB47" s="694"/>
      <c r="AC47" s="694"/>
      <c r="AD47" s="694"/>
      <c r="AE47" s="694"/>
      <c r="AG47" s="5" t="s">
        <v>4282</v>
      </c>
      <c r="AJ47" s="680" t="str">
        <f t="shared" ref="AJ47:AJ60" si="0">IF(B47="","",B47)</f>
        <v/>
      </c>
      <c r="AK47" s="681"/>
      <c r="AL47" s="681"/>
      <c r="AM47" s="681"/>
      <c r="AN47" s="682" t="str">
        <f t="shared" ref="AN47:AN60" si="1">IF(D47="","",D47)</f>
        <v/>
      </c>
      <c r="AO47" s="683"/>
      <c r="AP47" s="683"/>
      <c r="AQ47" s="683"/>
      <c r="AR47" s="683"/>
      <c r="AS47" s="683"/>
      <c r="AT47" s="683"/>
      <c r="AU47" s="683"/>
      <c r="AV47" s="683"/>
      <c r="AW47" s="683"/>
      <c r="AX47" s="683"/>
      <c r="AY47" s="683"/>
      <c r="AZ47" s="683"/>
      <c r="BA47" s="683"/>
      <c r="BB47" s="683"/>
      <c r="BC47" s="684"/>
      <c r="BD47" s="685" t="str">
        <f t="shared" ref="BD47:BD60" si="2">IF(W47="","",W47)</f>
        <v/>
      </c>
      <c r="BE47" s="686"/>
      <c r="BF47" s="687"/>
      <c r="BG47" s="688" t="str">
        <f t="shared" ref="BG47:BG60" si="3">IF(Y47="","",Y47)</f>
        <v/>
      </c>
      <c r="BH47" s="689"/>
      <c r="BI47" s="690"/>
      <c r="BJ47" s="691" t="str">
        <f t="shared" ref="BJ47:BJ60" si="4">IF(AA47="","",AA47)</f>
        <v/>
      </c>
      <c r="BK47" s="692"/>
      <c r="BL47" s="692"/>
      <c r="BM47" s="692"/>
      <c r="BN47" s="692"/>
      <c r="BO47" s="693" t="str">
        <f t="shared" ref="BO47:BO60" si="5">IF(BD47="","",IF(BJ47="","",TRUNC(BD47*BJ47)))</f>
        <v/>
      </c>
      <c r="BP47" s="693"/>
      <c r="BQ47" s="693"/>
      <c r="BR47" s="693"/>
      <c r="BS47" s="693"/>
    </row>
    <row r="48" spans="2:71" ht="23.25" customHeight="1">
      <c r="B48" s="695"/>
      <c r="C48" s="695"/>
      <c r="D48" s="468"/>
      <c r="E48" s="468"/>
      <c r="F48" s="468"/>
      <c r="G48" s="468"/>
      <c r="H48" s="468"/>
      <c r="I48" s="468"/>
      <c r="J48" s="468"/>
      <c r="K48" s="468"/>
      <c r="L48" s="468"/>
      <c r="M48" s="468"/>
      <c r="N48" s="468"/>
      <c r="O48" s="468"/>
      <c r="P48" s="468"/>
      <c r="Q48" s="468"/>
      <c r="R48" s="468"/>
      <c r="S48" s="468"/>
      <c r="T48" s="468"/>
      <c r="U48" s="468"/>
      <c r="V48" s="468"/>
      <c r="W48" s="696"/>
      <c r="X48" s="696"/>
      <c r="Y48" s="590"/>
      <c r="Z48" s="590"/>
      <c r="AA48" s="694"/>
      <c r="AB48" s="694"/>
      <c r="AC48" s="694"/>
      <c r="AD48" s="694"/>
      <c r="AE48" s="694"/>
      <c r="AG48" s="5" t="s">
        <v>4282</v>
      </c>
      <c r="AJ48" s="680" t="str">
        <f t="shared" si="0"/>
        <v/>
      </c>
      <c r="AK48" s="681"/>
      <c r="AL48" s="681"/>
      <c r="AM48" s="681"/>
      <c r="AN48" s="682" t="str">
        <f t="shared" si="1"/>
        <v/>
      </c>
      <c r="AO48" s="683"/>
      <c r="AP48" s="683"/>
      <c r="AQ48" s="683"/>
      <c r="AR48" s="683"/>
      <c r="AS48" s="683"/>
      <c r="AT48" s="683"/>
      <c r="AU48" s="683"/>
      <c r="AV48" s="683"/>
      <c r="AW48" s="683"/>
      <c r="AX48" s="683"/>
      <c r="AY48" s="683"/>
      <c r="AZ48" s="683"/>
      <c r="BA48" s="683"/>
      <c r="BB48" s="683"/>
      <c r="BC48" s="684"/>
      <c r="BD48" s="685" t="str">
        <f t="shared" si="2"/>
        <v/>
      </c>
      <c r="BE48" s="686"/>
      <c r="BF48" s="687"/>
      <c r="BG48" s="688" t="str">
        <f t="shared" si="3"/>
        <v/>
      </c>
      <c r="BH48" s="689"/>
      <c r="BI48" s="690"/>
      <c r="BJ48" s="691" t="str">
        <f t="shared" si="4"/>
        <v/>
      </c>
      <c r="BK48" s="692"/>
      <c r="BL48" s="692"/>
      <c r="BM48" s="692"/>
      <c r="BN48" s="692"/>
      <c r="BO48" s="693" t="str">
        <f t="shared" si="5"/>
        <v/>
      </c>
      <c r="BP48" s="693"/>
      <c r="BQ48" s="693"/>
      <c r="BR48" s="693"/>
      <c r="BS48" s="693"/>
    </row>
    <row r="49" spans="2:71" ht="23.25" customHeight="1">
      <c r="B49" s="695"/>
      <c r="C49" s="695"/>
      <c r="D49" s="468"/>
      <c r="E49" s="468"/>
      <c r="F49" s="468"/>
      <c r="G49" s="468"/>
      <c r="H49" s="468"/>
      <c r="I49" s="468"/>
      <c r="J49" s="468"/>
      <c r="K49" s="468"/>
      <c r="L49" s="468"/>
      <c r="M49" s="468"/>
      <c r="N49" s="468"/>
      <c r="O49" s="468"/>
      <c r="P49" s="468"/>
      <c r="Q49" s="468"/>
      <c r="R49" s="468"/>
      <c r="S49" s="468"/>
      <c r="T49" s="468"/>
      <c r="U49" s="468"/>
      <c r="V49" s="468"/>
      <c r="W49" s="696"/>
      <c r="X49" s="696"/>
      <c r="Y49" s="590"/>
      <c r="Z49" s="590"/>
      <c r="AA49" s="694"/>
      <c r="AB49" s="694"/>
      <c r="AC49" s="694"/>
      <c r="AD49" s="694"/>
      <c r="AE49" s="694"/>
      <c r="AG49" s="5" t="s">
        <v>4282</v>
      </c>
      <c r="AJ49" s="680" t="str">
        <f t="shared" si="0"/>
        <v/>
      </c>
      <c r="AK49" s="681"/>
      <c r="AL49" s="681"/>
      <c r="AM49" s="681"/>
      <c r="AN49" s="682" t="str">
        <f t="shared" si="1"/>
        <v/>
      </c>
      <c r="AO49" s="683"/>
      <c r="AP49" s="683"/>
      <c r="AQ49" s="683"/>
      <c r="AR49" s="683"/>
      <c r="AS49" s="683"/>
      <c r="AT49" s="683"/>
      <c r="AU49" s="683"/>
      <c r="AV49" s="683"/>
      <c r="AW49" s="683"/>
      <c r="AX49" s="683"/>
      <c r="AY49" s="683"/>
      <c r="AZ49" s="683"/>
      <c r="BA49" s="683"/>
      <c r="BB49" s="683"/>
      <c r="BC49" s="684"/>
      <c r="BD49" s="685" t="str">
        <f t="shared" si="2"/>
        <v/>
      </c>
      <c r="BE49" s="686"/>
      <c r="BF49" s="687"/>
      <c r="BG49" s="688" t="str">
        <f t="shared" si="3"/>
        <v/>
      </c>
      <c r="BH49" s="689"/>
      <c r="BI49" s="690"/>
      <c r="BJ49" s="691" t="str">
        <f t="shared" si="4"/>
        <v/>
      </c>
      <c r="BK49" s="692"/>
      <c r="BL49" s="692"/>
      <c r="BM49" s="692"/>
      <c r="BN49" s="692"/>
      <c r="BO49" s="693" t="str">
        <f t="shared" si="5"/>
        <v/>
      </c>
      <c r="BP49" s="693"/>
      <c r="BQ49" s="693"/>
      <c r="BR49" s="693"/>
      <c r="BS49" s="693"/>
    </row>
    <row r="50" spans="2:71" ht="23.25" customHeight="1">
      <c r="B50" s="695"/>
      <c r="C50" s="695"/>
      <c r="D50" s="468"/>
      <c r="E50" s="468"/>
      <c r="F50" s="468"/>
      <c r="G50" s="468"/>
      <c r="H50" s="468"/>
      <c r="I50" s="468"/>
      <c r="J50" s="468"/>
      <c r="K50" s="468"/>
      <c r="L50" s="468"/>
      <c r="M50" s="468"/>
      <c r="N50" s="468"/>
      <c r="O50" s="468"/>
      <c r="P50" s="468"/>
      <c r="Q50" s="468"/>
      <c r="R50" s="468"/>
      <c r="S50" s="468"/>
      <c r="T50" s="468"/>
      <c r="U50" s="468"/>
      <c r="V50" s="468"/>
      <c r="W50" s="696"/>
      <c r="X50" s="696"/>
      <c r="Y50" s="590"/>
      <c r="Z50" s="590"/>
      <c r="AA50" s="694"/>
      <c r="AB50" s="694"/>
      <c r="AC50" s="694"/>
      <c r="AD50" s="694"/>
      <c r="AE50" s="694"/>
      <c r="AG50" s="5" t="s">
        <v>4282</v>
      </c>
      <c r="AJ50" s="680" t="str">
        <f t="shared" si="0"/>
        <v/>
      </c>
      <c r="AK50" s="681"/>
      <c r="AL50" s="681"/>
      <c r="AM50" s="681"/>
      <c r="AN50" s="682" t="str">
        <f t="shared" si="1"/>
        <v/>
      </c>
      <c r="AO50" s="683"/>
      <c r="AP50" s="683"/>
      <c r="AQ50" s="683"/>
      <c r="AR50" s="683"/>
      <c r="AS50" s="683"/>
      <c r="AT50" s="683"/>
      <c r="AU50" s="683"/>
      <c r="AV50" s="683"/>
      <c r="AW50" s="683"/>
      <c r="AX50" s="683"/>
      <c r="AY50" s="683"/>
      <c r="AZ50" s="683"/>
      <c r="BA50" s="683"/>
      <c r="BB50" s="683"/>
      <c r="BC50" s="684"/>
      <c r="BD50" s="685" t="str">
        <f t="shared" si="2"/>
        <v/>
      </c>
      <c r="BE50" s="686"/>
      <c r="BF50" s="687"/>
      <c r="BG50" s="688" t="str">
        <f t="shared" si="3"/>
        <v/>
      </c>
      <c r="BH50" s="689"/>
      <c r="BI50" s="690"/>
      <c r="BJ50" s="691" t="str">
        <f t="shared" si="4"/>
        <v/>
      </c>
      <c r="BK50" s="692"/>
      <c r="BL50" s="692"/>
      <c r="BM50" s="692"/>
      <c r="BN50" s="692"/>
      <c r="BO50" s="693" t="str">
        <f t="shared" si="5"/>
        <v/>
      </c>
      <c r="BP50" s="693"/>
      <c r="BQ50" s="693"/>
      <c r="BR50" s="693"/>
      <c r="BS50" s="693"/>
    </row>
    <row r="51" spans="2:71" ht="23.25" customHeight="1">
      <c r="B51" s="695"/>
      <c r="C51" s="695"/>
      <c r="D51" s="468"/>
      <c r="E51" s="468"/>
      <c r="F51" s="468"/>
      <c r="G51" s="468"/>
      <c r="H51" s="468"/>
      <c r="I51" s="468"/>
      <c r="J51" s="468"/>
      <c r="K51" s="468"/>
      <c r="L51" s="468"/>
      <c r="M51" s="468"/>
      <c r="N51" s="468"/>
      <c r="O51" s="468"/>
      <c r="P51" s="468"/>
      <c r="Q51" s="468"/>
      <c r="R51" s="468"/>
      <c r="S51" s="468"/>
      <c r="T51" s="468"/>
      <c r="U51" s="468"/>
      <c r="V51" s="468"/>
      <c r="W51" s="696"/>
      <c r="X51" s="696"/>
      <c r="Y51" s="590"/>
      <c r="Z51" s="590"/>
      <c r="AA51" s="694"/>
      <c r="AB51" s="694"/>
      <c r="AC51" s="694"/>
      <c r="AD51" s="694"/>
      <c r="AE51" s="694"/>
      <c r="AG51" s="5" t="s">
        <v>4282</v>
      </c>
      <c r="AJ51" s="680" t="str">
        <f t="shared" si="0"/>
        <v/>
      </c>
      <c r="AK51" s="681"/>
      <c r="AL51" s="681"/>
      <c r="AM51" s="681"/>
      <c r="AN51" s="682" t="str">
        <f t="shared" si="1"/>
        <v/>
      </c>
      <c r="AO51" s="683"/>
      <c r="AP51" s="683"/>
      <c r="AQ51" s="683"/>
      <c r="AR51" s="683"/>
      <c r="AS51" s="683"/>
      <c r="AT51" s="683"/>
      <c r="AU51" s="683"/>
      <c r="AV51" s="683"/>
      <c r="AW51" s="683"/>
      <c r="AX51" s="683"/>
      <c r="AY51" s="683"/>
      <c r="AZ51" s="683"/>
      <c r="BA51" s="683"/>
      <c r="BB51" s="683"/>
      <c r="BC51" s="684"/>
      <c r="BD51" s="685" t="str">
        <f t="shared" si="2"/>
        <v/>
      </c>
      <c r="BE51" s="686"/>
      <c r="BF51" s="687"/>
      <c r="BG51" s="688" t="str">
        <f t="shared" si="3"/>
        <v/>
      </c>
      <c r="BH51" s="689"/>
      <c r="BI51" s="690"/>
      <c r="BJ51" s="691" t="str">
        <f t="shared" si="4"/>
        <v/>
      </c>
      <c r="BK51" s="692"/>
      <c r="BL51" s="692"/>
      <c r="BM51" s="692"/>
      <c r="BN51" s="692"/>
      <c r="BO51" s="693" t="str">
        <f t="shared" si="5"/>
        <v/>
      </c>
      <c r="BP51" s="693"/>
      <c r="BQ51" s="693"/>
      <c r="BR51" s="693"/>
      <c r="BS51" s="693"/>
    </row>
    <row r="52" spans="2:71" ht="23.25" customHeight="1">
      <c r="B52" s="695"/>
      <c r="C52" s="695"/>
      <c r="D52" s="468"/>
      <c r="E52" s="468"/>
      <c r="F52" s="468"/>
      <c r="G52" s="468"/>
      <c r="H52" s="468"/>
      <c r="I52" s="468"/>
      <c r="J52" s="468"/>
      <c r="K52" s="468"/>
      <c r="L52" s="468"/>
      <c r="M52" s="468"/>
      <c r="N52" s="468"/>
      <c r="O52" s="468"/>
      <c r="P52" s="468"/>
      <c r="Q52" s="468"/>
      <c r="R52" s="468"/>
      <c r="S52" s="468"/>
      <c r="T52" s="468"/>
      <c r="U52" s="468"/>
      <c r="V52" s="468"/>
      <c r="W52" s="696"/>
      <c r="X52" s="696"/>
      <c r="Y52" s="590"/>
      <c r="Z52" s="590"/>
      <c r="AA52" s="694"/>
      <c r="AB52" s="694"/>
      <c r="AC52" s="694"/>
      <c r="AD52" s="694"/>
      <c r="AE52" s="694"/>
      <c r="AG52" s="5" t="s">
        <v>4282</v>
      </c>
      <c r="AJ52" s="680" t="str">
        <f t="shared" si="0"/>
        <v/>
      </c>
      <c r="AK52" s="681"/>
      <c r="AL52" s="681"/>
      <c r="AM52" s="681"/>
      <c r="AN52" s="682" t="str">
        <f t="shared" si="1"/>
        <v/>
      </c>
      <c r="AO52" s="683"/>
      <c r="AP52" s="683"/>
      <c r="AQ52" s="683"/>
      <c r="AR52" s="683"/>
      <c r="AS52" s="683"/>
      <c r="AT52" s="683"/>
      <c r="AU52" s="683"/>
      <c r="AV52" s="683"/>
      <c r="AW52" s="683"/>
      <c r="AX52" s="683"/>
      <c r="AY52" s="683"/>
      <c r="AZ52" s="683"/>
      <c r="BA52" s="683"/>
      <c r="BB52" s="683"/>
      <c r="BC52" s="684"/>
      <c r="BD52" s="685" t="str">
        <f t="shared" si="2"/>
        <v/>
      </c>
      <c r="BE52" s="686"/>
      <c r="BF52" s="687"/>
      <c r="BG52" s="688" t="str">
        <f t="shared" si="3"/>
        <v/>
      </c>
      <c r="BH52" s="689"/>
      <c r="BI52" s="690"/>
      <c r="BJ52" s="691" t="str">
        <f t="shared" si="4"/>
        <v/>
      </c>
      <c r="BK52" s="692"/>
      <c r="BL52" s="692"/>
      <c r="BM52" s="692"/>
      <c r="BN52" s="692"/>
      <c r="BO52" s="693" t="str">
        <f t="shared" si="5"/>
        <v/>
      </c>
      <c r="BP52" s="693"/>
      <c r="BQ52" s="693"/>
      <c r="BR52" s="693"/>
      <c r="BS52" s="693"/>
    </row>
    <row r="53" spans="2:71" ht="23.25" customHeight="1">
      <c r="B53" s="695"/>
      <c r="C53" s="695"/>
      <c r="D53" s="468"/>
      <c r="E53" s="468"/>
      <c r="F53" s="468"/>
      <c r="G53" s="468"/>
      <c r="H53" s="468"/>
      <c r="I53" s="468"/>
      <c r="J53" s="468"/>
      <c r="K53" s="468"/>
      <c r="L53" s="468"/>
      <c r="M53" s="468"/>
      <c r="N53" s="468"/>
      <c r="O53" s="468"/>
      <c r="P53" s="468"/>
      <c r="Q53" s="468"/>
      <c r="R53" s="468"/>
      <c r="S53" s="468"/>
      <c r="T53" s="468"/>
      <c r="U53" s="468"/>
      <c r="V53" s="468"/>
      <c r="W53" s="696"/>
      <c r="X53" s="696"/>
      <c r="Y53" s="590"/>
      <c r="Z53" s="590"/>
      <c r="AA53" s="694"/>
      <c r="AB53" s="694"/>
      <c r="AC53" s="694"/>
      <c r="AD53" s="694"/>
      <c r="AE53" s="694"/>
      <c r="AG53" s="5" t="s">
        <v>4282</v>
      </c>
      <c r="AJ53" s="680" t="str">
        <f t="shared" si="0"/>
        <v/>
      </c>
      <c r="AK53" s="681"/>
      <c r="AL53" s="681"/>
      <c r="AM53" s="681"/>
      <c r="AN53" s="682" t="str">
        <f t="shared" si="1"/>
        <v/>
      </c>
      <c r="AO53" s="683"/>
      <c r="AP53" s="683"/>
      <c r="AQ53" s="683"/>
      <c r="AR53" s="683"/>
      <c r="AS53" s="683"/>
      <c r="AT53" s="683"/>
      <c r="AU53" s="683"/>
      <c r="AV53" s="683"/>
      <c r="AW53" s="683"/>
      <c r="AX53" s="683"/>
      <c r="AY53" s="683"/>
      <c r="AZ53" s="683"/>
      <c r="BA53" s="683"/>
      <c r="BB53" s="683"/>
      <c r="BC53" s="684"/>
      <c r="BD53" s="685" t="str">
        <f t="shared" si="2"/>
        <v/>
      </c>
      <c r="BE53" s="686"/>
      <c r="BF53" s="687"/>
      <c r="BG53" s="688" t="str">
        <f t="shared" si="3"/>
        <v/>
      </c>
      <c r="BH53" s="689"/>
      <c r="BI53" s="690"/>
      <c r="BJ53" s="691" t="str">
        <f t="shared" si="4"/>
        <v/>
      </c>
      <c r="BK53" s="692"/>
      <c r="BL53" s="692"/>
      <c r="BM53" s="692"/>
      <c r="BN53" s="692"/>
      <c r="BO53" s="693" t="str">
        <f t="shared" si="5"/>
        <v/>
      </c>
      <c r="BP53" s="693"/>
      <c r="BQ53" s="693"/>
      <c r="BR53" s="693"/>
      <c r="BS53" s="693"/>
    </row>
    <row r="54" spans="2:71" ht="23.25" customHeight="1">
      <c r="B54" s="695"/>
      <c r="C54" s="695"/>
      <c r="D54" s="468"/>
      <c r="E54" s="468"/>
      <c r="F54" s="468"/>
      <c r="G54" s="468"/>
      <c r="H54" s="468"/>
      <c r="I54" s="468"/>
      <c r="J54" s="468"/>
      <c r="K54" s="468"/>
      <c r="L54" s="468"/>
      <c r="M54" s="468"/>
      <c r="N54" s="468"/>
      <c r="O54" s="468"/>
      <c r="P54" s="468"/>
      <c r="Q54" s="468"/>
      <c r="R54" s="468"/>
      <c r="S54" s="468"/>
      <c r="T54" s="468"/>
      <c r="U54" s="468"/>
      <c r="V54" s="468"/>
      <c r="W54" s="696"/>
      <c r="X54" s="696"/>
      <c r="Y54" s="590"/>
      <c r="Z54" s="590"/>
      <c r="AA54" s="694"/>
      <c r="AB54" s="694"/>
      <c r="AC54" s="694"/>
      <c r="AD54" s="694"/>
      <c r="AE54" s="694"/>
      <c r="AG54" s="5" t="s">
        <v>4282</v>
      </c>
      <c r="AJ54" s="680" t="str">
        <f t="shared" si="0"/>
        <v/>
      </c>
      <c r="AK54" s="681"/>
      <c r="AL54" s="681"/>
      <c r="AM54" s="681"/>
      <c r="AN54" s="682" t="str">
        <f t="shared" si="1"/>
        <v/>
      </c>
      <c r="AO54" s="683"/>
      <c r="AP54" s="683"/>
      <c r="AQ54" s="683"/>
      <c r="AR54" s="683"/>
      <c r="AS54" s="683"/>
      <c r="AT54" s="683"/>
      <c r="AU54" s="683"/>
      <c r="AV54" s="683"/>
      <c r="AW54" s="683"/>
      <c r="AX54" s="683"/>
      <c r="AY54" s="683"/>
      <c r="AZ54" s="683"/>
      <c r="BA54" s="683"/>
      <c r="BB54" s="683"/>
      <c r="BC54" s="684"/>
      <c r="BD54" s="685" t="str">
        <f t="shared" si="2"/>
        <v/>
      </c>
      <c r="BE54" s="686"/>
      <c r="BF54" s="687"/>
      <c r="BG54" s="688" t="str">
        <f t="shared" si="3"/>
        <v/>
      </c>
      <c r="BH54" s="689"/>
      <c r="BI54" s="690"/>
      <c r="BJ54" s="691" t="str">
        <f t="shared" si="4"/>
        <v/>
      </c>
      <c r="BK54" s="692"/>
      <c r="BL54" s="692"/>
      <c r="BM54" s="692"/>
      <c r="BN54" s="692"/>
      <c r="BO54" s="693" t="str">
        <f t="shared" si="5"/>
        <v/>
      </c>
      <c r="BP54" s="693"/>
      <c r="BQ54" s="693"/>
      <c r="BR54" s="693"/>
      <c r="BS54" s="693"/>
    </row>
    <row r="55" spans="2:71" ht="23.25" customHeight="1">
      <c r="B55" s="695"/>
      <c r="C55" s="695"/>
      <c r="D55" s="468"/>
      <c r="E55" s="468"/>
      <c r="F55" s="468"/>
      <c r="G55" s="468"/>
      <c r="H55" s="468"/>
      <c r="I55" s="468"/>
      <c r="J55" s="468"/>
      <c r="K55" s="468"/>
      <c r="L55" s="468"/>
      <c r="M55" s="468"/>
      <c r="N55" s="468"/>
      <c r="O55" s="468"/>
      <c r="P55" s="468"/>
      <c r="Q55" s="468"/>
      <c r="R55" s="468"/>
      <c r="S55" s="468"/>
      <c r="T55" s="468"/>
      <c r="U55" s="468"/>
      <c r="V55" s="468"/>
      <c r="W55" s="696"/>
      <c r="X55" s="696"/>
      <c r="Y55" s="590"/>
      <c r="Z55" s="590"/>
      <c r="AA55" s="694"/>
      <c r="AB55" s="694"/>
      <c r="AC55" s="694"/>
      <c r="AD55" s="694"/>
      <c r="AE55" s="694"/>
      <c r="AG55" s="5" t="s">
        <v>4282</v>
      </c>
      <c r="AJ55" s="680" t="str">
        <f t="shared" si="0"/>
        <v/>
      </c>
      <c r="AK55" s="681"/>
      <c r="AL55" s="681"/>
      <c r="AM55" s="681"/>
      <c r="AN55" s="682" t="str">
        <f t="shared" si="1"/>
        <v/>
      </c>
      <c r="AO55" s="683"/>
      <c r="AP55" s="683"/>
      <c r="AQ55" s="683"/>
      <c r="AR55" s="683"/>
      <c r="AS55" s="683"/>
      <c r="AT55" s="683"/>
      <c r="AU55" s="683"/>
      <c r="AV55" s="683"/>
      <c r="AW55" s="683"/>
      <c r="AX55" s="683"/>
      <c r="AY55" s="683"/>
      <c r="AZ55" s="683"/>
      <c r="BA55" s="683"/>
      <c r="BB55" s="683"/>
      <c r="BC55" s="684"/>
      <c r="BD55" s="685" t="str">
        <f t="shared" si="2"/>
        <v/>
      </c>
      <c r="BE55" s="686"/>
      <c r="BF55" s="687"/>
      <c r="BG55" s="688" t="str">
        <f t="shared" si="3"/>
        <v/>
      </c>
      <c r="BH55" s="689"/>
      <c r="BI55" s="690"/>
      <c r="BJ55" s="691" t="str">
        <f t="shared" si="4"/>
        <v/>
      </c>
      <c r="BK55" s="692"/>
      <c r="BL55" s="692"/>
      <c r="BM55" s="692"/>
      <c r="BN55" s="692"/>
      <c r="BO55" s="693" t="str">
        <f t="shared" si="5"/>
        <v/>
      </c>
      <c r="BP55" s="693"/>
      <c r="BQ55" s="693"/>
      <c r="BR55" s="693"/>
      <c r="BS55" s="693"/>
    </row>
    <row r="56" spans="2:71" ht="23.25" customHeight="1">
      <c r="B56" s="695"/>
      <c r="C56" s="695"/>
      <c r="D56" s="468"/>
      <c r="E56" s="468"/>
      <c r="F56" s="468"/>
      <c r="G56" s="468"/>
      <c r="H56" s="468"/>
      <c r="I56" s="468"/>
      <c r="J56" s="468"/>
      <c r="K56" s="468"/>
      <c r="L56" s="468"/>
      <c r="M56" s="468"/>
      <c r="N56" s="468"/>
      <c r="O56" s="468"/>
      <c r="P56" s="468"/>
      <c r="Q56" s="468"/>
      <c r="R56" s="468"/>
      <c r="S56" s="468"/>
      <c r="T56" s="468"/>
      <c r="U56" s="468"/>
      <c r="V56" s="468"/>
      <c r="W56" s="696"/>
      <c r="X56" s="696"/>
      <c r="Y56" s="590"/>
      <c r="Z56" s="590"/>
      <c r="AA56" s="694"/>
      <c r="AB56" s="694"/>
      <c r="AC56" s="694"/>
      <c r="AD56" s="694"/>
      <c r="AE56" s="694"/>
      <c r="AG56" s="5" t="s">
        <v>4282</v>
      </c>
      <c r="AJ56" s="680" t="str">
        <f t="shared" si="0"/>
        <v/>
      </c>
      <c r="AK56" s="681"/>
      <c r="AL56" s="681"/>
      <c r="AM56" s="681"/>
      <c r="AN56" s="682" t="str">
        <f t="shared" si="1"/>
        <v/>
      </c>
      <c r="AO56" s="683"/>
      <c r="AP56" s="683"/>
      <c r="AQ56" s="683"/>
      <c r="AR56" s="683"/>
      <c r="AS56" s="683"/>
      <c r="AT56" s="683"/>
      <c r="AU56" s="683"/>
      <c r="AV56" s="683"/>
      <c r="AW56" s="683"/>
      <c r="AX56" s="683"/>
      <c r="AY56" s="683"/>
      <c r="AZ56" s="683"/>
      <c r="BA56" s="683"/>
      <c r="BB56" s="683"/>
      <c r="BC56" s="684"/>
      <c r="BD56" s="685" t="str">
        <f t="shared" si="2"/>
        <v/>
      </c>
      <c r="BE56" s="686"/>
      <c r="BF56" s="687"/>
      <c r="BG56" s="688" t="str">
        <f t="shared" si="3"/>
        <v/>
      </c>
      <c r="BH56" s="689"/>
      <c r="BI56" s="690"/>
      <c r="BJ56" s="691" t="str">
        <f t="shared" si="4"/>
        <v/>
      </c>
      <c r="BK56" s="692"/>
      <c r="BL56" s="692"/>
      <c r="BM56" s="692"/>
      <c r="BN56" s="692"/>
      <c r="BO56" s="693" t="str">
        <f t="shared" si="5"/>
        <v/>
      </c>
      <c r="BP56" s="693"/>
      <c r="BQ56" s="693"/>
      <c r="BR56" s="693"/>
      <c r="BS56" s="693"/>
    </row>
    <row r="57" spans="2:71" ht="23.25" customHeight="1">
      <c r="B57" s="695"/>
      <c r="C57" s="695"/>
      <c r="D57" s="468"/>
      <c r="E57" s="468"/>
      <c r="F57" s="468"/>
      <c r="G57" s="468"/>
      <c r="H57" s="468"/>
      <c r="I57" s="468"/>
      <c r="J57" s="468"/>
      <c r="K57" s="468"/>
      <c r="L57" s="468"/>
      <c r="M57" s="468"/>
      <c r="N57" s="468"/>
      <c r="O57" s="468"/>
      <c r="P57" s="468"/>
      <c r="Q57" s="468"/>
      <c r="R57" s="468"/>
      <c r="S57" s="468"/>
      <c r="T57" s="468"/>
      <c r="U57" s="468"/>
      <c r="V57" s="468"/>
      <c r="W57" s="696"/>
      <c r="X57" s="696"/>
      <c r="Y57" s="590"/>
      <c r="Z57" s="590"/>
      <c r="AA57" s="694"/>
      <c r="AB57" s="694"/>
      <c r="AC57" s="694"/>
      <c r="AD57" s="694"/>
      <c r="AE57" s="694"/>
      <c r="AG57" s="5" t="s">
        <v>4282</v>
      </c>
      <c r="AJ57" s="680" t="str">
        <f t="shared" si="0"/>
        <v/>
      </c>
      <c r="AK57" s="681"/>
      <c r="AL57" s="681"/>
      <c r="AM57" s="681"/>
      <c r="AN57" s="682" t="str">
        <f t="shared" si="1"/>
        <v/>
      </c>
      <c r="AO57" s="683"/>
      <c r="AP57" s="683"/>
      <c r="AQ57" s="683"/>
      <c r="AR57" s="683"/>
      <c r="AS57" s="683"/>
      <c r="AT57" s="683"/>
      <c r="AU57" s="683"/>
      <c r="AV57" s="683"/>
      <c r="AW57" s="683"/>
      <c r="AX57" s="683"/>
      <c r="AY57" s="683"/>
      <c r="AZ57" s="683"/>
      <c r="BA57" s="683"/>
      <c r="BB57" s="683"/>
      <c r="BC57" s="684"/>
      <c r="BD57" s="685" t="str">
        <f t="shared" si="2"/>
        <v/>
      </c>
      <c r="BE57" s="686"/>
      <c r="BF57" s="687"/>
      <c r="BG57" s="688" t="str">
        <f t="shared" si="3"/>
        <v/>
      </c>
      <c r="BH57" s="689"/>
      <c r="BI57" s="690"/>
      <c r="BJ57" s="691" t="str">
        <f t="shared" si="4"/>
        <v/>
      </c>
      <c r="BK57" s="692"/>
      <c r="BL57" s="692"/>
      <c r="BM57" s="692"/>
      <c r="BN57" s="692"/>
      <c r="BO57" s="693" t="str">
        <f t="shared" si="5"/>
        <v/>
      </c>
      <c r="BP57" s="693"/>
      <c r="BQ57" s="693"/>
      <c r="BR57" s="693"/>
      <c r="BS57" s="693"/>
    </row>
    <row r="58" spans="2:71" ht="23.25" customHeight="1">
      <c r="B58" s="695"/>
      <c r="C58" s="695"/>
      <c r="D58" s="468"/>
      <c r="E58" s="468"/>
      <c r="F58" s="468"/>
      <c r="G58" s="468"/>
      <c r="H58" s="468"/>
      <c r="I58" s="468"/>
      <c r="J58" s="468"/>
      <c r="K58" s="468"/>
      <c r="L58" s="468"/>
      <c r="M58" s="468"/>
      <c r="N58" s="468"/>
      <c r="O58" s="468"/>
      <c r="P58" s="468"/>
      <c r="Q58" s="468"/>
      <c r="R58" s="468"/>
      <c r="S58" s="468"/>
      <c r="T58" s="468"/>
      <c r="U58" s="468"/>
      <c r="V58" s="468"/>
      <c r="W58" s="696"/>
      <c r="X58" s="696"/>
      <c r="Y58" s="590"/>
      <c r="Z58" s="590"/>
      <c r="AA58" s="694"/>
      <c r="AB58" s="694"/>
      <c r="AC58" s="694"/>
      <c r="AD58" s="694"/>
      <c r="AE58" s="694"/>
      <c r="AG58" s="5" t="s">
        <v>4282</v>
      </c>
      <c r="AJ58" s="680" t="str">
        <f t="shared" si="0"/>
        <v/>
      </c>
      <c r="AK58" s="681"/>
      <c r="AL58" s="681"/>
      <c r="AM58" s="681"/>
      <c r="AN58" s="682" t="str">
        <f t="shared" si="1"/>
        <v/>
      </c>
      <c r="AO58" s="683"/>
      <c r="AP58" s="683"/>
      <c r="AQ58" s="683"/>
      <c r="AR58" s="683"/>
      <c r="AS58" s="683"/>
      <c r="AT58" s="683"/>
      <c r="AU58" s="683"/>
      <c r="AV58" s="683"/>
      <c r="AW58" s="683"/>
      <c r="AX58" s="683"/>
      <c r="AY58" s="683"/>
      <c r="AZ58" s="683"/>
      <c r="BA58" s="683"/>
      <c r="BB58" s="683"/>
      <c r="BC58" s="684"/>
      <c r="BD58" s="685" t="str">
        <f t="shared" si="2"/>
        <v/>
      </c>
      <c r="BE58" s="686"/>
      <c r="BF58" s="687"/>
      <c r="BG58" s="688" t="str">
        <f t="shared" si="3"/>
        <v/>
      </c>
      <c r="BH58" s="689"/>
      <c r="BI58" s="690"/>
      <c r="BJ58" s="691" t="str">
        <f t="shared" si="4"/>
        <v/>
      </c>
      <c r="BK58" s="692"/>
      <c r="BL58" s="692"/>
      <c r="BM58" s="692"/>
      <c r="BN58" s="692"/>
      <c r="BO58" s="693" t="str">
        <f t="shared" si="5"/>
        <v/>
      </c>
      <c r="BP58" s="693"/>
      <c r="BQ58" s="693"/>
      <c r="BR58" s="693"/>
      <c r="BS58" s="693"/>
    </row>
    <row r="59" spans="2:71" ht="23.25" customHeight="1">
      <c r="B59" s="695"/>
      <c r="C59" s="695"/>
      <c r="D59" s="468"/>
      <c r="E59" s="468"/>
      <c r="F59" s="468"/>
      <c r="G59" s="468"/>
      <c r="H59" s="468"/>
      <c r="I59" s="468"/>
      <c r="J59" s="468"/>
      <c r="K59" s="468"/>
      <c r="L59" s="468"/>
      <c r="M59" s="468"/>
      <c r="N59" s="468"/>
      <c r="O59" s="468"/>
      <c r="P59" s="468"/>
      <c r="Q59" s="468"/>
      <c r="R59" s="468"/>
      <c r="S59" s="468"/>
      <c r="T59" s="468"/>
      <c r="U59" s="468"/>
      <c r="V59" s="468"/>
      <c r="W59" s="696"/>
      <c r="X59" s="696"/>
      <c r="Y59" s="590"/>
      <c r="Z59" s="590"/>
      <c r="AA59" s="694"/>
      <c r="AB59" s="694"/>
      <c r="AC59" s="694"/>
      <c r="AD59" s="694"/>
      <c r="AE59" s="694"/>
      <c r="AG59" s="5" t="s">
        <v>4282</v>
      </c>
      <c r="AJ59" s="680" t="str">
        <f t="shared" si="0"/>
        <v/>
      </c>
      <c r="AK59" s="681"/>
      <c r="AL59" s="681"/>
      <c r="AM59" s="681"/>
      <c r="AN59" s="682" t="str">
        <f t="shared" si="1"/>
        <v/>
      </c>
      <c r="AO59" s="683"/>
      <c r="AP59" s="683"/>
      <c r="AQ59" s="683"/>
      <c r="AR59" s="683"/>
      <c r="AS59" s="683"/>
      <c r="AT59" s="683"/>
      <c r="AU59" s="683"/>
      <c r="AV59" s="683"/>
      <c r="AW59" s="683"/>
      <c r="AX59" s="683"/>
      <c r="AY59" s="683"/>
      <c r="AZ59" s="683"/>
      <c r="BA59" s="683"/>
      <c r="BB59" s="683"/>
      <c r="BC59" s="684"/>
      <c r="BD59" s="685" t="str">
        <f t="shared" si="2"/>
        <v/>
      </c>
      <c r="BE59" s="686"/>
      <c r="BF59" s="687"/>
      <c r="BG59" s="688" t="str">
        <f t="shared" si="3"/>
        <v/>
      </c>
      <c r="BH59" s="689"/>
      <c r="BI59" s="690"/>
      <c r="BJ59" s="691" t="str">
        <f t="shared" si="4"/>
        <v/>
      </c>
      <c r="BK59" s="692"/>
      <c r="BL59" s="692"/>
      <c r="BM59" s="692"/>
      <c r="BN59" s="692"/>
      <c r="BO59" s="693" t="str">
        <f t="shared" si="5"/>
        <v/>
      </c>
      <c r="BP59" s="693"/>
      <c r="BQ59" s="693"/>
      <c r="BR59" s="693"/>
      <c r="BS59" s="693"/>
    </row>
    <row r="60" spans="2:71" ht="23.25" customHeight="1">
      <c r="B60" s="695"/>
      <c r="C60" s="695"/>
      <c r="D60" s="468"/>
      <c r="E60" s="468"/>
      <c r="F60" s="468"/>
      <c r="G60" s="468"/>
      <c r="H60" s="468"/>
      <c r="I60" s="468"/>
      <c r="J60" s="468"/>
      <c r="K60" s="468"/>
      <c r="L60" s="468"/>
      <c r="M60" s="468"/>
      <c r="N60" s="468"/>
      <c r="O60" s="468"/>
      <c r="P60" s="468"/>
      <c r="Q60" s="468"/>
      <c r="R60" s="468"/>
      <c r="S60" s="468"/>
      <c r="T60" s="468"/>
      <c r="U60" s="468"/>
      <c r="V60" s="468"/>
      <c r="W60" s="696"/>
      <c r="X60" s="696"/>
      <c r="Y60" s="702"/>
      <c r="Z60" s="702"/>
      <c r="AA60" s="694"/>
      <c r="AB60" s="694"/>
      <c r="AC60" s="694"/>
      <c r="AD60" s="694"/>
      <c r="AE60" s="694"/>
      <c r="AG60" s="5" t="s">
        <v>4282</v>
      </c>
      <c r="AJ60" s="680" t="str">
        <f t="shared" si="0"/>
        <v/>
      </c>
      <c r="AK60" s="681"/>
      <c r="AL60" s="681"/>
      <c r="AM60" s="681"/>
      <c r="AN60" s="682" t="str">
        <f t="shared" si="1"/>
        <v/>
      </c>
      <c r="AO60" s="683"/>
      <c r="AP60" s="683"/>
      <c r="AQ60" s="683"/>
      <c r="AR60" s="683"/>
      <c r="AS60" s="683"/>
      <c r="AT60" s="683"/>
      <c r="AU60" s="683"/>
      <c r="AV60" s="683"/>
      <c r="AW60" s="683"/>
      <c r="AX60" s="683"/>
      <c r="AY60" s="683"/>
      <c r="AZ60" s="683"/>
      <c r="BA60" s="683"/>
      <c r="BB60" s="683"/>
      <c r="BC60" s="684"/>
      <c r="BD60" s="685" t="str">
        <f t="shared" si="2"/>
        <v/>
      </c>
      <c r="BE60" s="686"/>
      <c r="BF60" s="687"/>
      <c r="BG60" s="688" t="str">
        <f t="shared" si="3"/>
        <v/>
      </c>
      <c r="BH60" s="689"/>
      <c r="BI60" s="690"/>
      <c r="BJ60" s="691" t="str">
        <f t="shared" si="4"/>
        <v/>
      </c>
      <c r="BK60" s="692"/>
      <c r="BL60" s="692"/>
      <c r="BM60" s="692"/>
      <c r="BN60" s="692"/>
      <c r="BO60" s="693" t="str">
        <f t="shared" si="5"/>
        <v/>
      </c>
      <c r="BP60" s="693"/>
      <c r="BQ60" s="693"/>
      <c r="BR60" s="693"/>
      <c r="BS60" s="693"/>
    </row>
    <row r="61" spans="2:71" ht="23.25" customHeight="1">
      <c r="B61" s="697"/>
      <c r="C61" s="697"/>
      <c r="D61" s="697"/>
      <c r="E61" s="697"/>
      <c r="F61" s="697"/>
      <c r="G61" s="697"/>
      <c r="H61" s="698"/>
      <c r="I61" s="699"/>
      <c r="J61" s="699"/>
      <c r="K61" s="699"/>
      <c r="L61" s="699"/>
      <c r="M61" s="699"/>
      <c r="N61" s="322"/>
      <c r="O61" s="700"/>
      <c r="P61" s="700"/>
      <c r="Q61" s="700"/>
      <c r="R61" s="322"/>
      <c r="S61" s="700"/>
      <c r="T61" s="700"/>
      <c r="U61" s="700"/>
      <c r="V61" s="322"/>
      <c r="W61" s="701"/>
      <c r="X61" s="701"/>
      <c r="Y61" s="701"/>
      <c r="Z61" s="701"/>
      <c r="AA61" s="701"/>
      <c r="AB61" s="322"/>
      <c r="AC61" s="700"/>
      <c r="AD61" s="700"/>
      <c r="AE61" s="700"/>
    </row>
    <row r="62" spans="2:71" ht="23.25" customHeight="1"/>
    <row r="63" spans="2:71" ht="23.25" customHeight="1"/>
    <row r="64" spans="2:71" ht="23.25" customHeight="1"/>
  </sheetData>
  <sheetProtection password="8F60" sheet="1" scenarios="1"/>
  <mergeCells count="291">
    <mergeCell ref="AJ55:AM55"/>
    <mergeCell ref="AJ54:AM54"/>
    <mergeCell ref="AJ53:AM53"/>
    <mergeCell ref="H22:AE22"/>
    <mergeCell ref="H29:AE30"/>
    <mergeCell ref="B21:J21"/>
    <mergeCell ref="H15:AE15"/>
    <mergeCell ref="BD60:BF60"/>
    <mergeCell ref="BG60:BI60"/>
    <mergeCell ref="AA60:AE60"/>
    <mergeCell ref="AJ60:AM60"/>
    <mergeCell ref="AN55:BC55"/>
    <mergeCell ref="AN54:BC54"/>
    <mergeCell ref="AN60:BC60"/>
    <mergeCell ref="AJ52:AM52"/>
    <mergeCell ref="AL40:AQ40"/>
    <mergeCell ref="BD50:BF50"/>
    <mergeCell ref="BG49:BI49"/>
    <mergeCell ref="BG50:BI50"/>
    <mergeCell ref="BG48:BI48"/>
    <mergeCell ref="BG47:BI47"/>
    <mergeCell ref="AJ47:AM47"/>
    <mergeCell ref="AJ46:AM46"/>
    <mergeCell ref="AN50:BC50"/>
    <mergeCell ref="BO60:BS60"/>
    <mergeCell ref="BG51:BI51"/>
    <mergeCell ref="BJ53:BN53"/>
    <mergeCell ref="BJ54:BN54"/>
    <mergeCell ref="BO53:BS53"/>
    <mergeCell ref="BO51:BS51"/>
    <mergeCell ref="BJ60:BN60"/>
    <mergeCell ref="BJ55:BN55"/>
    <mergeCell ref="BG55:BI55"/>
    <mergeCell ref="BG54:BI54"/>
    <mergeCell ref="BG53:BI53"/>
    <mergeCell ref="BG52:BI52"/>
    <mergeCell ref="BG56:BI56"/>
    <mergeCell ref="BJ56:BN56"/>
    <mergeCell ref="BO56:BS56"/>
    <mergeCell ref="BO59:BS59"/>
    <mergeCell ref="BC9:BE9"/>
    <mergeCell ref="BG9:BI9"/>
    <mergeCell ref="AK9:AZ9"/>
    <mergeCell ref="BC13:BH13"/>
    <mergeCell ref="AL36:AQ38"/>
    <mergeCell ref="AL32:AQ32"/>
    <mergeCell ref="AS29:AS30"/>
    <mergeCell ref="AT36:BR38"/>
    <mergeCell ref="AL27:AQ27"/>
    <mergeCell ref="AL29:AQ30"/>
    <mergeCell ref="AT32:BR32"/>
    <mergeCell ref="AT22:BR22"/>
    <mergeCell ref="BE20:BR20"/>
    <mergeCell ref="BK16:BR16"/>
    <mergeCell ref="AL34:AQ34"/>
    <mergeCell ref="AT34:BR34"/>
    <mergeCell ref="AS36:AS38"/>
    <mergeCell ref="AY15:BJ15"/>
    <mergeCell ref="AU15:AX15"/>
    <mergeCell ref="BJ13:BS13"/>
    <mergeCell ref="AK13:AZ13"/>
    <mergeCell ref="BJ46:BN46"/>
    <mergeCell ref="BJ47:BN47"/>
    <mergeCell ref="BO48:BS48"/>
    <mergeCell ref="AJ48:AM48"/>
    <mergeCell ref="AJ49:AM49"/>
    <mergeCell ref="AN49:BC49"/>
    <mergeCell ref="BJ48:BN48"/>
    <mergeCell ref="BD48:BF48"/>
    <mergeCell ref="BD49:BF49"/>
    <mergeCell ref="BJ49:BN49"/>
    <mergeCell ref="BJ50:BN50"/>
    <mergeCell ref="BO49:BS49"/>
    <mergeCell ref="AN48:BC48"/>
    <mergeCell ref="AT40:BR40"/>
    <mergeCell ref="AJ3:BS5"/>
    <mergeCell ref="BN7:BO7"/>
    <mergeCell ref="BQ7:BR7"/>
    <mergeCell ref="AL18:AQ18"/>
    <mergeCell ref="AL20:AQ20"/>
    <mergeCell ref="BO47:BS47"/>
    <mergeCell ref="AS42:AS44"/>
    <mergeCell ref="BG46:BI46"/>
    <mergeCell ref="BO46:BS46"/>
    <mergeCell ref="AT24:BR25"/>
    <mergeCell ref="AK10:AZ10"/>
    <mergeCell ref="AS24:AS25"/>
    <mergeCell ref="AT27:AV27"/>
    <mergeCell ref="AX27:AY27"/>
    <mergeCell ref="AL22:AQ22"/>
    <mergeCell ref="BC12:BS12"/>
    <mergeCell ref="AK12:AZ12"/>
    <mergeCell ref="AK11:AZ11"/>
    <mergeCell ref="AT18:BR18"/>
    <mergeCell ref="AJ16:BD16"/>
    <mergeCell ref="AN53:BC53"/>
    <mergeCell ref="BD54:BF54"/>
    <mergeCell ref="BD53:BF53"/>
    <mergeCell ref="BD51:BF51"/>
    <mergeCell ref="BO52:BS52"/>
    <mergeCell ref="BJ51:BN51"/>
    <mergeCell ref="BJ52:BN52"/>
    <mergeCell ref="BO54:BS54"/>
    <mergeCell ref="BO55:BS55"/>
    <mergeCell ref="BD52:BF52"/>
    <mergeCell ref="AN52:BC52"/>
    <mergeCell ref="U6:AE6"/>
    <mergeCell ref="U7:AE7"/>
    <mergeCell ref="U13:AE13"/>
    <mergeCell ref="U9:AE9"/>
    <mergeCell ref="AJ56:AM56"/>
    <mergeCell ref="AN56:BC56"/>
    <mergeCell ref="BD55:BF55"/>
    <mergeCell ref="AJ51:AM51"/>
    <mergeCell ref="AN51:BC51"/>
    <mergeCell ref="BD56:BF56"/>
    <mergeCell ref="AJ50:AM50"/>
    <mergeCell ref="BA27:BC27"/>
    <mergeCell ref="BD47:BF47"/>
    <mergeCell ref="BD46:BF46"/>
    <mergeCell ref="AN46:BC46"/>
    <mergeCell ref="AL42:AQ44"/>
    <mergeCell ref="AN47:BC47"/>
    <mergeCell ref="AT42:BR44"/>
    <mergeCell ref="BJ7:BL7"/>
    <mergeCell ref="AT29:BR30"/>
    <mergeCell ref="AJ15:AT15"/>
    <mergeCell ref="AT20:BD20"/>
    <mergeCell ref="AL24:AQ25"/>
    <mergeCell ref="BO50:BS50"/>
    <mergeCell ref="AA49:AE49"/>
    <mergeCell ref="AA50:AE50"/>
    <mergeCell ref="AA48:AE48"/>
    <mergeCell ref="D47:V47"/>
    <mergeCell ref="AA51:AE51"/>
    <mergeCell ref="AA52:AE52"/>
    <mergeCell ref="AA53:AE53"/>
    <mergeCell ref="W47:X47"/>
    <mergeCell ref="Y47:Z47"/>
    <mergeCell ref="AA47:AE47"/>
    <mergeCell ref="W49:X49"/>
    <mergeCell ref="Y49:Z49"/>
    <mergeCell ref="D48:V48"/>
    <mergeCell ref="W48:X48"/>
    <mergeCell ref="Y48:Z48"/>
    <mergeCell ref="Y51:Z51"/>
    <mergeCell ref="D52:V52"/>
    <mergeCell ref="W52:X52"/>
    <mergeCell ref="Y52:Z52"/>
    <mergeCell ref="B16:G16"/>
    <mergeCell ref="Z27:AA27"/>
    <mergeCell ref="AC27:AD27"/>
    <mergeCell ref="BC11:BS11"/>
    <mergeCell ref="BC10:BS10"/>
    <mergeCell ref="BE16:BJ16"/>
    <mergeCell ref="BK27:BL27"/>
    <mergeCell ref="BE27:BF27"/>
    <mergeCell ref="BG27:BI27"/>
    <mergeCell ref="BN27:BO27"/>
    <mergeCell ref="BK15:BQ15"/>
    <mergeCell ref="H27:J27"/>
    <mergeCell ref="L27:M27"/>
    <mergeCell ref="O27:P27"/>
    <mergeCell ref="B15:G15"/>
    <mergeCell ref="H16:AE16"/>
    <mergeCell ref="B17:G17"/>
    <mergeCell ref="H17:AE17"/>
    <mergeCell ref="H18:AE18"/>
    <mergeCell ref="B22:G22"/>
    <mergeCell ref="B18:G18"/>
    <mergeCell ref="B11:G11"/>
    <mergeCell ref="B14:J14"/>
    <mergeCell ref="B27:G27"/>
    <mergeCell ref="B48:C48"/>
    <mergeCell ref="B24:G25"/>
    <mergeCell ref="H24:AE25"/>
    <mergeCell ref="B40:G40"/>
    <mergeCell ref="H40:AE40"/>
    <mergeCell ref="B34:G34"/>
    <mergeCell ref="H34:AE34"/>
    <mergeCell ref="B32:G32"/>
    <mergeCell ref="H32:AE32"/>
    <mergeCell ref="H42:AE44"/>
    <mergeCell ref="R27:U27"/>
    <mergeCell ref="V27:X27"/>
    <mergeCell ref="B29:G30"/>
    <mergeCell ref="AA46:AE46"/>
    <mergeCell ref="B46:C46"/>
    <mergeCell ref="B47:C47"/>
    <mergeCell ref="Y46:Z46"/>
    <mergeCell ref="W46:X46"/>
    <mergeCell ref="D46:V46"/>
    <mergeCell ref="B36:G38"/>
    <mergeCell ref="H36:AE38"/>
    <mergeCell ref="B42:G44"/>
    <mergeCell ref="B50:C50"/>
    <mergeCell ref="D50:V50"/>
    <mergeCell ref="W50:X50"/>
    <mergeCell ref="Y50:Z50"/>
    <mergeCell ref="B49:C49"/>
    <mergeCell ref="D49:V49"/>
    <mergeCell ref="BN2:BR2"/>
    <mergeCell ref="B56:C56"/>
    <mergeCell ref="D56:V56"/>
    <mergeCell ref="W56:X56"/>
    <mergeCell ref="Y56:Z56"/>
    <mergeCell ref="B55:C55"/>
    <mergeCell ref="D55:V55"/>
    <mergeCell ref="W55:X55"/>
    <mergeCell ref="Y55:Z55"/>
    <mergeCell ref="B54:C54"/>
    <mergeCell ref="D54:V54"/>
    <mergeCell ref="W54:X54"/>
    <mergeCell ref="Y54:Z54"/>
    <mergeCell ref="B53:C53"/>
    <mergeCell ref="D53:V53"/>
    <mergeCell ref="W53:X53"/>
    <mergeCell ref="Y53:Z53"/>
    <mergeCell ref="B52:C52"/>
    <mergeCell ref="B51:C51"/>
    <mergeCell ref="D51:V51"/>
    <mergeCell ref="W51:X51"/>
    <mergeCell ref="B61:G61"/>
    <mergeCell ref="H61:M61"/>
    <mergeCell ref="O61:Q61"/>
    <mergeCell ref="S61:U61"/>
    <mergeCell ref="W61:AA61"/>
    <mergeCell ref="AA54:AE54"/>
    <mergeCell ref="AA55:AE55"/>
    <mergeCell ref="AA56:AE56"/>
    <mergeCell ref="AC61:AE61"/>
    <mergeCell ref="B58:C58"/>
    <mergeCell ref="D58:V58"/>
    <mergeCell ref="W58:X58"/>
    <mergeCell ref="B60:C60"/>
    <mergeCell ref="D60:V60"/>
    <mergeCell ref="W60:X60"/>
    <mergeCell ref="Y60:Z60"/>
    <mergeCell ref="B59:C59"/>
    <mergeCell ref="D59:V59"/>
    <mergeCell ref="W59:X59"/>
    <mergeCell ref="Y59:Z59"/>
    <mergeCell ref="AA59:AE59"/>
    <mergeCell ref="AN57:BC57"/>
    <mergeCell ref="BD57:BF57"/>
    <mergeCell ref="BG57:BI57"/>
    <mergeCell ref="BJ57:BN57"/>
    <mergeCell ref="BO57:BS57"/>
    <mergeCell ref="Y58:Z58"/>
    <mergeCell ref="AA58:AE58"/>
    <mergeCell ref="B57:C57"/>
    <mergeCell ref="D57:V57"/>
    <mergeCell ref="W57:X57"/>
    <mergeCell ref="Y57:Z57"/>
    <mergeCell ref="AA57:AE57"/>
    <mergeCell ref="AJ57:AM57"/>
    <mergeCell ref="BO58:BS58"/>
    <mergeCell ref="AJ59:AM59"/>
    <mergeCell ref="AJ58:AM58"/>
    <mergeCell ref="AN58:BC58"/>
    <mergeCell ref="BD58:BF58"/>
    <mergeCell ref="BG58:BI58"/>
    <mergeCell ref="BJ58:BN58"/>
    <mergeCell ref="AN59:BC59"/>
    <mergeCell ref="BD59:BF59"/>
    <mergeCell ref="BG59:BI59"/>
    <mergeCell ref="BJ59:BN59"/>
    <mergeCell ref="B3:G3"/>
    <mergeCell ref="H3:T3"/>
    <mergeCell ref="B4:G4"/>
    <mergeCell ref="H4:T4"/>
    <mergeCell ref="B5:G5"/>
    <mergeCell ref="H5:T5"/>
    <mergeCell ref="B6:G6"/>
    <mergeCell ref="H6:K6"/>
    <mergeCell ref="M6:O6"/>
    <mergeCell ref="Q6:S6"/>
    <mergeCell ref="H11:AE11"/>
    <mergeCell ref="B12:G12"/>
    <mergeCell ref="H12:AE12"/>
    <mergeCell ref="B13:G13"/>
    <mergeCell ref="H13:T13"/>
    <mergeCell ref="B7:G7"/>
    <mergeCell ref="H7:T7"/>
    <mergeCell ref="B8:G8"/>
    <mergeCell ref="H8:T8"/>
    <mergeCell ref="B9:G9"/>
    <mergeCell ref="H9:L9"/>
    <mergeCell ref="N9:T9"/>
    <mergeCell ref="B10:G10"/>
    <mergeCell ref="H10:AE10"/>
  </mergeCells>
  <phoneticPr fontId="5"/>
  <dataValidations count="6">
    <dataValidation type="list" errorStyle="information" allowBlank="1" showInputMessage="1" showErrorMessage="1" sqref="WWG983087:WWH983100 JU47:JV60 TQ47:TR60 ADM47:ADN60 ANI47:ANJ60 AXE47:AXF60 BHA47:BHB60 BQW47:BQX60 CAS47:CAT60 CKO47:CKP60 CUK47:CUL60 DEG47:DEH60 DOC47:DOD60 DXY47:DXZ60 EHU47:EHV60 ERQ47:ERR60 FBM47:FBN60 FLI47:FLJ60 FVE47:FVF60 GFA47:GFB60 GOW47:GOX60 GYS47:GYT60 HIO47:HIP60 HSK47:HSL60 ICG47:ICH60 IMC47:IMD60 IVY47:IVZ60 JFU47:JFV60 JPQ47:JPR60 JZM47:JZN60 KJI47:KJJ60 KTE47:KTF60 LDA47:LDB60 LMW47:LMX60 LWS47:LWT60 MGO47:MGP60 MQK47:MQL60 NAG47:NAH60 NKC47:NKD60 NTY47:NTZ60 ODU47:ODV60 ONQ47:ONR60 OXM47:OXN60 PHI47:PHJ60 PRE47:PRF60 QBA47:QBB60 QKW47:QKX60 QUS47:QUT60 REO47:REP60 ROK47:ROL60 RYG47:RYH60 SIC47:SID60 SRY47:SRZ60 TBU47:TBV60 TLQ47:TLR60 TVM47:TVN60 UFI47:UFJ60 UPE47:UPF60 UZA47:UZB60 VIW47:VIX60 VSS47:VST60 WCO47:WCP60 WMK47:WML60 WWG47:WWH60 Y65583:Z65596 JU65583:JV65596 TQ65583:TR65596 ADM65583:ADN65596 ANI65583:ANJ65596 AXE65583:AXF65596 BHA65583:BHB65596 BQW65583:BQX65596 CAS65583:CAT65596 CKO65583:CKP65596 CUK65583:CUL65596 DEG65583:DEH65596 DOC65583:DOD65596 DXY65583:DXZ65596 EHU65583:EHV65596 ERQ65583:ERR65596 FBM65583:FBN65596 FLI65583:FLJ65596 FVE65583:FVF65596 GFA65583:GFB65596 GOW65583:GOX65596 GYS65583:GYT65596 HIO65583:HIP65596 HSK65583:HSL65596 ICG65583:ICH65596 IMC65583:IMD65596 IVY65583:IVZ65596 JFU65583:JFV65596 JPQ65583:JPR65596 JZM65583:JZN65596 KJI65583:KJJ65596 KTE65583:KTF65596 LDA65583:LDB65596 LMW65583:LMX65596 LWS65583:LWT65596 MGO65583:MGP65596 MQK65583:MQL65596 NAG65583:NAH65596 NKC65583:NKD65596 NTY65583:NTZ65596 ODU65583:ODV65596 ONQ65583:ONR65596 OXM65583:OXN65596 PHI65583:PHJ65596 PRE65583:PRF65596 QBA65583:QBB65596 QKW65583:QKX65596 QUS65583:QUT65596 REO65583:REP65596 ROK65583:ROL65596 RYG65583:RYH65596 SIC65583:SID65596 SRY65583:SRZ65596 TBU65583:TBV65596 TLQ65583:TLR65596 TVM65583:TVN65596 UFI65583:UFJ65596 UPE65583:UPF65596 UZA65583:UZB65596 VIW65583:VIX65596 VSS65583:VST65596 WCO65583:WCP65596 WMK65583:WML65596 WWG65583:WWH65596 Y131119:Z131132 JU131119:JV131132 TQ131119:TR131132 ADM131119:ADN131132 ANI131119:ANJ131132 AXE131119:AXF131132 BHA131119:BHB131132 BQW131119:BQX131132 CAS131119:CAT131132 CKO131119:CKP131132 CUK131119:CUL131132 DEG131119:DEH131132 DOC131119:DOD131132 DXY131119:DXZ131132 EHU131119:EHV131132 ERQ131119:ERR131132 FBM131119:FBN131132 FLI131119:FLJ131132 FVE131119:FVF131132 GFA131119:GFB131132 GOW131119:GOX131132 GYS131119:GYT131132 HIO131119:HIP131132 HSK131119:HSL131132 ICG131119:ICH131132 IMC131119:IMD131132 IVY131119:IVZ131132 JFU131119:JFV131132 JPQ131119:JPR131132 JZM131119:JZN131132 KJI131119:KJJ131132 KTE131119:KTF131132 LDA131119:LDB131132 LMW131119:LMX131132 LWS131119:LWT131132 MGO131119:MGP131132 MQK131119:MQL131132 NAG131119:NAH131132 NKC131119:NKD131132 NTY131119:NTZ131132 ODU131119:ODV131132 ONQ131119:ONR131132 OXM131119:OXN131132 PHI131119:PHJ131132 PRE131119:PRF131132 QBA131119:QBB131132 QKW131119:QKX131132 QUS131119:QUT131132 REO131119:REP131132 ROK131119:ROL131132 RYG131119:RYH131132 SIC131119:SID131132 SRY131119:SRZ131132 TBU131119:TBV131132 TLQ131119:TLR131132 TVM131119:TVN131132 UFI131119:UFJ131132 UPE131119:UPF131132 UZA131119:UZB131132 VIW131119:VIX131132 VSS131119:VST131132 WCO131119:WCP131132 WMK131119:WML131132 WWG131119:WWH131132 Y196655:Z196668 JU196655:JV196668 TQ196655:TR196668 ADM196655:ADN196668 ANI196655:ANJ196668 AXE196655:AXF196668 BHA196655:BHB196668 BQW196655:BQX196668 CAS196655:CAT196668 CKO196655:CKP196668 CUK196655:CUL196668 DEG196655:DEH196668 DOC196655:DOD196668 DXY196655:DXZ196668 EHU196655:EHV196668 ERQ196655:ERR196668 FBM196655:FBN196668 FLI196655:FLJ196668 FVE196655:FVF196668 GFA196655:GFB196668 GOW196655:GOX196668 GYS196655:GYT196668 HIO196655:HIP196668 HSK196655:HSL196668 ICG196655:ICH196668 IMC196655:IMD196668 IVY196655:IVZ196668 JFU196655:JFV196668 JPQ196655:JPR196668 JZM196655:JZN196668 KJI196655:KJJ196668 KTE196655:KTF196668 LDA196655:LDB196668 LMW196655:LMX196668 LWS196655:LWT196668 MGO196655:MGP196668 MQK196655:MQL196668 NAG196655:NAH196668 NKC196655:NKD196668 NTY196655:NTZ196668 ODU196655:ODV196668 ONQ196655:ONR196668 OXM196655:OXN196668 PHI196655:PHJ196668 PRE196655:PRF196668 QBA196655:QBB196668 QKW196655:QKX196668 QUS196655:QUT196668 REO196655:REP196668 ROK196655:ROL196668 RYG196655:RYH196668 SIC196655:SID196668 SRY196655:SRZ196668 TBU196655:TBV196668 TLQ196655:TLR196668 TVM196655:TVN196668 UFI196655:UFJ196668 UPE196655:UPF196668 UZA196655:UZB196668 VIW196655:VIX196668 VSS196655:VST196668 WCO196655:WCP196668 WMK196655:WML196668 WWG196655:WWH196668 Y262191:Z262204 JU262191:JV262204 TQ262191:TR262204 ADM262191:ADN262204 ANI262191:ANJ262204 AXE262191:AXF262204 BHA262191:BHB262204 BQW262191:BQX262204 CAS262191:CAT262204 CKO262191:CKP262204 CUK262191:CUL262204 DEG262191:DEH262204 DOC262191:DOD262204 DXY262191:DXZ262204 EHU262191:EHV262204 ERQ262191:ERR262204 FBM262191:FBN262204 FLI262191:FLJ262204 FVE262191:FVF262204 GFA262191:GFB262204 GOW262191:GOX262204 GYS262191:GYT262204 HIO262191:HIP262204 HSK262191:HSL262204 ICG262191:ICH262204 IMC262191:IMD262204 IVY262191:IVZ262204 JFU262191:JFV262204 JPQ262191:JPR262204 JZM262191:JZN262204 KJI262191:KJJ262204 KTE262191:KTF262204 LDA262191:LDB262204 LMW262191:LMX262204 LWS262191:LWT262204 MGO262191:MGP262204 MQK262191:MQL262204 NAG262191:NAH262204 NKC262191:NKD262204 NTY262191:NTZ262204 ODU262191:ODV262204 ONQ262191:ONR262204 OXM262191:OXN262204 PHI262191:PHJ262204 PRE262191:PRF262204 QBA262191:QBB262204 QKW262191:QKX262204 QUS262191:QUT262204 REO262191:REP262204 ROK262191:ROL262204 RYG262191:RYH262204 SIC262191:SID262204 SRY262191:SRZ262204 TBU262191:TBV262204 TLQ262191:TLR262204 TVM262191:TVN262204 UFI262191:UFJ262204 UPE262191:UPF262204 UZA262191:UZB262204 VIW262191:VIX262204 VSS262191:VST262204 WCO262191:WCP262204 WMK262191:WML262204 WWG262191:WWH262204 Y327727:Z327740 JU327727:JV327740 TQ327727:TR327740 ADM327727:ADN327740 ANI327727:ANJ327740 AXE327727:AXF327740 BHA327727:BHB327740 BQW327727:BQX327740 CAS327727:CAT327740 CKO327727:CKP327740 CUK327727:CUL327740 DEG327727:DEH327740 DOC327727:DOD327740 DXY327727:DXZ327740 EHU327727:EHV327740 ERQ327727:ERR327740 FBM327727:FBN327740 FLI327727:FLJ327740 FVE327727:FVF327740 GFA327727:GFB327740 GOW327727:GOX327740 GYS327727:GYT327740 HIO327727:HIP327740 HSK327727:HSL327740 ICG327727:ICH327740 IMC327727:IMD327740 IVY327727:IVZ327740 JFU327727:JFV327740 JPQ327727:JPR327740 JZM327727:JZN327740 KJI327727:KJJ327740 KTE327727:KTF327740 LDA327727:LDB327740 LMW327727:LMX327740 LWS327727:LWT327740 MGO327727:MGP327740 MQK327727:MQL327740 NAG327727:NAH327740 NKC327727:NKD327740 NTY327727:NTZ327740 ODU327727:ODV327740 ONQ327727:ONR327740 OXM327727:OXN327740 PHI327727:PHJ327740 PRE327727:PRF327740 QBA327727:QBB327740 QKW327727:QKX327740 QUS327727:QUT327740 REO327727:REP327740 ROK327727:ROL327740 RYG327727:RYH327740 SIC327727:SID327740 SRY327727:SRZ327740 TBU327727:TBV327740 TLQ327727:TLR327740 TVM327727:TVN327740 UFI327727:UFJ327740 UPE327727:UPF327740 UZA327727:UZB327740 VIW327727:VIX327740 VSS327727:VST327740 WCO327727:WCP327740 WMK327727:WML327740 WWG327727:WWH327740 Y393263:Z393276 JU393263:JV393276 TQ393263:TR393276 ADM393263:ADN393276 ANI393263:ANJ393276 AXE393263:AXF393276 BHA393263:BHB393276 BQW393263:BQX393276 CAS393263:CAT393276 CKO393263:CKP393276 CUK393263:CUL393276 DEG393263:DEH393276 DOC393263:DOD393276 DXY393263:DXZ393276 EHU393263:EHV393276 ERQ393263:ERR393276 FBM393263:FBN393276 FLI393263:FLJ393276 FVE393263:FVF393276 GFA393263:GFB393276 GOW393263:GOX393276 GYS393263:GYT393276 HIO393263:HIP393276 HSK393263:HSL393276 ICG393263:ICH393276 IMC393263:IMD393276 IVY393263:IVZ393276 JFU393263:JFV393276 JPQ393263:JPR393276 JZM393263:JZN393276 KJI393263:KJJ393276 KTE393263:KTF393276 LDA393263:LDB393276 LMW393263:LMX393276 LWS393263:LWT393276 MGO393263:MGP393276 MQK393263:MQL393276 NAG393263:NAH393276 NKC393263:NKD393276 NTY393263:NTZ393276 ODU393263:ODV393276 ONQ393263:ONR393276 OXM393263:OXN393276 PHI393263:PHJ393276 PRE393263:PRF393276 QBA393263:QBB393276 QKW393263:QKX393276 QUS393263:QUT393276 REO393263:REP393276 ROK393263:ROL393276 RYG393263:RYH393276 SIC393263:SID393276 SRY393263:SRZ393276 TBU393263:TBV393276 TLQ393263:TLR393276 TVM393263:TVN393276 UFI393263:UFJ393276 UPE393263:UPF393276 UZA393263:UZB393276 VIW393263:VIX393276 VSS393263:VST393276 WCO393263:WCP393276 WMK393263:WML393276 WWG393263:WWH393276 Y458799:Z458812 JU458799:JV458812 TQ458799:TR458812 ADM458799:ADN458812 ANI458799:ANJ458812 AXE458799:AXF458812 BHA458799:BHB458812 BQW458799:BQX458812 CAS458799:CAT458812 CKO458799:CKP458812 CUK458799:CUL458812 DEG458799:DEH458812 DOC458799:DOD458812 DXY458799:DXZ458812 EHU458799:EHV458812 ERQ458799:ERR458812 FBM458799:FBN458812 FLI458799:FLJ458812 FVE458799:FVF458812 GFA458799:GFB458812 GOW458799:GOX458812 GYS458799:GYT458812 HIO458799:HIP458812 HSK458799:HSL458812 ICG458799:ICH458812 IMC458799:IMD458812 IVY458799:IVZ458812 JFU458799:JFV458812 JPQ458799:JPR458812 JZM458799:JZN458812 KJI458799:KJJ458812 KTE458799:KTF458812 LDA458799:LDB458812 LMW458799:LMX458812 LWS458799:LWT458812 MGO458799:MGP458812 MQK458799:MQL458812 NAG458799:NAH458812 NKC458799:NKD458812 NTY458799:NTZ458812 ODU458799:ODV458812 ONQ458799:ONR458812 OXM458799:OXN458812 PHI458799:PHJ458812 PRE458799:PRF458812 QBA458799:QBB458812 QKW458799:QKX458812 QUS458799:QUT458812 REO458799:REP458812 ROK458799:ROL458812 RYG458799:RYH458812 SIC458799:SID458812 SRY458799:SRZ458812 TBU458799:TBV458812 TLQ458799:TLR458812 TVM458799:TVN458812 UFI458799:UFJ458812 UPE458799:UPF458812 UZA458799:UZB458812 VIW458799:VIX458812 VSS458799:VST458812 WCO458799:WCP458812 WMK458799:WML458812 WWG458799:WWH458812 Y524335:Z524348 JU524335:JV524348 TQ524335:TR524348 ADM524335:ADN524348 ANI524335:ANJ524348 AXE524335:AXF524348 BHA524335:BHB524348 BQW524335:BQX524348 CAS524335:CAT524348 CKO524335:CKP524348 CUK524335:CUL524348 DEG524335:DEH524348 DOC524335:DOD524348 DXY524335:DXZ524348 EHU524335:EHV524348 ERQ524335:ERR524348 FBM524335:FBN524348 FLI524335:FLJ524348 FVE524335:FVF524348 GFA524335:GFB524348 GOW524335:GOX524348 GYS524335:GYT524348 HIO524335:HIP524348 HSK524335:HSL524348 ICG524335:ICH524348 IMC524335:IMD524348 IVY524335:IVZ524348 JFU524335:JFV524348 JPQ524335:JPR524348 JZM524335:JZN524348 KJI524335:KJJ524348 KTE524335:KTF524348 LDA524335:LDB524348 LMW524335:LMX524348 LWS524335:LWT524348 MGO524335:MGP524348 MQK524335:MQL524348 NAG524335:NAH524348 NKC524335:NKD524348 NTY524335:NTZ524348 ODU524335:ODV524348 ONQ524335:ONR524348 OXM524335:OXN524348 PHI524335:PHJ524348 PRE524335:PRF524348 QBA524335:QBB524348 QKW524335:QKX524348 QUS524335:QUT524348 REO524335:REP524348 ROK524335:ROL524348 RYG524335:RYH524348 SIC524335:SID524348 SRY524335:SRZ524348 TBU524335:TBV524348 TLQ524335:TLR524348 TVM524335:TVN524348 UFI524335:UFJ524348 UPE524335:UPF524348 UZA524335:UZB524348 VIW524335:VIX524348 VSS524335:VST524348 WCO524335:WCP524348 WMK524335:WML524348 WWG524335:WWH524348 Y589871:Z589884 JU589871:JV589884 TQ589871:TR589884 ADM589871:ADN589884 ANI589871:ANJ589884 AXE589871:AXF589884 BHA589871:BHB589884 BQW589871:BQX589884 CAS589871:CAT589884 CKO589871:CKP589884 CUK589871:CUL589884 DEG589871:DEH589884 DOC589871:DOD589884 DXY589871:DXZ589884 EHU589871:EHV589884 ERQ589871:ERR589884 FBM589871:FBN589884 FLI589871:FLJ589884 FVE589871:FVF589884 GFA589871:GFB589884 GOW589871:GOX589884 GYS589871:GYT589884 HIO589871:HIP589884 HSK589871:HSL589884 ICG589871:ICH589884 IMC589871:IMD589884 IVY589871:IVZ589884 JFU589871:JFV589884 JPQ589871:JPR589884 JZM589871:JZN589884 KJI589871:KJJ589884 KTE589871:KTF589884 LDA589871:LDB589884 LMW589871:LMX589884 LWS589871:LWT589884 MGO589871:MGP589884 MQK589871:MQL589884 NAG589871:NAH589884 NKC589871:NKD589884 NTY589871:NTZ589884 ODU589871:ODV589884 ONQ589871:ONR589884 OXM589871:OXN589884 PHI589871:PHJ589884 PRE589871:PRF589884 QBA589871:QBB589884 QKW589871:QKX589884 QUS589871:QUT589884 REO589871:REP589884 ROK589871:ROL589884 RYG589871:RYH589884 SIC589871:SID589884 SRY589871:SRZ589884 TBU589871:TBV589884 TLQ589871:TLR589884 TVM589871:TVN589884 UFI589871:UFJ589884 UPE589871:UPF589884 UZA589871:UZB589884 VIW589871:VIX589884 VSS589871:VST589884 WCO589871:WCP589884 WMK589871:WML589884 WWG589871:WWH589884 Y655407:Z655420 JU655407:JV655420 TQ655407:TR655420 ADM655407:ADN655420 ANI655407:ANJ655420 AXE655407:AXF655420 BHA655407:BHB655420 BQW655407:BQX655420 CAS655407:CAT655420 CKO655407:CKP655420 CUK655407:CUL655420 DEG655407:DEH655420 DOC655407:DOD655420 DXY655407:DXZ655420 EHU655407:EHV655420 ERQ655407:ERR655420 FBM655407:FBN655420 FLI655407:FLJ655420 FVE655407:FVF655420 GFA655407:GFB655420 GOW655407:GOX655420 GYS655407:GYT655420 HIO655407:HIP655420 HSK655407:HSL655420 ICG655407:ICH655420 IMC655407:IMD655420 IVY655407:IVZ655420 JFU655407:JFV655420 JPQ655407:JPR655420 JZM655407:JZN655420 KJI655407:KJJ655420 KTE655407:KTF655420 LDA655407:LDB655420 LMW655407:LMX655420 LWS655407:LWT655420 MGO655407:MGP655420 MQK655407:MQL655420 NAG655407:NAH655420 NKC655407:NKD655420 NTY655407:NTZ655420 ODU655407:ODV655420 ONQ655407:ONR655420 OXM655407:OXN655420 PHI655407:PHJ655420 PRE655407:PRF655420 QBA655407:QBB655420 QKW655407:QKX655420 QUS655407:QUT655420 REO655407:REP655420 ROK655407:ROL655420 RYG655407:RYH655420 SIC655407:SID655420 SRY655407:SRZ655420 TBU655407:TBV655420 TLQ655407:TLR655420 TVM655407:TVN655420 UFI655407:UFJ655420 UPE655407:UPF655420 UZA655407:UZB655420 VIW655407:VIX655420 VSS655407:VST655420 WCO655407:WCP655420 WMK655407:WML655420 WWG655407:WWH655420 Y720943:Z720956 JU720943:JV720956 TQ720943:TR720956 ADM720943:ADN720956 ANI720943:ANJ720956 AXE720943:AXF720956 BHA720943:BHB720956 BQW720943:BQX720956 CAS720943:CAT720956 CKO720943:CKP720956 CUK720943:CUL720956 DEG720943:DEH720956 DOC720943:DOD720956 DXY720943:DXZ720956 EHU720943:EHV720956 ERQ720943:ERR720956 FBM720943:FBN720956 FLI720943:FLJ720956 FVE720943:FVF720956 GFA720943:GFB720956 GOW720943:GOX720956 GYS720943:GYT720956 HIO720943:HIP720956 HSK720943:HSL720956 ICG720943:ICH720956 IMC720943:IMD720956 IVY720943:IVZ720956 JFU720943:JFV720956 JPQ720943:JPR720956 JZM720943:JZN720956 KJI720943:KJJ720956 KTE720943:KTF720956 LDA720943:LDB720956 LMW720943:LMX720956 LWS720943:LWT720956 MGO720943:MGP720956 MQK720943:MQL720956 NAG720943:NAH720956 NKC720943:NKD720956 NTY720943:NTZ720956 ODU720943:ODV720956 ONQ720943:ONR720956 OXM720943:OXN720956 PHI720943:PHJ720956 PRE720943:PRF720956 QBA720943:QBB720956 QKW720943:QKX720956 QUS720943:QUT720956 REO720943:REP720956 ROK720943:ROL720956 RYG720943:RYH720956 SIC720943:SID720956 SRY720943:SRZ720956 TBU720943:TBV720956 TLQ720943:TLR720956 TVM720943:TVN720956 UFI720943:UFJ720956 UPE720943:UPF720956 UZA720943:UZB720956 VIW720943:VIX720956 VSS720943:VST720956 WCO720943:WCP720956 WMK720943:WML720956 WWG720943:WWH720956 Y786479:Z786492 JU786479:JV786492 TQ786479:TR786492 ADM786479:ADN786492 ANI786479:ANJ786492 AXE786479:AXF786492 BHA786479:BHB786492 BQW786479:BQX786492 CAS786479:CAT786492 CKO786479:CKP786492 CUK786479:CUL786492 DEG786479:DEH786492 DOC786479:DOD786492 DXY786479:DXZ786492 EHU786479:EHV786492 ERQ786479:ERR786492 FBM786479:FBN786492 FLI786479:FLJ786492 FVE786479:FVF786492 GFA786479:GFB786492 GOW786479:GOX786492 GYS786479:GYT786492 HIO786479:HIP786492 HSK786479:HSL786492 ICG786479:ICH786492 IMC786479:IMD786492 IVY786479:IVZ786492 JFU786479:JFV786492 JPQ786479:JPR786492 JZM786479:JZN786492 KJI786479:KJJ786492 KTE786479:KTF786492 LDA786479:LDB786492 LMW786479:LMX786492 LWS786479:LWT786492 MGO786479:MGP786492 MQK786479:MQL786492 NAG786479:NAH786492 NKC786479:NKD786492 NTY786479:NTZ786492 ODU786479:ODV786492 ONQ786479:ONR786492 OXM786479:OXN786492 PHI786479:PHJ786492 PRE786479:PRF786492 QBA786479:QBB786492 QKW786479:QKX786492 QUS786479:QUT786492 REO786479:REP786492 ROK786479:ROL786492 RYG786479:RYH786492 SIC786479:SID786492 SRY786479:SRZ786492 TBU786479:TBV786492 TLQ786479:TLR786492 TVM786479:TVN786492 UFI786479:UFJ786492 UPE786479:UPF786492 UZA786479:UZB786492 VIW786479:VIX786492 VSS786479:VST786492 WCO786479:WCP786492 WMK786479:WML786492 WWG786479:WWH786492 Y852015:Z852028 JU852015:JV852028 TQ852015:TR852028 ADM852015:ADN852028 ANI852015:ANJ852028 AXE852015:AXF852028 BHA852015:BHB852028 BQW852015:BQX852028 CAS852015:CAT852028 CKO852015:CKP852028 CUK852015:CUL852028 DEG852015:DEH852028 DOC852015:DOD852028 DXY852015:DXZ852028 EHU852015:EHV852028 ERQ852015:ERR852028 FBM852015:FBN852028 FLI852015:FLJ852028 FVE852015:FVF852028 GFA852015:GFB852028 GOW852015:GOX852028 GYS852015:GYT852028 HIO852015:HIP852028 HSK852015:HSL852028 ICG852015:ICH852028 IMC852015:IMD852028 IVY852015:IVZ852028 JFU852015:JFV852028 JPQ852015:JPR852028 JZM852015:JZN852028 KJI852015:KJJ852028 KTE852015:KTF852028 LDA852015:LDB852028 LMW852015:LMX852028 LWS852015:LWT852028 MGO852015:MGP852028 MQK852015:MQL852028 NAG852015:NAH852028 NKC852015:NKD852028 NTY852015:NTZ852028 ODU852015:ODV852028 ONQ852015:ONR852028 OXM852015:OXN852028 PHI852015:PHJ852028 PRE852015:PRF852028 QBA852015:QBB852028 QKW852015:QKX852028 QUS852015:QUT852028 REO852015:REP852028 ROK852015:ROL852028 RYG852015:RYH852028 SIC852015:SID852028 SRY852015:SRZ852028 TBU852015:TBV852028 TLQ852015:TLR852028 TVM852015:TVN852028 UFI852015:UFJ852028 UPE852015:UPF852028 UZA852015:UZB852028 VIW852015:VIX852028 VSS852015:VST852028 WCO852015:WCP852028 WMK852015:WML852028 WWG852015:WWH852028 Y917551:Z917564 JU917551:JV917564 TQ917551:TR917564 ADM917551:ADN917564 ANI917551:ANJ917564 AXE917551:AXF917564 BHA917551:BHB917564 BQW917551:BQX917564 CAS917551:CAT917564 CKO917551:CKP917564 CUK917551:CUL917564 DEG917551:DEH917564 DOC917551:DOD917564 DXY917551:DXZ917564 EHU917551:EHV917564 ERQ917551:ERR917564 FBM917551:FBN917564 FLI917551:FLJ917564 FVE917551:FVF917564 GFA917551:GFB917564 GOW917551:GOX917564 GYS917551:GYT917564 HIO917551:HIP917564 HSK917551:HSL917564 ICG917551:ICH917564 IMC917551:IMD917564 IVY917551:IVZ917564 JFU917551:JFV917564 JPQ917551:JPR917564 JZM917551:JZN917564 KJI917551:KJJ917564 KTE917551:KTF917564 LDA917551:LDB917564 LMW917551:LMX917564 LWS917551:LWT917564 MGO917551:MGP917564 MQK917551:MQL917564 NAG917551:NAH917564 NKC917551:NKD917564 NTY917551:NTZ917564 ODU917551:ODV917564 ONQ917551:ONR917564 OXM917551:OXN917564 PHI917551:PHJ917564 PRE917551:PRF917564 QBA917551:QBB917564 QKW917551:QKX917564 QUS917551:QUT917564 REO917551:REP917564 ROK917551:ROL917564 RYG917551:RYH917564 SIC917551:SID917564 SRY917551:SRZ917564 TBU917551:TBV917564 TLQ917551:TLR917564 TVM917551:TVN917564 UFI917551:UFJ917564 UPE917551:UPF917564 UZA917551:UZB917564 VIW917551:VIX917564 VSS917551:VST917564 WCO917551:WCP917564 WMK917551:WML917564 WWG917551:WWH917564 Y983087:Z983100 JU983087:JV983100 TQ983087:TR983100 ADM983087:ADN983100 ANI983087:ANJ983100 AXE983087:AXF983100 BHA983087:BHB983100 BQW983087:BQX983100 CAS983087:CAT983100 CKO983087:CKP983100 CUK983087:CUL983100 DEG983087:DEH983100 DOC983087:DOD983100 DXY983087:DXZ983100 EHU983087:EHV983100 ERQ983087:ERR983100 FBM983087:FBN983100 FLI983087:FLJ983100 FVE983087:FVF983100 GFA983087:GFB983100 GOW983087:GOX983100 GYS983087:GYT983100 HIO983087:HIP983100 HSK983087:HSL983100 ICG983087:ICH983100 IMC983087:IMD983100 IVY983087:IVZ983100 JFU983087:JFV983100 JPQ983087:JPR983100 JZM983087:JZN983100 KJI983087:KJJ983100 KTE983087:KTF983100 LDA983087:LDB983100 LMW983087:LMX983100 LWS983087:LWT983100 MGO983087:MGP983100 MQK983087:MQL983100 NAG983087:NAH983100 NKC983087:NKD983100 NTY983087:NTZ983100 ODU983087:ODV983100 ONQ983087:ONR983100 OXM983087:OXN983100 PHI983087:PHJ983100 PRE983087:PRF983100 QBA983087:QBB983100 QKW983087:QKX983100 QUS983087:QUT983100 REO983087:REP983100 ROK983087:ROL983100 RYG983087:RYH983100 SIC983087:SID983100 SRY983087:SRZ983100 TBU983087:TBV983100 TLQ983087:TLR983100 TVM983087:TVN983100 UFI983087:UFJ983100 UPE983087:UPF983100 UZA983087:UZB983100 VIW983087:VIX983100 VSS983087:VST983100 WCO983087:WCP983100 WMK983087:WML983100 Y60:Z60" xr:uid="{00000000-0002-0000-0400-000000000000}">
      <formula1>"式,時間,日,週,月,人月,個,Set,Hour,Day,Week,Month"</formula1>
    </dataValidation>
    <dataValidation type="list" allowBlank="1" showInputMessage="1" showErrorMessage="1" sqref="WVS983047:WWB983047 JG7:JP7 TC7:TL7 ACY7:ADH7 AMU7:AND7 AWQ7:AWZ7 BGM7:BGV7 BQI7:BQR7 CAE7:CAN7 CKA7:CKJ7 CTW7:CUF7 DDS7:DEB7 DNO7:DNX7 DXK7:DXT7 EHG7:EHP7 ERC7:ERL7 FAY7:FBH7 FKU7:FLD7 FUQ7:FUZ7 GEM7:GEV7 GOI7:GOR7 GYE7:GYN7 HIA7:HIJ7 HRW7:HSF7 IBS7:ICB7 ILO7:ILX7 IVK7:IVT7 JFG7:JFP7 JPC7:JPL7 JYY7:JZH7 KIU7:KJD7 KSQ7:KSZ7 LCM7:LCV7 LMI7:LMR7 LWE7:LWN7 MGA7:MGJ7 MPW7:MQF7 MZS7:NAB7 NJO7:NJX7 NTK7:NTT7 ODG7:ODP7 ONC7:ONL7 OWY7:OXH7 PGU7:PHD7 PQQ7:PQZ7 QAM7:QAV7 QKI7:QKR7 QUE7:QUN7 REA7:REJ7 RNW7:ROF7 RXS7:RYB7 SHO7:SHX7 SRK7:SRT7 TBG7:TBP7 TLC7:TLL7 TUY7:TVH7 UEU7:UFD7 UOQ7:UOZ7 UYM7:UYV7 VII7:VIR7 VSE7:VSN7 WCA7:WCJ7 WLW7:WMF7 WVS7:WWB7 K65543:T65543 JG65543:JP65543 TC65543:TL65543 ACY65543:ADH65543 AMU65543:AND65543 AWQ65543:AWZ65543 BGM65543:BGV65543 BQI65543:BQR65543 CAE65543:CAN65543 CKA65543:CKJ65543 CTW65543:CUF65543 DDS65543:DEB65543 DNO65543:DNX65543 DXK65543:DXT65543 EHG65543:EHP65543 ERC65543:ERL65543 FAY65543:FBH65543 FKU65543:FLD65543 FUQ65543:FUZ65543 GEM65543:GEV65543 GOI65543:GOR65543 GYE65543:GYN65543 HIA65543:HIJ65543 HRW65543:HSF65543 IBS65543:ICB65543 ILO65543:ILX65543 IVK65543:IVT65543 JFG65543:JFP65543 JPC65543:JPL65543 JYY65543:JZH65543 KIU65543:KJD65543 KSQ65543:KSZ65543 LCM65543:LCV65543 LMI65543:LMR65543 LWE65543:LWN65543 MGA65543:MGJ65543 MPW65543:MQF65543 MZS65543:NAB65543 NJO65543:NJX65543 NTK65543:NTT65543 ODG65543:ODP65543 ONC65543:ONL65543 OWY65543:OXH65543 PGU65543:PHD65543 PQQ65543:PQZ65543 QAM65543:QAV65543 QKI65543:QKR65543 QUE65543:QUN65543 REA65543:REJ65543 RNW65543:ROF65543 RXS65543:RYB65543 SHO65543:SHX65543 SRK65543:SRT65543 TBG65543:TBP65543 TLC65543:TLL65543 TUY65543:TVH65543 UEU65543:UFD65543 UOQ65543:UOZ65543 UYM65543:UYV65543 VII65543:VIR65543 VSE65543:VSN65543 WCA65543:WCJ65543 WLW65543:WMF65543 WVS65543:WWB65543 K131079:T131079 JG131079:JP131079 TC131079:TL131079 ACY131079:ADH131079 AMU131079:AND131079 AWQ131079:AWZ131079 BGM131079:BGV131079 BQI131079:BQR131079 CAE131079:CAN131079 CKA131079:CKJ131079 CTW131079:CUF131079 DDS131079:DEB131079 DNO131079:DNX131079 DXK131079:DXT131079 EHG131079:EHP131079 ERC131079:ERL131079 FAY131079:FBH131079 FKU131079:FLD131079 FUQ131079:FUZ131079 GEM131079:GEV131079 GOI131079:GOR131079 GYE131079:GYN131079 HIA131079:HIJ131079 HRW131079:HSF131079 IBS131079:ICB131079 ILO131079:ILX131079 IVK131079:IVT131079 JFG131079:JFP131079 JPC131079:JPL131079 JYY131079:JZH131079 KIU131079:KJD131079 KSQ131079:KSZ131079 LCM131079:LCV131079 LMI131079:LMR131079 LWE131079:LWN131079 MGA131079:MGJ131079 MPW131079:MQF131079 MZS131079:NAB131079 NJO131079:NJX131079 NTK131079:NTT131079 ODG131079:ODP131079 ONC131079:ONL131079 OWY131079:OXH131079 PGU131079:PHD131079 PQQ131079:PQZ131079 QAM131079:QAV131079 QKI131079:QKR131079 QUE131079:QUN131079 REA131079:REJ131079 RNW131079:ROF131079 RXS131079:RYB131079 SHO131079:SHX131079 SRK131079:SRT131079 TBG131079:TBP131079 TLC131079:TLL131079 TUY131079:TVH131079 UEU131079:UFD131079 UOQ131079:UOZ131079 UYM131079:UYV131079 VII131079:VIR131079 VSE131079:VSN131079 WCA131079:WCJ131079 WLW131079:WMF131079 WVS131079:WWB131079 K196615:T196615 JG196615:JP196615 TC196615:TL196615 ACY196615:ADH196615 AMU196615:AND196615 AWQ196615:AWZ196615 BGM196615:BGV196615 BQI196615:BQR196615 CAE196615:CAN196615 CKA196615:CKJ196615 CTW196615:CUF196615 DDS196615:DEB196615 DNO196615:DNX196615 DXK196615:DXT196615 EHG196615:EHP196615 ERC196615:ERL196615 FAY196615:FBH196615 FKU196615:FLD196615 FUQ196615:FUZ196615 GEM196615:GEV196615 GOI196615:GOR196615 GYE196615:GYN196615 HIA196615:HIJ196615 HRW196615:HSF196615 IBS196615:ICB196615 ILO196615:ILX196615 IVK196615:IVT196615 JFG196615:JFP196615 JPC196615:JPL196615 JYY196615:JZH196615 KIU196615:KJD196615 KSQ196615:KSZ196615 LCM196615:LCV196615 LMI196615:LMR196615 LWE196615:LWN196615 MGA196615:MGJ196615 MPW196615:MQF196615 MZS196615:NAB196615 NJO196615:NJX196615 NTK196615:NTT196615 ODG196615:ODP196615 ONC196615:ONL196615 OWY196615:OXH196615 PGU196615:PHD196615 PQQ196615:PQZ196615 QAM196615:QAV196615 QKI196615:QKR196615 QUE196615:QUN196615 REA196615:REJ196615 RNW196615:ROF196615 RXS196615:RYB196615 SHO196615:SHX196615 SRK196615:SRT196615 TBG196615:TBP196615 TLC196615:TLL196615 TUY196615:TVH196615 UEU196615:UFD196615 UOQ196615:UOZ196615 UYM196615:UYV196615 VII196615:VIR196615 VSE196615:VSN196615 WCA196615:WCJ196615 WLW196615:WMF196615 WVS196615:WWB196615 K262151:T262151 JG262151:JP262151 TC262151:TL262151 ACY262151:ADH262151 AMU262151:AND262151 AWQ262151:AWZ262151 BGM262151:BGV262151 BQI262151:BQR262151 CAE262151:CAN262151 CKA262151:CKJ262151 CTW262151:CUF262151 DDS262151:DEB262151 DNO262151:DNX262151 DXK262151:DXT262151 EHG262151:EHP262151 ERC262151:ERL262151 FAY262151:FBH262151 FKU262151:FLD262151 FUQ262151:FUZ262151 GEM262151:GEV262151 GOI262151:GOR262151 GYE262151:GYN262151 HIA262151:HIJ262151 HRW262151:HSF262151 IBS262151:ICB262151 ILO262151:ILX262151 IVK262151:IVT262151 JFG262151:JFP262151 JPC262151:JPL262151 JYY262151:JZH262151 KIU262151:KJD262151 KSQ262151:KSZ262151 LCM262151:LCV262151 LMI262151:LMR262151 LWE262151:LWN262151 MGA262151:MGJ262151 MPW262151:MQF262151 MZS262151:NAB262151 NJO262151:NJX262151 NTK262151:NTT262151 ODG262151:ODP262151 ONC262151:ONL262151 OWY262151:OXH262151 PGU262151:PHD262151 PQQ262151:PQZ262151 QAM262151:QAV262151 QKI262151:QKR262151 QUE262151:QUN262151 REA262151:REJ262151 RNW262151:ROF262151 RXS262151:RYB262151 SHO262151:SHX262151 SRK262151:SRT262151 TBG262151:TBP262151 TLC262151:TLL262151 TUY262151:TVH262151 UEU262151:UFD262151 UOQ262151:UOZ262151 UYM262151:UYV262151 VII262151:VIR262151 VSE262151:VSN262151 WCA262151:WCJ262151 WLW262151:WMF262151 WVS262151:WWB262151 K327687:T327687 JG327687:JP327687 TC327687:TL327687 ACY327687:ADH327687 AMU327687:AND327687 AWQ327687:AWZ327687 BGM327687:BGV327687 BQI327687:BQR327687 CAE327687:CAN327687 CKA327687:CKJ327687 CTW327687:CUF327687 DDS327687:DEB327687 DNO327687:DNX327687 DXK327687:DXT327687 EHG327687:EHP327687 ERC327687:ERL327687 FAY327687:FBH327687 FKU327687:FLD327687 FUQ327687:FUZ327687 GEM327687:GEV327687 GOI327687:GOR327687 GYE327687:GYN327687 HIA327687:HIJ327687 HRW327687:HSF327687 IBS327687:ICB327687 ILO327687:ILX327687 IVK327687:IVT327687 JFG327687:JFP327687 JPC327687:JPL327687 JYY327687:JZH327687 KIU327687:KJD327687 KSQ327687:KSZ327687 LCM327687:LCV327687 LMI327687:LMR327687 LWE327687:LWN327687 MGA327687:MGJ327687 MPW327687:MQF327687 MZS327687:NAB327687 NJO327687:NJX327687 NTK327687:NTT327687 ODG327687:ODP327687 ONC327687:ONL327687 OWY327687:OXH327687 PGU327687:PHD327687 PQQ327687:PQZ327687 QAM327687:QAV327687 QKI327687:QKR327687 QUE327687:QUN327687 REA327687:REJ327687 RNW327687:ROF327687 RXS327687:RYB327687 SHO327687:SHX327687 SRK327687:SRT327687 TBG327687:TBP327687 TLC327687:TLL327687 TUY327687:TVH327687 UEU327687:UFD327687 UOQ327687:UOZ327687 UYM327687:UYV327687 VII327687:VIR327687 VSE327687:VSN327687 WCA327687:WCJ327687 WLW327687:WMF327687 WVS327687:WWB327687 K393223:T393223 JG393223:JP393223 TC393223:TL393223 ACY393223:ADH393223 AMU393223:AND393223 AWQ393223:AWZ393223 BGM393223:BGV393223 BQI393223:BQR393223 CAE393223:CAN393223 CKA393223:CKJ393223 CTW393223:CUF393223 DDS393223:DEB393223 DNO393223:DNX393223 DXK393223:DXT393223 EHG393223:EHP393223 ERC393223:ERL393223 FAY393223:FBH393223 FKU393223:FLD393223 FUQ393223:FUZ393223 GEM393223:GEV393223 GOI393223:GOR393223 GYE393223:GYN393223 HIA393223:HIJ393223 HRW393223:HSF393223 IBS393223:ICB393223 ILO393223:ILX393223 IVK393223:IVT393223 JFG393223:JFP393223 JPC393223:JPL393223 JYY393223:JZH393223 KIU393223:KJD393223 KSQ393223:KSZ393223 LCM393223:LCV393223 LMI393223:LMR393223 LWE393223:LWN393223 MGA393223:MGJ393223 MPW393223:MQF393223 MZS393223:NAB393223 NJO393223:NJX393223 NTK393223:NTT393223 ODG393223:ODP393223 ONC393223:ONL393223 OWY393223:OXH393223 PGU393223:PHD393223 PQQ393223:PQZ393223 QAM393223:QAV393223 QKI393223:QKR393223 QUE393223:QUN393223 REA393223:REJ393223 RNW393223:ROF393223 RXS393223:RYB393223 SHO393223:SHX393223 SRK393223:SRT393223 TBG393223:TBP393223 TLC393223:TLL393223 TUY393223:TVH393223 UEU393223:UFD393223 UOQ393223:UOZ393223 UYM393223:UYV393223 VII393223:VIR393223 VSE393223:VSN393223 WCA393223:WCJ393223 WLW393223:WMF393223 WVS393223:WWB393223 K458759:T458759 JG458759:JP458759 TC458759:TL458759 ACY458759:ADH458759 AMU458759:AND458759 AWQ458759:AWZ458759 BGM458759:BGV458759 BQI458759:BQR458759 CAE458759:CAN458759 CKA458759:CKJ458759 CTW458759:CUF458759 DDS458759:DEB458759 DNO458759:DNX458759 DXK458759:DXT458759 EHG458759:EHP458759 ERC458759:ERL458759 FAY458759:FBH458759 FKU458759:FLD458759 FUQ458759:FUZ458759 GEM458759:GEV458759 GOI458759:GOR458759 GYE458759:GYN458759 HIA458759:HIJ458759 HRW458759:HSF458759 IBS458759:ICB458759 ILO458759:ILX458759 IVK458759:IVT458759 JFG458759:JFP458759 JPC458759:JPL458759 JYY458759:JZH458759 KIU458759:KJD458759 KSQ458759:KSZ458759 LCM458759:LCV458759 LMI458759:LMR458759 LWE458759:LWN458759 MGA458759:MGJ458759 MPW458759:MQF458759 MZS458759:NAB458759 NJO458759:NJX458759 NTK458759:NTT458759 ODG458759:ODP458759 ONC458759:ONL458759 OWY458759:OXH458759 PGU458759:PHD458759 PQQ458759:PQZ458759 QAM458759:QAV458759 QKI458759:QKR458759 QUE458759:QUN458759 REA458759:REJ458759 RNW458759:ROF458759 RXS458759:RYB458759 SHO458759:SHX458759 SRK458759:SRT458759 TBG458759:TBP458759 TLC458759:TLL458759 TUY458759:TVH458759 UEU458759:UFD458759 UOQ458759:UOZ458759 UYM458759:UYV458759 VII458759:VIR458759 VSE458759:VSN458759 WCA458759:WCJ458759 WLW458759:WMF458759 WVS458759:WWB458759 K524295:T524295 JG524295:JP524295 TC524295:TL524295 ACY524295:ADH524295 AMU524295:AND524295 AWQ524295:AWZ524295 BGM524295:BGV524295 BQI524295:BQR524295 CAE524295:CAN524295 CKA524295:CKJ524295 CTW524295:CUF524295 DDS524295:DEB524295 DNO524295:DNX524295 DXK524295:DXT524295 EHG524295:EHP524295 ERC524295:ERL524295 FAY524295:FBH524295 FKU524295:FLD524295 FUQ524295:FUZ524295 GEM524295:GEV524295 GOI524295:GOR524295 GYE524295:GYN524295 HIA524295:HIJ524295 HRW524295:HSF524295 IBS524295:ICB524295 ILO524295:ILX524295 IVK524295:IVT524295 JFG524295:JFP524295 JPC524295:JPL524295 JYY524295:JZH524295 KIU524295:KJD524295 KSQ524295:KSZ524295 LCM524295:LCV524295 LMI524295:LMR524295 LWE524295:LWN524295 MGA524295:MGJ524295 MPW524295:MQF524295 MZS524295:NAB524295 NJO524295:NJX524295 NTK524295:NTT524295 ODG524295:ODP524295 ONC524295:ONL524295 OWY524295:OXH524295 PGU524295:PHD524295 PQQ524295:PQZ524295 QAM524295:QAV524295 QKI524295:QKR524295 QUE524295:QUN524295 REA524295:REJ524295 RNW524295:ROF524295 RXS524295:RYB524295 SHO524295:SHX524295 SRK524295:SRT524295 TBG524295:TBP524295 TLC524295:TLL524295 TUY524295:TVH524295 UEU524295:UFD524295 UOQ524295:UOZ524295 UYM524295:UYV524295 VII524295:VIR524295 VSE524295:VSN524295 WCA524295:WCJ524295 WLW524295:WMF524295 WVS524295:WWB524295 K589831:T589831 JG589831:JP589831 TC589831:TL589831 ACY589831:ADH589831 AMU589831:AND589831 AWQ589831:AWZ589831 BGM589831:BGV589831 BQI589831:BQR589831 CAE589831:CAN589831 CKA589831:CKJ589831 CTW589831:CUF589831 DDS589831:DEB589831 DNO589831:DNX589831 DXK589831:DXT589831 EHG589831:EHP589831 ERC589831:ERL589831 FAY589831:FBH589831 FKU589831:FLD589831 FUQ589831:FUZ589831 GEM589831:GEV589831 GOI589831:GOR589831 GYE589831:GYN589831 HIA589831:HIJ589831 HRW589831:HSF589831 IBS589831:ICB589831 ILO589831:ILX589831 IVK589831:IVT589831 JFG589831:JFP589831 JPC589831:JPL589831 JYY589831:JZH589831 KIU589831:KJD589831 KSQ589831:KSZ589831 LCM589831:LCV589831 LMI589831:LMR589831 LWE589831:LWN589831 MGA589831:MGJ589831 MPW589831:MQF589831 MZS589831:NAB589831 NJO589831:NJX589831 NTK589831:NTT589831 ODG589831:ODP589831 ONC589831:ONL589831 OWY589831:OXH589831 PGU589831:PHD589831 PQQ589831:PQZ589831 QAM589831:QAV589831 QKI589831:QKR589831 QUE589831:QUN589831 REA589831:REJ589831 RNW589831:ROF589831 RXS589831:RYB589831 SHO589831:SHX589831 SRK589831:SRT589831 TBG589831:TBP589831 TLC589831:TLL589831 TUY589831:TVH589831 UEU589831:UFD589831 UOQ589831:UOZ589831 UYM589831:UYV589831 VII589831:VIR589831 VSE589831:VSN589831 WCA589831:WCJ589831 WLW589831:WMF589831 WVS589831:WWB589831 K655367:T655367 JG655367:JP655367 TC655367:TL655367 ACY655367:ADH655367 AMU655367:AND655367 AWQ655367:AWZ655367 BGM655367:BGV655367 BQI655367:BQR655367 CAE655367:CAN655367 CKA655367:CKJ655367 CTW655367:CUF655367 DDS655367:DEB655367 DNO655367:DNX655367 DXK655367:DXT655367 EHG655367:EHP655367 ERC655367:ERL655367 FAY655367:FBH655367 FKU655367:FLD655367 FUQ655367:FUZ655367 GEM655367:GEV655367 GOI655367:GOR655367 GYE655367:GYN655367 HIA655367:HIJ655367 HRW655367:HSF655367 IBS655367:ICB655367 ILO655367:ILX655367 IVK655367:IVT655367 JFG655367:JFP655367 JPC655367:JPL655367 JYY655367:JZH655367 KIU655367:KJD655367 KSQ655367:KSZ655367 LCM655367:LCV655367 LMI655367:LMR655367 LWE655367:LWN655367 MGA655367:MGJ655367 MPW655367:MQF655367 MZS655367:NAB655367 NJO655367:NJX655367 NTK655367:NTT655367 ODG655367:ODP655367 ONC655367:ONL655367 OWY655367:OXH655367 PGU655367:PHD655367 PQQ655367:PQZ655367 QAM655367:QAV655367 QKI655367:QKR655367 QUE655367:QUN655367 REA655367:REJ655367 RNW655367:ROF655367 RXS655367:RYB655367 SHO655367:SHX655367 SRK655367:SRT655367 TBG655367:TBP655367 TLC655367:TLL655367 TUY655367:TVH655367 UEU655367:UFD655367 UOQ655367:UOZ655367 UYM655367:UYV655367 VII655367:VIR655367 VSE655367:VSN655367 WCA655367:WCJ655367 WLW655367:WMF655367 WVS655367:WWB655367 K720903:T720903 JG720903:JP720903 TC720903:TL720903 ACY720903:ADH720903 AMU720903:AND720903 AWQ720903:AWZ720903 BGM720903:BGV720903 BQI720903:BQR720903 CAE720903:CAN720903 CKA720903:CKJ720903 CTW720903:CUF720903 DDS720903:DEB720903 DNO720903:DNX720903 DXK720903:DXT720903 EHG720903:EHP720903 ERC720903:ERL720903 FAY720903:FBH720903 FKU720903:FLD720903 FUQ720903:FUZ720903 GEM720903:GEV720903 GOI720903:GOR720903 GYE720903:GYN720903 HIA720903:HIJ720903 HRW720903:HSF720903 IBS720903:ICB720903 ILO720903:ILX720903 IVK720903:IVT720903 JFG720903:JFP720903 JPC720903:JPL720903 JYY720903:JZH720903 KIU720903:KJD720903 KSQ720903:KSZ720903 LCM720903:LCV720903 LMI720903:LMR720903 LWE720903:LWN720903 MGA720903:MGJ720903 MPW720903:MQF720903 MZS720903:NAB720903 NJO720903:NJX720903 NTK720903:NTT720903 ODG720903:ODP720903 ONC720903:ONL720903 OWY720903:OXH720903 PGU720903:PHD720903 PQQ720903:PQZ720903 QAM720903:QAV720903 QKI720903:QKR720903 QUE720903:QUN720903 REA720903:REJ720903 RNW720903:ROF720903 RXS720903:RYB720903 SHO720903:SHX720903 SRK720903:SRT720903 TBG720903:TBP720903 TLC720903:TLL720903 TUY720903:TVH720903 UEU720903:UFD720903 UOQ720903:UOZ720903 UYM720903:UYV720903 VII720903:VIR720903 VSE720903:VSN720903 WCA720903:WCJ720903 WLW720903:WMF720903 WVS720903:WWB720903 K786439:T786439 JG786439:JP786439 TC786439:TL786439 ACY786439:ADH786439 AMU786439:AND786439 AWQ786439:AWZ786439 BGM786439:BGV786439 BQI786439:BQR786439 CAE786439:CAN786439 CKA786439:CKJ786439 CTW786439:CUF786439 DDS786439:DEB786439 DNO786439:DNX786439 DXK786439:DXT786439 EHG786439:EHP786439 ERC786439:ERL786439 FAY786439:FBH786439 FKU786439:FLD786439 FUQ786439:FUZ786439 GEM786439:GEV786439 GOI786439:GOR786439 GYE786439:GYN786439 HIA786439:HIJ786439 HRW786439:HSF786439 IBS786439:ICB786439 ILO786439:ILX786439 IVK786439:IVT786439 JFG786439:JFP786439 JPC786439:JPL786439 JYY786439:JZH786439 KIU786439:KJD786439 KSQ786439:KSZ786439 LCM786439:LCV786439 LMI786439:LMR786439 LWE786439:LWN786439 MGA786439:MGJ786439 MPW786439:MQF786439 MZS786439:NAB786439 NJO786439:NJX786439 NTK786439:NTT786439 ODG786439:ODP786439 ONC786439:ONL786439 OWY786439:OXH786439 PGU786439:PHD786439 PQQ786439:PQZ786439 QAM786439:QAV786439 QKI786439:QKR786439 QUE786439:QUN786439 REA786439:REJ786439 RNW786439:ROF786439 RXS786439:RYB786439 SHO786439:SHX786439 SRK786439:SRT786439 TBG786439:TBP786439 TLC786439:TLL786439 TUY786439:TVH786439 UEU786439:UFD786439 UOQ786439:UOZ786439 UYM786439:UYV786439 VII786439:VIR786439 VSE786439:VSN786439 WCA786439:WCJ786439 WLW786439:WMF786439 WVS786439:WWB786439 K851975:T851975 JG851975:JP851975 TC851975:TL851975 ACY851975:ADH851975 AMU851975:AND851975 AWQ851975:AWZ851975 BGM851975:BGV851975 BQI851975:BQR851975 CAE851975:CAN851975 CKA851975:CKJ851975 CTW851975:CUF851975 DDS851975:DEB851975 DNO851975:DNX851975 DXK851975:DXT851975 EHG851975:EHP851975 ERC851975:ERL851975 FAY851975:FBH851975 FKU851975:FLD851975 FUQ851975:FUZ851975 GEM851975:GEV851975 GOI851975:GOR851975 GYE851975:GYN851975 HIA851975:HIJ851975 HRW851975:HSF851975 IBS851975:ICB851975 ILO851975:ILX851975 IVK851975:IVT851975 JFG851975:JFP851975 JPC851975:JPL851975 JYY851975:JZH851975 KIU851975:KJD851975 KSQ851975:KSZ851975 LCM851975:LCV851975 LMI851975:LMR851975 LWE851975:LWN851975 MGA851975:MGJ851975 MPW851975:MQF851975 MZS851975:NAB851975 NJO851975:NJX851975 NTK851975:NTT851975 ODG851975:ODP851975 ONC851975:ONL851975 OWY851975:OXH851975 PGU851975:PHD851975 PQQ851975:PQZ851975 QAM851975:QAV851975 QKI851975:QKR851975 QUE851975:QUN851975 REA851975:REJ851975 RNW851975:ROF851975 RXS851975:RYB851975 SHO851975:SHX851975 SRK851975:SRT851975 TBG851975:TBP851975 TLC851975:TLL851975 TUY851975:TVH851975 UEU851975:UFD851975 UOQ851975:UOZ851975 UYM851975:UYV851975 VII851975:VIR851975 VSE851975:VSN851975 WCA851975:WCJ851975 WLW851975:WMF851975 WVS851975:WWB851975 K917511:T917511 JG917511:JP917511 TC917511:TL917511 ACY917511:ADH917511 AMU917511:AND917511 AWQ917511:AWZ917511 BGM917511:BGV917511 BQI917511:BQR917511 CAE917511:CAN917511 CKA917511:CKJ917511 CTW917511:CUF917511 DDS917511:DEB917511 DNO917511:DNX917511 DXK917511:DXT917511 EHG917511:EHP917511 ERC917511:ERL917511 FAY917511:FBH917511 FKU917511:FLD917511 FUQ917511:FUZ917511 GEM917511:GEV917511 GOI917511:GOR917511 GYE917511:GYN917511 HIA917511:HIJ917511 HRW917511:HSF917511 IBS917511:ICB917511 ILO917511:ILX917511 IVK917511:IVT917511 JFG917511:JFP917511 JPC917511:JPL917511 JYY917511:JZH917511 KIU917511:KJD917511 KSQ917511:KSZ917511 LCM917511:LCV917511 LMI917511:LMR917511 LWE917511:LWN917511 MGA917511:MGJ917511 MPW917511:MQF917511 MZS917511:NAB917511 NJO917511:NJX917511 NTK917511:NTT917511 ODG917511:ODP917511 ONC917511:ONL917511 OWY917511:OXH917511 PGU917511:PHD917511 PQQ917511:PQZ917511 QAM917511:QAV917511 QKI917511:QKR917511 QUE917511:QUN917511 REA917511:REJ917511 RNW917511:ROF917511 RXS917511:RYB917511 SHO917511:SHX917511 SRK917511:SRT917511 TBG917511:TBP917511 TLC917511:TLL917511 TUY917511:TVH917511 UEU917511:UFD917511 UOQ917511:UOZ917511 UYM917511:UYV917511 VII917511:VIR917511 VSE917511:VSN917511 WCA917511:WCJ917511 WLW917511:WMF917511 WVS917511:WWB917511 K983047:T983047 JG983047:JP983047 TC983047:TL983047 ACY983047:ADH983047 AMU983047:AND983047 AWQ983047:AWZ983047 BGM983047:BGV983047 BQI983047:BQR983047 CAE983047:CAN983047 CKA983047:CKJ983047 CTW983047:CUF983047 DDS983047:DEB983047 DNO983047:DNX983047 DXK983047:DXT983047 EHG983047:EHP983047 ERC983047:ERL983047 FAY983047:FBH983047 FKU983047:FLD983047 FUQ983047:FUZ983047 GEM983047:GEV983047 GOI983047:GOR983047 GYE983047:GYN983047 HIA983047:HIJ983047 HRW983047:HSF983047 IBS983047:ICB983047 ILO983047:ILX983047 IVK983047:IVT983047 JFG983047:JFP983047 JPC983047:JPL983047 JYY983047:JZH983047 KIU983047:KJD983047 KSQ983047:KSZ983047 LCM983047:LCV983047 LMI983047:LMR983047 LWE983047:LWN983047 MGA983047:MGJ983047 MPW983047:MQF983047 MZS983047:NAB983047 NJO983047:NJX983047 NTK983047:NTT983047 ODG983047:ODP983047 ONC983047:ONL983047 OWY983047:OXH983047 PGU983047:PHD983047 PQQ983047:PQZ983047 QAM983047:QAV983047 QKI983047:QKR983047 QUE983047:QUN983047 REA983047:REJ983047 RNW983047:ROF983047 RXS983047:RYB983047 SHO983047:SHX983047 SRK983047:SRT983047 TBG983047:TBP983047 TLC983047:TLL983047 TUY983047:TVH983047 UEU983047:UFD983047 UOQ983047:UOZ983047 UYM983047:UYV983047 VII983047:VIR983047 VSE983047:VSN983047 WCA983047:WCJ983047 WLW983047:WMF983047" xr:uid="{00000000-0002-0000-0400-000001000000}">
      <formula1>"締結する,締結しない"</formula1>
    </dataValidation>
    <dataValidation type="list" allowBlank="1" showInputMessage="1" showErrorMessage="1" sqref="WVS983046:WWB983046 JG6:JP6 TC6:TL6 ACY6:ADH6 AMU6:AND6 AWQ6:AWZ6 BGM6:BGV6 BQI6:BQR6 CAE6:CAN6 CKA6:CKJ6 CTW6:CUF6 DDS6:DEB6 DNO6:DNX6 DXK6:DXT6 EHG6:EHP6 ERC6:ERL6 FAY6:FBH6 FKU6:FLD6 FUQ6:FUZ6 GEM6:GEV6 GOI6:GOR6 GYE6:GYN6 HIA6:HIJ6 HRW6:HSF6 IBS6:ICB6 ILO6:ILX6 IVK6:IVT6 JFG6:JFP6 JPC6:JPL6 JYY6:JZH6 KIU6:KJD6 KSQ6:KSZ6 LCM6:LCV6 LMI6:LMR6 LWE6:LWN6 MGA6:MGJ6 MPW6:MQF6 MZS6:NAB6 NJO6:NJX6 NTK6:NTT6 ODG6:ODP6 ONC6:ONL6 OWY6:OXH6 PGU6:PHD6 PQQ6:PQZ6 QAM6:QAV6 QKI6:QKR6 QUE6:QUN6 REA6:REJ6 RNW6:ROF6 RXS6:RYB6 SHO6:SHX6 SRK6:SRT6 TBG6:TBP6 TLC6:TLL6 TUY6:TVH6 UEU6:UFD6 UOQ6:UOZ6 UYM6:UYV6 VII6:VIR6 VSE6:VSN6 WCA6:WCJ6 WLW6:WMF6 WVS6:WWB6 K65542:T65542 JG65542:JP65542 TC65542:TL65542 ACY65542:ADH65542 AMU65542:AND65542 AWQ65542:AWZ65542 BGM65542:BGV65542 BQI65542:BQR65542 CAE65542:CAN65542 CKA65542:CKJ65542 CTW65542:CUF65542 DDS65542:DEB65542 DNO65542:DNX65542 DXK65542:DXT65542 EHG65542:EHP65542 ERC65542:ERL65542 FAY65542:FBH65542 FKU65542:FLD65542 FUQ65542:FUZ65542 GEM65542:GEV65542 GOI65542:GOR65542 GYE65542:GYN65542 HIA65542:HIJ65542 HRW65542:HSF65542 IBS65542:ICB65542 ILO65542:ILX65542 IVK65542:IVT65542 JFG65542:JFP65542 JPC65542:JPL65542 JYY65542:JZH65542 KIU65542:KJD65542 KSQ65542:KSZ65542 LCM65542:LCV65542 LMI65542:LMR65542 LWE65542:LWN65542 MGA65542:MGJ65542 MPW65542:MQF65542 MZS65542:NAB65542 NJO65542:NJX65542 NTK65542:NTT65542 ODG65542:ODP65542 ONC65542:ONL65542 OWY65542:OXH65542 PGU65542:PHD65542 PQQ65542:PQZ65542 QAM65542:QAV65542 QKI65542:QKR65542 QUE65542:QUN65542 REA65542:REJ65542 RNW65542:ROF65542 RXS65542:RYB65542 SHO65542:SHX65542 SRK65542:SRT65542 TBG65542:TBP65542 TLC65542:TLL65542 TUY65542:TVH65542 UEU65542:UFD65542 UOQ65542:UOZ65542 UYM65542:UYV65542 VII65542:VIR65542 VSE65542:VSN65542 WCA65542:WCJ65542 WLW65542:WMF65542 WVS65542:WWB65542 K131078:T131078 JG131078:JP131078 TC131078:TL131078 ACY131078:ADH131078 AMU131078:AND131078 AWQ131078:AWZ131078 BGM131078:BGV131078 BQI131078:BQR131078 CAE131078:CAN131078 CKA131078:CKJ131078 CTW131078:CUF131078 DDS131078:DEB131078 DNO131078:DNX131078 DXK131078:DXT131078 EHG131078:EHP131078 ERC131078:ERL131078 FAY131078:FBH131078 FKU131078:FLD131078 FUQ131078:FUZ131078 GEM131078:GEV131078 GOI131078:GOR131078 GYE131078:GYN131078 HIA131078:HIJ131078 HRW131078:HSF131078 IBS131078:ICB131078 ILO131078:ILX131078 IVK131078:IVT131078 JFG131078:JFP131078 JPC131078:JPL131078 JYY131078:JZH131078 KIU131078:KJD131078 KSQ131078:KSZ131078 LCM131078:LCV131078 LMI131078:LMR131078 LWE131078:LWN131078 MGA131078:MGJ131078 MPW131078:MQF131078 MZS131078:NAB131078 NJO131078:NJX131078 NTK131078:NTT131078 ODG131078:ODP131078 ONC131078:ONL131078 OWY131078:OXH131078 PGU131078:PHD131078 PQQ131078:PQZ131078 QAM131078:QAV131078 QKI131078:QKR131078 QUE131078:QUN131078 REA131078:REJ131078 RNW131078:ROF131078 RXS131078:RYB131078 SHO131078:SHX131078 SRK131078:SRT131078 TBG131078:TBP131078 TLC131078:TLL131078 TUY131078:TVH131078 UEU131078:UFD131078 UOQ131078:UOZ131078 UYM131078:UYV131078 VII131078:VIR131078 VSE131078:VSN131078 WCA131078:WCJ131078 WLW131078:WMF131078 WVS131078:WWB131078 K196614:T196614 JG196614:JP196614 TC196614:TL196614 ACY196614:ADH196614 AMU196614:AND196614 AWQ196614:AWZ196614 BGM196614:BGV196614 BQI196614:BQR196614 CAE196614:CAN196614 CKA196614:CKJ196614 CTW196614:CUF196614 DDS196614:DEB196614 DNO196614:DNX196614 DXK196614:DXT196614 EHG196614:EHP196614 ERC196614:ERL196614 FAY196614:FBH196614 FKU196614:FLD196614 FUQ196614:FUZ196614 GEM196614:GEV196614 GOI196614:GOR196614 GYE196614:GYN196614 HIA196614:HIJ196614 HRW196614:HSF196614 IBS196614:ICB196614 ILO196614:ILX196614 IVK196614:IVT196614 JFG196614:JFP196614 JPC196614:JPL196614 JYY196614:JZH196614 KIU196614:KJD196614 KSQ196614:KSZ196614 LCM196614:LCV196614 LMI196614:LMR196614 LWE196614:LWN196614 MGA196614:MGJ196614 MPW196614:MQF196614 MZS196614:NAB196614 NJO196614:NJX196614 NTK196614:NTT196614 ODG196614:ODP196614 ONC196614:ONL196614 OWY196614:OXH196614 PGU196614:PHD196614 PQQ196614:PQZ196614 QAM196614:QAV196614 QKI196614:QKR196614 QUE196614:QUN196614 REA196614:REJ196614 RNW196614:ROF196614 RXS196614:RYB196614 SHO196614:SHX196614 SRK196614:SRT196614 TBG196614:TBP196614 TLC196614:TLL196614 TUY196614:TVH196614 UEU196614:UFD196614 UOQ196614:UOZ196614 UYM196614:UYV196614 VII196614:VIR196614 VSE196614:VSN196614 WCA196614:WCJ196614 WLW196614:WMF196614 WVS196614:WWB196614 K262150:T262150 JG262150:JP262150 TC262150:TL262150 ACY262150:ADH262150 AMU262150:AND262150 AWQ262150:AWZ262150 BGM262150:BGV262150 BQI262150:BQR262150 CAE262150:CAN262150 CKA262150:CKJ262150 CTW262150:CUF262150 DDS262150:DEB262150 DNO262150:DNX262150 DXK262150:DXT262150 EHG262150:EHP262150 ERC262150:ERL262150 FAY262150:FBH262150 FKU262150:FLD262150 FUQ262150:FUZ262150 GEM262150:GEV262150 GOI262150:GOR262150 GYE262150:GYN262150 HIA262150:HIJ262150 HRW262150:HSF262150 IBS262150:ICB262150 ILO262150:ILX262150 IVK262150:IVT262150 JFG262150:JFP262150 JPC262150:JPL262150 JYY262150:JZH262150 KIU262150:KJD262150 KSQ262150:KSZ262150 LCM262150:LCV262150 LMI262150:LMR262150 LWE262150:LWN262150 MGA262150:MGJ262150 MPW262150:MQF262150 MZS262150:NAB262150 NJO262150:NJX262150 NTK262150:NTT262150 ODG262150:ODP262150 ONC262150:ONL262150 OWY262150:OXH262150 PGU262150:PHD262150 PQQ262150:PQZ262150 QAM262150:QAV262150 QKI262150:QKR262150 QUE262150:QUN262150 REA262150:REJ262150 RNW262150:ROF262150 RXS262150:RYB262150 SHO262150:SHX262150 SRK262150:SRT262150 TBG262150:TBP262150 TLC262150:TLL262150 TUY262150:TVH262150 UEU262150:UFD262150 UOQ262150:UOZ262150 UYM262150:UYV262150 VII262150:VIR262150 VSE262150:VSN262150 WCA262150:WCJ262150 WLW262150:WMF262150 WVS262150:WWB262150 K327686:T327686 JG327686:JP327686 TC327686:TL327686 ACY327686:ADH327686 AMU327686:AND327686 AWQ327686:AWZ327686 BGM327686:BGV327686 BQI327686:BQR327686 CAE327686:CAN327686 CKA327686:CKJ327686 CTW327686:CUF327686 DDS327686:DEB327686 DNO327686:DNX327686 DXK327686:DXT327686 EHG327686:EHP327686 ERC327686:ERL327686 FAY327686:FBH327686 FKU327686:FLD327686 FUQ327686:FUZ327686 GEM327686:GEV327686 GOI327686:GOR327686 GYE327686:GYN327686 HIA327686:HIJ327686 HRW327686:HSF327686 IBS327686:ICB327686 ILO327686:ILX327686 IVK327686:IVT327686 JFG327686:JFP327686 JPC327686:JPL327686 JYY327686:JZH327686 KIU327686:KJD327686 KSQ327686:KSZ327686 LCM327686:LCV327686 LMI327686:LMR327686 LWE327686:LWN327686 MGA327686:MGJ327686 MPW327686:MQF327686 MZS327686:NAB327686 NJO327686:NJX327686 NTK327686:NTT327686 ODG327686:ODP327686 ONC327686:ONL327686 OWY327686:OXH327686 PGU327686:PHD327686 PQQ327686:PQZ327686 QAM327686:QAV327686 QKI327686:QKR327686 QUE327686:QUN327686 REA327686:REJ327686 RNW327686:ROF327686 RXS327686:RYB327686 SHO327686:SHX327686 SRK327686:SRT327686 TBG327686:TBP327686 TLC327686:TLL327686 TUY327686:TVH327686 UEU327686:UFD327686 UOQ327686:UOZ327686 UYM327686:UYV327686 VII327686:VIR327686 VSE327686:VSN327686 WCA327686:WCJ327686 WLW327686:WMF327686 WVS327686:WWB327686 K393222:T393222 JG393222:JP393222 TC393222:TL393222 ACY393222:ADH393222 AMU393222:AND393222 AWQ393222:AWZ393222 BGM393222:BGV393222 BQI393222:BQR393222 CAE393222:CAN393222 CKA393222:CKJ393222 CTW393222:CUF393222 DDS393222:DEB393222 DNO393222:DNX393222 DXK393222:DXT393222 EHG393222:EHP393222 ERC393222:ERL393222 FAY393222:FBH393222 FKU393222:FLD393222 FUQ393222:FUZ393222 GEM393222:GEV393222 GOI393222:GOR393222 GYE393222:GYN393222 HIA393222:HIJ393222 HRW393222:HSF393222 IBS393222:ICB393222 ILO393222:ILX393222 IVK393222:IVT393222 JFG393222:JFP393222 JPC393222:JPL393222 JYY393222:JZH393222 KIU393222:KJD393222 KSQ393222:KSZ393222 LCM393222:LCV393222 LMI393222:LMR393222 LWE393222:LWN393222 MGA393222:MGJ393222 MPW393222:MQF393222 MZS393222:NAB393222 NJO393222:NJX393222 NTK393222:NTT393222 ODG393222:ODP393222 ONC393222:ONL393222 OWY393222:OXH393222 PGU393222:PHD393222 PQQ393222:PQZ393222 QAM393222:QAV393222 QKI393222:QKR393222 QUE393222:QUN393222 REA393222:REJ393222 RNW393222:ROF393222 RXS393222:RYB393222 SHO393222:SHX393222 SRK393222:SRT393222 TBG393222:TBP393222 TLC393222:TLL393222 TUY393222:TVH393222 UEU393222:UFD393222 UOQ393222:UOZ393222 UYM393222:UYV393222 VII393222:VIR393222 VSE393222:VSN393222 WCA393222:WCJ393222 WLW393222:WMF393222 WVS393222:WWB393222 K458758:T458758 JG458758:JP458758 TC458758:TL458758 ACY458758:ADH458758 AMU458758:AND458758 AWQ458758:AWZ458758 BGM458758:BGV458758 BQI458758:BQR458758 CAE458758:CAN458758 CKA458758:CKJ458758 CTW458758:CUF458758 DDS458758:DEB458758 DNO458758:DNX458758 DXK458758:DXT458758 EHG458758:EHP458758 ERC458758:ERL458758 FAY458758:FBH458758 FKU458758:FLD458758 FUQ458758:FUZ458758 GEM458758:GEV458758 GOI458758:GOR458758 GYE458758:GYN458758 HIA458758:HIJ458758 HRW458758:HSF458758 IBS458758:ICB458758 ILO458758:ILX458758 IVK458758:IVT458758 JFG458758:JFP458758 JPC458758:JPL458758 JYY458758:JZH458758 KIU458758:KJD458758 KSQ458758:KSZ458758 LCM458758:LCV458758 LMI458758:LMR458758 LWE458758:LWN458758 MGA458758:MGJ458758 MPW458758:MQF458758 MZS458758:NAB458758 NJO458758:NJX458758 NTK458758:NTT458758 ODG458758:ODP458758 ONC458758:ONL458758 OWY458758:OXH458758 PGU458758:PHD458758 PQQ458758:PQZ458758 QAM458758:QAV458758 QKI458758:QKR458758 QUE458758:QUN458758 REA458758:REJ458758 RNW458758:ROF458758 RXS458758:RYB458758 SHO458758:SHX458758 SRK458758:SRT458758 TBG458758:TBP458758 TLC458758:TLL458758 TUY458758:TVH458758 UEU458758:UFD458758 UOQ458758:UOZ458758 UYM458758:UYV458758 VII458758:VIR458758 VSE458758:VSN458758 WCA458758:WCJ458758 WLW458758:WMF458758 WVS458758:WWB458758 K524294:T524294 JG524294:JP524294 TC524294:TL524294 ACY524294:ADH524294 AMU524294:AND524294 AWQ524294:AWZ524294 BGM524294:BGV524294 BQI524294:BQR524294 CAE524294:CAN524294 CKA524294:CKJ524294 CTW524294:CUF524294 DDS524294:DEB524294 DNO524294:DNX524294 DXK524294:DXT524294 EHG524294:EHP524294 ERC524294:ERL524294 FAY524294:FBH524294 FKU524294:FLD524294 FUQ524294:FUZ524294 GEM524294:GEV524294 GOI524294:GOR524294 GYE524294:GYN524294 HIA524294:HIJ524294 HRW524294:HSF524294 IBS524294:ICB524294 ILO524294:ILX524294 IVK524294:IVT524294 JFG524294:JFP524294 JPC524294:JPL524294 JYY524294:JZH524294 KIU524294:KJD524294 KSQ524294:KSZ524294 LCM524294:LCV524294 LMI524294:LMR524294 LWE524294:LWN524294 MGA524294:MGJ524294 MPW524294:MQF524294 MZS524294:NAB524294 NJO524294:NJX524294 NTK524294:NTT524294 ODG524294:ODP524294 ONC524294:ONL524294 OWY524294:OXH524294 PGU524294:PHD524294 PQQ524294:PQZ524294 QAM524294:QAV524294 QKI524294:QKR524294 QUE524294:QUN524294 REA524294:REJ524294 RNW524294:ROF524294 RXS524294:RYB524294 SHO524294:SHX524294 SRK524294:SRT524294 TBG524294:TBP524294 TLC524294:TLL524294 TUY524294:TVH524294 UEU524294:UFD524294 UOQ524294:UOZ524294 UYM524294:UYV524294 VII524294:VIR524294 VSE524294:VSN524294 WCA524294:WCJ524294 WLW524294:WMF524294 WVS524294:WWB524294 K589830:T589830 JG589830:JP589830 TC589830:TL589830 ACY589830:ADH589830 AMU589830:AND589830 AWQ589830:AWZ589830 BGM589830:BGV589830 BQI589830:BQR589830 CAE589830:CAN589830 CKA589830:CKJ589830 CTW589830:CUF589830 DDS589830:DEB589830 DNO589830:DNX589830 DXK589830:DXT589830 EHG589830:EHP589830 ERC589830:ERL589830 FAY589830:FBH589830 FKU589830:FLD589830 FUQ589830:FUZ589830 GEM589830:GEV589830 GOI589830:GOR589830 GYE589830:GYN589830 HIA589830:HIJ589830 HRW589830:HSF589830 IBS589830:ICB589830 ILO589830:ILX589830 IVK589830:IVT589830 JFG589830:JFP589830 JPC589830:JPL589830 JYY589830:JZH589830 KIU589830:KJD589830 KSQ589830:KSZ589830 LCM589830:LCV589830 LMI589830:LMR589830 LWE589830:LWN589830 MGA589830:MGJ589830 MPW589830:MQF589830 MZS589830:NAB589830 NJO589830:NJX589830 NTK589830:NTT589830 ODG589830:ODP589830 ONC589830:ONL589830 OWY589830:OXH589830 PGU589830:PHD589830 PQQ589830:PQZ589830 QAM589830:QAV589830 QKI589830:QKR589830 QUE589830:QUN589830 REA589830:REJ589830 RNW589830:ROF589830 RXS589830:RYB589830 SHO589830:SHX589830 SRK589830:SRT589830 TBG589830:TBP589830 TLC589830:TLL589830 TUY589830:TVH589830 UEU589830:UFD589830 UOQ589830:UOZ589830 UYM589830:UYV589830 VII589830:VIR589830 VSE589830:VSN589830 WCA589830:WCJ589830 WLW589830:WMF589830 WVS589830:WWB589830 K655366:T655366 JG655366:JP655366 TC655366:TL655366 ACY655366:ADH655366 AMU655366:AND655366 AWQ655366:AWZ655366 BGM655366:BGV655366 BQI655366:BQR655366 CAE655366:CAN655366 CKA655366:CKJ655366 CTW655366:CUF655366 DDS655366:DEB655366 DNO655366:DNX655366 DXK655366:DXT655366 EHG655366:EHP655366 ERC655366:ERL655366 FAY655366:FBH655366 FKU655366:FLD655366 FUQ655366:FUZ655366 GEM655366:GEV655366 GOI655366:GOR655366 GYE655366:GYN655366 HIA655366:HIJ655366 HRW655366:HSF655366 IBS655366:ICB655366 ILO655366:ILX655366 IVK655366:IVT655366 JFG655366:JFP655366 JPC655366:JPL655366 JYY655366:JZH655366 KIU655366:KJD655366 KSQ655366:KSZ655366 LCM655366:LCV655366 LMI655366:LMR655366 LWE655366:LWN655366 MGA655366:MGJ655366 MPW655366:MQF655366 MZS655366:NAB655366 NJO655366:NJX655366 NTK655366:NTT655366 ODG655366:ODP655366 ONC655366:ONL655366 OWY655366:OXH655366 PGU655366:PHD655366 PQQ655366:PQZ655366 QAM655366:QAV655366 QKI655366:QKR655366 QUE655366:QUN655366 REA655366:REJ655366 RNW655366:ROF655366 RXS655366:RYB655366 SHO655366:SHX655366 SRK655366:SRT655366 TBG655366:TBP655366 TLC655366:TLL655366 TUY655366:TVH655366 UEU655366:UFD655366 UOQ655366:UOZ655366 UYM655366:UYV655366 VII655366:VIR655366 VSE655366:VSN655366 WCA655366:WCJ655366 WLW655366:WMF655366 WVS655366:WWB655366 K720902:T720902 JG720902:JP720902 TC720902:TL720902 ACY720902:ADH720902 AMU720902:AND720902 AWQ720902:AWZ720902 BGM720902:BGV720902 BQI720902:BQR720902 CAE720902:CAN720902 CKA720902:CKJ720902 CTW720902:CUF720902 DDS720902:DEB720902 DNO720902:DNX720902 DXK720902:DXT720902 EHG720902:EHP720902 ERC720902:ERL720902 FAY720902:FBH720902 FKU720902:FLD720902 FUQ720902:FUZ720902 GEM720902:GEV720902 GOI720902:GOR720902 GYE720902:GYN720902 HIA720902:HIJ720902 HRW720902:HSF720902 IBS720902:ICB720902 ILO720902:ILX720902 IVK720902:IVT720902 JFG720902:JFP720902 JPC720902:JPL720902 JYY720902:JZH720902 KIU720902:KJD720902 KSQ720902:KSZ720902 LCM720902:LCV720902 LMI720902:LMR720902 LWE720902:LWN720902 MGA720902:MGJ720902 MPW720902:MQF720902 MZS720902:NAB720902 NJO720902:NJX720902 NTK720902:NTT720902 ODG720902:ODP720902 ONC720902:ONL720902 OWY720902:OXH720902 PGU720902:PHD720902 PQQ720902:PQZ720902 QAM720902:QAV720902 QKI720902:QKR720902 QUE720902:QUN720902 REA720902:REJ720902 RNW720902:ROF720902 RXS720902:RYB720902 SHO720902:SHX720902 SRK720902:SRT720902 TBG720902:TBP720902 TLC720902:TLL720902 TUY720902:TVH720902 UEU720902:UFD720902 UOQ720902:UOZ720902 UYM720902:UYV720902 VII720902:VIR720902 VSE720902:VSN720902 WCA720902:WCJ720902 WLW720902:WMF720902 WVS720902:WWB720902 K786438:T786438 JG786438:JP786438 TC786438:TL786438 ACY786438:ADH786438 AMU786438:AND786438 AWQ786438:AWZ786438 BGM786438:BGV786438 BQI786438:BQR786438 CAE786438:CAN786438 CKA786438:CKJ786438 CTW786438:CUF786438 DDS786438:DEB786438 DNO786438:DNX786438 DXK786438:DXT786438 EHG786438:EHP786438 ERC786438:ERL786438 FAY786438:FBH786438 FKU786438:FLD786438 FUQ786438:FUZ786438 GEM786438:GEV786438 GOI786438:GOR786438 GYE786438:GYN786438 HIA786438:HIJ786438 HRW786438:HSF786438 IBS786438:ICB786438 ILO786438:ILX786438 IVK786438:IVT786438 JFG786438:JFP786438 JPC786438:JPL786438 JYY786438:JZH786438 KIU786438:KJD786438 KSQ786438:KSZ786438 LCM786438:LCV786438 LMI786438:LMR786438 LWE786438:LWN786438 MGA786438:MGJ786438 MPW786438:MQF786438 MZS786438:NAB786438 NJO786438:NJX786438 NTK786438:NTT786438 ODG786438:ODP786438 ONC786438:ONL786438 OWY786438:OXH786438 PGU786438:PHD786438 PQQ786438:PQZ786438 QAM786438:QAV786438 QKI786438:QKR786438 QUE786438:QUN786438 REA786438:REJ786438 RNW786438:ROF786438 RXS786438:RYB786438 SHO786438:SHX786438 SRK786438:SRT786438 TBG786438:TBP786438 TLC786438:TLL786438 TUY786438:TVH786438 UEU786438:UFD786438 UOQ786438:UOZ786438 UYM786438:UYV786438 VII786438:VIR786438 VSE786438:VSN786438 WCA786438:WCJ786438 WLW786438:WMF786438 WVS786438:WWB786438 K851974:T851974 JG851974:JP851974 TC851974:TL851974 ACY851974:ADH851974 AMU851974:AND851974 AWQ851974:AWZ851974 BGM851974:BGV851974 BQI851974:BQR851974 CAE851974:CAN851974 CKA851974:CKJ851974 CTW851974:CUF851974 DDS851974:DEB851974 DNO851974:DNX851974 DXK851974:DXT851974 EHG851974:EHP851974 ERC851974:ERL851974 FAY851974:FBH851974 FKU851974:FLD851974 FUQ851974:FUZ851974 GEM851974:GEV851974 GOI851974:GOR851974 GYE851974:GYN851974 HIA851974:HIJ851974 HRW851974:HSF851974 IBS851974:ICB851974 ILO851974:ILX851974 IVK851974:IVT851974 JFG851974:JFP851974 JPC851974:JPL851974 JYY851974:JZH851974 KIU851974:KJD851974 KSQ851974:KSZ851974 LCM851974:LCV851974 LMI851974:LMR851974 LWE851974:LWN851974 MGA851974:MGJ851974 MPW851974:MQF851974 MZS851974:NAB851974 NJO851974:NJX851974 NTK851974:NTT851974 ODG851974:ODP851974 ONC851974:ONL851974 OWY851974:OXH851974 PGU851974:PHD851974 PQQ851974:PQZ851974 QAM851974:QAV851974 QKI851974:QKR851974 QUE851974:QUN851974 REA851974:REJ851974 RNW851974:ROF851974 RXS851974:RYB851974 SHO851974:SHX851974 SRK851974:SRT851974 TBG851974:TBP851974 TLC851974:TLL851974 TUY851974:TVH851974 UEU851974:UFD851974 UOQ851974:UOZ851974 UYM851974:UYV851974 VII851974:VIR851974 VSE851974:VSN851974 WCA851974:WCJ851974 WLW851974:WMF851974 WVS851974:WWB851974 K917510:T917510 JG917510:JP917510 TC917510:TL917510 ACY917510:ADH917510 AMU917510:AND917510 AWQ917510:AWZ917510 BGM917510:BGV917510 BQI917510:BQR917510 CAE917510:CAN917510 CKA917510:CKJ917510 CTW917510:CUF917510 DDS917510:DEB917510 DNO917510:DNX917510 DXK917510:DXT917510 EHG917510:EHP917510 ERC917510:ERL917510 FAY917510:FBH917510 FKU917510:FLD917510 FUQ917510:FUZ917510 GEM917510:GEV917510 GOI917510:GOR917510 GYE917510:GYN917510 HIA917510:HIJ917510 HRW917510:HSF917510 IBS917510:ICB917510 ILO917510:ILX917510 IVK917510:IVT917510 JFG917510:JFP917510 JPC917510:JPL917510 JYY917510:JZH917510 KIU917510:KJD917510 KSQ917510:KSZ917510 LCM917510:LCV917510 LMI917510:LMR917510 LWE917510:LWN917510 MGA917510:MGJ917510 MPW917510:MQF917510 MZS917510:NAB917510 NJO917510:NJX917510 NTK917510:NTT917510 ODG917510:ODP917510 ONC917510:ONL917510 OWY917510:OXH917510 PGU917510:PHD917510 PQQ917510:PQZ917510 QAM917510:QAV917510 QKI917510:QKR917510 QUE917510:QUN917510 REA917510:REJ917510 RNW917510:ROF917510 RXS917510:RYB917510 SHO917510:SHX917510 SRK917510:SRT917510 TBG917510:TBP917510 TLC917510:TLL917510 TUY917510:TVH917510 UEU917510:UFD917510 UOQ917510:UOZ917510 UYM917510:UYV917510 VII917510:VIR917510 VSE917510:VSN917510 WCA917510:WCJ917510 WLW917510:WMF917510 WVS917510:WWB917510 K983046:T983046 JG983046:JP983046 TC983046:TL983046 ACY983046:ADH983046 AMU983046:AND983046 AWQ983046:AWZ983046 BGM983046:BGV983046 BQI983046:BQR983046 CAE983046:CAN983046 CKA983046:CKJ983046 CTW983046:CUF983046 DDS983046:DEB983046 DNO983046:DNX983046 DXK983046:DXT983046 EHG983046:EHP983046 ERC983046:ERL983046 FAY983046:FBH983046 FKU983046:FLD983046 FUQ983046:FUZ983046 GEM983046:GEV983046 GOI983046:GOR983046 GYE983046:GYN983046 HIA983046:HIJ983046 HRW983046:HSF983046 IBS983046:ICB983046 ILO983046:ILX983046 IVK983046:IVT983046 JFG983046:JFP983046 JPC983046:JPL983046 JYY983046:JZH983046 KIU983046:KJD983046 KSQ983046:KSZ983046 LCM983046:LCV983046 LMI983046:LMR983046 LWE983046:LWN983046 MGA983046:MGJ983046 MPW983046:MQF983046 MZS983046:NAB983046 NJO983046:NJX983046 NTK983046:NTT983046 ODG983046:ODP983046 ONC983046:ONL983046 OWY983046:OXH983046 PGU983046:PHD983046 PQQ983046:PQZ983046 QAM983046:QAV983046 QKI983046:QKR983046 QUE983046:QUN983046 REA983046:REJ983046 RNW983046:ROF983046 RXS983046:RYB983046 SHO983046:SHX983046 SRK983046:SRT983046 TBG983046:TBP983046 TLC983046:TLL983046 TUY983046:TVH983046 UEU983046:UFD983046 UOQ983046:UOZ983046 UYM983046:UYV983046 VII983046:VIR983046 VSE983046:VSN983046 WCA983046:WCJ983046 WLW983046:WMF983046" xr:uid="{00000000-0002-0000-0400-000002000000}">
      <formula1>"個別契約書,仮個別契約書,業務委託契約書,覚書"</formula1>
    </dataValidation>
    <dataValidation type="list" allowBlank="1" showInputMessage="1" showErrorMessage="1" sqref="WVS983044:WWB983044 JG4:JP4 TC4:TL4 ACY4:ADH4 AMU4:AND4 AWQ4:AWZ4 BGM4:BGV4 BQI4:BQR4 CAE4:CAN4 CKA4:CKJ4 CTW4:CUF4 DDS4:DEB4 DNO4:DNX4 DXK4:DXT4 EHG4:EHP4 ERC4:ERL4 FAY4:FBH4 FKU4:FLD4 FUQ4:FUZ4 GEM4:GEV4 GOI4:GOR4 GYE4:GYN4 HIA4:HIJ4 HRW4:HSF4 IBS4:ICB4 ILO4:ILX4 IVK4:IVT4 JFG4:JFP4 JPC4:JPL4 JYY4:JZH4 KIU4:KJD4 KSQ4:KSZ4 LCM4:LCV4 LMI4:LMR4 LWE4:LWN4 MGA4:MGJ4 MPW4:MQF4 MZS4:NAB4 NJO4:NJX4 NTK4:NTT4 ODG4:ODP4 ONC4:ONL4 OWY4:OXH4 PGU4:PHD4 PQQ4:PQZ4 QAM4:QAV4 QKI4:QKR4 QUE4:QUN4 REA4:REJ4 RNW4:ROF4 RXS4:RYB4 SHO4:SHX4 SRK4:SRT4 TBG4:TBP4 TLC4:TLL4 TUY4:TVH4 UEU4:UFD4 UOQ4:UOZ4 UYM4:UYV4 VII4:VIR4 VSE4:VSN4 WCA4:WCJ4 WLW4:WMF4 WVS4:WWB4 K65540:T65540 JG65540:JP65540 TC65540:TL65540 ACY65540:ADH65540 AMU65540:AND65540 AWQ65540:AWZ65540 BGM65540:BGV65540 BQI65540:BQR65540 CAE65540:CAN65540 CKA65540:CKJ65540 CTW65540:CUF65540 DDS65540:DEB65540 DNO65540:DNX65540 DXK65540:DXT65540 EHG65540:EHP65540 ERC65540:ERL65540 FAY65540:FBH65540 FKU65540:FLD65540 FUQ65540:FUZ65540 GEM65540:GEV65540 GOI65540:GOR65540 GYE65540:GYN65540 HIA65540:HIJ65540 HRW65540:HSF65540 IBS65540:ICB65540 ILO65540:ILX65540 IVK65540:IVT65540 JFG65540:JFP65540 JPC65540:JPL65540 JYY65540:JZH65540 KIU65540:KJD65540 KSQ65540:KSZ65540 LCM65540:LCV65540 LMI65540:LMR65540 LWE65540:LWN65540 MGA65540:MGJ65540 MPW65540:MQF65540 MZS65540:NAB65540 NJO65540:NJX65540 NTK65540:NTT65540 ODG65540:ODP65540 ONC65540:ONL65540 OWY65540:OXH65540 PGU65540:PHD65540 PQQ65540:PQZ65540 QAM65540:QAV65540 QKI65540:QKR65540 QUE65540:QUN65540 REA65540:REJ65540 RNW65540:ROF65540 RXS65540:RYB65540 SHO65540:SHX65540 SRK65540:SRT65540 TBG65540:TBP65540 TLC65540:TLL65540 TUY65540:TVH65540 UEU65540:UFD65540 UOQ65540:UOZ65540 UYM65540:UYV65540 VII65540:VIR65540 VSE65540:VSN65540 WCA65540:WCJ65540 WLW65540:WMF65540 WVS65540:WWB65540 K131076:T131076 JG131076:JP131076 TC131076:TL131076 ACY131076:ADH131076 AMU131076:AND131076 AWQ131076:AWZ131076 BGM131076:BGV131076 BQI131076:BQR131076 CAE131076:CAN131076 CKA131076:CKJ131076 CTW131076:CUF131076 DDS131076:DEB131076 DNO131076:DNX131076 DXK131076:DXT131076 EHG131076:EHP131076 ERC131076:ERL131076 FAY131076:FBH131076 FKU131076:FLD131076 FUQ131076:FUZ131076 GEM131076:GEV131076 GOI131076:GOR131076 GYE131076:GYN131076 HIA131076:HIJ131076 HRW131076:HSF131076 IBS131076:ICB131076 ILO131076:ILX131076 IVK131076:IVT131076 JFG131076:JFP131076 JPC131076:JPL131076 JYY131076:JZH131076 KIU131076:KJD131076 KSQ131076:KSZ131076 LCM131076:LCV131076 LMI131076:LMR131076 LWE131076:LWN131076 MGA131076:MGJ131076 MPW131076:MQF131076 MZS131076:NAB131076 NJO131076:NJX131076 NTK131076:NTT131076 ODG131076:ODP131076 ONC131076:ONL131076 OWY131076:OXH131076 PGU131076:PHD131076 PQQ131076:PQZ131076 QAM131076:QAV131076 QKI131076:QKR131076 QUE131076:QUN131076 REA131076:REJ131076 RNW131076:ROF131076 RXS131076:RYB131076 SHO131076:SHX131076 SRK131076:SRT131076 TBG131076:TBP131076 TLC131076:TLL131076 TUY131076:TVH131076 UEU131076:UFD131076 UOQ131076:UOZ131076 UYM131076:UYV131076 VII131076:VIR131076 VSE131076:VSN131076 WCA131076:WCJ131076 WLW131076:WMF131076 WVS131076:WWB131076 K196612:T196612 JG196612:JP196612 TC196612:TL196612 ACY196612:ADH196612 AMU196612:AND196612 AWQ196612:AWZ196612 BGM196612:BGV196612 BQI196612:BQR196612 CAE196612:CAN196612 CKA196612:CKJ196612 CTW196612:CUF196612 DDS196612:DEB196612 DNO196612:DNX196612 DXK196612:DXT196612 EHG196612:EHP196612 ERC196612:ERL196612 FAY196612:FBH196612 FKU196612:FLD196612 FUQ196612:FUZ196612 GEM196612:GEV196612 GOI196612:GOR196612 GYE196612:GYN196612 HIA196612:HIJ196612 HRW196612:HSF196612 IBS196612:ICB196612 ILO196612:ILX196612 IVK196612:IVT196612 JFG196612:JFP196612 JPC196612:JPL196612 JYY196612:JZH196612 KIU196612:KJD196612 KSQ196612:KSZ196612 LCM196612:LCV196612 LMI196612:LMR196612 LWE196612:LWN196612 MGA196612:MGJ196612 MPW196612:MQF196612 MZS196612:NAB196612 NJO196612:NJX196612 NTK196612:NTT196612 ODG196612:ODP196612 ONC196612:ONL196612 OWY196612:OXH196612 PGU196612:PHD196612 PQQ196612:PQZ196612 QAM196612:QAV196612 QKI196612:QKR196612 QUE196612:QUN196612 REA196612:REJ196612 RNW196612:ROF196612 RXS196612:RYB196612 SHO196612:SHX196612 SRK196612:SRT196612 TBG196612:TBP196612 TLC196612:TLL196612 TUY196612:TVH196612 UEU196612:UFD196612 UOQ196612:UOZ196612 UYM196612:UYV196612 VII196612:VIR196612 VSE196612:VSN196612 WCA196612:WCJ196612 WLW196612:WMF196612 WVS196612:WWB196612 K262148:T262148 JG262148:JP262148 TC262148:TL262148 ACY262148:ADH262148 AMU262148:AND262148 AWQ262148:AWZ262148 BGM262148:BGV262148 BQI262148:BQR262148 CAE262148:CAN262148 CKA262148:CKJ262148 CTW262148:CUF262148 DDS262148:DEB262148 DNO262148:DNX262148 DXK262148:DXT262148 EHG262148:EHP262148 ERC262148:ERL262148 FAY262148:FBH262148 FKU262148:FLD262148 FUQ262148:FUZ262148 GEM262148:GEV262148 GOI262148:GOR262148 GYE262148:GYN262148 HIA262148:HIJ262148 HRW262148:HSF262148 IBS262148:ICB262148 ILO262148:ILX262148 IVK262148:IVT262148 JFG262148:JFP262148 JPC262148:JPL262148 JYY262148:JZH262148 KIU262148:KJD262148 KSQ262148:KSZ262148 LCM262148:LCV262148 LMI262148:LMR262148 LWE262148:LWN262148 MGA262148:MGJ262148 MPW262148:MQF262148 MZS262148:NAB262148 NJO262148:NJX262148 NTK262148:NTT262148 ODG262148:ODP262148 ONC262148:ONL262148 OWY262148:OXH262148 PGU262148:PHD262148 PQQ262148:PQZ262148 QAM262148:QAV262148 QKI262148:QKR262148 QUE262148:QUN262148 REA262148:REJ262148 RNW262148:ROF262148 RXS262148:RYB262148 SHO262148:SHX262148 SRK262148:SRT262148 TBG262148:TBP262148 TLC262148:TLL262148 TUY262148:TVH262148 UEU262148:UFD262148 UOQ262148:UOZ262148 UYM262148:UYV262148 VII262148:VIR262148 VSE262148:VSN262148 WCA262148:WCJ262148 WLW262148:WMF262148 WVS262148:WWB262148 K327684:T327684 JG327684:JP327684 TC327684:TL327684 ACY327684:ADH327684 AMU327684:AND327684 AWQ327684:AWZ327684 BGM327684:BGV327684 BQI327684:BQR327684 CAE327684:CAN327684 CKA327684:CKJ327684 CTW327684:CUF327684 DDS327684:DEB327684 DNO327684:DNX327684 DXK327684:DXT327684 EHG327684:EHP327684 ERC327684:ERL327684 FAY327684:FBH327684 FKU327684:FLD327684 FUQ327684:FUZ327684 GEM327684:GEV327684 GOI327684:GOR327684 GYE327684:GYN327684 HIA327684:HIJ327684 HRW327684:HSF327684 IBS327684:ICB327684 ILO327684:ILX327684 IVK327684:IVT327684 JFG327684:JFP327684 JPC327684:JPL327684 JYY327684:JZH327684 KIU327684:KJD327684 KSQ327684:KSZ327684 LCM327684:LCV327684 LMI327684:LMR327684 LWE327684:LWN327684 MGA327684:MGJ327684 MPW327684:MQF327684 MZS327684:NAB327684 NJO327684:NJX327684 NTK327684:NTT327684 ODG327684:ODP327684 ONC327684:ONL327684 OWY327684:OXH327684 PGU327684:PHD327684 PQQ327684:PQZ327684 QAM327684:QAV327684 QKI327684:QKR327684 QUE327684:QUN327684 REA327684:REJ327684 RNW327684:ROF327684 RXS327684:RYB327684 SHO327684:SHX327684 SRK327684:SRT327684 TBG327684:TBP327684 TLC327684:TLL327684 TUY327684:TVH327684 UEU327684:UFD327684 UOQ327684:UOZ327684 UYM327684:UYV327684 VII327684:VIR327684 VSE327684:VSN327684 WCA327684:WCJ327684 WLW327684:WMF327684 WVS327684:WWB327684 K393220:T393220 JG393220:JP393220 TC393220:TL393220 ACY393220:ADH393220 AMU393220:AND393220 AWQ393220:AWZ393220 BGM393220:BGV393220 BQI393220:BQR393220 CAE393220:CAN393220 CKA393220:CKJ393220 CTW393220:CUF393220 DDS393220:DEB393220 DNO393220:DNX393220 DXK393220:DXT393220 EHG393220:EHP393220 ERC393220:ERL393220 FAY393220:FBH393220 FKU393220:FLD393220 FUQ393220:FUZ393220 GEM393220:GEV393220 GOI393220:GOR393220 GYE393220:GYN393220 HIA393220:HIJ393220 HRW393220:HSF393220 IBS393220:ICB393220 ILO393220:ILX393220 IVK393220:IVT393220 JFG393220:JFP393220 JPC393220:JPL393220 JYY393220:JZH393220 KIU393220:KJD393220 KSQ393220:KSZ393220 LCM393220:LCV393220 LMI393220:LMR393220 LWE393220:LWN393220 MGA393220:MGJ393220 MPW393220:MQF393220 MZS393220:NAB393220 NJO393220:NJX393220 NTK393220:NTT393220 ODG393220:ODP393220 ONC393220:ONL393220 OWY393220:OXH393220 PGU393220:PHD393220 PQQ393220:PQZ393220 QAM393220:QAV393220 QKI393220:QKR393220 QUE393220:QUN393220 REA393220:REJ393220 RNW393220:ROF393220 RXS393220:RYB393220 SHO393220:SHX393220 SRK393220:SRT393220 TBG393220:TBP393220 TLC393220:TLL393220 TUY393220:TVH393220 UEU393220:UFD393220 UOQ393220:UOZ393220 UYM393220:UYV393220 VII393220:VIR393220 VSE393220:VSN393220 WCA393220:WCJ393220 WLW393220:WMF393220 WVS393220:WWB393220 K458756:T458756 JG458756:JP458756 TC458756:TL458756 ACY458756:ADH458756 AMU458756:AND458756 AWQ458756:AWZ458756 BGM458756:BGV458756 BQI458756:BQR458756 CAE458756:CAN458756 CKA458756:CKJ458756 CTW458756:CUF458756 DDS458756:DEB458756 DNO458756:DNX458756 DXK458756:DXT458756 EHG458756:EHP458756 ERC458756:ERL458756 FAY458756:FBH458756 FKU458756:FLD458756 FUQ458756:FUZ458756 GEM458756:GEV458756 GOI458756:GOR458756 GYE458756:GYN458756 HIA458756:HIJ458756 HRW458756:HSF458756 IBS458756:ICB458756 ILO458756:ILX458756 IVK458756:IVT458756 JFG458756:JFP458756 JPC458756:JPL458756 JYY458756:JZH458756 KIU458756:KJD458756 KSQ458756:KSZ458756 LCM458756:LCV458756 LMI458756:LMR458756 LWE458756:LWN458756 MGA458756:MGJ458756 MPW458756:MQF458756 MZS458756:NAB458756 NJO458756:NJX458756 NTK458756:NTT458756 ODG458756:ODP458756 ONC458756:ONL458756 OWY458756:OXH458756 PGU458756:PHD458756 PQQ458756:PQZ458756 QAM458756:QAV458756 QKI458756:QKR458756 QUE458756:QUN458756 REA458756:REJ458756 RNW458756:ROF458756 RXS458756:RYB458756 SHO458756:SHX458756 SRK458756:SRT458756 TBG458756:TBP458756 TLC458756:TLL458756 TUY458756:TVH458756 UEU458756:UFD458756 UOQ458756:UOZ458756 UYM458756:UYV458756 VII458756:VIR458756 VSE458756:VSN458756 WCA458756:WCJ458756 WLW458756:WMF458756 WVS458756:WWB458756 K524292:T524292 JG524292:JP524292 TC524292:TL524292 ACY524292:ADH524292 AMU524292:AND524292 AWQ524292:AWZ524292 BGM524292:BGV524292 BQI524292:BQR524292 CAE524292:CAN524292 CKA524292:CKJ524292 CTW524292:CUF524292 DDS524292:DEB524292 DNO524292:DNX524292 DXK524292:DXT524292 EHG524292:EHP524292 ERC524292:ERL524292 FAY524292:FBH524292 FKU524292:FLD524292 FUQ524292:FUZ524292 GEM524292:GEV524292 GOI524292:GOR524292 GYE524292:GYN524292 HIA524292:HIJ524292 HRW524292:HSF524292 IBS524292:ICB524292 ILO524292:ILX524292 IVK524292:IVT524292 JFG524292:JFP524292 JPC524292:JPL524292 JYY524292:JZH524292 KIU524292:KJD524292 KSQ524292:KSZ524292 LCM524292:LCV524292 LMI524292:LMR524292 LWE524292:LWN524292 MGA524292:MGJ524292 MPW524292:MQF524292 MZS524292:NAB524292 NJO524292:NJX524292 NTK524292:NTT524292 ODG524292:ODP524292 ONC524292:ONL524292 OWY524292:OXH524292 PGU524292:PHD524292 PQQ524292:PQZ524292 QAM524292:QAV524292 QKI524292:QKR524292 QUE524292:QUN524292 REA524292:REJ524292 RNW524292:ROF524292 RXS524292:RYB524292 SHO524292:SHX524292 SRK524292:SRT524292 TBG524292:TBP524292 TLC524292:TLL524292 TUY524292:TVH524292 UEU524292:UFD524292 UOQ524292:UOZ524292 UYM524292:UYV524292 VII524292:VIR524292 VSE524292:VSN524292 WCA524292:WCJ524292 WLW524292:WMF524292 WVS524292:WWB524292 K589828:T589828 JG589828:JP589828 TC589828:TL589828 ACY589828:ADH589828 AMU589828:AND589828 AWQ589828:AWZ589828 BGM589828:BGV589828 BQI589828:BQR589828 CAE589828:CAN589828 CKA589828:CKJ589828 CTW589828:CUF589828 DDS589828:DEB589828 DNO589828:DNX589828 DXK589828:DXT589828 EHG589828:EHP589828 ERC589828:ERL589828 FAY589828:FBH589828 FKU589828:FLD589828 FUQ589828:FUZ589828 GEM589828:GEV589828 GOI589828:GOR589828 GYE589828:GYN589828 HIA589828:HIJ589828 HRW589828:HSF589828 IBS589828:ICB589828 ILO589828:ILX589828 IVK589828:IVT589828 JFG589828:JFP589828 JPC589828:JPL589828 JYY589828:JZH589828 KIU589828:KJD589828 KSQ589828:KSZ589828 LCM589828:LCV589828 LMI589828:LMR589828 LWE589828:LWN589828 MGA589828:MGJ589828 MPW589828:MQF589828 MZS589828:NAB589828 NJO589828:NJX589828 NTK589828:NTT589828 ODG589828:ODP589828 ONC589828:ONL589828 OWY589828:OXH589828 PGU589828:PHD589828 PQQ589828:PQZ589828 QAM589828:QAV589828 QKI589828:QKR589828 QUE589828:QUN589828 REA589828:REJ589828 RNW589828:ROF589828 RXS589828:RYB589828 SHO589828:SHX589828 SRK589828:SRT589828 TBG589828:TBP589828 TLC589828:TLL589828 TUY589828:TVH589828 UEU589828:UFD589828 UOQ589828:UOZ589828 UYM589828:UYV589828 VII589828:VIR589828 VSE589828:VSN589828 WCA589828:WCJ589828 WLW589828:WMF589828 WVS589828:WWB589828 K655364:T655364 JG655364:JP655364 TC655364:TL655364 ACY655364:ADH655364 AMU655364:AND655364 AWQ655364:AWZ655364 BGM655364:BGV655364 BQI655364:BQR655364 CAE655364:CAN655364 CKA655364:CKJ655364 CTW655364:CUF655364 DDS655364:DEB655364 DNO655364:DNX655364 DXK655364:DXT655364 EHG655364:EHP655364 ERC655364:ERL655364 FAY655364:FBH655364 FKU655364:FLD655364 FUQ655364:FUZ655364 GEM655364:GEV655364 GOI655364:GOR655364 GYE655364:GYN655364 HIA655364:HIJ655364 HRW655364:HSF655364 IBS655364:ICB655364 ILO655364:ILX655364 IVK655364:IVT655364 JFG655364:JFP655364 JPC655364:JPL655364 JYY655364:JZH655364 KIU655364:KJD655364 KSQ655364:KSZ655364 LCM655364:LCV655364 LMI655364:LMR655364 LWE655364:LWN655364 MGA655364:MGJ655364 MPW655364:MQF655364 MZS655364:NAB655364 NJO655364:NJX655364 NTK655364:NTT655364 ODG655364:ODP655364 ONC655364:ONL655364 OWY655364:OXH655364 PGU655364:PHD655364 PQQ655364:PQZ655364 QAM655364:QAV655364 QKI655364:QKR655364 QUE655364:QUN655364 REA655364:REJ655364 RNW655364:ROF655364 RXS655364:RYB655364 SHO655364:SHX655364 SRK655364:SRT655364 TBG655364:TBP655364 TLC655364:TLL655364 TUY655364:TVH655364 UEU655364:UFD655364 UOQ655364:UOZ655364 UYM655364:UYV655364 VII655364:VIR655364 VSE655364:VSN655364 WCA655364:WCJ655364 WLW655364:WMF655364 WVS655364:WWB655364 K720900:T720900 JG720900:JP720900 TC720900:TL720900 ACY720900:ADH720900 AMU720900:AND720900 AWQ720900:AWZ720900 BGM720900:BGV720900 BQI720900:BQR720900 CAE720900:CAN720900 CKA720900:CKJ720900 CTW720900:CUF720900 DDS720900:DEB720900 DNO720900:DNX720900 DXK720900:DXT720900 EHG720900:EHP720900 ERC720900:ERL720900 FAY720900:FBH720900 FKU720900:FLD720900 FUQ720900:FUZ720900 GEM720900:GEV720900 GOI720900:GOR720900 GYE720900:GYN720900 HIA720900:HIJ720900 HRW720900:HSF720900 IBS720900:ICB720900 ILO720900:ILX720900 IVK720900:IVT720900 JFG720900:JFP720900 JPC720900:JPL720900 JYY720900:JZH720900 KIU720900:KJD720900 KSQ720900:KSZ720900 LCM720900:LCV720900 LMI720900:LMR720900 LWE720900:LWN720900 MGA720900:MGJ720900 MPW720900:MQF720900 MZS720900:NAB720900 NJO720900:NJX720900 NTK720900:NTT720900 ODG720900:ODP720900 ONC720900:ONL720900 OWY720900:OXH720900 PGU720900:PHD720900 PQQ720900:PQZ720900 QAM720900:QAV720900 QKI720900:QKR720900 QUE720900:QUN720900 REA720900:REJ720900 RNW720900:ROF720900 RXS720900:RYB720900 SHO720900:SHX720900 SRK720900:SRT720900 TBG720900:TBP720900 TLC720900:TLL720900 TUY720900:TVH720900 UEU720900:UFD720900 UOQ720900:UOZ720900 UYM720900:UYV720900 VII720900:VIR720900 VSE720900:VSN720900 WCA720900:WCJ720900 WLW720900:WMF720900 WVS720900:WWB720900 K786436:T786436 JG786436:JP786436 TC786436:TL786436 ACY786436:ADH786436 AMU786436:AND786436 AWQ786436:AWZ786436 BGM786436:BGV786436 BQI786436:BQR786436 CAE786436:CAN786436 CKA786436:CKJ786436 CTW786436:CUF786436 DDS786436:DEB786436 DNO786436:DNX786436 DXK786436:DXT786436 EHG786436:EHP786436 ERC786436:ERL786436 FAY786436:FBH786436 FKU786436:FLD786436 FUQ786436:FUZ786436 GEM786436:GEV786436 GOI786436:GOR786436 GYE786436:GYN786436 HIA786436:HIJ786436 HRW786436:HSF786436 IBS786436:ICB786436 ILO786436:ILX786436 IVK786436:IVT786436 JFG786436:JFP786436 JPC786436:JPL786436 JYY786436:JZH786436 KIU786436:KJD786436 KSQ786436:KSZ786436 LCM786436:LCV786436 LMI786436:LMR786436 LWE786436:LWN786436 MGA786436:MGJ786436 MPW786436:MQF786436 MZS786436:NAB786436 NJO786436:NJX786436 NTK786436:NTT786436 ODG786436:ODP786436 ONC786436:ONL786436 OWY786436:OXH786436 PGU786436:PHD786436 PQQ786436:PQZ786436 QAM786436:QAV786436 QKI786436:QKR786436 QUE786436:QUN786436 REA786436:REJ786436 RNW786436:ROF786436 RXS786436:RYB786436 SHO786436:SHX786436 SRK786436:SRT786436 TBG786436:TBP786436 TLC786436:TLL786436 TUY786436:TVH786436 UEU786436:UFD786436 UOQ786436:UOZ786436 UYM786436:UYV786436 VII786436:VIR786436 VSE786436:VSN786436 WCA786436:WCJ786436 WLW786436:WMF786436 WVS786436:WWB786436 K851972:T851972 JG851972:JP851972 TC851972:TL851972 ACY851972:ADH851972 AMU851972:AND851972 AWQ851972:AWZ851972 BGM851972:BGV851972 BQI851972:BQR851972 CAE851972:CAN851972 CKA851972:CKJ851972 CTW851972:CUF851972 DDS851972:DEB851972 DNO851972:DNX851972 DXK851972:DXT851972 EHG851972:EHP851972 ERC851972:ERL851972 FAY851972:FBH851972 FKU851972:FLD851972 FUQ851972:FUZ851972 GEM851972:GEV851972 GOI851972:GOR851972 GYE851972:GYN851972 HIA851972:HIJ851972 HRW851972:HSF851972 IBS851972:ICB851972 ILO851972:ILX851972 IVK851972:IVT851972 JFG851972:JFP851972 JPC851972:JPL851972 JYY851972:JZH851972 KIU851972:KJD851972 KSQ851972:KSZ851972 LCM851972:LCV851972 LMI851972:LMR851972 LWE851972:LWN851972 MGA851972:MGJ851972 MPW851972:MQF851972 MZS851972:NAB851972 NJO851972:NJX851972 NTK851972:NTT851972 ODG851972:ODP851972 ONC851972:ONL851972 OWY851972:OXH851972 PGU851972:PHD851972 PQQ851972:PQZ851972 QAM851972:QAV851972 QKI851972:QKR851972 QUE851972:QUN851972 REA851972:REJ851972 RNW851972:ROF851972 RXS851972:RYB851972 SHO851972:SHX851972 SRK851972:SRT851972 TBG851972:TBP851972 TLC851972:TLL851972 TUY851972:TVH851972 UEU851972:UFD851972 UOQ851972:UOZ851972 UYM851972:UYV851972 VII851972:VIR851972 VSE851972:VSN851972 WCA851972:WCJ851972 WLW851972:WMF851972 WVS851972:WWB851972 K917508:T917508 JG917508:JP917508 TC917508:TL917508 ACY917508:ADH917508 AMU917508:AND917508 AWQ917508:AWZ917508 BGM917508:BGV917508 BQI917508:BQR917508 CAE917508:CAN917508 CKA917508:CKJ917508 CTW917508:CUF917508 DDS917508:DEB917508 DNO917508:DNX917508 DXK917508:DXT917508 EHG917508:EHP917508 ERC917508:ERL917508 FAY917508:FBH917508 FKU917508:FLD917508 FUQ917508:FUZ917508 GEM917508:GEV917508 GOI917508:GOR917508 GYE917508:GYN917508 HIA917508:HIJ917508 HRW917508:HSF917508 IBS917508:ICB917508 ILO917508:ILX917508 IVK917508:IVT917508 JFG917508:JFP917508 JPC917508:JPL917508 JYY917508:JZH917508 KIU917508:KJD917508 KSQ917508:KSZ917508 LCM917508:LCV917508 LMI917508:LMR917508 LWE917508:LWN917508 MGA917508:MGJ917508 MPW917508:MQF917508 MZS917508:NAB917508 NJO917508:NJX917508 NTK917508:NTT917508 ODG917508:ODP917508 ONC917508:ONL917508 OWY917508:OXH917508 PGU917508:PHD917508 PQQ917508:PQZ917508 QAM917508:QAV917508 QKI917508:QKR917508 QUE917508:QUN917508 REA917508:REJ917508 RNW917508:ROF917508 RXS917508:RYB917508 SHO917508:SHX917508 SRK917508:SRT917508 TBG917508:TBP917508 TLC917508:TLL917508 TUY917508:TVH917508 UEU917508:UFD917508 UOQ917508:UOZ917508 UYM917508:UYV917508 VII917508:VIR917508 VSE917508:VSN917508 WCA917508:WCJ917508 WLW917508:WMF917508 WVS917508:WWB917508 K983044:T983044 JG983044:JP983044 TC983044:TL983044 ACY983044:ADH983044 AMU983044:AND983044 AWQ983044:AWZ983044 BGM983044:BGV983044 BQI983044:BQR983044 CAE983044:CAN983044 CKA983044:CKJ983044 CTW983044:CUF983044 DDS983044:DEB983044 DNO983044:DNX983044 DXK983044:DXT983044 EHG983044:EHP983044 ERC983044:ERL983044 FAY983044:FBH983044 FKU983044:FLD983044 FUQ983044:FUZ983044 GEM983044:GEV983044 GOI983044:GOR983044 GYE983044:GYN983044 HIA983044:HIJ983044 HRW983044:HSF983044 IBS983044:ICB983044 ILO983044:ILX983044 IVK983044:IVT983044 JFG983044:JFP983044 JPC983044:JPL983044 JYY983044:JZH983044 KIU983044:KJD983044 KSQ983044:KSZ983044 LCM983044:LCV983044 LMI983044:LMR983044 LWE983044:LWN983044 MGA983044:MGJ983044 MPW983044:MQF983044 MZS983044:NAB983044 NJO983044:NJX983044 NTK983044:NTT983044 ODG983044:ODP983044 ONC983044:ONL983044 OWY983044:OXH983044 PGU983044:PHD983044 PQQ983044:PQZ983044 QAM983044:QAV983044 QKI983044:QKR983044 QUE983044:QUN983044 REA983044:REJ983044 RNW983044:ROF983044 RXS983044:RYB983044 SHO983044:SHX983044 SRK983044:SRT983044 TBG983044:TBP983044 TLC983044:TLL983044 TUY983044:TVH983044 UEU983044:UFD983044 UOQ983044:UOZ983044 UYM983044:UYV983044 VII983044:VIR983044 VSE983044:VSN983044 WCA983044:WCJ983044 WLW983044:WMF983044" xr:uid="{00000000-0002-0000-0400-000003000000}">
      <formula1>"渋谷オフィス,八丁堀オフィス,大阪オフィス"</formula1>
    </dataValidation>
    <dataValidation type="list" errorStyle="information" allowBlank="1" showInputMessage="1" showErrorMessage="1" sqref="WVS983043:WWB983043 JG3:JP3 TC3:TL3 ACY3:ADH3 AMU3:AND3 AWQ3:AWZ3 BGM3:BGV3 BQI3:BQR3 CAE3:CAN3 CKA3:CKJ3 CTW3:CUF3 DDS3:DEB3 DNO3:DNX3 DXK3:DXT3 EHG3:EHP3 ERC3:ERL3 FAY3:FBH3 FKU3:FLD3 FUQ3:FUZ3 GEM3:GEV3 GOI3:GOR3 GYE3:GYN3 HIA3:HIJ3 HRW3:HSF3 IBS3:ICB3 ILO3:ILX3 IVK3:IVT3 JFG3:JFP3 JPC3:JPL3 JYY3:JZH3 KIU3:KJD3 KSQ3:KSZ3 LCM3:LCV3 LMI3:LMR3 LWE3:LWN3 MGA3:MGJ3 MPW3:MQF3 MZS3:NAB3 NJO3:NJX3 NTK3:NTT3 ODG3:ODP3 ONC3:ONL3 OWY3:OXH3 PGU3:PHD3 PQQ3:PQZ3 QAM3:QAV3 QKI3:QKR3 QUE3:QUN3 REA3:REJ3 RNW3:ROF3 RXS3:RYB3 SHO3:SHX3 SRK3:SRT3 TBG3:TBP3 TLC3:TLL3 TUY3:TVH3 UEU3:UFD3 UOQ3:UOZ3 UYM3:UYV3 VII3:VIR3 VSE3:VSN3 WCA3:WCJ3 WLW3:WMF3 WVS3:WWB3 K65539:T65539 JG65539:JP65539 TC65539:TL65539 ACY65539:ADH65539 AMU65539:AND65539 AWQ65539:AWZ65539 BGM65539:BGV65539 BQI65539:BQR65539 CAE65539:CAN65539 CKA65539:CKJ65539 CTW65539:CUF65539 DDS65539:DEB65539 DNO65539:DNX65539 DXK65539:DXT65539 EHG65539:EHP65539 ERC65539:ERL65539 FAY65539:FBH65539 FKU65539:FLD65539 FUQ65539:FUZ65539 GEM65539:GEV65539 GOI65539:GOR65539 GYE65539:GYN65539 HIA65539:HIJ65539 HRW65539:HSF65539 IBS65539:ICB65539 ILO65539:ILX65539 IVK65539:IVT65539 JFG65539:JFP65539 JPC65539:JPL65539 JYY65539:JZH65539 KIU65539:KJD65539 KSQ65539:KSZ65539 LCM65539:LCV65539 LMI65539:LMR65539 LWE65539:LWN65539 MGA65539:MGJ65539 MPW65539:MQF65539 MZS65539:NAB65539 NJO65539:NJX65539 NTK65539:NTT65539 ODG65539:ODP65539 ONC65539:ONL65539 OWY65539:OXH65539 PGU65539:PHD65539 PQQ65539:PQZ65539 QAM65539:QAV65539 QKI65539:QKR65539 QUE65539:QUN65539 REA65539:REJ65539 RNW65539:ROF65539 RXS65539:RYB65539 SHO65539:SHX65539 SRK65539:SRT65539 TBG65539:TBP65539 TLC65539:TLL65539 TUY65539:TVH65539 UEU65539:UFD65539 UOQ65539:UOZ65539 UYM65539:UYV65539 VII65539:VIR65539 VSE65539:VSN65539 WCA65539:WCJ65539 WLW65539:WMF65539 WVS65539:WWB65539 K131075:T131075 JG131075:JP131075 TC131075:TL131075 ACY131075:ADH131075 AMU131075:AND131075 AWQ131075:AWZ131075 BGM131075:BGV131075 BQI131075:BQR131075 CAE131075:CAN131075 CKA131075:CKJ131075 CTW131075:CUF131075 DDS131075:DEB131075 DNO131075:DNX131075 DXK131075:DXT131075 EHG131075:EHP131075 ERC131075:ERL131075 FAY131075:FBH131075 FKU131075:FLD131075 FUQ131075:FUZ131075 GEM131075:GEV131075 GOI131075:GOR131075 GYE131075:GYN131075 HIA131075:HIJ131075 HRW131075:HSF131075 IBS131075:ICB131075 ILO131075:ILX131075 IVK131075:IVT131075 JFG131075:JFP131075 JPC131075:JPL131075 JYY131075:JZH131075 KIU131075:KJD131075 KSQ131075:KSZ131075 LCM131075:LCV131075 LMI131075:LMR131075 LWE131075:LWN131075 MGA131075:MGJ131075 MPW131075:MQF131075 MZS131075:NAB131075 NJO131075:NJX131075 NTK131075:NTT131075 ODG131075:ODP131075 ONC131075:ONL131075 OWY131075:OXH131075 PGU131075:PHD131075 PQQ131075:PQZ131075 QAM131075:QAV131075 QKI131075:QKR131075 QUE131075:QUN131075 REA131075:REJ131075 RNW131075:ROF131075 RXS131075:RYB131075 SHO131075:SHX131075 SRK131075:SRT131075 TBG131075:TBP131075 TLC131075:TLL131075 TUY131075:TVH131075 UEU131075:UFD131075 UOQ131075:UOZ131075 UYM131075:UYV131075 VII131075:VIR131075 VSE131075:VSN131075 WCA131075:WCJ131075 WLW131075:WMF131075 WVS131075:WWB131075 K196611:T196611 JG196611:JP196611 TC196611:TL196611 ACY196611:ADH196611 AMU196611:AND196611 AWQ196611:AWZ196611 BGM196611:BGV196611 BQI196611:BQR196611 CAE196611:CAN196611 CKA196611:CKJ196611 CTW196611:CUF196611 DDS196611:DEB196611 DNO196611:DNX196611 DXK196611:DXT196611 EHG196611:EHP196611 ERC196611:ERL196611 FAY196611:FBH196611 FKU196611:FLD196611 FUQ196611:FUZ196611 GEM196611:GEV196611 GOI196611:GOR196611 GYE196611:GYN196611 HIA196611:HIJ196611 HRW196611:HSF196611 IBS196611:ICB196611 ILO196611:ILX196611 IVK196611:IVT196611 JFG196611:JFP196611 JPC196611:JPL196611 JYY196611:JZH196611 KIU196611:KJD196611 KSQ196611:KSZ196611 LCM196611:LCV196611 LMI196611:LMR196611 LWE196611:LWN196611 MGA196611:MGJ196611 MPW196611:MQF196611 MZS196611:NAB196611 NJO196611:NJX196611 NTK196611:NTT196611 ODG196611:ODP196611 ONC196611:ONL196611 OWY196611:OXH196611 PGU196611:PHD196611 PQQ196611:PQZ196611 QAM196611:QAV196611 QKI196611:QKR196611 QUE196611:QUN196611 REA196611:REJ196611 RNW196611:ROF196611 RXS196611:RYB196611 SHO196611:SHX196611 SRK196611:SRT196611 TBG196611:TBP196611 TLC196611:TLL196611 TUY196611:TVH196611 UEU196611:UFD196611 UOQ196611:UOZ196611 UYM196611:UYV196611 VII196611:VIR196611 VSE196611:VSN196611 WCA196611:WCJ196611 WLW196611:WMF196611 WVS196611:WWB196611 K262147:T262147 JG262147:JP262147 TC262147:TL262147 ACY262147:ADH262147 AMU262147:AND262147 AWQ262147:AWZ262147 BGM262147:BGV262147 BQI262147:BQR262147 CAE262147:CAN262147 CKA262147:CKJ262147 CTW262147:CUF262147 DDS262147:DEB262147 DNO262147:DNX262147 DXK262147:DXT262147 EHG262147:EHP262147 ERC262147:ERL262147 FAY262147:FBH262147 FKU262147:FLD262147 FUQ262147:FUZ262147 GEM262147:GEV262147 GOI262147:GOR262147 GYE262147:GYN262147 HIA262147:HIJ262147 HRW262147:HSF262147 IBS262147:ICB262147 ILO262147:ILX262147 IVK262147:IVT262147 JFG262147:JFP262147 JPC262147:JPL262147 JYY262147:JZH262147 KIU262147:KJD262147 KSQ262147:KSZ262147 LCM262147:LCV262147 LMI262147:LMR262147 LWE262147:LWN262147 MGA262147:MGJ262147 MPW262147:MQF262147 MZS262147:NAB262147 NJO262147:NJX262147 NTK262147:NTT262147 ODG262147:ODP262147 ONC262147:ONL262147 OWY262147:OXH262147 PGU262147:PHD262147 PQQ262147:PQZ262147 QAM262147:QAV262147 QKI262147:QKR262147 QUE262147:QUN262147 REA262147:REJ262147 RNW262147:ROF262147 RXS262147:RYB262147 SHO262147:SHX262147 SRK262147:SRT262147 TBG262147:TBP262147 TLC262147:TLL262147 TUY262147:TVH262147 UEU262147:UFD262147 UOQ262147:UOZ262147 UYM262147:UYV262147 VII262147:VIR262147 VSE262147:VSN262147 WCA262147:WCJ262147 WLW262147:WMF262147 WVS262147:WWB262147 K327683:T327683 JG327683:JP327683 TC327683:TL327683 ACY327683:ADH327683 AMU327683:AND327683 AWQ327683:AWZ327683 BGM327683:BGV327683 BQI327683:BQR327683 CAE327683:CAN327683 CKA327683:CKJ327683 CTW327683:CUF327683 DDS327683:DEB327683 DNO327683:DNX327683 DXK327683:DXT327683 EHG327683:EHP327683 ERC327683:ERL327683 FAY327683:FBH327683 FKU327683:FLD327683 FUQ327683:FUZ327683 GEM327683:GEV327683 GOI327683:GOR327683 GYE327683:GYN327683 HIA327683:HIJ327683 HRW327683:HSF327683 IBS327683:ICB327683 ILO327683:ILX327683 IVK327683:IVT327683 JFG327683:JFP327683 JPC327683:JPL327683 JYY327683:JZH327683 KIU327683:KJD327683 KSQ327683:KSZ327683 LCM327683:LCV327683 LMI327683:LMR327683 LWE327683:LWN327683 MGA327683:MGJ327683 MPW327683:MQF327683 MZS327683:NAB327683 NJO327683:NJX327683 NTK327683:NTT327683 ODG327683:ODP327683 ONC327683:ONL327683 OWY327683:OXH327683 PGU327683:PHD327683 PQQ327683:PQZ327683 QAM327683:QAV327683 QKI327683:QKR327683 QUE327683:QUN327683 REA327683:REJ327683 RNW327683:ROF327683 RXS327683:RYB327683 SHO327683:SHX327683 SRK327683:SRT327683 TBG327683:TBP327683 TLC327683:TLL327683 TUY327683:TVH327683 UEU327683:UFD327683 UOQ327683:UOZ327683 UYM327683:UYV327683 VII327683:VIR327683 VSE327683:VSN327683 WCA327683:WCJ327683 WLW327683:WMF327683 WVS327683:WWB327683 K393219:T393219 JG393219:JP393219 TC393219:TL393219 ACY393219:ADH393219 AMU393219:AND393219 AWQ393219:AWZ393219 BGM393219:BGV393219 BQI393219:BQR393219 CAE393219:CAN393219 CKA393219:CKJ393219 CTW393219:CUF393219 DDS393219:DEB393219 DNO393219:DNX393219 DXK393219:DXT393219 EHG393219:EHP393219 ERC393219:ERL393219 FAY393219:FBH393219 FKU393219:FLD393219 FUQ393219:FUZ393219 GEM393219:GEV393219 GOI393219:GOR393219 GYE393219:GYN393219 HIA393219:HIJ393219 HRW393219:HSF393219 IBS393219:ICB393219 ILO393219:ILX393219 IVK393219:IVT393219 JFG393219:JFP393219 JPC393219:JPL393219 JYY393219:JZH393219 KIU393219:KJD393219 KSQ393219:KSZ393219 LCM393219:LCV393219 LMI393219:LMR393219 LWE393219:LWN393219 MGA393219:MGJ393219 MPW393219:MQF393219 MZS393219:NAB393219 NJO393219:NJX393219 NTK393219:NTT393219 ODG393219:ODP393219 ONC393219:ONL393219 OWY393219:OXH393219 PGU393219:PHD393219 PQQ393219:PQZ393219 QAM393219:QAV393219 QKI393219:QKR393219 QUE393219:QUN393219 REA393219:REJ393219 RNW393219:ROF393219 RXS393219:RYB393219 SHO393219:SHX393219 SRK393219:SRT393219 TBG393219:TBP393219 TLC393219:TLL393219 TUY393219:TVH393219 UEU393219:UFD393219 UOQ393219:UOZ393219 UYM393219:UYV393219 VII393219:VIR393219 VSE393219:VSN393219 WCA393219:WCJ393219 WLW393219:WMF393219 WVS393219:WWB393219 K458755:T458755 JG458755:JP458755 TC458755:TL458755 ACY458755:ADH458755 AMU458755:AND458755 AWQ458755:AWZ458755 BGM458755:BGV458755 BQI458755:BQR458755 CAE458755:CAN458755 CKA458755:CKJ458755 CTW458755:CUF458755 DDS458755:DEB458755 DNO458755:DNX458755 DXK458755:DXT458755 EHG458755:EHP458755 ERC458755:ERL458755 FAY458755:FBH458755 FKU458755:FLD458755 FUQ458755:FUZ458755 GEM458755:GEV458755 GOI458755:GOR458755 GYE458755:GYN458755 HIA458755:HIJ458755 HRW458755:HSF458755 IBS458755:ICB458755 ILO458755:ILX458755 IVK458755:IVT458755 JFG458755:JFP458755 JPC458755:JPL458755 JYY458755:JZH458755 KIU458755:KJD458755 KSQ458755:KSZ458755 LCM458755:LCV458755 LMI458755:LMR458755 LWE458755:LWN458755 MGA458755:MGJ458755 MPW458755:MQF458755 MZS458755:NAB458755 NJO458755:NJX458755 NTK458755:NTT458755 ODG458755:ODP458755 ONC458755:ONL458755 OWY458755:OXH458755 PGU458755:PHD458755 PQQ458755:PQZ458755 QAM458755:QAV458755 QKI458755:QKR458755 QUE458755:QUN458755 REA458755:REJ458755 RNW458755:ROF458755 RXS458755:RYB458755 SHO458755:SHX458755 SRK458755:SRT458755 TBG458755:TBP458755 TLC458755:TLL458755 TUY458755:TVH458755 UEU458755:UFD458755 UOQ458755:UOZ458755 UYM458755:UYV458755 VII458755:VIR458755 VSE458755:VSN458755 WCA458755:WCJ458755 WLW458755:WMF458755 WVS458755:WWB458755 K524291:T524291 JG524291:JP524291 TC524291:TL524291 ACY524291:ADH524291 AMU524291:AND524291 AWQ524291:AWZ524291 BGM524291:BGV524291 BQI524291:BQR524291 CAE524291:CAN524291 CKA524291:CKJ524291 CTW524291:CUF524291 DDS524291:DEB524291 DNO524291:DNX524291 DXK524291:DXT524291 EHG524291:EHP524291 ERC524291:ERL524291 FAY524291:FBH524291 FKU524291:FLD524291 FUQ524291:FUZ524291 GEM524291:GEV524291 GOI524291:GOR524291 GYE524291:GYN524291 HIA524291:HIJ524291 HRW524291:HSF524291 IBS524291:ICB524291 ILO524291:ILX524291 IVK524291:IVT524291 JFG524291:JFP524291 JPC524291:JPL524291 JYY524291:JZH524291 KIU524291:KJD524291 KSQ524291:KSZ524291 LCM524291:LCV524291 LMI524291:LMR524291 LWE524291:LWN524291 MGA524291:MGJ524291 MPW524291:MQF524291 MZS524291:NAB524291 NJO524291:NJX524291 NTK524291:NTT524291 ODG524291:ODP524291 ONC524291:ONL524291 OWY524291:OXH524291 PGU524291:PHD524291 PQQ524291:PQZ524291 QAM524291:QAV524291 QKI524291:QKR524291 QUE524291:QUN524291 REA524291:REJ524291 RNW524291:ROF524291 RXS524291:RYB524291 SHO524291:SHX524291 SRK524291:SRT524291 TBG524291:TBP524291 TLC524291:TLL524291 TUY524291:TVH524291 UEU524291:UFD524291 UOQ524291:UOZ524291 UYM524291:UYV524291 VII524291:VIR524291 VSE524291:VSN524291 WCA524291:WCJ524291 WLW524291:WMF524291 WVS524291:WWB524291 K589827:T589827 JG589827:JP589827 TC589827:TL589827 ACY589827:ADH589827 AMU589827:AND589827 AWQ589827:AWZ589827 BGM589827:BGV589827 BQI589827:BQR589827 CAE589827:CAN589827 CKA589827:CKJ589827 CTW589827:CUF589827 DDS589827:DEB589827 DNO589827:DNX589827 DXK589827:DXT589827 EHG589827:EHP589827 ERC589827:ERL589827 FAY589827:FBH589827 FKU589827:FLD589827 FUQ589827:FUZ589827 GEM589827:GEV589827 GOI589827:GOR589827 GYE589827:GYN589827 HIA589827:HIJ589827 HRW589827:HSF589827 IBS589827:ICB589827 ILO589827:ILX589827 IVK589827:IVT589827 JFG589827:JFP589827 JPC589827:JPL589827 JYY589827:JZH589827 KIU589827:KJD589827 KSQ589827:KSZ589827 LCM589827:LCV589827 LMI589827:LMR589827 LWE589827:LWN589827 MGA589827:MGJ589827 MPW589827:MQF589827 MZS589827:NAB589827 NJO589827:NJX589827 NTK589827:NTT589827 ODG589827:ODP589827 ONC589827:ONL589827 OWY589827:OXH589827 PGU589827:PHD589827 PQQ589827:PQZ589827 QAM589827:QAV589827 QKI589827:QKR589827 QUE589827:QUN589827 REA589827:REJ589827 RNW589827:ROF589827 RXS589827:RYB589827 SHO589827:SHX589827 SRK589827:SRT589827 TBG589827:TBP589827 TLC589827:TLL589827 TUY589827:TVH589827 UEU589827:UFD589827 UOQ589827:UOZ589827 UYM589827:UYV589827 VII589827:VIR589827 VSE589827:VSN589827 WCA589827:WCJ589827 WLW589827:WMF589827 WVS589827:WWB589827 K655363:T655363 JG655363:JP655363 TC655363:TL655363 ACY655363:ADH655363 AMU655363:AND655363 AWQ655363:AWZ655363 BGM655363:BGV655363 BQI655363:BQR655363 CAE655363:CAN655363 CKA655363:CKJ655363 CTW655363:CUF655363 DDS655363:DEB655363 DNO655363:DNX655363 DXK655363:DXT655363 EHG655363:EHP655363 ERC655363:ERL655363 FAY655363:FBH655363 FKU655363:FLD655363 FUQ655363:FUZ655363 GEM655363:GEV655363 GOI655363:GOR655363 GYE655363:GYN655363 HIA655363:HIJ655363 HRW655363:HSF655363 IBS655363:ICB655363 ILO655363:ILX655363 IVK655363:IVT655363 JFG655363:JFP655363 JPC655363:JPL655363 JYY655363:JZH655363 KIU655363:KJD655363 KSQ655363:KSZ655363 LCM655363:LCV655363 LMI655363:LMR655363 LWE655363:LWN655363 MGA655363:MGJ655363 MPW655363:MQF655363 MZS655363:NAB655363 NJO655363:NJX655363 NTK655363:NTT655363 ODG655363:ODP655363 ONC655363:ONL655363 OWY655363:OXH655363 PGU655363:PHD655363 PQQ655363:PQZ655363 QAM655363:QAV655363 QKI655363:QKR655363 QUE655363:QUN655363 REA655363:REJ655363 RNW655363:ROF655363 RXS655363:RYB655363 SHO655363:SHX655363 SRK655363:SRT655363 TBG655363:TBP655363 TLC655363:TLL655363 TUY655363:TVH655363 UEU655363:UFD655363 UOQ655363:UOZ655363 UYM655363:UYV655363 VII655363:VIR655363 VSE655363:VSN655363 WCA655363:WCJ655363 WLW655363:WMF655363 WVS655363:WWB655363 K720899:T720899 JG720899:JP720899 TC720899:TL720899 ACY720899:ADH720899 AMU720899:AND720899 AWQ720899:AWZ720899 BGM720899:BGV720899 BQI720899:BQR720899 CAE720899:CAN720899 CKA720899:CKJ720899 CTW720899:CUF720899 DDS720899:DEB720899 DNO720899:DNX720899 DXK720899:DXT720899 EHG720899:EHP720899 ERC720899:ERL720899 FAY720899:FBH720899 FKU720899:FLD720899 FUQ720899:FUZ720899 GEM720899:GEV720899 GOI720899:GOR720899 GYE720899:GYN720899 HIA720899:HIJ720899 HRW720899:HSF720899 IBS720899:ICB720899 ILO720899:ILX720899 IVK720899:IVT720899 JFG720899:JFP720899 JPC720899:JPL720899 JYY720899:JZH720899 KIU720899:KJD720899 KSQ720899:KSZ720899 LCM720899:LCV720899 LMI720899:LMR720899 LWE720899:LWN720899 MGA720899:MGJ720899 MPW720899:MQF720899 MZS720899:NAB720899 NJO720899:NJX720899 NTK720899:NTT720899 ODG720899:ODP720899 ONC720899:ONL720899 OWY720899:OXH720899 PGU720899:PHD720899 PQQ720899:PQZ720899 QAM720899:QAV720899 QKI720899:QKR720899 QUE720899:QUN720899 REA720899:REJ720899 RNW720899:ROF720899 RXS720899:RYB720899 SHO720899:SHX720899 SRK720899:SRT720899 TBG720899:TBP720899 TLC720899:TLL720899 TUY720899:TVH720899 UEU720899:UFD720899 UOQ720899:UOZ720899 UYM720899:UYV720899 VII720899:VIR720899 VSE720899:VSN720899 WCA720899:WCJ720899 WLW720899:WMF720899 WVS720899:WWB720899 K786435:T786435 JG786435:JP786435 TC786435:TL786435 ACY786435:ADH786435 AMU786435:AND786435 AWQ786435:AWZ786435 BGM786435:BGV786435 BQI786435:BQR786435 CAE786435:CAN786435 CKA786435:CKJ786435 CTW786435:CUF786435 DDS786435:DEB786435 DNO786435:DNX786435 DXK786435:DXT786435 EHG786435:EHP786435 ERC786435:ERL786435 FAY786435:FBH786435 FKU786435:FLD786435 FUQ786435:FUZ786435 GEM786435:GEV786435 GOI786435:GOR786435 GYE786435:GYN786435 HIA786435:HIJ786435 HRW786435:HSF786435 IBS786435:ICB786435 ILO786435:ILX786435 IVK786435:IVT786435 JFG786435:JFP786435 JPC786435:JPL786435 JYY786435:JZH786435 KIU786435:KJD786435 KSQ786435:KSZ786435 LCM786435:LCV786435 LMI786435:LMR786435 LWE786435:LWN786435 MGA786435:MGJ786435 MPW786435:MQF786435 MZS786435:NAB786435 NJO786435:NJX786435 NTK786435:NTT786435 ODG786435:ODP786435 ONC786435:ONL786435 OWY786435:OXH786435 PGU786435:PHD786435 PQQ786435:PQZ786435 QAM786435:QAV786435 QKI786435:QKR786435 QUE786435:QUN786435 REA786435:REJ786435 RNW786435:ROF786435 RXS786435:RYB786435 SHO786435:SHX786435 SRK786435:SRT786435 TBG786435:TBP786435 TLC786435:TLL786435 TUY786435:TVH786435 UEU786435:UFD786435 UOQ786435:UOZ786435 UYM786435:UYV786435 VII786435:VIR786435 VSE786435:VSN786435 WCA786435:WCJ786435 WLW786435:WMF786435 WVS786435:WWB786435 K851971:T851971 JG851971:JP851971 TC851971:TL851971 ACY851971:ADH851971 AMU851971:AND851971 AWQ851971:AWZ851971 BGM851971:BGV851971 BQI851971:BQR851971 CAE851971:CAN851971 CKA851971:CKJ851971 CTW851971:CUF851971 DDS851971:DEB851971 DNO851971:DNX851971 DXK851971:DXT851971 EHG851971:EHP851971 ERC851971:ERL851971 FAY851971:FBH851971 FKU851971:FLD851971 FUQ851971:FUZ851971 GEM851971:GEV851971 GOI851971:GOR851971 GYE851971:GYN851971 HIA851971:HIJ851971 HRW851971:HSF851971 IBS851971:ICB851971 ILO851971:ILX851971 IVK851971:IVT851971 JFG851971:JFP851971 JPC851971:JPL851971 JYY851971:JZH851971 KIU851971:KJD851971 KSQ851971:KSZ851971 LCM851971:LCV851971 LMI851971:LMR851971 LWE851971:LWN851971 MGA851971:MGJ851971 MPW851971:MQF851971 MZS851971:NAB851971 NJO851971:NJX851971 NTK851971:NTT851971 ODG851971:ODP851971 ONC851971:ONL851971 OWY851971:OXH851971 PGU851971:PHD851971 PQQ851971:PQZ851971 QAM851971:QAV851971 QKI851971:QKR851971 QUE851971:QUN851971 REA851971:REJ851971 RNW851971:ROF851971 RXS851971:RYB851971 SHO851971:SHX851971 SRK851971:SRT851971 TBG851971:TBP851971 TLC851971:TLL851971 TUY851971:TVH851971 UEU851971:UFD851971 UOQ851971:UOZ851971 UYM851971:UYV851971 VII851971:VIR851971 VSE851971:VSN851971 WCA851971:WCJ851971 WLW851971:WMF851971 WVS851971:WWB851971 K917507:T917507 JG917507:JP917507 TC917507:TL917507 ACY917507:ADH917507 AMU917507:AND917507 AWQ917507:AWZ917507 BGM917507:BGV917507 BQI917507:BQR917507 CAE917507:CAN917507 CKA917507:CKJ917507 CTW917507:CUF917507 DDS917507:DEB917507 DNO917507:DNX917507 DXK917507:DXT917507 EHG917507:EHP917507 ERC917507:ERL917507 FAY917507:FBH917507 FKU917507:FLD917507 FUQ917507:FUZ917507 GEM917507:GEV917507 GOI917507:GOR917507 GYE917507:GYN917507 HIA917507:HIJ917507 HRW917507:HSF917507 IBS917507:ICB917507 ILO917507:ILX917507 IVK917507:IVT917507 JFG917507:JFP917507 JPC917507:JPL917507 JYY917507:JZH917507 KIU917507:KJD917507 KSQ917507:KSZ917507 LCM917507:LCV917507 LMI917507:LMR917507 LWE917507:LWN917507 MGA917507:MGJ917507 MPW917507:MQF917507 MZS917507:NAB917507 NJO917507:NJX917507 NTK917507:NTT917507 ODG917507:ODP917507 ONC917507:ONL917507 OWY917507:OXH917507 PGU917507:PHD917507 PQQ917507:PQZ917507 QAM917507:QAV917507 QKI917507:QKR917507 QUE917507:QUN917507 REA917507:REJ917507 RNW917507:ROF917507 RXS917507:RYB917507 SHO917507:SHX917507 SRK917507:SRT917507 TBG917507:TBP917507 TLC917507:TLL917507 TUY917507:TVH917507 UEU917507:UFD917507 UOQ917507:UOZ917507 UYM917507:UYV917507 VII917507:VIR917507 VSE917507:VSN917507 WCA917507:WCJ917507 WLW917507:WMF917507 WVS917507:WWB917507 K983043:T983043 JG983043:JP983043 TC983043:TL983043 ACY983043:ADH983043 AMU983043:AND983043 AWQ983043:AWZ983043 BGM983043:BGV983043 BQI983043:BQR983043 CAE983043:CAN983043 CKA983043:CKJ983043 CTW983043:CUF983043 DDS983043:DEB983043 DNO983043:DNX983043 DXK983043:DXT983043 EHG983043:EHP983043 ERC983043:ERL983043 FAY983043:FBH983043 FKU983043:FLD983043 FUQ983043:FUZ983043 GEM983043:GEV983043 GOI983043:GOR983043 GYE983043:GYN983043 HIA983043:HIJ983043 HRW983043:HSF983043 IBS983043:ICB983043 ILO983043:ILX983043 IVK983043:IVT983043 JFG983043:JFP983043 JPC983043:JPL983043 JYY983043:JZH983043 KIU983043:KJD983043 KSQ983043:KSZ983043 LCM983043:LCV983043 LMI983043:LMR983043 LWE983043:LWN983043 MGA983043:MGJ983043 MPW983043:MQF983043 MZS983043:NAB983043 NJO983043:NJX983043 NTK983043:NTT983043 ODG983043:ODP983043 ONC983043:ONL983043 OWY983043:OXH983043 PGU983043:PHD983043 PQQ983043:PQZ983043 QAM983043:QAV983043 QKI983043:QKR983043 QUE983043:QUN983043 REA983043:REJ983043 RNW983043:ROF983043 RXS983043:RYB983043 SHO983043:SHX983043 SRK983043:SRT983043 TBG983043:TBP983043 TLC983043:TLL983043 TUY983043:TVH983043 UEU983043:UFD983043 UOQ983043:UOZ983043 UYM983043:UYV983043 VII983043:VIR983043 VSE983043:VSN983043 WCA983043:WCJ983043 WLW983043:WMF983043" xr:uid="{00000000-0002-0000-0400-000004000000}">
      <formula1>"ARアドバンストテクノロジ株式会社,株式会社エーティーエス,ネクストマークス株式会社"</formula1>
    </dataValidation>
    <dataValidation imeMode="disabled" allowBlank="1" showInputMessage="1" showErrorMessage="1" sqref="Q6:S6 M6:O6 H5:T5 H6:K6 H9 N9" xr:uid="{00000000-0002-0000-0400-000005000000}"/>
  </dataValidations>
  <printOptions horizontalCentered="1" verticalCentered="1"/>
  <pageMargins left="0.98425196850393704" right="0.98425196850393704" top="0.98425196850393704" bottom="0.98425196850393704" header="0.51181102362204722" footer="0.51181102362204722"/>
  <pageSetup paperSize="9" scale="85" orientation="portrait" copies="2" r:id="rId1"/>
  <headerFooter alignWithMargins="0"/>
  <colBreaks count="1" manualBreakCount="1">
    <brk id="34" max="60" man="1"/>
  </colBreaks>
  <drawing r:id="rId2"/>
  <extLst>
    <ext xmlns:x14="http://schemas.microsoft.com/office/spreadsheetml/2009/9/main" uri="{CCE6A557-97BC-4b89-ADB6-D9C93CAAB3DF}">
      <x14:dataValidations xmlns:xm="http://schemas.microsoft.com/office/excel/2006/main" count="5">
        <x14:dataValidation type="list" errorStyle="information" allowBlank="1" showInputMessage="1" showErrorMessage="1" xr:uid="{00000000-0002-0000-0400-000006000000}">
          <x14:formula1>
            <xm:f>固定マスタ!$FK$4:$FK$100</xm:f>
          </x14:formula1>
          <xm:sqref>H7:T7</xm:sqref>
        </x14:dataValidation>
        <x14:dataValidation type="list" allowBlank="1" showInputMessage="1" showErrorMessage="1" xr:uid="{00000000-0002-0000-0400-000007000000}">
          <x14:formula1>
            <xm:f>固定マスタ!$FE$4:$FE$100</xm:f>
          </x14:formula1>
          <xm:sqref>H8:T8</xm:sqref>
        </x14:dataValidation>
        <x14:dataValidation type="list" allowBlank="1" showInputMessage="1" showErrorMessage="1" xr:uid="{00000000-0002-0000-0400-000008000000}">
          <x14:formula1>
            <xm:f>固定マスタ!$CM$4:$CM$100</xm:f>
          </x14:formula1>
          <xm:sqref>H4:T4</xm:sqref>
        </x14:dataValidation>
        <x14:dataValidation type="list" errorStyle="information" allowBlank="1" showInputMessage="1" showErrorMessage="1" xr:uid="{00000000-0002-0000-0400-000009000000}">
          <x14:formula1>
            <xm:f>固定マスタ!$CG$4:$CG$100</xm:f>
          </x14:formula1>
          <xm:sqref>H3:T3</xm:sqref>
        </x14:dataValidation>
        <x14:dataValidation type="list" errorStyle="information" allowBlank="1" showInputMessage="1" showErrorMessage="1" xr:uid="{00000000-0002-0000-0400-00000A000000}">
          <x14:formula1>
            <xm:f>固定マスタ!$FO$4:$FO$100</xm:f>
          </x14:formula1>
          <xm:sqref>Y47:Z59</xm:sqref>
        </x14:dataValidation>
      </x14:dataValidations>
    </ext>
  </extLst>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pageSetUpPr fitToPage="1"/>
  </sheetPr>
  <dimension ref="B2:BB43"/>
  <sheetViews>
    <sheetView showGridLines="0" showRowColHeaders="0" zoomScaleNormal="100" zoomScaleSheetLayoutView="100" workbookViewId="0">
      <selection activeCell="H4" sqref="H4:T4"/>
    </sheetView>
  </sheetViews>
  <sheetFormatPr baseColWidth="10" defaultColWidth="9" defaultRowHeight="14"/>
  <cols>
    <col min="1" max="35" width="1.6640625" style="2" customWidth="1"/>
    <col min="36" max="36" width="3.83203125" style="8" customWidth="1"/>
    <col min="37" max="37" width="9" style="8"/>
    <col min="38" max="38" width="15.6640625" style="8" customWidth="1"/>
    <col min="39" max="39" width="6.83203125" style="8" customWidth="1"/>
    <col min="40" max="40" width="12.5" style="8" customWidth="1"/>
    <col min="41" max="41" width="7.5" style="8" customWidth="1"/>
    <col min="42" max="42" width="6.33203125" style="8" customWidth="1"/>
    <col min="43" max="43" width="3.83203125" style="8" customWidth="1"/>
    <col min="44" max="44" width="12.1640625" style="8" customWidth="1"/>
    <col min="45" max="45" width="9" style="8" customWidth="1"/>
    <col min="46" max="46" width="6.83203125" style="8" customWidth="1"/>
    <col min="47" max="16384" width="9" style="2"/>
  </cols>
  <sheetData>
    <row r="2" spans="2:54">
      <c r="B2" s="762" t="s">
        <v>4274</v>
      </c>
      <c r="C2" s="762"/>
      <c r="D2" s="762"/>
      <c r="E2" s="762"/>
      <c r="F2" s="762"/>
      <c r="G2" s="762"/>
      <c r="H2" s="763"/>
      <c r="I2" s="763"/>
      <c r="J2" s="763"/>
      <c r="K2" s="763"/>
      <c r="L2" s="763"/>
      <c r="M2" s="763"/>
      <c r="N2" s="763"/>
      <c r="O2" s="763"/>
      <c r="P2" s="763"/>
      <c r="Q2" s="763"/>
      <c r="R2" s="763"/>
      <c r="S2" s="763"/>
      <c r="T2" s="763"/>
      <c r="AH2" s="5"/>
    </row>
    <row r="3" spans="2:54">
      <c r="B3" s="379"/>
      <c r="C3" s="379"/>
      <c r="D3" s="379"/>
      <c r="E3" s="379"/>
      <c r="F3" s="379"/>
      <c r="G3" s="379"/>
      <c r="H3" s="380"/>
      <c r="I3" s="380"/>
      <c r="J3" s="380"/>
      <c r="K3" s="380"/>
      <c r="L3" s="380"/>
      <c r="M3" s="380"/>
      <c r="N3" s="380"/>
      <c r="O3" s="380"/>
      <c r="P3" s="380"/>
      <c r="Q3" s="380"/>
      <c r="R3" s="380"/>
      <c r="S3" s="380"/>
      <c r="T3" s="380"/>
      <c r="AH3" s="5"/>
    </row>
    <row r="4" spans="2:54" ht="13.5" customHeight="1">
      <c r="B4" s="381"/>
      <c r="C4" s="381"/>
      <c r="D4" s="381"/>
      <c r="E4" s="381"/>
      <c r="F4" s="381"/>
      <c r="G4" s="381"/>
      <c r="H4" s="382"/>
      <c r="I4" s="382"/>
      <c r="J4" s="382"/>
      <c r="K4" s="382"/>
      <c r="L4" s="382"/>
      <c r="M4" s="382"/>
      <c r="N4" s="382"/>
      <c r="O4" s="382"/>
      <c r="P4" s="382"/>
      <c r="Q4" s="382"/>
      <c r="R4" s="382"/>
      <c r="S4" s="382"/>
      <c r="T4" s="382"/>
      <c r="U4" s="458"/>
      <c r="V4" s="458"/>
      <c r="W4" s="458"/>
      <c r="X4" s="458"/>
      <c r="Y4" s="458"/>
      <c r="Z4" s="458"/>
      <c r="AA4" s="458"/>
      <c r="AB4" s="458"/>
      <c r="AC4" s="458"/>
      <c r="AD4" s="458"/>
      <c r="AE4" s="458"/>
      <c r="AH4" s="5"/>
      <c r="AJ4" s="465" t="str">
        <f>IF(H2="","",
IF(H5="","",
IF(H8="","",
H8)))</f>
        <v/>
      </c>
      <c r="AK4" s="465"/>
      <c r="AL4" s="465"/>
      <c r="AM4" s="465"/>
      <c r="AN4" s="465"/>
      <c r="AO4" s="465"/>
      <c r="AP4" s="465"/>
      <c r="AQ4" s="465"/>
      <c r="AR4" s="20"/>
      <c r="AS4" s="466"/>
      <c r="AT4" s="466"/>
      <c r="AU4" s="1"/>
      <c r="AV4" s="1"/>
      <c r="AW4" s="1"/>
      <c r="AX4" s="1"/>
      <c r="AY4" s="1"/>
      <c r="AZ4" s="1"/>
      <c r="BA4" s="1"/>
      <c r="BB4" s="1"/>
    </row>
    <row r="5" spans="2:54" ht="13.5" customHeight="1">
      <c r="B5" s="707" t="s">
        <v>4277</v>
      </c>
      <c r="C5" s="708"/>
      <c r="D5" s="708"/>
      <c r="E5" s="708"/>
      <c r="F5" s="708"/>
      <c r="G5" s="709"/>
      <c r="H5" s="759"/>
      <c r="I5" s="760"/>
      <c r="J5" s="760"/>
      <c r="K5" s="760"/>
      <c r="L5" s="760"/>
      <c r="M5" s="760"/>
      <c r="N5" s="760"/>
      <c r="O5" s="760"/>
      <c r="P5" s="760"/>
      <c r="Q5" s="760"/>
      <c r="R5" s="760"/>
      <c r="S5" s="760"/>
      <c r="T5" s="761"/>
      <c r="AH5" s="5"/>
      <c r="AJ5" s="465"/>
      <c r="AK5" s="465"/>
      <c r="AL5" s="465"/>
      <c r="AM5" s="465"/>
      <c r="AN5" s="465"/>
      <c r="AO5" s="465"/>
      <c r="AP5" s="465"/>
      <c r="AQ5" s="465"/>
      <c r="AR5" s="20"/>
      <c r="AS5" s="21"/>
      <c r="AT5" s="21"/>
      <c r="AU5" s="1"/>
      <c r="AV5" s="1"/>
      <c r="AW5" s="1"/>
      <c r="AX5" s="1"/>
      <c r="AY5" s="1"/>
      <c r="AZ5" s="1"/>
      <c r="BA5" s="1"/>
      <c r="BB5" s="1"/>
    </row>
    <row r="6" spans="2:54" ht="13.5" customHeight="1">
      <c r="B6" s="445" t="s">
        <v>108</v>
      </c>
      <c r="C6" s="446"/>
      <c r="D6" s="446"/>
      <c r="E6" s="446"/>
      <c r="F6" s="446"/>
      <c r="G6" s="447"/>
      <c r="H6" s="525"/>
      <c r="I6" s="526"/>
      <c r="J6" s="526"/>
      <c r="K6" s="526"/>
      <c r="L6" s="526"/>
      <c r="M6" s="526"/>
      <c r="N6" s="526"/>
      <c r="O6" s="526"/>
      <c r="P6" s="526"/>
      <c r="Q6" s="526"/>
      <c r="R6" s="526"/>
      <c r="S6" s="526"/>
      <c r="T6" s="527"/>
      <c r="AH6" s="5"/>
      <c r="AJ6" s="465"/>
      <c r="AK6" s="465"/>
      <c r="AL6" s="465"/>
      <c r="AM6" s="465"/>
      <c r="AN6" s="465"/>
      <c r="AO6" s="465"/>
      <c r="AP6" s="465"/>
      <c r="AQ6" s="465"/>
      <c r="AR6" s="22" t="str">
        <f>IF(H2="","",
IF(H8="","",
IF(H8=固定マスタ!FG5,固定マスタ!FS5,
IF(H8=固定マスタ!FG6,固定マスタ!FS5,
IF(H8=固定マスタ!FG7,"",
IF(H8=固定マスタ!FG8,"",
IF(H8=固定マスタ!FG9,"",
IF(H8=固定マスタ!FG10,"",
IF(H8=固定マスタ!FG11,"",
IF(H8=固定マスタ!FG12,"",
IF(H8=固定マスタ!FG13,"",
"error")))))))))))</f>
        <v/>
      </c>
      <c r="AS6" s="515" t="str">
        <f>IF(H2="","",
IF(H8="","",
IF(H6="","",H6)))</f>
        <v/>
      </c>
      <c r="AT6" s="516"/>
      <c r="AU6" s="1"/>
      <c r="AV6" s="1"/>
      <c r="AW6" s="1"/>
      <c r="AX6" s="1"/>
      <c r="AY6" s="1"/>
      <c r="AZ6" s="1"/>
      <c r="BA6" s="1"/>
      <c r="BB6" s="1"/>
    </row>
    <row r="7" spans="2:54">
      <c r="B7" s="445" t="s">
        <v>4278</v>
      </c>
      <c r="C7" s="446"/>
      <c r="D7" s="446"/>
      <c r="E7" s="446"/>
      <c r="F7" s="446"/>
      <c r="G7" s="447"/>
      <c r="H7" s="476"/>
      <c r="I7" s="474"/>
      <c r="J7" s="474"/>
      <c r="K7" s="474"/>
      <c r="L7" s="6" t="s">
        <v>4279</v>
      </c>
      <c r="M7" s="474"/>
      <c r="N7" s="474"/>
      <c r="O7" s="474"/>
      <c r="P7" s="6" t="s">
        <v>4280</v>
      </c>
      <c r="Q7" s="474"/>
      <c r="R7" s="474"/>
      <c r="S7" s="474"/>
      <c r="T7" s="7" t="s">
        <v>269</v>
      </c>
      <c r="AH7" s="5"/>
    </row>
    <row r="8" spans="2:54" ht="15">
      <c r="B8" s="445" t="s">
        <v>4281</v>
      </c>
      <c r="C8" s="446"/>
      <c r="D8" s="446"/>
      <c r="E8" s="446"/>
      <c r="F8" s="446"/>
      <c r="G8" s="447"/>
      <c r="H8" s="522"/>
      <c r="I8" s="523"/>
      <c r="J8" s="523"/>
      <c r="K8" s="523"/>
      <c r="L8" s="523"/>
      <c r="M8" s="523"/>
      <c r="N8" s="523"/>
      <c r="O8" s="523"/>
      <c r="P8" s="523"/>
      <c r="Q8" s="523"/>
      <c r="R8" s="523"/>
      <c r="S8" s="523"/>
      <c r="T8" s="524"/>
      <c r="AH8" s="5"/>
      <c r="AJ8" s="463"/>
      <c r="AK8" s="463"/>
      <c r="AL8" s="463"/>
      <c r="AM8" s="463"/>
      <c r="AN8" s="463"/>
      <c r="AO8" s="463"/>
      <c r="AR8" s="23" t="str">
        <f>IF(H2="","",
IF(H8="","",
IF(H8=固定マスタ!FG5,固定マスタ!FU5,
IF(H8=固定マスタ!FG6,固定マスタ!FU5,
IF(H8=固定マスタ!FG7,"",
IF(H8=固定マスタ!FG8,"",
IF(H8=固定マスタ!FG9,"",
IF(H8=固定マスタ!FG10,"",
IF(H8=固定マスタ!FG11,"",
IF(H8=固定マスタ!FG12,"",
IF(H8=固定マスタ!FG13,"",
"error")))))))))))</f>
        <v/>
      </c>
      <c r="AS8" s="519" t="str">
        <f>IF(H2="","",
IF(H8="","",
IF(H8=固定マスタ!FG5,H7&amp;L7&amp;" "&amp;M7&amp;P7&amp;" "&amp;Q7&amp;T7,
IF(H8=固定マスタ!FG6,H7&amp;L7&amp;" "&amp;M7&amp;P7&amp;" "&amp;Q7&amp;T7,
IF(H8=固定マスタ!FG7,"",
IF(H8=固定マスタ!FG8,"",
IF(H8=固定マスタ!FG9,"",
IF(H8=固定マスタ!FG10,"",
IF(H8=固定マスタ!FG11,"",
IF(H8=固定マスタ!FG12,"",
IF(H8=固定マスタ!FG13,"",
"error")))))))))))</f>
        <v/>
      </c>
      <c r="AT8" s="519"/>
    </row>
    <row r="9" spans="2:54" ht="21" customHeight="1" thickBot="1">
      <c r="B9" s="531" t="str">
        <f>IF(H5="","",
IF(H5=固定マスタ!DG5,固定マスタ!FQ5,
IF(H5=固定マスタ!DG6,固定マスタ!FQ6)))</f>
        <v/>
      </c>
      <c r="C9" s="444"/>
      <c r="D9" s="444"/>
      <c r="E9" s="444"/>
      <c r="F9" s="444"/>
      <c r="G9" s="445"/>
      <c r="H9" s="468"/>
      <c r="I9" s="468"/>
      <c r="J9" s="468"/>
      <c r="K9" s="468"/>
      <c r="L9" s="468"/>
      <c r="M9" s="468"/>
      <c r="N9" s="468"/>
      <c r="O9" s="468"/>
      <c r="P9" s="468"/>
      <c r="Q9" s="468"/>
      <c r="R9" s="468"/>
      <c r="S9" s="468"/>
      <c r="T9" s="468"/>
      <c r="U9" s="468"/>
      <c r="V9" s="468"/>
      <c r="W9" s="468"/>
      <c r="X9" s="468"/>
      <c r="Y9" s="468"/>
      <c r="Z9" s="468"/>
      <c r="AA9" s="468"/>
      <c r="AB9" s="468"/>
      <c r="AC9" s="468"/>
      <c r="AD9" s="468"/>
      <c r="AE9" s="468"/>
      <c r="AH9" s="5" t="s">
        <v>4282</v>
      </c>
      <c r="AJ9" s="24" t="str">
        <f>IF(H2="","",
IF(H5="","",
IF(H8="","",
IF(H8=固定マスタ!FG5,"",
IF(H8=固定マスタ!FG6,"",
IF(H8=固定マスタ!FG7,"",
IF(H8=固定マスタ!FG8,"",
IF(H8=固定マスタ!FG9,"",
IF(H8=固定マスタ!FG10,"",
IF(H8=固定マスタ!FG11,"",
IF(H8=固定マスタ!FG12,"",
IF(H8=固定マスタ!FG13,"",
"error"))))))))))))</f>
        <v/>
      </c>
      <c r="AK9" s="459" t="str">
        <f>IF(H2="","",
IF(H5="","",
IF(H8="","",
IF(H5=固定マスタ!DG5,H9,
IF(H5=固定マスタ!DG6,H2,
IF(H5=固定マスタ!DG7,"",
IF(H5=固定マスタ!DG8,"",
IF(H5=固定マスタ!DG9,"",
IF(H5=固定マスタ!DG10,"",
IF(H5=固定マスタ!DG11,"",
IF(H5=固定マスタ!DG12,"",
IF(H5=固定マスタ!DG13,"",
"error"))))))))))))</f>
        <v/>
      </c>
      <c r="AL9" s="459"/>
      <c r="AM9" s="459"/>
      <c r="AN9" s="459"/>
      <c r="AO9" s="24" t="str">
        <f>IF(H2="","",
IF(H5="","",
IF(H8="","",
IF(H8=固定マスタ!FG5,固定マスタ!GA5,
IF(H8=固定マスタ!FG6,固定マスタ!GA5,
IF(H8=固定マスタ!FG7,"",
IF(H8=固定マスタ!FG8,"",
IF(H8=固定マスタ!FG9,"",
IF(H8=固定マスタ!FG10,"",
IF(H8=固定マスタ!FG11,"",
IF(H8=固定マスタ!FG12,"",
IF(H8=固定マスタ!FG13,"",
"error"))))))))))))</f>
        <v/>
      </c>
    </row>
    <row r="10" spans="2:54" ht="16" thickTop="1">
      <c r="D10" s="19" t="s">
        <v>4283</v>
      </c>
      <c r="H10" s="4"/>
      <c r="I10" s="4"/>
      <c r="J10" s="4"/>
      <c r="K10" s="4"/>
      <c r="L10" s="4"/>
      <c r="M10" s="4"/>
      <c r="N10" s="4"/>
      <c r="O10" s="4"/>
      <c r="P10" s="4"/>
      <c r="Q10" s="4"/>
      <c r="R10" s="4"/>
      <c r="S10" s="4"/>
      <c r="T10" s="4"/>
      <c r="U10" s="4"/>
      <c r="V10" s="4"/>
      <c r="W10" s="4"/>
      <c r="X10" s="4"/>
      <c r="Y10" s="4"/>
      <c r="Z10" s="4"/>
      <c r="AA10" s="4"/>
      <c r="AB10" s="4"/>
      <c r="AC10" s="4"/>
      <c r="AD10" s="4"/>
      <c r="AE10" s="4"/>
      <c r="AH10" s="5"/>
      <c r="AJ10" s="462"/>
      <c r="AK10" s="462"/>
      <c r="AL10" s="462"/>
      <c r="AM10" s="462"/>
      <c r="AN10" s="462"/>
      <c r="AO10" s="462"/>
      <c r="AP10" s="25"/>
      <c r="AQ10" s="375"/>
      <c r="AR10" s="375"/>
      <c r="AS10" s="375"/>
      <c r="AT10" s="375"/>
    </row>
    <row r="11" spans="2:54" ht="21" customHeight="1">
      <c r="B11" s="445" t="s">
        <v>859</v>
      </c>
      <c r="C11" s="446"/>
      <c r="D11" s="446"/>
      <c r="E11" s="446"/>
      <c r="F11" s="446"/>
      <c r="G11" s="447"/>
      <c r="H11" s="764"/>
      <c r="I11" s="501"/>
      <c r="J11" s="501"/>
      <c r="K11" s="501"/>
      <c r="L11" s="501"/>
      <c r="M11" s="501"/>
      <c r="N11" s="501"/>
      <c r="O11" s="501"/>
      <c r="P11" s="501"/>
      <c r="Q11" s="501"/>
      <c r="R11" s="501"/>
      <c r="S11" s="501"/>
      <c r="T11" s="501"/>
      <c r="U11" s="501"/>
      <c r="V11" s="501"/>
      <c r="W11" s="501"/>
      <c r="X11" s="501"/>
      <c r="Y11" s="501"/>
      <c r="Z11" s="501"/>
      <c r="AA11" s="501"/>
      <c r="AB11" s="501"/>
      <c r="AC11" s="501"/>
      <c r="AD11" s="501"/>
      <c r="AE11" s="502"/>
      <c r="AH11" s="5" t="s">
        <v>4282</v>
      </c>
      <c r="AJ11" s="517" t="str">
        <f>IF(H2="","",
IF(H8="","",
IF(H8=固定マスタ!FG5,固定マスタ!FW29,
IF(H8=固定マスタ!FG6,固定マスタ!FW29,
IF(H8=固定マスタ!FG7,"",
IF(H8=固定マスタ!FG8,"",
IF(H8=固定マスタ!FG9,"",
IF(H8=固定マスタ!FG10,"",
IF(H8=固定マスタ!FG11,"",
IF(H8=固定マスタ!FG12,"",
IF(H8=固定マスタ!FG13,"",
"error")))))))))))</f>
        <v/>
      </c>
      <c r="AK11" s="518"/>
      <c r="AL11" s="512" t="str">
        <f>IF(H2="","",
IF(H8="","",
IF(H11="","",H11)))</f>
        <v/>
      </c>
      <c r="AM11" s="513"/>
      <c r="AN11" s="513"/>
      <c r="AO11" s="514"/>
      <c r="AP11" s="26"/>
      <c r="AQ11" s="375"/>
      <c r="AR11" s="375"/>
      <c r="AS11" s="375"/>
      <c r="AT11" s="375"/>
    </row>
    <row r="12" spans="2:54" ht="21" customHeight="1">
      <c r="B12" s="363"/>
      <c r="C12" s="363"/>
      <c r="D12" s="363"/>
      <c r="E12" s="363"/>
      <c r="F12" s="363"/>
      <c r="G12" s="363"/>
      <c r="H12" s="364"/>
      <c r="I12" s="364"/>
      <c r="J12" s="364"/>
      <c r="K12" s="336"/>
      <c r="L12" s="364"/>
      <c r="M12" s="364"/>
      <c r="N12" s="336"/>
      <c r="O12" s="364"/>
      <c r="P12" s="364"/>
      <c r="Q12" s="336"/>
      <c r="R12" s="8"/>
      <c r="S12" s="8"/>
      <c r="T12" s="8"/>
      <c r="U12" s="8"/>
      <c r="V12" s="364"/>
      <c r="W12" s="364"/>
      <c r="X12" s="364"/>
      <c r="Y12" s="336"/>
      <c r="Z12" s="364"/>
      <c r="AA12" s="364"/>
      <c r="AB12" s="336"/>
      <c r="AC12" s="364"/>
      <c r="AD12" s="364"/>
      <c r="AE12" s="336"/>
      <c r="AF12" s="8"/>
      <c r="AG12" s="8"/>
      <c r="AH12" s="367"/>
      <c r="AI12" s="8"/>
      <c r="AJ12" s="369"/>
      <c r="AK12" s="369"/>
      <c r="AL12" s="378"/>
      <c r="AM12" s="378"/>
      <c r="AN12" s="378"/>
      <c r="AO12" s="378"/>
      <c r="AQ12" s="456" t="str">
        <f>IF(H2="","",
IF(H5="","",
IF(H8="","",
IF(H5=固定マスタ!DG5,H2,
IF(H5=固定マスタ!DG6,H9,
IF(H5=固定マスタ!DG7,"",
IF(H5=固定マスタ!DG8,"",
IF(H5=固定マスタ!DG9,"",
IF(H5=固定マスタ!DG10,"",
IF(H5=固定マスタ!DG11,"",
IF(H5=固定マスタ!DG12,"",
IF(H5=固定マスタ!DG13,"",
"error"))))))))))))</f>
        <v/>
      </c>
      <c r="AR12" s="456"/>
      <c r="AS12" s="456"/>
      <c r="AT12" s="456"/>
    </row>
    <row r="13" spans="2:54" ht="21" customHeight="1" thickBot="1">
      <c r="B13" s="444" t="s">
        <v>917</v>
      </c>
      <c r="C13" s="444"/>
      <c r="D13" s="444"/>
      <c r="E13" s="444"/>
      <c r="F13" s="444"/>
      <c r="G13" s="444"/>
      <c r="H13" s="476"/>
      <c r="I13" s="474"/>
      <c r="J13" s="474"/>
      <c r="K13" s="10" t="s">
        <v>4279</v>
      </c>
      <c r="L13" s="474"/>
      <c r="M13" s="474"/>
      <c r="N13" s="10" t="s">
        <v>4280</v>
      </c>
      <c r="O13" s="474"/>
      <c r="P13" s="474"/>
      <c r="Q13" s="10" t="s">
        <v>269</v>
      </c>
      <c r="R13" s="477" t="s">
        <v>4285</v>
      </c>
      <c r="S13" s="477"/>
      <c r="T13" s="478"/>
      <c r="U13" s="478"/>
      <c r="V13" s="478"/>
      <c r="W13" s="478"/>
      <c r="X13" s="478"/>
      <c r="Y13" s="478"/>
      <c r="Z13" s="478"/>
      <c r="AA13" s="478"/>
      <c r="AB13" s="478"/>
      <c r="AC13" s="478"/>
      <c r="AD13" s="478"/>
      <c r="AE13" s="479"/>
      <c r="AH13" s="5" t="s">
        <v>4282</v>
      </c>
      <c r="AJ13" s="765" t="str">
        <f>IF(H2="","",
IF(H8="","",
IF(H8=固定マスタ!FG5,固定マスタ!FW45,
IF(H8=固定マスタ!FG6,固定マスタ!FW45,
IF(H8=固定マスタ!FG7,"",
IF(H8=固定マスタ!FG8,"",
IF(H8=固定マスタ!FA9,"",
IF(H8=固定マスタ!FA10,"",
IF(H8=固定マスタ!FA11,"",
IF(H8=固定マスタ!FA12,"",
IF(H8=固定マスタ!FA13,"",
"error")))))))))))</f>
        <v/>
      </c>
      <c r="AK13" s="765"/>
      <c r="AL13" s="370" t="str">
        <f>IF(H2="","",
IF(H8="","",
IF(AND(H13="",T13=""),"",
IF(H13="",T13,
IF(AND(T13="",H8=固定マスタ!FG5),"："&amp;"     "&amp;H13&amp;K13&amp;"    "&amp;L13&amp;N13&amp;"    "&amp;O13&amp;Q13,
IF(AND(T13="",H8=固定マスタ!FG6),"："&amp;"     "&amp;H13&amp;K13&amp;"    "&amp;L13&amp;N13&amp;"    "&amp;O13&amp;Q13,
IF(AND(T13="",H8=固定マスタ!FG7),"",
IF(AND(T13="",H8=固定マスタ!FG8),"",
IF(AND(T13="",H8=固定マスタ!FG9),"",
IF(AND(T13="",H8=固定マスタ!FG10),"",
IF(AND(T13="",H8=固定マスタ!FG11),"",
IF(AND(T13="",H8=固定マスタ!FG12),"",
IF(AND(T13="",H8=固定マスタ!FG13),"",
"error")))))))))))))</f>
        <v/>
      </c>
      <c r="AM13" s="370"/>
      <c r="AN13" s="368"/>
      <c r="AO13" s="368"/>
      <c r="AQ13" s="375"/>
      <c r="AR13" s="375"/>
      <c r="AS13" s="375"/>
      <c r="AT13" s="375"/>
      <c r="AX13" s="3"/>
    </row>
    <row r="14" spans="2:54" ht="21" customHeight="1" thickTop="1">
      <c r="B14" s="453"/>
      <c r="C14" s="453"/>
      <c r="D14" s="453"/>
      <c r="E14" s="453"/>
      <c r="F14" s="453"/>
      <c r="G14" s="453"/>
      <c r="H14" s="756"/>
      <c r="I14" s="756"/>
      <c r="J14" s="756"/>
      <c r="K14" s="756"/>
      <c r="L14" s="756"/>
      <c r="M14" s="756"/>
      <c r="N14" s="756"/>
      <c r="O14" s="756"/>
      <c r="P14" s="756"/>
      <c r="Q14" s="756"/>
      <c r="R14" s="756"/>
      <c r="S14" s="756"/>
      <c r="T14" s="756"/>
      <c r="U14" s="756"/>
      <c r="V14" s="756"/>
      <c r="W14" s="756"/>
      <c r="X14" s="756"/>
      <c r="Y14" s="756"/>
      <c r="Z14" s="756"/>
      <c r="AA14" s="756"/>
      <c r="AB14" s="756"/>
      <c r="AC14" s="756"/>
      <c r="AD14" s="756"/>
      <c r="AE14" s="756"/>
      <c r="AF14" s="8"/>
      <c r="AG14" s="8"/>
      <c r="AH14" s="367"/>
      <c r="AI14" s="8"/>
      <c r="AJ14" s="374"/>
      <c r="AK14" s="374"/>
      <c r="AL14" s="371"/>
      <c r="AM14" s="371"/>
      <c r="AN14" s="371"/>
      <c r="AO14" s="371"/>
      <c r="AQ14" s="363"/>
      <c r="AR14" s="363"/>
      <c r="AS14" s="363"/>
      <c r="AT14" s="363"/>
    </row>
    <row r="15" spans="2:54" ht="21" customHeight="1">
      <c r="B15" s="453"/>
      <c r="C15" s="453"/>
      <c r="D15" s="453"/>
      <c r="E15" s="453"/>
      <c r="F15" s="453"/>
      <c r="G15" s="453"/>
      <c r="H15" s="756"/>
      <c r="I15" s="756"/>
      <c r="J15" s="756"/>
      <c r="K15" s="756"/>
      <c r="L15" s="756"/>
      <c r="M15" s="756"/>
      <c r="N15" s="756"/>
      <c r="O15" s="756"/>
      <c r="P15" s="756"/>
      <c r="Q15" s="756"/>
      <c r="R15" s="756"/>
      <c r="S15" s="756"/>
      <c r="T15" s="756"/>
      <c r="U15" s="756"/>
      <c r="V15" s="756"/>
      <c r="W15" s="756"/>
      <c r="X15" s="756"/>
      <c r="Y15" s="756"/>
      <c r="Z15" s="756"/>
      <c r="AA15" s="756"/>
      <c r="AB15" s="756"/>
      <c r="AC15" s="756"/>
      <c r="AD15" s="756"/>
      <c r="AE15" s="756"/>
      <c r="AF15" s="8"/>
      <c r="AG15" s="8"/>
      <c r="AH15" s="367"/>
      <c r="AI15" s="8"/>
      <c r="AJ15" s="757" t="str">
        <f>IF(H2="","",
IF(H8="","",
IF(H8=固定マスタ!FG5,固定マスタ!GK10,
IF(H8=固定マスタ!FG6,固定マスタ!GK10,
IF(H8=固定マスタ!FG7,"",
IF(H8=固定マスタ!FG8,"",
IF(H8=固定マスタ!FG9,"",
IF(H8=固定マスタ!FG10,"",
IF(H8=固定マスタ!FG11,"",
IF(H8=固定マスタ!FG12,"",
IF(H8=固定マスタ!FG13,"",
"error")))))))))))</f>
        <v/>
      </c>
      <c r="AK15" s="757"/>
      <c r="AL15" s="757"/>
      <c r="AM15" s="757"/>
      <c r="AN15" s="757"/>
      <c r="AO15" s="757"/>
      <c r="AQ15" s="376"/>
      <c r="AR15" s="376"/>
      <c r="AS15" s="376"/>
      <c r="AT15" s="376"/>
    </row>
    <row r="16" spans="2:54" ht="21" customHeight="1">
      <c r="B16" s="8"/>
      <c r="C16" s="8"/>
      <c r="D16" s="8"/>
      <c r="E16" s="8"/>
      <c r="F16" s="8"/>
      <c r="G16" s="8"/>
      <c r="H16" s="8"/>
      <c r="I16" s="8"/>
      <c r="J16" s="8"/>
      <c r="K16" s="8"/>
      <c r="L16" s="8"/>
      <c r="M16" s="8"/>
      <c r="N16" s="8"/>
      <c r="O16" s="8"/>
      <c r="P16" s="8"/>
      <c r="Q16" s="8"/>
      <c r="R16" s="8"/>
      <c r="S16" s="8"/>
      <c r="T16" s="8"/>
      <c r="U16" s="8"/>
      <c r="V16" s="8"/>
      <c r="W16" s="8"/>
      <c r="X16" s="8"/>
      <c r="Y16" s="8"/>
      <c r="Z16" s="8"/>
      <c r="AA16" s="8"/>
      <c r="AB16" s="8"/>
      <c r="AC16" s="8"/>
      <c r="AD16" s="8"/>
      <c r="AE16" s="8"/>
      <c r="AF16" s="8"/>
      <c r="AG16" s="8"/>
      <c r="AH16" s="367"/>
      <c r="AI16" s="8"/>
      <c r="AJ16" s="758" t="str">
        <f>IF(H2="","",
IF(H8="","",
IF(H8=固定マスタ!FG5,固定マスタ!GK11,
IF(H8=固定マスタ!FG6,固定マスタ!GK11,
IF(H8=固定マスタ!FG7,"",
IF(H8=固定マスタ!FG8,"",
IF(H8=固定マスタ!FG9,"",
IF(H8=固定マスタ!FG10,"",
IF(H8=固定マスタ!FG11,"",
IF(H8=固定マスタ!FG12,"",
IF(H8=固定マスタ!FG13,"",
"error")))))))))))</f>
        <v/>
      </c>
      <c r="AK16" s="758"/>
      <c r="AL16" s="758"/>
      <c r="AM16" s="758"/>
      <c r="AN16" s="758"/>
      <c r="AO16" s="758"/>
      <c r="AQ16" s="377"/>
      <c r="AR16" s="376"/>
      <c r="AS16" s="376"/>
      <c r="AT16" s="376"/>
    </row>
    <row r="17" spans="2:46" ht="11.25" customHeight="1">
      <c r="AG17" s="8"/>
      <c r="AH17" s="367"/>
      <c r="AJ17" s="363"/>
      <c r="AK17" s="363"/>
      <c r="AL17" s="363"/>
      <c r="AM17" s="363"/>
      <c r="AN17" s="363"/>
      <c r="AO17" s="363"/>
      <c r="AQ17" s="376"/>
      <c r="AR17" s="376"/>
      <c r="AS17" s="376"/>
      <c r="AT17" s="376"/>
    </row>
    <row r="18" spans="2:46" ht="11.25" customHeight="1">
      <c r="AH18" s="5"/>
      <c r="AJ18" s="363"/>
      <c r="AK18" s="363"/>
      <c r="AL18" s="363"/>
      <c r="AM18" s="363"/>
      <c r="AN18" s="363"/>
      <c r="AO18" s="363"/>
      <c r="AQ18" s="376"/>
      <c r="AR18" s="376"/>
      <c r="AS18" s="376"/>
      <c r="AT18" s="376"/>
    </row>
    <row r="19" spans="2:46" ht="13.5" customHeight="1">
      <c r="D19" s="19" t="s">
        <v>4288</v>
      </c>
      <c r="AH19" s="5"/>
      <c r="AJ19" s="452"/>
      <c r="AK19" s="452"/>
      <c r="AL19" s="452"/>
      <c r="AM19" s="452"/>
      <c r="AN19" s="452"/>
      <c r="AO19" s="452"/>
      <c r="AR19" s="452"/>
      <c r="AS19" s="452"/>
      <c r="AT19" s="452"/>
    </row>
    <row r="20" spans="2:46">
      <c r="B20" s="473" t="s">
        <v>110</v>
      </c>
      <c r="C20" s="473"/>
      <c r="D20" s="473" t="s">
        <v>270</v>
      </c>
      <c r="E20" s="473"/>
      <c r="F20" s="473"/>
      <c r="G20" s="473"/>
      <c r="H20" s="473"/>
      <c r="I20" s="473"/>
      <c r="J20" s="473"/>
      <c r="K20" s="473"/>
      <c r="L20" s="473"/>
      <c r="M20" s="473"/>
      <c r="N20" s="473"/>
      <c r="O20" s="473"/>
      <c r="P20" s="473"/>
      <c r="Q20" s="473"/>
      <c r="R20" s="473"/>
      <c r="S20" s="473"/>
      <c r="T20" s="473"/>
      <c r="U20" s="473"/>
      <c r="V20" s="473"/>
      <c r="W20" s="473" t="s">
        <v>386</v>
      </c>
      <c r="X20" s="473"/>
      <c r="Y20" s="473" t="s">
        <v>468</v>
      </c>
      <c r="Z20" s="473"/>
      <c r="AA20" s="755"/>
      <c r="AB20" s="755"/>
      <c r="AC20" s="755"/>
      <c r="AD20" s="755"/>
      <c r="AE20" s="755"/>
      <c r="AH20" s="5"/>
      <c r="AJ20" s="35" t="str">
        <f>IF(H2="","",
IF(H8="","",
IF(H8=固定マスタ!FG5,固定マスタ!FW6,
IF(H8=固定マスタ!FG6,固定マスタ!FW6,
IF(H8=固定マスタ!FG7,"",
IF(H8=固定マスタ!FG8,"",
IF(H8=固定マスタ!FG9,"",
IF(H8=固定マスタ!FG10,"",
IF(H8=固定マスタ!FG11,"",
IF(H8=固定マスタ!FG12,"",
IF(H8=固定マスタ!FG13,"",
"error")))))))))))</f>
        <v/>
      </c>
      <c r="AK20" s="520" t="str">
        <f>IF(H2="","",
IF(H8="","",
IF(H8=固定マスタ!FG5,固定マスタ!FW7,
IF(H8=固定マスタ!FG6,固定マスタ!FW7,
IF(H8=固定マスタ!FG7,固定マスタ!FW7,
IF(H8=固定マスタ!FG8,固定マスタ!FW7,
IF(H8=固定マスタ!FG9,"",
IF(H8=固定マスタ!FG10,"",
IF(H8=固定マスタ!FG11,"",
IF(H8=固定マスタ!FG12,"",
IF(H8=固定マスタ!FG13,"",
"error")))))))))))</f>
        <v/>
      </c>
      <c r="AL20" s="528"/>
      <c r="AM20" s="528"/>
      <c r="AN20" s="528"/>
      <c r="AO20" s="528"/>
      <c r="AP20" s="528"/>
      <c r="AQ20" s="528"/>
      <c r="AR20" s="521"/>
      <c r="AS20" s="35" t="str">
        <f>IF(H2="","",
IF(H8="","",
IF(H8=固定マスタ!FG5,固定マスタ!FW9,
IF(H8=固定マスタ!FG6,固定マスタ!FW9,
IF(H8=固定マスタ!FG7,固定マスタ!FW9,
IF(H8=固定マスタ!FG8,固定マスタ!FW9,
IF(H8=固定マスタ!FG9,"",
IF(H8=固定マスタ!FG10,"",
IF(H8=固定マスタ!FG11,"",
IF(H8=固定マスタ!FG12,"",
IF(H8=固定マスタ!FG13,"",
"error")))))))))))</f>
        <v/>
      </c>
      <c r="AT20" s="356" t="str">
        <f>IF(H2="","",
IF(H8="","",
IF(H8=固定マスタ!FG5,固定マスタ!FW11,
IF(H8=固定マスタ!FG6,固定マスタ!FW11,
IF(H8=固定マスタ!FG7,固定マスタ!FW11,
IF(H8=固定マスタ!FG8,固定マスタ!FW11,
IF(H8=固定マスタ!FG9,"",
IF(H8=固定マスタ!FG10,"",
IF(H8=固定マスタ!FG11,"",
IF(H8=固定マスタ!FG12,"",
IF(H8=固定マスタ!FG13,"",
"error")))))))))))</f>
        <v/>
      </c>
    </row>
    <row r="21" spans="2:46" ht="22.5" customHeight="1">
      <c r="B21" s="467"/>
      <c r="C21" s="467"/>
      <c r="D21" s="468"/>
      <c r="E21" s="468"/>
      <c r="F21" s="468"/>
      <c r="G21" s="468"/>
      <c r="H21" s="468"/>
      <c r="I21" s="468"/>
      <c r="J21" s="468"/>
      <c r="K21" s="468"/>
      <c r="L21" s="468"/>
      <c r="M21" s="468"/>
      <c r="N21" s="468"/>
      <c r="O21" s="468"/>
      <c r="P21" s="468"/>
      <c r="Q21" s="468"/>
      <c r="R21" s="468"/>
      <c r="S21" s="468"/>
      <c r="T21" s="468"/>
      <c r="U21" s="468"/>
      <c r="V21" s="468"/>
      <c r="W21" s="469"/>
      <c r="X21" s="469"/>
      <c r="Y21" s="753"/>
      <c r="Z21" s="753"/>
      <c r="AA21" s="754"/>
      <c r="AB21" s="754"/>
      <c r="AC21" s="754"/>
      <c r="AD21" s="754"/>
      <c r="AE21" s="754"/>
      <c r="AH21" s="5"/>
      <c r="AJ21" s="33" t="str">
        <f>IF(B21="","",B21)</f>
        <v/>
      </c>
      <c r="AK21" s="512" t="str">
        <f>IF(D21="","",D21)</f>
        <v/>
      </c>
      <c r="AL21" s="513"/>
      <c r="AM21" s="513"/>
      <c r="AN21" s="513"/>
      <c r="AO21" s="513"/>
      <c r="AP21" s="513"/>
      <c r="AQ21" s="513"/>
      <c r="AR21" s="514"/>
      <c r="AS21" s="372" t="str">
        <f>IF(W21="","",W21)</f>
        <v/>
      </c>
      <c r="AT21" s="373" t="str">
        <f>IF(Y21="","",Y21)</f>
        <v/>
      </c>
    </row>
    <row r="22" spans="2:46" ht="22.5" customHeight="1">
      <c r="B22" s="467"/>
      <c r="C22" s="467"/>
      <c r="D22" s="468"/>
      <c r="E22" s="468"/>
      <c r="F22" s="468"/>
      <c r="G22" s="468"/>
      <c r="H22" s="468"/>
      <c r="I22" s="468"/>
      <c r="J22" s="468"/>
      <c r="K22" s="468"/>
      <c r="L22" s="468"/>
      <c r="M22" s="468"/>
      <c r="N22" s="468"/>
      <c r="O22" s="468"/>
      <c r="P22" s="468"/>
      <c r="Q22" s="468"/>
      <c r="R22" s="468"/>
      <c r="S22" s="468"/>
      <c r="T22" s="468"/>
      <c r="U22" s="468"/>
      <c r="V22" s="468"/>
      <c r="W22" s="469"/>
      <c r="X22" s="469"/>
      <c r="Y22" s="753"/>
      <c r="Z22" s="753"/>
      <c r="AA22" s="754"/>
      <c r="AB22" s="754"/>
      <c r="AC22" s="754"/>
      <c r="AD22" s="754"/>
      <c r="AE22" s="754"/>
      <c r="AH22" s="5"/>
      <c r="AJ22" s="33" t="str">
        <f t="shared" ref="AJ22:AJ34" si="0">IF(B22="","",B22)</f>
        <v/>
      </c>
      <c r="AK22" s="512" t="str">
        <f t="shared" ref="AK22:AK42" si="1">IF(D22="","",D22)</f>
        <v/>
      </c>
      <c r="AL22" s="513"/>
      <c r="AM22" s="513"/>
      <c r="AN22" s="513"/>
      <c r="AO22" s="513"/>
      <c r="AP22" s="513"/>
      <c r="AQ22" s="513"/>
      <c r="AR22" s="514"/>
      <c r="AS22" s="372" t="str">
        <f t="shared" ref="AS22:AS42" si="2">IF(W22="","",W22)</f>
        <v/>
      </c>
      <c r="AT22" s="373" t="str">
        <f t="shared" ref="AT22:AT42" si="3">IF(Y22="","",Y22)</f>
        <v/>
      </c>
    </row>
    <row r="23" spans="2:46" ht="22.5" customHeight="1">
      <c r="B23" s="467"/>
      <c r="C23" s="467"/>
      <c r="D23" s="468"/>
      <c r="E23" s="468"/>
      <c r="F23" s="468"/>
      <c r="G23" s="468"/>
      <c r="H23" s="468"/>
      <c r="I23" s="468"/>
      <c r="J23" s="468"/>
      <c r="K23" s="468"/>
      <c r="L23" s="468"/>
      <c r="M23" s="468"/>
      <c r="N23" s="468"/>
      <c r="O23" s="468"/>
      <c r="P23" s="468"/>
      <c r="Q23" s="468"/>
      <c r="R23" s="468"/>
      <c r="S23" s="468"/>
      <c r="T23" s="468"/>
      <c r="U23" s="468"/>
      <c r="V23" s="468"/>
      <c r="W23" s="469"/>
      <c r="X23" s="469"/>
      <c r="Y23" s="753"/>
      <c r="Z23" s="753"/>
      <c r="AA23" s="754"/>
      <c r="AB23" s="754"/>
      <c r="AC23" s="754"/>
      <c r="AD23" s="754"/>
      <c r="AE23" s="754"/>
      <c r="AH23" s="5"/>
      <c r="AJ23" s="33" t="str">
        <f t="shared" si="0"/>
        <v/>
      </c>
      <c r="AK23" s="512" t="str">
        <f t="shared" si="1"/>
        <v/>
      </c>
      <c r="AL23" s="513"/>
      <c r="AM23" s="513"/>
      <c r="AN23" s="513"/>
      <c r="AO23" s="513"/>
      <c r="AP23" s="513"/>
      <c r="AQ23" s="513"/>
      <c r="AR23" s="514"/>
      <c r="AS23" s="372" t="str">
        <f t="shared" si="2"/>
        <v/>
      </c>
      <c r="AT23" s="373" t="str">
        <f t="shared" si="3"/>
        <v/>
      </c>
    </row>
    <row r="24" spans="2:46" ht="22.5" customHeight="1">
      <c r="B24" s="467"/>
      <c r="C24" s="467"/>
      <c r="D24" s="468"/>
      <c r="E24" s="468"/>
      <c r="F24" s="468"/>
      <c r="G24" s="468"/>
      <c r="H24" s="468"/>
      <c r="I24" s="468"/>
      <c r="J24" s="468"/>
      <c r="K24" s="468"/>
      <c r="L24" s="468"/>
      <c r="M24" s="468"/>
      <c r="N24" s="468"/>
      <c r="O24" s="468"/>
      <c r="P24" s="468"/>
      <c r="Q24" s="468"/>
      <c r="R24" s="468"/>
      <c r="S24" s="468"/>
      <c r="T24" s="468"/>
      <c r="U24" s="468"/>
      <c r="V24" s="468"/>
      <c r="W24" s="469"/>
      <c r="X24" s="469"/>
      <c r="Y24" s="753"/>
      <c r="Z24" s="753"/>
      <c r="AA24" s="754"/>
      <c r="AB24" s="754"/>
      <c r="AC24" s="754"/>
      <c r="AD24" s="754"/>
      <c r="AE24" s="754"/>
      <c r="AG24" s="8"/>
      <c r="AH24" s="5"/>
      <c r="AJ24" s="33" t="str">
        <f t="shared" si="0"/>
        <v/>
      </c>
      <c r="AK24" s="512" t="str">
        <f t="shared" si="1"/>
        <v/>
      </c>
      <c r="AL24" s="513"/>
      <c r="AM24" s="513"/>
      <c r="AN24" s="513"/>
      <c r="AO24" s="513"/>
      <c r="AP24" s="513"/>
      <c r="AQ24" s="513"/>
      <c r="AR24" s="514"/>
      <c r="AS24" s="372" t="str">
        <f t="shared" si="2"/>
        <v/>
      </c>
      <c r="AT24" s="373" t="str">
        <f t="shared" si="3"/>
        <v/>
      </c>
    </row>
    <row r="25" spans="2:46" ht="22.5" customHeight="1">
      <c r="B25" s="467"/>
      <c r="C25" s="467"/>
      <c r="D25" s="468"/>
      <c r="E25" s="468"/>
      <c r="F25" s="468"/>
      <c r="G25" s="468"/>
      <c r="H25" s="468"/>
      <c r="I25" s="468"/>
      <c r="J25" s="468"/>
      <c r="K25" s="468"/>
      <c r="L25" s="468"/>
      <c r="M25" s="468"/>
      <c r="N25" s="468"/>
      <c r="O25" s="468"/>
      <c r="P25" s="468"/>
      <c r="Q25" s="468"/>
      <c r="R25" s="468"/>
      <c r="S25" s="468"/>
      <c r="T25" s="468"/>
      <c r="U25" s="468"/>
      <c r="V25" s="468"/>
      <c r="W25" s="469"/>
      <c r="X25" s="469"/>
      <c r="Y25" s="753"/>
      <c r="Z25" s="753"/>
      <c r="AA25" s="754"/>
      <c r="AB25" s="754"/>
      <c r="AC25" s="754"/>
      <c r="AD25" s="754"/>
      <c r="AE25" s="754"/>
      <c r="AG25" s="8"/>
      <c r="AH25" s="5"/>
      <c r="AJ25" s="33" t="str">
        <f t="shared" si="0"/>
        <v/>
      </c>
      <c r="AK25" s="512" t="str">
        <f t="shared" si="1"/>
        <v/>
      </c>
      <c r="AL25" s="513"/>
      <c r="AM25" s="513"/>
      <c r="AN25" s="513"/>
      <c r="AO25" s="513"/>
      <c r="AP25" s="513"/>
      <c r="AQ25" s="513"/>
      <c r="AR25" s="514"/>
      <c r="AS25" s="372" t="str">
        <f t="shared" si="2"/>
        <v/>
      </c>
      <c r="AT25" s="373" t="str">
        <f t="shared" si="3"/>
        <v/>
      </c>
    </row>
    <row r="26" spans="2:46" ht="22.5" customHeight="1">
      <c r="B26" s="467"/>
      <c r="C26" s="467"/>
      <c r="D26" s="468"/>
      <c r="E26" s="468"/>
      <c r="F26" s="468"/>
      <c r="G26" s="468"/>
      <c r="H26" s="468"/>
      <c r="I26" s="468"/>
      <c r="J26" s="468"/>
      <c r="K26" s="468"/>
      <c r="L26" s="468"/>
      <c r="M26" s="468"/>
      <c r="N26" s="468"/>
      <c r="O26" s="468"/>
      <c r="P26" s="468"/>
      <c r="Q26" s="468"/>
      <c r="R26" s="468"/>
      <c r="S26" s="468"/>
      <c r="T26" s="468"/>
      <c r="U26" s="468"/>
      <c r="V26" s="468"/>
      <c r="W26" s="469"/>
      <c r="X26" s="469"/>
      <c r="Y26" s="753"/>
      <c r="Z26" s="753"/>
      <c r="AA26" s="754"/>
      <c r="AB26" s="754"/>
      <c r="AC26" s="754"/>
      <c r="AD26" s="754"/>
      <c r="AE26" s="754"/>
      <c r="AG26" s="8"/>
      <c r="AH26" s="5"/>
      <c r="AJ26" s="33" t="str">
        <f t="shared" si="0"/>
        <v/>
      </c>
      <c r="AK26" s="512" t="str">
        <f t="shared" si="1"/>
        <v/>
      </c>
      <c r="AL26" s="513"/>
      <c r="AM26" s="513"/>
      <c r="AN26" s="513"/>
      <c r="AO26" s="513"/>
      <c r="AP26" s="513"/>
      <c r="AQ26" s="513"/>
      <c r="AR26" s="514"/>
      <c r="AS26" s="372" t="str">
        <f t="shared" si="2"/>
        <v/>
      </c>
      <c r="AT26" s="373" t="str">
        <f t="shared" si="3"/>
        <v/>
      </c>
    </row>
    <row r="27" spans="2:46" ht="22.5" customHeight="1">
      <c r="B27" s="467"/>
      <c r="C27" s="467"/>
      <c r="D27" s="468"/>
      <c r="E27" s="468"/>
      <c r="F27" s="468"/>
      <c r="G27" s="468"/>
      <c r="H27" s="468"/>
      <c r="I27" s="468"/>
      <c r="J27" s="468"/>
      <c r="K27" s="468"/>
      <c r="L27" s="468"/>
      <c r="M27" s="468"/>
      <c r="N27" s="468"/>
      <c r="O27" s="468"/>
      <c r="P27" s="468"/>
      <c r="Q27" s="468"/>
      <c r="R27" s="468"/>
      <c r="S27" s="468"/>
      <c r="T27" s="468"/>
      <c r="U27" s="468"/>
      <c r="V27" s="468"/>
      <c r="W27" s="469"/>
      <c r="X27" s="469"/>
      <c r="Y27" s="753"/>
      <c r="Z27" s="753"/>
      <c r="AA27" s="754"/>
      <c r="AB27" s="754"/>
      <c r="AC27" s="754"/>
      <c r="AD27" s="754"/>
      <c r="AE27" s="754"/>
      <c r="AG27" s="8"/>
      <c r="AH27" s="5"/>
      <c r="AJ27" s="33" t="str">
        <f t="shared" si="0"/>
        <v/>
      </c>
      <c r="AK27" s="512" t="str">
        <f t="shared" si="1"/>
        <v/>
      </c>
      <c r="AL27" s="513"/>
      <c r="AM27" s="513"/>
      <c r="AN27" s="513"/>
      <c r="AO27" s="513"/>
      <c r="AP27" s="513"/>
      <c r="AQ27" s="513"/>
      <c r="AR27" s="514"/>
      <c r="AS27" s="372" t="str">
        <f t="shared" si="2"/>
        <v/>
      </c>
      <c r="AT27" s="373" t="str">
        <f t="shared" si="3"/>
        <v/>
      </c>
    </row>
    <row r="28" spans="2:46" ht="22.5" customHeight="1">
      <c r="B28" s="467"/>
      <c r="C28" s="467"/>
      <c r="D28" s="468"/>
      <c r="E28" s="468"/>
      <c r="F28" s="468"/>
      <c r="G28" s="468"/>
      <c r="H28" s="468"/>
      <c r="I28" s="468"/>
      <c r="J28" s="468"/>
      <c r="K28" s="468"/>
      <c r="L28" s="468"/>
      <c r="M28" s="468"/>
      <c r="N28" s="468"/>
      <c r="O28" s="468"/>
      <c r="P28" s="468"/>
      <c r="Q28" s="468"/>
      <c r="R28" s="468"/>
      <c r="S28" s="468"/>
      <c r="T28" s="468"/>
      <c r="U28" s="468"/>
      <c r="V28" s="468"/>
      <c r="W28" s="469"/>
      <c r="X28" s="469"/>
      <c r="Y28" s="753"/>
      <c r="Z28" s="753"/>
      <c r="AA28" s="754"/>
      <c r="AB28" s="754"/>
      <c r="AC28" s="754"/>
      <c r="AD28" s="754"/>
      <c r="AE28" s="754"/>
      <c r="AG28" s="8"/>
      <c r="AH28" s="5"/>
      <c r="AJ28" s="33" t="str">
        <f t="shared" si="0"/>
        <v/>
      </c>
      <c r="AK28" s="512" t="str">
        <f t="shared" si="1"/>
        <v/>
      </c>
      <c r="AL28" s="513"/>
      <c r="AM28" s="513"/>
      <c r="AN28" s="513"/>
      <c r="AO28" s="513"/>
      <c r="AP28" s="513"/>
      <c r="AQ28" s="513"/>
      <c r="AR28" s="514"/>
      <c r="AS28" s="372" t="str">
        <f t="shared" si="2"/>
        <v/>
      </c>
      <c r="AT28" s="373" t="str">
        <f t="shared" si="3"/>
        <v/>
      </c>
    </row>
    <row r="29" spans="2:46" ht="22.5" customHeight="1">
      <c r="B29" s="467"/>
      <c r="C29" s="467"/>
      <c r="D29" s="468"/>
      <c r="E29" s="468"/>
      <c r="F29" s="468"/>
      <c r="G29" s="468"/>
      <c r="H29" s="468"/>
      <c r="I29" s="468"/>
      <c r="J29" s="468"/>
      <c r="K29" s="468"/>
      <c r="L29" s="468"/>
      <c r="M29" s="468"/>
      <c r="N29" s="468"/>
      <c r="O29" s="468"/>
      <c r="P29" s="468"/>
      <c r="Q29" s="468"/>
      <c r="R29" s="468"/>
      <c r="S29" s="468"/>
      <c r="T29" s="468"/>
      <c r="U29" s="468"/>
      <c r="V29" s="468"/>
      <c r="W29" s="469"/>
      <c r="X29" s="469"/>
      <c r="Y29" s="753"/>
      <c r="Z29" s="753"/>
      <c r="AA29" s="754"/>
      <c r="AB29" s="754"/>
      <c r="AC29" s="754"/>
      <c r="AD29" s="754"/>
      <c r="AE29" s="754"/>
      <c r="AG29" s="8"/>
      <c r="AH29" s="5"/>
      <c r="AI29" s="8"/>
      <c r="AJ29" s="33" t="str">
        <f t="shared" si="0"/>
        <v/>
      </c>
      <c r="AK29" s="512" t="str">
        <f t="shared" si="1"/>
        <v/>
      </c>
      <c r="AL29" s="513"/>
      <c r="AM29" s="513"/>
      <c r="AN29" s="513"/>
      <c r="AO29" s="513"/>
      <c r="AP29" s="513"/>
      <c r="AQ29" s="513"/>
      <c r="AR29" s="514"/>
      <c r="AS29" s="372" t="str">
        <f t="shared" si="2"/>
        <v/>
      </c>
      <c r="AT29" s="373" t="str">
        <f t="shared" si="3"/>
        <v/>
      </c>
    </row>
    <row r="30" spans="2:46" ht="22.5" customHeight="1">
      <c r="B30" s="467"/>
      <c r="C30" s="467"/>
      <c r="D30" s="468"/>
      <c r="E30" s="468"/>
      <c r="F30" s="468"/>
      <c r="G30" s="468"/>
      <c r="H30" s="468"/>
      <c r="I30" s="468"/>
      <c r="J30" s="468"/>
      <c r="K30" s="468"/>
      <c r="L30" s="468"/>
      <c r="M30" s="468"/>
      <c r="N30" s="468"/>
      <c r="O30" s="468"/>
      <c r="P30" s="468"/>
      <c r="Q30" s="468"/>
      <c r="R30" s="468"/>
      <c r="S30" s="468"/>
      <c r="T30" s="468"/>
      <c r="U30" s="468"/>
      <c r="V30" s="468"/>
      <c r="W30" s="469"/>
      <c r="X30" s="469"/>
      <c r="Y30" s="753"/>
      <c r="Z30" s="753"/>
      <c r="AA30" s="754"/>
      <c r="AB30" s="754"/>
      <c r="AC30" s="754"/>
      <c r="AD30" s="754"/>
      <c r="AE30" s="754"/>
      <c r="AG30" s="8"/>
      <c r="AH30" s="5"/>
      <c r="AI30" s="8"/>
      <c r="AJ30" s="33" t="str">
        <f t="shared" si="0"/>
        <v/>
      </c>
      <c r="AK30" s="512" t="str">
        <f t="shared" si="1"/>
        <v/>
      </c>
      <c r="AL30" s="513"/>
      <c r="AM30" s="513"/>
      <c r="AN30" s="513"/>
      <c r="AO30" s="513"/>
      <c r="AP30" s="513"/>
      <c r="AQ30" s="513"/>
      <c r="AR30" s="514"/>
      <c r="AS30" s="372" t="str">
        <f t="shared" si="2"/>
        <v/>
      </c>
      <c r="AT30" s="373" t="str">
        <f t="shared" si="3"/>
        <v/>
      </c>
    </row>
    <row r="31" spans="2:46" ht="22.5" customHeight="1">
      <c r="B31" s="467"/>
      <c r="C31" s="467"/>
      <c r="D31" s="468"/>
      <c r="E31" s="468"/>
      <c r="F31" s="468"/>
      <c r="G31" s="468"/>
      <c r="H31" s="468"/>
      <c r="I31" s="468"/>
      <c r="J31" s="468"/>
      <c r="K31" s="468"/>
      <c r="L31" s="468"/>
      <c r="M31" s="468"/>
      <c r="N31" s="468"/>
      <c r="O31" s="468"/>
      <c r="P31" s="468"/>
      <c r="Q31" s="468"/>
      <c r="R31" s="468"/>
      <c r="S31" s="468"/>
      <c r="T31" s="468"/>
      <c r="U31" s="468"/>
      <c r="V31" s="468"/>
      <c r="W31" s="469"/>
      <c r="X31" s="469"/>
      <c r="Y31" s="753"/>
      <c r="Z31" s="753"/>
      <c r="AA31" s="754"/>
      <c r="AB31" s="754"/>
      <c r="AC31" s="754"/>
      <c r="AD31" s="754"/>
      <c r="AE31" s="754"/>
      <c r="AG31" s="8"/>
      <c r="AH31" s="5"/>
      <c r="AI31" s="8"/>
      <c r="AJ31" s="33" t="str">
        <f t="shared" si="0"/>
        <v/>
      </c>
      <c r="AK31" s="512" t="str">
        <f t="shared" si="1"/>
        <v/>
      </c>
      <c r="AL31" s="513"/>
      <c r="AM31" s="513"/>
      <c r="AN31" s="513"/>
      <c r="AO31" s="513"/>
      <c r="AP31" s="513"/>
      <c r="AQ31" s="513"/>
      <c r="AR31" s="514"/>
      <c r="AS31" s="372" t="str">
        <f t="shared" si="2"/>
        <v/>
      </c>
      <c r="AT31" s="373" t="str">
        <f t="shared" si="3"/>
        <v/>
      </c>
    </row>
    <row r="32" spans="2:46" ht="22.5" customHeight="1">
      <c r="B32" s="467"/>
      <c r="C32" s="467"/>
      <c r="D32" s="468"/>
      <c r="E32" s="468"/>
      <c r="F32" s="468"/>
      <c r="G32" s="468"/>
      <c r="H32" s="468"/>
      <c r="I32" s="468"/>
      <c r="J32" s="468"/>
      <c r="K32" s="468"/>
      <c r="L32" s="468"/>
      <c r="M32" s="468"/>
      <c r="N32" s="468"/>
      <c r="O32" s="468"/>
      <c r="P32" s="468"/>
      <c r="Q32" s="468"/>
      <c r="R32" s="468"/>
      <c r="S32" s="468"/>
      <c r="T32" s="468"/>
      <c r="U32" s="468"/>
      <c r="V32" s="468"/>
      <c r="W32" s="469"/>
      <c r="X32" s="469"/>
      <c r="Y32" s="753"/>
      <c r="Z32" s="753"/>
      <c r="AA32" s="754"/>
      <c r="AB32" s="754"/>
      <c r="AC32" s="754"/>
      <c r="AD32" s="754"/>
      <c r="AE32" s="754"/>
      <c r="AG32" s="8"/>
      <c r="AH32" s="5"/>
      <c r="AI32" s="8"/>
      <c r="AJ32" s="33" t="str">
        <f t="shared" si="0"/>
        <v/>
      </c>
      <c r="AK32" s="512" t="str">
        <f t="shared" si="1"/>
        <v/>
      </c>
      <c r="AL32" s="513"/>
      <c r="AM32" s="513"/>
      <c r="AN32" s="513"/>
      <c r="AO32" s="513"/>
      <c r="AP32" s="513"/>
      <c r="AQ32" s="513"/>
      <c r="AR32" s="514"/>
      <c r="AS32" s="372" t="str">
        <f t="shared" si="2"/>
        <v/>
      </c>
      <c r="AT32" s="373" t="str">
        <f t="shared" si="3"/>
        <v/>
      </c>
    </row>
    <row r="33" spans="2:46" ht="22.5" customHeight="1">
      <c r="B33" s="467"/>
      <c r="C33" s="467"/>
      <c r="D33" s="468"/>
      <c r="E33" s="468"/>
      <c r="F33" s="468"/>
      <c r="G33" s="468"/>
      <c r="H33" s="468"/>
      <c r="I33" s="468"/>
      <c r="J33" s="468"/>
      <c r="K33" s="468"/>
      <c r="L33" s="468"/>
      <c r="M33" s="468"/>
      <c r="N33" s="468"/>
      <c r="O33" s="468"/>
      <c r="P33" s="468"/>
      <c r="Q33" s="468"/>
      <c r="R33" s="468"/>
      <c r="S33" s="468"/>
      <c r="T33" s="468"/>
      <c r="U33" s="468"/>
      <c r="V33" s="468"/>
      <c r="W33" s="469"/>
      <c r="X33" s="469"/>
      <c r="Y33" s="753"/>
      <c r="Z33" s="753"/>
      <c r="AA33" s="754"/>
      <c r="AB33" s="754"/>
      <c r="AC33" s="754"/>
      <c r="AD33" s="754"/>
      <c r="AE33" s="754"/>
      <c r="AG33" s="8"/>
      <c r="AH33" s="5"/>
      <c r="AI33" s="8"/>
      <c r="AJ33" s="33" t="str">
        <f t="shared" si="0"/>
        <v/>
      </c>
      <c r="AK33" s="512" t="str">
        <f t="shared" si="1"/>
        <v/>
      </c>
      <c r="AL33" s="513"/>
      <c r="AM33" s="513"/>
      <c r="AN33" s="513"/>
      <c r="AO33" s="513"/>
      <c r="AP33" s="513"/>
      <c r="AQ33" s="513"/>
      <c r="AR33" s="514"/>
      <c r="AS33" s="372" t="str">
        <f t="shared" si="2"/>
        <v/>
      </c>
      <c r="AT33" s="373" t="str">
        <f t="shared" si="3"/>
        <v/>
      </c>
    </row>
    <row r="34" spans="2:46" ht="22.5" customHeight="1">
      <c r="B34" s="467"/>
      <c r="C34" s="467"/>
      <c r="D34" s="468"/>
      <c r="E34" s="468"/>
      <c r="F34" s="468"/>
      <c r="G34" s="468"/>
      <c r="H34" s="468"/>
      <c r="I34" s="468"/>
      <c r="J34" s="468"/>
      <c r="K34" s="468"/>
      <c r="L34" s="468"/>
      <c r="M34" s="468"/>
      <c r="N34" s="468"/>
      <c r="O34" s="468"/>
      <c r="P34" s="468"/>
      <c r="Q34" s="468"/>
      <c r="R34" s="468"/>
      <c r="S34" s="468"/>
      <c r="T34" s="468"/>
      <c r="U34" s="468"/>
      <c r="V34" s="468"/>
      <c r="W34" s="469"/>
      <c r="X34" s="469"/>
      <c r="Y34" s="753"/>
      <c r="Z34" s="753"/>
      <c r="AA34" s="754"/>
      <c r="AB34" s="754"/>
      <c r="AC34" s="754"/>
      <c r="AD34" s="754"/>
      <c r="AE34" s="754"/>
      <c r="AG34" s="8"/>
      <c r="AH34" s="5"/>
      <c r="AI34" s="8"/>
      <c r="AJ34" s="33" t="str">
        <f t="shared" si="0"/>
        <v/>
      </c>
      <c r="AK34" s="512" t="str">
        <f t="shared" si="1"/>
        <v/>
      </c>
      <c r="AL34" s="513"/>
      <c r="AM34" s="513"/>
      <c r="AN34" s="513"/>
      <c r="AO34" s="513"/>
      <c r="AP34" s="513"/>
      <c r="AQ34" s="513"/>
      <c r="AR34" s="514"/>
      <c r="AS34" s="372" t="str">
        <f t="shared" si="2"/>
        <v/>
      </c>
      <c r="AT34" s="373" t="str">
        <f t="shared" si="3"/>
        <v/>
      </c>
    </row>
    <row r="35" spans="2:46" ht="22.5" customHeight="1">
      <c r="B35" s="467"/>
      <c r="C35" s="467"/>
      <c r="D35" s="468"/>
      <c r="E35" s="468"/>
      <c r="F35" s="468"/>
      <c r="G35" s="468"/>
      <c r="H35" s="468"/>
      <c r="I35" s="468"/>
      <c r="J35" s="468"/>
      <c r="K35" s="468"/>
      <c r="L35" s="468"/>
      <c r="M35" s="468"/>
      <c r="N35" s="468"/>
      <c r="O35" s="468"/>
      <c r="P35" s="468"/>
      <c r="Q35" s="468"/>
      <c r="R35" s="468"/>
      <c r="S35" s="468"/>
      <c r="T35" s="468"/>
      <c r="U35" s="468"/>
      <c r="V35" s="468"/>
      <c r="W35" s="469"/>
      <c r="X35" s="469"/>
      <c r="Y35" s="753"/>
      <c r="Z35" s="753"/>
      <c r="AA35" s="754"/>
      <c r="AB35" s="754"/>
      <c r="AC35" s="754"/>
      <c r="AD35" s="754"/>
      <c r="AE35" s="754"/>
      <c r="AG35" s="8"/>
      <c r="AH35" s="5"/>
      <c r="AI35" s="8"/>
      <c r="AJ35" s="33" t="str">
        <f t="shared" ref="AJ35:AJ40" si="4">IF(B35="","",B35)</f>
        <v/>
      </c>
      <c r="AK35" s="512" t="str">
        <f t="shared" si="1"/>
        <v/>
      </c>
      <c r="AL35" s="513"/>
      <c r="AM35" s="513"/>
      <c r="AN35" s="513"/>
      <c r="AO35" s="513"/>
      <c r="AP35" s="513"/>
      <c r="AQ35" s="513"/>
      <c r="AR35" s="514"/>
      <c r="AS35" s="372" t="str">
        <f t="shared" si="2"/>
        <v/>
      </c>
      <c r="AT35" s="373" t="str">
        <f t="shared" si="3"/>
        <v/>
      </c>
    </row>
    <row r="36" spans="2:46" ht="22.5" customHeight="1">
      <c r="B36" s="467"/>
      <c r="C36" s="467"/>
      <c r="D36" s="468"/>
      <c r="E36" s="468"/>
      <c r="F36" s="468"/>
      <c r="G36" s="468"/>
      <c r="H36" s="468"/>
      <c r="I36" s="468"/>
      <c r="J36" s="468"/>
      <c r="K36" s="468"/>
      <c r="L36" s="468"/>
      <c r="M36" s="468"/>
      <c r="N36" s="468"/>
      <c r="O36" s="468"/>
      <c r="P36" s="468"/>
      <c r="Q36" s="468"/>
      <c r="R36" s="468"/>
      <c r="S36" s="468"/>
      <c r="T36" s="468"/>
      <c r="U36" s="468"/>
      <c r="V36" s="468"/>
      <c r="W36" s="469"/>
      <c r="X36" s="469"/>
      <c r="Y36" s="753"/>
      <c r="Z36" s="753"/>
      <c r="AA36" s="754"/>
      <c r="AB36" s="754"/>
      <c r="AC36" s="754"/>
      <c r="AD36" s="754"/>
      <c r="AE36" s="754"/>
      <c r="AG36" s="8"/>
      <c r="AH36" s="5"/>
      <c r="AI36" s="8"/>
      <c r="AJ36" s="33" t="str">
        <f t="shared" si="4"/>
        <v/>
      </c>
      <c r="AK36" s="512" t="str">
        <f t="shared" si="1"/>
        <v/>
      </c>
      <c r="AL36" s="513"/>
      <c r="AM36" s="513"/>
      <c r="AN36" s="513"/>
      <c r="AO36" s="513"/>
      <c r="AP36" s="513"/>
      <c r="AQ36" s="513"/>
      <c r="AR36" s="514"/>
      <c r="AS36" s="372" t="str">
        <f t="shared" si="2"/>
        <v/>
      </c>
      <c r="AT36" s="373" t="str">
        <f t="shared" si="3"/>
        <v/>
      </c>
    </row>
    <row r="37" spans="2:46" ht="22.5" customHeight="1">
      <c r="B37" s="467"/>
      <c r="C37" s="467"/>
      <c r="D37" s="468"/>
      <c r="E37" s="468"/>
      <c r="F37" s="468"/>
      <c r="G37" s="468"/>
      <c r="H37" s="468"/>
      <c r="I37" s="468"/>
      <c r="J37" s="468"/>
      <c r="K37" s="468"/>
      <c r="L37" s="468"/>
      <c r="M37" s="468"/>
      <c r="N37" s="468"/>
      <c r="O37" s="468"/>
      <c r="P37" s="468"/>
      <c r="Q37" s="468"/>
      <c r="R37" s="468"/>
      <c r="S37" s="468"/>
      <c r="T37" s="468"/>
      <c r="U37" s="468"/>
      <c r="V37" s="468"/>
      <c r="W37" s="469"/>
      <c r="X37" s="469"/>
      <c r="Y37" s="753"/>
      <c r="Z37" s="753"/>
      <c r="AA37" s="754"/>
      <c r="AB37" s="754"/>
      <c r="AC37" s="754"/>
      <c r="AD37" s="754"/>
      <c r="AE37" s="754"/>
      <c r="AG37" s="8"/>
      <c r="AH37" s="5"/>
      <c r="AI37" s="8"/>
      <c r="AJ37" s="33" t="str">
        <f t="shared" si="4"/>
        <v/>
      </c>
      <c r="AK37" s="512" t="str">
        <f t="shared" si="1"/>
        <v/>
      </c>
      <c r="AL37" s="513"/>
      <c r="AM37" s="513"/>
      <c r="AN37" s="513"/>
      <c r="AO37" s="513"/>
      <c r="AP37" s="513"/>
      <c r="AQ37" s="513"/>
      <c r="AR37" s="514"/>
      <c r="AS37" s="372" t="str">
        <f t="shared" si="2"/>
        <v/>
      </c>
      <c r="AT37" s="373" t="str">
        <f>IF(Y37="","",Y37)</f>
        <v/>
      </c>
    </row>
    <row r="38" spans="2:46" ht="22.5" customHeight="1">
      <c r="B38" s="467"/>
      <c r="C38" s="467"/>
      <c r="D38" s="468"/>
      <c r="E38" s="468"/>
      <c r="F38" s="468"/>
      <c r="G38" s="468"/>
      <c r="H38" s="468"/>
      <c r="I38" s="468"/>
      <c r="J38" s="468"/>
      <c r="K38" s="468"/>
      <c r="L38" s="468"/>
      <c r="M38" s="468"/>
      <c r="N38" s="468"/>
      <c r="O38" s="468"/>
      <c r="P38" s="468"/>
      <c r="Q38" s="468"/>
      <c r="R38" s="468"/>
      <c r="S38" s="468"/>
      <c r="T38" s="468"/>
      <c r="U38" s="468"/>
      <c r="V38" s="468"/>
      <c r="W38" s="469"/>
      <c r="X38" s="469"/>
      <c r="Y38" s="753"/>
      <c r="Z38" s="753"/>
      <c r="AA38" s="754"/>
      <c r="AB38" s="754"/>
      <c r="AC38" s="754"/>
      <c r="AD38" s="754"/>
      <c r="AE38" s="754"/>
      <c r="AG38" s="8"/>
      <c r="AH38" s="5"/>
      <c r="AI38" s="8"/>
      <c r="AJ38" s="33" t="str">
        <f t="shared" si="4"/>
        <v/>
      </c>
      <c r="AK38" s="512" t="str">
        <f>IF(D38="","",D38)</f>
        <v/>
      </c>
      <c r="AL38" s="513"/>
      <c r="AM38" s="513"/>
      <c r="AN38" s="513"/>
      <c r="AO38" s="513"/>
      <c r="AP38" s="513"/>
      <c r="AQ38" s="513"/>
      <c r="AR38" s="514"/>
      <c r="AS38" s="372" t="str">
        <f t="shared" si="2"/>
        <v/>
      </c>
      <c r="AT38" s="373" t="str">
        <f t="shared" si="3"/>
        <v/>
      </c>
    </row>
    <row r="39" spans="2:46" ht="22.5" customHeight="1">
      <c r="B39" s="467"/>
      <c r="C39" s="467"/>
      <c r="D39" s="468"/>
      <c r="E39" s="468"/>
      <c r="F39" s="468"/>
      <c r="G39" s="468"/>
      <c r="H39" s="468"/>
      <c r="I39" s="468"/>
      <c r="J39" s="468"/>
      <c r="K39" s="468"/>
      <c r="L39" s="468"/>
      <c r="M39" s="468"/>
      <c r="N39" s="468"/>
      <c r="O39" s="468"/>
      <c r="P39" s="468"/>
      <c r="Q39" s="468"/>
      <c r="R39" s="468"/>
      <c r="S39" s="468"/>
      <c r="T39" s="468"/>
      <c r="U39" s="468"/>
      <c r="V39" s="468"/>
      <c r="W39" s="469"/>
      <c r="X39" s="469"/>
      <c r="Y39" s="753"/>
      <c r="Z39" s="753"/>
      <c r="AA39" s="754"/>
      <c r="AB39" s="754"/>
      <c r="AC39" s="754"/>
      <c r="AD39" s="754"/>
      <c r="AE39" s="754"/>
      <c r="AG39" s="8"/>
      <c r="AH39" s="5"/>
      <c r="AI39" s="8"/>
      <c r="AJ39" s="33" t="str">
        <f t="shared" si="4"/>
        <v/>
      </c>
      <c r="AK39" s="512" t="str">
        <f>IF(D39="","",D39)</f>
        <v/>
      </c>
      <c r="AL39" s="513"/>
      <c r="AM39" s="513"/>
      <c r="AN39" s="513"/>
      <c r="AO39" s="513"/>
      <c r="AP39" s="513"/>
      <c r="AQ39" s="513"/>
      <c r="AR39" s="514"/>
      <c r="AS39" s="372" t="str">
        <f>IF(W39="","",W39)</f>
        <v/>
      </c>
      <c r="AT39" s="373" t="str">
        <f t="shared" si="3"/>
        <v/>
      </c>
    </row>
    <row r="40" spans="2:46" ht="22.5" customHeight="1">
      <c r="B40" s="467"/>
      <c r="C40" s="467"/>
      <c r="D40" s="468"/>
      <c r="E40" s="468"/>
      <c r="F40" s="468"/>
      <c r="G40" s="468"/>
      <c r="H40" s="468"/>
      <c r="I40" s="468"/>
      <c r="J40" s="468"/>
      <c r="K40" s="468"/>
      <c r="L40" s="468"/>
      <c r="M40" s="468"/>
      <c r="N40" s="468"/>
      <c r="O40" s="468"/>
      <c r="P40" s="468"/>
      <c r="Q40" s="468"/>
      <c r="R40" s="468"/>
      <c r="S40" s="468"/>
      <c r="T40" s="468"/>
      <c r="U40" s="468"/>
      <c r="V40" s="468"/>
      <c r="W40" s="469"/>
      <c r="X40" s="469"/>
      <c r="Y40" s="753"/>
      <c r="Z40" s="753"/>
      <c r="AA40" s="754"/>
      <c r="AB40" s="754"/>
      <c r="AC40" s="754"/>
      <c r="AD40" s="754"/>
      <c r="AE40" s="754"/>
      <c r="AG40" s="8"/>
      <c r="AH40" s="5"/>
      <c r="AI40" s="8"/>
      <c r="AJ40" s="33" t="str">
        <f t="shared" si="4"/>
        <v/>
      </c>
      <c r="AK40" s="512" t="str">
        <f t="shared" si="1"/>
        <v/>
      </c>
      <c r="AL40" s="513"/>
      <c r="AM40" s="513"/>
      <c r="AN40" s="513"/>
      <c r="AO40" s="513"/>
      <c r="AP40" s="513"/>
      <c r="AQ40" s="513"/>
      <c r="AR40" s="514"/>
      <c r="AS40" s="372" t="str">
        <f t="shared" si="2"/>
        <v/>
      </c>
      <c r="AT40" s="373" t="str">
        <f t="shared" si="3"/>
        <v/>
      </c>
    </row>
    <row r="41" spans="2:46" ht="22.5" customHeight="1">
      <c r="B41" s="467"/>
      <c r="C41" s="467"/>
      <c r="D41" s="468"/>
      <c r="E41" s="468"/>
      <c r="F41" s="468"/>
      <c r="G41" s="468"/>
      <c r="H41" s="468"/>
      <c r="I41" s="468"/>
      <c r="J41" s="468"/>
      <c r="K41" s="468"/>
      <c r="L41" s="468"/>
      <c r="M41" s="468"/>
      <c r="N41" s="468"/>
      <c r="O41" s="468"/>
      <c r="P41" s="468"/>
      <c r="Q41" s="468"/>
      <c r="R41" s="468"/>
      <c r="S41" s="468"/>
      <c r="T41" s="468"/>
      <c r="U41" s="468"/>
      <c r="V41" s="468"/>
      <c r="W41" s="469"/>
      <c r="X41" s="469"/>
      <c r="Y41" s="753"/>
      <c r="Z41" s="753"/>
      <c r="AA41" s="754"/>
      <c r="AB41" s="754"/>
      <c r="AC41" s="754"/>
      <c r="AD41" s="754"/>
      <c r="AE41" s="754"/>
      <c r="AG41" s="8"/>
      <c r="AH41" s="5"/>
      <c r="AI41" s="8"/>
      <c r="AJ41" s="33" t="str">
        <f t="shared" ref="AJ41:AJ42" si="5">IF(B41="","",B41)</f>
        <v/>
      </c>
      <c r="AK41" s="512" t="str">
        <f t="shared" si="1"/>
        <v/>
      </c>
      <c r="AL41" s="513"/>
      <c r="AM41" s="513"/>
      <c r="AN41" s="513"/>
      <c r="AO41" s="513"/>
      <c r="AP41" s="513"/>
      <c r="AQ41" s="513"/>
      <c r="AR41" s="514"/>
      <c r="AS41" s="372" t="str">
        <f t="shared" si="2"/>
        <v/>
      </c>
      <c r="AT41" s="373" t="str">
        <f t="shared" si="3"/>
        <v/>
      </c>
    </row>
    <row r="42" spans="2:46" ht="22.5" customHeight="1">
      <c r="B42" s="467"/>
      <c r="C42" s="467"/>
      <c r="D42" s="468"/>
      <c r="E42" s="468"/>
      <c r="F42" s="468"/>
      <c r="G42" s="468"/>
      <c r="H42" s="468"/>
      <c r="I42" s="468"/>
      <c r="J42" s="468"/>
      <c r="K42" s="468"/>
      <c r="L42" s="468"/>
      <c r="M42" s="468"/>
      <c r="N42" s="468"/>
      <c r="O42" s="468"/>
      <c r="P42" s="468"/>
      <c r="Q42" s="468"/>
      <c r="R42" s="468"/>
      <c r="S42" s="468"/>
      <c r="T42" s="468"/>
      <c r="U42" s="468"/>
      <c r="V42" s="468"/>
      <c r="W42" s="469"/>
      <c r="X42" s="469"/>
      <c r="Y42" s="753"/>
      <c r="Z42" s="753"/>
      <c r="AA42" s="754"/>
      <c r="AB42" s="754"/>
      <c r="AC42" s="754"/>
      <c r="AD42" s="754"/>
      <c r="AE42" s="754"/>
      <c r="AG42" s="8"/>
      <c r="AH42" s="5"/>
      <c r="AI42" s="8"/>
      <c r="AJ42" s="33" t="str">
        <f t="shared" si="5"/>
        <v/>
      </c>
      <c r="AK42" s="512" t="str">
        <f t="shared" si="1"/>
        <v/>
      </c>
      <c r="AL42" s="513"/>
      <c r="AM42" s="513"/>
      <c r="AN42" s="513"/>
      <c r="AO42" s="513"/>
      <c r="AP42" s="513"/>
      <c r="AQ42" s="513"/>
      <c r="AR42" s="514"/>
      <c r="AS42" s="372" t="str">
        <f t="shared" si="2"/>
        <v/>
      </c>
      <c r="AT42" s="373" t="str">
        <f t="shared" si="3"/>
        <v/>
      </c>
    </row>
    <row r="43" spans="2:46">
      <c r="AH43" s="5"/>
    </row>
  </sheetData>
  <sheetProtection password="8F60" sheet="1" scenarios="1"/>
  <mergeCells count="180">
    <mergeCell ref="B14:G14"/>
    <mergeCell ref="H14:AE14"/>
    <mergeCell ref="AQ12:AT12"/>
    <mergeCell ref="B13:G13"/>
    <mergeCell ref="B2:G2"/>
    <mergeCell ref="H2:T2"/>
    <mergeCell ref="U4:AE4"/>
    <mergeCell ref="AJ4:AQ6"/>
    <mergeCell ref="B7:G7"/>
    <mergeCell ref="H7:K7"/>
    <mergeCell ref="M7:O7"/>
    <mergeCell ref="Q7:S7"/>
    <mergeCell ref="H13:J13"/>
    <mergeCell ref="L13:M13"/>
    <mergeCell ref="O13:P13"/>
    <mergeCell ref="R13:S13"/>
    <mergeCell ref="AJ10:AO10"/>
    <mergeCell ref="B11:G11"/>
    <mergeCell ref="H11:AE11"/>
    <mergeCell ref="AJ11:AK11"/>
    <mergeCell ref="AL11:AO11"/>
    <mergeCell ref="T13:AE13"/>
    <mergeCell ref="AJ13:AK13"/>
    <mergeCell ref="AS4:AT4"/>
    <mergeCell ref="B5:G5"/>
    <mergeCell ref="H5:T5"/>
    <mergeCell ref="B6:G6"/>
    <mergeCell ref="H6:T6"/>
    <mergeCell ref="AS6:AT6"/>
    <mergeCell ref="AS8:AT8"/>
    <mergeCell ref="B9:G9"/>
    <mergeCell ref="H9:AE9"/>
    <mergeCell ref="AK9:AN9"/>
    <mergeCell ref="B8:G8"/>
    <mergeCell ref="H8:T8"/>
    <mergeCell ref="AJ8:AO8"/>
    <mergeCell ref="B22:C22"/>
    <mergeCell ref="D22:V22"/>
    <mergeCell ref="W22:X22"/>
    <mergeCell ref="Y22:Z22"/>
    <mergeCell ref="AA22:AE22"/>
    <mergeCell ref="B21:C21"/>
    <mergeCell ref="D21:V21"/>
    <mergeCell ref="W21:X21"/>
    <mergeCell ref="Y21:Z21"/>
    <mergeCell ref="AA21:AE21"/>
    <mergeCell ref="AK20:AR20"/>
    <mergeCell ref="AJ19:AO19"/>
    <mergeCell ref="AR19:AT19"/>
    <mergeCell ref="B20:C20"/>
    <mergeCell ref="D20:V20"/>
    <mergeCell ref="W20:X20"/>
    <mergeCell ref="Y20:Z20"/>
    <mergeCell ref="AA20:AE20"/>
    <mergeCell ref="B15:G15"/>
    <mergeCell ref="H15:AE15"/>
    <mergeCell ref="AJ15:AO15"/>
    <mergeCell ref="AJ16:AO16"/>
    <mergeCell ref="B24:C24"/>
    <mergeCell ref="D24:V24"/>
    <mergeCell ref="W24:X24"/>
    <mergeCell ref="Y24:Z24"/>
    <mergeCell ref="AA24:AE24"/>
    <mergeCell ref="B23:C23"/>
    <mergeCell ref="D23:V23"/>
    <mergeCell ref="W23:X23"/>
    <mergeCell ref="Y23:Z23"/>
    <mergeCell ref="AA23:AE23"/>
    <mergeCell ref="B26:C26"/>
    <mergeCell ref="D26:V26"/>
    <mergeCell ref="W26:X26"/>
    <mergeCell ref="Y26:Z26"/>
    <mergeCell ref="AA26:AE26"/>
    <mergeCell ref="B25:C25"/>
    <mergeCell ref="D25:V25"/>
    <mergeCell ref="W25:X25"/>
    <mergeCell ref="Y25:Z25"/>
    <mergeCell ref="AA25:AE25"/>
    <mergeCell ref="B28:C28"/>
    <mergeCell ref="D28:V28"/>
    <mergeCell ref="W28:X28"/>
    <mergeCell ref="Y28:Z28"/>
    <mergeCell ref="AA28:AE28"/>
    <mergeCell ref="B27:C27"/>
    <mergeCell ref="D27:V27"/>
    <mergeCell ref="W27:X27"/>
    <mergeCell ref="Y27:Z27"/>
    <mergeCell ref="AA27:AE27"/>
    <mergeCell ref="B30:C30"/>
    <mergeCell ref="D30:V30"/>
    <mergeCell ref="W30:X30"/>
    <mergeCell ref="Y30:Z30"/>
    <mergeCell ref="AA30:AE30"/>
    <mergeCell ref="B29:C29"/>
    <mergeCell ref="D29:V29"/>
    <mergeCell ref="W29:X29"/>
    <mergeCell ref="Y29:Z29"/>
    <mergeCell ref="AA29:AE29"/>
    <mergeCell ref="B32:C32"/>
    <mergeCell ref="D32:V32"/>
    <mergeCell ref="W32:X32"/>
    <mergeCell ref="Y32:Z32"/>
    <mergeCell ref="AA32:AE32"/>
    <mergeCell ref="B31:C31"/>
    <mergeCell ref="D31:V31"/>
    <mergeCell ref="W31:X31"/>
    <mergeCell ref="Y31:Z31"/>
    <mergeCell ref="AA31:AE31"/>
    <mergeCell ref="B34:C34"/>
    <mergeCell ref="D34:V34"/>
    <mergeCell ref="W34:X34"/>
    <mergeCell ref="Y34:Z34"/>
    <mergeCell ref="AA34:AE34"/>
    <mergeCell ref="AK34:AR34"/>
    <mergeCell ref="B33:C33"/>
    <mergeCell ref="D33:V33"/>
    <mergeCell ref="W33:X33"/>
    <mergeCell ref="Y33:Z33"/>
    <mergeCell ref="AA33:AE33"/>
    <mergeCell ref="AK33:AR33"/>
    <mergeCell ref="B35:C35"/>
    <mergeCell ref="D35:V35"/>
    <mergeCell ref="B36:C36"/>
    <mergeCell ref="D36:V36"/>
    <mergeCell ref="W36:X36"/>
    <mergeCell ref="Y36:Z36"/>
    <mergeCell ref="W35:X35"/>
    <mergeCell ref="Y35:Z35"/>
    <mergeCell ref="AA35:AE35"/>
    <mergeCell ref="B38:C38"/>
    <mergeCell ref="D38:V38"/>
    <mergeCell ref="W38:X38"/>
    <mergeCell ref="Y38:Z38"/>
    <mergeCell ref="AA38:AE38"/>
    <mergeCell ref="AA36:AE36"/>
    <mergeCell ref="B37:C37"/>
    <mergeCell ref="D37:V37"/>
    <mergeCell ref="W37:X37"/>
    <mergeCell ref="Y37:Z37"/>
    <mergeCell ref="AA37:AE37"/>
    <mergeCell ref="B40:C40"/>
    <mergeCell ref="D40:V40"/>
    <mergeCell ref="W40:X40"/>
    <mergeCell ref="Y40:Z40"/>
    <mergeCell ref="AA40:AE40"/>
    <mergeCell ref="B39:C39"/>
    <mergeCell ref="D39:V39"/>
    <mergeCell ref="W39:X39"/>
    <mergeCell ref="Y39:Z39"/>
    <mergeCell ref="AA39:AE39"/>
    <mergeCell ref="B42:C42"/>
    <mergeCell ref="D42:V42"/>
    <mergeCell ref="W42:X42"/>
    <mergeCell ref="Y42:Z42"/>
    <mergeCell ref="AA42:AE42"/>
    <mergeCell ref="AK41:AR41"/>
    <mergeCell ref="AK42:AR42"/>
    <mergeCell ref="B41:C41"/>
    <mergeCell ref="D41:V41"/>
    <mergeCell ref="W41:X41"/>
    <mergeCell ref="Y41:Z41"/>
    <mergeCell ref="AA41:AE41"/>
    <mergeCell ref="AK35:AR35"/>
    <mergeCell ref="AK36:AR36"/>
    <mergeCell ref="AK37:AR37"/>
    <mergeCell ref="AK38:AR38"/>
    <mergeCell ref="AK39:AR39"/>
    <mergeCell ref="AK40:AR40"/>
    <mergeCell ref="AK21:AR21"/>
    <mergeCell ref="AK22:AR22"/>
    <mergeCell ref="AK23:AR23"/>
    <mergeCell ref="AK24:AR24"/>
    <mergeCell ref="AK25:AR25"/>
    <mergeCell ref="AK26:AR26"/>
    <mergeCell ref="AK32:AR32"/>
    <mergeCell ref="AK30:AR30"/>
    <mergeCell ref="AK31:AR31"/>
    <mergeCell ref="AK28:AR28"/>
    <mergeCell ref="AK29:AR29"/>
    <mergeCell ref="AK27:AR27"/>
  </mergeCells>
  <phoneticPr fontId="5"/>
  <dataValidations count="4">
    <dataValidation type="textLength" allowBlank="1" showInputMessage="1" showErrorMessage="1" sqref="H11:AE11 H14:AE15" xr:uid="{00000000-0002-0000-0500-000000000000}">
      <formula1>0</formula1>
      <formula2>60</formula2>
    </dataValidation>
    <dataValidation type="textLength" allowBlank="1" showInputMessage="1" showErrorMessage="1" sqref="D21:V42" xr:uid="{00000000-0002-0000-0500-000001000000}">
      <formula1>0</formula1>
      <formula2>74</formula2>
    </dataValidation>
    <dataValidation imeMode="disabled" allowBlank="1" showInputMessage="1" showErrorMessage="1" sqref="H6:T6 H7:K7 M7:O7 Q7:S7 V12:X12 Z12:AA12 AC12:AD12 O12:P13 L12:M13 H12:J13 W21:X42 B21:C42 AA21:AE42" xr:uid="{00000000-0002-0000-0500-000002000000}"/>
    <dataValidation errorStyle="information" allowBlank="1" showInputMessage="1" showErrorMessage="1" sqref="AQ11:AQ12 AP10:AQ10" xr:uid="{00000000-0002-0000-0500-000003000000}"/>
  </dataValidations>
  <printOptions horizontalCentered="1"/>
  <pageMargins left="0.51181102362204722" right="0.51181102362204722" top="0.70866141732283472" bottom="0.51181102362204722" header="0.51181102362204722" footer="0.51181102362204722"/>
  <pageSetup paperSize="9" orientation="portrait" r:id="rId1"/>
  <headerFooter alignWithMargins="0"/>
  <colBreaks count="1" manualBreakCount="1">
    <brk id="46" max="1048575" man="1"/>
  </colBreaks>
  <drawing r:id="rId2"/>
  <legacyDrawing r:id="rId3"/>
  <extLst>
    <ext xmlns:x14="http://schemas.microsoft.com/office/spreadsheetml/2009/9/main" uri="{CCE6A557-97BC-4b89-ADB6-D9C93CAAB3DF}">
      <x14:dataValidations xmlns:xm="http://schemas.microsoft.com/office/excel/2006/main" count="4">
        <x14:dataValidation type="list" allowBlank="1" showInputMessage="1" showErrorMessage="1" xr:uid="{00000000-0002-0000-0500-000004000000}">
          <x14:formula1>
            <xm:f>固定マスタ!$DG$4:$DG$100</xm:f>
          </x14:formula1>
          <xm:sqref>H5:T5</xm:sqref>
        </x14:dataValidation>
        <x14:dataValidation type="list" errorStyle="information" allowBlank="1" showInputMessage="1" showErrorMessage="1" xr:uid="{00000000-0002-0000-0500-000005000000}">
          <x14:formula1>
            <xm:f>固定マスタ!$FO$4:$FO$103</xm:f>
          </x14:formula1>
          <xm:sqref>Y21:Z42</xm:sqref>
        </x14:dataValidation>
        <x14:dataValidation type="list" allowBlank="1" showInputMessage="1" showErrorMessage="1" xr:uid="{00000000-0002-0000-0500-000006000000}">
          <x14:formula1>
            <xm:f>固定マスタ!$FG$4:$FG$100</xm:f>
          </x14:formula1>
          <xm:sqref>H8:T8</xm:sqref>
        </x14:dataValidation>
        <x14:dataValidation type="list" errorStyle="information" allowBlank="1" showInputMessage="1" showErrorMessage="1" xr:uid="{00000000-0002-0000-0500-000007000000}">
          <x14:formula1>
            <xm:f>固定マスタ!$CG$4:$CG$100</xm:f>
          </x14:formula1>
          <xm:sqref>H2:T2</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pageSetUpPr fitToPage="1"/>
  </sheetPr>
  <dimension ref="B2:BB43"/>
  <sheetViews>
    <sheetView showGridLines="0" showRowColHeaders="0" zoomScaleNormal="100" zoomScaleSheetLayoutView="100" workbookViewId="0">
      <selection activeCell="H4" sqref="H4:T4"/>
    </sheetView>
  </sheetViews>
  <sheetFormatPr baseColWidth="10" defaultColWidth="9" defaultRowHeight="14"/>
  <cols>
    <col min="1" max="35" width="1.6640625" style="2" customWidth="1"/>
    <col min="36" max="36" width="3.83203125" style="8" customWidth="1"/>
    <col min="37" max="37" width="9" style="8"/>
    <col min="38" max="38" width="15.6640625" style="8" customWidth="1"/>
    <col min="39" max="39" width="6.83203125" style="8" customWidth="1"/>
    <col min="40" max="40" width="12.5" style="8" customWidth="1"/>
    <col min="41" max="41" width="7.5" style="8" customWidth="1"/>
    <col min="42" max="42" width="6.33203125" style="8" customWidth="1"/>
    <col min="43" max="43" width="3.83203125" style="8" customWidth="1"/>
    <col min="44" max="44" width="12.1640625" style="8" customWidth="1"/>
    <col min="45" max="45" width="9" style="8" customWidth="1"/>
    <col min="46" max="46" width="6.83203125" style="8" customWidth="1"/>
    <col min="47" max="16384" width="9" style="2"/>
  </cols>
  <sheetData>
    <row r="2" spans="2:54">
      <c r="B2" s="529"/>
      <c r="C2" s="529"/>
      <c r="D2" s="529"/>
      <c r="E2" s="529"/>
      <c r="F2" s="529"/>
      <c r="G2" s="529"/>
      <c r="H2" s="582"/>
      <c r="I2" s="582"/>
      <c r="J2" s="582"/>
      <c r="K2" s="582"/>
      <c r="L2" s="582"/>
      <c r="M2" s="582"/>
      <c r="N2" s="582"/>
      <c r="O2" s="582"/>
      <c r="P2" s="582"/>
      <c r="Q2" s="582"/>
      <c r="R2" s="582"/>
      <c r="S2" s="582"/>
      <c r="T2" s="582"/>
      <c r="U2" s="8"/>
      <c r="V2" s="8"/>
      <c r="W2" s="8"/>
      <c r="X2" s="8"/>
      <c r="Y2" s="8"/>
      <c r="Z2" s="8"/>
      <c r="AA2" s="8"/>
      <c r="AB2" s="8"/>
      <c r="AC2" s="8"/>
      <c r="AD2" s="8"/>
      <c r="AE2" s="8"/>
      <c r="AH2" s="5"/>
    </row>
    <row r="3" spans="2:54">
      <c r="B3" s="529"/>
      <c r="C3" s="529"/>
      <c r="D3" s="529"/>
      <c r="E3" s="529"/>
      <c r="F3" s="529"/>
      <c r="G3" s="529"/>
      <c r="H3" s="583"/>
      <c r="I3" s="584"/>
      <c r="J3" s="584"/>
      <c r="K3" s="584"/>
      <c r="L3" s="584"/>
      <c r="M3" s="584"/>
      <c r="N3" s="584"/>
      <c r="O3" s="584"/>
      <c r="P3" s="584"/>
      <c r="Q3" s="584"/>
      <c r="R3" s="584"/>
      <c r="S3" s="584"/>
      <c r="T3" s="585"/>
      <c r="U3" s="8"/>
      <c r="V3" s="8"/>
      <c r="W3" s="8"/>
      <c r="X3" s="8"/>
      <c r="Y3" s="8"/>
      <c r="Z3" s="8"/>
      <c r="AA3" s="8"/>
      <c r="AB3" s="8"/>
      <c r="AC3" s="8"/>
      <c r="AD3" s="8"/>
      <c r="AE3" s="8"/>
      <c r="AH3" s="5"/>
    </row>
    <row r="4" spans="2:54" ht="13.5" customHeight="1">
      <c r="B4" s="529"/>
      <c r="C4" s="529"/>
      <c r="D4" s="529"/>
      <c r="E4" s="529"/>
      <c r="F4" s="529"/>
      <c r="G4" s="529"/>
      <c r="H4" s="583"/>
      <c r="I4" s="584"/>
      <c r="J4" s="584"/>
      <c r="K4" s="584"/>
      <c r="L4" s="584"/>
      <c r="M4" s="584"/>
      <c r="N4" s="584"/>
      <c r="O4" s="584"/>
      <c r="P4" s="584"/>
      <c r="Q4" s="584"/>
      <c r="R4" s="584"/>
      <c r="S4" s="584"/>
      <c r="T4" s="585"/>
      <c r="U4" s="575"/>
      <c r="V4" s="464"/>
      <c r="W4" s="464"/>
      <c r="X4" s="464"/>
      <c r="Y4" s="464"/>
      <c r="Z4" s="464"/>
      <c r="AA4" s="464"/>
      <c r="AB4" s="464"/>
      <c r="AC4" s="464"/>
      <c r="AD4" s="464"/>
      <c r="AE4" s="464"/>
      <c r="AH4" s="5"/>
      <c r="AJ4" s="465" t="str">
        <f>IF(納品書!H2="","",
IF(納品書!H5="","",
IF(納品書!H8="","",
IF(納品書!H8=固定マスタ!FG5,固定マスタ!FI5,
IF(納品書!H8=固定マスタ!FG6,固定マスタ!FI6,
IF(納品書!H8=固定マスタ!FG7,"",
IF(納品書!H8=固定マスタ!FG8,"",
IF(納品書!H8=固定マスタ!FG9,"",
IF(納品書!H8=固定マスタ!FG10,"",
IF(納品書!H8=固定マスタ!FG11,"",
IF(納品書!H8=固定マスタ!FG12,"",
IF(納品書!H8=固定マスタ!FG13,"",
"error"))))))))))))</f>
        <v/>
      </c>
      <c r="AK4" s="465"/>
      <c r="AL4" s="465"/>
      <c r="AM4" s="465"/>
      <c r="AN4" s="465"/>
      <c r="AO4" s="465"/>
      <c r="AP4" s="465"/>
      <c r="AQ4" s="465"/>
      <c r="AR4" s="20"/>
      <c r="AS4" s="466"/>
      <c r="AT4" s="466"/>
      <c r="AU4" s="1"/>
      <c r="AV4" s="1"/>
      <c r="AW4" s="1"/>
      <c r="AX4" s="1"/>
      <c r="AY4" s="1"/>
      <c r="AZ4" s="1"/>
      <c r="BA4" s="1"/>
      <c r="BB4" s="1"/>
    </row>
    <row r="5" spans="2:54" ht="13.5" customHeight="1">
      <c r="B5" s="576"/>
      <c r="C5" s="577"/>
      <c r="D5" s="577"/>
      <c r="E5" s="577"/>
      <c r="F5" s="577"/>
      <c r="G5" s="578"/>
      <c r="H5" s="583"/>
      <c r="I5" s="584"/>
      <c r="J5" s="584"/>
      <c r="K5" s="584"/>
      <c r="L5" s="584"/>
      <c r="M5" s="584"/>
      <c r="N5" s="584"/>
      <c r="O5" s="584"/>
      <c r="P5" s="584"/>
      <c r="Q5" s="584"/>
      <c r="R5" s="584"/>
      <c r="S5" s="584"/>
      <c r="T5" s="585"/>
      <c r="U5" s="8"/>
      <c r="V5" s="8"/>
      <c r="W5" s="8"/>
      <c r="X5" s="8"/>
      <c r="Y5" s="8"/>
      <c r="Z5" s="8"/>
      <c r="AA5" s="8"/>
      <c r="AB5" s="8"/>
      <c r="AC5" s="8"/>
      <c r="AD5" s="8"/>
      <c r="AE5" s="8"/>
      <c r="AH5" s="5"/>
      <c r="AJ5" s="465"/>
      <c r="AK5" s="465"/>
      <c r="AL5" s="465"/>
      <c r="AM5" s="465"/>
      <c r="AN5" s="465"/>
      <c r="AO5" s="465"/>
      <c r="AP5" s="465"/>
      <c r="AQ5" s="465"/>
      <c r="AR5" s="20"/>
      <c r="AS5" s="21"/>
      <c r="AT5" s="21"/>
      <c r="AU5" s="1"/>
      <c r="AV5" s="1"/>
      <c r="AW5" s="1"/>
      <c r="AX5" s="1"/>
      <c r="AY5" s="1"/>
      <c r="AZ5" s="1"/>
      <c r="BA5" s="1"/>
      <c r="BB5" s="1"/>
    </row>
    <row r="6" spans="2:54" ht="13.5" customHeight="1">
      <c r="B6" s="576"/>
      <c r="C6" s="577"/>
      <c r="D6" s="577"/>
      <c r="E6" s="577"/>
      <c r="F6" s="577"/>
      <c r="G6" s="578"/>
      <c r="H6" s="586"/>
      <c r="I6" s="587"/>
      <c r="J6" s="587"/>
      <c r="K6" s="587"/>
      <c r="L6" s="587"/>
      <c r="M6" s="587"/>
      <c r="N6" s="587"/>
      <c r="O6" s="587"/>
      <c r="P6" s="587"/>
      <c r="Q6" s="587"/>
      <c r="R6" s="587"/>
      <c r="S6" s="587"/>
      <c r="T6" s="588"/>
      <c r="U6" s="8"/>
      <c r="V6" s="8"/>
      <c r="W6" s="8"/>
      <c r="X6" s="8"/>
      <c r="Y6" s="8"/>
      <c r="Z6" s="8"/>
      <c r="AA6" s="8"/>
      <c r="AB6" s="8"/>
      <c r="AC6" s="8"/>
      <c r="AD6" s="8"/>
      <c r="AE6" s="8"/>
      <c r="AH6" s="5"/>
      <c r="AJ6" s="465"/>
      <c r="AK6" s="465"/>
      <c r="AL6" s="465"/>
      <c r="AM6" s="465"/>
      <c r="AN6" s="465"/>
      <c r="AO6" s="465"/>
      <c r="AP6" s="465"/>
      <c r="AQ6" s="465"/>
      <c r="AR6" s="22" t="str">
        <f>IF(納品書!AR6="","",納品書!AR6)</f>
        <v/>
      </c>
      <c r="AS6" s="515" t="str">
        <f>IF(納品書!AS6="","",納品書!AS6)</f>
        <v/>
      </c>
      <c r="AT6" s="516"/>
      <c r="AU6" s="1"/>
      <c r="AV6" s="1"/>
      <c r="AW6" s="1"/>
      <c r="AX6" s="1"/>
      <c r="AY6" s="1"/>
      <c r="AZ6" s="1"/>
      <c r="BA6" s="1"/>
      <c r="BB6" s="1"/>
    </row>
    <row r="7" spans="2:54">
      <c r="B7" s="576"/>
      <c r="C7" s="577"/>
      <c r="D7" s="577"/>
      <c r="E7" s="577"/>
      <c r="F7" s="577"/>
      <c r="G7" s="578"/>
      <c r="H7" s="567"/>
      <c r="I7" s="566"/>
      <c r="J7" s="566"/>
      <c r="K7" s="566"/>
      <c r="L7" s="12"/>
      <c r="M7" s="566"/>
      <c r="N7" s="566"/>
      <c r="O7" s="566"/>
      <c r="P7" s="12"/>
      <c r="Q7" s="566"/>
      <c r="R7" s="566"/>
      <c r="S7" s="566"/>
      <c r="T7" s="13"/>
      <c r="U7" s="8"/>
      <c r="V7" s="8"/>
      <c r="W7" s="8"/>
      <c r="X7" s="8"/>
      <c r="Y7" s="8"/>
      <c r="Z7" s="8"/>
      <c r="AA7" s="8"/>
      <c r="AB7" s="8"/>
      <c r="AC7" s="8"/>
      <c r="AD7" s="8"/>
      <c r="AE7" s="8"/>
      <c r="AH7" s="5"/>
    </row>
    <row r="8" spans="2:54" ht="15">
      <c r="B8" s="576"/>
      <c r="C8" s="577"/>
      <c r="D8" s="577"/>
      <c r="E8" s="577"/>
      <c r="F8" s="577"/>
      <c r="G8" s="578"/>
      <c r="H8" s="579"/>
      <c r="I8" s="580"/>
      <c r="J8" s="580"/>
      <c r="K8" s="580"/>
      <c r="L8" s="580"/>
      <c r="M8" s="580"/>
      <c r="N8" s="580"/>
      <c r="O8" s="580"/>
      <c r="P8" s="580"/>
      <c r="Q8" s="580"/>
      <c r="R8" s="580"/>
      <c r="S8" s="580"/>
      <c r="T8" s="581"/>
      <c r="U8" s="8"/>
      <c r="V8" s="8"/>
      <c r="W8" s="8"/>
      <c r="X8" s="8"/>
      <c r="Y8" s="8"/>
      <c r="Z8" s="8"/>
      <c r="AA8" s="8"/>
      <c r="AB8" s="8"/>
      <c r="AC8" s="8"/>
      <c r="AD8" s="8"/>
      <c r="AE8" s="8"/>
      <c r="AH8" s="5"/>
      <c r="AJ8" s="463"/>
      <c r="AK8" s="463"/>
      <c r="AL8" s="463"/>
      <c r="AM8" s="463"/>
      <c r="AN8" s="463"/>
      <c r="AO8" s="463"/>
      <c r="AR8" s="23" t="str">
        <f>IF(納品書!AR8="","",納品書!AR8)</f>
        <v/>
      </c>
      <c r="AS8" s="519" t="str">
        <f>IF(納品書!AS8="","",納品書!AS8)</f>
        <v/>
      </c>
      <c r="AT8" s="519"/>
    </row>
    <row r="9" spans="2:54" ht="21" customHeight="1" thickBot="1">
      <c r="B9" s="472"/>
      <c r="C9" s="529"/>
      <c r="D9" s="529"/>
      <c r="E9" s="529"/>
      <c r="F9" s="529"/>
      <c r="G9" s="576"/>
      <c r="H9" s="560"/>
      <c r="I9" s="560"/>
      <c r="J9" s="560"/>
      <c r="K9" s="560"/>
      <c r="L9" s="560"/>
      <c r="M9" s="560"/>
      <c r="N9" s="560"/>
      <c r="O9" s="560"/>
      <c r="P9" s="560"/>
      <c r="Q9" s="560"/>
      <c r="R9" s="560"/>
      <c r="S9" s="560"/>
      <c r="T9" s="560"/>
      <c r="U9" s="560"/>
      <c r="V9" s="560"/>
      <c r="W9" s="560"/>
      <c r="X9" s="560"/>
      <c r="Y9" s="560"/>
      <c r="Z9" s="560"/>
      <c r="AA9" s="560"/>
      <c r="AB9" s="560"/>
      <c r="AC9" s="560"/>
      <c r="AD9" s="560"/>
      <c r="AE9" s="560"/>
      <c r="AH9" s="5" t="s">
        <v>4282</v>
      </c>
      <c r="AJ9" s="24" t="str">
        <f>IF(H2="","",
IF(H5="","",
IF(H8="","",
IF(H8=固定マスタ!FG5,"",
IF(H8=固定マスタ!FG6,"",
IF(H8=固定マスタ!FG7,"",
IF(H8=固定マスタ!FG8,"",
IF(H8=固定マスタ!FG9,"",
IF(H8=固定マスタ!FG10,"",
IF(H8=固定マスタ!FG11,"",
IF(H8=固定マスタ!FG12,"",
IF(H8=固定マスタ!FG13,"",
"error"))))))))))))</f>
        <v/>
      </c>
      <c r="AK9" s="459" t="str">
        <f>IF(納品書!H2="","",
IF(納品書!H5="","",
IF(納品書!H8="","",
IF(納品書!H5=固定マスタ!DG5,納品書!H2,
IF(納品書!H5=固定マスタ!DG6,納品書!H9,
IF(納品書!H5=固定マスタ!DG7,"",
IF(納品書!H5=固定マスタ!DG8,"",
IF(納品書!H5=固定マスタ!DG9,"",
IF(納品書!H5=固定マスタ!DG10,"",
IF(納品書!H5=固定マスタ!DG11,"",
IF(納品書!H5=固定マスタ!DG12,"",
IF(納品書!H5=固定マスタ!DG13,"",
"error"))))))))))))</f>
        <v/>
      </c>
      <c r="AL9" s="459"/>
      <c r="AM9" s="459"/>
      <c r="AN9" s="459"/>
      <c r="AO9" s="24" t="str">
        <f>IF(H2="","",
IF(H5="","",
IF(H8="","",
IF(H8=固定マスタ!FG5,固定マスタ!GA5,
IF(H8=固定マスタ!FG6,固定マスタ!GA5,
IF(H8=固定マスタ!FG7,"",
IF(H8=固定マスタ!FG8,"",
IF(H8=固定マスタ!FG9,"",
IF(H8=固定マスタ!FG10,"",
IF(H8=固定マスタ!FG11,"",
IF(H8=固定マスタ!FG12,"",
IF(H8=固定マスタ!FG13,"",
"error"))))))))))))</f>
        <v/>
      </c>
    </row>
    <row r="10" spans="2:54" ht="16" thickTop="1">
      <c r="B10" s="8"/>
      <c r="C10" s="8"/>
      <c r="D10" s="38"/>
      <c r="E10" s="8"/>
      <c r="F10" s="8"/>
      <c r="G10" s="8"/>
      <c r="H10" s="32"/>
      <c r="I10" s="32"/>
      <c r="J10" s="32"/>
      <c r="K10" s="32"/>
      <c r="L10" s="32"/>
      <c r="M10" s="32"/>
      <c r="N10" s="32"/>
      <c r="O10" s="32"/>
      <c r="P10" s="32"/>
      <c r="Q10" s="32"/>
      <c r="R10" s="32"/>
      <c r="S10" s="32"/>
      <c r="T10" s="32"/>
      <c r="U10" s="32"/>
      <c r="V10" s="32"/>
      <c r="W10" s="32"/>
      <c r="X10" s="32"/>
      <c r="Y10" s="32"/>
      <c r="Z10" s="32"/>
      <c r="AA10" s="32"/>
      <c r="AB10" s="32"/>
      <c r="AC10" s="32"/>
      <c r="AD10" s="32"/>
      <c r="AE10" s="32"/>
      <c r="AH10" s="5"/>
      <c r="AJ10" s="462"/>
      <c r="AK10" s="462"/>
      <c r="AL10" s="462"/>
      <c r="AM10" s="462"/>
      <c r="AN10" s="462"/>
      <c r="AO10" s="462"/>
      <c r="AP10" s="25"/>
      <c r="AQ10" s="375"/>
      <c r="AR10" s="375"/>
      <c r="AS10" s="375"/>
      <c r="AT10" s="375"/>
    </row>
    <row r="11" spans="2:54" ht="21" customHeight="1">
      <c r="B11" s="529"/>
      <c r="C11" s="529"/>
      <c r="D11" s="529"/>
      <c r="E11" s="529"/>
      <c r="F11" s="529"/>
      <c r="G11" s="529"/>
      <c r="H11" s="560"/>
      <c r="I11" s="560"/>
      <c r="J11" s="560"/>
      <c r="K11" s="560"/>
      <c r="L11" s="560"/>
      <c r="M11" s="560"/>
      <c r="N11" s="560"/>
      <c r="O11" s="560"/>
      <c r="P11" s="560"/>
      <c r="Q11" s="560"/>
      <c r="R11" s="560"/>
      <c r="S11" s="560"/>
      <c r="T11" s="560"/>
      <c r="U11" s="560"/>
      <c r="V11" s="560"/>
      <c r="W11" s="560"/>
      <c r="X11" s="560"/>
      <c r="Y11" s="560"/>
      <c r="Z11" s="560"/>
      <c r="AA11" s="560"/>
      <c r="AB11" s="560"/>
      <c r="AC11" s="560"/>
      <c r="AD11" s="560"/>
      <c r="AE11" s="560"/>
      <c r="AH11" s="5" t="s">
        <v>4282</v>
      </c>
      <c r="AJ11" s="517" t="str">
        <f>IF(納品書!AJ11="","",納品書!AJ11)</f>
        <v/>
      </c>
      <c r="AK11" s="518"/>
      <c r="AL11" s="472" t="str">
        <f>IF(納品書!AL11="","",納品書!AL11)</f>
        <v/>
      </c>
      <c r="AM11" s="472"/>
      <c r="AN11" s="472"/>
      <c r="AO11" s="472"/>
      <c r="AP11" s="26"/>
      <c r="AQ11" s="375"/>
      <c r="AR11" s="375"/>
      <c r="AS11" s="375"/>
      <c r="AT11" s="375"/>
    </row>
    <row r="12" spans="2:54" ht="21" customHeight="1">
      <c r="B12" s="363"/>
      <c r="C12" s="363"/>
      <c r="D12" s="363"/>
      <c r="E12" s="363"/>
      <c r="F12" s="363"/>
      <c r="G12" s="363"/>
      <c r="H12" s="364"/>
      <c r="I12" s="364"/>
      <c r="J12" s="364"/>
      <c r="K12" s="336"/>
      <c r="L12" s="364"/>
      <c r="M12" s="364"/>
      <c r="N12" s="336"/>
      <c r="O12" s="364"/>
      <c r="P12" s="364"/>
      <c r="Q12" s="336"/>
      <c r="R12" s="8"/>
      <c r="S12" s="8"/>
      <c r="T12" s="8"/>
      <c r="U12" s="8"/>
      <c r="V12" s="364"/>
      <c r="W12" s="364"/>
      <c r="X12" s="364"/>
      <c r="Y12" s="336"/>
      <c r="Z12" s="364"/>
      <c r="AA12" s="364"/>
      <c r="AB12" s="336"/>
      <c r="AC12" s="364"/>
      <c r="AD12" s="364"/>
      <c r="AE12" s="336"/>
      <c r="AF12" s="8"/>
      <c r="AG12" s="8"/>
      <c r="AH12" s="367"/>
      <c r="AI12" s="8"/>
      <c r="AJ12" s="369"/>
      <c r="AK12" s="369"/>
      <c r="AL12" s="378"/>
      <c r="AM12" s="378"/>
      <c r="AN12" s="378"/>
      <c r="AO12" s="378"/>
      <c r="AQ12" s="456" t="str">
        <f>IF(納品書!H2="","",
IF(納品書!H5="","",
IF(納品書!H8="","",
IF(納品書!H5=固定マスタ!DG5,納品書!H9,
IF(納品書!H5=固定マスタ!DG6,納品書!H2,
IF(納品書!H5=固定マスタ!DG7,"",
IF(納品書!H5=固定マスタ!DG8,"",
IF(納品書!H5=固定マスタ!DG9,"",
IF(納品書!H5=固定マスタ!DG10,"",
IF(納品書!H5=固定マスタ!DG11,"",
IF(納品書!H5=固定マスタ!DG12,"",
IF(納品書!H5=固定マスタ!DG13,"",
"error"))))))))))))</f>
        <v/>
      </c>
      <c r="AR12" s="456"/>
      <c r="AS12" s="456"/>
      <c r="AT12" s="456"/>
    </row>
    <row r="13" spans="2:54" ht="21" customHeight="1" thickBot="1">
      <c r="B13" s="529"/>
      <c r="C13" s="529"/>
      <c r="D13" s="529"/>
      <c r="E13" s="529"/>
      <c r="F13" s="529"/>
      <c r="G13" s="529"/>
      <c r="H13" s="567"/>
      <c r="I13" s="566"/>
      <c r="J13" s="566"/>
      <c r="K13" s="14"/>
      <c r="L13" s="566"/>
      <c r="M13" s="566"/>
      <c r="N13" s="14"/>
      <c r="O13" s="566"/>
      <c r="P13" s="566"/>
      <c r="Q13" s="14"/>
      <c r="R13" s="550"/>
      <c r="S13" s="550"/>
      <c r="T13" s="767"/>
      <c r="U13" s="767"/>
      <c r="V13" s="767"/>
      <c r="W13" s="767"/>
      <c r="X13" s="767"/>
      <c r="Y13" s="767"/>
      <c r="Z13" s="767"/>
      <c r="AA13" s="767"/>
      <c r="AB13" s="767"/>
      <c r="AC13" s="767"/>
      <c r="AD13" s="767"/>
      <c r="AE13" s="768"/>
      <c r="AH13" s="5" t="s">
        <v>4282</v>
      </c>
      <c r="AJ13" s="765" t="str">
        <f>IF(納品書!H2="","",
IF(納品書!H5="","",
IF(納品書!H8="","",
IF(納品書!AJ13=固定マスタ!FW45,固定マスタ!FW47,
IF(納品書!AJ13=固定マスタ!FW45,固定マスタ!FW47,
"error")))))</f>
        <v/>
      </c>
      <c r="AK13" s="765"/>
      <c r="AL13" s="370" t="str">
        <f>IF(納品書!AL13="","",納品書!AL13)</f>
        <v/>
      </c>
      <c r="AM13" s="370"/>
      <c r="AN13" s="368"/>
      <c r="AO13" s="368"/>
      <c r="AQ13" s="375"/>
      <c r="AR13" s="375"/>
      <c r="AS13" s="375"/>
      <c r="AT13" s="375"/>
      <c r="AX13" s="3"/>
    </row>
    <row r="14" spans="2:54" ht="21" customHeight="1" thickTop="1">
      <c r="B14" s="453"/>
      <c r="C14" s="453"/>
      <c r="D14" s="453"/>
      <c r="E14" s="453"/>
      <c r="F14" s="453"/>
      <c r="G14" s="453"/>
      <c r="H14" s="756"/>
      <c r="I14" s="756"/>
      <c r="J14" s="756"/>
      <c r="K14" s="756"/>
      <c r="L14" s="756"/>
      <c r="M14" s="756"/>
      <c r="N14" s="756"/>
      <c r="O14" s="756"/>
      <c r="P14" s="756"/>
      <c r="Q14" s="756"/>
      <c r="R14" s="756"/>
      <c r="S14" s="756"/>
      <c r="T14" s="756"/>
      <c r="U14" s="756"/>
      <c r="V14" s="756"/>
      <c r="W14" s="756"/>
      <c r="X14" s="756"/>
      <c r="Y14" s="756"/>
      <c r="Z14" s="756"/>
      <c r="AA14" s="756"/>
      <c r="AB14" s="756"/>
      <c r="AC14" s="756"/>
      <c r="AD14" s="756"/>
      <c r="AE14" s="756"/>
      <c r="AF14" s="8"/>
      <c r="AG14" s="8"/>
      <c r="AH14" s="367"/>
      <c r="AI14" s="8"/>
      <c r="AJ14" s="374"/>
      <c r="AK14" s="374"/>
      <c r="AL14" s="371"/>
      <c r="AM14" s="371"/>
      <c r="AN14" s="371"/>
      <c r="AO14" s="371"/>
      <c r="AQ14" s="363"/>
      <c r="AR14" s="363"/>
      <c r="AS14" s="363"/>
      <c r="AT14" s="363"/>
    </row>
    <row r="15" spans="2:54" ht="21" customHeight="1">
      <c r="B15" s="453"/>
      <c r="C15" s="453"/>
      <c r="D15" s="453"/>
      <c r="E15" s="453"/>
      <c r="F15" s="453"/>
      <c r="G15" s="453"/>
      <c r="H15" s="756"/>
      <c r="I15" s="756"/>
      <c r="J15" s="756"/>
      <c r="K15" s="756"/>
      <c r="L15" s="756"/>
      <c r="M15" s="756"/>
      <c r="N15" s="756"/>
      <c r="O15" s="756"/>
      <c r="P15" s="756"/>
      <c r="Q15" s="756"/>
      <c r="R15" s="756"/>
      <c r="S15" s="756"/>
      <c r="T15" s="756"/>
      <c r="U15" s="756"/>
      <c r="V15" s="756"/>
      <c r="W15" s="756"/>
      <c r="X15" s="756"/>
      <c r="Y15" s="756"/>
      <c r="Z15" s="756"/>
      <c r="AA15" s="756"/>
      <c r="AB15" s="756"/>
      <c r="AC15" s="756"/>
      <c r="AD15" s="756"/>
      <c r="AE15" s="756"/>
      <c r="AF15" s="8"/>
      <c r="AG15" s="8"/>
      <c r="AH15" s="367"/>
      <c r="AI15" s="8"/>
      <c r="AJ15" s="757" t="str">
        <f>IF(納品書!H2="","",
IF(納品書!H5="","",
IF(納品書!H8="","",
IF(納品書!H8=固定マスタ!FG5,固定マスタ!GK10,
IF(納品書!H8=固定マスタ!FG6,固定マスタ!GK12,
IF(納品書!H8=固定マスタ!DG7,"",
IF(納品書!H8=固定マスタ!DG8,"",
IF(納品書!H8=固定マスタ!DG9,"",
IF(納品書!H8=固定マスタ!DG10,"",
IF(納品書!H8=固定マスタ!DG11,"",
IF(納品書!H8=固定マスタ!DG12,"",
IF(納品書!H8=固定マスタ!DG13,"",
"error"))))))))))))</f>
        <v/>
      </c>
      <c r="AK15" s="757"/>
      <c r="AL15" s="757"/>
      <c r="AM15" s="757"/>
      <c r="AN15" s="757"/>
      <c r="AO15" s="757"/>
      <c r="AQ15" s="376"/>
      <c r="AR15" s="376"/>
      <c r="AS15" s="376"/>
      <c r="AT15" s="376"/>
    </row>
    <row r="16" spans="2:54" ht="21" customHeight="1">
      <c r="B16" s="8"/>
      <c r="C16" s="8"/>
      <c r="D16" s="8"/>
      <c r="E16" s="8"/>
      <c r="F16" s="8"/>
      <c r="G16" s="8"/>
      <c r="H16" s="8"/>
      <c r="I16" s="8"/>
      <c r="J16" s="8"/>
      <c r="K16" s="8"/>
      <c r="L16" s="8"/>
      <c r="M16" s="8"/>
      <c r="N16" s="8"/>
      <c r="O16" s="8"/>
      <c r="P16" s="8"/>
      <c r="Q16" s="8"/>
      <c r="R16" s="8"/>
      <c r="S16" s="8"/>
      <c r="T16" s="8"/>
      <c r="U16" s="8"/>
      <c r="V16" s="8"/>
      <c r="W16" s="8"/>
      <c r="X16" s="8"/>
      <c r="Y16" s="8"/>
      <c r="Z16" s="8"/>
      <c r="AA16" s="8"/>
      <c r="AB16" s="8"/>
      <c r="AC16" s="8"/>
      <c r="AD16" s="8"/>
      <c r="AE16" s="8"/>
      <c r="AF16" s="8"/>
      <c r="AG16" s="8"/>
      <c r="AH16" s="367"/>
      <c r="AI16" s="8"/>
      <c r="AJ16" s="758" t="str">
        <f>IF(納品書!H2="","",
IF(納品書!H5="","",
IF(納品書!H8="","",
IF(納品書!H8=固定マスタ!FG5,"下記のとおり検収いたしますのでご査収くださいますようお願い申し上げます。",
IF(納品書!H8=固定マスタ!FG6,"下記のとおり検収いたしますのでご査収くださいますようお願い申し上げます。",
IF(納品書!H8=固定マスタ!DG7,"",
IF(納品書!H8=固定マスタ!DG8,"",
IF(納品書!H8=固定マスタ!DG9,"",
IF(納品書!H8=固定マスタ!DG10,"",
IF(納品書!H8=固定マスタ!DG11,"",
IF(納品書!H8=固定マスタ!DG12,"",
IF(納品書!H8=固定マスタ!DG13,"",
"error"))))))))))))</f>
        <v/>
      </c>
      <c r="AK16" s="758"/>
      <c r="AL16" s="758"/>
      <c r="AM16" s="758"/>
      <c r="AN16" s="758"/>
      <c r="AO16" s="758"/>
      <c r="AQ16" s="377"/>
      <c r="AR16" s="376"/>
      <c r="AS16" s="376"/>
      <c r="AT16" s="376"/>
    </row>
    <row r="17" spans="2:46" ht="11.25" customHeight="1">
      <c r="B17" s="8"/>
      <c r="C17" s="8"/>
      <c r="D17" s="8"/>
      <c r="E17" s="8"/>
      <c r="F17" s="8"/>
      <c r="G17" s="8"/>
      <c r="H17" s="8"/>
      <c r="I17" s="8"/>
      <c r="J17" s="8"/>
      <c r="K17" s="8"/>
      <c r="L17" s="8"/>
      <c r="M17" s="8"/>
      <c r="N17" s="8"/>
      <c r="O17" s="8"/>
      <c r="P17" s="8"/>
      <c r="Q17" s="8"/>
      <c r="R17" s="8"/>
      <c r="S17" s="8"/>
      <c r="T17" s="8"/>
      <c r="U17" s="8"/>
      <c r="V17" s="8"/>
      <c r="W17" s="8"/>
      <c r="X17" s="8"/>
      <c r="Y17" s="8"/>
      <c r="Z17" s="8"/>
      <c r="AA17" s="8"/>
      <c r="AB17" s="8"/>
      <c r="AC17" s="8"/>
      <c r="AD17" s="8"/>
      <c r="AE17" s="8"/>
      <c r="AG17" s="8"/>
      <c r="AH17" s="367"/>
      <c r="AJ17" s="363"/>
      <c r="AK17" s="363"/>
      <c r="AL17" s="363"/>
      <c r="AM17" s="363"/>
      <c r="AN17" s="363"/>
      <c r="AO17" s="363"/>
      <c r="AQ17" s="376"/>
      <c r="AR17" s="376"/>
      <c r="AS17" s="376"/>
      <c r="AT17" s="376"/>
    </row>
    <row r="18" spans="2:46" ht="11.25" customHeight="1">
      <c r="B18" s="8"/>
      <c r="C18" s="8"/>
      <c r="D18" s="8"/>
      <c r="E18" s="8"/>
      <c r="F18" s="8"/>
      <c r="G18" s="8"/>
      <c r="H18" s="8"/>
      <c r="I18" s="8"/>
      <c r="J18" s="8"/>
      <c r="K18" s="8"/>
      <c r="L18" s="8"/>
      <c r="M18" s="8"/>
      <c r="N18" s="8"/>
      <c r="O18" s="8"/>
      <c r="P18" s="8"/>
      <c r="Q18" s="8"/>
      <c r="R18" s="8"/>
      <c r="S18" s="8"/>
      <c r="T18" s="8"/>
      <c r="U18" s="8"/>
      <c r="V18" s="8"/>
      <c r="W18" s="8"/>
      <c r="X18" s="8"/>
      <c r="Y18" s="8"/>
      <c r="Z18" s="8"/>
      <c r="AA18" s="8"/>
      <c r="AB18" s="8"/>
      <c r="AC18" s="8"/>
      <c r="AD18" s="8"/>
      <c r="AE18" s="8"/>
      <c r="AH18" s="5"/>
      <c r="AJ18" s="363"/>
      <c r="AK18" s="363"/>
      <c r="AL18" s="363"/>
      <c r="AM18" s="363"/>
      <c r="AN18" s="363"/>
      <c r="AO18" s="363"/>
      <c r="AQ18" s="376"/>
      <c r="AR18" s="376"/>
      <c r="AS18" s="376"/>
      <c r="AT18" s="376"/>
    </row>
    <row r="19" spans="2:46" ht="13.5" customHeight="1">
      <c r="B19" s="8"/>
      <c r="C19" s="8"/>
      <c r="D19" s="38"/>
      <c r="E19" s="8"/>
      <c r="F19" s="8"/>
      <c r="G19" s="8"/>
      <c r="H19" s="8"/>
      <c r="I19" s="8"/>
      <c r="J19" s="8"/>
      <c r="K19" s="8"/>
      <c r="L19" s="8"/>
      <c r="M19" s="8"/>
      <c r="N19" s="8"/>
      <c r="O19" s="8"/>
      <c r="P19" s="8"/>
      <c r="Q19" s="8"/>
      <c r="R19" s="8"/>
      <c r="S19" s="8"/>
      <c r="T19" s="8"/>
      <c r="U19" s="8"/>
      <c r="V19" s="8"/>
      <c r="W19" s="8"/>
      <c r="X19" s="8"/>
      <c r="Y19" s="8"/>
      <c r="Z19" s="8"/>
      <c r="AA19" s="8"/>
      <c r="AB19" s="8"/>
      <c r="AC19" s="8"/>
      <c r="AD19" s="8"/>
      <c r="AE19" s="8"/>
      <c r="AH19" s="5"/>
      <c r="AJ19" s="452"/>
      <c r="AK19" s="452"/>
      <c r="AL19" s="452"/>
      <c r="AM19" s="452"/>
      <c r="AN19" s="452"/>
      <c r="AO19" s="452"/>
      <c r="AR19" s="452"/>
      <c r="AS19" s="452"/>
      <c r="AT19" s="452"/>
    </row>
    <row r="20" spans="2:46">
      <c r="B20" s="563"/>
      <c r="C20" s="563"/>
      <c r="D20" s="563"/>
      <c r="E20" s="563"/>
      <c r="F20" s="563"/>
      <c r="G20" s="563"/>
      <c r="H20" s="563"/>
      <c r="I20" s="563"/>
      <c r="J20" s="563"/>
      <c r="K20" s="563"/>
      <c r="L20" s="563"/>
      <c r="M20" s="563"/>
      <c r="N20" s="563"/>
      <c r="O20" s="563"/>
      <c r="P20" s="563"/>
      <c r="Q20" s="563"/>
      <c r="R20" s="563"/>
      <c r="S20" s="563"/>
      <c r="T20" s="563"/>
      <c r="U20" s="563"/>
      <c r="V20" s="563"/>
      <c r="W20" s="563"/>
      <c r="X20" s="563"/>
      <c r="Y20" s="563"/>
      <c r="Z20" s="563"/>
      <c r="AA20" s="755"/>
      <c r="AB20" s="755"/>
      <c r="AC20" s="755"/>
      <c r="AD20" s="755"/>
      <c r="AE20" s="755"/>
      <c r="AH20" s="5"/>
      <c r="AJ20" s="35" t="str">
        <f>IF(納品書!AJ20="","",納品書!AJ20)</f>
        <v/>
      </c>
      <c r="AK20" s="520" t="str">
        <f>IF(納品書!AK20="","",納品書!AK20)</f>
        <v/>
      </c>
      <c r="AL20" s="528"/>
      <c r="AM20" s="528"/>
      <c r="AN20" s="528"/>
      <c r="AO20" s="528"/>
      <c r="AP20" s="528"/>
      <c r="AQ20" s="528"/>
      <c r="AR20" s="521"/>
      <c r="AS20" s="35" t="str">
        <f>IF(納品書!AS20="","",納品書!AS20)</f>
        <v/>
      </c>
      <c r="AT20" s="356" t="str">
        <f>IF(納品書!AT20="","",納品書!AT20)</f>
        <v/>
      </c>
    </row>
    <row r="21" spans="2:46" ht="22.5" customHeight="1">
      <c r="B21" s="559"/>
      <c r="C21" s="559"/>
      <c r="D21" s="560"/>
      <c r="E21" s="560"/>
      <c r="F21" s="560"/>
      <c r="G21" s="560"/>
      <c r="H21" s="560"/>
      <c r="I21" s="560"/>
      <c r="J21" s="560"/>
      <c r="K21" s="560"/>
      <c r="L21" s="560"/>
      <c r="M21" s="560"/>
      <c r="N21" s="560"/>
      <c r="O21" s="560"/>
      <c r="P21" s="560"/>
      <c r="Q21" s="560"/>
      <c r="R21" s="560"/>
      <c r="S21" s="560"/>
      <c r="T21" s="560"/>
      <c r="U21" s="560"/>
      <c r="V21" s="560"/>
      <c r="W21" s="553"/>
      <c r="X21" s="553"/>
      <c r="Y21" s="766"/>
      <c r="Z21" s="766"/>
      <c r="AA21" s="754"/>
      <c r="AB21" s="754"/>
      <c r="AC21" s="754"/>
      <c r="AD21" s="754"/>
      <c r="AE21" s="754"/>
      <c r="AH21" s="5"/>
      <c r="AJ21" s="33" t="str">
        <f>IF(納品書!AJ21="","",納品書!AJ21)</f>
        <v/>
      </c>
      <c r="AK21" s="512" t="str">
        <f>IF(納品書!AK21="","",納品書!AK21)</f>
        <v/>
      </c>
      <c r="AL21" s="513"/>
      <c r="AM21" s="513"/>
      <c r="AN21" s="513"/>
      <c r="AO21" s="513"/>
      <c r="AP21" s="513"/>
      <c r="AQ21" s="513"/>
      <c r="AR21" s="514"/>
      <c r="AS21" s="372" t="str">
        <f>IF(納品書!AS21="","",納品書!AS21)</f>
        <v/>
      </c>
      <c r="AT21" s="373" t="str">
        <f>IF(納品書!AT21="","",納品書!AT21)</f>
        <v/>
      </c>
    </row>
    <row r="22" spans="2:46" ht="22.5" customHeight="1">
      <c r="B22" s="559"/>
      <c r="C22" s="559"/>
      <c r="D22" s="560"/>
      <c r="E22" s="560"/>
      <c r="F22" s="560"/>
      <c r="G22" s="560"/>
      <c r="H22" s="560"/>
      <c r="I22" s="560"/>
      <c r="J22" s="560"/>
      <c r="K22" s="560"/>
      <c r="L22" s="560"/>
      <c r="M22" s="560"/>
      <c r="N22" s="560"/>
      <c r="O22" s="560"/>
      <c r="P22" s="560"/>
      <c r="Q22" s="560"/>
      <c r="R22" s="560"/>
      <c r="S22" s="560"/>
      <c r="T22" s="560"/>
      <c r="U22" s="560"/>
      <c r="V22" s="560"/>
      <c r="W22" s="553"/>
      <c r="X22" s="553"/>
      <c r="Y22" s="766"/>
      <c r="Z22" s="766"/>
      <c r="AA22" s="754"/>
      <c r="AB22" s="754"/>
      <c r="AC22" s="754"/>
      <c r="AD22" s="754"/>
      <c r="AE22" s="754"/>
      <c r="AH22" s="5"/>
      <c r="AJ22" s="33" t="str">
        <f>IF(納品書!AJ22="","",納品書!AJ22)</f>
        <v/>
      </c>
      <c r="AK22" s="512" t="str">
        <f>IF(納品書!AK22="","",納品書!AK22)</f>
        <v/>
      </c>
      <c r="AL22" s="513"/>
      <c r="AM22" s="513"/>
      <c r="AN22" s="513"/>
      <c r="AO22" s="513"/>
      <c r="AP22" s="513"/>
      <c r="AQ22" s="513"/>
      <c r="AR22" s="514"/>
      <c r="AS22" s="372" t="str">
        <f>IF(納品書!AS22="","",納品書!AS22)</f>
        <v/>
      </c>
      <c r="AT22" s="373" t="str">
        <f>IF(納品書!AT22="","",納品書!AT22)</f>
        <v/>
      </c>
    </row>
    <row r="23" spans="2:46" ht="22.5" customHeight="1">
      <c r="B23" s="559"/>
      <c r="C23" s="559"/>
      <c r="D23" s="560"/>
      <c r="E23" s="560"/>
      <c r="F23" s="560"/>
      <c r="G23" s="560"/>
      <c r="H23" s="560"/>
      <c r="I23" s="560"/>
      <c r="J23" s="560"/>
      <c r="K23" s="560"/>
      <c r="L23" s="560"/>
      <c r="M23" s="560"/>
      <c r="N23" s="560"/>
      <c r="O23" s="560"/>
      <c r="P23" s="560"/>
      <c r="Q23" s="560"/>
      <c r="R23" s="560"/>
      <c r="S23" s="560"/>
      <c r="T23" s="560"/>
      <c r="U23" s="560"/>
      <c r="V23" s="560"/>
      <c r="W23" s="553"/>
      <c r="X23" s="553"/>
      <c r="Y23" s="766"/>
      <c r="Z23" s="766"/>
      <c r="AA23" s="754"/>
      <c r="AB23" s="754"/>
      <c r="AC23" s="754"/>
      <c r="AD23" s="754"/>
      <c r="AE23" s="754"/>
      <c r="AH23" s="5"/>
      <c r="AJ23" s="33" t="str">
        <f>IF(納品書!AJ23="","",納品書!AJ23)</f>
        <v/>
      </c>
      <c r="AK23" s="512" t="str">
        <f>IF(納品書!AK23="","",納品書!AK23)</f>
        <v/>
      </c>
      <c r="AL23" s="513"/>
      <c r="AM23" s="513"/>
      <c r="AN23" s="513"/>
      <c r="AO23" s="513"/>
      <c r="AP23" s="513"/>
      <c r="AQ23" s="513"/>
      <c r="AR23" s="514"/>
      <c r="AS23" s="372" t="str">
        <f>IF(納品書!AS23="","",納品書!AS23)</f>
        <v/>
      </c>
      <c r="AT23" s="373" t="str">
        <f>IF(納品書!AT23="","",納品書!AT23)</f>
        <v/>
      </c>
    </row>
    <row r="24" spans="2:46" ht="22.5" customHeight="1">
      <c r="B24" s="559"/>
      <c r="C24" s="559"/>
      <c r="D24" s="560"/>
      <c r="E24" s="560"/>
      <c r="F24" s="560"/>
      <c r="G24" s="560"/>
      <c r="H24" s="560"/>
      <c r="I24" s="560"/>
      <c r="J24" s="560"/>
      <c r="K24" s="560"/>
      <c r="L24" s="560"/>
      <c r="M24" s="560"/>
      <c r="N24" s="560"/>
      <c r="O24" s="560"/>
      <c r="P24" s="560"/>
      <c r="Q24" s="560"/>
      <c r="R24" s="560"/>
      <c r="S24" s="560"/>
      <c r="T24" s="560"/>
      <c r="U24" s="560"/>
      <c r="V24" s="560"/>
      <c r="W24" s="553"/>
      <c r="X24" s="553"/>
      <c r="Y24" s="766"/>
      <c r="Z24" s="766"/>
      <c r="AA24" s="754"/>
      <c r="AB24" s="754"/>
      <c r="AC24" s="754"/>
      <c r="AD24" s="754"/>
      <c r="AE24" s="754"/>
      <c r="AG24" s="8"/>
      <c r="AH24" s="5"/>
      <c r="AJ24" s="33" t="str">
        <f>IF(納品書!AJ24="","",納品書!AJ24)</f>
        <v/>
      </c>
      <c r="AK24" s="512" t="str">
        <f>IF(納品書!AK24="","",納品書!AK24)</f>
        <v/>
      </c>
      <c r="AL24" s="513"/>
      <c r="AM24" s="513"/>
      <c r="AN24" s="513"/>
      <c r="AO24" s="513"/>
      <c r="AP24" s="513"/>
      <c r="AQ24" s="513"/>
      <c r="AR24" s="514"/>
      <c r="AS24" s="372" t="str">
        <f>IF(納品書!AS24="","",納品書!AS24)</f>
        <v/>
      </c>
      <c r="AT24" s="373" t="str">
        <f>IF(納品書!AT24="","",納品書!AT24)</f>
        <v/>
      </c>
    </row>
    <row r="25" spans="2:46" ht="22.5" customHeight="1">
      <c r="B25" s="559"/>
      <c r="C25" s="559"/>
      <c r="D25" s="560"/>
      <c r="E25" s="560"/>
      <c r="F25" s="560"/>
      <c r="G25" s="560"/>
      <c r="H25" s="560"/>
      <c r="I25" s="560"/>
      <c r="J25" s="560"/>
      <c r="K25" s="560"/>
      <c r="L25" s="560"/>
      <c r="M25" s="560"/>
      <c r="N25" s="560"/>
      <c r="O25" s="560"/>
      <c r="P25" s="560"/>
      <c r="Q25" s="560"/>
      <c r="R25" s="560"/>
      <c r="S25" s="560"/>
      <c r="T25" s="560"/>
      <c r="U25" s="560"/>
      <c r="V25" s="560"/>
      <c r="W25" s="553"/>
      <c r="X25" s="553"/>
      <c r="Y25" s="766"/>
      <c r="Z25" s="766"/>
      <c r="AA25" s="754"/>
      <c r="AB25" s="754"/>
      <c r="AC25" s="754"/>
      <c r="AD25" s="754"/>
      <c r="AE25" s="754"/>
      <c r="AG25" s="8"/>
      <c r="AH25" s="5"/>
      <c r="AJ25" s="33" t="str">
        <f>IF(納品書!AJ25="","",納品書!AJ25)</f>
        <v/>
      </c>
      <c r="AK25" s="512" t="str">
        <f>IF(納品書!AK25="","",納品書!AK25)</f>
        <v/>
      </c>
      <c r="AL25" s="513"/>
      <c r="AM25" s="513"/>
      <c r="AN25" s="513"/>
      <c r="AO25" s="513"/>
      <c r="AP25" s="513"/>
      <c r="AQ25" s="513"/>
      <c r="AR25" s="514"/>
      <c r="AS25" s="372" t="str">
        <f>IF(納品書!AS25="","",納品書!AS25)</f>
        <v/>
      </c>
      <c r="AT25" s="373" t="str">
        <f>IF(納品書!AT25="","",納品書!AT25)</f>
        <v/>
      </c>
    </row>
    <row r="26" spans="2:46" ht="22.5" customHeight="1">
      <c r="B26" s="559"/>
      <c r="C26" s="559"/>
      <c r="D26" s="560"/>
      <c r="E26" s="560"/>
      <c r="F26" s="560"/>
      <c r="G26" s="560"/>
      <c r="H26" s="560"/>
      <c r="I26" s="560"/>
      <c r="J26" s="560"/>
      <c r="K26" s="560"/>
      <c r="L26" s="560"/>
      <c r="M26" s="560"/>
      <c r="N26" s="560"/>
      <c r="O26" s="560"/>
      <c r="P26" s="560"/>
      <c r="Q26" s="560"/>
      <c r="R26" s="560"/>
      <c r="S26" s="560"/>
      <c r="T26" s="560"/>
      <c r="U26" s="560"/>
      <c r="V26" s="560"/>
      <c r="W26" s="553"/>
      <c r="X26" s="553"/>
      <c r="Y26" s="766"/>
      <c r="Z26" s="766"/>
      <c r="AA26" s="754"/>
      <c r="AB26" s="754"/>
      <c r="AC26" s="754"/>
      <c r="AD26" s="754"/>
      <c r="AE26" s="754"/>
      <c r="AG26" s="8"/>
      <c r="AH26" s="5"/>
      <c r="AJ26" s="33" t="str">
        <f>IF(納品書!AJ26="","",納品書!AJ26)</f>
        <v/>
      </c>
      <c r="AK26" s="512" t="str">
        <f>IF(納品書!AK26="","",納品書!AK26)</f>
        <v/>
      </c>
      <c r="AL26" s="513"/>
      <c r="AM26" s="513"/>
      <c r="AN26" s="513"/>
      <c r="AO26" s="513"/>
      <c r="AP26" s="513"/>
      <c r="AQ26" s="513"/>
      <c r="AR26" s="514"/>
      <c r="AS26" s="372" t="str">
        <f>IF(納品書!AS26="","",納品書!AS26)</f>
        <v/>
      </c>
      <c r="AT26" s="373" t="str">
        <f>IF(納品書!AT26="","",納品書!AT26)</f>
        <v/>
      </c>
    </row>
    <row r="27" spans="2:46" ht="22.5" customHeight="1">
      <c r="B27" s="559"/>
      <c r="C27" s="559"/>
      <c r="D27" s="560"/>
      <c r="E27" s="560"/>
      <c r="F27" s="560"/>
      <c r="G27" s="560"/>
      <c r="H27" s="560"/>
      <c r="I27" s="560"/>
      <c r="J27" s="560"/>
      <c r="K27" s="560"/>
      <c r="L27" s="560"/>
      <c r="M27" s="560"/>
      <c r="N27" s="560"/>
      <c r="O27" s="560"/>
      <c r="P27" s="560"/>
      <c r="Q27" s="560"/>
      <c r="R27" s="560"/>
      <c r="S27" s="560"/>
      <c r="T27" s="560"/>
      <c r="U27" s="560"/>
      <c r="V27" s="560"/>
      <c r="W27" s="553"/>
      <c r="X27" s="553"/>
      <c r="Y27" s="766"/>
      <c r="Z27" s="766"/>
      <c r="AA27" s="754"/>
      <c r="AB27" s="754"/>
      <c r="AC27" s="754"/>
      <c r="AD27" s="754"/>
      <c r="AE27" s="754"/>
      <c r="AG27" s="8"/>
      <c r="AH27" s="5"/>
      <c r="AJ27" s="33" t="str">
        <f>IF(納品書!AJ27="","",納品書!AJ27)</f>
        <v/>
      </c>
      <c r="AK27" s="512" t="str">
        <f>IF(納品書!AK27="","",納品書!AK27)</f>
        <v/>
      </c>
      <c r="AL27" s="513"/>
      <c r="AM27" s="513"/>
      <c r="AN27" s="513"/>
      <c r="AO27" s="513"/>
      <c r="AP27" s="513"/>
      <c r="AQ27" s="513"/>
      <c r="AR27" s="514"/>
      <c r="AS27" s="372" t="str">
        <f>IF(納品書!AS27="","",納品書!AS27)</f>
        <v/>
      </c>
      <c r="AT27" s="373" t="str">
        <f>IF(納品書!AT27="","",納品書!AT27)</f>
        <v/>
      </c>
    </row>
    <row r="28" spans="2:46" ht="22.5" customHeight="1">
      <c r="B28" s="559"/>
      <c r="C28" s="559"/>
      <c r="D28" s="560"/>
      <c r="E28" s="560"/>
      <c r="F28" s="560"/>
      <c r="G28" s="560"/>
      <c r="H28" s="560"/>
      <c r="I28" s="560"/>
      <c r="J28" s="560"/>
      <c r="K28" s="560"/>
      <c r="L28" s="560"/>
      <c r="M28" s="560"/>
      <c r="N28" s="560"/>
      <c r="O28" s="560"/>
      <c r="P28" s="560"/>
      <c r="Q28" s="560"/>
      <c r="R28" s="560"/>
      <c r="S28" s="560"/>
      <c r="T28" s="560"/>
      <c r="U28" s="560"/>
      <c r="V28" s="560"/>
      <c r="W28" s="553"/>
      <c r="X28" s="553"/>
      <c r="Y28" s="766"/>
      <c r="Z28" s="766"/>
      <c r="AA28" s="754"/>
      <c r="AB28" s="754"/>
      <c r="AC28" s="754"/>
      <c r="AD28" s="754"/>
      <c r="AE28" s="754"/>
      <c r="AG28" s="8"/>
      <c r="AH28" s="5"/>
      <c r="AJ28" s="33" t="str">
        <f>IF(納品書!AJ28="","",納品書!AJ28)</f>
        <v/>
      </c>
      <c r="AK28" s="512" t="str">
        <f>IF(納品書!AK28="","",納品書!AK28)</f>
        <v/>
      </c>
      <c r="AL28" s="513"/>
      <c r="AM28" s="513"/>
      <c r="AN28" s="513"/>
      <c r="AO28" s="513"/>
      <c r="AP28" s="513"/>
      <c r="AQ28" s="513"/>
      <c r="AR28" s="514"/>
      <c r="AS28" s="372" t="str">
        <f>IF(納品書!AS28="","",納品書!AS28)</f>
        <v/>
      </c>
      <c r="AT28" s="373" t="str">
        <f>IF(納品書!AT28="","",納品書!AT28)</f>
        <v/>
      </c>
    </row>
    <row r="29" spans="2:46" ht="22.5" customHeight="1">
      <c r="B29" s="559"/>
      <c r="C29" s="559"/>
      <c r="D29" s="560"/>
      <c r="E29" s="560"/>
      <c r="F29" s="560"/>
      <c r="G29" s="560"/>
      <c r="H29" s="560"/>
      <c r="I29" s="560"/>
      <c r="J29" s="560"/>
      <c r="K29" s="560"/>
      <c r="L29" s="560"/>
      <c r="M29" s="560"/>
      <c r="N29" s="560"/>
      <c r="O29" s="560"/>
      <c r="P29" s="560"/>
      <c r="Q29" s="560"/>
      <c r="R29" s="560"/>
      <c r="S29" s="560"/>
      <c r="T29" s="560"/>
      <c r="U29" s="560"/>
      <c r="V29" s="560"/>
      <c r="W29" s="553"/>
      <c r="X29" s="553"/>
      <c r="Y29" s="766"/>
      <c r="Z29" s="766"/>
      <c r="AA29" s="754"/>
      <c r="AB29" s="754"/>
      <c r="AC29" s="754"/>
      <c r="AD29" s="754"/>
      <c r="AE29" s="754"/>
      <c r="AG29" s="8"/>
      <c r="AH29" s="5"/>
      <c r="AI29" s="8"/>
      <c r="AJ29" s="33" t="str">
        <f>IF(納品書!AJ29="","",納品書!AJ29)</f>
        <v/>
      </c>
      <c r="AK29" s="512" t="str">
        <f>IF(納品書!AK29="","",納品書!AK29)</f>
        <v/>
      </c>
      <c r="AL29" s="513"/>
      <c r="AM29" s="513"/>
      <c r="AN29" s="513"/>
      <c r="AO29" s="513"/>
      <c r="AP29" s="513"/>
      <c r="AQ29" s="513"/>
      <c r="AR29" s="514"/>
      <c r="AS29" s="372" t="str">
        <f>IF(納品書!AS29="","",納品書!AS29)</f>
        <v/>
      </c>
      <c r="AT29" s="373" t="str">
        <f>IF(納品書!AT29="","",納品書!AT29)</f>
        <v/>
      </c>
    </row>
    <row r="30" spans="2:46" ht="22.5" customHeight="1">
      <c r="B30" s="559"/>
      <c r="C30" s="559"/>
      <c r="D30" s="560"/>
      <c r="E30" s="560"/>
      <c r="F30" s="560"/>
      <c r="G30" s="560"/>
      <c r="H30" s="560"/>
      <c r="I30" s="560"/>
      <c r="J30" s="560"/>
      <c r="K30" s="560"/>
      <c r="L30" s="560"/>
      <c r="M30" s="560"/>
      <c r="N30" s="560"/>
      <c r="O30" s="560"/>
      <c r="P30" s="560"/>
      <c r="Q30" s="560"/>
      <c r="R30" s="560"/>
      <c r="S30" s="560"/>
      <c r="T30" s="560"/>
      <c r="U30" s="560"/>
      <c r="V30" s="560"/>
      <c r="W30" s="553"/>
      <c r="X30" s="553"/>
      <c r="Y30" s="766"/>
      <c r="Z30" s="766"/>
      <c r="AA30" s="754"/>
      <c r="AB30" s="754"/>
      <c r="AC30" s="754"/>
      <c r="AD30" s="754"/>
      <c r="AE30" s="754"/>
      <c r="AG30" s="8"/>
      <c r="AH30" s="5"/>
      <c r="AI30" s="8"/>
      <c r="AJ30" s="33" t="str">
        <f>IF(納品書!AJ30="","",納品書!AJ30)</f>
        <v/>
      </c>
      <c r="AK30" s="512" t="str">
        <f>IF(納品書!AK30="","",納品書!AK30)</f>
        <v/>
      </c>
      <c r="AL30" s="513"/>
      <c r="AM30" s="513"/>
      <c r="AN30" s="513"/>
      <c r="AO30" s="513"/>
      <c r="AP30" s="513"/>
      <c r="AQ30" s="513"/>
      <c r="AR30" s="514"/>
      <c r="AS30" s="372" t="str">
        <f>IF(納品書!AS30="","",納品書!AS30)</f>
        <v/>
      </c>
      <c r="AT30" s="373" t="str">
        <f>IF(納品書!AT30="","",納品書!AT30)</f>
        <v/>
      </c>
    </row>
    <row r="31" spans="2:46" ht="22.5" customHeight="1">
      <c r="B31" s="559"/>
      <c r="C31" s="559"/>
      <c r="D31" s="560"/>
      <c r="E31" s="560"/>
      <c r="F31" s="560"/>
      <c r="G31" s="560"/>
      <c r="H31" s="560"/>
      <c r="I31" s="560"/>
      <c r="J31" s="560"/>
      <c r="K31" s="560"/>
      <c r="L31" s="560"/>
      <c r="M31" s="560"/>
      <c r="N31" s="560"/>
      <c r="O31" s="560"/>
      <c r="P31" s="560"/>
      <c r="Q31" s="560"/>
      <c r="R31" s="560"/>
      <c r="S31" s="560"/>
      <c r="T31" s="560"/>
      <c r="U31" s="560"/>
      <c r="V31" s="560"/>
      <c r="W31" s="553"/>
      <c r="X31" s="553"/>
      <c r="Y31" s="766"/>
      <c r="Z31" s="766"/>
      <c r="AA31" s="754"/>
      <c r="AB31" s="754"/>
      <c r="AC31" s="754"/>
      <c r="AD31" s="754"/>
      <c r="AE31" s="754"/>
      <c r="AG31" s="8"/>
      <c r="AH31" s="5"/>
      <c r="AI31" s="8"/>
      <c r="AJ31" s="33" t="str">
        <f>IF(納品書!AJ31="","",納品書!AJ31)</f>
        <v/>
      </c>
      <c r="AK31" s="512" t="str">
        <f>IF(納品書!AK31="","",納品書!AK31)</f>
        <v/>
      </c>
      <c r="AL31" s="513"/>
      <c r="AM31" s="513"/>
      <c r="AN31" s="513"/>
      <c r="AO31" s="513"/>
      <c r="AP31" s="513"/>
      <c r="AQ31" s="513"/>
      <c r="AR31" s="514"/>
      <c r="AS31" s="372" t="str">
        <f>IF(納品書!AS31="","",納品書!AS31)</f>
        <v/>
      </c>
      <c r="AT31" s="373" t="str">
        <f>IF(納品書!AT31="","",納品書!AT31)</f>
        <v/>
      </c>
    </row>
    <row r="32" spans="2:46" ht="22.5" customHeight="1">
      <c r="B32" s="559"/>
      <c r="C32" s="559"/>
      <c r="D32" s="560"/>
      <c r="E32" s="560"/>
      <c r="F32" s="560"/>
      <c r="G32" s="560"/>
      <c r="H32" s="560"/>
      <c r="I32" s="560"/>
      <c r="J32" s="560"/>
      <c r="K32" s="560"/>
      <c r="L32" s="560"/>
      <c r="M32" s="560"/>
      <c r="N32" s="560"/>
      <c r="O32" s="560"/>
      <c r="P32" s="560"/>
      <c r="Q32" s="560"/>
      <c r="R32" s="560"/>
      <c r="S32" s="560"/>
      <c r="T32" s="560"/>
      <c r="U32" s="560"/>
      <c r="V32" s="560"/>
      <c r="W32" s="553"/>
      <c r="X32" s="553"/>
      <c r="Y32" s="766"/>
      <c r="Z32" s="766"/>
      <c r="AA32" s="754"/>
      <c r="AB32" s="754"/>
      <c r="AC32" s="754"/>
      <c r="AD32" s="754"/>
      <c r="AE32" s="754"/>
      <c r="AG32" s="8"/>
      <c r="AH32" s="5"/>
      <c r="AI32" s="8"/>
      <c r="AJ32" s="33" t="str">
        <f>IF(納品書!AJ32="","",納品書!AJ32)</f>
        <v/>
      </c>
      <c r="AK32" s="512" t="str">
        <f>IF(納品書!AK32="","",納品書!AK32)</f>
        <v/>
      </c>
      <c r="AL32" s="513"/>
      <c r="AM32" s="513"/>
      <c r="AN32" s="513"/>
      <c r="AO32" s="513"/>
      <c r="AP32" s="513"/>
      <c r="AQ32" s="513"/>
      <c r="AR32" s="514"/>
      <c r="AS32" s="372" t="str">
        <f>IF(納品書!AS32="","",納品書!AS32)</f>
        <v/>
      </c>
      <c r="AT32" s="373" t="str">
        <f>IF(納品書!AT32="","",納品書!AT32)</f>
        <v/>
      </c>
    </row>
    <row r="33" spans="2:46" ht="22.5" customHeight="1">
      <c r="B33" s="559"/>
      <c r="C33" s="559"/>
      <c r="D33" s="560"/>
      <c r="E33" s="560"/>
      <c r="F33" s="560"/>
      <c r="G33" s="560"/>
      <c r="H33" s="560"/>
      <c r="I33" s="560"/>
      <c r="J33" s="560"/>
      <c r="K33" s="560"/>
      <c r="L33" s="560"/>
      <c r="M33" s="560"/>
      <c r="N33" s="560"/>
      <c r="O33" s="560"/>
      <c r="P33" s="560"/>
      <c r="Q33" s="560"/>
      <c r="R33" s="560"/>
      <c r="S33" s="560"/>
      <c r="T33" s="560"/>
      <c r="U33" s="560"/>
      <c r="V33" s="560"/>
      <c r="W33" s="553"/>
      <c r="X33" s="553"/>
      <c r="Y33" s="766"/>
      <c r="Z33" s="766"/>
      <c r="AA33" s="754"/>
      <c r="AB33" s="754"/>
      <c r="AC33" s="754"/>
      <c r="AD33" s="754"/>
      <c r="AE33" s="754"/>
      <c r="AG33" s="8"/>
      <c r="AH33" s="5"/>
      <c r="AI33" s="8"/>
      <c r="AJ33" s="33" t="str">
        <f>IF(納品書!AJ33="","",納品書!AJ33)</f>
        <v/>
      </c>
      <c r="AK33" s="512" t="str">
        <f>IF(納品書!AK33="","",納品書!AK33)</f>
        <v/>
      </c>
      <c r="AL33" s="513"/>
      <c r="AM33" s="513"/>
      <c r="AN33" s="513"/>
      <c r="AO33" s="513"/>
      <c r="AP33" s="513"/>
      <c r="AQ33" s="513"/>
      <c r="AR33" s="514"/>
      <c r="AS33" s="372" t="str">
        <f>IF(納品書!AS33="","",納品書!AS33)</f>
        <v/>
      </c>
      <c r="AT33" s="373" t="str">
        <f>IF(納品書!AT33="","",納品書!AT33)</f>
        <v/>
      </c>
    </row>
    <row r="34" spans="2:46" ht="22.5" customHeight="1">
      <c r="B34" s="559"/>
      <c r="C34" s="559"/>
      <c r="D34" s="560"/>
      <c r="E34" s="560"/>
      <c r="F34" s="560"/>
      <c r="G34" s="560"/>
      <c r="H34" s="560"/>
      <c r="I34" s="560"/>
      <c r="J34" s="560"/>
      <c r="K34" s="560"/>
      <c r="L34" s="560"/>
      <c r="M34" s="560"/>
      <c r="N34" s="560"/>
      <c r="O34" s="560"/>
      <c r="P34" s="560"/>
      <c r="Q34" s="560"/>
      <c r="R34" s="560"/>
      <c r="S34" s="560"/>
      <c r="T34" s="560"/>
      <c r="U34" s="560"/>
      <c r="V34" s="560"/>
      <c r="W34" s="553"/>
      <c r="X34" s="553"/>
      <c r="Y34" s="766"/>
      <c r="Z34" s="766"/>
      <c r="AA34" s="754"/>
      <c r="AB34" s="754"/>
      <c r="AC34" s="754"/>
      <c r="AD34" s="754"/>
      <c r="AE34" s="754"/>
      <c r="AG34" s="8"/>
      <c r="AH34" s="5"/>
      <c r="AI34" s="8"/>
      <c r="AJ34" s="33" t="str">
        <f>IF(納品書!AJ34="","",納品書!AJ34)</f>
        <v/>
      </c>
      <c r="AK34" s="512" t="str">
        <f>IF(納品書!AK34="","",納品書!AK34)</f>
        <v/>
      </c>
      <c r="AL34" s="513"/>
      <c r="AM34" s="513"/>
      <c r="AN34" s="513"/>
      <c r="AO34" s="513"/>
      <c r="AP34" s="513"/>
      <c r="AQ34" s="513"/>
      <c r="AR34" s="514"/>
      <c r="AS34" s="372" t="str">
        <f>IF(納品書!AS34="","",納品書!AS34)</f>
        <v/>
      </c>
      <c r="AT34" s="373" t="str">
        <f>IF(納品書!AT34="","",納品書!AT34)</f>
        <v/>
      </c>
    </row>
    <row r="35" spans="2:46" ht="22.5" customHeight="1">
      <c r="B35" s="559"/>
      <c r="C35" s="559"/>
      <c r="D35" s="560"/>
      <c r="E35" s="560"/>
      <c r="F35" s="560"/>
      <c r="G35" s="560"/>
      <c r="H35" s="560"/>
      <c r="I35" s="560"/>
      <c r="J35" s="560"/>
      <c r="K35" s="560"/>
      <c r="L35" s="560"/>
      <c r="M35" s="560"/>
      <c r="N35" s="560"/>
      <c r="O35" s="560"/>
      <c r="P35" s="560"/>
      <c r="Q35" s="560"/>
      <c r="R35" s="560"/>
      <c r="S35" s="560"/>
      <c r="T35" s="560"/>
      <c r="U35" s="560"/>
      <c r="V35" s="560"/>
      <c r="W35" s="553"/>
      <c r="X35" s="553"/>
      <c r="Y35" s="766"/>
      <c r="Z35" s="766"/>
      <c r="AA35" s="754"/>
      <c r="AB35" s="754"/>
      <c r="AC35" s="754"/>
      <c r="AD35" s="754"/>
      <c r="AE35" s="754"/>
      <c r="AG35" s="8"/>
      <c r="AH35" s="5"/>
      <c r="AI35" s="8"/>
      <c r="AJ35" s="33" t="str">
        <f>IF(納品書!AJ35="","",納品書!AJ35)</f>
        <v/>
      </c>
      <c r="AK35" s="512" t="str">
        <f>IF(納品書!AK35="","",納品書!AK35)</f>
        <v/>
      </c>
      <c r="AL35" s="513"/>
      <c r="AM35" s="513"/>
      <c r="AN35" s="513"/>
      <c r="AO35" s="513"/>
      <c r="AP35" s="513"/>
      <c r="AQ35" s="513"/>
      <c r="AR35" s="514"/>
      <c r="AS35" s="372" t="str">
        <f>IF(納品書!AS35="","",納品書!AS35)</f>
        <v/>
      </c>
      <c r="AT35" s="373" t="str">
        <f>IF(納品書!AT35="","",納品書!AT35)</f>
        <v/>
      </c>
    </row>
    <row r="36" spans="2:46" ht="22.5" customHeight="1">
      <c r="B36" s="559"/>
      <c r="C36" s="559"/>
      <c r="D36" s="560"/>
      <c r="E36" s="560"/>
      <c r="F36" s="560"/>
      <c r="G36" s="560"/>
      <c r="H36" s="560"/>
      <c r="I36" s="560"/>
      <c r="J36" s="560"/>
      <c r="K36" s="560"/>
      <c r="L36" s="560"/>
      <c r="M36" s="560"/>
      <c r="N36" s="560"/>
      <c r="O36" s="560"/>
      <c r="P36" s="560"/>
      <c r="Q36" s="560"/>
      <c r="R36" s="560"/>
      <c r="S36" s="560"/>
      <c r="T36" s="560"/>
      <c r="U36" s="560"/>
      <c r="V36" s="560"/>
      <c r="W36" s="553"/>
      <c r="X36" s="553"/>
      <c r="Y36" s="766"/>
      <c r="Z36" s="766"/>
      <c r="AA36" s="754"/>
      <c r="AB36" s="754"/>
      <c r="AC36" s="754"/>
      <c r="AD36" s="754"/>
      <c r="AE36" s="754"/>
      <c r="AG36" s="8"/>
      <c r="AH36" s="5"/>
      <c r="AI36" s="8"/>
      <c r="AJ36" s="33" t="str">
        <f>IF(納品書!AJ36="","",納品書!AJ36)</f>
        <v/>
      </c>
      <c r="AK36" s="512" t="str">
        <f>IF(納品書!AK36="","",納品書!AK36)</f>
        <v/>
      </c>
      <c r="AL36" s="513"/>
      <c r="AM36" s="513"/>
      <c r="AN36" s="513"/>
      <c r="AO36" s="513"/>
      <c r="AP36" s="513"/>
      <c r="AQ36" s="513"/>
      <c r="AR36" s="514"/>
      <c r="AS36" s="372" t="str">
        <f>IF(納品書!AS36="","",納品書!AS36)</f>
        <v/>
      </c>
      <c r="AT36" s="373" t="str">
        <f>IF(納品書!AT36="","",納品書!AT36)</f>
        <v/>
      </c>
    </row>
    <row r="37" spans="2:46" ht="22.5" customHeight="1">
      <c r="B37" s="559"/>
      <c r="C37" s="559"/>
      <c r="D37" s="560"/>
      <c r="E37" s="560"/>
      <c r="F37" s="560"/>
      <c r="G37" s="560"/>
      <c r="H37" s="560"/>
      <c r="I37" s="560"/>
      <c r="J37" s="560"/>
      <c r="K37" s="560"/>
      <c r="L37" s="560"/>
      <c r="M37" s="560"/>
      <c r="N37" s="560"/>
      <c r="O37" s="560"/>
      <c r="P37" s="560"/>
      <c r="Q37" s="560"/>
      <c r="R37" s="560"/>
      <c r="S37" s="560"/>
      <c r="T37" s="560"/>
      <c r="U37" s="560"/>
      <c r="V37" s="560"/>
      <c r="W37" s="553"/>
      <c r="X37" s="553"/>
      <c r="Y37" s="766"/>
      <c r="Z37" s="766"/>
      <c r="AA37" s="754"/>
      <c r="AB37" s="754"/>
      <c r="AC37" s="754"/>
      <c r="AD37" s="754"/>
      <c r="AE37" s="754"/>
      <c r="AG37" s="8"/>
      <c r="AH37" s="5"/>
      <c r="AI37" s="8"/>
      <c r="AJ37" s="33" t="str">
        <f>IF(納品書!AJ37="","",納品書!AJ37)</f>
        <v/>
      </c>
      <c r="AK37" s="512" t="str">
        <f>IF(納品書!AK37="","",納品書!AK37)</f>
        <v/>
      </c>
      <c r="AL37" s="513"/>
      <c r="AM37" s="513"/>
      <c r="AN37" s="513"/>
      <c r="AO37" s="513"/>
      <c r="AP37" s="513"/>
      <c r="AQ37" s="513"/>
      <c r="AR37" s="514"/>
      <c r="AS37" s="372" t="str">
        <f>IF(納品書!AS37="","",納品書!AS37)</f>
        <v/>
      </c>
      <c r="AT37" s="373" t="str">
        <f>IF(納品書!AT37="","",納品書!AT37)</f>
        <v/>
      </c>
    </row>
    <row r="38" spans="2:46" ht="22.5" customHeight="1">
      <c r="B38" s="559"/>
      <c r="C38" s="559"/>
      <c r="D38" s="560"/>
      <c r="E38" s="560"/>
      <c r="F38" s="560"/>
      <c r="G38" s="560"/>
      <c r="H38" s="560"/>
      <c r="I38" s="560"/>
      <c r="J38" s="560"/>
      <c r="K38" s="560"/>
      <c r="L38" s="560"/>
      <c r="M38" s="560"/>
      <c r="N38" s="560"/>
      <c r="O38" s="560"/>
      <c r="P38" s="560"/>
      <c r="Q38" s="560"/>
      <c r="R38" s="560"/>
      <c r="S38" s="560"/>
      <c r="T38" s="560"/>
      <c r="U38" s="560"/>
      <c r="V38" s="560"/>
      <c r="W38" s="553"/>
      <c r="X38" s="553"/>
      <c r="Y38" s="766"/>
      <c r="Z38" s="766"/>
      <c r="AA38" s="754"/>
      <c r="AB38" s="754"/>
      <c r="AC38" s="754"/>
      <c r="AD38" s="754"/>
      <c r="AE38" s="754"/>
      <c r="AG38" s="8"/>
      <c r="AH38" s="5"/>
      <c r="AI38" s="8"/>
      <c r="AJ38" s="33" t="str">
        <f>IF(納品書!AJ38="","",納品書!AJ38)</f>
        <v/>
      </c>
      <c r="AK38" s="512" t="str">
        <f>IF(納品書!AK38="","",納品書!AK38)</f>
        <v/>
      </c>
      <c r="AL38" s="513"/>
      <c r="AM38" s="513"/>
      <c r="AN38" s="513"/>
      <c r="AO38" s="513"/>
      <c r="AP38" s="513"/>
      <c r="AQ38" s="513"/>
      <c r="AR38" s="514"/>
      <c r="AS38" s="372" t="str">
        <f>IF(納品書!AS38="","",納品書!AS38)</f>
        <v/>
      </c>
      <c r="AT38" s="373" t="str">
        <f>IF(納品書!AT38="","",納品書!AT38)</f>
        <v/>
      </c>
    </row>
    <row r="39" spans="2:46" ht="22.5" customHeight="1">
      <c r="B39" s="559"/>
      <c r="C39" s="559"/>
      <c r="D39" s="560"/>
      <c r="E39" s="560"/>
      <c r="F39" s="560"/>
      <c r="G39" s="560"/>
      <c r="H39" s="560"/>
      <c r="I39" s="560"/>
      <c r="J39" s="560"/>
      <c r="K39" s="560"/>
      <c r="L39" s="560"/>
      <c r="M39" s="560"/>
      <c r="N39" s="560"/>
      <c r="O39" s="560"/>
      <c r="P39" s="560"/>
      <c r="Q39" s="560"/>
      <c r="R39" s="560"/>
      <c r="S39" s="560"/>
      <c r="T39" s="560"/>
      <c r="U39" s="560"/>
      <c r="V39" s="560"/>
      <c r="W39" s="553"/>
      <c r="X39" s="553"/>
      <c r="Y39" s="766"/>
      <c r="Z39" s="766"/>
      <c r="AA39" s="754"/>
      <c r="AB39" s="754"/>
      <c r="AC39" s="754"/>
      <c r="AD39" s="754"/>
      <c r="AE39" s="754"/>
      <c r="AG39" s="8"/>
      <c r="AH39" s="5"/>
      <c r="AI39" s="8"/>
      <c r="AJ39" s="33" t="str">
        <f>IF(納品書!AJ39="","",納品書!AJ39)</f>
        <v/>
      </c>
      <c r="AK39" s="512" t="str">
        <f>IF(納品書!AK39="","",納品書!AK39)</f>
        <v/>
      </c>
      <c r="AL39" s="513"/>
      <c r="AM39" s="513"/>
      <c r="AN39" s="513"/>
      <c r="AO39" s="513"/>
      <c r="AP39" s="513"/>
      <c r="AQ39" s="513"/>
      <c r="AR39" s="514"/>
      <c r="AS39" s="372" t="str">
        <f>IF(納品書!AS39="","",納品書!AS39)</f>
        <v/>
      </c>
      <c r="AT39" s="373" t="str">
        <f>IF(納品書!AT39="","",納品書!AT39)</f>
        <v/>
      </c>
    </row>
    <row r="40" spans="2:46" ht="22.5" customHeight="1">
      <c r="B40" s="559"/>
      <c r="C40" s="559"/>
      <c r="D40" s="560"/>
      <c r="E40" s="560"/>
      <c r="F40" s="560"/>
      <c r="G40" s="560"/>
      <c r="H40" s="560"/>
      <c r="I40" s="560"/>
      <c r="J40" s="560"/>
      <c r="K40" s="560"/>
      <c r="L40" s="560"/>
      <c r="M40" s="560"/>
      <c r="N40" s="560"/>
      <c r="O40" s="560"/>
      <c r="P40" s="560"/>
      <c r="Q40" s="560"/>
      <c r="R40" s="560"/>
      <c r="S40" s="560"/>
      <c r="T40" s="560"/>
      <c r="U40" s="560"/>
      <c r="V40" s="560"/>
      <c r="W40" s="553"/>
      <c r="X40" s="553"/>
      <c r="Y40" s="766"/>
      <c r="Z40" s="766"/>
      <c r="AA40" s="754"/>
      <c r="AB40" s="754"/>
      <c r="AC40" s="754"/>
      <c r="AD40" s="754"/>
      <c r="AE40" s="754"/>
      <c r="AG40" s="8"/>
      <c r="AH40" s="5"/>
      <c r="AI40" s="8"/>
      <c r="AJ40" s="33" t="str">
        <f>IF(納品書!AJ40="","",納品書!AJ40)</f>
        <v/>
      </c>
      <c r="AK40" s="512" t="str">
        <f>IF(納品書!AK40="","",納品書!AK40)</f>
        <v/>
      </c>
      <c r="AL40" s="513"/>
      <c r="AM40" s="513"/>
      <c r="AN40" s="513"/>
      <c r="AO40" s="513"/>
      <c r="AP40" s="513"/>
      <c r="AQ40" s="513"/>
      <c r="AR40" s="514"/>
      <c r="AS40" s="372" t="str">
        <f>IF(納品書!AS40="","",納品書!AS40)</f>
        <v/>
      </c>
      <c r="AT40" s="373" t="str">
        <f>IF(納品書!AT40="","",納品書!AT40)</f>
        <v/>
      </c>
    </row>
    <row r="41" spans="2:46" ht="22.5" customHeight="1">
      <c r="B41" s="559"/>
      <c r="C41" s="559"/>
      <c r="D41" s="560"/>
      <c r="E41" s="560"/>
      <c r="F41" s="560"/>
      <c r="G41" s="560"/>
      <c r="H41" s="560"/>
      <c r="I41" s="560"/>
      <c r="J41" s="560"/>
      <c r="K41" s="560"/>
      <c r="L41" s="560"/>
      <c r="M41" s="560"/>
      <c r="N41" s="560"/>
      <c r="O41" s="560"/>
      <c r="P41" s="560"/>
      <c r="Q41" s="560"/>
      <c r="R41" s="560"/>
      <c r="S41" s="560"/>
      <c r="T41" s="560"/>
      <c r="U41" s="560"/>
      <c r="V41" s="560"/>
      <c r="W41" s="553"/>
      <c r="X41" s="553"/>
      <c r="Y41" s="766"/>
      <c r="Z41" s="766"/>
      <c r="AA41" s="754"/>
      <c r="AB41" s="754"/>
      <c r="AC41" s="754"/>
      <c r="AD41" s="754"/>
      <c r="AE41" s="754"/>
      <c r="AG41" s="8"/>
      <c r="AH41" s="5"/>
      <c r="AI41" s="8"/>
      <c r="AJ41" s="33" t="str">
        <f>IF(納品書!AJ41="","",納品書!AJ41)</f>
        <v/>
      </c>
      <c r="AK41" s="512" t="str">
        <f>IF(納品書!AK41="","",納品書!AK41)</f>
        <v/>
      </c>
      <c r="AL41" s="513"/>
      <c r="AM41" s="513"/>
      <c r="AN41" s="513"/>
      <c r="AO41" s="513"/>
      <c r="AP41" s="513"/>
      <c r="AQ41" s="513"/>
      <c r="AR41" s="514"/>
      <c r="AS41" s="372" t="str">
        <f>IF(納品書!AS41="","",納品書!AS41)</f>
        <v/>
      </c>
      <c r="AT41" s="373" t="str">
        <f>IF(納品書!AT41="","",納品書!AT41)</f>
        <v/>
      </c>
    </row>
    <row r="42" spans="2:46" ht="22.5" customHeight="1">
      <c r="B42" s="559"/>
      <c r="C42" s="559"/>
      <c r="D42" s="560"/>
      <c r="E42" s="560"/>
      <c r="F42" s="560"/>
      <c r="G42" s="560"/>
      <c r="H42" s="560"/>
      <c r="I42" s="560"/>
      <c r="J42" s="560"/>
      <c r="K42" s="560"/>
      <c r="L42" s="560"/>
      <c r="M42" s="560"/>
      <c r="N42" s="560"/>
      <c r="O42" s="560"/>
      <c r="P42" s="560"/>
      <c r="Q42" s="560"/>
      <c r="R42" s="560"/>
      <c r="S42" s="560"/>
      <c r="T42" s="560"/>
      <c r="U42" s="560"/>
      <c r="V42" s="560"/>
      <c r="W42" s="553"/>
      <c r="X42" s="553"/>
      <c r="Y42" s="766"/>
      <c r="Z42" s="766"/>
      <c r="AA42" s="754"/>
      <c r="AB42" s="754"/>
      <c r="AC42" s="754"/>
      <c r="AD42" s="754"/>
      <c r="AE42" s="754"/>
      <c r="AG42" s="8"/>
      <c r="AH42" s="5"/>
      <c r="AI42" s="8"/>
      <c r="AJ42" s="33" t="str">
        <f>IF(納品書!AJ42="","",納品書!AJ42)</f>
        <v/>
      </c>
      <c r="AK42" s="512" t="str">
        <f>IF(納品書!AK42="","",納品書!AK42)</f>
        <v/>
      </c>
      <c r="AL42" s="513"/>
      <c r="AM42" s="513"/>
      <c r="AN42" s="513"/>
      <c r="AO42" s="513"/>
      <c r="AP42" s="513"/>
      <c r="AQ42" s="513"/>
      <c r="AR42" s="514"/>
      <c r="AS42" s="372" t="str">
        <f>IF(納品書!AS42="","",納品書!AS42)</f>
        <v/>
      </c>
      <c r="AT42" s="373" t="str">
        <f>IF(納品書!AT42="","",納品書!AT42)</f>
        <v/>
      </c>
    </row>
    <row r="43" spans="2:46">
      <c r="AH43" s="5"/>
    </row>
  </sheetData>
  <sheetProtection password="8F60" sheet="1" scenarios="1"/>
  <mergeCells count="184">
    <mergeCell ref="M7:O7"/>
    <mergeCell ref="Q7:S7"/>
    <mergeCell ref="U4:AE4"/>
    <mergeCell ref="AJ4:AQ6"/>
    <mergeCell ref="AS4:AT4"/>
    <mergeCell ref="B5:G5"/>
    <mergeCell ref="H5:T5"/>
    <mergeCell ref="B6:G6"/>
    <mergeCell ref="H6:T6"/>
    <mergeCell ref="AS6:AT6"/>
    <mergeCell ref="B2:G2"/>
    <mergeCell ref="H2:T2"/>
    <mergeCell ref="B3:G3"/>
    <mergeCell ref="H3:T3"/>
    <mergeCell ref="B4:G4"/>
    <mergeCell ref="H4:T4"/>
    <mergeCell ref="AQ12:AT12"/>
    <mergeCell ref="B13:G13"/>
    <mergeCell ref="H13:J13"/>
    <mergeCell ref="L13:M13"/>
    <mergeCell ref="O13:P13"/>
    <mergeCell ref="R13:S13"/>
    <mergeCell ref="AJ8:AO8"/>
    <mergeCell ref="AS8:AT8"/>
    <mergeCell ref="B9:G9"/>
    <mergeCell ref="H9:AE9"/>
    <mergeCell ref="AK9:AN9"/>
    <mergeCell ref="AJ10:AO10"/>
    <mergeCell ref="T13:AE13"/>
    <mergeCell ref="AJ13:AK13"/>
    <mergeCell ref="B8:G8"/>
    <mergeCell ref="H8:T8"/>
    <mergeCell ref="B7:G7"/>
    <mergeCell ref="H7:K7"/>
    <mergeCell ref="B14:G14"/>
    <mergeCell ref="H14:AE14"/>
    <mergeCell ref="B15:G15"/>
    <mergeCell ref="H15:AE15"/>
    <mergeCell ref="AJ15:AO15"/>
    <mergeCell ref="B11:G11"/>
    <mergeCell ref="H11:AE11"/>
    <mergeCell ref="AJ11:AK11"/>
    <mergeCell ref="AL11:AO11"/>
    <mergeCell ref="AJ16:AO16"/>
    <mergeCell ref="AJ19:AO19"/>
    <mergeCell ref="AR19:AT19"/>
    <mergeCell ref="B20:C20"/>
    <mergeCell ref="D20:V20"/>
    <mergeCell ref="W20:X20"/>
    <mergeCell ref="Y20:Z20"/>
    <mergeCell ref="AA20:AE20"/>
    <mergeCell ref="AK20:AR20"/>
    <mergeCell ref="B22:C22"/>
    <mergeCell ref="D22:V22"/>
    <mergeCell ref="W22:X22"/>
    <mergeCell ref="Y22:Z22"/>
    <mergeCell ref="AA22:AE22"/>
    <mergeCell ref="AK22:AR22"/>
    <mergeCell ref="B21:C21"/>
    <mergeCell ref="D21:V21"/>
    <mergeCell ref="W21:X21"/>
    <mergeCell ref="Y21:Z21"/>
    <mergeCell ref="AA21:AE21"/>
    <mergeCell ref="AK21:AR21"/>
    <mergeCell ref="B24:C24"/>
    <mergeCell ref="D24:V24"/>
    <mergeCell ref="W24:X24"/>
    <mergeCell ref="Y24:Z24"/>
    <mergeCell ref="AA24:AE24"/>
    <mergeCell ref="AK24:AR24"/>
    <mergeCell ref="B23:C23"/>
    <mergeCell ref="D23:V23"/>
    <mergeCell ref="W23:X23"/>
    <mergeCell ref="Y23:Z23"/>
    <mergeCell ref="AA23:AE23"/>
    <mergeCell ref="AK23:AR23"/>
    <mergeCell ref="B26:C26"/>
    <mergeCell ref="D26:V26"/>
    <mergeCell ref="W26:X26"/>
    <mergeCell ref="Y26:Z26"/>
    <mergeCell ref="AA26:AE26"/>
    <mergeCell ref="AK26:AR26"/>
    <mergeCell ref="B25:C25"/>
    <mergeCell ref="D25:V25"/>
    <mergeCell ref="W25:X25"/>
    <mergeCell ref="Y25:Z25"/>
    <mergeCell ref="AA25:AE25"/>
    <mergeCell ref="AK25:AR25"/>
    <mergeCell ref="B28:C28"/>
    <mergeCell ref="D28:V28"/>
    <mergeCell ref="W28:X28"/>
    <mergeCell ref="Y28:Z28"/>
    <mergeCell ref="AA28:AE28"/>
    <mergeCell ref="AK28:AR28"/>
    <mergeCell ref="B27:C27"/>
    <mergeCell ref="D27:V27"/>
    <mergeCell ref="W27:X27"/>
    <mergeCell ref="Y27:Z27"/>
    <mergeCell ref="AA27:AE27"/>
    <mergeCell ref="AK27:AR27"/>
    <mergeCell ref="B30:C30"/>
    <mergeCell ref="D30:V30"/>
    <mergeCell ref="W30:X30"/>
    <mergeCell ref="Y30:Z30"/>
    <mergeCell ref="AA30:AE30"/>
    <mergeCell ref="AK30:AR30"/>
    <mergeCell ref="B29:C29"/>
    <mergeCell ref="D29:V29"/>
    <mergeCell ref="W29:X29"/>
    <mergeCell ref="Y29:Z29"/>
    <mergeCell ref="AA29:AE29"/>
    <mergeCell ref="AK29:AR29"/>
    <mergeCell ref="B32:C32"/>
    <mergeCell ref="D32:V32"/>
    <mergeCell ref="W32:X32"/>
    <mergeCell ref="Y32:Z32"/>
    <mergeCell ref="AA32:AE32"/>
    <mergeCell ref="AK32:AR32"/>
    <mergeCell ref="B31:C31"/>
    <mergeCell ref="D31:V31"/>
    <mergeCell ref="W31:X31"/>
    <mergeCell ref="Y31:Z31"/>
    <mergeCell ref="AA31:AE31"/>
    <mergeCell ref="AK31:AR31"/>
    <mergeCell ref="B34:C34"/>
    <mergeCell ref="D34:V34"/>
    <mergeCell ref="W34:X34"/>
    <mergeCell ref="Y34:Z34"/>
    <mergeCell ref="AA34:AE34"/>
    <mergeCell ref="AK34:AR34"/>
    <mergeCell ref="B33:C33"/>
    <mergeCell ref="D33:V33"/>
    <mergeCell ref="W33:X33"/>
    <mergeCell ref="Y33:Z33"/>
    <mergeCell ref="AA33:AE33"/>
    <mergeCell ref="AK33:AR33"/>
    <mergeCell ref="B36:C36"/>
    <mergeCell ref="D36:V36"/>
    <mergeCell ref="W36:X36"/>
    <mergeCell ref="Y36:Z36"/>
    <mergeCell ref="AA36:AE36"/>
    <mergeCell ref="AK36:AR36"/>
    <mergeCell ref="B35:C35"/>
    <mergeCell ref="D35:V35"/>
    <mergeCell ref="W35:X35"/>
    <mergeCell ref="Y35:Z35"/>
    <mergeCell ref="AA35:AE35"/>
    <mergeCell ref="AK35:AR35"/>
    <mergeCell ref="B38:C38"/>
    <mergeCell ref="D38:V38"/>
    <mergeCell ref="W38:X38"/>
    <mergeCell ref="Y38:Z38"/>
    <mergeCell ref="AA38:AE38"/>
    <mergeCell ref="AK38:AR38"/>
    <mergeCell ref="B37:C37"/>
    <mergeCell ref="D37:V37"/>
    <mergeCell ref="W37:X37"/>
    <mergeCell ref="Y37:Z37"/>
    <mergeCell ref="AA37:AE37"/>
    <mergeCell ref="AK37:AR37"/>
    <mergeCell ref="B40:C40"/>
    <mergeCell ref="D40:V40"/>
    <mergeCell ref="W40:X40"/>
    <mergeCell ref="Y40:Z40"/>
    <mergeCell ref="AA40:AE40"/>
    <mergeCell ref="AK40:AR40"/>
    <mergeCell ref="B39:C39"/>
    <mergeCell ref="D39:V39"/>
    <mergeCell ref="W39:X39"/>
    <mergeCell ref="Y39:Z39"/>
    <mergeCell ref="AA39:AE39"/>
    <mergeCell ref="AK39:AR39"/>
    <mergeCell ref="B42:C42"/>
    <mergeCell ref="D42:V42"/>
    <mergeCell ref="W42:X42"/>
    <mergeCell ref="Y42:Z42"/>
    <mergeCell ref="AA42:AE42"/>
    <mergeCell ref="AK42:AR42"/>
    <mergeCell ref="B41:C41"/>
    <mergeCell ref="D41:V41"/>
    <mergeCell ref="W41:X41"/>
    <mergeCell ref="Y41:Z41"/>
    <mergeCell ref="AA41:AE41"/>
    <mergeCell ref="AK41:AR41"/>
  </mergeCells>
  <phoneticPr fontId="5"/>
  <dataValidations count="1">
    <dataValidation errorStyle="information" allowBlank="1" showInputMessage="1" showErrorMessage="1" sqref="AQ11:AQ12 AP10:AQ10" xr:uid="{00000000-0002-0000-0600-000000000000}"/>
  </dataValidations>
  <printOptions horizontalCentered="1"/>
  <pageMargins left="0.51181102362204722" right="0.51181102362204722" top="0.70866141732283472" bottom="0.51181102362204722" header="0.51181102362204722" footer="0.51181102362204722"/>
  <pageSetup paperSize="9" orientation="portrait" r:id="rId1"/>
  <headerFooter alignWithMargins="0"/>
  <colBreaks count="1" manualBreakCount="1">
    <brk id="46" max="1048575" man="1"/>
  </colBreaks>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7813BD-BCE6-E64E-885C-5C5AE782B2B2}">
  <sheetPr>
    <tabColor rgb="FFFFC000"/>
  </sheetPr>
  <dimension ref="A1:AA20"/>
  <sheetViews>
    <sheetView zoomScale="125" workbookViewId="0">
      <selection activeCell="K27" sqref="K27"/>
    </sheetView>
  </sheetViews>
  <sheetFormatPr baseColWidth="10" defaultColWidth="11.5" defaultRowHeight="14"/>
  <cols>
    <col min="18" max="18" width="15.1640625" bestFit="1" customWidth="1"/>
    <col min="19" max="19" width="14.5" customWidth="1"/>
  </cols>
  <sheetData>
    <row r="1" spans="1:27" ht="17">
      <c r="A1" s="414"/>
      <c r="B1" s="413" t="s">
        <v>4323</v>
      </c>
      <c r="C1" s="414"/>
      <c r="D1" s="414"/>
      <c r="E1" s="414"/>
      <c r="F1" s="414"/>
      <c r="G1" s="414"/>
      <c r="H1" s="414"/>
      <c r="I1" s="414"/>
      <c r="J1" s="414"/>
      <c r="K1" s="414"/>
      <c r="L1" s="414"/>
      <c r="M1" s="414"/>
      <c r="N1" s="414"/>
      <c r="O1" s="414"/>
      <c r="P1" s="414"/>
      <c r="Q1" s="414"/>
      <c r="R1" s="414"/>
      <c r="S1" s="414"/>
      <c r="T1" s="414"/>
      <c r="U1" s="415" t="s">
        <v>4324</v>
      </c>
      <c r="V1" s="414"/>
      <c r="W1" s="414"/>
      <c r="X1" s="414"/>
      <c r="Y1" s="414"/>
      <c r="Z1" s="414"/>
      <c r="AA1" s="414"/>
    </row>
    <row r="2" spans="1:27" ht="17">
      <c r="A2" s="414"/>
      <c r="B2" s="413"/>
      <c r="C2" s="414"/>
      <c r="D2" s="414"/>
      <c r="E2" s="414"/>
      <c r="F2" s="414"/>
      <c r="G2" s="414"/>
      <c r="H2" s="414"/>
      <c r="I2" s="414"/>
      <c r="J2" s="414"/>
      <c r="K2" s="414"/>
      <c r="L2" s="414"/>
      <c r="M2" s="414"/>
      <c r="N2" s="414"/>
      <c r="O2" s="414"/>
      <c r="P2" s="414"/>
      <c r="Q2" s="414"/>
      <c r="R2" s="414"/>
      <c r="S2" s="414" t="s">
        <v>4325</v>
      </c>
      <c r="T2" s="414"/>
      <c r="U2" s="415"/>
      <c r="V2" s="414"/>
      <c r="W2" s="414"/>
      <c r="X2" s="414"/>
      <c r="Y2" s="414"/>
      <c r="Z2" s="414"/>
      <c r="AA2" s="414"/>
    </row>
    <row r="3" spans="1:27" ht="17">
      <c r="A3" s="414"/>
      <c r="B3" s="413"/>
      <c r="C3" s="414"/>
      <c r="D3" s="414"/>
      <c r="E3" s="414"/>
      <c r="F3" s="414"/>
      <c r="G3" s="414"/>
      <c r="H3" s="414"/>
      <c r="I3" s="414"/>
      <c r="J3" s="414"/>
      <c r="K3" s="414"/>
      <c r="L3" s="414"/>
      <c r="M3" s="414"/>
      <c r="N3" s="414"/>
      <c r="O3" s="414"/>
      <c r="P3" s="414"/>
      <c r="Q3" s="414"/>
      <c r="R3" s="414"/>
      <c r="S3" s="414"/>
      <c r="T3" s="414"/>
      <c r="U3" s="416" t="s">
        <v>4326</v>
      </c>
      <c r="V3" s="414"/>
      <c r="W3" s="414"/>
      <c r="X3" s="414"/>
      <c r="Y3" s="414"/>
      <c r="Z3" s="414"/>
      <c r="AA3" s="414"/>
    </row>
    <row r="4" spans="1:27" ht="17">
      <c r="A4" s="414"/>
      <c r="B4" s="413"/>
      <c r="C4" s="414"/>
      <c r="D4" s="414"/>
      <c r="E4" s="414"/>
      <c r="F4" s="414"/>
      <c r="G4" s="414"/>
      <c r="H4" s="414"/>
      <c r="I4" s="414"/>
      <c r="J4" s="414"/>
      <c r="K4" s="414"/>
      <c r="L4" s="414"/>
      <c r="M4" s="414"/>
      <c r="N4" s="414"/>
      <c r="O4" s="414"/>
      <c r="P4" s="414"/>
      <c r="Q4" s="414"/>
      <c r="R4" s="414"/>
      <c r="S4" s="414"/>
      <c r="T4" s="414"/>
      <c r="U4" s="414"/>
      <c r="V4" s="414"/>
      <c r="W4" s="414"/>
      <c r="X4" s="414"/>
      <c r="Y4" s="414"/>
      <c r="Z4" s="414"/>
      <c r="AA4" s="414"/>
    </row>
    <row r="6" spans="1:27" ht="17">
      <c r="B6" s="413" t="s">
        <v>4327</v>
      </c>
      <c r="C6" s="414"/>
      <c r="D6" s="414"/>
      <c r="E6" s="414"/>
      <c r="F6" s="414"/>
      <c r="G6" s="414"/>
      <c r="H6" s="414"/>
      <c r="I6" s="414"/>
      <c r="J6" s="414"/>
      <c r="K6" s="414"/>
      <c r="L6" s="414"/>
      <c r="M6" s="414"/>
      <c r="N6" s="414"/>
      <c r="O6" s="414"/>
      <c r="P6" s="414"/>
      <c r="Q6" s="414"/>
      <c r="R6" s="415" t="s">
        <v>4328</v>
      </c>
      <c r="S6" s="415" t="s">
        <v>4329</v>
      </c>
    </row>
    <row r="7" spans="1:27" ht="17">
      <c r="B7" s="417" t="s">
        <v>4330</v>
      </c>
      <c r="C7" s="417" t="s">
        <v>4331</v>
      </c>
      <c r="D7" s="417" t="s">
        <v>4332</v>
      </c>
      <c r="E7" s="417" t="s">
        <v>4333</v>
      </c>
      <c r="F7" s="417" t="s">
        <v>4334</v>
      </c>
      <c r="G7" s="417" t="s">
        <v>4335</v>
      </c>
      <c r="H7" s="417" t="s">
        <v>4336</v>
      </c>
      <c r="I7" s="417" t="s">
        <v>4337</v>
      </c>
      <c r="J7" s="417" t="s">
        <v>4338</v>
      </c>
      <c r="K7" s="417" t="s">
        <v>4339</v>
      </c>
      <c r="L7" s="417" t="s">
        <v>4340</v>
      </c>
      <c r="M7" s="417" t="s">
        <v>4341</v>
      </c>
      <c r="N7" s="417" t="s">
        <v>4342</v>
      </c>
      <c r="O7" s="417" t="s">
        <v>279</v>
      </c>
      <c r="P7" s="417" t="s">
        <v>4343</v>
      </c>
      <c r="Q7" s="417" t="s">
        <v>4344</v>
      </c>
      <c r="R7" s="417" t="s">
        <v>4345</v>
      </c>
      <c r="S7" s="418" t="s">
        <v>4346</v>
      </c>
    </row>
    <row r="8" spans="1:27" ht="17">
      <c r="B8" s="769" t="s">
        <v>4347</v>
      </c>
      <c r="C8" s="770"/>
      <c r="D8" s="771"/>
      <c r="E8" s="419" t="s">
        <v>4348</v>
      </c>
      <c r="F8" s="430">
        <v>0.4</v>
      </c>
      <c r="G8" s="430">
        <v>0.15</v>
      </c>
      <c r="H8" s="430">
        <v>0.15</v>
      </c>
      <c r="I8" s="430">
        <v>0.15</v>
      </c>
      <c r="J8" s="430">
        <v>0.15</v>
      </c>
      <c r="K8" s="430">
        <v>0.15</v>
      </c>
      <c r="L8" s="430">
        <v>0.15</v>
      </c>
      <c r="M8" s="430">
        <v>0.15</v>
      </c>
      <c r="N8" s="430">
        <v>0.15</v>
      </c>
      <c r="O8" s="430">
        <v>0.15</v>
      </c>
      <c r="P8" s="430">
        <v>0.15</v>
      </c>
      <c r="Q8" s="430">
        <v>0.4</v>
      </c>
      <c r="R8" s="422">
        <v>2.2999999999999994</v>
      </c>
      <c r="S8" s="423">
        <v>2299999.9999999995</v>
      </c>
    </row>
    <row r="9" spans="1:27" ht="17">
      <c r="B9" s="772" t="s">
        <v>4349</v>
      </c>
      <c r="C9" s="775" t="s">
        <v>4350</v>
      </c>
      <c r="D9" s="425" t="s">
        <v>4351</v>
      </c>
      <c r="E9" s="425" t="s">
        <v>4352</v>
      </c>
      <c r="F9" s="422">
        <v>1</v>
      </c>
      <c r="G9" s="422">
        <v>1</v>
      </c>
      <c r="H9" s="422">
        <v>1</v>
      </c>
      <c r="I9" s="422">
        <v>1</v>
      </c>
      <c r="J9" s="422">
        <v>1</v>
      </c>
      <c r="K9" s="422">
        <v>1</v>
      </c>
      <c r="L9" s="422">
        <v>1</v>
      </c>
      <c r="M9" s="422">
        <v>1</v>
      </c>
      <c r="N9" s="422">
        <v>1</v>
      </c>
      <c r="O9" s="422">
        <v>1</v>
      </c>
      <c r="P9" s="422">
        <v>1</v>
      </c>
      <c r="Q9" s="422">
        <v>1</v>
      </c>
      <c r="R9" s="422">
        <v>12</v>
      </c>
      <c r="S9" s="423">
        <v>12000000</v>
      </c>
    </row>
    <row r="10" spans="1:27" ht="17">
      <c r="B10" s="773"/>
      <c r="C10" s="773"/>
      <c r="D10" s="425" t="s">
        <v>4353</v>
      </c>
      <c r="E10" s="425" t="s">
        <v>4354</v>
      </c>
      <c r="F10" s="422">
        <v>1</v>
      </c>
      <c r="G10" s="422">
        <v>1</v>
      </c>
      <c r="H10" s="422">
        <v>1</v>
      </c>
      <c r="I10" s="422">
        <v>1</v>
      </c>
      <c r="J10" s="422">
        <v>1</v>
      </c>
      <c r="K10" s="422">
        <v>1</v>
      </c>
      <c r="L10" s="422">
        <v>1</v>
      </c>
      <c r="M10" s="422">
        <v>1</v>
      </c>
      <c r="N10" s="422">
        <v>1</v>
      </c>
      <c r="O10" s="422">
        <v>1</v>
      </c>
      <c r="P10" s="422">
        <v>1</v>
      </c>
      <c r="Q10" s="422">
        <v>1</v>
      </c>
      <c r="R10" s="422">
        <v>12</v>
      </c>
      <c r="S10" s="423">
        <v>9600000</v>
      </c>
    </row>
    <row r="11" spans="1:27" ht="17">
      <c r="B11" s="774"/>
      <c r="C11" s="774"/>
      <c r="D11" s="425" t="s">
        <v>4353</v>
      </c>
      <c r="E11" s="425" t="s">
        <v>4355</v>
      </c>
      <c r="F11" s="422">
        <v>1</v>
      </c>
      <c r="G11" s="422">
        <v>1</v>
      </c>
      <c r="H11" s="422">
        <v>1</v>
      </c>
      <c r="I11" s="422">
        <v>1</v>
      </c>
      <c r="J11" s="422">
        <v>1</v>
      </c>
      <c r="K11" s="422">
        <v>1</v>
      </c>
      <c r="L11" s="422">
        <v>1</v>
      </c>
      <c r="M11" s="422">
        <v>1</v>
      </c>
      <c r="N11" s="422">
        <v>1</v>
      </c>
      <c r="O11" s="422">
        <v>1</v>
      </c>
      <c r="P11" s="422">
        <v>1</v>
      </c>
      <c r="Q11" s="422">
        <v>1</v>
      </c>
      <c r="R11" s="422">
        <v>12</v>
      </c>
      <c r="S11" s="423">
        <v>9600000</v>
      </c>
    </row>
    <row r="12" spans="1:27" ht="17">
      <c r="B12" s="772" t="s">
        <v>4356</v>
      </c>
      <c r="C12" s="776" t="s">
        <v>4357</v>
      </c>
      <c r="D12" s="425" t="s">
        <v>4353</v>
      </c>
      <c r="E12" s="425" t="s">
        <v>4358</v>
      </c>
      <c r="F12" s="430">
        <v>0.05</v>
      </c>
      <c r="G12" s="430">
        <v>0.05</v>
      </c>
      <c r="H12" s="430">
        <v>0.05</v>
      </c>
      <c r="I12" s="430">
        <v>0.05</v>
      </c>
      <c r="J12" s="430">
        <v>0.05</v>
      </c>
      <c r="K12" s="430">
        <v>0.05</v>
      </c>
      <c r="L12" s="430">
        <v>0.05</v>
      </c>
      <c r="M12" s="430">
        <v>0.05</v>
      </c>
      <c r="N12" s="430">
        <v>0.05</v>
      </c>
      <c r="O12" s="430">
        <v>0.05</v>
      </c>
      <c r="P12" s="430">
        <v>0.05</v>
      </c>
      <c r="Q12" s="430">
        <v>0.05</v>
      </c>
      <c r="R12" s="422">
        <v>0.6</v>
      </c>
      <c r="S12" s="423">
        <v>480000</v>
      </c>
    </row>
    <row r="13" spans="1:27" ht="17">
      <c r="B13" s="773"/>
      <c r="C13" s="773"/>
      <c r="D13" s="425" t="s">
        <v>4353</v>
      </c>
      <c r="E13" s="425" t="s">
        <v>4359</v>
      </c>
      <c r="F13" s="430">
        <v>0.05</v>
      </c>
      <c r="G13" s="430">
        <v>0.05</v>
      </c>
      <c r="H13" s="430">
        <v>0.05</v>
      </c>
      <c r="I13" s="430">
        <v>0.05</v>
      </c>
      <c r="J13" s="430">
        <v>0.05</v>
      </c>
      <c r="K13" s="430">
        <v>0.05</v>
      </c>
      <c r="L13" s="430">
        <v>0.05</v>
      </c>
      <c r="M13" s="430">
        <v>0.05</v>
      </c>
      <c r="N13" s="430">
        <v>0.05</v>
      </c>
      <c r="O13" s="430">
        <v>0.05</v>
      </c>
      <c r="P13" s="430">
        <v>0.05</v>
      </c>
      <c r="Q13" s="430">
        <v>0.05</v>
      </c>
      <c r="R13" s="422">
        <v>0.6</v>
      </c>
      <c r="S13" s="423">
        <v>480000</v>
      </c>
    </row>
    <row r="14" spans="1:27" ht="17">
      <c r="B14" s="773"/>
      <c r="C14" s="773"/>
      <c r="D14" s="425" t="s">
        <v>4353</v>
      </c>
      <c r="E14" s="425" t="s">
        <v>4360</v>
      </c>
      <c r="F14" s="430">
        <v>0.1</v>
      </c>
      <c r="G14" s="430">
        <v>0.1</v>
      </c>
      <c r="H14" s="430">
        <v>0.1</v>
      </c>
      <c r="I14" s="430">
        <v>0.1</v>
      </c>
      <c r="J14" s="430">
        <v>0.1</v>
      </c>
      <c r="K14" s="430">
        <v>0.1</v>
      </c>
      <c r="L14" s="430">
        <v>0.1</v>
      </c>
      <c r="M14" s="430">
        <v>0.1</v>
      </c>
      <c r="N14" s="430">
        <v>0.1</v>
      </c>
      <c r="O14" s="430">
        <v>0.1</v>
      </c>
      <c r="P14" s="430">
        <v>0.1</v>
      </c>
      <c r="Q14" s="430">
        <v>0.1</v>
      </c>
      <c r="R14" s="422">
        <v>1.2</v>
      </c>
      <c r="S14" s="423">
        <v>960000</v>
      </c>
    </row>
    <row r="15" spans="1:27" ht="17">
      <c r="B15" s="773"/>
      <c r="C15" s="773"/>
      <c r="D15" s="425" t="s">
        <v>4353</v>
      </c>
      <c r="E15" s="425" t="s">
        <v>4361</v>
      </c>
      <c r="F15" s="430">
        <v>0.1</v>
      </c>
      <c r="G15" s="430">
        <v>0.1</v>
      </c>
      <c r="H15" s="430">
        <v>0.1</v>
      </c>
      <c r="I15" s="430">
        <v>0.1</v>
      </c>
      <c r="J15" s="430">
        <v>0.1</v>
      </c>
      <c r="K15" s="430">
        <v>0.1</v>
      </c>
      <c r="L15" s="430">
        <v>0.1</v>
      </c>
      <c r="M15" s="430">
        <v>0.1</v>
      </c>
      <c r="N15" s="430">
        <v>0.1</v>
      </c>
      <c r="O15" s="430">
        <v>0.1</v>
      </c>
      <c r="P15" s="430">
        <v>0.1</v>
      </c>
      <c r="Q15" s="430">
        <v>0.1</v>
      </c>
      <c r="R15" s="422">
        <v>1.2</v>
      </c>
      <c r="S15" s="423">
        <v>960000</v>
      </c>
    </row>
    <row r="16" spans="1:27" ht="17">
      <c r="B16" s="773"/>
      <c r="C16" s="773"/>
      <c r="D16" s="425" t="s">
        <v>4353</v>
      </c>
      <c r="E16" s="425" t="s">
        <v>4362</v>
      </c>
      <c r="F16" s="430">
        <v>0.05</v>
      </c>
      <c r="G16" s="430">
        <v>0.05</v>
      </c>
      <c r="H16" s="430">
        <v>0.05</v>
      </c>
      <c r="I16" s="430">
        <v>0.05</v>
      </c>
      <c r="J16" s="430">
        <v>0.05</v>
      </c>
      <c r="K16" s="430">
        <v>0.05</v>
      </c>
      <c r="L16" s="430">
        <v>0.05</v>
      </c>
      <c r="M16" s="430">
        <v>0.05</v>
      </c>
      <c r="N16" s="430">
        <v>0.05</v>
      </c>
      <c r="O16" s="430">
        <v>0.05</v>
      </c>
      <c r="P16" s="430">
        <v>0.05</v>
      </c>
      <c r="Q16" s="430">
        <v>0.05</v>
      </c>
      <c r="R16" s="422">
        <v>0.6</v>
      </c>
      <c r="S16" s="423">
        <v>480000</v>
      </c>
    </row>
    <row r="17" spans="2:19" ht="17">
      <c r="B17" s="773"/>
      <c r="C17" s="773"/>
      <c r="D17" s="425" t="s">
        <v>4363</v>
      </c>
      <c r="E17" s="425" t="s">
        <v>4364</v>
      </c>
      <c r="F17" s="430">
        <v>0.1</v>
      </c>
      <c r="G17" s="430">
        <v>0.1</v>
      </c>
      <c r="H17" s="430">
        <v>0.1</v>
      </c>
      <c r="I17" s="430">
        <v>0.1</v>
      </c>
      <c r="J17" s="430">
        <v>0.1</v>
      </c>
      <c r="K17" s="430">
        <v>0.1</v>
      </c>
      <c r="L17" s="430">
        <v>0.1</v>
      </c>
      <c r="M17" s="430">
        <v>0.1</v>
      </c>
      <c r="N17" s="430">
        <v>0.1</v>
      </c>
      <c r="O17" s="430">
        <v>0.1</v>
      </c>
      <c r="P17" s="430">
        <v>0.1</v>
      </c>
      <c r="Q17" s="430">
        <v>0.1</v>
      </c>
      <c r="R17" s="422">
        <v>1.2</v>
      </c>
      <c r="S17" s="423">
        <v>1200000</v>
      </c>
    </row>
    <row r="18" spans="2:19" ht="17">
      <c r="B18" s="774"/>
      <c r="C18" s="774"/>
      <c r="D18" s="425" t="s">
        <v>4365</v>
      </c>
      <c r="E18" s="425" t="s">
        <v>4366</v>
      </c>
      <c r="F18" s="430">
        <v>0.25</v>
      </c>
      <c r="G18" s="430"/>
      <c r="H18" s="430"/>
      <c r="I18" s="430">
        <v>0.25</v>
      </c>
      <c r="J18" s="430"/>
      <c r="K18" s="430"/>
      <c r="L18" s="430">
        <v>0.25</v>
      </c>
      <c r="M18" s="430"/>
      <c r="N18" s="430"/>
      <c r="O18" s="430">
        <v>0.25</v>
      </c>
      <c r="P18" s="430"/>
      <c r="Q18" s="430"/>
      <c r="R18" s="422">
        <v>1</v>
      </c>
      <c r="S18" s="423">
        <v>800000</v>
      </c>
    </row>
    <row r="20" spans="2:19" ht="17">
      <c r="R20" s="438" t="s">
        <v>4367</v>
      </c>
      <c r="S20" s="432">
        <v>42746000</v>
      </c>
    </row>
  </sheetData>
  <mergeCells count="5">
    <mergeCell ref="B8:D8"/>
    <mergeCell ref="B9:B11"/>
    <mergeCell ref="C9:C11"/>
    <mergeCell ref="B12:B18"/>
    <mergeCell ref="C12:C18"/>
  </mergeCells>
  <phoneticPr fontId="5"/>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547199-C7E7-4D9A-89E1-1014AAEF545B}">
  <sheetPr>
    <tabColor rgb="FFFF0000"/>
    <outlinePr summaryBelow="0" summaryRight="0"/>
    <pageSetUpPr fitToPage="1"/>
  </sheetPr>
  <dimension ref="B1:AB24"/>
  <sheetViews>
    <sheetView showGridLines="0" zoomScale="125" workbookViewId="0">
      <selection activeCell="G7" sqref="G7"/>
    </sheetView>
  </sheetViews>
  <sheetFormatPr baseColWidth="10" defaultColWidth="14.5" defaultRowHeight="15.75" customHeight="1"/>
  <cols>
    <col min="1" max="1" width="6.1640625" style="414" customWidth="1"/>
    <col min="2" max="2" width="15" style="414" customWidth="1"/>
    <col min="3" max="3" width="17.6640625" style="414" customWidth="1"/>
    <col min="4" max="5" width="15.1640625" style="414" customWidth="1"/>
    <col min="6" max="6" width="11.1640625" style="414" customWidth="1"/>
    <col min="7" max="7" width="13.1640625" style="414" bestFit="1" customWidth="1"/>
    <col min="8" max="19" width="8" style="414" customWidth="1"/>
    <col min="20" max="20" width="9" style="414" customWidth="1"/>
    <col min="21" max="21" width="13.33203125" style="414" customWidth="1"/>
    <col min="22" max="22" width="12.6640625" style="414" bestFit="1" customWidth="1"/>
    <col min="23" max="23" width="9.1640625" style="414"/>
    <col min="24" max="24" width="8.33203125" style="414" bestFit="1" customWidth="1"/>
    <col min="25" max="27" width="12.6640625" style="414" bestFit="1" customWidth="1"/>
    <col min="28" max="16384" width="14.5" style="414"/>
  </cols>
  <sheetData>
    <row r="1" spans="2:27" ht="15.75" customHeight="1">
      <c r="B1" s="413" t="s">
        <v>4323</v>
      </c>
      <c r="U1" s="415" t="s">
        <v>4324</v>
      </c>
    </row>
    <row r="2" spans="2:27" ht="15.75" customHeight="1">
      <c r="B2" s="413"/>
      <c r="S2" s="414" t="s">
        <v>4325</v>
      </c>
      <c r="U2" s="415"/>
    </row>
    <row r="3" spans="2:27" ht="15.75" customHeight="1">
      <c r="B3" s="413"/>
      <c r="U3" s="416" t="s">
        <v>4326</v>
      </c>
    </row>
    <row r="4" spans="2:27" ht="15.75" customHeight="1">
      <c r="B4" s="413"/>
    </row>
    <row r="5" spans="2:27" ht="15.75" customHeight="1">
      <c r="B5" s="413" t="s">
        <v>4327</v>
      </c>
      <c r="T5" s="415" t="s">
        <v>4328</v>
      </c>
      <c r="V5" s="415" t="s">
        <v>4329</v>
      </c>
    </row>
    <row r="6" spans="2:27" ht="15.75" customHeight="1">
      <c r="B6" s="417" t="s">
        <v>4330</v>
      </c>
      <c r="C6" s="417" t="s">
        <v>4331</v>
      </c>
      <c r="D6" s="417" t="s">
        <v>4332</v>
      </c>
      <c r="E6" s="417" t="s">
        <v>4333</v>
      </c>
      <c r="F6" s="417" t="s">
        <v>4368</v>
      </c>
      <c r="G6" s="418" t="s">
        <v>4369</v>
      </c>
      <c r="H6" s="417" t="s">
        <v>4334</v>
      </c>
      <c r="I6" s="417" t="s">
        <v>4335</v>
      </c>
      <c r="J6" s="417" t="s">
        <v>4336</v>
      </c>
      <c r="K6" s="417" t="s">
        <v>4337</v>
      </c>
      <c r="L6" s="417" t="s">
        <v>4338</v>
      </c>
      <c r="M6" s="417" t="s">
        <v>4339</v>
      </c>
      <c r="N6" s="417" t="s">
        <v>4340</v>
      </c>
      <c r="O6" s="417" t="s">
        <v>4341</v>
      </c>
      <c r="P6" s="417" t="s">
        <v>4342</v>
      </c>
      <c r="Q6" s="417" t="s">
        <v>279</v>
      </c>
      <c r="R6" s="417" t="s">
        <v>4343</v>
      </c>
      <c r="S6" s="417" t="s">
        <v>4344</v>
      </c>
      <c r="T6" s="417" t="s">
        <v>4345</v>
      </c>
      <c r="U6" s="418" t="s">
        <v>4370</v>
      </c>
      <c r="V6" s="418" t="s">
        <v>4346</v>
      </c>
      <c r="X6" s="439" t="s">
        <v>4371</v>
      </c>
      <c r="Y6" s="439" t="s">
        <v>4372</v>
      </c>
      <c r="Z6" s="439" t="s">
        <v>4373</v>
      </c>
      <c r="AA6" s="439" t="s">
        <v>4374</v>
      </c>
    </row>
    <row r="7" spans="2:27" ht="15.75" customHeight="1">
      <c r="B7" s="769" t="s">
        <v>4347</v>
      </c>
      <c r="C7" s="770"/>
      <c r="D7" s="771"/>
      <c r="E7" s="419" t="s">
        <v>4348</v>
      </c>
      <c r="F7" s="420">
        <v>800000</v>
      </c>
      <c r="G7" s="421">
        <v>900000</v>
      </c>
      <c r="H7" s="430">
        <v>0.4</v>
      </c>
      <c r="I7" s="430">
        <v>0.15</v>
      </c>
      <c r="J7" s="430">
        <v>0.15</v>
      </c>
      <c r="K7" s="430">
        <v>0.15</v>
      </c>
      <c r="L7" s="430">
        <v>0.15</v>
      </c>
      <c r="M7" s="430">
        <v>0.15</v>
      </c>
      <c r="N7" s="430">
        <v>0.15</v>
      </c>
      <c r="O7" s="430">
        <v>0.15</v>
      </c>
      <c r="P7" s="430">
        <v>0.15</v>
      </c>
      <c r="Q7" s="430">
        <v>0.15</v>
      </c>
      <c r="R7" s="430">
        <v>0.15</v>
      </c>
      <c r="S7" s="430">
        <v>0.4</v>
      </c>
      <c r="T7" s="422">
        <f t="shared" ref="T7:T17" si="0">SUM(H7:S7)</f>
        <v>2.2999999999999994</v>
      </c>
      <c r="U7" s="424">
        <f t="shared" ref="U7:U17" si="1">T7*F7</f>
        <v>1839999.9999999995</v>
      </c>
      <c r="V7" s="423">
        <f t="shared" ref="V7:V17" si="2">G7*T7</f>
        <v>2069999.9999999995</v>
      </c>
      <c r="X7" s="440">
        <v>0.1</v>
      </c>
      <c r="Y7" s="441">
        <f>ROUNDUP(V20/(1-X7),-4)</f>
        <v>35550000</v>
      </c>
      <c r="Z7" s="442">
        <f>Y7-V20</f>
        <v>3560000</v>
      </c>
      <c r="AA7" s="441">
        <f t="shared" ref="AA7:AA13" si="3">Y7*1.1</f>
        <v>39105000</v>
      </c>
    </row>
    <row r="8" spans="2:27" ht="15.75" customHeight="1">
      <c r="B8" s="772" t="s">
        <v>4349</v>
      </c>
      <c r="C8" s="775" t="s">
        <v>4350</v>
      </c>
      <c r="D8" s="425" t="s">
        <v>4351</v>
      </c>
      <c r="E8" s="425" t="s">
        <v>4352</v>
      </c>
      <c r="F8" s="426">
        <v>750000</v>
      </c>
      <c r="G8" s="421">
        <v>800000</v>
      </c>
      <c r="H8" s="422">
        <v>1</v>
      </c>
      <c r="I8" s="422">
        <v>1</v>
      </c>
      <c r="J8" s="422">
        <v>1</v>
      </c>
      <c r="K8" s="422">
        <v>1</v>
      </c>
      <c r="L8" s="422">
        <v>1</v>
      </c>
      <c r="M8" s="422">
        <v>1</v>
      </c>
      <c r="N8" s="422">
        <v>1</v>
      </c>
      <c r="O8" s="422">
        <v>1</v>
      </c>
      <c r="P8" s="422">
        <v>1</v>
      </c>
      <c r="Q8" s="422">
        <v>1</v>
      </c>
      <c r="R8" s="422">
        <v>1</v>
      </c>
      <c r="S8" s="422">
        <v>1</v>
      </c>
      <c r="T8" s="422">
        <f t="shared" si="0"/>
        <v>12</v>
      </c>
      <c r="U8" s="424">
        <f t="shared" si="1"/>
        <v>9000000</v>
      </c>
      <c r="V8" s="423">
        <f t="shared" si="2"/>
        <v>9600000</v>
      </c>
      <c r="X8" s="440">
        <v>0.15</v>
      </c>
      <c r="Y8" s="441">
        <f>ROUNDUP(V20/(1-X8),-4)</f>
        <v>37640000</v>
      </c>
      <c r="Z8" s="442">
        <f>Y8-V20</f>
        <v>5650000</v>
      </c>
      <c r="AA8" s="441">
        <f t="shared" si="3"/>
        <v>41404000</v>
      </c>
    </row>
    <row r="9" spans="2:27" ht="15.75" customHeight="1">
      <c r="B9" s="773"/>
      <c r="C9" s="773"/>
      <c r="D9" s="425" t="s">
        <v>4353</v>
      </c>
      <c r="E9" s="425" t="s">
        <v>4354</v>
      </c>
      <c r="F9" s="426">
        <v>510000</v>
      </c>
      <c r="G9" s="421">
        <v>650000</v>
      </c>
      <c r="H9" s="422">
        <v>1</v>
      </c>
      <c r="I9" s="422">
        <v>1</v>
      </c>
      <c r="J9" s="422">
        <v>1</v>
      </c>
      <c r="K9" s="422">
        <v>1</v>
      </c>
      <c r="L9" s="422">
        <v>1</v>
      </c>
      <c r="M9" s="422">
        <v>1</v>
      </c>
      <c r="N9" s="422">
        <v>1</v>
      </c>
      <c r="O9" s="422">
        <v>1</v>
      </c>
      <c r="P9" s="422">
        <v>1</v>
      </c>
      <c r="Q9" s="422">
        <v>1</v>
      </c>
      <c r="R9" s="422">
        <v>1</v>
      </c>
      <c r="S9" s="422">
        <v>1</v>
      </c>
      <c r="T9" s="422">
        <f t="shared" si="0"/>
        <v>12</v>
      </c>
      <c r="U9" s="424">
        <f t="shared" si="1"/>
        <v>6120000</v>
      </c>
      <c r="V9" s="423">
        <f t="shared" si="2"/>
        <v>7800000</v>
      </c>
      <c r="X9" s="440">
        <v>0.2</v>
      </c>
      <c r="Y9" s="441">
        <f>ROUNDUP(V20/(1-X9),-4)</f>
        <v>39990000</v>
      </c>
      <c r="Z9" s="442">
        <f>Y9-V20</f>
        <v>8000000</v>
      </c>
      <c r="AA9" s="441">
        <f t="shared" si="3"/>
        <v>43989000</v>
      </c>
    </row>
    <row r="10" spans="2:27" ht="15.75" customHeight="1">
      <c r="B10" s="774"/>
      <c r="C10" s="774"/>
      <c r="D10" s="425" t="s">
        <v>4353</v>
      </c>
      <c r="E10" s="425" t="s">
        <v>4355</v>
      </c>
      <c r="F10" s="426">
        <v>480000</v>
      </c>
      <c r="G10" s="421">
        <v>650000</v>
      </c>
      <c r="H10" s="422">
        <v>1</v>
      </c>
      <c r="I10" s="422">
        <v>1</v>
      </c>
      <c r="J10" s="422">
        <v>1</v>
      </c>
      <c r="K10" s="422">
        <v>1</v>
      </c>
      <c r="L10" s="422">
        <v>1</v>
      </c>
      <c r="M10" s="422">
        <v>1</v>
      </c>
      <c r="N10" s="422">
        <v>1</v>
      </c>
      <c r="O10" s="422">
        <v>1</v>
      </c>
      <c r="P10" s="422">
        <v>1</v>
      </c>
      <c r="Q10" s="422">
        <v>1</v>
      </c>
      <c r="R10" s="422">
        <v>1</v>
      </c>
      <c r="S10" s="422">
        <v>1</v>
      </c>
      <c r="T10" s="422">
        <f t="shared" si="0"/>
        <v>12</v>
      </c>
      <c r="U10" s="424">
        <f t="shared" si="1"/>
        <v>5760000</v>
      </c>
      <c r="V10" s="423">
        <f t="shared" si="2"/>
        <v>7800000</v>
      </c>
      <c r="X10" s="440">
        <v>0.25</v>
      </c>
      <c r="Y10" s="441">
        <f>ROUNDUP(V20/(1-X10),-4)</f>
        <v>42660000</v>
      </c>
      <c r="Z10" s="442">
        <f>Y10-V21</f>
        <v>15726000</v>
      </c>
      <c r="AA10" s="441">
        <f t="shared" si="3"/>
        <v>46926000.000000007</v>
      </c>
    </row>
    <row r="11" spans="2:27" ht="15.75" customHeight="1">
      <c r="B11" s="772" t="s">
        <v>4356</v>
      </c>
      <c r="C11" s="776" t="s">
        <v>4357</v>
      </c>
      <c r="D11" s="425" t="s">
        <v>4353</v>
      </c>
      <c r="E11" s="425" t="s">
        <v>4358</v>
      </c>
      <c r="F11" s="426">
        <v>650000</v>
      </c>
      <c r="G11" s="421">
        <v>700000</v>
      </c>
      <c r="H11" s="430">
        <v>0.05</v>
      </c>
      <c r="I11" s="430">
        <v>0.05</v>
      </c>
      <c r="J11" s="430">
        <v>0.05</v>
      </c>
      <c r="K11" s="430">
        <v>0.05</v>
      </c>
      <c r="L11" s="430">
        <v>0.05</v>
      </c>
      <c r="M11" s="430">
        <v>0.05</v>
      </c>
      <c r="N11" s="430">
        <v>0.05</v>
      </c>
      <c r="O11" s="430">
        <v>0.05</v>
      </c>
      <c r="P11" s="430">
        <v>0.05</v>
      </c>
      <c r="Q11" s="430">
        <v>0.05</v>
      </c>
      <c r="R11" s="430">
        <v>0.05</v>
      </c>
      <c r="S11" s="430">
        <v>0.05</v>
      </c>
      <c r="T11" s="422">
        <f t="shared" si="0"/>
        <v>0.6</v>
      </c>
      <c r="U11" s="424">
        <f t="shared" si="1"/>
        <v>390000</v>
      </c>
      <c r="V11" s="423">
        <f t="shared" si="2"/>
        <v>420000</v>
      </c>
      <c r="X11" s="440">
        <v>0.3</v>
      </c>
      <c r="Y11" s="441">
        <f>ROUNDUP(V20/(1-X11),-4)</f>
        <v>45700000</v>
      </c>
      <c r="Z11" s="442">
        <f>Y11-V22</f>
        <v>40644000</v>
      </c>
      <c r="AA11" s="441">
        <f t="shared" si="3"/>
        <v>50270000.000000007</v>
      </c>
    </row>
    <row r="12" spans="2:27" ht="15.75" customHeight="1">
      <c r="B12" s="773"/>
      <c r="C12" s="773"/>
      <c r="D12" s="425" t="s">
        <v>4353</v>
      </c>
      <c r="E12" s="425" t="s">
        <v>4359</v>
      </c>
      <c r="F12" s="426">
        <v>650000</v>
      </c>
      <c r="G12" s="421">
        <v>700000</v>
      </c>
      <c r="H12" s="430">
        <v>0.05</v>
      </c>
      <c r="I12" s="430">
        <v>0.05</v>
      </c>
      <c r="J12" s="430">
        <v>0.05</v>
      </c>
      <c r="K12" s="430">
        <v>0.05</v>
      </c>
      <c r="L12" s="430">
        <v>0.05</v>
      </c>
      <c r="M12" s="430">
        <v>0.05</v>
      </c>
      <c r="N12" s="430">
        <v>0.05</v>
      </c>
      <c r="O12" s="430">
        <v>0.05</v>
      </c>
      <c r="P12" s="430">
        <v>0.05</v>
      </c>
      <c r="Q12" s="430">
        <v>0.05</v>
      </c>
      <c r="R12" s="430">
        <v>0.05</v>
      </c>
      <c r="S12" s="430">
        <v>0.05</v>
      </c>
      <c r="T12" s="422">
        <f t="shared" si="0"/>
        <v>0.6</v>
      </c>
      <c r="U12" s="424">
        <f t="shared" si="1"/>
        <v>390000</v>
      </c>
      <c r="V12" s="423">
        <f t="shared" si="2"/>
        <v>420000</v>
      </c>
      <c r="X12" s="440">
        <v>0.4</v>
      </c>
      <c r="Y12" s="441">
        <f>ROUNDUP(V20/(1-X12),-4)</f>
        <v>53320000</v>
      </c>
      <c r="Z12" s="442">
        <f>Y12-V20</f>
        <v>21330000</v>
      </c>
      <c r="AA12" s="441">
        <f t="shared" si="3"/>
        <v>58652000.000000007</v>
      </c>
    </row>
    <row r="13" spans="2:27" ht="15.75" customHeight="1">
      <c r="B13" s="773"/>
      <c r="C13" s="773"/>
      <c r="D13" s="425" t="s">
        <v>4353</v>
      </c>
      <c r="E13" s="425" t="s">
        <v>4360</v>
      </c>
      <c r="F13" s="426">
        <v>630000</v>
      </c>
      <c r="G13" s="421">
        <v>700000</v>
      </c>
      <c r="H13" s="430">
        <v>0.1</v>
      </c>
      <c r="I13" s="430">
        <v>0.1</v>
      </c>
      <c r="J13" s="430">
        <v>0.1</v>
      </c>
      <c r="K13" s="430">
        <v>0.1</v>
      </c>
      <c r="L13" s="430">
        <v>0.1</v>
      </c>
      <c r="M13" s="430">
        <v>0.1</v>
      </c>
      <c r="N13" s="430">
        <v>0.1</v>
      </c>
      <c r="O13" s="430">
        <v>0.1</v>
      </c>
      <c r="P13" s="430">
        <v>0.1</v>
      </c>
      <c r="Q13" s="430">
        <v>0.1</v>
      </c>
      <c r="R13" s="430">
        <v>0.1</v>
      </c>
      <c r="S13" s="430">
        <v>0.1</v>
      </c>
      <c r="T13" s="422">
        <f t="shared" si="0"/>
        <v>1.2</v>
      </c>
      <c r="U13" s="424">
        <f t="shared" si="1"/>
        <v>756000</v>
      </c>
      <c r="V13" s="423">
        <f t="shared" si="2"/>
        <v>840000</v>
      </c>
      <c r="X13" s="440">
        <v>0.5</v>
      </c>
      <c r="Y13" s="441">
        <f>ROUNDUP(V20/(1-X13),-4)</f>
        <v>63980000</v>
      </c>
      <c r="Z13" s="442">
        <f>Y13-V21</f>
        <v>37046000</v>
      </c>
      <c r="AA13" s="441">
        <f t="shared" si="3"/>
        <v>70378000</v>
      </c>
    </row>
    <row r="14" spans="2:27" ht="15.75" customHeight="1">
      <c r="B14" s="773"/>
      <c r="C14" s="773"/>
      <c r="D14" s="425" t="s">
        <v>4353</v>
      </c>
      <c r="E14" s="425" t="s">
        <v>4361</v>
      </c>
      <c r="F14" s="426">
        <v>550000</v>
      </c>
      <c r="G14" s="421">
        <v>700000</v>
      </c>
      <c r="H14" s="430">
        <v>0.1</v>
      </c>
      <c r="I14" s="430">
        <v>0.1</v>
      </c>
      <c r="J14" s="430">
        <v>0.1</v>
      </c>
      <c r="K14" s="430">
        <v>0.1</v>
      </c>
      <c r="L14" s="430">
        <v>0.1</v>
      </c>
      <c r="M14" s="430">
        <v>0.1</v>
      </c>
      <c r="N14" s="430">
        <v>0.1</v>
      </c>
      <c r="O14" s="430">
        <v>0.1</v>
      </c>
      <c r="P14" s="430">
        <v>0.1</v>
      </c>
      <c r="Q14" s="430">
        <v>0.1</v>
      </c>
      <c r="R14" s="430">
        <v>0.1</v>
      </c>
      <c r="S14" s="430">
        <v>0.1</v>
      </c>
      <c r="T14" s="422">
        <f t="shared" si="0"/>
        <v>1.2</v>
      </c>
      <c r="U14" s="424">
        <f t="shared" si="1"/>
        <v>660000</v>
      </c>
      <c r="V14" s="423">
        <f t="shared" si="2"/>
        <v>840000</v>
      </c>
    </row>
    <row r="15" spans="2:27" ht="15" customHeight="1">
      <c r="B15" s="773"/>
      <c r="C15" s="773"/>
      <c r="D15" s="425" t="s">
        <v>4353</v>
      </c>
      <c r="E15" s="425" t="s">
        <v>4362</v>
      </c>
      <c r="F15" s="426">
        <v>430000</v>
      </c>
      <c r="G15" s="421">
        <v>700000</v>
      </c>
      <c r="H15" s="430">
        <v>0.05</v>
      </c>
      <c r="I15" s="430">
        <v>0.05</v>
      </c>
      <c r="J15" s="430">
        <v>0.05</v>
      </c>
      <c r="K15" s="430">
        <v>0.05</v>
      </c>
      <c r="L15" s="430">
        <v>0.05</v>
      </c>
      <c r="M15" s="430">
        <v>0.05</v>
      </c>
      <c r="N15" s="430">
        <v>0.05</v>
      </c>
      <c r="O15" s="430">
        <v>0.05</v>
      </c>
      <c r="P15" s="430">
        <v>0.05</v>
      </c>
      <c r="Q15" s="430">
        <v>0.05</v>
      </c>
      <c r="R15" s="430">
        <v>0.05</v>
      </c>
      <c r="S15" s="430">
        <v>0.05</v>
      </c>
      <c r="T15" s="422">
        <f t="shared" si="0"/>
        <v>0.6</v>
      </c>
      <c r="U15" s="424">
        <f t="shared" si="1"/>
        <v>258000</v>
      </c>
      <c r="V15" s="423">
        <f t="shared" si="2"/>
        <v>420000</v>
      </c>
    </row>
    <row r="16" spans="2:27" ht="15.75" customHeight="1">
      <c r="B16" s="773"/>
      <c r="C16" s="773"/>
      <c r="D16" s="425" t="s">
        <v>4363</v>
      </c>
      <c r="E16" s="425" t="s">
        <v>4364</v>
      </c>
      <c r="F16" s="426">
        <v>800000</v>
      </c>
      <c r="G16" s="421">
        <v>900000</v>
      </c>
      <c r="H16" s="430">
        <v>0.1</v>
      </c>
      <c r="I16" s="430">
        <v>0.1</v>
      </c>
      <c r="J16" s="430">
        <v>0.1</v>
      </c>
      <c r="K16" s="430">
        <v>0.1</v>
      </c>
      <c r="L16" s="430">
        <v>0.1</v>
      </c>
      <c r="M16" s="430">
        <v>0.1</v>
      </c>
      <c r="N16" s="430">
        <v>0.1</v>
      </c>
      <c r="O16" s="430">
        <v>0.1</v>
      </c>
      <c r="P16" s="430">
        <v>0.1</v>
      </c>
      <c r="Q16" s="430">
        <v>0.1</v>
      </c>
      <c r="R16" s="430">
        <v>0.1</v>
      </c>
      <c r="S16" s="430">
        <v>0.1</v>
      </c>
      <c r="T16" s="422">
        <f t="shared" si="0"/>
        <v>1.2</v>
      </c>
      <c r="U16" s="424">
        <f t="shared" si="1"/>
        <v>960000</v>
      </c>
      <c r="V16" s="423">
        <f t="shared" si="2"/>
        <v>1080000</v>
      </c>
    </row>
    <row r="17" spans="2:28" ht="15.75" customHeight="1">
      <c r="B17" s="774"/>
      <c r="C17" s="774"/>
      <c r="D17" s="425" t="s">
        <v>4365</v>
      </c>
      <c r="E17" s="425" t="s">
        <v>4366</v>
      </c>
      <c r="F17" s="426">
        <v>800000</v>
      </c>
      <c r="G17" s="421">
        <v>700000</v>
      </c>
      <c r="H17" s="430">
        <v>0.25</v>
      </c>
      <c r="I17" s="430"/>
      <c r="J17" s="430"/>
      <c r="K17" s="430">
        <v>0.25</v>
      </c>
      <c r="L17" s="430"/>
      <c r="M17" s="430"/>
      <c r="N17" s="430">
        <v>0.25</v>
      </c>
      <c r="O17" s="430"/>
      <c r="P17" s="430"/>
      <c r="Q17" s="430">
        <v>0.25</v>
      </c>
      <c r="R17" s="430"/>
      <c r="S17" s="430"/>
      <c r="T17" s="422">
        <f t="shared" si="0"/>
        <v>1</v>
      </c>
      <c r="U17" s="424">
        <f t="shared" si="1"/>
        <v>800000</v>
      </c>
      <c r="V17" s="423">
        <f t="shared" si="2"/>
        <v>700000</v>
      </c>
    </row>
    <row r="18" spans="2:28" ht="15.75" customHeight="1">
      <c r="B18" s="413"/>
      <c r="S18" s="415" t="s">
        <v>4375</v>
      </c>
      <c r="T18" s="427">
        <f>SUM(T7:T17)</f>
        <v>44.70000000000001</v>
      </c>
      <c r="U18" s="428">
        <f>SUM(U7:U17)</f>
        <v>26934000</v>
      </c>
      <c r="V18" s="428">
        <f>SUM(V7:V17)</f>
        <v>31990000</v>
      </c>
      <c r="AB18" s="429"/>
    </row>
    <row r="19" spans="2:28" ht="15.75" customHeight="1">
      <c r="B19" s="413"/>
    </row>
    <row r="20" spans="2:28" ht="15.75" customHeight="1">
      <c r="U20" s="431" t="s">
        <v>4376</v>
      </c>
      <c r="V20" s="432">
        <f>V18</f>
        <v>31990000</v>
      </c>
    </row>
    <row r="21" spans="2:28" ht="15.75" customHeight="1">
      <c r="U21" s="435" t="s">
        <v>4377</v>
      </c>
      <c r="V21" s="436">
        <f>U18</f>
        <v>26934000</v>
      </c>
    </row>
    <row r="22" spans="2:28" ht="15.75" customHeight="1">
      <c r="U22" s="433" t="s">
        <v>4378</v>
      </c>
      <c r="V22" s="434">
        <f>V20-V21</f>
        <v>5056000</v>
      </c>
    </row>
    <row r="23" spans="2:28" ht="15.75" customHeight="1">
      <c r="U23" s="435" t="s">
        <v>4371</v>
      </c>
      <c r="V23" s="437">
        <f>V22/V20</f>
        <v>0.15804939043451077</v>
      </c>
    </row>
    <row r="24" spans="2:28" ht="15.75" customHeight="1">
      <c r="U24" s="438" t="s">
        <v>4379</v>
      </c>
      <c r="V24" s="432">
        <f>V20*1.1</f>
        <v>35189000</v>
      </c>
    </row>
  </sheetData>
  <mergeCells count="5">
    <mergeCell ref="B7:D7"/>
    <mergeCell ref="B8:B10"/>
    <mergeCell ref="C8:C10"/>
    <mergeCell ref="B11:B17"/>
    <mergeCell ref="C11:C17"/>
  </mergeCells>
  <phoneticPr fontId="5"/>
  <printOptions horizontalCentered="1"/>
  <pageMargins left="0.7" right="0.7" top="0.75" bottom="0.75" header="0" footer="0"/>
  <pageSetup paperSize="9" scale="72" fitToHeight="0" pageOrder="overThenDown" orientation="landscape" cellComments="atEnd"/>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071939-50B8-4552-84BD-BABD83001FB0}">
  <sheetPr>
    <tabColor theme="1" tint="0.499984740745262"/>
    <outlinePr summaryBelow="0" summaryRight="0"/>
    <pageSetUpPr fitToPage="1"/>
  </sheetPr>
  <dimension ref="B1:AB24"/>
  <sheetViews>
    <sheetView showGridLines="0" zoomScale="125" workbookViewId="0">
      <selection activeCell="K25" sqref="K25"/>
    </sheetView>
  </sheetViews>
  <sheetFormatPr baseColWidth="10" defaultColWidth="14.5" defaultRowHeight="15.75" customHeight="1"/>
  <cols>
    <col min="1" max="1" width="6.1640625" style="414" customWidth="1"/>
    <col min="2" max="2" width="15" style="414" customWidth="1"/>
    <col min="3" max="3" width="17.6640625" style="414" customWidth="1"/>
    <col min="4" max="5" width="15.1640625" style="414" customWidth="1"/>
    <col min="6" max="6" width="11.1640625" style="414" customWidth="1"/>
    <col min="7" max="7" width="13.1640625" style="414" bestFit="1" customWidth="1"/>
    <col min="8" max="19" width="8" style="414" customWidth="1"/>
    <col min="20" max="20" width="9" style="414" customWidth="1"/>
    <col min="21" max="21" width="13.33203125" style="414" customWidth="1"/>
    <col min="22" max="22" width="12.6640625" style="414" bestFit="1" customWidth="1"/>
    <col min="23" max="23" width="14.5" style="414"/>
    <col min="24" max="24" width="8.33203125" style="414" bestFit="1" customWidth="1"/>
    <col min="25" max="27" width="12.6640625" style="414" bestFit="1" customWidth="1"/>
    <col min="28" max="16384" width="14.5" style="414"/>
  </cols>
  <sheetData>
    <row r="1" spans="2:27" ht="15.75" customHeight="1">
      <c r="B1" s="413" t="s">
        <v>4323</v>
      </c>
      <c r="U1" s="415" t="s">
        <v>4324</v>
      </c>
    </row>
    <row r="2" spans="2:27" ht="15.75" customHeight="1">
      <c r="B2" s="413"/>
      <c r="S2" s="414" t="s">
        <v>4325</v>
      </c>
      <c r="U2" s="415"/>
    </row>
    <row r="3" spans="2:27" ht="15.75" customHeight="1">
      <c r="B3" s="413"/>
      <c r="U3" s="416" t="s">
        <v>4326</v>
      </c>
    </row>
    <row r="4" spans="2:27" ht="15.75" customHeight="1">
      <c r="B4" s="413"/>
    </row>
    <row r="5" spans="2:27" ht="15.75" customHeight="1">
      <c r="B5" s="413" t="s">
        <v>4327</v>
      </c>
      <c r="T5" s="415" t="s">
        <v>4328</v>
      </c>
      <c r="V5" s="415" t="s">
        <v>4329</v>
      </c>
    </row>
    <row r="6" spans="2:27" ht="15.75" customHeight="1">
      <c r="B6" s="417" t="s">
        <v>4330</v>
      </c>
      <c r="C6" s="417" t="s">
        <v>4331</v>
      </c>
      <c r="D6" s="417" t="s">
        <v>4332</v>
      </c>
      <c r="E6" s="417" t="s">
        <v>4333</v>
      </c>
      <c r="F6" s="417" t="s">
        <v>4368</v>
      </c>
      <c r="G6" s="418" t="s">
        <v>4369</v>
      </c>
      <c r="H6" s="417" t="s">
        <v>4334</v>
      </c>
      <c r="I6" s="417" t="s">
        <v>4335</v>
      </c>
      <c r="J6" s="417" t="s">
        <v>4336</v>
      </c>
      <c r="K6" s="417" t="s">
        <v>4337</v>
      </c>
      <c r="L6" s="417" t="s">
        <v>4338</v>
      </c>
      <c r="M6" s="417" t="s">
        <v>4339</v>
      </c>
      <c r="N6" s="417" t="s">
        <v>4340</v>
      </c>
      <c r="O6" s="417" t="s">
        <v>4341</v>
      </c>
      <c r="P6" s="417" t="s">
        <v>4342</v>
      </c>
      <c r="Q6" s="417" t="s">
        <v>279</v>
      </c>
      <c r="R6" s="417" t="s">
        <v>4343</v>
      </c>
      <c r="S6" s="417" t="s">
        <v>4344</v>
      </c>
      <c r="T6" s="417" t="s">
        <v>4345</v>
      </c>
      <c r="U6" s="418" t="s">
        <v>4370</v>
      </c>
      <c r="V6" s="418" t="s">
        <v>4346</v>
      </c>
      <c r="X6" s="439" t="s">
        <v>4371</v>
      </c>
      <c r="Y6" s="439" t="s">
        <v>4372</v>
      </c>
      <c r="Z6" s="439" t="s">
        <v>4373</v>
      </c>
      <c r="AA6" s="439" t="s">
        <v>4374</v>
      </c>
    </row>
    <row r="7" spans="2:27" ht="15.75" customHeight="1">
      <c r="B7" s="769" t="s">
        <v>4347</v>
      </c>
      <c r="C7" s="770"/>
      <c r="D7" s="771"/>
      <c r="E7" s="419" t="s">
        <v>4348</v>
      </c>
      <c r="F7" s="420">
        <v>800000</v>
      </c>
      <c r="G7" s="421">
        <v>1000000</v>
      </c>
      <c r="H7" s="430">
        <v>0.4</v>
      </c>
      <c r="I7" s="430">
        <v>0.15</v>
      </c>
      <c r="J7" s="430">
        <v>0.15</v>
      </c>
      <c r="K7" s="430">
        <v>0.15</v>
      </c>
      <c r="L7" s="430">
        <v>0.15</v>
      </c>
      <c r="M7" s="430">
        <v>0.15</v>
      </c>
      <c r="N7" s="430">
        <v>0.15</v>
      </c>
      <c r="O7" s="430">
        <v>0.15</v>
      </c>
      <c r="P7" s="430">
        <v>0.15</v>
      </c>
      <c r="Q7" s="430">
        <v>0.15</v>
      </c>
      <c r="R7" s="430">
        <v>0.15</v>
      </c>
      <c r="S7" s="430">
        <v>0.4</v>
      </c>
      <c r="T7" s="422">
        <f t="shared" ref="T7:T17" si="0">SUM(H7:S7)</f>
        <v>2.2999999999999994</v>
      </c>
      <c r="U7" s="424">
        <f t="shared" ref="U7:U17" si="1">T7*F7</f>
        <v>1839999.9999999995</v>
      </c>
      <c r="V7" s="423">
        <f t="shared" ref="V7:V17" si="2">G7*T7</f>
        <v>2299999.9999999995</v>
      </c>
      <c r="X7" s="440">
        <v>0.1</v>
      </c>
      <c r="Y7" s="441">
        <f>ROUNDUP(V20/(1-X7),-4)</f>
        <v>40690000</v>
      </c>
      <c r="Z7" s="442">
        <f>Y7-V20</f>
        <v>4070000</v>
      </c>
      <c r="AA7" s="441">
        <f t="shared" ref="AA7:AA13" si="3">Y7*1.1</f>
        <v>44759000</v>
      </c>
    </row>
    <row r="8" spans="2:27" ht="15.75" customHeight="1">
      <c r="B8" s="772" t="s">
        <v>4349</v>
      </c>
      <c r="C8" s="775" t="s">
        <v>4350</v>
      </c>
      <c r="D8" s="425" t="s">
        <v>4351</v>
      </c>
      <c r="E8" s="425" t="s">
        <v>4352</v>
      </c>
      <c r="F8" s="426">
        <v>750000</v>
      </c>
      <c r="G8" s="421">
        <v>1000000</v>
      </c>
      <c r="H8" s="422">
        <v>1</v>
      </c>
      <c r="I8" s="422">
        <v>1</v>
      </c>
      <c r="J8" s="422">
        <v>1</v>
      </c>
      <c r="K8" s="422">
        <v>1</v>
      </c>
      <c r="L8" s="422">
        <v>1</v>
      </c>
      <c r="M8" s="422">
        <v>1</v>
      </c>
      <c r="N8" s="422">
        <v>1</v>
      </c>
      <c r="O8" s="422">
        <v>1</v>
      </c>
      <c r="P8" s="422">
        <v>1</v>
      </c>
      <c r="Q8" s="422">
        <v>1</v>
      </c>
      <c r="R8" s="422">
        <v>1</v>
      </c>
      <c r="S8" s="422">
        <v>1</v>
      </c>
      <c r="T8" s="422">
        <f t="shared" si="0"/>
        <v>12</v>
      </c>
      <c r="U8" s="424">
        <f t="shared" si="1"/>
        <v>9000000</v>
      </c>
      <c r="V8" s="423">
        <f t="shared" si="2"/>
        <v>12000000</v>
      </c>
      <c r="X8" s="440">
        <v>0.15</v>
      </c>
      <c r="Y8" s="441">
        <f>ROUNDUP(V20/(1-X8),-4)</f>
        <v>43090000</v>
      </c>
      <c r="Z8" s="442">
        <f>Y8-V20</f>
        <v>6470000</v>
      </c>
      <c r="AA8" s="441">
        <f t="shared" si="3"/>
        <v>47399000.000000007</v>
      </c>
    </row>
    <row r="9" spans="2:27" ht="15.75" customHeight="1">
      <c r="B9" s="773"/>
      <c r="C9" s="773"/>
      <c r="D9" s="425" t="s">
        <v>4353</v>
      </c>
      <c r="E9" s="425" t="s">
        <v>4354</v>
      </c>
      <c r="F9" s="426">
        <v>510000</v>
      </c>
      <c r="G9" s="421">
        <v>800000</v>
      </c>
      <c r="H9" s="422">
        <v>1</v>
      </c>
      <c r="I9" s="422">
        <v>1</v>
      </c>
      <c r="J9" s="422">
        <v>1</v>
      </c>
      <c r="K9" s="422">
        <v>1</v>
      </c>
      <c r="L9" s="422">
        <v>1</v>
      </c>
      <c r="M9" s="422">
        <v>1</v>
      </c>
      <c r="N9" s="422">
        <v>1</v>
      </c>
      <c r="O9" s="422">
        <v>1</v>
      </c>
      <c r="P9" s="422">
        <v>1</v>
      </c>
      <c r="Q9" s="422">
        <v>1</v>
      </c>
      <c r="R9" s="422">
        <v>1</v>
      </c>
      <c r="S9" s="422">
        <v>1</v>
      </c>
      <c r="T9" s="422">
        <f t="shared" si="0"/>
        <v>12</v>
      </c>
      <c r="U9" s="424">
        <f t="shared" si="1"/>
        <v>6120000</v>
      </c>
      <c r="V9" s="423">
        <f t="shared" si="2"/>
        <v>9600000</v>
      </c>
      <c r="X9" s="440">
        <v>0.2</v>
      </c>
      <c r="Y9" s="441">
        <f>ROUNDUP(V20/(1-X9),-4)</f>
        <v>45780000</v>
      </c>
      <c r="Z9" s="442">
        <f>Y9-V20</f>
        <v>9160000</v>
      </c>
      <c r="AA9" s="441">
        <f t="shared" si="3"/>
        <v>50358000.000000007</v>
      </c>
    </row>
    <row r="10" spans="2:27" ht="15.75" customHeight="1">
      <c r="B10" s="774"/>
      <c r="C10" s="774"/>
      <c r="D10" s="425" t="s">
        <v>4353</v>
      </c>
      <c r="E10" s="425" t="s">
        <v>4355</v>
      </c>
      <c r="F10" s="426">
        <v>480000</v>
      </c>
      <c r="G10" s="421">
        <v>800000</v>
      </c>
      <c r="H10" s="422">
        <v>1</v>
      </c>
      <c r="I10" s="422">
        <v>1</v>
      </c>
      <c r="J10" s="422">
        <v>1</v>
      </c>
      <c r="K10" s="422">
        <v>1</v>
      </c>
      <c r="L10" s="422">
        <v>1</v>
      </c>
      <c r="M10" s="422">
        <v>1</v>
      </c>
      <c r="N10" s="422">
        <v>1</v>
      </c>
      <c r="O10" s="422">
        <v>1</v>
      </c>
      <c r="P10" s="422">
        <v>1</v>
      </c>
      <c r="Q10" s="422">
        <v>1</v>
      </c>
      <c r="R10" s="422">
        <v>1</v>
      </c>
      <c r="S10" s="422">
        <v>1</v>
      </c>
      <c r="T10" s="422">
        <f t="shared" si="0"/>
        <v>12</v>
      </c>
      <c r="U10" s="424">
        <f t="shared" si="1"/>
        <v>5760000</v>
      </c>
      <c r="V10" s="423">
        <f t="shared" si="2"/>
        <v>9600000</v>
      </c>
      <c r="X10" s="440">
        <v>0.25</v>
      </c>
      <c r="Y10" s="441">
        <f>ROUNDUP(V20/(1-X10),-4)</f>
        <v>48830000</v>
      </c>
      <c r="Z10" s="442">
        <f>Y10-V21</f>
        <v>23846000</v>
      </c>
      <c r="AA10" s="441">
        <f t="shared" si="3"/>
        <v>53713000.000000007</v>
      </c>
    </row>
    <row r="11" spans="2:27" ht="15.75" customHeight="1">
      <c r="B11" s="772" t="s">
        <v>4356</v>
      </c>
      <c r="C11" s="776" t="s">
        <v>4357</v>
      </c>
      <c r="D11" s="425" t="s">
        <v>4353</v>
      </c>
      <c r="E11" s="425" t="s">
        <v>4358</v>
      </c>
      <c r="F11" s="426">
        <v>650000</v>
      </c>
      <c r="G11" s="421">
        <v>800000</v>
      </c>
      <c r="H11" s="443"/>
      <c r="I11" s="443"/>
      <c r="J11" s="430">
        <v>0.05</v>
      </c>
      <c r="K11" s="443"/>
      <c r="L11" s="443"/>
      <c r="M11" s="430">
        <v>0.05</v>
      </c>
      <c r="N11" s="443"/>
      <c r="O11" s="443"/>
      <c r="P11" s="430">
        <v>0.05</v>
      </c>
      <c r="Q11" s="443"/>
      <c r="R11" s="443"/>
      <c r="S11" s="430">
        <v>0.05</v>
      </c>
      <c r="T11" s="422">
        <f t="shared" si="0"/>
        <v>0.2</v>
      </c>
      <c r="U11" s="424">
        <f t="shared" si="1"/>
        <v>130000</v>
      </c>
      <c r="V11" s="423">
        <f t="shared" si="2"/>
        <v>160000</v>
      </c>
      <c r="X11" s="440">
        <v>0.3</v>
      </c>
      <c r="Y11" s="441">
        <f>ROUNDUP(V20/(1-X11),-4)</f>
        <v>52320000</v>
      </c>
      <c r="Z11" s="442">
        <f>Y11-V22</f>
        <v>40684000</v>
      </c>
      <c r="AA11" s="441">
        <f t="shared" si="3"/>
        <v>57552000.000000007</v>
      </c>
    </row>
    <row r="12" spans="2:27" ht="15.75" customHeight="1">
      <c r="B12" s="773"/>
      <c r="C12" s="773"/>
      <c r="D12" s="425" t="s">
        <v>4353</v>
      </c>
      <c r="E12" s="425" t="s">
        <v>4359</v>
      </c>
      <c r="F12" s="426">
        <v>650000</v>
      </c>
      <c r="G12" s="421">
        <v>800000</v>
      </c>
      <c r="H12" s="443"/>
      <c r="I12" s="443"/>
      <c r="J12" s="430">
        <v>0.05</v>
      </c>
      <c r="K12" s="443"/>
      <c r="L12" s="443"/>
      <c r="M12" s="430">
        <v>0.05</v>
      </c>
      <c r="N12" s="443"/>
      <c r="O12" s="443"/>
      <c r="P12" s="430">
        <v>0.05</v>
      </c>
      <c r="Q12" s="443"/>
      <c r="R12" s="443"/>
      <c r="S12" s="430">
        <v>0.05</v>
      </c>
      <c r="T12" s="422">
        <f t="shared" si="0"/>
        <v>0.2</v>
      </c>
      <c r="U12" s="424">
        <f t="shared" si="1"/>
        <v>130000</v>
      </c>
      <c r="V12" s="423">
        <f t="shared" si="2"/>
        <v>160000</v>
      </c>
      <c r="X12" s="440">
        <v>0.4</v>
      </c>
      <c r="Y12" s="441">
        <f>ROUNDUP(V20/(1-X12),-4)</f>
        <v>61040000</v>
      </c>
      <c r="Z12" s="442">
        <f>Y12-V20</f>
        <v>24420000</v>
      </c>
      <c r="AA12" s="441">
        <f t="shared" si="3"/>
        <v>67144000</v>
      </c>
    </row>
    <row r="13" spans="2:27" ht="15.75" customHeight="1">
      <c r="B13" s="773"/>
      <c r="C13" s="773"/>
      <c r="D13" s="425" t="s">
        <v>4353</v>
      </c>
      <c r="E13" s="425" t="s">
        <v>4360</v>
      </c>
      <c r="F13" s="426">
        <v>630000</v>
      </c>
      <c r="G13" s="421">
        <v>800000</v>
      </c>
      <c r="H13" s="443"/>
      <c r="I13" s="443"/>
      <c r="J13" s="443">
        <v>0.05</v>
      </c>
      <c r="K13" s="443"/>
      <c r="L13" s="443"/>
      <c r="M13" s="443">
        <v>0.05</v>
      </c>
      <c r="N13" s="443"/>
      <c r="O13" s="443"/>
      <c r="P13" s="443">
        <v>0.05</v>
      </c>
      <c r="Q13" s="443"/>
      <c r="R13" s="443"/>
      <c r="S13" s="430">
        <v>0.05</v>
      </c>
      <c r="T13" s="422">
        <f t="shared" si="0"/>
        <v>0.2</v>
      </c>
      <c r="U13" s="424">
        <f t="shared" si="1"/>
        <v>126000</v>
      </c>
      <c r="V13" s="423">
        <f t="shared" si="2"/>
        <v>160000</v>
      </c>
      <c r="X13" s="440">
        <v>0.5</v>
      </c>
      <c r="Y13" s="441">
        <f>ROUNDUP(V20/(1-X13),-4)</f>
        <v>73240000</v>
      </c>
      <c r="Z13" s="442">
        <f>Y13-V21</f>
        <v>48256000</v>
      </c>
      <c r="AA13" s="441">
        <f t="shared" si="3"/>
        <v>80564000</v>
      </c>
    </row>
    <row r="14" spans="2:27" ht="15.75" customHeight="1">
      <c r="B14" s="773"/>
      <c r="C14" s="773"/>
      <c r="D14" s="425" t="s">
        <v>4353</v>
      </c>
      <c r="E14" s="425" t="s">
        <v>4361</v>
      </c>
      <c r="F14" s="426">
        <v>550000</v>
      </c>
      <c r="G14" s="421">
        <v>800000</v>
      </c>
      <c r="H14" s="430">
        <v>0.1</v>
      </c>
      <c r="I14" s="430">
        <v>0.1</v>
      </c>
      <c r="J14" s="430">
        <v>0.1</v>
      </c>
      <c r="K14" s="430">
        <v>0.1</v>
      </c>
      <c r="L14" s="430">
        <v>0.1</v>
      </c>
      <c r="M14" s="430">
        <v>0.1</v>
      </c>
      <c r="N14" s="430">
        <v>0.1</v>
      </c>
      <c r="O14" s="430">
        <v>0.1</v>
      </c>
      <c r="P14" s="430">
        <v>0.1</v>
      </c>
      <c r="Q14" s="430">
        <v>0.1</v>
      </c>
      <c r="R14" s="430">
        <v>0.1</v>
      </c>
      <c r="S14" s="430">
        <v>0.1</v>
      </c>
      <c r="T14" s="422">
        <f t="shared" si="0"/>
        <v>1.2</v>
      </c>
      <c r="U14" s="424">
        <f t="shared" si="1"/>
        <v>660000</v>
      </c>
      <c r="V14" s="423">
        <f t="shared" si="2"/>
        <v>960000</v>
      </c>
    </row>
    <row r="15" spans="2:27" ht="15" customHeight="1">
      <c r="B15" s="773"/>
      <c r="C15" s="773"/>
      <c r="D15" s="425" t="s">
        <v>4353</v>
      </c>
      <c r="E15" s="425" t="s">
        <v>4362</v>
      </c>
      <c r="F15" s="426">
        <v>430000</v>
      </c>
      <c r="G15" s="421">
        <v>800000</v>
      </c>
      <c r="H15" s="430">
        <v>0.05</v>
      </c>
      <c r="I15" s="430">
        <v>0.05</v>
      </c>
      <c r="J15" s="430">
        <v>0.05</v>
      </c>
      <c r="K15" s="430">
        <v>0.05</v>
      </c>
      <c r="L15" s="430">
        <v>0.05</v>
      </c>
      <c r="M15" s="430">
        <v>0.05</v>
      </c>
      <c r="N15" s="430">
        <v>0.05</v>
      </c>
      <c r="O15" s="430">
        <v>0.05</v>
      </c>
      <c r="P15" s="430">
        <v>0.05</v>
      </c>
      <c r="Q15" s="430">
        <v>0.05</v>
      </c>
      <c r="R15" s="430">
        <v>0.05</v>
      </c>
      <c r="S15" s="430">
        <v>0.05</v>
      </c>
      <c r="T15" s="422">
        <f t="shared" si="0"/>
        <v>0.6</v>
      </c>
      <c r="U15" s="424">
        <f t="shared" si="1"/>
        <v>258000</v>
      </c>
      <c r="V15" s="423">
        <f t="shared" si="2"/>
        <v>480000</v>
      </c>
    </row>
    <row r="16" spans="2:27" ht="15.75" customHeight="1">
      <c r="B16" s="773"/>
      <c r="C16" s="773"/>
      <c r="D16" s="425" t="s">
        <v>4363</v>
      </c>
      <c r="E16" s="425" t="s">
        <v>4364</v>
      </c>
      <c r="F16" s="426">
        <v>800000</v>
      </c>
      <c r="G16" s="421">
        <v>1000000</v>
      </c>
      <c r="H16" s="430">
        <v>0.1</v>
      </c>
      <c r="I16" s="430">
        <v>0.1</v>
      </c>
      <c r="J16" s="430">
        <v>0.1</v>
      </c>
      <c r="K16" s="430">
        <v>0.1</v>
      </c>
      <c r="L16" s="430">
        <v>0.1</v>
      </c>
      <c r="M16" s="430">
        <v>0.1</v>
      </c>
      <c r="N16" s="430">
        <v>0.1</v>
      </c>
      <c r="O16" s="430">
        <v>0.1</v>
      </c>
      <c r="P16" s="430">
        <v>0.1</v>
      </c>
      <c r="Q16" s="430">
        <v>0.1</v>
      </c>
      <c r="R16" s="430">
        <v>0.1</v>
      </c>
      <c r="S16" s="430">
        <v>0.1</v>
      </c>
      <c r="T16" s="422">
        <f t="shared" si="0"/>
        <v>1.2</v>
      </c>
      <c r="U16" s="424">
        <f t="shared" si="1"/>
        <v>960000</v>
      </c>
      <c r="V16" s="423">
        <f t="shared" si="2"/>
        <v>1200000</v>
      </c>
    </row>
    <row r="17" spans="2:28" ht="15.75" customHeight="1">
      <c r="B17" s="774"/>
      <c r="C17" s="774"/>
      <c r="D17" s="425" t="s">
        <v>4365</v>
      </c>
      <c r="E17" s="425" t="s">
        <v>4366</v>
      </c>
      <c r="F17" s="426">
        <v>800000</v>
      </c>
      <c r="G17" s="421">
        <v>800000</v>
      </c>
      <c r="H17" s="443"/>
      <c r="I17" s="430"/>
      <c r="J17" s="430"/>
      <c r="K17" s="443"/>
      <c r="L17" s="430"/>
      <c r="M17" s="430"/>
      <c r="N17" s="443"/>
      <c r="O17" s="430"/>
      <c r="P17" s="430"/>
      <c r="Q17" s="443"/>
      <c r="R17" s="430"/>
      <c r="S17" s="430"/>
      <c r="T17" s="422">
        <f t="shared" si="0"/>
        <v>0</v>
      </c>
      <c r="U17" s="424">
        <f t="shared" si="1"/>
        <v>0</v>
      </c>
      <c r="V17" s="423">
        <f t="shared" si="2"/>
        <v>0</v>
      </c>
    </row>
    <row r="18" spans="2:28" ht="15.75" customHeight="1">
      <c r="B18" s="413"/>
      <c r="S18" s="415" t="s">
        <v>4375</v>
      </c>
      <c r="T18" s="427">
        <f>SUM(T7:T17)</f>
        <v>41.900000000000013</v>
      </c>
      <c r="U18" s="428">
        <f>SUM(U7:U17)</f>
        <v>24984000</v>
      </c>
      <c r="V18" s="428">
        <f>SUM(V7:V17)</f>
        <v>36620000</v>
      </c>
      <c r="AB18" s="429"/>
    </row>
    <row r="19" spans="2:28" ht="15.75" customHeight="1">
      <c r="B19" s="413"/>
    </row>
    <row r="20" spans="2:28" ht="15.75" customHeight="1">
      <c r="U20" s="431" t="s">
        <v>4376</v>
      </c>
      <c r="V20" s="432">
        <f>V18</f>
        <v>36620000</v>
      </c>
    </row>
    <row r="21" spans="2:28" ht="15.75" customHeight="1">
      <c r="U21" s="435" t="s">
        <v>4377</v>
      </c>
      <c r="V21" s="436">
        <f>U18</f>
        <v>24984000</v>
      </c>
    </row>
    <row r="22" spans="2:28" ht="15.75" customHeight="1">
      <c r="U22" s="433" t="s">
        <v>4378</v>
      </c>
      <c r="V22" s="434">
        <f>V20-V21</f>
        <v>11636000</v>
      </c>
    </row>
    <row r="23" spans="2:28" ht="15.75" customHeight="1">
      <c r="U23" s="435" t="s">
        <v>4371</v>
      </c>
      <c r="V23" s="437">
        <f>V22/V20</f>
        <v>0.31774986346258877</v>
      </c>
    </row>
    <row r="24" spans="2:28" ht="15.75" customHeight="1">
      <c r="U24" s="438" t="s">
        <v>4379</v>
      </c>
      <c r="V24" s="432">
        <f>V20*1.1</f>
        <v>40282000</v>
      </c>
    </row>
  </sheetData>
  <mergeCells count="5">
    <mergeCell ref="B7:D7"/>
    <mergeCell ref="B8:B10"/>
    <mergeCell ref="C8:C10"/>
    <mergeCell ref="B11:B17"/>
    <mergeCell ref="C11:C17"/>
  </mergeCells>
  <phoneticPr fontId="5"/>
  <printOptions horizontalCentered="1"/>
  <pageMargins left="0.7" right="0.7" top="0.75" bottom="0.75" header="0" footer="0"/>
  <pageSetup paperSize="9" scale="72" fitToHeight="0" pageOrder="overThenDown" orientation="landscape" cellComments="atEnd"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095C1D-A89D-A941-B446-06A00ABAEFEC}">
  <sheetPr>
    <tabColor rgb="FFFF0000"/>
    <outlinePr summaryBelow="0" summaryRight="0"/>
    <pageSetUpPr fitToPage="1"/>
  </sheetPr>
  <dimension ref="B1:AB24"/>
  <sheetViews>
    <sheetView showGridLines="0" tabSelected="1" zoomScale="125" workbookViewId="0">
      <selection activeCell="M28" sqref="M28"/>
    </sheetView>
  </sheetViews>
  <sheetFormatPr baseColWidth="10" defaultColWidth="14.5" defaultRowHeight="15.75" customHeight="1"/>
  <cols>
    <col min="1" max="1" width="6.1640625" style="414" customWidth="1"/>
    <col min="2" max="2" width="15" style="414" customWidth="1"/>
    <col min="3" max="3" width="17.6640625" style="414" customWidth="1"/>
    <col min="4" max="5" width="15.1640625" style="414" customWidth="1"/>
    <col min="6" max="6" width="11.1640625" style="414" customWidth="1"/>
    <col min="7" max="7" width="13.1640625" style="414" bestFit="1" customWidth="1"/>
    <col min="8" max="19" width="8" style="414" customWidth="1"/>
    <col min="20" max="20" width="9" style="414" customWidth="1"/>
    <col min="21" max="21" width="13.33203125" style="414" customWidth="1"/>
    <col min="22" max="22" width="12.6640625" style="414" bestFit="1" customWidth="1"/>
    <col min="23" max="23" width="14.5" style="414"/>
    <col min="24" max="24" width="8.33203125" style="414" bestFit="1" customWidth="1"/>
    <col min="25" max="27" width="12.6640625" style="414" bestFit="1" customWidth="1"/>
    <col min="28" max="16384" width="14.5" style="414"/>
  </cols>
  <sheetData>
    <row r="1" spans="2:27" ht="15.75" customHeight="1">
      <c r="B1" s="413" t="s">
        <v>4323</v>
      </c>
      <c r="U1" s="415" t="s">
        <v>4324</v>
      </c>
    </row>
    <row r="2" spans="2:27" ht="15.75" customHeight="1">
      <c r="B2" s="413"/>
      <c r="S2" s="414" t="s">
        <v>4325</v>
      </c>
      <c r="U2" s="415"/>
    </row>
    <row r="3" spans="2:27" ht="15.75" customHeight="1">
      <c r="B3" s="413"/>
      <c r="U3" s="416" t="s">
        <v>4326</v>
      </c>
    </row>
    <row r="4" spans="2:27" ht="15.75" customHeight="1">
      <c r="B4" s="413"/>
    </row>
    <row r="5" spans="2:27" ht="15.75" customHeight="1">
      <c r="B5" s="413" t="s">
        <v>4327</v>
      </c>
      <c r="T5" s="415" t="s">
        <v>4328</v>
      </c>
      <c r="V5" s="415" t="s">
        <v>4329</v>
      </c>
    </row>
    <row r="6" spans="2:27" ht="15.75" customHeight="1">
      <c r="B6" s="417" t="s">
        <v>4330</v>
      </c>
      <c r="C6" s="417" t="s">
        <v>4331</v>
      </c>
      <c r="D6" s="417" t="s">
        <v>4332</v>
      </c>
      <c r="E6" s="417" t="s">
        <v>4333</v>
      </c>
      <c r="F6" s="417" t="s">
        <v>4368</v>
      </c>
      <c r="G6" s="418" t="s">
        <v>4369</v>
      </c>
      <c r="H6" s="417" t="s">
        <v>4334</v>
      </c>
      <c r="I6" s="417" t="s">
        <v>4335</v>
      </c>
      <c r="J6" s="417" t="s">
        <v>4336</v>
      </c>
      <c r="K6" s="417" t="s">
        <v>4337</v>
      </c>
      <c r="L6" s="417" t="s">
        <v>4338</v>
      </c>
      <c r="M6" s="417" t="s">
        <v>4339</v>
      </c>
      <c r="N6" s="417" t="s">
        <v>4340</v>
      </c>
      <c r="O6" s="417" t="s">
        <v>4341</v>
      </c>
      <c r="P6" s="417" t="s">
        <v>4342</v>
      </c>
      <c r="Q6" s="417" t="s">
        <v>279</v>
      </c>
      <c r="R6" s="417" t="s">
        <v>4343</v>
      </c>
      <c r="S6" s="417" t="s">
        <v>4344</v>
      </c>
      <c r="T6" s="417" t="s">
        <v>4345</v>
      </c>
      <c r="U6" s="418" t="s">
        <v>4370</v>
      </c>
      <c r="V6" s="418" t="s">
        <v>4346</v>
      </c>
      <c r="X6" s="439" t="s">
        <v>4371</v>
      </c>
      <c r="Y6" s="439" t="s">
        <v>4372</v>
      </c>
      <c r="Z6" s="439" t="s">
        <v>4373</v>
      </c>
      <c r="AA6" s="439" t="s">
        <v>4374</v>
      </c>
    </row>
    <row r="7" spans="2:27" ht="15.75" customHeight="1">
      <c r="B7" s="769" t="s">
        <v>4347</v>
      </c>
      <c r="C7" s="770"/>
      <c r="D7" s="771"/>
      <c r="E7" s="419" t="s">
        <v>4348</v>
      </c>
      <c r="F7" s="420">
        <v>800000</v>
      </c>
      <c r="G7" s="421">
        <v>850000</v>
      </c>
      <c r="H7" s="430">
        <v>0.4</v>
      </c>
      <c r="I7" s="430">
        <v>0.15</v>
      </c>
      <c r="J7" s="430">
        <v>0.15</v>
      </c>
      <c r="K7" s="430">
        <v>0.15</v>
      </c>
      <c r="L7" s="430">
        <v>0.15</v>
      </c>
      <c r="M7" s="430">
        <v>0.15</v>
      </c>
      <c r="N7" s="430">
        <v>0.15</v>
      </c>
      <c r="O7" s="430">
        <v>0.15</v>
      </c>
      <c r="P7" s="430">
        <v>0.15</v>
      </c>
      <c r="Q7" s="430">
        <v>0.15</v>
      </c>
      <c r="R7" s="430">
        <v>0.15</v>
      </c>
      <c r="S7" s="430">
        <v>0.4</v>
      </c>
      <c r="T7" s="422">
        <f t="shared" ref="T7:T17" si="0">SUM(H7:S7)</f>
        <v>2.2999999999999994</v>
      </c>
      <c r="U7" s="424">
        <f t="shared" ref="U7:U17" si="1">T7*F7</f>
        <v>1839999.9999999995</v>
      </c>
      <c r="V7" s="423">
        <f t="shared" ref="V7:V17" si="2">G7*T7</f>
        <v>1954999.9999999995</v>
      </c>
      <c r="X7" s="440">
        <v>0.1</v>
      </c>
      <c r="Y7" s="441">
        <f>ROUNDUP(V20/(1-X7),-4)</f>
        <v>35630000</v>
      </c>
      <c r="Z7" s="442">
        <f>Y7-V20</f>
        <v>3565000</v>
      </c>
      <c r="AA7" s="441">
        <f t="shared" ref="AA7:AA13" si="3">Y7*1.1</f>
        <v>39193000</v>
      </c>
    </row>
    <row r="8" spans="2:27" ht="15.75" customHeight="1">
      <c r="B8" s="772" t="s">
        <v>4349</v>
      </c>
      <c r="C8" s="775" t="s">
        <v>4350</v>
      </c>
      <c r="D8" s="425" t="s">
        <v>4351</v>
      </c>
      <c r="E8" s="425" t="s">
        <v>4352</v>
      </c>
      <c r="F8" s="426">
        <v>750000</v>
      </c>
      <c r="G8" s="421">
        <v>850000</v>
      </c>
      <c r="H8" s="422">
        <v>1</v>
      </c>
      <c r="I8" s="422">
        <v>1</v>
      </c>
      <c r="J8" s="422">
        <v>1</v>
      </c>
      <c r="K8" s="422">
        <v>1</v>
      </c>
      <c r="L8" s="422">
        <v>1</v>
      </c>
      <c r="M8" s="422">
        <v>1</v>
      </c>
      <c r="N8" s="422">
        <v>1</v>
      </c>
      <c r="O8" s="422">
        <v>1</v>
      </c>
      <c r="P8" s="422">
        <v>1</v>
      </c>
      <c r="Q8" s="422">
        <v>1</v>
      </c>
      <c r="R8" s="422">
        <v>1</v>
      </c>
      <c r="S8" s="422">
        <v>1</v>
      </c>
      <c r="T8" s="422">
        <f t="shared" si="0"/>
        <v>12</v>
      </c>
      <c r="U8" s="424">
        <f t="shared" si="1"/>
        <v>9000000</v>
      </c>
      <c r="V8" s="423">
        <f t="shared" si="2"/>
        <v>10200000</v>
      </c>
      <c r="X8" s="440">
        <v>0.15</v>
      </c>
      <c r="Y8" s="441">
        <f>ROUNDUP(V20/(1-X8),-4)</f>
        <v>37730000</v>
      </c>
      <c r="Z8" s="442">
        <f>Y8-V20</f>
        <v>5665000</v>
      </c>
      <c r="AA8" s="441">
        <f t="shared" si="3"/>
        <v>41503000</v>
      </c>
    </row>
    <row r="9" spans="2:27" ht="15.75" customHeight="1">
      <c r="B9" s="773"/>
      <c r="C9" s="773"/>
      <c r="D9" s="425" t="s">
        <v>4353</v>
      </c>
      <c r="E9" s="425" t="s">
        <v>4354</v>
      </c>
      <c r="F9" s="426">
        <v>510000</v>
      </c>
      <c r="G9" s="421">
        <v>650000</v>
      </c>
      <c r="H9" s="422">
        <v>1</v>
      </c>
      <c r="I9" s="422">
        <v>1</v>
      </c>
      <c r="J9" s="422">
        <v>1</v>
      </c>
      <c r="K9" s="422">
        <v>1</v>
      </c>
      <c r="L9" s="422">
        <v>1</v>
      </c>
      <c r="M9" s="422">
        <v>1</v>
      </c>
      <c r="N9" s="422">
        <v>1</v>
      </c>
      <c r="O9" s="422">
        <v>1</v>
      </c>
      <c r="P9" s="422">
        <v>1</v>
      </c>
      <c r="Q9" s="422">
        <v>1</v>
      </c>
      <c r="R9" s="422">
        <v>1</v>
      </c>
      <c r="S9" s="422">
        <v>1</v>
      </c>
      <c r="T9" s="422">
        <f t="shared" si="0"/>
        <v>12</v>
      </c>
      <c r="U9" s="424">
        <f t="shared" si="1"/>
        <v>6120000</v>
      </c>
      <c r="V9" s="423">
        <f t="shared" si="2"/>
        <v>7800000</v>
      </c>
      <c r="X9" s="440">
        <v>0.2</v>
      </c>
      <c r="Y9" s="441">
        <f>ROUNDUP(V20/(1-X9),-4)</f>
        <v>40090000</v>
      </c>
      <c r="Z9" s="442">
        <f>Y9-V20</f>
        <v>8025000</v>
      </c>
      <c r="AA9" s="441">
        <f t="shared" si="3"/>
        <v>44099000</v>
      </c>
    </row>
    <row r="10" spans="2:27" ht="15.75" customHeight="1">
      <c r="B10" s="774"/>
      <c r="C10" s="774"/>
      <c r="D10" s="425" t="s">
        <v>4353</v>
      </c>
      <c r="E10" s="425" t="s">
        <v>4355</v>
      </c>
      <c r="F10" s="426">
        <v>480000</v>
      </c>
      <c r="G10" s="421">
        <v>650000</v>
      </c>
      <c r="H10" s="422">
        <v>1</v>
      </c>
      <c r="I10" s="422">
        <v>1</v>
      </c>
      <c r="J10" s="422">
        <v>1</v>
      </c>
      <c r="K10" s="422">
        <v>1</v>
      </c>
      <c r="L10" s="422">
        <v>1</v>
      </c>
      <c r="M10" s="422">
        <v>1</v>
      </c>
      <c r="N10" s="422">
        <v>1</v>
      </c>
      <c r="O10" s="422">
        <v>1</v>
      </c>
      <c r="P10" s="422">
        <v>1</v>
      </c>
      <c r="Q10" s="422">
        <v>1</v>
      </c>
      <c r="R10" s="422">
        <v>1</v>
      </c>
      <c r="S10" s="422">
        <v>1</v>
      </c>
      <c r="T10" s="422">
        <f t="shared" si="0"/>
        <v>12</v>
      </c>
      <c r="U10" s="424">
        <f t="shared" si="1"/>
        <v>5760000</v>
      </c>
      <c r="V10" s="423">
        <f t="shared" si="2"/>
        <v>7800000</v>
      </c>
      <c r="X10" s="440">
        <v>0.25</v>
      </c>
      <c r="Y10" s="441">
        <f>ROUNDUP(V20/(1-X10),-4)</f>
        <v>42760000</v>
      </c>
      <c r="Z10" s="442">
        <f>Y10-V21</f>
        <v>15826000</v>
      </c>
      <c r="AA10" s="441">
        <f t="shared" si="3"/>
        <v>47036000.000000007</v>
      </c>
    </row>
    <row r="11" spans="2:27" ht="15.75" customHeight="1">
      <c r="B11" s="772" t="s">
        <v>4356</v>
      </c>
      <c r="C11" s="776" t="s">
        <v>4357</v>
      </c>
      <c r="D11" s="425" t="s">
        <v>4353</v>
      </c>
      <c r="E11" s="425" t="s">
        <v>4358</v>
      </c>
      <c r="F11" s="426">
        <v>650000</v>
      </c>
      <c r="G11" s="421">
        <v>650000</v>
      </c>
      <c r="H11" s="430">
        <v>0.05</v>
      </c>
      <c r="I11" s="430">
        <v>0.05</v>
      </c>
      <c r="J11" s="430">
        <v>0.05</v>
      </c>
      <c r="K11" s="430">
        <v>0.05</v>
      </c>
      <c r="L11" s="430">
        <v>0.05</v>
      </c>
      <c r="M11" s="430">
        <v>0.05</v>
      </c>
      <c r="N11" s="430">
        <v>0.05</v>
      </c>
      <c r="O11" s="430">
        <v>0.05</v>
      </c>
      <c r="P11" s="430">
        <v>0.05</v>
      </c>
      <c r="Q11" s="430">
        <v>0.05</v>
      </c>
      <c r="R11" s="430">
        <v>0.05</v>
      </c>
      <c r="S11" s="430">
        <v>0.05</v>
      </c>
      <c r="T11" s="422">
        <f t="shared" si="0"/>
        <v>0.6</v>
      </c>
      <c r="U11" s="424">
        <f t="shared" si="1"/>
        <v>390000</v>
      </c>
      <c r="V11" s="423">
        <f t="shared" si="2"/>
        <v>390000</v>
      </c>
      <c r="X11" s="440">
        <v>0.3</v>
      </c>
      <c r="Y11" s="441">
        <f>ROUNDUP(V20/(1-X11),-4)</f>
        <v>45810000</v>
      </c>
      <c r="Z11" s="442">
        <f>Y11-V22</f>
        <v>40679000</v>
      </c>
      <c r="AA11" s="441">
        <f t="shared" si="3"/>
        <v>50391000.000000007</v>
      </c>
    </row>
    <row r="12" spans="2:27" ht="15.75" customHeight="1">
      <c r="B12" s="773"/>
      <c r="C12" s="773"/>
      <c r="D12" s="425" t="s">
        <v>4353</v>
      </c>
      <c r="E12" s="425" t="s">
        <v>4359</v>
      </c>
      <c r="F12" s="426">
        <v>650000</v>
      </c>
      <c r="G12" s="421">
        <v>650000</v>
      </c>
      <c r="H12" s="430">
        <v>0.05</v>
      </c>
      <c r="I12" s="430">
        <v>0.05</v>
      </c>
      <c r="J12" s="430">
        <v>0.05</v>
      </c>
      <c r="K12" s="430">
        <v>0.05</v>
      </c>
      <c r="L12" s="430">
        <v>0.05</v>
      </c>
      <c r="M12" s="430">
        <v>0.05</v>
      </c>
      <c r="N12" s="430">
        <v>0.05</v>
      </c>
      <c r="O12" s="430">
        <v>0.05</v>
      </c>
      <c r="P12" s="430">
        <v>0.05</v>
      </c>
      <c r="Q12" s="430">
        <v>0.05</v>
      </c>
      <c r="R12" s="430">
        <v>0.05</v>
      </c>
      <c r="S12" s="430">
        <v>0.05</v>
      </c>
      <c r="T12" s="422">
        <f t="shared" si="0"/>
        <v>0.6</v>
      </c>
      <c r="U12" s="424">
        <f t="shared" si="1"/>
        <v>390000</v>
      </c>
      <c r="V12" s="423">
        <f t="shared" si="2"/>
        <v>390000</v>
      </c>
      <c r="X12" s="440">
        <v>0.4</v>
      </c>
      <c r="Y12" s="441">
        <f>ROUNDUP(V20/(1-X12),-4)</f>
        <v>53450000</v>
      </c>
      <c r="Z12" s="442">
        <f>Y12-V20</f>
        <v>21385000</v>
      </c>
      <c r="AA12" s="441">
        <f t="shared" si="3"/>
        <v>58795000.000000007</v>
      </c>
    </row>
    <row r="13" spans="2:27" ht="15.75" customHeight="1">
      <c r="B13" s="773"/>
      <c r="C13" s="773"/>
      <c r="D13" s="425" t="s">
        <v>4353</v>
      </c>
      <c r="E13" s="425" t="s">
        <v>4360</v>
      </c>
      <c r="F13" s="426">
        <v>630000</v>
      </c>
      <c r="G13" s="421">
        <v>650000</v>
      </c>
      <c r="H13" s="430">
        <v>0.1</v>
      </c>
      <c r="I13" s="430">
        <v>0.1</v>
      </c>
      <c r="J13" s="430">
        <v>0.1</v>
      </c>
      <c r="K13" s="430">
        <v>0.1</v>
      </c>
      <c r="L13" s="430">
        <v>0.1</v>
      </c>
      <c r="M13" s="430">
        <v>0.1</v>
      </c>
      <c r="N13" s="430">
        <v>0.1</v>
      </c>
      <c r="O13" s="430">
        <v>0.1</v>
      </c>
      <c r="P13" s="430">
        <v>0.1</v>
      </c>
      <c r="Q13" s="430">
        <v>0.1</v>
      </c>
      <c r="R13" s="430">
        <v>0.1</v>
      </c>
      <c r="S13" s="430">
        <v>0.1</v>
      </c>
      <c r="T13" s="422">
        <f t="shared" si="0"/>
        <v>1.2</v>
      </c>
      <c r="U13" s="424">
        <f t="shared" si="1"/>
        <v>756000</v>
      </c>
      <c r="V13" s="423">
        <f t="shared" si="2"/>
        <v>780000</v>
      </c>
      <c r="X13" s="440">
        <v>0.5</v>
      </c>
      <c r="Y13" s="441">
        <f>ROUNDUP(V20/(1-X13),-4)</f>
        <v>64130000</v>
      </c>
      <c r="Z13" s="442">
        <f>Y13-V21</f>
        <v>37196000</v>
      </c>
      <c r="AA13" s="441">
        <f t="shared" si="3"/>
        <v>70543000</v>
      </c>
    </row>
    <row r="14" spans="2:27" ht="15.75" customHeight="1">
      <c r="B14" s="773"/>
      <c r="C14" s="773"/>
      <c r="D14" s="425" t="s">
        <v>4353</v>
      </c>
      <c r="E14" s="425" t="s">
        <v>4361</v>
      </c>
      <c r="F14" s="426">
        <v>550000</v>
      </c>
      <c r="G14" s="421">
        <v>600000</v>
      </c>
      <c r="H14" s="430">
        <v>0.1</v>
      </c>
      <c r="I14" s="430">
        <v>0.1</v>
      </c>
      <c r="J14" s="430">
        <v>0.1</v>
      </c>
      <c r="K14" s="430">
        <v>0.1</v>
      </c>
      <c r="L14" s="430">
        <v>0.1</v>
      </c>
      <c r="M14" s="430">
        <v>0.1</v>
      </c>
      <c r="N14" s="430">
        <v>0.1</v>
      </c>
      <c r="O14" s="430">
        <v>0.1</v>
      </c>
      <c r="P14" s="430">
        <v>0.1</v>
      </c>
      <c r="Q14" s="430">
        <v>0.1</v>
      </c>
      <c r="R14" s="430">
        <v>0.1</v>
      </c>
      <c r="S14" s="430">
        <v>0.1</v>
      </c>
      <c r="T14" s="422">
        <f t="shared" si="0"/>
        <v>1.2</v>
      </c>
      <c r="U14" s="424">
        <f t="shared" si="1"/>
        <v>660000</v>
      </c>
      <c r="V14" s="423">
        <f t="shared" si="2"/>
        <v>720000</v>
      </c>
    </row>
    <row r="15" spans="2:27" ht="15" customHeight="1">
      <c r="B15" s="773"/>
      <c r="C15" s="773"/>
      <c r="D15" s="425" t="s">
        <v>4353</v>
      </c>
      <c r="E15" s="425" t="s">
        <v>4362</v>
      </c>
      <c r="F15" s="426">
        <v>430000</v>
      </c>
      <c r="G15" s="421">
        <v>600000</v>
      </c>
      <c r="H15" s="430">
        <v>0.05</v>
      </c>
      <c r="I15" s="430">
        <v>0.05</v>
      </c>
      <c r="J15" s="430">
        <v>0.05</v>
      </c>
      <c r="K15" s="430">
        <v>0.05</v>
      </c>
      <c r="L15" s="430">
        <v>0.05</v>
      </c>
      <c r="M15" s="430">
        <v>0.05</v>
      </c>
      <c r="N15" s="430">
        <v>0.05</v>
      </c>
      <c r="O15" s="430">
        <v>0.05</v>
      </c>
      <c r="P15" s="430">
        <v>0.05</v>
      </c>
      <c r="Q15" s="430">
        <v>0.05</v>
      </c>
      <c r="R15" s="430">
        <v>0.05</v>
      </c>
      <c r="S15" s="430">
        <v>0.05</v>
      </c>
      <c r="T15" s="422">
        <f t="shared" si="0"/>
        <v>0.6</v>
      </c>
      <c r="U15" s="424">
        <f t="shared" si="1"/>
        <v>258000</v>
      </c>
      <c r="V15" s="423">
        <f t="shared" si="2"/>
        <v>360000</v>
      </c>
    </row>
    <row r="16" spans="2:27" ht="15.75" customHeight="1">
      <c r="B16" s="773"/>
      <c r="C16" s="773"/>
      <c r="D16" s="425" t="s">
        <v>4363</v>
      </c>
      <c r="E16" s="425" t="s">
        <v>4364</v>
      </c>
      <c r="F16" s="426">
        <v>800000</v>
      </c>
      <c r="G16" s="421">
        <v>850000</v>
      </c>
      <c r="H16" s="430">
        <v>0.1</v>
      </c>
      <c r="I16" s="430">
        <v>0.1</v>
      </c>
      <c r="J16" s="430">
        <v>0.1</v>
      </c>
      <c r="K16" s="430">
        <v>0.1</v>
      </c>
      <c r="L16" s="430">
        <v>0.1</v>
      </c>
      <c r="M16" s="430">
        <v>0.1</v>
      </c>
      <c r="N16" s="430">
        <v>0.1</v>
      </c>
      <c r="O16" s="430">
        <v>0.1</v>
      </c>
      <c r="P16" s="430">
        <v>0.1</v>
      </c>
      <c r="Q16" s="430">
        <v>0.1</v>
      </c>
      <c r="R16" s="430">
        <v>0.1</v>
      </c>
      <c r="S16" s="430">
        <v>0.1</v>
      </c>
      <c r="T16" s="422">
        <f t="shared" si="0"/>
        <v>1.2</v>
      </c>
      <c r="U16" s="424">
        <f t="shared" si="1"/>
        <v>960000</v>
      </c>
      <c r="V16" s="423">
        <f t="shared" si="2"/>
        <v>1020000</v>
      </c>
    </row>
    <row r="17" spans="2:28" ht="15.75" customHeight="1">
      <c r="B17" s="774"/>
      <c r="C17" s="774"/>
      <c r="D17" s="425" t="s">
        <v>4365</v>
      </c>
      <c r="E17" s="425" t="s">
        <v>4366</v>
      </c>
      <c r="F17" s="426">
        <v>800000</v>
      </c>
      <c r="G17" s="421">
        <v>650000</v>
      </c>
      <c r="H17" s="430">
        <v>0.25</v>
      </c>
      <c r="I17" s="430"/>
      <c r="J17" s="430"/>
      <c r="K17" s="430">
        <v>0.25</v>
      </c>
      <c r="L17" s="430"/>
      <c r="M17" s="430"/>
      <c r="N17" s="430">
        <v>0.25</v>
      </c>
      <c r="O17" s="430"/>
      <c r="P17" s="430"/>
      <c r="Q17" s="430">
        <v>0.25</v>
      </c>
      <c r="R17" s="430"/>
      <c r="S17" s="430"/>
      <c r="T17" s="422">
        <f t="shared" si="0"/>
        <v>1</v>
      </c>
      <c r="U17" s="424">
        <f t="shared" si="1"/>
        <v>800000</v>
      </c>
      <c r="V17" s="423">
        <f t="shared" si="2"/>
        <v>650000</v>
      </c>
    </row>
    <row r="18" spans="2:28" ht="15.75" customHeight="1">
      <c r="B18" s="413"/>
      <c r="S18" s="415" t="s">
        <v>4375</v>
      </c>
      <c r="T18" s="427">
        <f>SUM(T7:T17)</f>
        <v>44.70000000000001</v>
      </c>
      <c r="U18" s="428">
        <f>SUM(U7:U17)</f>
        <v>26934000</v>
      </c>
      <c r="V18" s="428">
        <f>SUM(V7:V17)</f>
        <v>32065000</v>
      </c>
      <c r="AB18" s="429"/>
    </row>
    <row r="19" spans="2:28" ht="15.75" customHeight="1">
      <c r="B19" s="413"/>
    </row>
    <row r="20" spans="2:28" ht="15.75" customHeight="1">
      <c r="U20" s="431" t="s">
        <v>4376</v>
      </c>
      <c r="V20" s="432">
        <f>V18</f>
        <v>32065000</v>
      </c>
    </row>
    <row r="21" spans="2:28" ht="15.75" customHeight="1">
      <c r="U21" s="435" t="s">
        <v>4377</v>
      </c>
      <c r="V21" s="436">
        <f>U18</f>
        <v>26934000</v>
      </c>
    </row>
    <row r="22" spans="2:28" ht="15.75" customHeight="1">
      <c r="U22" s="433" t="s">
        <v>4378</v>
      </c>
      <c r="V22" s="434">
        <f>V20-V21</f>
        <v>5131000</v>
      </c>
    </row>
    <row r="23" spans="2:28" ht="15.75" customHeight="1">
      <c r="U23" s="435" t="s">
        <v>4371</v>
      </c>
      <c r="V23" s="437">
        <f>V22/V20</f>
        <v>0.16001871199126774</v>
      </c>
    </row>
    <row r="24" spans="2:28" ht="15.75" customHeight="1">
      <c r="U24" s="438" t="s">
        <v>4379</v>
      </c>
      <c r="V24" s="432">
        <f>V20*1.1</f>
        <v>35271500</v>
      </c>
    </row>
  </sheetData>
  <mergeCells count="5">
    <mergeCell ref="B7:D7"/>
    <mergeCell ref="B8:B10"/>
    <mergeCell ref="C8:C10"/>
    <mergeCell ref="B11:B17"/>
    <mergeCell ref="C11:C17"/>
  </mergeCells>
  <phoneticPr fontId="5"/>
  <printOptions horizontalCentered="1"/>
  <pageMargins left="0.7" right="0.7" top="0.75" bottom="0.75" header="0" footer="0"/>
  <pageSetup paperSize="9" scale="72" fitToHeight="0" pageOrder="overThenDown" orientation="landscape" cellComments="atEnd"/>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8EFEBC-AC18-6C44-9824-B2172D626556}">
  <sheetPr>
    <tabColor theme="1" tint="0.499984740745262"/>
    <outlinePr summaryBelow="0" summaryRight="0"/>
    <pageSetUpPr fitToPage="1"/>
  </sheetPr>
  <dimension ref="B1:AB24"/>
  <sheetViews>
    <sheetView showGridLines="0" zoomScale="125" workbookViewId="0">
      <selection activeCell="S29" sqref="S29"/>
    </sheetView>
  </sheetViews>
  <sheetFormatPr baseColWidth="10" defaultColWidth="14.5" defaultRowHeight="15.75" customHeight="1"/>
  <cols>
    <col min="1" max="1" width="6.1640625" style="414" customWidth="1"/>
    <col min="2" max="2" width="15" style="414" customWidth="1"/>
    <col min="3" max="3" width="17.6640625" style="414" customWidth="1"/>
    <col min="4" max="5" width="15.1640625" style="414" customWidth="1"/>
    <col min="6" max="6" width="11.1640625" style="414" customWidth="1"/>
    <col min="7" max="7" width="13.1640625" style="414" bestFit="1" customWidth="1"/>
    <col min="8" max="19" width="8" style="414" customWidth="1"/>
    <col min="20" max="20" width="9" style="414" customWidth="1"/>
    <col min="21" max="21" width="13.33203125" style="414" customWidth="1"/>
    <col min="22" max="22" width="12.6640625" style="414" bestFit="1" customWidth="1"/>
    <col min="23" max="23" width="14.5" style="414"/>
    <col min="24" max="24" width="8.33203125" style="414" bestFit="1" customWidth="1"/>
    <col min="25" max="27" width="12.6640625" style="414" bestFit="1" customWidth="1"/>
    <col min="28" max="16384" width="14.5" style="414"/>
  </cols>
  <sheetData>
    <row r="1" spans="2:27" ht="15.75" customHeight="1">
      <c r="B1" s="413" t="s">
        <v>4323</v>
      </c>
      <c r="U1" s="415" t="s">
        <v>4324</v>
      </c>
    </row>
    <row r="2" spans="2:27" ht="15.75" customHeight="1">
      <c r="B2" s="413"/>
      <c r="S2" s="414" t="s">
        <v>4325</v>
      </c>
      <c r="U2" s="415"/>
    </row>
    <row r="3" spans="2:27" ht="15.75" customHeight="1">
      <c r="B3" s="413"/>
      <c r="U3" s="416" t="s">
        <v>4326</v>
      </c>
    </row>
    <row r="4" spans="2:27" ht="15.75" customHeight="1">
      <c r="B4" s="413"/>
    </row>
    <row r="5" spans="2:27" ht="15.75" customHeight="1">
      <c r="B5" s="413" t="s">
        <v>4327</v>
      </c>
      <c r="T5" s="415" t="s">
        <v>4328</v>
      </c>
      <c r="V5" s="415" t="s">
        <v>4329</v>
      </c>
    </row>
    <row r="6" spans="2:27" ht="15.75" customHeight="1">
      <c r="B6" s="417" t="s">
        <v>4330</v>
      </c>
      <c r="C6" s="417" t="s">
        <v>4331</v>
      </c>
      <c r="D6" s="417" t="s">
        <v>4332</v>
      </c>
      <c r="E6" s="417" t="s">
        <v>4333</v>
      </c>
      <c r="F6" s="417" t="s">
        <v>4368</v>
      </c>
      <c r="G6" s="418" t="s">
        <v>4369</v>
      </c>
      <c r="H6" s="417" t="s">
        <v>4334</v>
      </c>
      <c r="I6" s="417" t="s">
        <v>4335</v>
      </c>
      <c r="J6" s="417" t="s">
        <v>4336</v>
      </c>
      <c r="K6" s="417" t="s">
        <v>4337</v>
      </c>
      <c r="L6" s="417" t="s">
        <v>4338</v>
      </c>
      <c r="M6" s="417" t="s">
        <v>4339</v>
      </c>
      <c r="N6" s="417" t="s">
        <v>4340</v>
      </c>
      <c r="O6" s="417" t="s">
        <v>4341</v>
      </c>
      <c r="P6" s="417" t="s">
        <v>4342</v>
      </c>
      <c r="Q6" s="417" t="s">
        <v>279</v>
      </c>
      <c r="R6" s="417" t="s">
        <v>4343</v>
      </c>
      <c r="S6" s="417" t="s">
        <v>4344</v>
      </c>
      <c r="T6" s="417" t="s">
        <v>4345</v>
      </c>
      <c r="U6" s="418" t="s">
        <v>4370</v>
      </c>
      <c r="V6" s="418" t="s">
        <v>4346</v>
      </c>
      <c r="X6" s="439" t="s">
        <v>4371</v>
      </c>
      <c r="Y6" s="439" t="s">
        <v>4372</v>
      </c>
      <c r="Z6" s="439" t="s">
        <v>4373</v>
      </c>
      <c r="AA6" s="439" t="s">
        <v>4374</v>
      </c>
    </row>
    <row r="7" spans="2:27" ht="15.75" customHeight="1">
      <c r="B7" s="769" t="s">
        <v>4347</v>
      </c>
      <c r="C7" s="770"/>
      <c r="D7" s="771"/>
      <c r="E7" s="419" t="s">
        <v>4348</v>
      </c>
      <c r="F7" s="420">
        <v>800000</v>
      </c>
      <c r="G7" s="421">
        <v>850000</v>
      </c>
      <c r="H7" s="430">
        <v>0.4</v>
      </c>
      <c r="I7" s="430">
        <v>0.15</v>
      </c>
      <c r="J7" s="430">
        <v>0.15</v>
      </c>
      <c r="K7" s="430">
        <v>0.15</v>
      </c>
      <c r="L7" s="430">
        <v>0.15</v>
      </c>
      <c r="M7" s="430">
        <v>0.15</v>
      </c>
      <c r="N7" s="430">
        <v>0.15</v>
      </c>
      <c r="O7" s="430">
        <v>0.15</v>
      </c>
      <c r="P7" s="430">
        <v>0.15</v>
      </c>
      <c r="Q7" s="430">
        <v>0.15</v>
      </c>
      <c r="R7" s="430">
        <v>0.15</v>
      </c>
      <c r="S7" s="430">
        <v>0.4</v>
      </c>
      <c r="T7" s="422">
        <f t="shared" ref="T7:T17" si="0">SUM(H7:S7)</f>
        <v>2.2999999999999994</v>
      </c>
      <c r="U7" s="424">
        <f t="shared" ref="U7:U17" si="1">T7*F7</f>
        <v>1839999.9999999995</v>
      </c>
      <c r="V7" s="423">
        <f t="shared" ref="V7:V17" si="2">G7*T7</f>
        <v>1954999.9999999995</v>
      </c>
      <c r="X7" s="440">
        <v>0.1</v>
      </c>
      <c r="Y7" s="441">
        <f>ROUNDUP(V20/(1-X7),-4)</f>
        <v>35630000</v>
      </c>
      <c r="Z7" s="442">
        <f>Y7-V20</f>
        <v>3565000</v>
      </c>
      <c r="AA7" s="441">
        <f t="shared" ref="AA7:AA13" si="3">Y7*1.1</f>
        <v>39193000</v>
      </c>
    </row>
    <row r="8" spans="2:27" ht="15.75" customHeight="1">
      <c r="B8" s="772" t="s">
        <v>4349</v>
      </c>
      <c r="C8" s="775" t="s">
        <v>4350</v>
      </c>
      <c r="D8" s="425" t="s">
        <v>4351</v>
      </c>
      <c r="E8" s="425" t="s">
        <v>4352</v>
      </c>
      <c r="F8" s="426">
        <v>750000</v>
      </c>
      <c r="G8" s="421">
        <v>850000</v>
      </c>
      <c r="H8" s="422">
        <v>1</v>
      </c>
      <c r="I8" s="422">
        <v>1</v>
      </c>
      <c r="J8" s="422">
        <v>1</v>
      </c>
      <c r="K8" s="422">
        <v>1</v>
      </c>
      <c r="L8" s="422">
        <v>1</v>
      </c>
      <c r="M8" s="422">
        <v>1</v>
      </c>
      <c r="N8" s="422">
        <v>1</v>
      </c>
      <c r="O8" s="422">
        <v>1</v>
      </c>
      <c r="P8" s="422">
        <v>1</v>
      </c>
      <c r="Q8" s="422">
        <v>1</v>
      </c>
      <c r="R8" s="422">
        <v>1</v>
      </c>
      <c r="S8" s="422">
        <v>1</v>
      </c>
      <c r="T8" s="422">
        <f t="shared" si="0"/>
        <v>12</v>
      </c>
      <c r="U8" s="424">
        <f t="shared" si="1"/>
        <v>9000000</v>
      </c>
      <c r="V8" s="423">
        <f t="shared" si="2"/>
        <v>10200000</v>
      </c>
      <c r="X8" s="440">
        <v>0.15</v>
      </c>
      <c r="Y8" s="441">
        <f>ROUNDUP(V20/(1-X8),-4)</f>
        <v>37730000</v>
      </c>
      <c r="Z8" s="442">
        <f>Y8-V20</f>
        <v>5665000</v>
      </c>
      <c r="AA8" s="441">
        <f t="shared" si="3"/>
        <v>41503000</v>
      </c>
    </row>
    <row r="9" spans="2:27" ht="15.75" customHeight="1">
      <c r="B9" s="773"/>
      <c r="C9" s="773"/>
      <c r="D9" s="425" t="s">
        <v>4353</v>
      </c>
      <c r="E9" s="425" t="s">
        <v>4354</v>
      </c>
      <c r="F9" s="426">
        <v>510000</v>
      </c>
      <c r="G9" s="421">
        <v>650000</v>
      </c>
      <c r="H9" s="422">
        <v>1</v>
      </c>
      <c r="I9" s="422">
        <v>1</v>
      </c>
      <c r="J9" s="422">
        <v>1</v>
      </c>
      <c r="K9" s="422">
        <v>1</v>
      </c>
      <c r="L9" s="422">
        <v>1</v>
      </c>
      <c r="M9" s="422">
        <v>1</v>
      </c>
      <c r="N9" s="422">
        <v>1</v>
      </c>
      <c r="O9" s="422">
        <v>1</v>
      </c>
      <c r="P9" s="422">
        <v>1</v>
      </c>
      <c r="Q9" s="422">
        <v>1</v>
      </c>
      <c r="R9" s="422">
        <v>1</v>
      </c>
      <c r="S9" s="422">
        <v>1</v>
      </c>
      <c r="T9" s="422">
        <f t="shared" si="0"/>
        <v>12</v>
      </c>
      <c r="U9" s="424">
        <f t="shared" si="1"/>
        <v>6120000</v>
      </c>
      <c r="V9" s="423">
        <f t="shared" si="2"/>
        <v>7800000</v>
      </c>
      <c r="X9" s="440">
        <v>0.2</v>
      </c>
      <c r="Y9" s="441">
        <f>ROUNDUP(V20/(1-X9),-4)</f>
        <v>40090000</v>
      </c>
      <c r="Z9" s="442">
        <f>Y9-V20</f>
        <v>8025000</v>
      </c>
      <c r="AA9" s="441">
        <f t="shared" si="3"/>
        <v>44099000</v>
      </c>
    </row>
    <row r="10" spans="2:27" ht="15.75" customHeight="1">
      <c r="B10" s="774"/>
      <c r="C10" s="774"/>
      <c r="D10" s="425" t="s">
        <v>4353</v>
      </c>
      <c r="E10" s="425" t="s">
        <v>4355</v>
      </c>
      <c r="F10" s="426">
        <v>480000</v>
      </c>
      <c r="G10" s="421">
        <v>650000</v>
      </c>
      <c r="H10" s="422">
        <v>1</v>
      </c>
      <c r="I10" s="422">
        <v>1</v>
      </c>
      <c r="J10" s="422">
        <v>1</v>
      </c>
      <c r="K10" s="422">
        <v>1</v>
      </c>
      <c r="L10" s="422">
        <v>1</v>
      </c>
      <c r="M10" s="422">
        <v>1</v>
      </c>
      <c r="N10" s="422">
        <v>1</v>
      </c>
      <c r="O10" s="422">
        <v>1</v>
      </c>
      <c r="P10" s="422">
        <v>1</v>
      </c>
      <c r="Q10" s="422">
        <v>1</v>
      </c>
      <c r="R10" s="422">
        <v>1</v>
      </c>
      <c r="S10" s="422">
        <v>1</v>
      </c>
      <c r="T10" s="422">
        <f t="shared" si="0"/>
        <v>12</v>
      </c>
      <c r="U10" s="424">
        <f t="shared" si="1"/>
        <v>5760000</v>
      </c>
      <c r="V10" s="423">
        <f t="shared" si="2"/>
        <v>7800000</v>
      </c>
      <c r="X10" s="440">
        <v>0.25</v>
      </c>
      <c r="Y10" s="441">
        <f>ROUNDUP(V20/(1-X10),-4)</f>
        <v>42760000</v>
      </c>
      <c r="Z10" s="442">
        <f>Y10-V21</f>
        <v>17776000</v>
      </c>
      <c r="AA10" s="441">
        <f t="shared" si="3"/>
        <v>47036000.000000007</v>
      </c>
    </row>
    <row r="11" spans="2:27" ht="15.75" customHeight="1">
      <c r="B11" s="772" t="s">
        <v>4356</v>
      </c>
      <c r="C11" s="776" t="s">
        <v>4357</v>
      </c>
      <c r="D11" s="425" t="s">
        <v>4353</v>
      </c>
      <c r="E11" s="425" t="s">
        <v>4358</v>
      </c>
      <c r="F11" s="426">
        <v>650000</v>
      </c>
      <c r="G11" s="421">
        <v>650000</v>
      </c>
      <c r="H11" s="443"/>
      <c r="I11" s="443"/>
      <c r="J11" s="430">
        <v>0.05</v>
      </c>
      <c r="K11" s="443"/>
      <c r="L11" s="443"/>
      <c r="M11" s="430">
        <v>0.05</v>
      </c>
      <c r="N11" s="443"/>
      <c r="O11" s="443"/>
      <c r="P11" s="430">
        <v>0.05</v>
      </c>
      <c r="Q11" s="443"/>
      <c r="R11" s="443"/>
      <c r="S11" s="430">
        <v>0.05</v>
      </c>
      <c r="T11" s="422">
        <f t="shared" si="0"/>
        <v>0.2</v>
      </c>
      <c r="U11" s="424">
        <f t="shared" si="1"/>
        <v>130000</v>
      </c>
      <c r="V11" s="423">
        <f t="shared" si="2"/>
        <v>130000</v>
      </c>
      <c r="X11" s="440">
        <v>0.3</v>
      </c>
      <c r="Y11" s="441">
        <f>ROUNDUP(V20/(1-X11),-4)</f>
        <v>45810000</v>
      </c>
      <c r="Z11" s="442">
        <f>Y11-V22</f>
        <v>38729000</v>
      </c>
      <c r="AA11" s="441">
        <f t="shared" si="3"/>
        <v>50391000.000000007</v>
      </c>
    </row>
    <row r="12" spans="2:27" ht="15.75" customHeight="1">
      <c r="B12" s="773"/>
      <c r="C12" s="773"/>
      <c r="D12" s="425" t="s">
        <v>4353</v>
      </c>
      <c r="E12" s="425" t="s">
        <v>4359</v>
      </c>
      <c r="F12" s="426">
        <v>650000</v>
      </c>
      <c r="G12" s="421">
        <v>650000</v>
      </c>
      <c r="H12" s="443"/>
      <c r="I12" s="443"/>
      <c r="J12" s="430">
        <v>0.05</v>
      </c>
      <c r="K12" s="443"/>
      <c r="L12" s="443"/>
      <c r="M12" s="430">
        <v>0.05</v>
      </c>
      <c r="N12" s="443"/>
      <c r="O12" s="443"/>
      <c r="P12" s="430">
        <v>0.05</v>
      </c>
      <c r="Q12" s="443"/>
      <c r="R12" s="443"/>
      <c r="S12" s="430">
        <v>0.05</v>
      </c>
      <c r="T12" s="422">
        <f t="shared" si="0"/>
        <v>0.2</v>
      </c>
      <c r="U12" s="424">
        <f t="shared" si="1"/>
        <v>130000</v>
      </c>
      <c r="V12" s="423">
        <f t="shared" si="2"/>
        <v>130000</v>
      </c>
      <c r="X12" s="440">
        <v>0.4</v>
      </c>
      <c r="Y12" s="441">
        <f>ROUNDUP(V20/(1-X12),-4)</f>
        <v>53450000</v>
      </c>
      <c r="Z12" s="442">
        <f>Y12-V20</f>
        <v>21385000</v>
      </c>
      <c r="AA12" s="441">
        <f t="shared" si="3"/>
        <v>58795000.000000007</v>
      </c>
    </row>
    <row r="13" spans="2:27" ht="15.75" customHeight="1">
      <c r="B13" s="773"/>
      <c r="C13" s="773"/>
      <c r="D13" s="425" t="s">
        <v>4353</v>
      </c>
      <c r="E13" s="425" t="s">
        <v>4360</v>
      </c>
      <c r="F13" s="426">
        <v>630000</v>
      </c>
      <c r="G13" s="421">
        <v>650000</v>
      </c>
      <c r="H13" s="443"/>
      <c r="I13" s="443"/>
      <c r="J13" s="443">
        <v>0.05</v>
      </c>
      <c r="K13" s="443"/>
      <c r="L13" s="443"/>
      <c r="M13" s="443">
        <v>0.05</v>
      </c>
      <c r="N13" s="443"/>
      <c r="O13" s="443"/>
      <c r="P13" s="443">
        <v>0.05</v>
      </c>
      <c r="Q13" s="443"/>
      <c r="R13" s="443"/>
      <c r="S13" s="430">
        <v>0.05</v>
      </c>
      <c r="T13" s="422">
        <f t="shared" si="0"/>
        <v>0.2</v>
      </c>
      <c r="U13" s="424">
        <f t="shared" si="1"/>
        <v>126000</v>
      </c>
      <c r="V13" s="423">
        <f t="shared" si="2"/>
        <v>130000</v>
      </c>
      <c r="X13" s="440">
        <v>0.5</v>
      </c>
      <c r="Y13" s="441">
        <f>ROUNDUP(V20/(1-X13),-4)</f>
        <v>64130000</v>
      </c>
      <c r="Z13" s="442">
        <f>Y13-V21</f>
        <v>39146000</v>
      </c>
      <c r="AA13" s="441">
        <f t="shared" si="3"/>
        <v>70543000</v>
      </c>
    </row>
    <row r="14" spans="2:27" ht="15.75" customHeight="1">
      <c r="B14" s="773"/>
      <c r="C14" s="773"/>
      <c r="D14" s="425" t="s">
        <v>4353</v>
      </c>
      <c r="E14" s="425" t="s">
        <v>4361</v>
      </c>
      <c r="F14" s="426">
        <v>550000</v>
      </c>
      <c r="G14" s="421">
        <v>600000</v>
      </c>
      <c r="H14" s="430">
        <v>0.1</v>
      </c>
      <c r="I14" s="430">
        <v>0.1</v>
      </c>
      <c r="J14" s="430">
        <v>0.1</v>
      </c>
      <c r="K14" s="430">
        <v>0.1</v>
      </c>
      <c r="L14" s="430">
        <v>0.1</v>
      </c>
      <c r="M14" s="430">
        <v>0.1</v>
      </c>
      <c r="N14" s="430">
        <v>0.1</v>
      </c>
      <c r="O14" s="430">
        <v>0.1</v>
      </c>
      <c r="P14" s="430">
        <v>0.1</v>
      </c>
      <c r="Q14" s="430">
        <v>0.1</v>
      </c>
      <c r="R14" s="430">
        <v>0.1</v>
      </c>
      <c r="S14" s="430">
        <v>0.1</v>
      </c>
      <c r="T14" s="422">
        <f t="shared" si="0"/>
        <v>1.2</v>
      </c>
      <c r="U14" s="424">
        <f t="shared" si="1"/>
        <v>660000</v>
      </c>
      <c r="V14" s="423">
        <f t="shared" si="2"/>
        <v>720000</v>
      </c>
    </row>
    <row r="15" spans="2:27" ht="15" customHeight="1">
      <c r="B15" s="773"/>
      <c r="C15" s="773"/>
      <c r="D15" s="425" t="s">
        <v>4353</v>
      </c>
      <c r="E15" s="425" t="s">
        <v>4362</v>
      </c>
      <c r="F15" s="426">
        <v>430000</v>
      </c>
      <c r="G15" s="421">
        <v>600000</v>
      </c>
      <c r="H15" s="430">
        <v>0.05</v>
      </c>
      <c r="I15" s="430">
        <v>0.05</v>
      </c>
      <c r="J15" s="430">
        <v>0.05</v>
      </c>
      <c r="K15" s="430">
        <v>0.05</v>
      </c>
      <c r="L15" s="430">
        <v>0.05</v>
      </c>
      <c r="M15" s="430">
        <v>0.05</v>
      </c>
      <c r="N15" s="430">
        <v>0.05</v>
      </c>
      <c r="O15" s="430">
        <v>0.05</v>
      </c>
      <c r="P15" s="430">
        <v>0.05</v>
      </c>
      <c r="Q15" s="430">
        <v>0.05</v>
      </c>
      <c r="R15" s="430">
        <v>0.05</v>
      </c>
      <c r="S15" s="430">
        <v>0.05</v>
      </c>
      <c r="T15" s="422">
        <f t="shared" si="0"/>
        <v>0.6</v>
      </c>
      <c r="U15" s="424">
        <f t="shared" si="1"/>
        <v>258000</v>
      </c>
      <c r="V15" s="423">
        <f t="shared" si="2"/>
        <v>360000</v>
      </c>
    </row>
    <row r="16" spans="2:27" ht="15.75" customHeight="1">
      <c r="B16" s="773"/>
      <c r="C16" s="773"/>
      <c r="D16" s="425" t="s">
        <v>4363</v>
      </c>
      <c r="E16" s="425" t="s">
        <v>4364</v>
      </c>
      <c r="F16" s="426">
        <v>800000</v>
      </c>
      <c r="G16" s="421">
        <v>850000</v>
      </c>
      <c r="H16" s="430">
        <v>0.1</v>
      </c>
      <c r="I16" s="430">
        <v>0.1</v>
      </c>
      <c r="J16" s="430">
        <v>0.1</v>
      </c>
      <c r="K16" s="430">
        <v>0.1</v>
      </c>
      <c r="L16" s="430">
        <v>0.1</v>
      </c>
      <c r="M16" s="430">
        <v>0.1</v>
      </c>
      <c r="N16" s="430">
        <v>0.1</v>
      </c>
      <c r="O16" s="430">
        <v>0.1</v>
      </c>
      <c r="P16" s="430">
        <v>0.1</v>
      </c>
      <c r="Q16" s="430">
        <v>0.1</v>
      </c>
      <c r="R16" s="430">
        <v>0.1</v>
      </c>
      <c r="S16" s="430">
        <v>0.1</v>
      </c>
      <c r="T16" s="422">
        <f t="shared" si="0"/>
        <v>1.2</v>
      </c>
      <c r="U16" s="424">
        <f t="shared" si="1"/>
        <v>960000</v>
      </c>
      <c r="V16" s="423">
        <f t="shared" si="2"/>
        <v>1020000</v>
      </c>
    </row>
    <row r="17" spans="2:28" ht="15.75" customHeight="1">
      <c r="B17" s="774"/>
      <c r="C17" s="774"/>
      <c r="D17" s="425" t="s">
        <v>4365</v>
      </c>
      <c r="E17" s="425" t="s">
        <v>4366</v>
      </c>
      <c r="F17" s="426">
        <v>800000</v>
      </c>
      <c r="G17" s="421">
        <v>650000</v>
      </c>
      <c r="H17" s="443"/>
      <c r="I17" s="430"/>
      <c r="J17" s="430"/>
      <c r="K17" s="443"/>
      <c r="L17" s="430"/>
      <c r="M17" s="430"/>
      <c r="N17" s="443"/>
      <c r="O17" s="430"/>
      <c r="P17" s="430"/>
      <c r="Q17" s="443"/>
      <c r="R17" s="430"/>
      <c r="S17" s="430"/>
      <c r="T17" s="422">
        <f t="shared" si="0"/>
        <v>0</v>
      </c>
      <c r="U17" s="424">
        <f t="shared" si="1"/>
        <v>0</v>
      </c>
      <c r="V17" s="423">
        <f t="shared" si="2"/>
        <v>0</v>
      </c>
    </row>
    <row r="18" spans="2:28" ht="15.75" customHeight="1">
      <c r="B18" s="413"/>
      <c r="S18" s="415" t="s">
        <v>4375</v>
      </c>
      <c r="T18" s="427">
        <f>SUM(T7:T17)</f>
        <v>41.900000000000013</v>
      </c>
      <c r="U18" s="428">
        <f>SUM(U7:U17)</f>
        <v>24984000</v>
      </c>
      <c r="V18" s="428">
        <v>32065000</v>
      </c>
      <c r="AB18" s="429"/>
    </row>
    <row r="19" spans="2:28" ht="15.75" customHeight="1">
      <c r="B19" s="413"/>
    </row>
    <row r="20" spans="2:28" ht="15.75" customHeight="1">
      <c r="U20" s="431" t="s">
        <v>4376</v>
      </c>
      <c r="V20" s="432">
        <f>V18</f>
        <v>32065000</v>
      </c>
    </row>
    <row r="21" spans="2:28" ht="15.75" customHeight="1">
      <c r="U21" s="435" t="s">
        <v>4377</v>
      </c>
      <c r="V21" s="436">
        <f>U18</f>
        <v>24984000</v>
      </c>
    </row>
    <row r="22" spans="2:28" ht="15.75" customHeight="1">
      <c r="U22" s="433" t="s">
        <v>4378</v>
      </c>
      <c r="V22" s="434">
        <f>V20-V21</f>
        <v>7081000</v>
      </c>
    </row>
    <row r="23" spans="2:28" ht="15.75" customHeight="1">
      <c r="U23" s="435" t="s">
        <v>4371</v>
      </c>
      <c r="V23" s="437">
        <f>V22/V20</f>
        <v>0.22083268361141431</v>
      </c>
    </row>
    <row r="24" spans="2:28" ht="15.75" customHeight="1">
      <c r="U24" s="438" t="s">
        <v>4379</v>
      </c>
      <c r="V24" s="432">
        <f>V20*1.1</f>
        <v>35271500</v>
      </c>
    </row>
  </sheetData>
  <mergeCells count="5">
    <mergeCell ref="B7:D7"/>
    <mergeCell ref="B8:B10"/>
    <mergeCell ref="C8:C10"/>
    <mergeCell ref="B11:B17"/>
    <mergeCell ref="C11:C17"/>
  </mergeCells>
  <phoneticPr fontId="5"/>
  <printOptions horizontalCentered="1"/>
  <pageMargins left="0.7" right="0.7" top="0.75" bottom="0.75" header="0" footer="0"/>
  <pageSetup paperSize="9" scale="72" fitToHeight="0" pageOrder="overThenDown" orientation="landscape" cellComments="atEnd" r:id="rId1"/>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pageSetUpPr fitToPage="1"/>
  </sheetPr>
  <dimension ref="B2:BB50"/>
  <sheetViews>
    <sheetView showGridLines="0" showRowColHeaders="0" zoomScaleNormal="100" zoomScaleSheetLayoutView="100" workbookViewId="0">
      <selection activeCell="AJ19" sqref="AJ19:AO19"/>
    </sheetView>
  </sheetViews>
  <sheetFormatPr baseColWidth="10" defaultColWidth="9" defaultRowHeight="14"/>
  <cols>
    <col min="1" max="35" width="1.6640625" style="2" customWidth="1"/>
    <col min="36" max="36" width="3.83203125" style="8" customWidth="1"/>
    <col min="37" max="37" width="9" style="8"/>
    <col min="38" max="38" width="15.6640625" style="8" customWidth="1"/>
    <col min="39" max="39" width="6.83203125" style="8" customWidth="1"/>
    <col min="40" max="40" width="12.5" style="8" customWidth="1"/>
    <col min="41" max="41" width="7.5" style="8" customWidth="1"/>
    <col min="42" max="42" width="6.33203125" style="8" customWidth="1"/>
    <col min="43" max="43" width="3.83203125" style="8" customWidth="1"/>
    <col min="44" max="44" width="12.1640625" style="8" customWidth="1"/>
    <col min="45" max="45" width="9" style="8"/>
    <col min="46" max="46" width="6.83203125" style="8" customWidth="1"/>
    <col min="47" max="16384" width="9" style="2"/>
  </cols>
  <sheetData>
    <row r="2" spans="2:54">
      <c r="B2" s="444" t="s">
        <v>4274</v>
      </c>
      <c r="C2" s="444"/>
      <c r="D2" s="444"/>
      <c r="E2" s="444"/>
      <c r="F2" s="444"/>
      <c r="G2" s="444"/>
      <c r="H2" s="448"/>
      <c r="I2" s="448"/>
      <c r="J2" s="448"/>
      <c r="K2" s="448"/>
      <c r="L2" s="448"/>
      <c r="M2" s="448"/>
      <c r="N2" s="448"/>
      <c r="O2" s="448"/>
      <c r="P2" s="448"/>
      <c r="Q2" s="448"/>
      <c r="R2" s="448"/>
      <c r="S2" s="448"/>
      <c r="T2" s="448"/>
      <c r="AH2" s="5"/>
    </row>
    <row r="3" spans="2:54">
      <c r="B3" s="444" t="s">
        <v>4275</v>
      </c>
      <c r="C3" s="444"/>
      <c r="D3" s="444"/>
      <c r="E3" s="444"/>
      <c r="F3" s="444"/>
      <c r="G3" s="444"/>
      <c r="H3" s="449"/>
      <c r="I3" s="450"/>
      <c r="J3" s="450"/>
      <c r="K3" s="450"/>
      <c r="L3" s="450"/>
      <c r="M3" s="450"/>
      <c r="N3" s="450"/>
      <c r="O3" s="450"/>
      <c r="P3" s="450"/>
      <c r="Q3" s="450"/>
      <c r="R3" s="450"/>
      <c r="S3" s="450"/>
      <c r="T3" s="451"/>
      <c r="AH3" s="5"/>
    </row>
    <row r="4" spans="2:54" ht="13.5" customHeight="1">
      <c r="B4" s="444" t="s">
        <v>4276</v>
      </c>
      <c r="C4" s="444"/>
      <c r="D4" s="444"/>
      <c r="E4" s="444"/>
      <c r="F4" s="444"/>
      <c r="G4" s="444"/>
      <c r="H4" s="449"/>
      <c r="I4" s="450"/>
      <c r="J4" s="450"/>
      <c r="K4" s="450"/>
      <c r="L4" s="450"/>
      <c r="M4" s="450"/>
      <c r="N4" s="450"/>
      <c r="O4" s="450"/>
      <c r="P4" s="450"/>
      <c r="Q4" s="450"/>
      <c r="R4" s="450"/>
      <c r="S4" s="450"/>
      <c r="T4" s="451"/>
      <c r="U4" s="457"/>
      <c r="V4" s="458"/>
      <c r="W4" s="458"/>
      <c r="X4" s="458"/>
      <c r="Y4" s="458"/>
      <c r="Z4" s="458"/>
      <c r="AA4" s="458"/>
      <c r="AB4" s="458"/>
      <c r="AC4" s="458"/>
      <c r="AD4" s="458"/>
      <c r="AE4" s="458"/>
      <c r="AH4" s="5"/>
      <c r="AJ4" s="465" t="str">
        <f>IF(H2="","",
IF(H5="","",
IF(H8="","",
H8)))</f>
        <v/>
      </c>
      <c r="AK4" s="465"/>
      <c r="AL4" s="465"/>
      <c r="AM4" s="465"/>
      <c r="AN4" s="465"/>
      <c r="AO4" s="465"/>
      <c r="AP4" s="465"/>
      <c r="AQ4" s="465"/>
      <c r="AR4" s="20"/>
      <c r="AS4" s="466"/>
      <c r="AT4" s="466"/>
      <c r="AU4" s="1"/>
      <c r="AV4" s="1"/>
      <c r="AW4" s="1"/>
      <c r="AX4" s="1"/>
      <c r="AY4" s="1"/>
      <c r="AZ4" s="1"/>
      <c r="BA4" s="1"/>
      <c r="BB4" s="1"/>
    </row>
    <row r="5" spans="2:54" ht="13.5" customHeight="1">
      <c r="B5" s="445" t="s">
        <v>4277</v>
      </c>
      <c r="C5" s="446"/>
      <c r="D5" s="446"/>
      <c r="E5" s="446"/>
      <c r="F5" s="446"/>
      <c r="G5" s="447"/>
      <c r="H5" s="449"/>
      <c r="I5" s="450"/>
      <c r="J5" s="450"/>
      <c r="K5" s="450"/>
      <c r="L5" s="450"/>
      <c r="M5" s="450"/>
      <c r="N5" s="450"/>
      <c r="O5" s="450"/>
      <c r="P5" s="450"/>
      <c r="Q5" s="450"/>
      <c r="R5" s="450"/>
      <c r="S5" s="450"/>
      <c r="T5" s="451"/>
      <c r="AH5" s="5"/>
      <c r="AJ5" s="465"/>
      <c r="AK5" s="465"/>
      <c r="AL5" s="465"/>
      <c r="AM5" s="465"/>
      <c r="AN5" s="465"/>
      <c r="AO5" s="465"/>
      <c r="AP5" s="465"/>
      <c r="AQ5" s="465"/>
      <c r="AR5" s="20"/>
      <c r="AS5" s="21"/>
      <c r="AT5" s="21"/>
      <c r="AU5" s="1"/>
      <c r="AV5" s="1"/>
      <c r="AW5" s="1"/>
      <c r="AX5" s="1"/>
      <c r="AY5" s="1"/>
      <c r="AZ5" s="1"/>
      <c r="BA5" s="1"/>
      <c r="BB5" s="1"/>
    </row>
    <row r="6" spans="2:54" ht="13.5" customHeight="1">
      <c r="B6" s="445" t="s">
        <v>108</v>
      </c>
      <c r="C6" s="446"/>
      <c r="D6" s="446"/>
      <c r="E6" s="446"/>
      <c r="F6" s="446"/>
      <c r="G6" s="447"/>
      <c r="H6" s="525"/>
      <c r="I6" s="526"/>
      <c r="J6" s="526"/>
      <c r="K6" s="526"/>
      <c r="L6" s="526"/>
      <c r="M6" s="526"/>
      <c r="N6" s="526"/>
      <c r="O6" s="526"/>
      <c r="P6" s="526"/>
      <c r="Q6" s="526"/>
      <c r="R6" s="526"/>
      <c r="S6" s="526"/>
      <c r="T6" s="527"/>
      <c r="AH6" s="5"/>
      <c r="AJ6" s="465"/>
      <c r="AK6" s="465"/>
      <c r="AL6" s="465"/>
      <c r="AM6" s="465"/>
      <c r="AN6" s="465"/>
      <c r="AO6" s="465"/>
      <c r="AP6" s="465"/>
      <c r="AQ6" s="465"/>
      <c r="AR6" s="22" t="str">
        <f>IF(H2="","",
IF(H8="","",
IF(H8=固定マスタ!FM5,固定マスタ!FS5,
IF(H8=固定マスタ!FM6,固定マスタ!FS5,
IF(H8=固定マスタ!FM7,固定マスタ!FS6,
IF(H8=固定マスタ!FM8,固定マスタ!FS6,
IF(H8=固定マスタ!FM9,"",
IF(H8=固定マスタ!FM10,"",
IF(H8=固定マスタ!FM11,"",
IF(H8=固定マスタ!FM12,"",
IF(H8=固定マスタ!FM13,"",
"error")))))))))))</f>
        <v/>
      </c>
      <c r="AS6" s="515" t="str">
        <f>IF(H2="","",
IF(H8="","",
IF(H6="","",H6)))</f>
        <v/>
      </c>
      <c r="AT6" s="515"/>
      <c r="AU6" s="1"/>
      <c r="AV6" s="1"/>
      <c r="AW6" s="1"/>
      <c r="AX6" s="1"/>
      <c r="AY6" s="1"/>
      <c r="AZ6" s="1"/>
      <c r="BA6" s="1"/>
      <c r="BB6" s="1"/>
    </row>
    <row r="7" spans="2:54">
      <c r="B7" s="445" t="s">
        <v>4278</v>
      </c>
      <c r="C7" s="446"/>
      <c r="D7" s="446"/>
      <c r="E7" s="446"/>
      <c r="F7" s="446"/>
      <c r="G7" s="447"/>
      <c r="H7" s="476"/>
      <c r="I7" s="474"/>
      <c r="J7" s="474"/>
      <c r="K7" s="474"/>
      <c r="L7" s="6" t="s">
        <v>4279</v>
      </c>
      <c r="M7" s="474"/>
      <c r="N7" s="474"/>
      <c r="O7" s="474"/>
      <c r="P7" s="6" t="s">
        <v>4280</v>
      </c>
      <c r="Q7" s="474"/>
      <c r="R7" s="474"/>
      <c r="S7" s="474"/>
      <c r="T7" s="7" t="s">
        <v>269</v>
      </c>
      <c r="AH7" s="5"/>
    </row>
    <row r="8" spans="2:54" ht="15">
      <c r="B8" s="445" t="s">
        <v>4281</v>
      </c>
      <c r="C8" s="446"/>
      <c r="D8" s="446"/>
      <c r="E8" s="446"/>
      <c r="F8" s="446"/>
      <c r="G8" s="447"/>
      <c r="H8" s="522"/>
      <c r="I8" s="523"/>
      <c r="J8" s="523"/>
      <c r="K8" s="523"/>
      <c r="L8" s="523"/>
      <c r="M8" s="523"/>
      <c r="N8" s="523"/>
      <c r="O8" s="523"/>
      <c r="P8" s="523"/>
      <c r="Q8" s="523"/>
      <c r="R8" s="523"/>
      <c r="S8" s="523"/>
      <c r="T8" s="524"/>
      <c r="AH8" s="5"/>
      <c r="AJ8" s="463"/>
      <c r="AK8" s="463"/>
      <c r="AL8" s="463"/>
      <c r="AM8" s="463"/>
      <c r="AN8" s="463"/>
      <c r="AO8" s="463"/>
      <c r="AR8" s="23" t="str">
        <f>IF(H2="","",
IF(H8="","",
IF(H8=固定マスタ!FM5,固定マスタ!FU5,
IF(H8=固定マスタ!FM6,固定マスタ!FU5,
IF(H8=固定マスタ!FM7,固定マスタ!FU6,
IF(H8=固定マスタ!FM8,固定マスタ!FU6,
IF(H8=固定マスタ!FM9,"",
IF(H8=固定マスタ!FM10,"",
IF(H8=固定マスタ!FM11,"",
IF(H8=固定マスタ!FM12,"",
IF(H8=固定マスタ!FM13,"",
"error")))))))))))</f>
        <v/>
      </c>
      <c r="AS8" s="519" t="str">
        <f>IF(H2="","",
IF(H8="","",
IF(H8=固定マスタ!FM5,H7&amp;L7&amp;" "&amp;M7&amp;P7&amp;" "&amp;Q7&amp;T7,
IF(H8=固定マスタ!FM6,H7&amp;L7&amp;" "&amp;M7&amp;P7&amp;" "&amp;Q7&amp;T7,
IF(H8=固定マスタ!FM7,Q7&amp;" "&amp;
(IF(L13=固定マスタ!GC5,固定マスタ!GE5,
IF(L13=固定マスタ!GC6,固定マスタ!GE6,
IF(L13=固定マスタ!GC7,固定マスタ!GE7,
IF(L13=固定マスタ!GC8,固定マスタ!GE8,
IF(L13=固定マスタ!GC9,固定マスタ!GE9,
IF(L13=固定マスタ!GC10,固定マスタ!GE10,
IF(L13=固定マスタ!GC11,固定マスタ!GE11,
IF(L13=固定マスタ!GC12,固定マスタ!GE12,
IF(L13=固定マスタ!GC13,固定マスタ!GE13,
IF(L13=固定マスタ!GC14,固定マスタ!GE14,
IF(L13=固定マスタ!GC15,固定マスタ!GE15,
IF(L13=固定マスタ!GC16,固定マスタ!GE16,
IF(L13=固定マスタ!GC17,固定マスタ!GE17))))))))))))))
&amp;" "&amp;H7,
IF(H8=固定マスタ!FM8,Q7&amp;" "&amp;
(IF(L13=固定マスタ!GC5,固定マスタ!GE5,
IF(L13=固定マスタ!GC6,固定マスタ!GE6,
IF(L13=固定マスタ!GC7,固定マスタ!GE7,
IF(L13=固定マスタ!GC8,固定マスタ!GE8,
IF(L13=固定マスタ!GC9,固定マスタ!GE9,
IF(L13=固定マスタ!GC10,固定マスタ!GE10,
IF(L13=固定マスタ!GC11,固定マスタ!GE11,
IF(L13=固定マスタ!GC12,固定マスタ!GE12,
IF(L13=固定マスタ!GC13,固定マスタ!GE13,
IF(L13=固定マスタ!GC14,固定マスタ!GE14,
IF(L13=固定マスタ!GC15,固定マスタ!GE15,
IF(L13=固定マスタ!GC16,固定マスタ!GE16,
IF(L13=固定マスタ!GC17,固定マスタ!GE17))))))))))))))
&amp;" "&amp;H7,
IF(H8=固定マスタ!FM9,"",
IF(H8=固定マスタ!FM10,"",
IF(H8=固定マスタ!FM11,"",
IF(H8=固定マスタ!FM12,"",
IF(H8=固定マスタ!FM13,"",
"error")))))))))))</f>
        <v/>
      </c>
      <c r="AT8" s="519"/>
    </row>
    <row r="9" spans="2:54" ht="21" customHeight="1" thickBot="1">
      <c r="B9" s="531" t="str">
        <f>IF(H5="","",
IF(H5=固定マスタ!DG5,固定マスタ!FQ5,
IF(H5=固定マスタ!DG6,固定マスタ!FQ5)))</f>
        <v/>
      </c>
      <c r="C9" s="444"/>
      <c r="D9" s="444"/>
      <c r="E9" s="444"/>
      <c r="F9" s="444"/>
      <c r="G9" s="445"/>
      <c r="H9" s="468"/>
      <c r="I9" s="468"/>
      <c r="J9" s="468"/>
      <c r="K9" s="468"/>
      <c r="L9" s="468"/>
      <c r="M9" s="468"/>
      <c r="N9" s="468"/>
      <c r="O9" s="468"/>
      <c r="P9" s="468"/>
      <c r="Q9" s="468"/>
      <c r="R9" s="468"/>
      <c r="S9" s="468"/>
      <c r="T9" s="468"/>
      <c r="U9" s="468"/>
      <c r="V9" s="468"/>
      <c r="W9" s="468"/>
      <c r="X9" s="468"/>
      <c r="Y9" s="468"/>
      <c r="Z9" s="468"/>
      <c r="AA9" s="468"/>
      <c r="AB9" s="468"/>
      <c r="AC9" s="468"/>
      <c r="AD9" s="468"/>
      <c r="AE9" s="468"/>
      <c r="AH9" s="5" t="s">
        <v>4282</v>
      </c>
      <c r="AJ9" s="24" t="str">
        <f>IF(H2="","",
IF(H5="","",
IF(H8="","",
IF(H8=固定マスタ!FM5,"",
IF(H8=固定マスタ!FM6,"",
IF(H8=固定マスタ!FM7,固定マスタ!GA6,
IF(H8=固定マスタ!FM8,固定マスタ!GA6,
IF(H8=固定マスタ!FM9,"",
IF(H8=固定マスタ!FM10,"",
IF(H8=固定マスタ!FM11,"",
IF(H8=固定マスタ!FM12,"",
IF(H8=固定マスタ!FM13,"",
"error"))))))))))))</f>
        <v/>
      </c>
      <c r="AK9" s="459" t="str">
        <f>IF(H2="","",
IF(H5="","",
IF(H8="","",
IF(H5=固定マスタ!DG5,H2,
IF(H5=固定マスタ!DG6,H9,
IF(H5=固定マスタ!DG7,"",
IF(H5=固定マスタ!DG8,"",
IF(H5=固定マスタ!DG9,"",
IF(H5=固定マスタ!DG10,"",
IF(H5=固定マスタ!DG11,"",
IF(H5=固定マスタ!DG12,"",
IF(H5=固定マスタ!DG13,"",
"error"))))))))))))</f>
        <v/>
      </c>
      <c r="AL9" s="459"/>
      <c r="AM9" s="459"/>
      <c r="AN9" s="459"/>
      <c r="AO9" s="24" t="str">
        <f>IF(H2="","",
IF(H5="","",
IF(H8="","",
IF(H8=固定マスタ!FM5,固定マスタ!GA5,
IF(H8=固定マスタ!FM6,固定マスタ!GA5,
IF(H8=固定マスタ!FM7,"",
IF(H8=固定マスタ!FM8,"",
IF(H8=固定マスタ!FM9,"",
IF(H8=固定マスタ!FM10,"",
IF(H8=固定マスタ!FM11,"",
IF(H8=固定マスタ!FM12,"",
IF(H8=固定マスタ!FM13,"",
"error"))))))))))))</f>
        <v/>
      </c>
      <c r="AQ9" s="464"/>
      <c r="AR9" s="464"/>
      <c r="AS9" s="464"/>
      <c r="AT9" s="464"/>
    </row>
    <row r="10" spans="2:54" ht="16" thickTop="1">
      <c r="D10" s="19" t="s">
        <v>4283</v>
      </c>
      <c r="H10" s="4"/>
      <c r="I10" s="4"/>
      <c r="J10" s="4"/>
      <c r="K10" s="4"/>
      <c r="L10" s="4"/>
      <c r="M10" s="4"/>
      <c r="N10" s="4"/>
      <c r="O10" s="4"/>
      <c r="P10" s="4"/>
      <c r="Q10" s="4"/>
      <c r="R10" s="4"/>
      <c r="S10" s="4"/>
      <c r="T10" s="4"/>
      <c r="U10" s="4"/>
      <c r="V10" s="4"/>
      <c r="W10" s="4"/>
      <c r="X10" s="4"/>
      <c r="Y10" s="4"/>
      <c r="Z10" s="4"/>
      <c r="AA10" s="4"/>
      <c r="AB10" s="4"/>
      <c r="AC10" s="4"/>
      <c r="AD10" s="4"/>
      <c r="AE10" s="4"/>
      <c r="AH10" s="5"/>
      <c r="AJ10" s="462"/>
      <c r="AK10" s="462"/>
      <c r="AL10" s="462"/>
      <c r="AM10" s="462"/>
      <c r="AN10" s="462"/>
      <c r="AO10" s="462"/>
      <c r="AP10" s="25"/>
      <c r="AQ10" s="456"/>
      <c r="AR10" s="456"/>
      <c r="AS10" s="456"/>
      <c r="AT10" s="456"/>
    </row>
    <row r="11" spans="2:54" ht="21" customHeight="1">
      <c r="B11" s="444" t="s">
        <v>859</v>
      </c>
      <c r="C11" s="444"/>
      <c r="D11" s="444"/>
      <c r="E11" s="444"/>
      <c r="F11" s="444"/>
      <c r="G11" s="444"/>
      <c r="H11" s="468"/>
      <c r="I11" s="468"/>
      <c r="J11" s="468"/>
      <c r="K11" s="468"/>
      <c r="L11" s="468"/>
      <c r="M11" s="468"/>
      <c r="N11" s="468"/>
      <c r="O11" s="468"/>
      <c r="P11" s="468"/>
      <c r="Q11" s="468"/>
      <c r="R11" s="468"/>
      <c r="S11" s="468"/>
      <c r="T11" s="468"/>
      <c r="U11" s="468"/>
      <c r="V11" s="468"/>
      <c r="W11" s="468"/>
      <c r="X11" s="468"/>
      <c r="Y11" s="468"/>
      <c r="Z11" s="468"/>
      <c r="AA11" s="468"/>
      <c r="AB11" s="468"/>
      <c r="AC11" s="468"/>
      <c r="AD11" s="468"/>
      <c r="AE11" s="468"/>
      <c r="AH11" s="5" t="s">
        <v>4282</v>
      </c>
      <c r="AJ11" s="517" t="str">
        <f>IF(H2="","",
IF(H8="","",
IF(H8=固定マスタ!FM5,固定マスタ!FW29,
IF(H8=固定マスタ!FM6,固定マスタ!FW29,
IF(H8=固定マスタ!FM7,固定マスタ!FW30,
IF(H8=固定マスタ!FM8,固定マスタ!FW30,
IF(H8=固定マスタ!FM9,"",
IF(H8=固定マスタ!FM10,"",
IF(H8=固定マスタ!FM11,"",
IF(H8=固定マスタ!FM12,"",
IF(H8=固定マスタ!FM13,"",
"error")))))))))))</f>
        <v/>
      </c>
      <c r="AK11" s="518"/>
      <c r="AL11" s="472" t="str">
        <f>IF(H2="","",
IF(H8="","",
IF(H11="","",H11)))</f>
        <v/>
      </c>
      <c r="AM11" s="472"/>
      <c r="AN11" s="472"/>
      <c r="AO11" s="472"/>
      <c r="AP11" s="26"/>
      <c r="AQ11" s="456"/>
      <c r="AR11" s="456"/>
      <c r="AS11" s="456"/>
      <c r="AT11" s="456"/>
    </row>
    <row r="12" spans="2:54" ht="21" customHeight="1">
      <c r="B12" s="444" t="s">
        <v>888</v>
      </c>
      <c r="C12" s="444"/>
      <c r="D12" s="444"/>
      <c r="E12" s="444"/>
      <c r="F12" s="444"/>
      <c r="G12" s="444"/>
      <c r="H12" s="476"/>
      <c r="I12" s="474"/>
      <c r="J12" s="474"/>
      <c r="K12" s="10" t="s">
        <v>4279</v>
      </c>
      <c r="L12" s="474"/>
      <c r="M12" s="474"/>
      <c r="N12" s="10" t="s">
        <v>4280</v>
      </c>
      <c r="O12" s="474"/>
      <c r="P12" s="474"/>
      <c r="Q12" s="10" t="s">
        <v>269</v>
      </c>
      <c r="R12" s="475" t="s">
        <v>4284</v>
      </c>
      <c r="S12" s="475"/>
      <c r="T12" s="475"/>
      <c r="U12" s="475"/>
      <c r="V12" s="474"/>
      <c r="W12" s="474"/>
      <c r="X12" s="474"/>
      <c r="Y12" s="10" t="s">
        <v>4279</v>
      </c>
      <c r="Z12" s="474"/>
      <c r="AA12" s="474"/>
      <c r="AB12" s="10" t="s">
        <v>4280</v>
      </c>
      <c r="AC12" s="474"/>
      <c r="AD12" s="474"/>
      <c r="AE12" s="11" t="s">
        <v>269</v>
      </c>
      <c r="AH12" s="5" t="s">
        <v>4282</v>
      </c>
      <c r="AJ12" s="517" t="str">
        <f>IF(H2="","",
IF(H8="","",
IF(H12="","",
IF(H8=固定マスタ!FM5,固定マスタ!FW31,
IF(H8=固定マスタ!FM6,固定マスタ!FW31,
IF(H8=固定マスタ!FM7,固定マスタ!FW32,
IF(H8=固定マスタ!FM8,固定マスタ!FW32,
IF(H8=固定マスタ!FM9,"",
IF(H8=固定マスタ!FM10,"",
IF(H8=固定マスタ!FM11,"",
IF(H8=固定マスタ!FM12,"",
IF(H8=固定マスタ!FM13,"",
"error"))))))))))))</f>
        <v/>
      </c>
      <c r="AK12" s="518"/>
      <c r="AL12" s="529" t="str">
        <f>IF(H2="","",
IF(H8="","",
IF(H12="","",
IF(H8=固定マスタ!FM5,H12&amp;K12&amp;" "&amp;L12&amp;N12&amp;" "&amp;O12&amp;Q12&amp;"  "&amp;R12&amp;"  "&amp;V12&amp;Y12&amp;" "&amp;Z12&amp;AB12&amp;" "&amp;AC12&amp;AE12,
IF(H8=固定マスタ!FM6,H12&amp;K12&amp;" "&amp;L12&amp;N12&amp;" "&amp;O12&amp;Q12&amp;"  "&amp;R12&amp;"  "&amp;V12&amp;Y12&amp;" "&amp;Z12&amp;AB12&amp;" "&amp;AC12&amp;AE12,
IF(H8=固定マスタ!FM7,O12&amp;" "&amp;
(IF(L12=固定マスタ!GC5,固定マスタ!GE5,
IF(L12=固定マスタ!GC6,固定マスタ!GE6,
IF(L12=固定マスタ!GC7,固定マスタ!GE7,
IF(L12=固定マスタ!GC8,固定マスタ!GE8,
IF(L12=固定マスタ!GC9,固定マスタ!GE9,
IF(L12=固定マスタ!GC10,固定マスタ!GE10,
IF(L12=固定マスタ!GC11,固定マスタ!GE11,
IF(L12=固定マスタ!GC12,固定マスタ!GE12,
IF(L12=固定マスタ!GC13,固定マスタ!GE13,
IF(L12=固定マスタ!GC14,固定マスタ!GE14,
IF(L12=固定マスタ!GC15,固定マスタ!GE15,
IF(L12=固定マスタ!GC16,固定マスタ!GE16,
IF(L12=固定マスタ!GC17,固定マスタ!GE17))))))))))))))
&amp;" "&amp;H12&amp;"  "&amp;R12&amp;"  "&amp;AC12&amp;" "&amp;(IF(L12=固定マスタ!GC5,固定マスタ!GE5,
IF(Z12=固定マスタ!GC6,固定マスタ!GE6,
IF(Z12=固定マスタ!GC7,固定マスタ!GE7,
IF(Z12=固定マスタ!GC8,固定マスタ!GE8,
IF(Z12=固定マスタ!GC9,固定マスタ!GE9,
IF(Z12=固定マスタ!GC10,固定マスタ!GE10,
IF(Z12=固定マスタ!GC11,固定マスタ!GE11,
IF(Z12=固定マスタ!GC12,固定マスタ!GE12,
IF(Z12=固定マスタ!GC13,固定マスタ!GE13,
IF(Z12=固定マスタ!GC14,固定マスタ!GE14,
IF(Z12=固定マスタ!GC15,固定マスタ!GE15,
IF(Z12=固定マスタ!GC16,固定マスタ!GE16,
IF(Z12=固定マスタ!GC17,固定マスタ!GE17))))))))))))))&amp;" "&amp;V12,
IF(H8=固定マスタ!FA8,
O12&amp;" "&amp;
(IF(L12=固定マスタ!GC5,固定マスタ!GE5,
IF(L12=固定マスタ!GC6,固定マスタ!GE6,
IF(L12=固定マスタ!GC7,固定マスタ!GE7,
IF(L12=固定マスタ!GC8,固定マスタ!GE8,
IF(L12=固定マスタ!GC9,固定マスタ!GE9,
IF(L12=固定マスタ!GC10,固定マスタ!GE10,
IF(L12=固定マスタ!GC11,固定マスタ!GE11,
IF(L12=固定マスタ!GC12,固定マスタ!GE12,
IF(L12=固定マスタ!GC13,固定マスタ!GE13,
IF(L12=固定マスタ!GC14,固定マスタ!GE14,
IF(L12=固定マスタ!GC15,固定マスタ!GE15,
IF(L12=固定マスタ!GC16,固定マスタ!GE16,
IF(L12=固定マスタ!GC17,固定マスタ!GE17))))))))))))))
&amp;" "&amp;H12&amp;"  "&amp;R12&amp;"  "&amp;AC12&amp;" "&amp;(IF(L12=固定マスタ!GC5,固定マスタ!GE5,
IF(Z12=固定マスタ!GC6,固定マスタ!GE6,
IF(Z12=固定マスタ!GC7,固定マスタ!GE7,
IF(Z12=固定マスタ!GC8,固定マスタ!GE8,
IF(Z12=固定マスタ!GC9,固定マスタ!GE9,
IF(Z12=固定マスタ!GC10,固定マスタ!GE10,
IF(Z12=固定マスタ!GC11,固定マスタ!GE11,
IF(Z12=固定マスタ!GC12,固定マスタ!GE12,
IF(Z12=固定マスタ!GC13,固定マスタ!GE13,
IF(Z12=固定マスタ!GC14,固定マスタ!GE14,
IF(Z12=固定マスタ!GC15,固定マスタ!GE15,
IF(Z12=固定マスタ!GC16,固定マスタ!GE16,
IF(Z12=固定マスタ!GC17,固定マスタ!GE17))))))))))))))&amp;" "&amp;V12,
IF(H8=固定マスタ!FA9,"",
IF(H8=固定マスタ!FA10,"",
IF(H8=固定マスタ!FA11,"",
IF(H8=固定マスタ!FA12,"",
IF(H8=固定マスタ!FA13,"",
"error"))))))))))))</f>
        <v/>
      </c>
      <c r="AM12" s="529"/>
      <c r="AN12" s="529"/>
      <c r="AO12" s="529"/>
      <c r="AQ12" s="456" t="str">
        <f>IF(H2="","",
IF(H5="","",
IF(H8="","",
IF(H5=固定マスタ!DG5,H9,
IF(H5=固定マスタ!DG6,H2,
IF(H5=固定マスタ!DG7,"",
IF(H5=固定マスタ!DG8,"",
IF(H5=固定マスタ!DG9,"",
IF(H5=固定マスタ!DG10,"",
IF(H5=固定マスタ!DG11,"",
IF(H5=固定マスタ!DG12,"",
IF(H5=固定マスタ!DG13,"",
"error"))))))))))))</f>
        <v/>
      </c>
      <c r="AR12" s="456"/>
      <c r="AS12" s="456"/>
      <c r="AT12" s="456"/>
    </row>
    <row r="13" spans="2:54" ht="21" customHeight="1">
      <c r="B13" s="444" t="s">
        <v>917</v>
      </c>
      <c r="C13" s="444"/>
      <c r="D13" s="444"/>
      <c r="E13" s="444"/>
      <c r="F13" s="444"/>
      <c r="G13" s="444"/>
      <c r="H13" s="476"/>
      <c r="I13" s="474"/>
      <c r="J13" s="474"/>
      <c r="K13" s="10" t="s">
        <v>4279</v>
      </c>
      <c r="L13" s="474"/>
      <c r="M13" s="474"/>
      <c r="N13" s="10" t="s">
        <v>4280</v>
      </c>
      <c r="O13" s="474"/>
      <c r="P13" s="474"/>
      <c r="Q13" s="10" t="s">
        <v>269</v>
      </c>
      <c r="R13" s="477" t="s">
        <v>4285</v>
      </c>
      <c r="S13" s="477"/>
      <c r="T13" s="803"/>
      <c r="U13" s="804"/>
      <c r="V13" s="804"/>
      <c r="W13" s="804"/>
      <c r="X13" s="804"/>
      <c r="Y13" s="804"/>
      <c r="Z13" s="804"/>
      <c r="AA13" s="804"/>
      <c r="AB13" s="804"/>
      <c r="AC13" s="804"/>
      <c r="AD13" s="804"/>
      <c r="AE13" s="805"/>
      <c r="AH13" s="5" t="s">
        <v>4282</v>
      </c>
      <c r="AJ13" s="517" t="str">
        <f>IF(H2="","",
IF(H8="","",
IF(H8=固定マスタ!FM5,固定マスタ!FW33,
IF(H8=固定マスタ!FM6,固定マスタ!FW33,
IF(H8=固定マスタ!FM7,固定マスタ!FW34,
IF(H8=固定マスタ!FM8,固定マスタ!FW34,
IF(H8=固定マスタ!FM9,"",
IF(H8=固定マスタ!FM10,"",
IF(H8=固定マスタ!FM11,"",
IF(H8=固定マスタ!FM12,"",
IF(H8=固定マスタ!FM13,"",
"error")))))))))))</f>
        <v/>
      </c>
      <c r="AK13" s="518"/>
      <c r="AL13" s="530" t="str">
        <f>IF(H2="","",
IF(H8="","",
IF(AND(H13="",T13=""),"",
IF(H13="",T13,
IF(AND(T13="",H8=固定マスタ!FM5),H13&amp;K13&amp;" "&amp;L13&amp;N13&amp;" "&amp;O13&amp;Q13,
IF(AND(T13="",H8=固定マスタ!FM6),H13&amp;K13&amp;" "&amp;L13&amp;N13&amp;" "&amp;O13&amp;Q13,
IF(AND(T13="",H8=固定マスタ!FM7),O13&amp;" "&amp;
(IF(L13=固定マスタ!GC5,固定マスタ!GE5,
IF(L13=固定マスタ!GC6,固定マスタ!GE6,
IF(L13=固定マスタ!GC7,固定マスタ!GE7,
IF(L13=固定マスタ!GC8,固定マスタ!GE8,
IF(L13=固定マスタ!GC9,固定マスタ!GE9,
IF(L13=固定マスタ!GC10,固定マスタ!GE10,
IF(L13=固定マスタ!GC11,固定マスタ!GE11,
IF(L13=固定マスタ!GC12,固定マスタ!GE12,
IF(L13=固定マスタ!GC13,固定マスタ!GE13,
IF(L13=固定マスタ!GC14,固定マスタ!GE14,
IF(L13=固定マスタ!GC15,固定マスタ!GE15,
IF(L13=固定マスタ!GC16,固定マスタ!GE16,
IF(L13=固定マスタ!GC17,固定マスタ!GE17))))))))))))))
&amp;" "&amp;H13,
IF(AND(T13="",H8=固定マスタ!FA8),O13&amp;" "&amp;
(IF(L13=固定マスタ!GC5,固定マスタ!GE5,
IF(L13=固定マスタ!GC6,固定マスタ!GE6,
IF(L13=固定マスタ!GC7,固定マスタ!GE7,
IF(L13=固定マスタ!GC8,固定マスタ!GE8,
IF(L13=固定マスタ!GC9,固定マスタ!GE9,
IF(L13=固定マスタ!GC10,固定マスタ!GE10,
IF(L13=固定マスタ!GC11,固定マスタ!GE11,
IF(L13=固定マスタ!GC12,固定マスタ!GE12,
IF(L13=固定マスタ!GC13,固定マスタ!GE13,
IF(L13=固定マスタ!GC14,固定マスタ!GE14,
IF(L13=固定マスタ!GC15,固定マスタ!GE15,
IF(L13=固定マスタ!GC16,固定マスタ!GE16,
IF(L13=固定マスタ!GC17,固定マスタ!GE17))))))))))))))
&amp;" "&amp;H13,
IF(AND(T13="",H8=固定マスタ!FA9),"",
IF(AND(T13="",H8=固定マスタ!FA10),"",
IF(AND(T13="",H8=固定マスタ!FA11),"",
IF(AND(T13="",H8=固定マスタ!FA12),"",
IF(AND(T13="",H8=固定マスタ!FA13),"",
"error")))))))))))))</f>
        <v/>
      </c>
      <c r="AM13" s="530"/>
      <c r="AN13" s="530"/>
      <c r="AO13" s="530"/>
      <c r="AQ13" s="456" t="str">
        <f>IF(H2="","",
IF(H5="","",
IF(H8="","",
IF(H5=固定マスタ!DG5,"",
IF(H3="","",
IF(H3=固定マスタ!GO5,"",
IF(AND(H3=固定マスタ!GO6,H5=固定マスタ!DG6,H2=固定マスタ!CG5),固定マスタ!DI5&amp;" "&amp;固定マスタ!DK5,
IF(AND(H3=固定マスタ!GO6,H5=固定マスタ!DG6,H2=固定マスタ!CG6),固定マスタ!DI5&amp;" "&amp;固定マスタ!DK6,
IF(AND(H3=固定マスタ!GO6,H5=固定マスタ!DG6,H2=固定マスタ!CG7),固定マスタ!DI5&amp;" "&amp;固定マスタ!DK5,
IF(AND(H3=固定マスタ!GO6,H5=固定マスタ!DG6,H2=固定マスタ!CG8),固定マスタ!DI6&amp;" "&amp;固定マスタ!DK7,
IF(AND(H3=固定マスタ!GO6,H5=固定マスタ!DG6,H2=固定マスタ!CG9),固定マスタ!DI6&amp;" "&amp;固定マスタ!DK8,
IF(AND(H3=固定マスタ!GO6,H5=固定マスタ!DG6,H2=固定マスタ!CG10),固定マスタ!DI6&amp;" "&amp;固定マスタ!DK7,
IF(AND(H3=固定マスタ!GO6,H5=固定マスタ!DG6,H2=固定マスタ!CG11),"",
IF(AND(H3=固定マスタ!GO6,H5=固定マスタ!DG6,H2=固定マスタ!CG12),"",
IF(AND(H3=固定マスタ!GO6,H5=固定マスタ!DG6,H2=固定マスタ!CG13),"",
"error")))))))))))))))</f>
        <v/>
      </c>
      <c r="AR13" s="456"/>
      <c r="AS13" s="456"/>
      <c r="AT13" s="456"/>
      <c r="AX13" s="3"/>
    </row>
    <row r="14" spans="2:54" ht="21" customHeight="1">
      <c r="B14" s="444" t="s">
        <v>4286</v>
      </c>
      <c r="C14" s="444"/>
      <c r="D14" s="444"/>
      <c r="E14" s="444"/>
      <c r="F14" s="444"/>
      <c r="G14" s="444"/>
      <c r="H14" s="468"/>
      <c r="I14" s="468"/>
      <c r="J14" s="468"/>
      <c r="K14" s="468"/>
      <c r="L14" s="468"/>
      <c r="M14" s="468"/>
      <c r="N14" s="468"/>
      <c r="O14" s="468"/>
      <c r="P14" s="468"/>
      <c r="Q14" s="468"/>
      <c r="R14" s="468"/>
      <c r="S14" s="468"/>
      <c r="T14" s="468"/>
      <c r="U14" s="468"/>
      <c r="V14" s="468"/>
      <c r="W14" s="468"/>
      <c r="X14" s="468"/>
      <c r="Y14" s="468"/>
      <c r="Z14" s="468"/>
      <c r="AA14" s="468"/>
      <c r="AB14" s="468"/>
      <c r="AC14" s="468"/>
      <c r="AD14" s="468"/>
      <c r="AE14" s="468"/>
      <c r="AH14" s="5" t="s">
        <v>4282</v>
      </c>
      <c r="AJ14" s="517" t="str">
        <f>IF(H2="","",
IF(H8="","",
IF(H8=固定マスタ!FM5,固定マスタ!FW35,
IF(H8=固定マスタ!FM6,固定マスタ!FW35,
IF(H8=固定マスタ!FM7,固定マスタ!FW36,
IF(H8=固定マスタ!FM8,固定マスタ!FW36,
IF(H8=固定マスタ!FM9,"",
IF(H8=固定マスタ!FM10,"",
IF(H8=固定マスタ!FM11,"",
IF(H8=固定マスタ!FM12,"",
IF(H8=固定マスタ!FM13,"",
"error")))))))))))</f>
        <v/>
      </c>
      <c r="AK14" s="518"/>
      <c r="AL14" s="472" t="str">
        <f>IF(H2="","",
IF(H8="","",
IF(H14="","",H14)))</f>
        <v/>
      </c>
      <c r="AM14" s="472"/>
      <c r="AN14" s="472"/>
      <c r="AO14" s="472"/>
      <c r="AQ14" s="453" t="str">
        <f>IF(H2="","",
IF(H8="","",
IF(H5="","",
IF(H5=固定マスタ!DG5,"",
IF(H4="","",
IF(H4=固定マスタ!CM5,"",
IF(AND(H5=固定マスタ!DG6,H2=固定マスタ!CG5,H4=固定マスタ!CM6),固定マスタ!CO6&amp;" "&amp;固定マスタ!CQ6,
IF(AND(H5=固定マスタ!DG6,OR(H2=固定マスタ!CG5,H2=固定マスタ!CG6,H2=固定マスタ!CG7),H4=固定マスタ!CM5),"",
IF(AND(H5=固定マスタ!DG6,OR(H2=固定マスタ!CG5,H2=固定マスタ!CG6,H2=固定マスタ!CG7),H4=固定マスタ!CM6),"error",
IF(AND(H5=固定マスタ!DG6,OR(H2=固定マスタ!CG5,H2=固定マスタ!CG6,H2=固定マスタ!CG7),H4=固定マスタ!CM7),固定マスタ!CO7&amp;" "&amp;固定マスタ!CQ7,
IF(AND(H5=固定マスタ!DG6,OR(H2=固定マスタ!CG5,H2=固定マスタ!CG6,H2=固定マスタ!CG7),H4=固定マスタ!CM8),固定マスタ!CO8&amp;" "&amp;固定マスタ!CQ8,
IF(AND(H5=固定マスタ!DG6,OR(H2=固定マスタ!CG5,H2=固定マスタ!CG6,H2=固定マスタ!CG7),H4=固定マスタ!CM9),固定マスタ!CO9&amp;" "&amp;固定マスタ!CQ9,
IF(AND(H5=固定マスタ!DG6,H2=固定マスタ!CG8,H4=固定マスタ!CM6),固定マスタ!CO10&amp;" "&amp;固定マスタ!CQ10,
IF(AND(H5=固定マスタ!DG6,OR(H2=固定マスタ!CG8,H2=固定マスタ!CG9,H2=固定マスタ!CG10),H4=固定マスタ!CM5),"",
IF(AND(H5=固定マスタ!DG6,OR(H2=固定マスタ!CG8,H2=固定マスタ!CG9,H2=固定マスタ!CG10),H4=固定マスタ!CM6),"error",
IF(AND(H5=固定マスタ!DG6,OR(H2=固定マスタ!CG8,H2=固定マスタ!CG9,H2=固定マスタ!CG10),H4=固定マスタ!CM7),固定マスタ!CO11&amp;" "&amp;固定マスタ!CQ11,
IF(AND(H5=固定マスタ!DG6,OR(H2=固定マスタ!CG8,H2=固定マスタ!CG9,H2=固定マスタ!CG10),H4=固定マスタ!CM8),固定マスタ!CO12&amp;" "&amp;固定マスタ!CQ12,
IF(AND(H5=固定マスタ!DG6,OR(H2=固定マスタ!CG8,H2=固定マスタ!CG9,H2=固定マスタ!CG10),H4=固定マスタ!CM9),固定マスタ!CO13&amp;" "&amp;固定マスタ!CQ13,
IF(AND(H5=固定マスタ!DG6,H2=固定マスタ!CG11,H4=固定マスタ!CM5),"",
IF(AND(H5=固定マスタ!DG6,H2=固定マスタ!CG11,H4=固定マスタ!CM6),"error",
IF(AND(H5=固定マスタ!DG6,H2=固定マスタ!CG11,H4=固定マスタ!CM7),"error",
IF(AND(H5=固定マスタ!DG6,H2=固定マスタ!CG11,H4=固定マスタ!CM8),"error",
IF(AND(H5=固定マスタ!DG6,H2=固定マスタ!CG11,H4=固定マスタ!CM9),"error",
IF(AND(H5=固定マスタ!DG6,H2=固定マスタ!CG11,H4=固定マスタ!CM10),固定マスタ!CO14&amp;" "&amp;固定マスタ!CQ14,
IF(AND(H5=固定マスタ!DG6,H2=固定マスタ!CG11,H4=固定マスタ!CM11),"error",
IF(AND(H5=固定マスタ!DG6,H2=固定マスタ!CG11,H4=固定マスタ!CM12),"error",
IF(AND(H5=固定マスタ!DG6,H2=固定マスタ!CG11,H4=固定マスタ!CM13),"error",
IF(AND(H5=固定マスタ!DG6,H2=固定マスタ!CG12,H4=固定マスタ!CM5),"",
IF(AND(H5=固定マスタ!DG6,H2=固定マスタ!CG12,H4=固定マスタ!CM6),"error",
IF(AND(H5=固定マスタ!DG6,H2=固定マスタ!CG12,H4=固定マスタ!CM7),"error",
IF(AND(H5=固定マスタ!DG6,H2=固定マスタ!CG12,H4=固定マスタ!CM8),"error",
IF(AND(H5=固定マスタ!DG6,H2=固定マスタ!CG12,H4=固定マスタ!CM9),"error",
IF(AND(H5=固定マスタ!DG6,H2=固定マスタ!CG12,H4=固定マスタ!CM10),"error",
IF(AND(H5=固定マスタ!DG6,H2=固定マスタ!CG12,H4=固定マスタ!CM11),固定マスタ!CO15&amp;" "&amp;固定マスタ!CQ15,
IF(AND(H5=固定マスタ!DG6,H2=固定マスタ!CG12,H4=固定マスタ!CM12),"error",
IF(AND(H5=固定マスタ!DG6,H2=固定マスタ!CG12,H4=固定マスタ!CM13),"error",
IF(AND(H5=固定マスタ!DG6,H2=固定マスタ!CG13,H4=固定マスタ!CM5),"",
IF(AND(H5=固定マスタ!DG6,H2=固定マスタ!CG13,H4=固定マスタ!CM6),"error",
IF(AND(H5=固定マスタ!DG6,H2=固定マスタ!CG13,H4=固定マスタ!CM7),"error",
IF(AND(H5=固定マスタ!DG6,H2=固定マスタ!CG13,H4=固定マスタ!CM8),"error",
IF(AND(H5=固定マスタ!DG6,H2=固定マスタ!CG13,H4=固定マスタ!CM9),"error",
IF(AND(H5=固定マスタ!DG6,H2=固定マスタ!CG13,H4=固定マスタ!CM10),"error",
IF(AND(H5=固定マスタ!DG6,H2=固定マスタ!CG13,H4=固定マスタ!CM11),"error",
IF(AND(H5=固定マスタ!DG6,H2=固定マスタ!CG13,H4=固定マスタ!CM12),固定マスタ!CO16&amp;" "&amp;固定マスタ!CQ16,
IF(AND(H5=固定マスタ!DG6,H2=固定マスタ!CG13,H4=固定マスタ!CM13),"error",
"error")))))))))))))))))))))))))))))))))))))))))))))</f>
        <v/>
      </c>
      <c r="AR14" s="453"/>
      <c r="AS14" s="453"/>
      <c r="AT14" s="453"/>
    </row>
    <row r="15" spans="2:54" ht="21" customHeight="1">
      <c r="B15" s="444" t="s">
        <v>4287</v>
      </c>
      <c r="C15" s="444"/>
      <c r="D15" s="444"/>
      <c r="E15" s="444"/>
      <c r="F15" s="444"/>
      <c r="G15" s="444"/>
      <c r="H15" s="468"/>
      <c r="I15" s="468"/>
      <c r="J15" s="468"/>
      <c r="K15" s="468"/>
      <c r="L15" s="468"/>
      <c r="M15" s="468"/>
      <c r="N15" s="468"/>
      <c r="O15" s="468"/>
      <c r="P15" s="468"/>
      <c r="Q15" s="468"/>
      <c r="R15" s="468"/>
      <c r="S15" s="468"/>
      <c r="T15" s="468"/>
      <c r="U15" s="468"/>
      <c r="V15" s="468"/>
      <c r="W15" s="468"/>
      <c r="X15" s="468"/>
      <c r="Y15" s="468"/>
      <c r="Z15" s="468"/>
      <c r="AA15" s="468"/>
      <c r="AB15" s="468"/>
      <c r="AC15" s="468"/>
      <c r="AD15" s="468"/>
      <c r="AE15" s="468"/>
      <c r="AH15" s="5" t="s">
        <v>4282</v>
      </c>
      <c r="AJ15" s="517" t="str">
        <f>IF(H2="","",
IF(H8="","",
IF(H8=固定マスタ!FM5,固定マスタ!FW37,
IF(H8=固定マスタ!FM6,固定マスタ!FW37,
IF(H8=固定マスタ!FM7,固定マスタ!FW38,
IF(H8=固定マスタ!FM8,固定マスタ!FW38,
IF(H8=固定マスタ!FM9,"",
IF(H8=固定マスタ!FM10,"",
IF(H8=固定マスタ!FM11,"",
IF(H8=固定マスタ!FM12,"",
IF(H8=固定マスタ!FM13,"",
"error")))))))))))</f>
        <v/>
      </c>
      <c r="AK15" s="518"/>
      <c r="AL15" s="472" t="str">
        <f>IF(H2="","",
IF(H8="","",
IF(H15="","",H15)))</f>
        <v/>
      </c>
      <c r="AM15" s="472"/>
      <c r="AN15" s="472"/>
      <c r="AO15" s="472"/>
      <c r="AQ15" s="809" t="str">
        <f>IF(H2="","",
IF(H8="","",
IF(H5="","",
IF(H5=固定マスタ!DG5,"",
IF(H4="","",
IF(H4=固定マスタ!CM5,"",
IF(AND(H5=固定マスタ!DG6,H2=固定マスタ!CG5,H4=固定マスタ!CM6),固定マスタ!CS6,
IF(AND(H5=固定マスタ!DG6,OR(H2=固定マスタ!CG5,H2=固定マスタ!CG6,H2=固定マスタ!CG7),H4=固定マスタ!CM5),"",
IF(AND(H5=固定マスタ!DG6,OR(H2=固定マスタ!CG5,H2=固定マスタ!CG6,H2=固定マスタ!CG7),H4=固定マスタ!CM6),"error",
IF(AND(H5=固定マスタ!DG6,OR(H2=固定マスタ!CG5,H2=固定マスタ!CG6,H2=固定マスタ!CG7),H4=固定マスタ!CM7),固定マスタ!CS7,
IF(AND(H5=固定マスタ!DG6,OR(H2=固定マスタ!CG5,H2=固定マスタ!CG6,H2=固定マスタ!CG7),H4=固定マスタ!CM8),固定マスタ!CS8,
IF(AND(H5=固定マスタ!DG6,OR(H2=固定マスタ!CG5,H2=固定マスタ!CG6,H2=固定マスタ!CG7),H4=固定マスタ!CM9),固定マスタ!CS9,
IF(AND(H5=固定マスタ!DG6,H2=固定マスタ!CG8,H4=固定マスタ!CM6),固定マスタ!CS10,
IF(AND(H5=固定マスタ!DG6,OR(H2=固定マスタ!CG8,H2=固定マスタ!CG9,H2=固定マスタ!CG10),H4=固定マスタ!CM5),"",
IF(AND(H5=固定マスタ!DG6,OR(H2=固定マスタ!CG8,H2=固定マスタ!CG9,H2=固定マスタ!CG10),H4=固定マスタ!CM6),"error",
IF(AND(H5=固定マスタ!DG6,OR(H2=固定マスタ!CG8,H2=固定マスタ!CG9,H2=固定マスタ!CG10),H4=固定マスタ!CM7),固定マスタ!CS11,
IF(AND(H5=固定マスタ!DG6,OR(H2=固定マスタ!CG8,H2=固定マスタ!CG9,H2=固定マスタ!CG10),H4=固定マスタ!CM8),固定マスタ!CS12,
IF(AND(H5=固定マスタ!DG6,OR(H2=固定マスタ!CG8,H2=固定マスタ!CG9,H2=固定マスタ!CG10),H4=固定マスタ!CM9),固定マスタ!CS13,
IF(AND(H5=固定マスタ!DG6,H2=固定マスタ!CG11,H4=固定マスタ!CM5),"",
IF(AND(H5=固定マスタ!DG6,H2=固定マスタ!CG11,H4=固定マスタ!CM6),"error",
IF(AND(H5=固定マスタ!DG6,H2=固定マスタ!CG11,H4=固定マスタ!CM7),"error",
IF(AND(H5=固定マスタ!DG6,H2=固定マスタ!CG11,H4=固定マスタ!CM8),"error",
IF(AND(H5=固定マスタ!DG6,H2=固定マスタ!CG11,H4=固定マスタ!CM9),"error",
IF(AND(H5=固定マスタ!DG6,H2=固定マスタ!CG11,H4=固定マスタ!CM10),固定マスタ!CS14,
IF(AND(H5=固定マスタ!DG6,H2=固定マスタ!CG11,H4=固定マスタ!CM11),"error",
IF(AND(H5=固定マスタ!DG6,H2=固定マスタ!CG11,H4=固定マスタ!CM12),"error",
IF(AND(H5=固定マスタ!DG6,H2=固定マスタ!CG11,H4=固定マスタ!CM13),"error",
IF(AND(H5=固定マスタ!DG6,H2=固定マスタ!CG12,H4=固定マスタ!CM5),"",
IF(AND(H5=固定マスタ!DG6,H2=固定マスタ!CG12,H4=固定マスタ!CM6),"error",
IF(AND(H5=固定マスタ!DG6,H2=固定マスタ!CG12,H4=固定マスタ!CM7),"error",
IF(AND(H5=固定マスタ!DG6,H2=固定マスタ!CG12,H4=固定マスタ!CM8),"error",
IF(AND(H5=固定マスタ!DG6,H2=固定マスタ!CG12,H4=固定マスタ!CM9),"error",
IF(AND(H5=固定マスタ!DG6,H2=固定マスタ!CG12,H4=固定マスタ!CM10),"error",
IF(AND(H5=固定マスタ!DG6,H2=固定マスタ!CG12,H4=固定マスタ!CM11),固定マスタ!CS15,
IF(AND(H5=固定マスタ!DG6,H2=固定マスタ!CG12,H4=固定マスタ!CM12),"error",
IF(AND(H5=固定マスタ!DG6,H2=固定マスタ!CG12,H4=固定マスタ!CM13),"error",
IF(AND(H5=固定マスタ!DG6,H2=固定マスタ!CG13,H4=固定マスタ!CM5),"",
IF(AND(H5=固定マスタ!DG6,H2=固定マスタ!CG13,H4=固定マスタ!CM6),"error",
IF(AND(H5=固定マスタ!DG6,H2=固定マスタ!CG13,H4=固定マスタ!CM7),"error",
IF(AND(H5=固定マスタ!DG6,H2=固定マスタ!CG13,H4=固定マスタ!CM8),"error",
IF(AND(H5=固定マスタ!DG6,H2=固定マスタ!CG13,H4=固定マスタ!CM9),"error",
IF(AND(H5=固定マスタ!DG6,H2=固定マスタ!CG13,H4=固定マスタ!CM10),"error",
IF(AND(H5=固定マスタ!DG6,H2=固定マスタ!CG13,H4=固定マスタ!CM11),"error",
IF(AND(H5=固定マスタ!DG6,H2=固定マスタ!CG13,H4=固定マスタ!CM12),固定マスタ!CS16,
IF(AND(H5=固定マスタ!DG6,H2=固定マスタ!CG13,H4=固定マスタ!CM13),"error",
"error")))))))))))))))))))))))))))))))))))))))))))))</f>
        <v/>
      </c>
      <c r="AR15" s="809"/>
      <c r="AS15" s="809"/>
      <c r="AT15" s="809"/>
    </row>
    <row r="16" spans="2:54" ht="21" customHeight="1">
      <c r="AH16" s="5"/>
      <c r="AJ16" s="517" t="str">
        <f>IF(H2="","",
IF(H8="","",
IF(AND(H8=固定マスタ!FM5,H26=固定マスタ!FY5),固定マスタ!FW39&amp;" "&amp;固定マスタ!FY5,
IF(AND(H8=固定マスタ!FM5,H26=固定マスタ!FY6),固定マスタ!FW39&amp;" "&amp;固定マスタ!FY6,
IF(AND(H8=固定マスタ!FM5,H26=固定マスタ!FY7),固定マスタ!FW39&amp;" "&amp;固定マスタ!FY7,
IF(AND(H8=固定マスタ!FM5,H26=固定マスタ!FY8),固定マスタ!FW39&amp;" "&amp;固定マスタ!FY8,
IF(AND(H8=固定マスタ!FM5,H26=固定マスタ!FY9),固定マスタ!FW39&amp;" "&amp;固定マスタ!FY9,
IF(AND(H8=固定マスタ!FM5,H26=固定マスタ!FY10),固定マスタ!FW39&amp;" "&amp;固定マスタ!FY10,
IF(AND(H8=固定マスタ!FM5,H26=固定マスタ!FY11),固定マスタ!FW39&amp;" "&amp;固定マスタ!FY11,
IF(AND(H8=固定マスタ!FM5,H26=固定マスタ!FY12),固定マスタ!FW39&amp;" "&amp;固定マスタ!FY12,
IF(AND(H8=固定マスタ!FM5,H26=固定マスタ!FY13),固定マスタ!FW39&amp;" "&amp;固定マスタ!FY13,
IF(AND(H8=固定マスタ!FM6,H26=固定マスタ!FY5),固定マスタ!FW39&amp;" "&amp;固定マスタ!FY5,
IF(AND(H8=固定マスタ!FM6,H26=固定マスタ!FY6),固定マスタ!FW39&amp;" "&amp;固定マスタ!FY6,
IF(AND(H8=固定マスタ!FM6,H26=固定マスタ!FY7),固定マスタ!FW39&amp;" "&amp;固定マスタ!FY7,
IF(AND(H8=固定マスタ!FM6,H26=固定マスタ!FY8),固定マスタ!FW39&amp;" "&amp;固定マスタ!FY8,
IF(AND(H8=固定マスタ!FM6,H26=固定マスタ!FY9),固定マスタ!FW39&amp;" "&amp;固定マスタ!FY9,
IF(AND(H8=固定マスタ!FM6,H26=固定マスタ!FY10),固定マスタ!FW39&amp;" "&amp;固定マスタ!FY10,
IF(AND(H8=固定マスタ!FM6,H26=固定マスタ!FY11),固定マスタ!FW39&amp;" "&amp;固定マスタ!FY11,
IF(AND(H8=固定マスタ!FM6,H26=固定マスタ!FY12),固定マスタ!FW39&amp;" "&amp;固定マスタ!FY12,
IF(AND(H8=固定マスタ!FM6,H26=固定マスタ!FY13),固定マスタ!FW39&amp;" "&amp;固定マスタ!FY13,
IF(AND(H8=固定マスタ!FM7,H26=固定マスタ!FY5),固定マスタ!FW40&amp;" "&amp;固定マスタ!FY5,
IF(AND(H8=固定マスタ!FM7,H26=固定マスタ!FY6),固定マスタ!FW40&amp;" "&amp;固定マスタ!FY6,
IF(AND(H8=固定マスタ!FM7,H26=固定マスタ!FY7),固定マスタ!FW40&amp;" "&amp;固定マスタ!FY7,
IF(AND(H8=固定マスタ!FM7,H26=固定マスタ!FY8),固定マスタ!FW40&amp;" "&amp;固定マスタ!FY8,
IF(AND(H8=固定マスタ!FM7,H26=固定マスタ!FY9),固定マスタ!FW40&amp;" "&amp;固定マスタ!FY9,
IF(AND(H8=固定マスタ!FM7,H26=固定マスタ!FY10),固定マスタ!FW40&amp;" "&amp;固定マスタ!FY10,
IF(AND(H8=固定マスタ!FM7,H26=固定マスタ!FY11),固定マスタ!FW40&amp;" "&amp;固定マスタ!FY11,
IF(AND(H8=固定マスタ!FM7,H26=固定マスタ!FY12),固定マスタ!FW40&amp;" "&amp;固定マスタ!FY12,
IF(AND(H8=固定マスタ!FM7,H26=固定マスタ!FY13),固定マスタ!FW40&amp;" "&amp;固定マスタ!FY13,
IF(AND(H8=固定マスタ!FM8,H26=固定マスタ!FY5),固定マスタ!FW40&amp;" "&amp;固定マスタ!FY5,
IF(AND(H8=固定マスタ!FM8,H26=固定マスタ!FY6),固定マスタ!FW40&amp;" "&amp;固定マスタ!FY6,
IF(AND(H8=固定マスタ!FM8,H26=固定マスタ!FY7),固定マスタ!FW40&amp;" "&amp;固定マスタ!FY7,
IF(AND(H8=固定マスタ!FM8,H26=固定マスタ!FY8),固定マスタ!FW40&amp;" "&amp;固定マスタ!FY8,
IF(AND(H8=固定マスタ!FM8,H26=固定マスタ!FY9),固定マスタ!FW40&amp;" "&amp;固定マスタ!FY9,
IF(AND(H8=固定マスタ!FM8,H26=固定マスタ!FY10),固定マスタ!FW40&amp;" "&amp;固定マスタ!FY10,
IF(AND(H8=固定マスタ!FM8,H26=固定マスタ!FY11),固定マスタ!FW40&amp;" "&amp;固定マスタ!FY11,
IF(AND(H8=固定マスタ!FM8,H26=固定マスタ!FY12),固定マスタ!FW40&amp;" "&amp;固定マスタ!FY12,
IF(AND(H8=固定マスタ!FM8,H26=固定マスタ!FY13),固定マスタ!FW40&amp;" "&amp;固定マスタ!FY13,
IF(AND(H8=固定マスタ!FM9,H26=固定マスタ!FY5),"",
IF(AND(H8=固定マスタ!FM10,H26=固定マスタ!FY5),"",
IF(AND(H8=固定マスタ!FM11,H26=固定マスタ!FY5),"",
IF(AND(H8=固定マスタ!FM12,H37=固定マスタ!FY5),"",
IF(AND(H8=固定マスタ!FM13,H37=固定マスタ!FY5),"",
"error")))))))))))))))))))))))))))))))))))))))))))</f>
        <v/>
      </c>
      <c r="AK16" s="518"/>
      <c r="AL16" s="43" t="str">
        <f>IF(H2="","",
IF(H8="","",
AS27))</f>
        <v/>
      </c>
      <c r="AM16" s="34" t="str">
        <f>IF(H2="","",
IF(H8="","",
IF(H26=固定マスタ!FY5,"",
IF(H26=固定マスタ!FY6,"",
IF(H26=固定マスタ!FY5,"",
IF(H26=固定マスタ!FY6,"",
IF(H26=固定マスタ!FY7,固定マスタ!GM5,
IF(H26=固定マスタ!FY8,固定マスタ!GM5,
IF(H26=固定マスタ!FY9,固定マスタ!GM5,
IF(H26=固定マスタ!FY10,固定マスタ!GM5,
IF(H26=固定マスタ!FY11,"",
IF(H26=固定マスタ!FY12,"",
IF(H26=固定マスタ!FY13,"",
"error")))))))))))))</f>
        <v/>
      </c>
      <c r="AN16" s="460"/>
      <c r="AO16" s="461"/>
      <c r="AQ16" s="810" t="str">
        <f>IF(H2="","",
IF(H8="","",
IF(H5="","",
IF(H5=固定マスタ!DG5,"",
IF(H4="","",
IF(H4=固定マスタ!CM5,"",
IF(AND(H5=固定マスタ!DG6,H2=固定マスタ!CG5,H4=固定マスタ!CM5),"error",
IF(AND(H5=固定マスタ!DG6,H2=固定マスタ!CG5,H4=固定マスタ!CM6),固定マスタ!CU6&amp;" "&amp;固定マスタ!CW6,
IF(AND(H5=固定マスタ!DG6,H2=固定マスタ!CG5,H4=固定マスタ!CM7),固定マスタ!CU7&amp;" "&amp;固定マスタ!CW7,
IF(AND(H5=固定マスタ!DG6,H2=固定マスタ!CG5,H4=固定マスタ!CM8),固定マスタ!CU8&amp;" "&amp;固定マスタ!CW8,
IF(AND(H5=固定マスタ!DG6,H2=固定マスタ!CG5,H4=固定マスタ!CM9),固定マスタ!CU9&amp;" "&amp;固定マスタ!CW9,
IF(AND(H5=固定マスタ!DG6,H2=固定マスタ!CG5,H4=固定マスタ!CM10),"error",
IF(AND(H5=固定マスタ!DG6,H2=固定マスタ!CG5,H4=固定マスタ!CM11),"error",
IF(AND(H5=固定マスタ!DG6,H2=固定マスタ!CG5,H4=固定マスタ!CM12),"error",
IF(AND(H5=固定マスタ!DG6,H2=固定マスタ!CG5,H4=固定マスタ!CM13),"error",
IF(AND(H5=固定マスタ!DG6,H2=固定マスタ!CG6,H4=固定マスタ!CM5),"error",
IF(AND(H5=固定マスタ!DG6,H2=固定マスタ!CG6,H4=固定マスタ!CM6),"error",
IF(AND(H5=固定マスタ!DG6,H2=固定マスタ!CG6,H4=固定マスタ!CM7),固定マスタ!CY7&amp;" "&amp;固定マスタ!DA7,
IF(AND(H5=固定マスタ!DG6,H2=固定マスタ!CG6,H4=固定マスタ!CM8),固定マスタ!CY8&amp;" "&amp;固定マスタ!DA8,
IF(AND(H5=固定マスタ!DG6,H2=固定マスタ!CG6,H4=固定マスタ!CM9),固定マスタ!CY9&amp;" "&amp;固定マスタ!DA9,
IF(AND(H5=固定マスタ!DG6,H2=固定マスタ!CG6,H4=固定マスタ!CM10),"error",
IF(AND(H5=固定マスタ!DG6,H2=固定マスタ!CG6,H4=固定マスタ!CM11),"error",
IF(AND(H5=固定マスタ!DG6,H2=固定マスタ!CG6,H4=固定マスタ!CM12),"error",
IF(AND(H5=固定マスタ!DG6,H2=固定マスタ!CG6,H4=固定マスタ!CM13),"error",
IF(AND(H5=固定マスタ!DG6,H2=固定マスタ!CG7,H4=固定マスタ!CM5),"error",
IF(AND(H5=固定マスタ!DG6,H2=固定マスタ!CG7,H4=固定マスタ!CM6),"error",
IF(AND(H5=固定マスタ!DG6,H2=固定マスタ!CG7,H4=固定マスタ!CM7),"",
IF(AND(H5=固定マスタ!DG6,H2=固定マスタ!CG7,H4=固定マスタ!CM8),"",
IF(AND(H5=固定マスタ!DG6,H2=固定マスタ!CG7,H4=固定マスタ!CM9),"",
IF(AND(H5=固定マスタ!DG6,H2=固定マスタ!CG7,H4=固定マスタ!CM10),"error",
IF(AND(H5=固定マスタ!DG6,H2=固定マスタ!CG7,H4=固定マスタ!CM11),"error",
IF(AND(H5=固定マスタ!DG6,H2=固定マスタ!CG7,H4=固定マスタ!CM12),"error",
IF(AND(H5=固定マスタ!DG6,H2=固定マスタ!CG7,H4=固定マスタ!CM13),"error",
IF(AND(H5=固定マスタ!DG6,H2=固定マスタ!CG8,H4=固定マスタ!CM5),"error",
IF(AND(H5=固定マスタ!DG6,H2=固定マスタ!CG8,H4=固定マスタ!CM6),固定マスタ!CU10&amp;" "&amp;固定マスタ!CW10,
IF(AND(H5=固定マスタ!DG6,H2=固定マスタ!CG8,H4=固定マスタ!CM7),固定マスタ!CU11&amp;" "&amp;固定マスタ!CW11,
IF(AND(H5=固定マスタ!DG6,H2=固定マスタ!CG8,H4=固定マスタ!CM8),固定マスタ!CU12&amp;" "&amp;固定マスタ!CW12,
IF(AND(H5=固定マスタ!DG6,H2=固定マスタ!CG8,H4=固定マスタ!CM9),固定マスタ!CU13&amp;" "&amp;固定マスタ!CW13,
IF(AND(H5=固定マスタ!DG6,H2=固定マスタ!CG8,H4=固定マスタ!CM10),"error",
IF(AND(H5=固定マスタ!DG6,H2=固定マスタ!CG8,H4=固定マスタ!CM11),"error",
IF(AND(H5=固定マスタ!DG6,H2=固定マスタ!CG8,H4=固定マスタ!CM12),"error",
IF(AND(H5=固定マスタ!DG6,H2=固定マスタ!CG8,H4=固定マスタ!CM13),"error",
IF(AND(H5=固定マスタ!DG6,H2=固定マスタ!CG9,H4=固定マスタ!CM5),"error",
IF(AND(H5=固定マスタ!DG6,H2=固定マスタ!CG9,H4=固定マスタ!CM6),"error",
IF(AND(H5=固定マスタ!DG6,H2=固定マスタ!CG9,H4=固定マスタ!CM7),固定マスタ!CY11&amp;" "&amp;固定マスタ!DA11,
IF(AND(H5=固定マスタ!DG6,H2=固定マスタ!CG9,H4=固定マスタ!CM8),固定マスタ!CY12&amp;" "&amp;固定マスタ!DA12,
IF(AND(H5=固定マスタ!DG6,H2=固定マスタ!CG9,H4=固定マスタ!CM9),固定マスタ!CY13&amp;" "&amp;固定マスタ!DA13,
IF(AND(H5=固定マスタ!DG6,H2=固定マスタ!CG9,H4=固定マスタ!CM10),"error",
IF(AND(H5=固定マスタ!DG6,H2=固定マスタ!CG9,H4=固定マスタ!CM11),"error",
IF(AND(H5=固定マスタ!DG6,H2=固定マスタ!CG9,H4=固定マスタ!CM12),"error",
IF(AND(H5=固定マスタ!DG6,H2=固定マスタ!CG9,H4=固定マスタ!CM13),"error",
IF(AND(H5=固定マスタ!DG6,H2=固定マスタ!CG10,H4=固定マスタ!CM5),"error",
IF(AND(H5=固定マスタ!DG6,H2=固定マスタ!CG10,H4=固定マスタ!CM6),"error",
IF(AND(H5=固定マスタ!DG6,H2=固定マスタ!CG10,H4=固定マスタ!CM7),"",
IF(AND(H5=固定マスタ!DG6,H2=固定マスタ!CG10,H4=固定マスタ!CM8),"",
IF(AND(H5=固定マスタ!DG6,H2=固定マスタ!CG10,H4=固定マスタ!CM9),"",
IF(AND(H5=固定マスタ!DG6,H2=固定マスタ!CG10,H4=固定マスタ!CM10),"error",
IF(AND(H5=固定マスタ!DG6,H2=固定マスタ!CG10,H4=固定マスタ!CM11),"error",
IF(AND(H5=固定マスタ!DG6,H2=固定マスタ!CG10,H4=固定マスタ!CM12),"error",
IF(AND(H5=固定マスタ!DG6,H2=固定マスタ!CG10,H4=固定マスタ!CM13),"error",
"error"))))))))))))))))))))))))))))))))))))))))))))))))))))))))))))</f>
        <v/>
      </c>
      <c r="AR16" s="809"/>
      <c r="AS16" s="809"/>
      <c r="AT16" s="809"/>
    </row>
    <row r="17" spans="2:46" ht="11.25" customHeight="1">
      <c r="AH17" s="5"/>
      <c r="AJ17" s="453" t="str">
        <f>IF(H2="","",
IF(H8="","",
IF(H36=固定マスタ!EI5,"",
IF(H8=固定マスタ!FM5,固定マスタ!GK6,
IF(H8=固定マスタ!FM6,固定マスタ!GK6,
IF(H8=固定マスタ!FM7,"",
IF(H8=固定マスタ!FM8,"",
IF(H8=固定マスタ!FM9,"",
IF(H8=固定マスタ!FM10,"",
IF(H8=固定マスタ!FM11,"",
IF(H8=固定マスタ!FM12,"",
IF(H8=固定マスタ!FM13,"",
"error"))))))))))))</f>
        <v/>
      </c>
      <c r="AK17" s="453"/>
      <c r="AL17" s="453"/>
      <c r="AM17" s="453"/>
      <c r="AN17" s="453"/>
      <c r="AO17" s="453"/>
      <c r="AQ17" s="454"/>
      <c r="AR17" s="454"/>
      <c r="AS17" s="454"/>
      <c r="AT17" s="454"/>
    </row>
    <row r="18" spans="2:46" ht="11.25" customHeight="1">
      <c r="AH18" s="5"/>
      <c r="AJ18" s="453" t="str">
        <f>IF(H2="","",
IF(H8="","",
IF(H8=固定マスタ!FM5,固定マスタ!GK9,
IF(H8=固定マスタ!FM6,固定マスタ!GK9,
IF(H8=固定マスタ!FM7,"",
IF(H8=固定マスタ!FM8,"",
IF(H8=固定マスタ!FM9,"",
IF(H8=固定マスタ!FM10,"",
IF(H8=固定マスタ!FM11,"",
IF(H8=固定マスタ!FM12,"",
IF(H8=固定マスタ!FM13,"",
"error")))))))))))</f>
        <v/>
      </c>
      <c r="AK18" s="453"/>
      <c r="AL18" s="453"/>
      <c r="AM18" s="453"/>
      <c r="AN18" s="453"/>
      <c r="AO18" s="453"/>
      <c r="AQ18" s="454"/>
      <c r="AR18" s="454"/>
      <c r="AS18" s="454"/>
      <c r="AT18" s="454"/>
    </row>
    <row r="19" spans="2:46" ht="13.5" customHeight="1">
      <c r="D19" s="19" t="s">
        <v>4288</v>
      </c>
      <c r="AH19" s="5"/>
      <c r="AJ19" s="464"/>
      <c r="AK19" s="464"/>
      <c r="AL19" s="464"/>
      <c r="AM19" s="464"/>
      <c r="AN19" s="464"/>
      <c r="AO19" s="464"/>
      <c r="AR19" s="464"/>
      <c r="AS19" s="464"/>
      <c r="AT19" s="464"/>
    </row>
    <row r="20" spans="2:46">
      <c r="B20" s="473" t="s">
        <v>859</v>
      </c>
      <c r="C20" s="473"/>
      <c r="D20" s="473" t="s">
        <v>270</v>
      </c>
      <c r="E20" s="473"/>
      <c r="F20" s="473"/>
      <c r="G20" s="473"/>
      <c r="H20" s="473"/>
      <c r="I20" s="473"/>
      <c r="J20" s="473"/>
      <c r="K20" s="473"/>
      <c r="L20" s="473"/>
      <c r="M20" s="473"/>
      <c r="N20" s="473"/>
      <c r="O20" s="473"/>
      <c r="P20" s="473"/>
      <c r="Q20" s="473"/>
      <c r="R20" s="473"/>
      <c r="S20" s="473"/>
      <c r="T20" s="473"/>
      <c r="U20" s="473"/>
      <c r="V20" s="473"/>
      <c r="W20" s="473" t="s">
        <v>386</v>
      </c>
      <c r="X20" s="473"/>
      <c r="Y20" s="473" t="s">
        <v>468</v>
      </c>
      <c r="Z20" s="473"/>
      <c r="AA20" s="473" t="s">
        <v>542</v>
      </c>
      <c r="AB20" s="473"/>
      <c r="AC20" s="473"/>
      <c r="AD20" s="473"/>
      <c r="AE20" s="473"/>
      <c r="AH20" s="5"/>
      <c r="AJ20" s="29"/>
      <c r="AK20" s="755"/>
      <c r="AL20" s="755"/>
      <c r="AM20" s="755"/>
      <c r="AN20" s="755"/>
      <c r="AO20" s="755"/>
      <c r="AP20" s="29"/>
      <c r="AQ20" s="29"/>
      <c r="AR20" s="29"/>
      <c r="AS20" s="755"/>
      <c r="AT20" s="755"/>
    </row>
    <row r="21" spans="2:46" ht="22.5" customHeight="1">
      <c r="B21" s="561"/>
      <c r="C21" s="562"/>
      <c r="D21" s="794"/>
      <c r="E21" s="551"/>
      <c r="F21" s="551"/>
      <c r="G21" s="551"/>
      <c r="H21" s="551"/>
      <c r="I21" s="551"/>
      <c r="J21" s="551"/>
      <c r="K21" s="551"/>
      <c r="L21" s="551"/>
      <c r="M21" s="551"/>
      <c r="N21" s="551"/>
      <c r="O21" s="551"/>
      <c r="P21" s="551"/>
      <c r="Q21" s="551"/>
      <c r="R21" s="551"/>
      <c r="S21" s="551"/>
      <c r="T21" s="551"/>
      <c r="U21" s="551"/>
      <c r="V21" s="552"/>
      <c r="W21" s="795"/>
      <c r="X21" s="796"/>
      <c r="Y21" s="548"/>
      <c r="Z21" s="781"/>
      <c r="AA21" s="782"/>
      <c r="AB21" s="783"/>
      <c r="AC21" s="783"/>
      <c r="AD21" s="783"/>
      <c r="AE21" s="784"/>
      <c r="AH21" s="5"/>
      <c r="AJ21" s="800" t="str">
        <f>IF(H2="","",
IF(H8="","",
IF('見積書4-1枚'!AL10="","",
'見積書4-1枚'!AJ10)))</f>
        <v/>
      </c>
      <c r="AK21" s="800"/>
      <c r="AL21" s="807" t="str">
        <f>IF(H2="","",
IF(H8="","",
IF('見積書4-1枚'!AL10="","",
'見積書4-1枚'!AL10)))</f>
        <v/>
      </c>
      <c r="AM21" s="807"/>
      <c r="AN21" s="807"/>
      <c r="AO21" s="807"/>
      <c r="AP21" s="807"/>
      <c r="AQ21" s="807"/>
      <c r="AR21" s="251"/>
      <c r="AS21" s="802">
        <f>IF('見積書4-1枚'!AS40="","",
'見積書4-1枚'!AS40)</f>
        <v>0</v>
      </c>
      <c r="AT21" s="802"/>
    </row>
    <row r="22" spans="2:46" ht="22.5" customHeight="1">
      <c r="B22" s="561"/>
      <c r="C22" s="562"/>
      <c r="D22" s="794"/>
      <c r="E22" s="551"/>
      <c r="F22" s="551"/>
      <c r="G22" s="551"/>
      <c r="H22" s="551"/>
      <c r="I22" s="551"/>
      <c r="J22" s="551"/>
      <c r="K22" s="551"/>
      <c r="L22" s="551"/>
      <c r="M22" s="551"/>
      <c r="N22" s="551"/>
      <c r="O22" s="551"/>
      <c r="P22" s="551"/>
      <c r="Q22" s="551"/>
      <c r="R22" s="551"/>
      <c r="S22" s="551"/>
      <c r="T22" s="551"/>
      <c r="U22" s="551"/>
      <c r="V22" s="552"/>
      <c r="W22" s="795"/>
      <c r="X22" s="796"/>
      <c r="Y22" s="548"/>
      <c r="Z22" s="781"/>
      <c r="AA22" s="782"/>
      <c r="AB22" s="783"/>
      <c r="AC22" s="783"/>
      <c r="AD22" s="783"/>
      <c r="AE22" s="784"/>
      <c r="AH22" s="5"/>
      <c r="AJ22" s="800" t="str">
        <f>IF(H2="","",
IF(H8="","",
IF('見積書4-2枚'!AL10="","",
'見積書4-2枚'!AJ10)))</f>
        <v/>
      </c>
      <c r="AK22" s="801"/>
      <c r="AL22" s="807" t="str">
        <f>IF(H2="","",
IF(H8="","",
IF('見積書4-2枚'!AL10="","",
'見積書4-2枚'!AL10)))</f>
        <v/>
      </c>
      <c r="AM22" s="807"/>
      <c r="AN22" s="807"/>
      <c r="AO22" s="807"/>
      <c r="AP22" s="807"/>
      <c r="AQ22" s="807"/>
      <c r="AR22" s="252"/>
      <c r="AS22" s="793">
        <f>IF('見積書4-2枚'!AS40="","",
'見積書4-2枚'!AS40)</f>
        <v>0</v>
      </c>
      <c r="AT22" s="793"/>
    </row>
    <row r="23" spans="2:46" ht="22.5" customHeight="1">
      <c r="B23" s="561"/>
      <c r="C23" s="562"/>
      <c r="D23" s="794"/>
      <c r="E23" s="551"/>
      <c r="F23" s="551"/>
      <c r="G23" s="551"/>
      <c r="H23" s="551"/>
      <c r="I23" s="551"/>
      <c r="J23" s="551"/>
      <c r="K23" s="551"/>
      <c r="L23" s="551"/>
      <c r="M23" s="551"/>
      <c r="N23" s="551"/>
      <c r="O23" s="551"/>
      <c r="P23" s="551"/>
      <c r="Q23" s="551"/>
      <c r="R23" s="551"/>
      <c r="S23" s="551"/>
      <c r="T23" s="551"/>
      <c r="U23" s="551"/>
      <c r="V23" s="552"/>
      <c r="W23" s="795"/>
      <c r="X23" s="796"/>
      <c r="Y23" s="548"/>
      <c r="Z23" s="781"/>
      <c r="AA23" s="782"/>
      <c r="AB23" s="783"/>
      <c r="AC23" s="783"/>
      <c r="AD23" s="783"/>
      <c r="AE23" s="784"/>
      <c r="AH23" s="5"/>
      <c r="AJ23" s="801" t="str">
        <f>IF(H2="","",
IF(H8="","",
IF('見積書4-3枚'!AL10="","",
'見積書4-3枚'!AJ10)))</f>
        <v/>
      </c>
      <c r="AK23" s="801"/>
      <c r="AL23" s="807" t="str">
        <f>IF(H2="","",
IF(H8="","",
IF('見積書4-3枚'!AL10="","",
'見積書4-3枚'!AL10)))</f>
        <v/>
      </c>
      <c r="AM23" s="807"/>
      <c r="AN23" s="807"/>
      <c r="AO23" s="807"/>
      <c r="AP23" s="807"/>
      <c r="AQ23" s="807"/>
      <c r="AR23" s="252"/>
      <c r="AS23" s="793">
        <f>IF('見積書4-3枚'!AS40="","",
'見積書4-3枚'!AS40)</f>
        <v>0</v>
      </c>
      <c r="AT23" s="793"/>
    </row>
    <row r="24" spans="2:46" ht="22.5" customHeight="1" thickBot="1">
      <c r="B24" s="480" t="s">
        <v>4289</v>
      </c>
      <c r="C24" s="480"/>
      <c r="D24" s="480"/>
      <c r="E24" s="480"/>
      <c r="F24" s="480"/>
      <c r="G24" s="480"/>
      <c r="H24" s="470"/>
      <c r="I24" s="481"/>
      <c r="J24" s="481"/>
      <c r="K24" s="481"/>
      <c r="L24" s="481"/>
      <c r="M24" s="481"/>
      <c r="N24" s="477" t="s">
        <v>4285</v>
      </c>
      <c r="O24" s="477"/>
      <c r="P24" s="501"/>
      <c r="Q24" s="501"/>
      <c r="R24" s="501"/>
      <c r="S24" s="501"/>
      <c r="T24" s="501"/>
      <c r="U24" s="501"/>
      <c r="V24" s="502"/>
      <c r="W24" s="469"/>
      <c r="X24" s="469"/>
      <c r="Y24" s="500"/>
      <c r="Z24" s="500"/>
      <c r="AA24" s="482"/>
      <c r="AB24" s="482"/>
      <c r="AC24" s="482"/>
      <c r="AD24" s="482"/>
      <c r="AE24" s="482"/>
      <c r="AG24" s="8"/>
      <c r="AH24" s="5"/>
      <c r="AI24" s="8"/>
      <c r="AJ24" s="806"/>
      <c r="AK24" s="806"/>
      <c r="AL24" s="808" t="str">
        <f>IF(H24="","",
IF(H24=固定マスタ!GG5,固定マスタ!GG5,
IF(H24=固定マスタ!GG6,P24,
IF(H24=固定マスタ!GG7,"",
IF(H24=固定マスタ!GG8,"",
IF(H24=固定マスタ!GG9,"",
IF(H24=固定マスタ!GG10,"",
IF(H24=固定マスタ!GG11,"",
IF(H24=固定マスタ!GG12,"",
IF(H24=固定マスタ!GG13,"",
"error"))))))))))</f>
        <v/>
      </c>
      <c r="AM24" s="808"/>
      <c r="AN24" s="808"/>
      <c r="AO24" s="808"/>
      <c r="AP24" s="253" t="str">
        <f>IF(W24="","",W24)</f>
        <v/>
      </c>
      <c r="AQ24" s="254"/>
      <c r="AR24" s="255" t="str">
        <f>IF(AA24="","",AA24)</f>
        <v/>
      </c>
      <c r="AS24" s="778" t="str">
        <f>IF(AA24="","",INT(AR24*AP24))</f>
        <v/>
      </c>
      <c r="AT24" s="778"/>
    </row>
    <row r="25" spans="2:46" ht="22.5" customHeight="1" thickTop="1">
      <c r="B25" s="480" t="s">
        <v>4290</v>
      </c>
      <c r="C25" s="480"/>
      <c r="D25" s="480"/>
      <c r="E25" s="480"/>
      <c r="F25" s="480"/>
      <c r="G25" s="480"/>
      <c r="H25" s="495">
        <v>0.08</v>
      </c>
      <c r="I25" s="496"/>
      <c r="J25" s="496"/>
      <c r="K25" s="496"/>
      <c r="L25" s="496"/>
      <c r="M25" s="496"/>
      <c r="AG25" s="8"/>
      <c r="AH25" s="5"/>
      <c r="AI25" s="8"/>
      <c r="AJ25" s="797" t="str">
        <f>IF(H2="","",
IF(H8="","",
IF(H8=固定マスタ!FM5,固定マスタ!FW21,
IF(H8=固定マスタ!FM6,固定マスタ!FW21,
IF(H8=固定マスタ!FM7,固定マスタ!FW22,
IF(H8=固定マスタ!FM8,固定マスタ!FW22,
IF(H8=固定マスタ!FM9,"",
IF(H8=固定マスタ!FM10,"",
IF(H8=固定マスタ!FM11,"",
IF(H8=固定マスタ!FM12,"",
IF(H8=固定マスタ!FM13,"",
"error")))))))))))</f>
        <v/>
      </c>
      <c r="AK25" s="797"/>
      <c r="AL25" s="797"/>
      <c r="AM25" s="797"/>
      <c r="AN25" s="797"/>
      <c r="AO25" s="797"/>
      <c r="AP25" s="797"/>
      <c r="AQ25" s="797"/>
      <c r="AR25" s="797"/>
      <c r="AS25" s="780">
        <f>SUM(AS21:AT24)</f>
        <v>0</v>
      </c>
      <c r="AT25" s="780"/>
    </row>
    <row r="26" spans="2:46" ht="22.5" customHeight="1" thickBot="1">
      <c r="B26" s="480" t="s">
        <v>696</v>
      </c>
      <c r="C26" s="480"/>
      <c r="D26" s="480"/>
      <c r="E26" s="480"/>
      <c r="F26" s="480"/>
      <c r="G26" s="480"/>
      <c r="H26" s="495" t="s">
        <v>4291</v>
      </c>
      <c r="I26" s="496"/>
      <c r="J26" s="496"/>
      <c r="K26" s="496"/>
      <c r="L26" s="496"/>
      <c r="M26" s="496"/>
      <c r="AG26" s="8"/>
      <c r="AH26" s="5"/>
      <c r="AI26" s="8"/>
      <c r="AJ26" s="798" t="str">
        <f>IF(H2="","",
IF(H8="","",
IF(H36=固定マスタ!EI5,"",
IF(H8=固定マスタ!FM5,固定マスタ!FW27,
IF(H8=固定マスタ!FM6,固定マスタ!FW27,
IF(H8=固定マスタ!FM7,固定マスタ!FW28,
IF(H8=固定マスタ!FM8,固定マスタ!FW28,
IF(H8=固定マスタ!FM9,"",
IF(H8=固定マスタ!FM10,"",
IF(H8=固定マスタ!FM11,"",
IF(H8=固定マスタ!FM12,"",
IF(H8=固定マスタ!FM13,"",
"error"))))))))))))</f>
        <v/>
      </c>
      <c r="AK26" s="798"/>
      <c r="AL26" s="798"/>
      <c r="AM26" s="798"/>
      <c r="AN26" s="798"/>
      <c r="AO26" s="798"/>
      <c r="AP26" s="798"/>
      <c r="AQ26" s="798"/>
      <c r="AR26" s="798"/>
      <c r="AS26" s="777">
        <f>IF(H36=固定マスタ!EI5,"",INT(AS25*H25))</f>
        <v>0</v>
      </c>
      <c r="AT26" s="777"/>
    </row>
    <row r="27" spans="2:46" ht="22.5" customHeight="1" thickTop="1">
      <c r="AG27" s="8"/>
      <c r="AH27" s="5"/>
      <c r="AI27" s="8"/>
      <c r="AJ27" s="799" t="str">
        <f>IF(H2="","",
IF(H8="","",
IF(H8=固定マスタ!FM5,固定マスタ!FW23,
IF(H8=固定マスタ!FM6,固定マスタ!FW23,
IF(H8=固定マスタ!FM7,固定マスタ!FW24,
IF(H8=固定マスタ!FM8,固定マスタ!FW24,
IF(H8=固定マスタ!FM9,"",
IF(H8=固定マスタ!FM10,"",
IF(H8=固定マスタ!FM11,"",
IF(H8=固定マスタ!FM12,"",
IF(H8=固定マスタ!FM13,"",
"error")))))))))))</f>
        <v/>
      </c>
      <c r="AK27" s="799"/>
      <c r="AL27" s="799"/>
      <c r="AM27" s="799"/>
      <c r="AN27" s="799"/>
      <c r="AO27" s="799"/>
      <c r="AP27" s="799"/>
      <c r="AQ27" s="799"/>
      <c r="AR27" s="799"/>
      <c r="AS27" s="779">
        <f>SUM(AS25:AT26)</f>
        <v>0</v>
      </c>
      <c r="AT27" s="779"/>
    </row>
    <row r="28" spans="2:46">
      <c r="AG28" s="8"/>
      <c r="AH28" s="5"/>
      <c r="AI28" s="8"/>
      <c r="AJ28" s="32"/>
      <c r="AK28" s="32"/>
      <c r="AL28" s="32"/>
      <c r="AM28" s="32"/>
      <c r="AN28" s="32"/>
      <c r="AO28" s="32"/>
      <c r="AP28" s="32"/>
      <c r="AQ28" s="32"/>
      <c r="AR28" s="32"/>
      <c r="AS28" s="32"/>
      <c r="AT28" s="32"/>
    </row>
    <row r="29" spans="2:46" ht="13.5" customHeight="1">
      <c r="B29" s="19" t="s">
        <v>4380</v>
      </c>
      <c r="AG29" s="8"/>
      <c r="AH29" s="5"/>
      <c r="AI29" s="8"/>
      <c r="AJ29" s="497" t="s">
        <v>656</v>
      </c>
      <c r="AK29" s="498"/>
      <c r="AL29" s="498"/>
      <c r="AM29" s="498"/>
      <c r="AN29" s="498"/>
      <c r="AO29" s="498"/>
      <c r="AP29" s="498"/>
      <c r="AQ29" s="498"/>
      <c r="AR29" s="498"/>
      <c r="AS29" s="498"/>
      <c r="AT29" s="499"/>
    </row>
    <row r="30" spans="2:46" ht="13.5" customHeight="1">
      <c r="B30" s="503"/>
      <c r="C30" s="785"/>
      <c r="D30" s="785"/>
      <c r="E30" s="785"/>
      <c r="F30" s="785"/>
      <c r="G30" s="785"/>
      <c r="H30" s="785"/>
      <c r="I30" s="785"/>
      <c r="J30" s="785"/>
      <c r="K30" s="785"/>
      <c r="L30" s="785"/>
      <c r="M30" s="785"/>
      <c r="N30" s="785"/>
      <c r="O30" s="785"/>
      <c r="P30" s="785"/>
      <c r="Q30" s="785"/>
      <c r="R30" s="785"/>
      <c r="S30" s="785"/>
      <c r="T30" s="785"/>
      <c r="U30" s="785"/>
      <c r="V30" s="785"/>
      <c r="W30" s="785"/>
      <c r="X30" s="785"/>
      <c r="Y30" s="785"/>
      <c r="Z30" s="785"/>
      <c r="AA30" s="785"/>
      <c r="AB30" s="785"/>
      <c r="AC30" s="785"/>
      <c r="AD30" s="785"/>
      <c r="AE30" s="785"/>
      <c r="AF30" s="786"/>
      <c r="AG30" s="8"/>
      <c r="AH30" s="5"/>
      <c r="AI30" s="8"/>
      <c r="AJ30" s="483" t="str">
        <f>IF(B30="","",B30)</f>
        <v/>
      </c>
      <c r="AK30" s="484"/>
      <c r="AL30" s="484"/>
      <c r="AM30" s="484"/>
      <c r="AN30" s="484"/>
      <c r="AO30" s="484"/>
      <c r="AP30" s="484"/>
      <c r="AQ30" s="484"/>
      <c r="AR30" s="484"/>
      <c r="AS30" s="484"/>
      <c r="AT30" s="485"/>
    </row>
    <row r="31" spans="2:46">
      <c r="B31" s="787"/>
      <c r="C31" s="788"/>
      <c r="D31" s="788"/>
      <c r="E31" s="788"/>
      <c r="F31" s="788"/>
      <c r="G31" s="788"/>
      <c r="H31" s="788"/>
      <c r="I31" s="788"/>
      <c r="J31" s="788"/>
      <c r="K31" s="788"/>
      <c r="L31" s="788"/>
      <c r="M31" s="788"/>
      <c r="N31" s="788"/>
      <c r="O31" s="788"/>
      <c r="P31" s="788"/>
      <c r="Q31" s="788"/>
      <c r="R31" s="788"/>
      <c r="S31" s="788"/>
      <c r="T31" s="788"/>
      <c r="U31" s="788"/>
      <c r="V31" s="788"/>
      <c r="W31" s="788"/>
      <c r="X31" s="788"/>
      <c r="Y31" s="788"/>
      <c r="Z31" s="788"/>
      <c r="AA31" s="788"/>
      <c r="AB31" s="788"/>
      <c r="AC31" s="788"/>
      <c r="AD31" s="788"/>
      <c r="AE31" s="788"/>
      <c r="AF31" s="789"/>
      <c r="AG31" s="8"/>
      <c r="AH31" s="5"/>
      <c r="AI31" s="8"/>
      <c r="AJ31" s="483"/>
      <c r="AK31" s="484"/>
      <c r="AL31" s="484"/>
      <c r="AM31" s="484"/>
      <c r="AN31" s="484"/>
      <c r="AO31" s="484"/>
      <c r="AP31" s="484"/>
      <c r="AQ31" s="484"/>
      <c r="AR31" s="484"/>
      <c r="AS31" s="484"/>
      <c r="AT31" s="485"/>
    </row>
    <row r="32" spans="2:46">
      <c r="B32" s="787"/>
      <c r="C32" s="788"/>
      <c r="D32" s="788"/>
      <c r="E32" s="788"/>
      <c r="F32" s="788"/>
      <c r="G32" s="788"/>
      <c r="H32" s="788"/>
      <c r="I32" s="788"/>
      <c r="J32" s="788"/>
      <c r="K32" s="788"/>
      <c r="L32" s="788"/>
      <c r="M32" s="788"/>
      <c r="N32" s="788"/>
      <c r="O32" s="788"/>
      <c r="P32" s="788"/>
      <c r="Q32" s="788"/>
      <c r="R32" s="788"/>
      <c r="S32" s="788"/>
      <c r="T32" s="788"/>
      <c r="U32" s="788"/>
      <c r="V32" s="788"/>
      <c r="W32" s="788"/>
      <c r="X32" s="788"/>
      <c r="Y32" s="788"/>
      <c r="Z32" s="788"/>
      <c r="AA32" s="788"/>
      <c r="AB32" s="788"/>
      <c r="AC32" s="788"/>
      <c r="AD32" s="788"/>
      <c r="AE32" s="788"/>
      <c r="AF32" s="789"/>
      <c r="AG32" s="8"/>
      <c r="AH32" s="5"/>
      <c r="AI32" s="8"/>
      <c r="AJ32" s="483"/>
      <c r="AK32" s="484"/>
      <c r="AL32" s="484"/>
      <c r="AM32" s="484"/>
      <c r="AN32" s="484"/>
      <c r="AO32" s="484"/>
      <c r="AP32" s="484"/>
      <c r="AQ32" s="484"/>
      <c r="AR32" s="484"/>
      <c r="AS32" s="484"/>
      <c r="AT32" s="485"/>
    </row>
    <row r="33" spans="2:46">
      <c r="B33" s="787"/>
      <c r="C33" s="788"/>
      <c r="D33" s="788"/>
      <c r="E33" s="788"/>
      <c r="F33" s="788"/>
      <c r="G33" s="788"/>
      <c r="H33" s="788"/>
      <c r="I33" s="788"/>
      <c r="J33" s="788"/>
      <c r="K33" s="788"/>
      <c r="L33" s="788"/>
      <c r="M33" s="788"/>
      <c r="N33" s="788"/>
      <c r="O33" s="788"/>
      <c r="P33" s="788"/>
      <c r="Q33" s="788"/>
      <c r="R33" s="788"/>
      <c r="S33" s="788"/>
      <c r="T33" s="788"/>
      <c r="U33" s="788"/>
      <c r="V33" s="788"/>
      <c r="W33" s="788"/>
      <c r="X33" s="788"/>
      <c r="Y33" s="788"/>
      <c r="Z33" s="788"/>
      <c r="AA33" s="788"/>
      <c r="AB33" s="788"/>
      <c r="AC33" s="788"/>
      <c r="AD33" s="788"/>
      <c r="AE33" s="788"/>
      <c r="AF33" s="789"/>
      <c r="AG33" s="8"/>
      <c r="AH33" s="5"/>
      <c r="AI33" s="8"/>
      <c r="AJ33" s="483"/>
      <c r="AK33" s="484"/>
      <c r="AL33" s="484"/>
      <c r="AM33" s="484"/>
      <c r="AN33" s="484"/>
      <c r="AO33" s="484"/>
      <c r="AP33" s="484"/>
      <c r="AQ33" s="484"/>
      <c r="AR33" s="484"/>
      <c r="AS33" s="484"/>
      <c r="AT33" s="485"/>
    </row>
    <row r="34" spans="2:46">
      <c r="B34" s="787"/>
      <c r="C34" s="788"/>
      <c r="D34" s="788"/>
      <c r="E34" s="788"/>
      <c r="F34" s="788"/>
      <c r="G34" s="788"/>
      <c r="H34" s="788"/>
      <c r="I34" s="788"/>
      <c r="J34" s="788"/>
      <c r="K34" s="788"/>
      <c r="L34" s="788"/>
      <c r="M34" s="788"/>
      <c r="N34" s="788"/>
      <c r="O34" s="788"/>
      <c r="P34" s="788"/>
      <c r="Q34" s="788"/>
      <c r="R34" s="788"/>
      <c r="S34" s="788"/>
      <c r="T34" s="788"/>
      <c r="U34" s="788"/>
      <c r="V34" s="788"/>
      <c r="W34" s="788"/>
      <c r="X34" s="788"/>
      <c r="Y34" s="788"/>
      <c r="Z34" s="788"/>
      <c r="AA34" s="788"/>
      <c r="AB34" s="788"/>
      <c r="AC34" s="788"/>
      <c r="AD34" s="788"/>
      <c r="AE34" s="788"/>
      <c r="AF34" s="789"/>
      <c r="AG34" s="8"/>
      <c r="AH34" s="5"/>
      <c r="AI34" s="8"/>
      <c r="AJ34" s="483"/>
      <c r="AK34" s="484"/>
      <c r="AL34" s="484"/>
      <c r="AM34" s="484"/>
      <c r="AN34" s="484"/>
      <c r="AO34" s="484"/>
      <c r="AP34" s="484"/>
      <c r="AQ34" s="484"/>
      <c r="AR34" s="484"/>
      <c r="AS34" s="484"/>
      <c r="AT34" s="485"/>
    </row>
    <row r="35" spans="2:46">
      <c r="B35" s="787"/>
      <c r="C35" s="788"/>
      <c r="D35" s="788"/>
      <c r="E35" s="788"/>
      <c r="F35" s="788"/>
      <c r="G35" s="788"/>
      <c r="H35" s="788"/>
      <c r="I35" s="788"/>
      <c r="J35" s="788"/>
      <c r="K35" s="788"/>
      <c r="L35" s="788"/>
      <c r="M35" s="788"/>
      <c r="N35" s="788"/>
      <c r="O35" s="788"/>
      <c r="P35" s="788"/>
      <c r="Q35" s="788"/>
      <c r="R35" s="788"/>
      <c r="S35" s="788"/>
      <c r="T35" s="788"/>
      <c r="U35" s="788"/>
      <c r="V35" s="788"/>
      <c r="W35" s="788"/>
      <c r="X35" s="788"/>
      <c r="Y35" s="788"/>
      <c r="Z35" s="788"/>
      <c r="AA35" s="788"/>
      <c r="AB35" s="788"/>
      <c r="AC35" s="788"/>
      <c r="AD35" s="788"/>
      <c r="AE35" s="788"/>
      <c r="AF35" s="789"/>
      <c r="AH35" s="5"/>
      <c r="AJ35" s="483"/>
      <c r="AK35" s="484"/>
      <c r="AL35" s="484"/>
      <c r="AM35" s="484"/>
      <c r="AN35" s="484"/>
      <c r="AO35" s="484"/>
      <c r="AP35" s="484"/>
      <c r="AQ35" s="484"/>
      <c r="AR35" s="484"/>
      <c r="AS35" s="484"/>
      <c r="AT35" s="485"/>
    </row>
    <row r="36" spans="2:46">
      <c r="B36" s="787"/>
      <c r="C36" s="788"/>
      <c r="D36" s="788"/>
      <c r="E36" s="788"/>
      <c r="F36" s="788"/>
      <c r="G36" s="788"/>
      <c r="H36" s="788"/>
      <c r="I36" s="788"/>
      <c r="J36" s="788"/>
      <c r="K36" s="788"/>
      <c r="L36" s="788"/>
      <c r="M36" s="788"/>
      <c r="N36" s="788"/>
      <c r="O36" s="788"/>
      <c r="P36" s="788"/>
      <c r="Q36" s="788"/>
      <c r="R36" s="788"/>
      <c r="S36" s="788"/>
      <c r="T36" s="788"/>
      <c r="U36" s="788"/>
      <c r="V36" s="788"/>
      <c r="W36" s="788"/>
      <c r="X36" s="788"/>
      <c r="Y36" s="788"/>
      <c r="Z36" s="788"/>
      <c r="AA36" s="788"/>
      <c r="AB36" s="788"/>
      <c r="AC36" s="788"/>
      <c r="AD36" s="788"/>
      <c r="AE36" s="788"/>
      <c r="AF36" s="789"/>
      <c r="AH36" s="5"/>
      <c r="AJ36" s="483"/>
      <c r="AK36" s="484"/>
      <c r="AL36" s="484"/>
      <c r="AM36" s="484"/>
      <c r="AN36" s="484"/>
      <c r="AO36" s="484"/>
      <c r="AP36" s="484"/>
      <c r="AQ36" s="484"/>
      <c r="AR36" s="484"/>
      <c r="AS36" s="484"/>
      <c r="AT36" s="485"/>
    </row>
    <row r="37" spans="2:46">
      <c r="B37" s="787"/>
      <c r="C37" s="788"/>
      <c r="D37" s="788"/>
      <c r="E37" s="788"/>
      <c r="F37" s="788"/>
      <c r="G37" s="788"/>
      <c r="H37" s="788"/>
      <c r="I37" s="788"/>
      <c r="J37" s="788"/>
      <c r="K37" s="788"/>
      <c r="L37" s="788"/>
      <c r="M37" s="788"/>
      <c r="N37" s="788"/>
      <c r="O37" s="788"/>
      <c r="P37" s="788"/>
      <c r="Q37" s="788"/>
      <c r="R37" s="788"/>
      <c r="S37" s="788"/>
      <c r="T37" s="788"/>
      <c r="U37" s="788"/>
      <c r="V37" s="788"/>
      <c r="W37" s="788"/>
      <c r="X37" s="788"/>
      <c r="Y37" s="788"/>
      <c r="Z37" s="788"/>
      <c r="AA37" s="788"/>
      <c r="AB37" s="788"/>
      <c r="AC37" s="788"/>
      <c r="AD37" s="788"/>
      <c r="AE37" s="788"/>
      <c r="AF37" s="789"/>
      <c r="AH37" s="5"/>
      <c r="AJ37" s="483"/>
      <c r="AK37" s="484"/>
      <c r="AL37" s="484"/>
      <c r="AM37" s="484"/>
      <c r="AN37" s="484"/>
      <c r="AO37" s="484"/>
      <c r="AP37" s="484"/>
      <c r="AQ37" s="484"/>
      <c r="AR37" s="484"/>
      <c r="AS37" s="484"/>
      <c r="AT37" s="485"/>
    </row>
    <row r="38" spans="2:46">
      <c r="B38" s="787"/>
      <c r="C38" s="788"/>
      <c r="D38" s="788"/>
      <c r="E38" s="788"/>
      <c r="F38" s="788"/>
      <c r="G38" s="788"/>
      <c r="H38" s="788"/>
      <c r="I38" s="788"/>
      <c r="J38" s="788"/>
      <c r="K38" s="788"/>
      <c r="L38" s="788"/>
      <c r="M38" s="788"/>
      <c r="N38" s="788"/>
      <c r="O38" s="788"/>
      <c r="P38" s="788"/>
      <c r="Q38" s="788"/>
      <c r="R38" s="788"/>
      <c r="S38" s="788"/>
      <c r="T38" s="788"/>
      <c r="U38" s="788"/>
      <c r="V38" s="788"/>
      <c r="W38" s="788"/>
      <c r="X38" s="788"/>
      <c r="Y38" s="788"/>
      <c r="Z38" s="788"/>
      <c r="AA38" s="788"/>
      <c r="AB38" s="788"/>
      <c r="AC38" s="788"/>
      <c r="AD38" s="788"/>
      <c r="AE38" s="788"/>
      <c r="AF38" s="789"/>
      <c r="AH38" s="5"/>
      <c r="AJ38" s="483"/>
      <c r="AK38" s="484"/>
      <c r="AL38" s="484"/>
      <c r="AM38" s="484"/>
      <c r="AN38" s="484"/>
      <c r="AO38" s="484"/>
      <c r="AP38" s="484"/>
      <c r="AQ38" s="484"/>
      <c r="AR38" s="484"/>
      <c r="AS38" s="484"/>
      <c r="AT38" s="485"/>
    </row>
    <row r="39" spans="2:46">
      <c r="B39" s="787"/>
      <c r="C39" s="788"/>
      <c r="D39" s="788"/>
      <c r="E39" s="788"/>
      <c r="F39" s="788"/>
      <c r="G39" s="788"/>
      <c r="H39" s="788"/>
      <c r="I39" s="788"/>
      <c r="J39" s="788"/>
      <c r="K39" s="788"/>
      <c r="L39" s="788"/>
      <c r="M39" s="788"/>
      <c r="N39" s="788"/>
      <c r="O39" s="788"/>
      <c r="P39" s="788"/>
      <c r="Q39" s="788"/>
      <c r="R39" s="788"/>
      <c r="S39" s="788"/>
      <c r="T39" s="788"/>
      <c r="U39" s="788"/>
      <c r="V39" s="788"/>
      <c r="W39" s="788"/>
      <c r="X39" s="788"/>
      <c r="Y39" s="788"/>
      <c r="Z39" s="788"/>
      <c r="AA39" s="788"/>
      <c r="AB39" s="788"/>
      <c r="AC39" s="788"/>
      <c r="AD39" s="788"/>
      <c r="AE39" s="788"/>
      <c r="AF39" s="789"/>
      <c r="AH39" s="5"/>
      <c r="AJ39" s="483"/>
      <c r="AK39" s="484"/>
      <c r="AL39" s="484"/>
      <c r="AM39" s="484"/>
      <c r="AN39" s="484"/>
      <c r="AO39" s="484"/>
      <c r="AP39" s="484"/>
      <c r="AQ39" s="484"/>
      <c r="AR39" s="484"/>
      <c r="AS39" s="484"/>
      <c r="AT39" s="485"/>
    </row>
    <row r="40" spans="2:46">
      <c r="B40" s="787"/>
      <c r="C40" s="788"/>
      <c r="D40" s="788"/>
      <c r="E40" s="788"/>
      <c r="F40" s="788"/>
      <c r="G40" s="788"/>
      <c r="H40" s="788"/>
      <c r="I40" s="788"/>
      <c r="J40" s="788"/>
      <c r="K40" s="788"/>
      <c r="L40" s="788"/>
      <c r="M40" s="788"/>
      <c r="N40" s="788"/>
      <c r="O40" s="788"/>
      <c r="P40" s="788"/>
      <c r="Q40" s="788"/>
      <c r="R40" s="788"/>
      <c r="S40" s="788"/>
      <c r="T40" s="788"/>
      <c r="U40" s="788"/>
      <c r="V40" s="788"/>
      <c r="W40" s="788"/>
      <c r="X40" s="788"/>
      <c r="Y40" s="788"/>
      <c r="Z40" s="788"/>
      <c r="AA40" s="788"/>
      <c r="AB40" s="788"/>
      <c r="AC40" s="788"/>
      <c r="AD40" s="788"/>
      <c r="AE40" s="788"/>
      <c r="AF40" s="789"/>
      <c r="AH40" s="5"/>
      <c r="AJ40" s="483"/>
      <c r="AK40" s="484"/>
      <c r="AL40" s="484"/>
      <c r="AM40" s="484"/>
      <c r="AN40" s="484"/>
      <c r="AO40" s="484"/>
      <c r="AP40" s="484"/>
      <c r="AQ40" s="484"/>
      <c r="AR40" s="484"/>
      <c r="AS40" s="484"/>
      <c r="AT40" s="485"/>
    </row>
    <row r="41" spans="2:46">
      <c r="B41" s="787"/>
      <c r="C41" s="788"/>
      <c r="D41" s="788"/>
      <c r="E41" s="788"/>
      <c r="F41" s="788"/>
      <c r="G41" s="788"/>
      <c r="H41" s="788"/>
      <c r="I41" s="788"/>
      <c r="J41" s="788"/>
      <c r="K41" s="788"/>
      <c r="L41" s="788"/>
      <c r="M41" s="788"/>
      <c r="N41" s="788"/>
      <c r="O41" s="788"/>
      <c r="P41" s="788"/>
      <c r="Q41" s="788"/>
      <c r="R41" s="788"/>
      <c r="S41" s="788"/>
      <c r="T41" s="788"/>
      <c r="U41" s="788"/>
      <c r="V41" s="788"/>
      <c r="W41" s="788"/>
      <c r="X41" s="788"/>
      <c r="Y41" s="788"/>
      <c r="Z41" s="788"/>
      <c r="AA41" s="788"/>
      <c r="AB41" s="788"/>
      <c r="AC41" s="788"/>
      <c r="AD41" s="788"/>
      <c r="AE41" s="788"/>
      <c r="AF41" s="789"/>
      <c r="AH41" s="5"/>
      <c r="AJ41" s="483"/>
      <c r="AK41" s="484"/>
      <c r="AL41" s="484"/>
      <c r="AM41" s="484"/>
      <c r="AN41" s="484"/>
      <c r="AO41" s="484"/>
      <c r="AP41" s="484"/>
      <c r="AQ41" s="484"/>
      <c r="AR41" s="484"/>
      <c r="AS41" s="484"/>
      <c r="AT41" s="485"/>
    </row>
    <row r="42" spans="2:46">
      <c r="B42" s="787"/>
      <c r="C42" s="788"/>
      <c r="D42" s="788"/>
      <c r="E42" s="788"/>
      <c r="F42" s="788"/>
      <c r="G42" s="788"/>
      <c r="H42" s="788"/>
      <c r="I42" s="788"/>
      <c r="J42" s="788"/>
      <c r="K42" s="788"/>
      <c r="L42" s="788"/>
      <c r="M42" s="788"/>
      <c r="N42" s="788"/>
      <c r="O42" s="788"/>
      <c r="P42" s="788"/>
      <c r="Q42" s="788"/>
      <c r="R42" s="788"/>
      <c r="S42" s="788"/>
      <c r="T42" s="788"/>
      <c r="U42" s="788"/>
      <c r="V42" s="788"/>
      <c r="W42" s="788"/>
      <c r="X42" s="788"/>
      <c r="Y42" s="788"/>
      <c r="Z42" s="788"/>
      <c r="AA42" s="788"/>
      <c r="AB42" s="788"/>
      <c r="AC42" s="788"/>
      <c r="AD42" s="788"/>
      <c r="AE42" s="788"/>
      <c r="AF42" s="789"/>
      <c r="AH42" s="5"/>
      <c r="AJ42" s="483"/>
      <c r="AK42" s="484"/>
      <c r="AL42" s="484"/>
      <c r="AM42" s="484"/>
      <c r="AN42" s="484"/>
      <c r="AO42" s="484"/>
      <c r="AP42" s="484"/>
      <c r="AQ42" s="484"/>
      <c r="AR42" s="484"/>
      <c r="AS42" s="484"/>
      <c r="AT42" s="485"/>
    </row>
    <row r="43" spans="2:46">
      <c r="B43" s="787"/>
      <c r="C43" s="788"/>
      <c r="D43" s="788"/>
      <c r="E43" s="788"/>
      <c r="F43" s="788"/>
      <c r="G43" s="788"/>
      <c r="H43" s="788"/>
      <c r="I43" s="788"/>
      <c r="J43" s="788"/>
      <c r="K43" s="788"/>
      <c r="L43" s="788"/>
      <c r="M43" s="788"/>
      <c r="N43" s="788"/>
      <c r="O43" s="788"/>
      <c r="P43" s="788"/>
      <c r="Q43" s="788"/>
      <c r="R43" s="788"/>
      <c r="S43" s="788"/>
      <c r="T43" s="788"/>
      <c r="U43" s="788"/>
      <c r="V43" s="788"/>
      <c r="W43" s="788"/>
      <c r="X43" s="788"/>
      <c r="Y43" s="788"/>
      <c r="Z43" s="788"/>
      <c r="AA43" s="788"/>
      <c r="AB43" s="788"/>
      <c r="AC43" s="788"/>
      <c r="AD43" s="788"/>
      <c r="AE43" s="788"/>
      <c r="AF43" s="789"/>
      <c r="AH43" s="5"/>
      <c r="AJ43" s="483"/>
      <c r="AK43" s="484"/>
      <c r="AL43" s="484"/>
      <c r="AM43" s="484"/>
      <c r="AN43" s="484"/>
      <c r="AO43" s="484"/>
      <c r="AP43" s="484"/>
      <c r="AQ43" s="484"/>
      <c r="AR43" s="484"/>
      <c r="AS43" s="484"/>
      <c r="AT43" s="485"/>
    </row>
    <row r="44" spans="2:46">
      <c r="B44" s="787"/>
      <c r="C44" s="788"/>
      <c r="D44" s="788"/>
      <c r="E44" s="788"/>
      <c r="F44" s="788"/>
      <c r="G44" s="788"/>
      <c r="H44" s="788"/>
      <c r="I44" s="788"/>
      <c r="J44" s="788"/>
      <c r="K44" s="788"/>
      <c r="L44" s="788"/>
      <c r="M44" s="788"/>
      <c r="N44" s="788"/>
      <c r="O44" s="788"/>
      <c r="P44" s="788"/>
      <c r="Q44" s="788"/>
      <c r="R44" s="788"/>
      <c r="S44" s="788"/>
      <c r="T44" s="788"/>
      <c r="U44" s="788"/>
      <c r="V44" s="788"/>
      <c r="W44" s="788"/>
      <c r="X44" s="788"/>
      <c r="Y44" s="788"/>
      <c r="Z44" s="788"/>
      <c r="AA44" s="788"/>
      <c r="AB44" s="788"/>
      <c r="AC44" s="788"/>
      <c r="AD44" s="788"/>
      <c r="AE44" s="788"/>
      <c r="AF44" s="789"/>
      <c r="AH44" s="5"/>
      <c r="AJ44" s="483"/>
      <c r="AK44" s="484"/>
      <c r="AL44" s="484"/>
      <c r="AM44" s="484"/>
      <c r="AN44" s="484"/>
      <c r="AO44" s="484"/>
      <c r="AP44" s="484"/>
      <c r="AQ44" s="484"/>
      <c r="AR44" s="484"/>
      <c r="AS44" s="484"/>
      <c r="AT44" s="485"/>
    </row>
    <row r="45" spans="2:46">
      <c r="B45" s="787"/>
      <c r="C45" s="788"/>
      <c r="D45" s="788"/>
      <c r="E45" s="788"/>
      <c r="F45" s="788"/>
      <c r="G45" s="788"/>
      <c r="H45" s="788"/>
      <c r="I45" s="788"/>
      <c r="J45" s="788"/>
      <c r="K45" s="788"/>
      <c r="L45" s="788"/>
      <c r="M45" s="788"/>
      <c r="N45" s="788"/>
      <c r="O45" s="788"/>
      <c r="P45" s="788"/>
      <c r="Q45" s="788"/>
      <c r="R45" s="788"/>
      <c r="S45" s="788"/>
      <c r="T45" s="788"/>
      <c r="U45" s="788"/>
      <c r="V45" s="788"/>
      <c r="W45" s="788"/>
      <c r="X45" s="788"/>
      <c r="Y45" s="788"/>
      <c r="Z45" s="788"/>
      <c r="AA45" s="788"/>
      <c r="AB45" s="788"/>
      <c r="AC45" s="788"/>
      <c r="AD45" s="788"/>
      <c r="AE45" s="788"/>
      <c r="AF45" s="789"/>
      <c r="AH45" s="5"/>
      <c r="AJ45" s="483"/>
      <c r="AK45" s="484"/>
      <c r="AL45" s="484"/>
      <c r="AM45" s="484"/>
      <c r="AN45" s="484"/>
      <c r="AO45" s="484"/>
      <c r="AP45" s="484"/>
      <c r="AQ45" s="484"/>
      <c r="AR45" s="484"/>
      <c r="AS45" s="484"/>
      <c r="AT45" s="485"/>
    </row>
    <row r="46" spans="2:46">
      <c r="B46" s="787"/>
      <c r="C46" s="788"/>
      <c r="D46" s="788"/>
      <c r="E46" s="788"/>
      <c r="F46" s="788"/>
      <c r="G46" s="788"/>
      <c r="H46" s="788"/>
      <c r="I46" s="788"/>
      <c r="J46" s="788"/>
      <c r="K46" s="788"/>
      <c r="L46" s="788"/>
      <c r="M46" s="788"/>
      <c r="N46" s="788"/>
      <c r="O46" s="788"/>
      <c r="P46" s="788"/>
      <c r="Q46" s="788"/>
      <c r="R46" s="788"/>
      <c r="S46" s="788"/>
      <c r="T46" s="788"/>
      <c r="U46" s="788"/>
      <c r="V46" s="788"/>
      <c r="W46" s="788"/>
      <c r="X46" s="788"/>
      <c r="Y46" s="788"/>
      <c r="Z46" s="788"/>
      <c r="AA46" s="788"/>
      <c r="AB46" s="788"/>
      <c r="AC46" s="788"/>
      <c r="AD46" s="788"/>
      <c r="AE46" s="788"/>
      <c r="AF46" s="789"/>
      <c r="AH46" s="5"/>
      <c r="AJ46" s="483"/>
      <c r="AK46" s="484"/>
      <c r="AL46" s="484"/>
      <c r="AM46" s="484"/>
      <c r="AN46" s="484"/>
      <c r="AO46" s="484"/>
      <c r="AP46" s="484"/>
      <c r="AQ46" s="484"/>
      <c r="AR46" s="484"/>
      <c r="AS46" s="484"/>
      <c r="AT46" s="485"/>
    </row>
    <row r="47" spans="2:46">
      <c r="B47" s="787"/>
      <c r="C47" s="788"/>
      <c r="D47" s="788"/>
      <c r="E47" s="788"/>
      <c r="F47" s="788"/>
      <c r="G47" s="788"/>
      <c r="H47" s="788"/>
      <c r="I47" s="788"/>
      <c r="J47" s="788"/>
      <c r="K47" s="788"/>
      <c r="L47" s="788"/>
      <c r="M47" s="788"/>
      <c r="N47" s="788"/>
      <c r="O47" s="788"/>
      <c r="P47" s="788"/>
      <c r="Q47" s="788"/>
      <c r="R47" s="788"/>
      <c r="S47" s="788"/>
      <c r="T47" s="788"/>
      <c r="U47" s="788"/>
      <c r="V47" s="788"/>
      <c r="W47" s="788"/>
      <c r="X47" s="788"/>
      <c r="Y47" s="788"/>
      <c r="Z47" s="788"/>
      <c r="AA47" s="788"/>
      <c r="AB47" s="788"/>
      <c r="AC47" s="788"/>
      <c r="AD47" s="788"/>
      <c r="AE47" s="788"/>
      <c r="AF47" s="789"/>
      <c r="AH47" s="5"/>
      <c r="AJ47" s="483"/>
      <c r="AK47" s="484"/>
      <c r="AL47" s="484"/>
      <c r="AM47" s="484"/>
      <c r="AN47" s="484"/>
      <c r="AO47" s="484"/>
      <c r="AP47" s="484"/>
      <c r="AQ47" s="484"/>
      <c r="AR47" s="484"/>
      <c r="AS47" s="484"/>
      <c r="AT47" s="485"/>
    </row>
    <row r="48" spans="2:46">
      <c r="B48" s="790"/>
      <c r="C48" s="791"/>
      <c r="D48" s="791"/>
      <c r="E48" s="791"/>
      <c r="F48" s="791"/>
      <c r="G48" s="791"/>
      <c r="H48" s="791"/>
      <c r="I48" s="791"/>
      <c r="J48" s="791"/>
      <c r="K48" s="791"/>
      <c r="L48" s="791"/>
      <c r="M48" s="791"/>
      <c r="N48" s="791"/>
      <c r="O48" s="791"/>
      <c r="P48" s="791"/>
      <c r="Q48" s="791"/>
      <c r="R48" s="791"/>
      <c r="S48" s="791"/>
      <c r="T48" s="791"/>
      <c r="U48" s="791"/>
      <c r="V48" s="791"/>
      <c r="W48" s="791"/>
      <c r="X48" s="791"/>
      <c r="Y48" s="791"/>
      <c r="Z48" s="791"/>
      <c r="AA48" s="791"/>
      <c r="AB48" s="791"/>
      <c r="AC48" s="791"/>
      <c r="AD48" s="791"/>
      <c r="AE48" s="791"/>
      <c r="AF48" s="792"/>
      <c r="AH48" s="5"/>
      <c r="AJ48" s="486"/>
      <c r="AK48" s="487"/>
      <c r="AL48" s="487"/>
      <c r="AM48" s="487"/>
      <c r="AN48" s="487"/>
      <c r="AO48" s="487"/>
      <c r="AP48" s="487"/>
      <c r="AQ48" s="487"/>
      <c r="AR48" s="487"/>
      <c r="AS48" s="487"/>
      <c r="AT48" s="488"/>
    </row>
    <row r="49" spans="13:34">
      <c r="AH49" s="5"/>
    </row>
    <row r="50" spans="13:34">
      <c r="M50" s="458"/>
      <c r="N50" s="458"/>
      <c r="O50" s="458"/>
      <c r="P50" s="458"/>
      <c r="Q50" s="458"/>
      <c r="R50" s="458"/>
      <c r="S50" s="458"/>
      <c r="AH50" s="5"/>
    </row>
  </sheetData>
  <sheetProtection password="8F60" sheet="1" scenarios="1"/>
  <mergeCells count="126">
    <mergeCell ref="AJ23:AK23"/>
    <mergeCell ref="AJ24:AK24"/>
    <mergeCell ref="AL23:AQ23"/>
    <mergeCell ref="AL22:AQ22"/>
    <mergeCell ref="B2:G2"/>
    <mergeCell ref="H2:T2"/>
    <mergeCell ref="B3:G3"/>
    <mergeCell ref="H3:T3"/>
    <mergeCell ref="B4:G4"/>
    <mergeCell ref="H4:T4"/>
    <mergeCell ref="AL21:AQ21"/>
    <mergeCell ref="AL24:AO24"/>
    <mergeCell ref="U4:AE4"/>
    <mergeCell ref="AJ4:AQ6"/>
    <mergeCell ref="AJ8:AO8"/>
    <mergeCell ref="B15:G15"/>
    <mergeCell ref="H15:AE15"/>
    <mergeCell ref="AJ15:AK15"/>
    <mergeCell ref="AL15:AO15"/>
    <mergeCell ref="AQ15:AT15"/>
    <mergeCell ref="AJ16:AK16"/>
    <mergeCell ref="AN16:AO16"/>
    <mergeCell ref="AQ16:AT16"/>
    <mergeCell ref="B12:G12"/>
    <mergeCell ref="AS4:AT4"/>
    <mergeCell ref="B5:G5"/>
    <mergeCell ref="H5:T5"/>
    <mergeCell ref="B6:G6"/>
    <mergeCell ref="H6:T6"/>
    <mergeCell ref="B7:G7"/>
    <mergeCell ref="H7:K7"/>
    <mergeCell ref="M7:O7"/>
    <mergeCell ref="Q7:S7"/>
    <mergeCell ref="AS6:AT6"/>
    <mergeCell ref="AS8:AT8"/>
    <mergeCell ref="B9:G9"/>
    <mergeCell ref="H9:AE9"/>
    <mergeCell ref="AK9:AN9"/>
    <mergeCell ref="AQ9:AT9"/>
    <mergeCell ref="AJ10:AO10"/>
    <mergeCell ref="AQ10:AT10"/>
    <mergeCell ref="B11:G11"/>
    <mergeCell ref="H11:AE11"/>
    <mergeCell ref="AJ11:AK11"/>
    <mergeCell ref="AL11:AO11"/>
    <mergeCell ref="AQ11:AT11"/>
    <mergeCell ref="B8:G8"/>
    <mergeCell ref="H8:T8"/>
    <mergeCell ref="AQ12:AT12"/>
    <mergeCell ref="B13:G13"/>
    <mergeCell ref="H13:J13"/>
    <mergeCell ref="L13:M13"/>
    <mergeCell ref="O13:P13"/>
    <mergeCell ref="R13:S13"/>
    <mergeCell ref="T13:AE13"/>
    <mergeCell ref="AJ13:AK13"/>
    <mergeCell ref="AL13:AO13"/>
    <mergeCell ref="AQ13:AT13"/>
    <mergeCell ref="H12:J12"/>
    <mergeCell ref="L12:M12"/>
    <mergeCell ref="O12:P12"/>
    <mergeCell ref="R12:U12"/>
    <mergeCell ref="V12:X12"/>
    <mergeCell ref="Z12:AA12"/>
    <mergeCell ref="AC12:AD12"/>
    <mergeCell ref="AJ12:AK12"/>
    <mergeCell ref="AL12:AO12"/>
    <mergeCell ref="B14:G14"/>
    <mergeCell ref="H14:AE14"/>
    <mergeCell ref="AJ14:AK14"/>
    <mergeCell ref="AL14:AO14"/>
    <mergeCell ref="AQ14:AT14"/>
    <mergeCell ref="AK20:AO20"/>
    <mergeCell ref="AS20:AT20"/>
    <mergeCell ref="B21:C21"/>
    <mergeCell ref="D21:V21"/>
    <mergeCell ref="W21:X21"/>
    <mergeCell ref="Y21:Z21"/>
    <mergeCell ref="AA21:AE21"/>
    <mergeCell ref="AS21:AT21"/>
    <mergeCell ref="AJ17:AO17"/>
    <mergeCell ref="AQ17:AT18"/>
    <mergeCell ref="AJ18:AO18"/>
    <mergeCell ref="AJ19:AO19"/>
    <mergeCell ref="AR19:AT19"/>
    <mergeCell ref="B20:C20"/>
    <mergeCell ref="D20:V20"/>
    <mergeCell ref="W20:X20"/>
    <mergeCell ref="Y20:Z20"/>
    <mergeCell ref="AA20:AE20"/>
    <mergeCell ref="AJ21:AK21"/>
    <mergeCell ref="Y22:Z22"/>
    <mergeCell ref="AA22:AE22"/>
    <mergeCell ref="AJ29:AT29"/>
    <mergeCell ref="B30:AF48"/>
    <mergeCell ref="AJ30:AT48"/>
    <mergeCell ref="M50:S50"/>
    <mergeCell ref="B24:G24"/>
    <mergeCell ref="H24:M24"/>
    <mergeCell ref="N24:O24"/>
    <mergeCell ref="P24:V24"/>
    <mergeCell ref="AS22:AT22"/>
    <mergeCell ref="B23:C23"/>
    <mergeCell ref="D23:V23"/>
    <mergeCell ref="W23:X23"/>
    <mergeCell ref="Y23:Z23"/>
    <mergeCell ref="AA23:AE23"/>
    <mergeCell ref="AS23:AT23"/>
    <mergeCell ref="B22:C22"/>
    <mergeCell ref="D22:V22"/>
    <mergeCell ref="W22:X22"/>
    <mergeCell ref="AJ25:AR25"/>
    <mergeCell ref="AJ26:AR26"/>
    <mergeCell ref="AJ27:AR27"/>
    <mergeCell ref="AJ22:AK22"/>
    <mergeCell ref="AS26:AT26"/>
    <mergeCell ref="W24:X24"/>
    <mergeCell ref="Y24:Z24"/>
    <mergeCell ref="AA24:AE24"/>
    <mergeCell ref="AS24:AT24"/>
    <mergeCell ref="AS27:AT27"/>
    <mergeCell ref="B25:G25"/>
    <mergeCell ref="H25:M25"/>
    <mergeCell ref="AS25:AT25"/>
    <mergeCell ref="B26:G26"/>
    <mergeCell ref="H26:M26"/>
  </mergeCells>
  <phoneticPr fontId="5"/>
  <dataValidations count="5">
    <dataValidation type="textLength" allowBlank="1" showInputMessage="1" showErrorMessage="1" sqref="B30:AF48" xr:uid="{00000000-0002-0000-0E00-000000000000}">
      <formula1>0</formula1>
      <formula2>1675</formula2>
    </dataValidation>
    <dataValidation errorStyle="information" allowBlank="1" showInputMessage="1" showErrorMessage="1" sqref="Y24:Z24 AP10:AQ10 AQ11:AQ12" xr:uid="{00000000-0002-0000-0E00-000001000000}"/>
    <dataValidation imeMode="disabled" allowBlank="1" showInputMessage="1" showErrorMessage="1" sqref="H12:J13 AA24:AE24 W24:X24 Q7:S7 V12:X12 Z12:AA12 AC12:AD12 O12:P13 L12:M13 H6:T6 H7:K7 M7:O7" xr:uid="{00000000-0002-0000-0E00-000002000000}"/>
    <dataValidation type="textLength" allowBlank="1" showInputMessage="1" showErrorMessage="1" sqref="P24:V24" xr:uid="{00000000-0002-0000-0E00-000003000000}">
      <formula1>0</formula1>
      <formula2>74</formula2>
    </dataValidation>
    <dataValidation type="textLength" allowBlank="1" showInputMessage="1" showErrorMessage="1" sqref="H11:AE11" xr:uid="{00000000-0002-0000-0E00-000004000000}">
      <formula1>0</formula1>
      <formula2>60</formula2>
    </dataValidation>
  </dataValidations>
  <printOptions horizontalCentered="1"/>
  <pageMargins left="0.51181102362204722" right="0.51181102362204722" top="0.70866141732283472" bottom="0.51181102362204722" header="0.51181102362204722" footer="0.51181102362204722"/>
  <pageSetup paperSize="9" orientation="portrait" r:id="rId1"/>
  <headerFooter alignWithMargins="0"/>
  <colBreaks count="1" manualBreakCount="1">
    <brk id="46" max="1048575" man="1"/>
  </colBreaks>
  <drawing r:id="rId2"/>
  <legacyDrawing r:id="rId3"/>
  <extLst>
    <ext xmlns:x14="http://schemas.microsoft.com/office/spreadsheetml/2009/9/main" uri="{CCE6A557-97BC-4b89-ADB6-D9C93CAAB3DF}">
      <x14:dataValidations xmlns:xm="http://schemas.microsoft.com/office/excel/2006/main" count="8">
        <x14:dataValidation type="list" errorStyle="information" allowBlank="1" showInputMessage="1" showErrorMessage="1" xr:uid="{00000000-0002-0000-0E00-000005000000}">
          <x14:formula1>
            <xm:f>固定マスタ!$CG$4:$CG$100</xm:f>
          </x14:formula1>
          <xm:sqref>H2:T2</xm:sqref>
        </x14:dataValidation>
        <x14:dataValidation type="list" allowBlank="1" showInputMessage="1" showErrorMessage="1" xr:uid="{00000000-0002-0000-0E00-000006000000}">
          <x14:formula1>
            <xm:f>固定マスタ!$FM$4:$FM$100</xm:f>
          </x14:formula1>
          <xm:sqref>H8:T8</xm:sqref>
        </x14:dataValidation>
        <x14:dataValidation type="list" allowBlank="1" showInputMessage="1" showErrorMessage="1" xr:uid="{00000000-0002-0000-0E00-000007000000}">
          <x14:formula1>
            <xm:f>固定マスタ!$CM$4:$CM$100</xm:f>
          </x14:formula1>
          <xm:sqref>H4</xm:sqref>
        </x14:dataValidation>
        <x14:dataValidation type="list" allowBlank="1" showInputMessage="1" showErrorMessage="1" xr:uid="{00000000-0002-0000-0E00-000008000000}">
          <x14:formula1>
            <xm:f>固定マスタ!$GG$4:$GG$103</xm:f>
          </x14:formula1>
          <xm:sqref>H24:M24</xm:sqref>
        </x14:dataValidation>
        <x14:dataValidation type="list" imeMode="disabled" allowBlank="1" showInputMessage="1" showErrorMessage="1" xr:uid="{00000000-0002-0000-0E00-000009000000}">
          <x14:formula1>
            <xm:f>固定マスタ!$EI$4:$EI$103</xm:f>
          </x14:formula1>
          <xm:sqref>H25:M25</xm:sqref>
        </x14:dataValidation>
        <x14:dataValidation type="list" imeMode="disabled" allowBlank="1" showInputMessage="1" showErrorMessage="1" xr:uid="{00000000-0002-0000-0E00-00000A000000}">
          <x14:formula1>
            <xm:f>固定マスタ!$FY$4:$FY$103</xm:f>
          </x14:formula1>
          <xm:sqref>H26:M26</xm:sqref>
        </x14:dataValidation>
        <x14:dataValidation type="list" allowBlank="1" showInputMessage="1" showErrorMessage="1" xr:uid="{00000000-0002-0000-0E00-00000B000000}">
          <x14:formula1>
            <xm:f>固定マスタ!$DG$6</xm:f>
          </x14:formula1>
          <xm:sqref>H5:T5</xm:sqref>
        </x14:dataValidation>
        <x14:dataValidation type="list" allowBlank="1" showInputMessage="1" showErrorMessage="1" xr:uid="{00000000-0002-0000-0E00-00000C000000}">
          <x14:formula1>
            <xm:f>固定マスタ!$GO$5</xm:f>
          </x14:formula1>
          <xm:sqref>H3:T3</xm:sqref>
        </x14:dataValidation>
      </x14:dataValidations>
    </ext>
  </extLst>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pageSetUpPr fitToPage="1"/>
  </sheetPr>
  <dimension ref="B2:BB52"/>
  <sheetViews>
    <sheetView showGridLines="0" showRowColHeaders="0" zoomScaleNormal="100" zoomScaleSheetLayoutView="100" workbookViewId="0">
      <selection activeCell="AJ19" sqref="AJ19:AO19"/>
    </sheetView>
  </sheetViews>
  <sheetFormatPr baseColWidth="10" defaultColWidth="9" defaultRowHeight="14"/>
  <cols>
    <col min="1" max="35" width="1.6640625" style="2" customWidth="1"/>
    <col min="36" max="36" width="3.83203125" style="8" customWidth="1"/>
    <col min="37" max="37" width="9" style="8"/>
    <col min="38" max="38" width="15.6640625" style="8" customWidth="1"/>
    <col min="39" max="39" width="6.83203125" style="8" customWidth="1"/>
    <col min="40" max="40" width="12.5" style="8" customWidth="1"/>
    <col min="41" max="41" width="7.5" style="8" customWidth="1"/>
    <col min="42" max="42" width="6.33203125" style="8" customWidth="1"/>
    <col min="43" max="43" width="3.83203125" style="8" customWidth="1"/>
    <col min="44" max="44" width="12.1640625" style="8" customWidth="1"/>
    <col min="45" max="45" width="9" style="8"/>
    <col min="46" max="46" width="6.83203125" style="8" customWidth="1"/>
    <col min="47" max="16384" width="9" style="2"/>
  </cols>
  <sheetData>
    <row r="2" spans="2:54">
      <c r="B2" s="529"/>
      <c r="C2" s="529"/>
      <c r="D2" s="529"/>
      <c r="E2" s="529"/>
      <c r="F2" s="529"/>
      <c r="G2" s="529"/>
      <c r="H2" s="582"/>
      <c r="I2" s="582"/>
      <c r="J2" s="582"/>
      <c r="K2" s="582"/>
      <c r="L2" s="582"/>
      <c r="M2" s="582"/>
      <c r="N2" s="582"/>
      <c r="O2" s="582"/>
      <c r="P2" s="582"/>
      <c r="Q2" s="582"/>
      <c r="R2" s="582"/>
      <c r="S2" s="582"/>
      <c r="T2" s="582"/>
      <c r="AH2" s="5"/>
    </row>
    <row r="3" spans="2:54">
      <c r="B3" s="529"/>
      <c r="C3" s="529"/>
      <c r="D3" s="529"/>
      <c r="E3" s="529"/>
      <c r="F3" s="529"/>
      <c r="G3" s="529"/>
      <c r="H3" s="583"/>
      <c r="I3" s="584"/>
      <c r="J3" s="584"/>
      <c r="K3" s="584"/>
      <c r="L3" s="584"/>
      <c r="M3" s="584"/>
      <c r="N3" s="584"/>
      <c r="O3" s="584"/>
      <c r="P3" s="584"/>
      <c r="Q3" s="584"/>
      <c r="R3" s="584"/>
      <c r="S3" s="584"/>
      <c r="T3" s="585"/>
      <c r="AH3" s="5"/>
    </row>
    <row r="4" spans="2:54" ht="13.5" customHeight="1">
      <c r="B4" s="529"/>
      <c r="C4" s="529"/>
      <c r="D4" s="529"/>
      <c r="E4" s="529"/>
      <c r="F4" s="529"/>
      <c r="G4" s="529"/>
      <c r="H4" s="583"/>
      <c r="I4" s="584"/>
      <c r="J4" s="584"/>
      <c r="K4" s="584"/>
      <c r="L4" s="584"/>
      <c r="M4" s="584"/>
      <c r="N4" s="584"/>
      <c r="O4" s="584"/>
      <c r="P4" s="584"/>
      <c r="Q4" s="584"/>
      <c r="R4" s="584"/>
      <c r="S4" s="584"/>
      <c r="T4" s="585"/>
      <c r="U4" s="457"/>
      <c r="V4" s="458"/>
      <c r="W4" s="458"/>
      <c r="X4" s="458"/>
      <c r="Y4" s="458"/>
      <c r="Z4" s="458"/>
      <c r="AA4" s="458"/>
      <c r="AB4" s="458"/>
      <c r="AC4" s="458"/>
      <c r="AD4" s="458"/>
      <c r="AE4" s="458"/>
      <c r="AH4" s="5"/>
      <c r="AJ4" s="813" t="str">
        <f>IF('見積書4-表紙枚'!H2="","",
IF('見積書4-表紙枚'!H8="","",
IF('見積書4-表紙枚'!H8=固定マスタ!FM5,固定マスタ!FW41,
IF('見積書4-表紙枚'!H8=固定マスタ!FM6,固定マスタ!FW41,
IF('見積書4-表紙枚'!H8=固定マスタ!FM7,固定マスタ!FW42,
IF('見積書4-表紙枚'!H8=固定マスタ!FM8,固定マスタ!FW42,
IF('見積書4-表紙枚'!H8=固定マスタ!FM9,"",
IF('見積書4-表紙枚'!H8=固定マスタ!FM10,"",
IF('見積書4-表紙枚'!H8=固定マスタ!FM11,"",
IF('見積書4-表紙枚'!H8=固定マスタ!FM12,"",
IF('見積書4-表紙枚'!H8=固定マスタ!FM13,"",
"error")))))))))))</f>
        <v/>
      </c>
      <c r="AK4" s="813"/>
      <c r="AL4" s="813"/>
      <c r="AM4" s="814" t="str">
        <f>IF('見積書4-表紙枚'!H2="","",
IF('見積書4-表紙枚'!H8="","",
D10))</f>
        <v/>
      </c>
      <c r="AN4" s="51"/>
      <c r="AO4" s="51"/>
      <c r="AP4" s="51"/>
      <c r="AQ4" s="51"/>
      <c r="AR4" s="20"/>
      <c r="AS4" s="466"/>
      <c r="AT4" s="466"/>
      <c r="AU4" s="1"/>
      <c r="AV4" s="1"/>
      <c r="AW4" s="1"/>
      <c r="AX4" s="1"/>
      <c r="AY4" s="1"/>
      <c r="AZ4" s="1"/>
      <c r="BA4" s="1"/>
      <c r="BB4" s="1"/>
    </row>
    <row r="5" spans="2:54" ht="13.5" customHeight="1">
      <c r="B5" s="576"/>
      <c r="C5" s="577"/>
      <c r="D5" s="577"/>
      <c r="E5" s="577"/>
      <c r="F5" s="577"/>
      <c r="G5" s="578"/>
      <c r="H5" s="583"/>
      <c r="I5" s="584"/>
      <c r="J5" s="584"/>
      <c r="K5" s="584"/>
      <c r="L5" s="584"/>
      <c r="M5" s="584"/>
      <c r="N5" s="584"/>
      <c r="O5" s="584"/>
      <c r="P5" s="584"/>
      <c r="Q5" s="584"/>
      <c r="R5" s="584"/>
      <c r="S5" s="584"/>
      <c r="T5" s="585"/>
      <c r="AH5" s="5"/>
      <c r="AJ5" s="813"/>
      <c r="AK5" s="813"/>
      <c r="AL5" s="813"/>
      <c r="AM5" s="814"/>
      <c r="AN5" s="51"/>
      <c r="AO5" s="51"/>
      <c r="AP5" s="51"/>
      <c r="AQ5" s="51"/>
      <c r="AR5" s="20"/>
      <c r="AS5" s="21"/>
      <c r="AT5" s="21"/>
      <c r="AU5" s="1"/>
      <c r="AV5" s="1"/>
      <c r="AW5" s="1"/>
      <c r="AX5" s="1"/>
      <c r="AY5" s="1"/>
      <c r="AZ5" s="1"/>
      <c r="BA5" s="1"/>
      <c r="BB5" s="1"/>
    </row>
    <row r="6" spans="2:54" ht="13.5" customHeight="1">
      <c r="B6" s="576"/>
      <c r="C6" s="577"/>
      <c r="D6" s="577"/>
      <c r="E6" s="577"/>
      <c r="F6" s="577"/>
      <c r="G6" s="578"/>
      <c r="H6" s="586"/>
      <c r="I6" s="587"/>
      <c r="J6" s="587"/>
      <c r="K6" s="587"/>
      <c r="L6" s="587"/>
      <c r="M6" s="587"/>
      <c r="N6" s="587"/>
      <c r="O6" s="587"/>
      <c r="P6" s="587"/>
      <c r="Q6" s="587"/>
      <c r="R6" s="587"/>
      <c r="S6" s="587"/>
      <c r="T6" s="588"/>
      <c r="AH6" s="5"/>
      <c r="AJ6" s="813"/>
      <c r="AK6" s="813"/>
      <c r="AL6" s="813"/>
      <c r="AM6" s="814"/>
      <c r="AN6" s="51"/>
      <c r="AO6" s="51"/>
      <c r="AP6" s="51"/>
      <c r="AQ6" s="51"/>
      <c r="AR6" s="22" t="str">
        <f>IF('見積書4-表紙枚'!AR6="","",
'見積書4-表紙枚'!AR6)</f>
        <v/>
      </c>
      <c r="AS6" s="515" t="str">
        <f>IF('見積書4-表紙枚'!AS6="","",
'見積書4-表紙枚'!AS6)</f>
        <v/>
      </c>
      <c r="AT6" s="515"/>
      <c r="AU6" s="1"/>
      <c r="AV6" s="1"/>
      <c r="AW6" s="1"/>
      <c r="AX6" s="1"/>
      <c r="AY6" s="1"/>
      <c r="AZ6" s="1"/>
      <c r="BA6" s="1"/>
      <c r="BB6" s="1"/>
    </row>
    <row r="7" spans="2:54">
      <c r="B7" s="576"/>
      <c r="C7" s="577"/>
      <c r="D7" s="577"/>
      <c r="E7" s="577"/>
      <c r="F7" s="577"/>
      <c r="G7" s="578"/>
      <c r="H7" s="567"/>
      <c r="I7" s="566"/>
      <c r="J7" s="566"/>
      <c r="K7" s="566"/>
      <c r="L7" s="12"/>
      <c r="M7" s="566"/>
      <c r="N7" s="566"/>
      <c r="O7" s="566"/>
      <c r="P7" s="12"/>
      <c r="Q7" s="566"/>
      <c r="R7" s="566"/>
      <c r="S7" s="566"/>
      <c r="T7" s="13"/>
      <c r="AH7" s="5"/>
    </row>
    <row r="8" spans="2:54" ht="15">
      <c r="B8" s="576"/>
      <c r="C8" s="577"/>
      <c r="D8" s="577"/>
      <c r="E8" s="577"/>
      <c r="F8" s="577"/>
      <c r="G8" s="578"/>
      <c r="H8" s="579"/>
      <c r="I8" s="580"/>
      <c r="J8" s="580"/>
      <c r="K8" s="580"/>
      <c r="L8" s="580"/>
      <c r="M8" s="580"/>
      <c r="N8" s="580"/>
      <c r="O8" s="580"/>
      <c r="P8" s="580"/>
      <c r="Q8" s="580"/>
      <c r="R8" s="580"/>
      <c r="S8" s="580"/>
      <c r="T8" s="581"/>
      <c r="AH8" s="5"/>
      <c r="AJ8" s="463"/>
      <c r="AK8" s="463"/>
      <c r="AL8" s="463"/>
      <c r="AM8" s="463"/>
      <c r="AN8" s="463"/>
      <c r="AO8" s="463"/>
      <c r="AR8" s="23" t="str">
        <f>IF('見積書4-表紙枚'!AR8="","",
'見積書4-表紙枚'!AR8)</f>
        <v/>
      </c>
      <c r="AS8" s="519" t="str">
        <f>IF('見積書4-表紙枚'!AS8="","",
'見積書4-表紙枚'!AS8)</f>
        <v/>
      </c>
      <c r="AT8" s="519"/>
    </row>
    <row r="9" spans="2:54" ht="15">
      <c r="D9" s="19" t="s">
        <v>4283</v>
      </c>
      <c r="H9" s="4"/>
      <c r="I9" s="4"/>
      <c r="J9" s="4"/>
      <c r="K9" s="4"/>
      <c r="L9" s="4"/>
      <c r="M9" s="4"/>
      <c r="N9" s="4"/>
      <c r="O9" s="4"/>
      <c r="P9" s="4"/>
      <c r="Q9" s="4"/>
      <c r="R9" s="4"/>
      <c r="S9" s="4"/>
      <c r="T9" s="4"/>
      <c r="U9" s="4"/>
      <c r="V9" s="4"/>
      <c r="W9" s="4"/>
      <c r="X9" s="4"/>
      <c r="Y9" s="4"/>
      <c r="Z9" s="4"/>
      <c r="AA9" s="4"/>
      <c r="AB9" s="4"/>
      <c r="AC9" s="4"/>
      <c r="AD9" s="4"/>
      <c r="AE9" s="4"/>
      <c r="AH9" s="5"/>
      <c r="AJ9" s="452"/>
      <c r="AK9" s="452"/>
      <c r="AL9" s="452"/>
      <c r="AM9" s="452"/>
      <c r="AN9" s="452"/>
      <c r="AO9" s="452"/>
      <c r="AP9" s="25"/>
      <c r="AQ9" s="456"/>
      <c r="AR9" s="456"/>
      <c r="AS9" s="456"/>
      <c r="AT9" s="456"/>
    </row>
    <row r="10" spans="2:54" ht="21" customHeight="1">
      <c r="B10" s="817" t="s">
        <v>859</v>
      </c>
      <c r="C10" s="815"/>
      <c r="D10" s="818"/>
      <c r="E10" s="818"/>
      <c r="F10" s="815" t="s">
        <v>4381</v>
      </c>
      <c r="G10" s="816"/>
      <c r="H10" s="468"/>
      <c r="I10" s="468"/>
      <c r="J10" s="468"/>
      <c r="K10" s="468"/>
      <c r="L10" s="468"/>
      <c r="M10" s="468"/>
      <c r="N10" s="468"/>
      <c r="O10" s="468"/>
      <c r="P10" s="468"/>
      <c r="Q10" s="468"/>
      <c r="R10" s="468"/>
      <c r="S10" s="468"/>
      <c r="T10" s="468"/>
      <c r="U10" s="468"/>
      <c r="V10" s="468"/>
      <c r="W10" s="468"/>
      <c r="X10" s="468"/>
      <c r="Y10" s="468"/>
      <c r="Z10" s="468"/>
      <c r="AA10" s="468"/>
      <c r="AB10" s="468"/>
      <c r="AC10" s="468"/>
      <c r="AD10" s="468"/>
      <c r="AE10" s="468"/>
      <c r="AH10" s="5" t="s">
        <v>4282</v>
      </c>
      <c r="AJ10" s="517" t="str">
        <f>IF('見積書4-表紙枚'!H2="","",
IF('見積書4-表紙枚'!H8="","",
IF('見積書4-表紙枚'!H8=固定マスタ!FM5,固定マスタ!FW43&amp;" "&amp;D10,
IF('見積書4-表紙枚'!H8=固定マスタ!FM6,固定マスタ!FW43&amp;" "&amp;D10,
IF('見積書4-表紙枚'!H8=固定マスタ!FM7,固定マスタ!FW44&amp;" "&amp;D10,
IF('見積書4-表紙枚'!H8=固定マスタ!FM8,固定マスタ!FW44&amp;" "&amp;D10,
IF('見積書4-表紙枚'!H8=固定マスタ!FM9,"",
IF('見積書4-表紙枚'!H8=固定マスタ!FM10,"",
IF('見積書4-表紙枚'!H8=固定マスタ!FM11,"",
IF('見積書4-表紙枚'!H8=固定マスタ!FM12,"",
IF('見積書4-表紙枚'!H8=固定マスタ!FM13,"",
"error")))))))))))</f>
        <v/>
      </c>
      <c r="AK10" s="518"/>
      <c r="AL10" s="472" t="str">
        <f>IF('見積書4-表紙枚'!H2="","",
IF('見積書4-表紙枚'!H5="","",
IF('見積書4-表紙枚'!H8="","",
H10)))</f>
        <v/>
      </c>
      <c r="AM10" s="472"/>
      <c r="AN10" s="472"/>
      <c r="AO10" s="472"/>
      <c r="AP10" s="26"/>
      <c r="AQ10" s="456"/>
      <c r="AR10" s="456"/>
      <c r="AS10" s="456"/>
      <c r="AT10" s="456"/>
    </row>
    <row r="11" spans="2:54" ht="13.5" customHeight="1">
      <c r="D11" s="19" t="s">
        <v>4288</v>
      </c>
      <c r="AH11" s="5"/>
      <c r="AJ11" s="452"/>
      <c r="AK11" s="452"/>
      <c r="AL11" s="452"/>
      <c r="AM11" s="452"/>
      <c r="AN11" s="452"/>
      <c r="AO11" s="452"/>
      <c r="AR11" s="452"/>
      <c r="AS11" s="452"/>
      <c r="AT11" s="452"/>
    </row>
    <row r="12" spans="2:54">
      <c r="B12" s="473" t="s">
        <v>110</v>
      </c>
      <c r="C12" s="473"/>
      <c r="D12" s="473" t="s">
        <v>270</v>
      </c>
      <c r="E12" s="473"/>
      <c r="F12" s="473"/>
      <c r="G12" s="473"/>
      <c r="H12" s="473"/>
      <c r="I12" s="473"/>
      <c r="J12" s="473"/>
      <c r="K12" s="473"/>
      <c r="L12" s="473"/>
      <c r="M12" s="473"/>
      <c r="N12" s="473"/>
      <c r="O12" s="473"/>
      <c r="P12" s="473"/>
      <c r="Q12" s="473"/>
      <c r="R12" s="473"/>
      <c r="S12" s="473"/>
      <c r="T12" s="473"/>
      <c r="U12" s="473"/>
      <c r="V12" s="473"/>
      <c r="W12" s="473" t="s">
        <v>386</v>
      </c>
      <c r="X12" s="473"/>
      <c r="Y12" s="473" t="s">
        <v>468</v>
      </c>
      <c r="Z12" s="473"/>
      <c r="AA12" s="473" t="s">
        <v>542</v>
      </c>
      <c r="AB12" s="473"/>
      <c r="AC12" s="473"/>
      <c r="AD12" s="473"/>
      <c r="AE12" s="473"/>
      <c r="AH12" s="5"/>
      <c r="AJ12" s="35" t="str">
        <f>IF('見積書4-表紙枚'!H2="","",
IF('見積書4-表紙枚'!H8="","",
IF('見積書4-表紙枚'!H8=固定マスタ!FM5,固定マスタ!FW6,
IF('見積書4-表紙枚'!H8=固定マスタ!FM6,固定マスタ!FW6,
IF('見積書4-表紙枚'!H8=固定マスタ!FM7,固定マスタ!FW6,
IF('見積書4-表紙枚'!H8=固定マスタ!FM8,固定マスタ!FW6,
IF('見積書4-表紙枚'!H8=固定マスタ!FM9,"",
IF('見積書4-表紙枚'!H8=固定マスタ!FM10,"",
IF('見積書4-表紙枚'!H8=固定マスタ!FM11,"",
IF('見積書4-表紙枚'!H8=固定マスタ!FM12,"",
IF('見積書4-表紙枚'!H8=固定マスタ!FM13,"",
"error")))))))))))</f>
        <v/>
      </c>
      <c r="AK12" s="520" t="str">
        <f>IF('見積書4-表紙枚'!H2="","",
IF('見積書4-表紙枚'!H8="","",
IF('見積書4-表紙枚'!H8=固定マスタ!FM5,固定マスタ!FW7,
IF('見積書4-表紙枚'!H8=固定マスタ!FM6,固定マスタ!FW7,
IF('見積書4-表紙枚'!H8=固定マスタ!FM7,固定マスタ!FW8,
IF('見積書4-表紙枚'!H8=固定マスタ!FM8,固定マスタ!FW8,
IF('見積書4-表紙枚'!H8=固定マスタ!FM9,"",
IF('見積書4-表紙枚'!H8=固定マスタ!FM10,"",
IF('見積書4-表紙枚'!H8=固定マスタ!FM11,"",
IF('見積書4-表紙枚'!H8=固定マスタ!FM12,"",
IF('見積書4-表紙枚'!H8=固定マスタ!FM13,"",
"error")))))))))))</f>
        <v/>
      </c>
      <c r="AL12" s="528"/>
      <c r="AM12" s="528"/>
      <c r="AN12" s="528"/>
      <c r="AO12" s="521"/>
      <c r="AP12" s="35" t="str">
        <f>IF('見積書4-表紙枚'!H2="","",
IF('見積書4-表紙枚'!H8="","",
IF('見積書4-表紙枚'!H8=固定マスタ!FM5,固定マスタ!FW9,
IF('見積書4-表紙枚'!H8=固定マスタ!FM6,固定マスタ!FW9,
IF('見積書4-表紙枚'!H8=固定マスタ!FM7,固定マスタ!FW10,
IF('見積書4-表紙枚'!H8=固定マスタ!FM8,固定マスタ!FW10,
IF('見積書4-表紙枚'!H8=固定マスタ!FM9,"",
IF('見積書4-表紙枚'!H8=固定マスタ!FM10,"",
IF('見積書4-表紙枚'!H8=固定マスタ!FM11,"",
IF('見積書4-表紙枚'!H8=固定マスタ!FM12,"",
IF('見積書4-表紙枚'!H8=固定マスタ!FM13,"",
"error")))))))))))</f>
        <v/>
      </c>
      <c r="AQ12" s="35" t="str">
        <f>IF('見積書4-表紙枚'!H2="","",
IF('見積書4-表紙枚'!H8="","",
IF('見積書4-表紙枚'!H8=固定マスタ!FM5,固定マスタ!FW11,
IF('見積書4-表紙枚'!H8=固定マスタ!FM6,固定マスタ!FW11,
IF('見積書4-表紙枚'!H8=固定マスタ!FM7,固定マスタ!FW12,
IF('見積書4-表紙枚'!H8=固定マスタ!FM8,固定マスタ!FW12,
IF('見積書4-表紙枚'!H8=固定マスタ!FM9,"",
IF('見積書4-表紙枚'!H8=固定マスタ!FM10,"",
IF('見積書4-表紙枚'!H8=固定マスタ!FM11,"",
IF('見積書4-表紙枚'!H8=固定マスタ!FM12,"",
IF('見積書4-表紙枚'!H8=固定マスタ!FM13,"",
"error")))))))))))</f>
        <v/>
      </c>
      <c r="AR12" s="35" t="str">
        <f>IF('見積書4-表紙枚'!H2="","",
IF('見積書4-表紙枚'!H8="","",
IF('見積書4-表紙枚'!H8=固定マスタ!FM5,固定マスタ!FW13,
IF('見積書4-表紙枚'!H8=固定マスタ!FM6,固定マスタ!FW13,
IF('見積書4-表紙枚'!H8=固定マスタ!FM7,固定マスタ!FW14,
IF('見積書4-表紙枚'!H8=固定マスタ!FM8,固定マスタ!FW14,
IF('見積書4-表紙枚'!H8=固定マスタ!FM9,"",
IF('見積書4-表紙枚'!H8=固定マスタ!FM10,"",
IF('見積書4-表紙枚'!H8=固定マスタ!FM11,"",
IF('見積書4-表紙枚'!H8=固定マスタ!FM12,"",
IF('見積書4-表紙枚'!H8=固定マスタ!FM13,"",
"error")))))))))))</f>
        <v/>
      </c>
      <c r="AS12" s="520" t="str">
        <f>IF('見積書4-表紙枚'!H2="","",
IF('見積書4-表紙枚'!H8="","",
IF('見積書4-表紙枚'!H8=固定マスタ!FM5,固定マスタ!FW15,
IF('見積書4-表紙枚'!H8=固定マスタ!FM6,固定マスタ!FW15,
IF('見積書4-表紙枚'!H8=固定マスタ!FM7,固定マスタ!FW16,
IF('見積書4-表紙枚'!H8=固定マスタ!FM8,固定マスタ!FW16,
IF('見積書4-表紙枚'!H8=固定マスタ!FM9,"",
IF('見積書4-表紙枚'!H8=固定マスタ!FM10,"",
IF('見積書4-表紙枚'!H8=固定マスタ!FM11,"",
IF('見積書4-表紙枚'!H8=固定マスタ!FM12,"",
IF('見積書4-表紙枚'!H8=固定マスタ!FM13,"",
"error")))))))))))</f>
        <v/>
      </c>
      <c r="AT12" s="521"/>
    </row>
    <row r="13" spans="2:54" ht="22.5" customHeight="1">
      <c r="B13" s="467"/>
      <c r="C13" s="467"/>
      <c r="D13" s="468"/>
      <c r="E13" s="468"/>
      <c r="F13" s="468"/>
      <c r="G13" s="468"/>
      <c r="H13" s="468"/>
      <c r="I13" s="468"/>
      <c r="J13" s="468"/>
      <c r="K13" s="468"/>
      <c r="L13" s="468"/>
      <c r="M13" s="468"/>
      <c r="N13" s="468"/>
      <c r="O13" s="468"/>
      <c r="P13" s="468"/>
      <c r="Q13" s="468"/>
      <c r="R13" s="468"/>
      <c r="S13" s="468"/>
      <c r="T13" s="468"/>
      <c r="U13" s="468"/>
      <c r="V13" s="468"/>
      <c r="W13" s="469"/>
      <c r="X13" s="469"/>
      <c r="Y13" s="470"/>
      <c r="Z13" s="471"/>
      <c r="AA13" s="482"/>
      <c r="AB13" s="482"/>
      <c r="AC13" s="482"/>
      <c r="AD13" s="482"/>
      <c r="AE13" s="482"/>
      <c r="AH13" s="5"/>
      <c r="AJ13" s="33" t="str">
        <f>IF(B13="","",B13)</f>
        <v/>
      </c>
      <c r="AK13" s="512" t="str">
        <f>IF(D13="","",D13)</f>
        <v/>
      </c>
      <c r="AL13" s="513"/>
      <c r="AM13" s="513"/>
      <c r="AN13" s="513"/>
      <c r="AO13" s="514"/>
      <c r="AP13" s="41" t="str">
        <f>IF(W13="","",W13)</f>
        <v/>
      </c>
      <c r="AQ13" s="40" t="str">
        <f>IF(Y13="","",Y13)</f>
        <v/>
      </c>
      <c r="AR13" s="27" t="str">
        <f>IF(AA13="","",AA13)</f>
        <v/>
      </c>
      <c r="AS13" s="493" t="str">
        <f>IF(OR($AP13="",$AR13=""),"",INT(AR13*AP13))</f>
        <v/>
      </c>
      <c r="AT13" s="494"/>
    </row>
    <row r="14" spans="2:54" ht="22.5" customHeight="1">
      <c r="B14" s="467"/>
      <c r="C14" s="467"/>
      <c r="D14" s="468"/>
      <c r="E14" s="468"/>
      <c r="F14" s="468"/>
      <c r="G14" s="468"/>
      <c r="H14" s="468"/>
      <c r="I14" s="468"/>
      <c r="J14" s="468"/>
      <c r="K14" s="468"/>
      <c r="L14" s="468"/>
      <c r="M14" s="468"/>
      <c r="N14" s="468"/>
      <c r="O14" s="468"/>
      <c r="P14" s="468"/>
      <c r="Q14" s="468"/>
      <c r="R14" s="468"/>
      <c r="S14" s="468"/>
      <c r="T14" s="468"/>
      <c r="U14" s="468"/>
      <c r="V14" s="468"/>
      <c r="W14" s="469"/>
      <c r="X14" s="469"/>
      <c r="Y14" s="470"/>
      <c r="Z14" s="471"/>
      <c r="AA14" s="482"/>
      <c r="AB14" s="482"/>
      <c r="AC14" s="482"/>
      <c r="AD14" s="482"/>
      <c r="AE14" s="482"/>
      <c r="AH14" s="5"/>
      <c r="AJ14" s="33" t="str">
        <f t="shared" ref="AJ14:AJ38" si="0">IF(B14="","",B14)</f>
        <v/>
      </c>
      <c r="AK14" s="512" t="str">
        <f t="shared" ref="AK14:AK38" si="1">IF(D14="","",D14)</f>
        <v/>
      </c>
      <c r="AL14" s="513"/>
      <c r="AM14" s="513"/>
      <c r="AN14" s="513"/>
      <c r="AO14" s="514"/>
      <c r="AP14" s="41" t="str">
        <f t="shared" ref="AP14:AP38" si="2">IF(W14="","",W14)</f>
        <v/>
      </c>
      <c r="AQ14" s="40" t="str">
        <f t="shared" ref="AQ14:AQ38" si="3">IF(Y14="","",Y14)</f>
        <v/>
      </c>
      <c r="AR14" s="27" t="str">
        <f t="shared" ref="AR14:AR38" si="4">IF(AA14="","",AA14)</f>
        <v/>
      </c>
      <c r="AS14" s="493" t="str">
        <f t="shared" ref="AS14:AS38" si="5">IF(OR($AP14="",$AR14=""),"",INT(AR14*AP14))</f>
        <v/>
      </c>
      <c r="AT14" s="494"/>
    </row>
    <row r="15" spans="2:54" ht="22.5" customHeight="1">
      <c r="B15" s="467"/>
      <c r="C15" s="467"/>
      <c r="D15" s="468"/>
      <c r="E15" s="468"/>
      <c r="F15" s="468"/>
      <c r="G15" s="468"/>
      <c r="H15" s="468"/>
      <c r="I15" s="468"/>
      <c r="J15" s="468"/>
      <c r="K15" s="468"/>
      <c r="L15" s="468"/>
      <c r="M15" s="468"/>
      <c r="N15" s="468"/>
      <c r="O15" s="468"/>
      <c r="P15" s="468"/>
      <c r="Q15" s="468"/>
      <c r="R15" s="468"/>
      <c r="S15" s="468"/>
      <c r="T15" s="468"/>
      <c r="U15" s="468"/>
      <c r="V15" s="468"/>
      <c r="W15" s="469"/>
      <c r="X15" s="469"/>
      <c r="Y15" s="470"/>
      <c r="Z15" s="471"/>
      <c r="AA15" s="482"/>
      <c r="AB15" s="482"/>
      <c r="AC15" s="482"/>
      <c r="AD15" s="482"/>
      <c r="AE15" s="482"/>
      <c r="AH15" s="5"/>
      <c r="AJ15" s="33" t="str">
        <f t="shared" si="0"/>
        <v/>
      </c>
      <c r="AK15" s="512" t="str">
        <f t="shared" si="1"/>
        <v/>
      </c>
      <c r="AL15" s="513"/>
      <c r="AM15" s="513"/>
      <c r="AN15" s="513"/>
      <c r="AO15" s="514"/>
      <c r="AP15" s="41" t="str">
        <f t="shared" si="2"/>
        <v/>
      </c>
      <c r="AQ15" s="40" t="str">
        <f t="shared" si="3"/>
        <v/>
      </c>
      <c r="AR15" s="27" t="str">
        <f t="shared" si="4"/>
        <v/>
      </c>
      <c r="AS15" s="493" t="str">
        <f t="shared" si="5"/>
        <v/>
      </c>
      <c r="AT15" s="494"/>
    </row>
    <row r="16" spans="2:54" ht="22.5" customHeight="1">
      <c r="B16" s="467"/>
      <c r="C16" s="467"/>
      <c r="D16" s="468"/>
      <c r="E16" s="468"/>
      <c r="F16" s="468"/>
      <c r="G16" s="468"/>
      <c r="H16" s="468"/>
      <c r="I16" s="468"/>
      <c r="J16" s="468"/>
      <c r="K16" s="468"/>
      <c r="L16" s="468"/>
      <c r="M16" s="468"/>
      <c r="N16" s="468"/>
      <c r="O16" s="468"/>
      <c r="P16" s="468"/>
      <c r="Q16" s="468"/>
      <c r="R16" s="468"/>
      <c r="S16" s="468"/>
      <c r="T16" s="468"/>
      <c r="U16" s="468"/>
      <c r="V16" s="468"/>
      <c r="W16" s="469"/>
      <c r="X16" s="469"/>
      <c r="Y16" s="470"/>
      <c r="Z16" s="471"/>
      <c r="AA16" s="482"/>
      <c r="AB16" s="482"/>
      <c r="AC16" s="482"/>
      <c r="AD16" s="482"/>
      <c r="AE16" s="482"/>
      <c r="AH16" s="5"/>
      <c r="AJ16" s="33" t="str">
        <f t="shared" ref="AJ16:AJ25" si="6">IF(B16="","",B16)</f>
        <v/>
      </c>
      <c r="AK16" s="512" t="str">
        <f t="shared" ref="AK16:AK25" si="7">IF(D16="","",D16)</f>
        <v/>
      </c>
      <c r="AL16" s="513"/>
      <c r="AM16" s="513"/>
      <c r="AN16" s="513"/>
      <c r="AO16" s="514"/>
      <c r="AP16" s="41" t="str">
        <f t="shared" ref="AP16:AP25" si="8">IF(W16="","",W16)</f>
        <v/>
      </c>
      <c r="AQ16" s="40" t="str">
        <f t="shared" ref="AQ16:AQ25" si="9">IF(Y16="","",Y16)</f>
        <v/>
      </c>
      <c r="AR16" s="27" t="str">
        <f t="shared" ref="AR16:AR25" si="10">IF(AA16="","",AA16)</f>
        <v/>
      </c>
      <c r="AS16" s="493" t="str">
        <f t="shared" ref="AS16:AS25" si="11">IF(OR($AP16="",$AR16=""),"",INT(AR16*AP16))</f>
        <v/>
      </c>
      <c r="AT16" s="494"/>
    </row>
    <row r="17" spans="2:46" ht="22.5" customHeight="1">
      <c r="B17" s="467"/>
      <c r="C17" s="467"/>
      <c r="D17" s="468"/>
      <c r="E17" s="468"/>
      <c r="F17" s="468"/>
      <c r="G17" s="468"/>
      <c r="H17" s="468"/>
      <c r="I17" s="468"/>
      <c r="J17" s="468"/>
      <c r="K17" s="468"/>
      <c r="L17" s="468"/>
      <c r="M17" s="468"/>
      <c r="N17" s="468"/>
      <c r="O17" s="468"/>
      <c r="P17" s="468"/>
      <c r="Q17" s="468"/>
      <c r="R17" s="468"/>
      <c r="S17" s="468"/>
      <c r="T17" s="468"/>
      <c r="U17" s="468"/>
      <c r="V17" s="468"/>
      <c r="W17" s="469"/>
      <c r="X17" s="469"/>
      <c r="Y17" s="470"/>
      <c r="Z17" s="471"/>
      <c r="AA17" s="482"/>
      <c r="AB17" s="482"/>
      <c r="AC17" s="482"/>
      <c r="AD17" s="482"/>
      <c r="AE17" s="482"/>
      <c r="AH17" s="5"/>
      <c r="AJ17" s="33" t="str">
        <f t="shared" si="6"/>
        <v/>
      </c>
      <c r="AK17" s="512" t="str">
        <f t="shared" si="7"/>
        <v/>
      </c>
      <c r="AL17" s="513"/>
      <c r="AM17" s="513"/>
      <c r="AN17" s="513"/>
      <c r="AO17" s="514"/>
      <c r="AP17" s="41" t="str">
        <f t="shared" si="8"/>
        <v/>
      </c>
      <c r="AQ17" s="40" t="str">
        <f t="shared" si="9"/>
        <v/>
      </c>
      <c r="AR17" s="27" t="str">
        <f t="shared" si="10"/>
        <v/>
      </c>
      <c r="AS17" s="493" t="str">
        <f t="shared" si="11"/>
        <v/>
      </c>
      <c r="AT17" s="494"/>
    </row>
    <row r="18" spans="2:46" ht="22.5" customHeight="1">
      <c r="B18" s="467"/>
      <c r="C18" s="467"/>
      <c r="D18" s="468"/>
      <c r="E18" s="468"/>
      <c r="F18" s="468"/>
      <c r="G18" s="468"/>
      <c r="H18" s="468"/>
      <c r="I18" s="468"/>
      <c r="J18" s="468"/>
      <c r="K18" s="468"/>
      <c r="L18" s="468"/>
      <c r="M18" s="468"/>
      <c r="N18" s="468"/>
      <c r="O18" s="468"/>
      <c r="P18" s="468"/>
      <c r="Q18" s="468"/>
      <c r="R18" s="468"/>
      <c r="S18" s="468"/>
      <c r="T18" s="468"/>
      <c r="U18" s="468"/>
      <c r="V18" s="468"/>
      <c r="W18" s="469"/>
      <c r="X18" s="469"/>
      <c r="Y18" s="470"/>
      <c r="Z18" s="471"/>
      <c r="AA18" s="482"/>
      <c r="AB18" s="482"/>
      <c r="AC18" s="482"/>
      <c r="AD18" s="482"/>
      <c r="AE18" s="482"/>
      <c r="AH18" s="5"/>
      <c r="AJ18" s="33" t="str">
        <f t="shared" si="6"/>
        <v/>
      </c>
      <c r="AK18" s="512" t="str">
        <f t="shared" si="7"/>
        <v/>
      </c>
      <c r="AL18" s="513"/>
      <c r="AM18" s="513"/>
      <c r="AN18" s="513"/>
      <c r="AO18" s="514"/>
      <c r="AP18" s="41" t="str">
        <f t="shared" si="8"/>
        <v/>
      </c>
      <c r="AQ18" s="40" t="str">
        <f t="shared" si="9"/>
        <v/>
      </c>
      <c r="AR18" s="27" t="str">
        <f t="shared" si="10"/>
        <v/>
      </c>
      <c r="AS18" s="493" t="str">
        <f t="shared" si="11"/>
        <v/>
      </c>
      <c r="AT18" s="494"/>
    </row>
    <row r="19" spans="2:46" ht="22.5" customHeight="1">
      <c r="B19" s="467"/>
      <c r="C19" s="467"/>
      <c r="D19" s="468"/>
      <c r="E19" s="468"/>
      <c r="F19" s="468"/>
      <c r="G19" s="468"/>
      <c r="H19" s="468"/>
      <c r="I19" s="468"/>
      <c r="J19" s="468"/>
      <c r="K19" s="468"/>
      <c r="L19" s="468"/>
      <c r="M19" s="468"/>
      <c r="N19" s="468"/>
      <c r="O19" s="468"/>
      <c r="P19" s="468"/>
      <c r="Q19" s="468"/>
      <c r="R19" s="468"/>
      <c r="S19" s="468"/>
      <c r="T19" s="468"/>
      <c r="U19" s="468"/>
      <c r="V19" s="468"/>
      <c r="W19" s="469"/>
      <c r="X19" s="469"/>
      <c r="Y19" s="470"/>
      <c r="Z19" s="471"/>
      <c r="AA19" s="482"/>
      <c r="AB19" s="482"/>
      <c r="AC19" s="482"/>
      <c r="AD19" s="482"/>
      <c r="AE19" s="482"/>
      <c r="AH19" s="5"/>
      <c r="AJ19" s="33" t="str">
        <f t="shared" si="6"/>
        <v/>
      </c>
      <c r="AK19" s="512" t="str">
        <f t="shared" si="7"/>
        <v/>
      </c>
      <c r="AL19" s="513"/>
      <c r="AM19" s="513"/>
      <c r="AN19" s="513"/>
      <c r="AO19" s="514"/>
      <c r="AP19" s="41" t="str">
        <f t="shared" si="8"/>
        <v/>
      </c>
      <c r="AQ19" s="40" t="str">
        <f t="shared" si="9"/>
        <v/>
      </c>
      <c r="AR19" s="27" t="str">
        <f t="shared" si="10"/>
        <v/>
      </c>
      <c r="AS19" s="493" t="str">
        <f t="shared" si="11"/>
        <v/>
      </c>
      <c r="AT19" s="494"/>
    </row>
    <row r="20" spans="2:46" ht="22.5" customHeight="1">
      <c r="B20" s="467"/>
      <c r="C20" s="467"/>
      <c r="D20" s="468"/>
      <c r="E20" s="468"/>
      <c r="F20" s="468"/>
      <c r="G20" s="468"/>
      <c r="H20" s="468"/>
      <c r="I20" s="468"/>
      <c r="J20" s="468"/>
      <c r="K20" s="468"/>
      <c r="L20" s="468"/>
      <c r="M20" s="468"/>
      <c r="N20" s="468"/>
      <c r="O20" s="468"/>
      <c r="P20" s="468"/>
      <c r="Q20" s="468"/>
      <c r="R20" s="468"/>
      <c r="S20" s="468"/>
      <c r="T20" s="468"/>
      <c r="U20" s="468"/>
      <c r="V20" s="468"/>
      <c r="W20" s="469"/>
      <c r="X20" s="469"/>
      <c r="Y20" s="470"/>
      <c r="Z20" s="471"/>
      <c r="AA20" s="482"/>
      <c r="AB20" s="482"/>
      <c r="AC20" s="482"/>
      <c r="AD20" s="482"/>
      <c r="AE20" s="482"/>
      <c r="AH20" s="5"/>
      <c r="AJ20" s="33" t="str">
        <f t="shared" si="6"/>
        <v/>
      </c>
      <c r="AK20" s="512" t="str">
        <f t="shared" si="7"/>
        <v/>
      </c>
      <c r="AL20" s="513"/>
      <c r="AM20" s="513"/>
      <c r="AN20" s="513"/>
      <c r="AO20" s="514"/>
      <c r="AP20" s="41" t="str">
        <f t="shared" si="8"/>
        <v/>
      </c>
      <c r="AQ20" s="40" t="str">
        <f t="shared" si="9"/>
        <v/>
      </c>
      <c r="AR20" s="27" t="str">
        <f t="shared" si="10"/>
        <v/>
      </c>
      <c r="AS20" s="493" t="str">
        <f t="shared" si="11"/>
        <v/>
      </c>
      <c r="AT20" s="494"/>
    </row>
    <row r="21" spans="2:46" ht="22.5" customHeight="1">
      <c r="B21" s="467"/>
      <c r="C21" s="467"/>
      <c r="D21" s="468"/>
      <c r="E21" s="468"/>
      <c r="F21" s="468"/>
      <c r="G21" s="468"/>
      <c r="H21" s="468"/>
      <c r="I21" s="468"/>
      <c r="J21" s="468"/>
      <c r="K21" s="468"/>
      <c r="L21" s="468"/>
      <c r="M21" s="468"/>
      <c r="N21" s="468"/>
      <c r="O21" s="468"/>
      <c r="P21" s="468"/>
      <c r="Q21" s="468"/>
      <c r="R21" s="468"/>
      <c r="S21" s="468"/>
      <c r="T21" s="468"/>
      <c r="U21" s="468"/>
      <c r="V21" s="468"/>
      <c r="W21" s="469"/>
      <c r="X21" s="469"/>
      <c r="Y21" s="470"/>
      <c r="Z21" s="471"/>
      <c r="AA21" s="482"/>
      <c r="AB21" s="482"/>
      <c r="AC21" s="482"/>
      <c r="AD21" s="482"/>
      <c r="AE21" s="482"/>
      <c r="AH21" s="5"/>
      <c r="AJ21" s="33" t="str">
        <f t="shared" si="6"/>
        <v/>
      </c>
      <c r="AK21" s="512" t="str">
        <f t="shared" si="7"/>
        <v/>
      </c>
      <c r="AL21" s="513"/>
      <c r="AM21" s="513"/>
      <c r="AN21" s="513"/>
      <c r="AO21" s="514"/>
      <c r="AP21" s="41" t="str">
        <f t="shared" si="8"/>
        <v/>
      </c>
      <c r="AQ21" s="40" t="str">
        <f t="shared" si="9"/>
        <v/>
      </c>
      <c r="AR21" s="27" t="str">
        <f t="shared" si="10"/>
        <v/>
      </c>
      <c r="AS21" s="493" t="str">
        <f t="shared" si="11"/>
        <v/>
      </c>
      <c r="AT21" s="494"/>
    </row>
    <row r="22" spans="2:46" ht="22.5" customHeight="1">
      <c r="B22" s="467"/>
      <c r="C22" s="467"/>
      <c r="D22" s="468"/>
      <c r="E22" s="468"/>
      <c r="F22" s="468"/>
      <c r="G22" s="468"/>
      <c r="H22" s="468"/>
      <c r="I22" s="468"/>
      <c r="J22" s="468"/>
      <c r="K22" s="468"/>
      <c r="L22" s="468"/>
      <c r="M22" s="468"/>
      <c r="N22" s="468"/>
      <c r="O22" s="468"/>
      <c r="P22" s="468"/>
      <c r="Q22" s="468"/>
      <c r="R22" s="468"/>
      <c r="S22" s="468"/>
      <c r="T22" s="468"/>
      <c r="U22" s="468"/>
      <c r="V22" s="468"/>
      <c r="W22" s="469"/>
      <c r="X22" s="469"/>
      <c r="Y22" s="470"/>
      <c r="Z22" s="471"/>
      <c r="AA22" s="482"/>
      <c r="AB22" s="482"/>
      <c r="AC22" s="482"/>
      <c r="AD22" s="482"/>
      <c r="AE22" s="482"/>
      <c r="AH22" s="5"/>
      <c r="AJ22" s="33" t="str">
        <f t="shared" si="6"/>
        <v/>
      </c>
      <c r="AK22" s="512" t="str">
        <f t="shared" si="7"/>
        <v/>
      </c>
      <c r="AL22" s="513"/>
      <c r="AM22" s="513"/>
      <c r="AN22" s="513"/>
      <c r="AO22" s="514"/>
      <c r="AP22" s="41" t="str">
        <f t="shared" si="8"/>
        <v/>
      </c>
      <c r="AQ22" s="40" t="str">
        <f t="shared" si="9"/>
        <v/>
      </c>
      <c r="AR22" s="27" t="str">
        <f t="shared" si="10"/>
        <v/>
      </c>
      <c r="AS22" s="493" t="str">
        <f t="shared" si="11"/>
        <v/>
      </c>
      <c r="AT22" s="494"/>
    </row>
    <row r="23" spans="2:46" ht="22.5" customHeight="1">
      <c r="B23" s="467"/>
      <c r="C23" s="467"/>
      <c r="D23" s="468"/>
      <c r="E23" s="468"/>
      <c r="F23" s="468"/>
      <c r="G23" s="468"/>
      <c r="H23" s="468"/>
      <c r="I23" s="468"/>
      <c r="J23" s="468"/>
      <c r="K23" s="468"/>
      <c r="L23" s="468"/>
      <c r="M23" s="468"/>
      <c r="N23" s="468"/>
      <c r="O23" s="468"/>
      <c r="P23" s="468"/>
      <c r="Q23" s="468"/>
      <c r="R23" s="468"/>
      <c r="S23" s="468"/>
      <c r="T23" s="468"/>
      <c r="U23" s="468"/>
      <c r="V23" s="468"/>
      <c r="W23" s="469"/>
      <c r="X23" s="469"/>
      <c r="Y23" s="470"/>
      <c r="Z23" s="471"/>
      <c r="AA23" s="482"/>
      <c r="AB23" s="482"/>
      <c r="AC23" s="482"/>
      <c r="AD23" s="482"/>
      <c r="AE23" s="482"/>
      <c r="AH23" s="5"/>
      <c r="AJ23" s="33" t="str">
        <f t="shared" si="6"/>
        <v/>
      </c>
      <c r="AK23" s="512" t="str">
        <f t="shared" si="7"/>
        <v/>
      </c>
      <c r="AL23" s="513"/>
      <c r="AM23" s="513"/>
      <c r="AN23" s="513"/>
      <c r="AO23" s="514"/>
      <c r="AP23" s="41" t="str">
        <f t="shared" si="8"/>
        <v/>
      </c>
      <c r="AQ23" s="40" t="str">
        <f t="shared" si="9"/>
        <v/>
      </c>
      <c r="AR23" s="27" t="str">
        <f t="shared" si="10"/>
        <v/>
      </c>
      <c r="AS23" s="493" t="str">
        <f t="shared" si="11"/>
        <v/>
      </c>
      <c r="AT23" s="494"/>
    </row>
    <row r="24" spans="2:46" ht="22.5" customHeight="1">
      <c r="B24" s="467"/>
      <c r="C24" s="467"/>
      <c r="D24" s="468"/>
      <c r="E24" s="468"/>
      <c r="F24" s="468"/>
      <c r="G24" s="468"/>
      <c r="H24" s="468"/>
      <c r="I24" s="468"/>
      <c r="J24" s="468"/>
      <c r="K24" s="468"/>
      <c r="L24" s="468"/>
      <c r="M24" s="468"/>
      <c r="N24" s="468"/>
      <c r="O24" s="468"/>
      <c r="P24" s="468"/>
      <c r="Q24" s="468"/>
      <c r="R24" s="468"/>
      <c r="S24" s="468"/>
      <c r="T24" s="468"/>
      <c r="U24" s="468"/>
      <c r="V24" s="468"/>
      <c r="W24" s="469"/>
      <c r="X24" s="469"/>
      <c r="Y24" s="470"/>
      <c r="Z24" s="471"/>
      <c r="AA24" s="482"/>
      <c r="AB24" s="482"/>
      <c r="AC24" s="482"/>
      <c r="AD24" s="482"/>
      <c r="AE24" s="482"/>
      <c r="AG24" s="8"/>
      <c r="AH24" s="5"/>
      <c r="AJ24" s="33" t="str">
        <f t="shared" si="6"/>
        <v/>
      </c>
      <c r="AK24" s="512" t="str">
        <f t="shared" si="7"/>
        <v/>
      </c>
      <c r="AL24" s="513"/>
      <c r="AM24" s="513"/>
      <c r="AN24" s="513"/>
      <c r="AO24" s="514"/>
      <c r="AP24" s="41" t="str">
        <f t="shared" si="8"/>
        <v/>
      </c>
      <c r="AQ24" s="40" t="str">
        <f t="shared" si="9"/>
        <v/>
      </c>
      <c r="AR24" s="27" t="str">
        <f t="shared" si="10"/>
        <v/>
      </c>
      <c r="AS24" s="493" t="str">
        <f t="shared" si="11"/>
        <v/>
      </c>
      <c r="AT24" s="494"/>
    </row>
    <row r="25" spans="2:46" ht="22.5" customHeight="1">
      <c r="B25" s="467"/>
      <c r="C25" s="467"/>
      <c r="D25" s="468"/>
      <c r="E25" s="468"/>
      <c r="F25" s="468"/>
      <c r="G25" s="468"/>
      <c r="H25" s="468"/>
      <c r="I25" s="468"/>
      <c r="J25" s="468"/>
      <c r="K25" s="468"/>
      <c r="L25" s="468"/>
      <c r="M25" s="468"/>
      <c r="N25" s="468"/>
      <c r="O25" s="468"/>
      <c r="P25" s="468"/>
      <c r="Q25" s="468"/>
      <c r="R25" s="468"/>
      <c r="S25" s="468"/>
      <c r="T25" s="468"/>
      <c r="U25" s="468"/>
      <c r="V25" s="468"/>
      <c r="W25" s="469"/>
      <c r="X25" s="469"/>
      <c r="Y25" s="470"/>
      <c r="Z25" s="471"/>
      <c r="AA25" s="482"/>
      <c r="AB25" s="482"/>
      <c r="AC25" s="482"/>
      <c r="AD25" s="482"/>
      <c r="AE25" s="482"/>
      <c r="AG25" s="8"/>
      <c r="AH25" s="5"/>
      <c r="AJ25" s="33" t="str">
        <f t="shared" si="6"/>
        <v/>
      </c>
      <c r="AK25" s="512" t="str">
        <f t="shared" si="7"/>
        <v/>
      </c>
      <c r="AL25" s="513"/>
      <c r="AM25" s="513"/>
      <c r="AN25" s="513"/>
      <c r="AO25" s="514"/>
      <c r="AP25" s="41" t="str">
        <f t="shared" si="8"/>
        <v/>
      </c>
      <c r="AQ25" s="40" t="str">
        <f t="shared" si="9"/>
        <v/>
      </c>
      <c r="AR25" s="27" t="str">
        <f t="shared" si="10"/>
        <v/>
      </c>
      <c r="AS25" s="493" t="str">
        <f t="shared" si="11"/>
        <v/>
      </c>
      <c r="AT25" s="494"/>
    </row>
    <row r="26" spans="2:46" ht="22.5" customHeight="1">
      <c r="B26" s="467"/>
      <c r="C26" s="467"/>
      <c r="D26" s="468"/>
      <c r="E26" s="468"/>
      <c r="F26" s="468"/>
      <c r="G26" s="468"/>
      <c r="H26" s="468"/>
      <c r="I26" s="468"/>
      <c r="J26" s="468"/>
      <c r="K26" s="468"/>
      <c r="L26" s="468"/>
      <c r="M26" s="468"/>
      <c r="N26" s="468"/>
      <c r="O26" s="468"/>
      <c r="P26" s="468"/>
      <c r="Q26" s="468"/>
      <c r="R26" s="468"/>
      <c r="S26" s="468"/>
      <c r="T26" s="468"/>
      <c r="U26" s="468"/>
      <c r="V26" s="468"/>
      <c r="W26" s="469"/>
      <c r="X26" s="469"/>
      <c r="Y26" s="470"/>
      <c r="Z26" s="471"/>
      <c r="AA26" s="482"/>
      <c r="AB26" s="482"/>
      <c r="AC26" s="482"/>
      <c r="AD26" s="482"/>
      <c r="AE26" s="482"/>
      <c r="AG26" s="8"/>
      <c r="AH26" s="5"/>
      <c r="AJ26" s="33" t="str">
        <f t="shared" si="0"/>
        <v/>
      </c>
      <c r="AK26" s="512" t="str">
        <f t="shared" si="1"/>
        <v/>
      </c>
      <c r="AL26" s="513"/>
      <c r="AM26" s="513"/>
      <c r="AN26" s="513"/>
      <c r="AO26" s="514"/>
      <c r="AP26" s="41" t="str">
        <f t="shared" si="2"/>
        <v/>
      </c>
      <c r="AQ26" s="40" t="str">
        <f t="shared" si="3"/>
        <v/>
      </c>
      <c r="AR26" s="27" t="str">
        <f t="shared" si="4"/>
        <v/>
      </c>
      <c r="AS26" s="493" t="str">
        <f t="shared" si="5"/>
        <v/>
      </c>
      <c r="AT26" s="494"/>
    </row>
    <row r="27" spans="2:46" ht="22.5" customHeight="1">
      <c r="B27" s="467"/>
      <c r="C27" s="467"/>
      <c r="D27" s="468"/>
      <c r="E27" s="468"/>
      <c r="F27" s="468"/>
      <c r="G27" s="468"/>
      <c r="H27" s="468"/>
      <c r="I27" s="468"/>
      <c r="J27" s="468"/>
      <c r="K27" s="468"/>
      <c r="L27" s="468"/>
      <c r="M27" s="468"/>
      <c r="N27" s="468"/>
      <c r="O27" s="468"/>
      <c r="P27" s="468"/>
      <c r="Q27" s="468"/>
      <c r="R27" s="468"/>
      <c r="S27" s="468"/>
      <c r="T27" s="468"/>
      <c r="U27" s="468"/>
      <c r="V27" s="468"/>
      <c r="W27" s="469"/>
      <c r="X27" s="469"/>
      <c r="Y27" s="470"/>
      <c r="Z27" s="471"/>
      <c r="AA27" s="482"/>
      <c r="AB27" s="482"/>
      <c r="AC27" s="482"/>
      <c r="AD27" s="482"/>
      <c r="AE27" s="482"/>
      <c r="AG27" s="8"/>
      <c r="AH27" s="5"/>
      <c r="AJ27" s="33" t="str">
        <f t="shared" si="0"/>
        <v/>
      </c>
      <c r="AK27" s="512" t="str">
        <f t="shared" si="1"/>
        <v/>
      </c>
      <c r="AL27" s="513"/>
      <c r="AM27" s="513"/>
      <c r="AN27" s="513"/>
      <c r="AO27" s="514"/>
      <c r="AP27" s="41" t="str">
        <f t="shared" si="2"/>
        <v/>
      </c>
      <c r="AQ27" s="40" t="str">
        <f t="shared" si="3"/>
        <v/>
      </c>
      <c r="AR27" s="27" t="str">
        <f t="shared" si="4"/>
        <v/>
      </c>
      <c r="AS27" s="493" t="str">
        <f t="shared" si="5"/>
        <v/>
      </c>
      <c r="AT27" s="494"/>
    </row>
    <row r="28" spans="2:46" ht="22.5" customHeight="1">
      <c r="B28" s="467"/>
      <c r="C28" s="467"/>
      <c r="D28" s="468"/>
      <c r="E28" s="468"/>
      <c r="F28" s="468"/>
      <c r="G28" s="468"/>
      <c r="H28" s="468"/>
      <c r="I28" s="468"/>
      <c r="J28" s="468"/>
      <c r="K28" s="468"/>
      <c r="L28" s="468"/>
      <c r="M28" s="468"/>
      <c r="N28" s="468"/>
      <c r="O28" s="468"/>
      <c r="P28" s="468"/>
      <c r="Q28" s="468"/>
      <c r="R28" s="468"/>
      <c r="S28" s="468"/>
      <c r="T28" s="468"/>
      <c r="U28" s="468"/>
      <c r="V28" s="468"/>
      <c r="W28" s="469"/>
      <c r="X28" s="469"/>
      <c r="Y28" s="470"/>
      <c r="Z28" s="471"/>
      <c r="AA28" s="482"/>
      <c r="AB28" s="482"/>
      <c r="AC28" s="482"/>
      <c r="AD28" s="482"/>
      <c r="AE28" s="482"/>
      <c r="AG28" s="8"/>
      <c r="AH28" s="5"/>
      <c r="AJ28" s="33" t="str">
        <f t="shared" si="0"/>
        <v/>
      </c>
      <c r="AK28" s="512" t="str">
        <f t="shared" si="1"/>
        <v/>
      </c>
      <c r="AL28" s="513"/>
      <c r="AM28" s="513"/>
      <c r="AN28" s="513"/>
      <c r="AO28" s="514"/>
      <c r="AP28" s="41" t="str">
        <f t="shared" si="2"/>
        <v/>
      </c>
      <c r="AQ28" s="40" t="str">
        <f t="shared" si="3"/>
        <v/>
      </c>
      <c r="AR28" s="27" t="str">
        <f t="shared" si="4"/>
        <v/>
      </c>
      <c r="AS28" s="493" t="str">
        <f t="shared" si="5"/>
        <v/>
      </c>
      <c r="AT28" s="494"/>
    </row>
    <row r="29" spans="2:46" ht="22.5" customHeight="1">
      <c r="B29" s="467"/>
      <c r="C29" s="467"/>
      <c r="D29" s="468"/>
      <c r="E29" s="468"/>
      <c r="F29" s="468"/>
      <c r="G29" s="468"/>
      <c r="H29" s="468"/>
      <c r="I29" s="468"/>
      <c r="J29" s="468"/>
      <c r="K29" s="468"/>
      <c r="L29" s="468"/>
      <c r="M29" s="468"/>
      <c r="N29" s="468"/>
      <c r="O29" s="468"/>
      <c r="P29" s="468"/>
      <c r="Q29" s="468"/>
      <c r="R29" s="468"/>
      <c r="S29" s="468"/>
      <c r="T29" s="468"/>
      <c r="U29" s="468"/>
      <c r="V29" s="468"/>
      <c r="W29" s="469"/>
      <c r="X29" s="469"/>
      <c r="Y29" s="470"/>
      <c r="Z29" s="471"/>
      <c r="AA29" s="482"/>
      <c r="AB29" s="482"/>
      <c r="AC29" s="482"/>
      <c r="AD29" s="482"/>
      <c r="AE29" s="482"/>
      <c r="AG29" s="8"/>
      <c r="AH29" s="5"/>
      <c r="AJ29" s="33" t="str">
        <f t="shared" si="0"/>
        <v/>
      </c>
      <c r="AK29" s="512" t="str">
        <f t="shared" si="1"/>
        <v/>
      </c>
      <c r="AL29" s="513"/>
      <c r="AM29" s="513"/>
      <c r="AN29" s="513"/>
      <c r="AO29" s="514"/>
      <c r="AP29" s="41" t="str">
        <f t="shared" si="2"/>
        <v/>
      </c>
      <c r="AQ29" s="40" t="str">
        <f t="shared" si="3"/>
        <v/>
      </c>
      <c r="AR29" s="27" t="str">
        <f t="shared" si="4"/>
        <v/>
      </c>
      <c r="AS29" s="493" t="str">
        <f t="shared" si="5"/>
        <v/>
      </c>
      <c r="AT29" s="494"/>
    </row>
    <row r="30" spans="2:46" ht="22.5" customHeight="1">
      <c r="B30" s="467"/>
      <c r="C30" s="467"/>
      <c r="D30" s="468"/>
      <c r="E30" s="468"/>
      <c r="F30" s="468"/>
      <c r="G30" s="468"/>
      <c r="H30" s="468"/>
      <c r="I30" s="468"/>
      <c r="J30" s="468"/>
      <c r="K30" s="468"/>
      <c r="L30" s="468"/>
      <c r="M30" s="468"/>
      <c r="N30" s="468"/>
      <c r="O30" s="468"/>
      <c r="P30" s="468"/>
      <c r="Q30" s="468"/>
      <c r="R30" s="468"/>
      <c r="S30" s="468"/>
      <c r="T30" s="468"/>
      <c r="U30" s="468"/>
      <c r="V30" s="468"/>
      <c r="W30" s="469"/>
      <c r="X30" s="469"/>
      <c r="Y30" s="470"/>
      <c r="Z30" s="471"/>
      <c r="AA30" s="482"/>
      <c r="AB30" s="482"/>
      <c r="AC30" s="482"/>
      <c r="AD30" s="482"/>
      <c r="AE30" s="482"/>
      <c r="AG30" s="8"/>
      <c r="AH30" s="5"/>
      <c r="AJ30" s="33" t="str">
        <f t="shared" si="0"/>
        <v/>
      </c>
      <c r="AK30" s="512" t="str">
        <f t="shared" si="1"/>
        <v/>
      </c>
      <c r="AL30" s="513"/>
      <c r="AM30" s="513"/>
      <c r="AN30" s="513"/>
      <c r="AO30" s="514"/>
      <c r="AP30" s="41" t="str">
        <f t="shared" si="2"/>
        <v/>
      </c>
      <c r="AQ30" s="40" t="str">
        <f t="shared" si="3"/>
        <v/>
      </c>
      <c r="AR30" s="27" t="str">
        <f t="shared" si="4"/>
        <v/>
      </c>
      <c r="AS30" s="493" t="str">
        <f t="shared" si="5"/>
        <v/>
      </c>
      <c r="AT30" s="494"/>
    </row>
    <row r="31" spans="2:46" ht="22.5" customHeight="1">
      <c r="B31" s="467"/>
      <c r="C31" s="467"/>
      <c r="D31" s="468"/>
      <c r="E31" s="468"/>
      <c r="F31" s="468"/>
      <c r="G31" s="468"/>
      <c r="H31" s="468"/>
      <c r="I31" s="468"/>
      <c r="J31" s="468"/>
      <c r="K31" s="468"/>
      <c r="L31" s="468"/>
      <c r="M31" s="468"/>
      <c r="N31" s="468"/>
      <c r="O31" s="468"/>
      <c r="P31" s="468"/>
      <c r="Q31" s="468"/>
      <c r="R31" s="468"/>
      <c r="S31" s="468"/>
      <c r="T31" s="468"/>
      <c r="U31" s="468"/>
      <c r="V31" s="468"/>
      <c r="W31" s="469"/>
      <c r="X31" s="469"/>
      <c r="Y31" s="470"/>
      <c r="Z31" s="471"/>
      <c r="AA31" s="482"/>
      <c r="AB31" s="482"/>
      <c r="AC31" s="482"/>
      <c r="AD31" s="482"/>
      <c r="AE31" s="482"/>
      <c r="AG31" s="8"/>
      <c r="AH31" s="5"/>
      <c r="AI31" s="8"/>
      <c r="AJ31" s="33" t="str">
        <f t="shared" si="0"/>
        <v/>
      </c>
      <c r="AK31" s="512" t="str">
        <f t="shared" si="1"/>
        <v/>
      </c>
      <c r="AL31" s="513"/>
      <c r="AM31" s="513"/>
      <c r="AN31" s="513"/>
      <c r="AO31" s="514"/>
      <c r="AP31" s="41" t="str">
        <f t="shared" si="2"/>
        <v/>
      </c>
      <c r="AQ31" s="40" t="str">
        <f t="shared" si="3"/>
        <v/>
      </c>
      <c r="AR31" s="27" t="str">
        <f t="shared" si="4"/>
        <v/>
      </c>
      <c r="AS31" s="493" t="str">
        <f t="shared" si="5"/>
        <v/>
      </c>
      <c r="AT31" s="494"/>
    </row>
    <row r="32" spans="2:46" ht="22.5" customHeight="1">
      <c r="B32" s="467"/>
      <c r="C32" s="467"/>
      <c r="D32" s="468"/>
      <c r="E32" s="468"/>
      <c r="F32" s="468"/>
      <c r="G32" s="468"/>
      <c r="H32" s="468"/>
      <c r="I32" s="468"/>
      <c r="J32" s="468"/>
      <c r="K32" s="468"/>
      <c r="L32" s="468"/>
      <c r="M32" s="468"/>
      <c r="N32" s="468"/>
      <c r="O32" s="468"/>
      <c r="P32" s="468"/>
      <c r="Q32" s="468"/>
      <c r="R32" s="468"/>
      <c r="S32" s="468"/>
      <c r="T32" s="468"/>
      <c r="U32" s="468"/>
      <c r="V32" s="468"/>
      <c r="W32" s="469"/>
      <c r="X32" s="469"/>
      <c r="Y32" s="470"/>
      <c r="Z32" s="471"/>
      <c r="AA32" s="482"/>
      <c r="AB32" s="482"/>
      <c r="AC32" s="482"/>
      <c r="AD32" s="482"/>
      <c r="AE32" s="482"/>
      <c r="AG32" s="8"/>
      <c r="AH32" s="5"/>
      <c r="AI32" s="8"/>
      <c r="AJ32" s="33" t="str">
        <f>IF(B32="","",B32)</f>
        <v/>
      </c>
      <c r="AK32" s="512" t="str">
        <f>IF(D32="","",D32)</f>
        <v/>
      </c>
      <c r="AL32" s="513"/>
      <c r="AM32" s="513"/>
      <c r="AN32" s="513"/>
      <c r="AO32" s="514"/>
      <c r="AP32" s="41" t="str">
        <f>IF(W32="","",W32)</f>
        <v/>
      </c>
      <c r="AQ32" s="40" t="str">
        <f>IF(Y32="","",Y32)</f>
        <v/>
      </c>
      <c r="AR32" s="27" t="str">
        <f>IF(AA32="","",AA32)</f>
        <v/>
      </c>
      <c r="AS32" s="493" t="str">
        <f>IF(OR($AP32="",$AR32=""),"",INT(AR32*AP32))</f>
        <v/>
      </c>
      <c r="AT32" s="494"/>
    </row>
    <row r="33" spans="2:46" ht="22.5" customHeight="1">
      <c r="B33" s="467"/>
      <c r="C33" s="467"/>
      <c r="D33" s="468"/>
      <c r="E33" s="468"/>
      <c r="F33" s="468"/>
      <c r="G33" s="468"/>
      <c r="H33" s="468"/>
      <c r="I33" s="468"/>
      <c r="J33" s="468"/>
      <c r="K33" s="468"/>
      <c r="L33" s="468"/>
      <c r="M33" s="468"/>
      <c r="N33" s="468"/>
      <c r="O33" s="468"/>
      <c r="P33" s="468"/>
      <c r="Q33" s="468"/>
      <c r="R33" s="468"/>
      <c r="S33" s="468"/>
      <c r="T33" s="468"/>
      <c r="U33" s="468"/>
      <c r="V33" s="468"/>
      <c r="W33" s="469"/>
      <c r="X33" s="469"/>
      <c r="Y33" s="470"/>
      <c r="Z33" s="471"/>
      <c r="AA33" s="482"/>
      <c r="AB33" s="482"/>
      <c r="AC33" s="482"/>
      <c r="AD33" s="482"/>
      <c r="AE33" s="482"/>
      <c r="AG33" s="8"/>
      <c r="AH33" s="5"/>
      <c r="AI33" s="8"/>
      <c r="AJ33" s="33" t="str">
        <f>IF(B33="","",B33)</f>
        <v/>
      </c>
      <c r="AK33" s="512" t="str">
        <f>IF(D33="","",D33)</f>
        <v/>
      </c>
      <c r="AL33" s="513"/>
      <c r="AM33" s="513"/>
      <c r="AN33" s="513"/>
      <c r="AO33" s="514"/>
      <c r="AP33" s="41" t="str">
        <f>IF(W33="","",W33)</f>
        <v/>
      </c>
      <c r="AQ33" s="40" t="str">
        <f>IF(Y33="","",Y33)</f>
        <v/>
      </c>
      <c r="AR33" s="27" t="str">
        <f>IF(AA33="","",AA33)</f>
        <v/>
      </c>
      <c r="AS33" s="493" t="str">
        <f>IF(OR($AP33="",$AR33=""),"",INT(AR33*AP33))</f>
        <v/>
      </c>
      <c r="AT33" s="494"/>
    </row>
    <row r="34" spans="2:46" ht="22.5" customHeight="1">
      <c r="B34" s="467"/>
      <c r="C34" s="467"/>
      <c r="D34" s="468"/>
      <c r="E34" s="468"/>
      <c r="F34" s="468"/>
      <c r="G34" s="468"/>
      <c r="H34" s="468"/>
      <c r="I34" s="468"/>
      <c r="J34" s="468"/>
      <c r="K34" s="468"/>
      <c r="L34" s="468"/>
      <c r="M34" s="468"/>
      <c r="N34" s="468"/>
      <c r="O34" s="468"/>
      <c r="P34" s="468"/>
      <c r="Q34" s="468"/>
      <c r="R34" s="468"/>
      <c r="S34" s="468"/>
      <c r="T34" s="468"/>
      <c r="U34" s="468"/>
      <c r="V34" s="468"/>
      <c r="W34" s="469"/>
      <c r="X34" s="469"/>
      <c r="Y34" s="470"/>
      <c r="Z34" s="471"/>
      <c r="AA34" s="482"/>
      <c r="AB34" s="482"/>
      <c r="AC34" s="482"/>
      <c r="AD34" s="482"/>
      <c r="AE34" s="482"/>
      <c r="AF34" s="9"/>
      <c r="AG34" s="8"/>
      <c r="AH34" s="5"/>
      <c r="AI34" s="8"/>
      <c r="AJ34" s="33" t="str">
        <f t="shared" si="0"/>
        <v/>
      </c>
      <c r="AK34" s="512" t="str">
        <f t="shared" si="1"/>
        <v/>
      </c>
      <c r="AL34" s="513"/>
      <c r="AM34" s="513"/>
      <c r="AN34" s="513"/>
      <c r="AO34" s="514"/>
      <c r="AP34" s="41" t="str">
        <f t="shared" si="2"/>
        <v/>
      </c>
      <c r="AQ34" s="40" t="str">
        <f t="shared" si="3"/>
        <v/>
      </c>
      <c r="AR34" s="27" t="str">
        <f t="shared" si="4"/>
        <v/>
      </c>
      <c r="AS34" s="493" t="str">
        <f t="shared" si="5"/>
        <v/>
      </c>
      <c r="AT34" s="494"/>
    </row>
    <row r="35" spans="2:46" ht="22.5" customHeight="1">
      <c r="B35" s="467"/>
      <c r="C35" s="467"/>
      <c r="D35" s="468"/>
      <c r="E35" s="468"/>
      <c r="F35" s="468"/>
      <c r="G35" s="468"/>
      <c r="H35" s="468"/>
      <c r="I35" s="468"/>
      <c r="J35" s="468"/>
      <c r="K35" s="468"/>
      <c r="L35" s="468"/>
      <c r="M35" s="468"/>
      <c r="N35" s="468"/>
      <c r="O35" s="468"/>
      <c r="P35" s="468"/>
      <c r="Q35" s="468"/>
      <c r="R35" s="468"/>
      <c r="S35" s="468"/>
      <c r="T35" s="468"/>
      <c r="U35" s="468"/>
      <c r="V35" s="468"/>
      <c r="W35" s="469"/>
      <c r="X35" s="469"/>
      <c r="Y35" s="470"/>
      <c r="Z35" s="471"/>
      <c r="AA35" s="482"/>
      <c r="AB35" s="482"/>
      <c r="AC35" s="482"/>
      <c r="AD35" s="482"/>
      <c r="AE35" s="482"/>
      <c r="AG35" s="8"/>
      <c r="AH35" s="5"/>
      <c r="AI35" s="8"/>
      <c r="AJ35" s="33" t="str">
        <f t="shared" si="0"/>
        <v/>
      </c>
      <c r="AK35" s="512" t="str">
        <f t="shared" si="1"/>
        <v/>
      </c>
      <c r="AL35" s="513"/>
      <c r="AM35" s="513"/>
      <c r="AN35" s="513"/>
      <c r="AO35" s="514"/>
      <c r="AP35" s="41" t="str">
        <f t="shared" si="2"/>
        <v/>
      </c>
      <c r="AQ35" s="40" t="str">
        <f t="shared" si="3"/>
        <v/>
      </c>
      <c r="AR35" s="27" t="str">
        <f t="shared" si="4"/>
        <v/>
      </c>
      <c r="AS35" s="493" t="str">
        <f t="shared" si="5"/>
        <v/>
      </c>
      <c r="AT35" s="494"/>
    </row>
    <row r="36" spans="2:46" ht="22.5" customHeight="1">
      <c r="B36" s="467"/>
      <c r="C36" s="467"/>
      <c r="D36" s="468"/>
      <c r="E36" s="468"/>
      <c r="F36" s="468"/>
      <c r="G36" s="468"/>
      <c r="H36" s="468"/>
      <c r="I36" s="468"/>
      <c r="J36" s="468"/>
      <c r="K36" s="468"/>
      <c r="L36" s="468"/>
      <c r="M36" s="468"/>
      <c r="N36" s="468"/>
      <c r="O36" s="468"/>
      <c r="P36" s="468"/>
      <c r="Q36" s="468"/>
      <c r="R36" s="468"/>
      <c r="S36" s="468"/>
      <c r="T36" s="468"/>
      <c r="U36" s="468"/>
      <c r="V36" s="468"/>
      <c r="W36" s="469"/>
      <c r="X36" s="469"/>
      <c r="Y36" s="470"/>
      <c r="Z36" s="471"/>
      <c r="AA36" s="482"/>
      <c r="AB36" s="482"/>
      <c r="AC36" s="482"/>
      <c r="AD36" s="482"/>
      <c r="AE36" s="482"/>
      <c r="AG36" s="8"/>
      <c r="AH36" s="5"/>
      <c r="AI36" s="8"/>
      <c r="AJ36" s="33" t="str">
        <f t="shared" si="0"/>
        <v/>
      </c>
      <c r="AK36" s="512" t="str">
        <f t="shared" si="1"/>
        <v/>
      </c>
      <c r="AL36" s="513"/>
      <c r="AM36" s="513"/>
      <c r="AN36" s="513"/>
      <c r="AO36" s="514"/>
      <c r="AP36" s="41" t="str">
        <f t="shared" si="2"/>
        <v/>
      </c>
      <c r="AQ36" s="40" t="str">
        <f t="shared" si="3"/>
        <v/>
      </c>
      <c r="AR36" s="27" t="str">
        <f t="shared" si="4"/>
        <v/>
      </c>
      <c r="AS36" s="493" t="str">
        <f t="shared" si="5"/>
        <v/>
      </c>
      <c r="AT36" s="494"/>
    </row>
    <row r="37" spans="2:46" ht="22.5" customHeight="1">
      <c r="B37" s="467"/>
      <c r="C37" s="467"/>
      <c r="D37" s="468"/>
      <c r="E37" s="468"/>
      <c r="F37" s="468"/>
      <c r="G37" s="468"/>
      <c r="H37" s="468"/>
      <c r="I37" s="468"/>
      <c r="J37" s="468"/>
      <c r="K37" s="468"/>
      <c r="L37" s="468"/>
      <c r="M37" s="468"/>
      <c r="N37" s="468"/>
      <c r="O37" s="468"/>
      <c r="P37" s="468"/>
      <c r="Q37" s="468"/>
      <c r="R37" s="468"/>
      <c r="S37" s="468"/>
      <c r="T37" s="468"/>
      <c r="U37" s="468"/>
      <c r="V37" s="468"/>
      <c r="W37" s="469"/>
      <c r="X37" s="469"/>
      <c r="Y37" s="470"/>
      <c r="Z37" s="471"/>
      <c r="AA37" s="482"/>
      <c r="AB37" s="482"/>
      <c r="AC37" s="482"/>
      <c r="AD37" s="482"/>
      <c r="AE37" s="482"/>
      <c r="AH37" s="5"/>
      <c r="AI37" s="8"/>
      <c r="AJ37" s="33" t="str">
        <f t="shared" si="0"/>
        <v/>
      </c>
      <c r="AK37" s="512" t="str">
        <f t="shared" si="1"/>
        <v/>
      </c>
      <c r="AL37" s="513"/>
      <c r="AM37" s="513"/>
      <c r="AN37" s="513"/>
      <c r="AO37" s="514"/>
      <c r="AP37" s="41" t="str">
        <f t="shared" si="2"/>
        <v/>
      </c>
      <c r="AQ37" s="40" t="str">
        <f t="shared" si="3"/>
        <v/>
      </c>
      <c r="AR37" s="27" t="str">
        <f t="shared" si="4"/>
        <v/>
      </c>
      <c r="AS37" s="493" t="str">
        <f t="shared" si="5"/>
        <v/>
      </c>
      <c r="AT37" s="494"/>
    </row>
    <row r="38" spans="2:46" ht="22.5" customHeight="1">
      <c r="B38" s="467"/>
      <c r="C38" s="467"/>
      <c r="D38" s="468"/>
      <c r="E38" s="468"/>
      <c r="F38" s="468"/>
      <c r="G38" s="468"/>
      <c r="H38" s="468"/>
      <c r="I38" s="468"/>
      <c r="J38" s="468"/>
      <c r="K38" s="468"/>
      <c r="L38" s="468"/>
      <c r="M38" s="468"/>
      <c r="N38" s="468"/>
      <c r="O38" s="468"/>
      <c r="P38" s="468"/>
      <c r="Q38" s="468"/>
      <c r="R38" s="468"/>
      <c r="S38" s="468"/>
      <c r="T38" s="468"/>
      <c r="U38" s="468"/>
      <c r="V38" s="468"/>
      <c r="W38" s="469"/>
      <c r="X38" s="469"/>
      <c r="Y38" s="470"/>
      <c r="Z38" s="471"/>
      <c r="AA38" s="482"/>
      <c r="AB38" s="482"/>
      <c r="AC38" s="482"/>
      <c r="AD38" s="482"/>
      <c r="AE38" s="482"/>
      <c r="AH38" s="5"/>
      <c r="AI38" s="8"/>
      <c r="AJ38" s="33" t="str">
        <f t="shared" si="0"/>
        <v/>
      </c>
      <c r="AK38" s="512" t="str">
        <f t="shared" si="1"/>
        <v/>
      </c>
      <c r="AL38" s="513"/>
      <c r="AM38" s="513"/>
      <c r="AN38" s="513"/>
      <c r="AO38" s="514"/>
      <c r="AP38" s="41" t="str">
        <f t="shared" si="2"/>
        <v/>
      </c>
      <c r="AQ38" s="40" t="str">
        <f t="shared" si="3"/>
        <v/>
      </c>
      <c r="AR38" s="27" t="str">
        <f t="shared" si="4"/>
        <v/>
      </c>
      <c r="AS38" s="493" t="str">
        <f t="shared" si="5"/>
        <v/>
      </c>
      <c r="AT38" s="494"/>
    </row>
    <row r="39" spans="2:46" ht="22.5" customHeight="1" thickBot="1">
      <c r="B39" s="480" t="s">
        <v>4289</v>
      </c>
      <c r="C39" s="480"/>
      <c r="D39" s="480"/>
      <c r="E39" s="480"/>
      <c r="F39" s="480"/>
      <c r="G39" s="480"/>
      <c r="H39" s="470"/>
      <c r="I39" s="481"/>
      <c r="J39" s="481"/>
      <c r="K39" s="481"/>
      <c r="L39" s="481"/>
      <c r="M39" s="481"/>
      <c r="N39" s="477" t="s">
        <v>4285</v>
      </c>
      <c r="O39" s="477"/>
      <c r="P39" s="501"/>
      <c r="Q39" s="501"/>
      <c r="R39" s="501"/>
      <c r="S39" s="501"/>
      <c r="T39" s="501"/>
      <c r="U39" s="501"/>
      <c r="V39" s="502"/>
      <c r="W39" s="469"/>
      <c r="X39" s="469"/>
      <c r="Y39" s="500"/>
      <c r="Z39" s="500"/>
      <c r="AA39" s="482"/>
      <c r="AB39" s="482"/>
      <c r="AC39" s="482"/>
      <c r="AD39" s="482"/>
      <c r="AE39" s="482"/>
      <c r="AH39" s="5"/>
      <c r="AI39" s="8"/>
      <c r="AJ39" s="33"/>
      <c r="AK39" s="512" t="str">
        <f>IF(H39="","",
IF(H39=固定マスタ!GG5,固定マスタ!GG5,
IF(H39=固定マスタ!GG6,P39,
IF(H39=固定マスタ!GG7,"",
IF(H39=固定マスタ!GG8,"",
IF(H39=固定マスタ!GG9,"",
IF(H39=固定マスタ!GG10,"",
IF(H39=固定マスタ!GG11,"",
IF(H39=固定マスタ!GG12,"",
IF(H39=固定マスタ!GG13,"",
"error"))))))))))</f>
        <v/>
      </c>
      <c r="AL39" s="513"/>
      <c r="AM39" s="513"/>
      <c r="AN39" s="513"/>
      <c r="AO39" s="514"/>
      <c r="AP39" s="42" t="str">
        <f>IF(W39="","",W39)</f>
        <v/>
      </c>
      <c r="AQ39" s="40"/>
      <c r="AR39" s="28" t="str">
        <f>IF(AA39="","",AA39)</f>
        <v/>
      </c>
      <c r="AS39" s="493" t="str">
        <f>IF(AA39="","",INT(AR39*AP39))</f>
        <v/>
      </c>
      <c r="AT39" s="494"/>
    </row>
    <row r="40" spans="2:46" ht="22.5" customHeight="1" thickTop="1">
      <c r="B40" s="480" t="s">
        <v>4290</v>
      </c>
      <c r="C40" s="480"/>
      <c r="D40" s="480"/>
      <c r="E40" s="480"/>
      <c r="F40" s="480"/>
      <c r="G40" s="480"/>
      <c r="H40" s="811">
        <f>IF('見積書4-表紙枚'!H25="","",
'見積書4-表紙枚'!H25)</f>
        <v>0.08</v>
      </c>
      <c r="I40" s="812"/>
      <c r="J40" s="812"/>
      <c r="K40" s="812"/>
      <c r="L40" s="812"/>
      <c r="M40" s="812"/>
      <c r="AH40" s="5"/>
      <c r="AI40" s="8"/>
      <c r="AJ40" s="29"/>
      <c r="AK40" s="453"/>
      <c r="AL40" s="453"/>
      <c r="AM40" s="30"/>
      <c r="AN40" s="30"/>
      <c r="AO40" s="30"/>
      <c r="AP40" s="31"/>
      <c r="AQ40" s="31"/>
      <c r="AR40" s="36" t="str">
        <f>IF('見積書4-表紙枚'!H2="","",
IF('見積書4-表紙枚'!H8="","",
IF('見積書4-表紙枚'!H8=固定マスタ!FM5,固定マスタ!FW21,
IF('見積書4-表紙枚'!H8=固定マスタ!FM6,固定マスタ!FW21,
IF('見積書4-表紙枚'!H8=固定マスタ!FM7,固定マスタ!FW22,
IF('見積書4-表紙枚'!H8=固定マスタ!FM8,固定マスタ!FW22,
IF('見積書4-表紙枚'!H8=固定マスタ!FM9,"",
IF('見積書4-表紙枚'!H8=固定マスタ!FM10,"",
IF('見積書4-表紙枚'!H8=固定マスタ!FM11,"",
IF('見積書4-表紙枚'!H8=固定マスタ!FM12,"",
IF('見積書4-表紙枚'!H8=固定マスタ!FM13,"",
"error")))))))))))</f>
        <v/>
      </c>
      <c r="AS40" s="491">
        <f>SUM(AS13:AT39)</f>
        <v>0</v>
      </c>
      <c r="AT40" s="492"/>
    </row>
    <row r="41" spans="2:46">
      <c r="AH41" s="5"/>
      <c r="AI41" s="8"/>
      <c r="AJ41" s="32"/>
      <c r="AK41" s="32"/>
      <c r="AL41" s="32"/>
      <c r="AM41" s="32"/>
      <c r="AN41" s="32"/>
      <c r="AO41" s="32"/>
      <c r="AP41" s="32"/>
      <c r="AQ41" s="32"/>
      <c r="AR41" s="32"/>
      <c r="AS41" s="32"/>
      <c r="AT41" s="32"/>
    </row>
    <row r="42" spans="2:46" ht="13.5" customHeight="1">
      <c r="B42" s="19" t="s">
        <v>4292</v>
      </c>
      <c r="AH42" s="5"/>
      <c r="AI42" s="8"/>
      <c r="AJ42" s="497" t="s">
        <v>656</v>
      </c>
      <c r="AK42" s="498"/>
      <c r="AL42" s="498"/>
      <c r="AM42" s="498"/>
      <c r="AN42" s="498"/>
      <c r="AO42" s="498"/>
      <c r="AP42" s="498"/>
      <c r="AQ42" s="498"/>
      <c r="AR42" s="498"/>
      <c r="AS42" s="498"/>
      <c r="AT42" s="499"/>
    </row>
    <row r="43" spans="2:46">
      <c r="B43" s="503"/>
      <c r="C43" s="504"/>
      <c r="D43" s="504"/>
      <c r="E43" s="504"/>
      <c r="F43" s="504"/>
      <c r="G43" s="504"/>
      <c r="H43" s="504"/>
      <c r="I43" s="504"/>
      <c r="J43" s="504"/>
      <c r="K43" s="504"/>
      <c r="L43" s="504"/>
      <c r="M43" s="504"/>
      <c r="N43" s="504"/>
      <c r="O43" s="504"/>
      <c r="P43" s="504"/>
      <c r="Q43" s="504"/>
      <c r="R43" s="504"/>
      <c r="S43" s="504"/>
      <c r="T43" s="504"/>
      <c r="U43" s="504"/>
      <c r="V43" s="504"/>
      <c r="W43" s="504"/>
      <c r="X43" s="504"/>
      <c r="Y43" s="504"/>
      <c r="Z43" s="504"/>
      <c r="AA43" s="504"/>
      <c r="AB43" s="504"/>
      <c r="AC43" s="504"/>
      <c r="AD43" s="504"/>
      <c r="AE43" s="504"/>
      <c r="AF43" s="505"/>
      <c r="AH43" s="5"/>
      <c r="AI43" s="8"/>
      <c r="AJ43" s="483" t="str">
        <f>IF(B43="","",B43)</f>
        <v/>
      </c>
      <c r="AK43" s="484"/>
      <c r="AL43" s="484"/>
      <c r="AM43" s="484"/>
      <c r="AN43" s="484"/>
      <c r="AO43" s="484"/>
      <c r="AP43" s="484"/>
      <c r="AQ43" s="484"/>
      <c r="AR43" s="484"/>
      <c r="AS43" s="484"/>
      <c r="AT43" s="485"/>
    </row>
    <row r="44" spans="2:46">
      <c r="B44" s="506"/>
      <c r="C44" s="507"/>
      <c r="D44" s="507"/>
      <c r="E44" s="507"/>
      <c r="F44" s="507"/>
      <c r="G44" s="507"/>
      <c r="H44" s="507"/>
      <c r="I44" s="507"/>
      <c r="J44" s="507"/>
      <c r="K44" s="507"/>
      <c r="L44" s="507"/>
      <c r="M44" s="507"/>
      <c r="N44" s="507"/>
      <c r="O44" s="507"/>
      <c r="P44" s="507"/>
      <c r="Q44" s="507"/>
      <c r="R44" s="507"/>
      <c r="S44" s="507"/>
      <c r="T44" s="507"/>
      <c r="U44" s="507"/>
      <c r="V44" s="507"/>
      <c r="W44" s="507"/>
      <c r="X44" s="507"/>
      <c r="Y44" s="507"/>
      <c r="Z44" s="507"/>
      <c r="AA44" s="507"/>
      <c r="AB44" s="507"/>
      <c r="AC44" s="507"/>
      <c r="AD44" s="507"/>
      <c r="AE44" s="507"/>
      <c r="AF44" s="508"/>
      <c r="AH44" s="5"/>
      <c r="AI44" s="8"/>
      <c r="AJ44" s="483"/>
      <c r="AK44" s="484"/>
      <c r="AL44" s="484"/>
      <c r="AM44" s="484"/>
      <c r="AN44" s="484"/>
      <c r="AO44" s="484"/>
      <c r="AP44" s="484"/>
      <c r="AQ44" s="484"/>
      <c r="AR44" s="484"/>
      <c r="AS44" s="484"/>
      <c r="AT44" s="485"/>
    </row>
    <row r="45" spans="2:46">
      <c r="B45" s="506"/>
      <c r="C45" s="507"/>
      <c r="D45" s="507"/>
      <c r="E45" s="507"/>
      <c r="F45" s="507"/>
      <c r="G45" s="507"/>
      <c r="H45" s="507"/>
      <c r="I45" s="507"/>
      <c r="J45" s="507"/>
      <c r="K45" s="507"/>
      <c r="L45" s="507"/>
      <c r="M45" s="507"/>
      <c r="N45" s="507"/>
      <c r="O45" s="507"/>
      <c r="P45" s="507"/>
      <c r="Q45" s="507"/>
      <c r="R45" s="507"/>
      <c r="S45" s="507"/>
      <c r="T45" s="507"/>
      <c r="U45" s="507"/>
      <c r="V45" s="507"/>
      <c r="W45" s="507"/>
      <c r="X45" s="507"/>
      <c r="Y45" s="507"/>
      <c r="Z45" s="507"/>
      <c r="AA45" s="507"/>
      <c r="AB45" s="507"/>
      <c r="AC45" s="507"/>
      <c r="AD45" s="507"/>
      <c r="AE45" s="507"/>
      <c r="AF45" s="508"/>
      <c r="AH45" s="5"/>
      <c r="AI45" s="8"/>
      <c r="AJ45" s="483"/>
      <c r="AK45" s="484"/>
      <c r="AL45" s="484"/>
      <c r="AM45" s="484"/>
      <c r="AN45" s="484"/>
      <c r="AO45" s="484"/>
      <c r="AP45" s="484"/>
      <c r="AQ45" s="484"/>
      <c r="AR45" s="484"/>
      <c r="AS45" s="484"/>
      <c r="AT45" s="485"/>
    </row>
    <row r="46" spans="2:46">
      <c r="B46" s="506"/>
      <c r="C46" s="507"/>
      <c r="D46" s="507"/>
      <c r="E46" s="507"/>
      <c r="F46" s="507"/>
      <c r="G46" s="507"/>
      <c r="H46" s="507"/>
      <c r="I46" s="507"/>
      <c r="J46" s="507"/>
      <c r="K46" s="507"/>
      <c r="L46" s="507"/>
      <c r="M46" s="507"/>
      <c r="N46" s="507"/>
      <c r="O46" s="507"/>
      <c r="P46" s="507"/>
      <c r="Q46" s="507"/>
      <c r="R46" s="507"/>
      <c r="S46" s="507"/>
      <c r="T46" s="507"/>
      <c r="U46" s="507"/>
      <c r="V46" s="507"/>
      <c r="W46" s="507"/>
      <c r="X46" s="507"/>
      <c r="Y46" s="507"/>
      <c r="Z46" s="507"/>
      <c r="AA46" s="507"/>
      <c r="AB46" s="507"/>
      <c r="AC46" s="507"/>
      <c r="AD46" s="507"/>
      <c r="AE46" s="507"/>
      <c r="AF46" s="508"/>
      <c r="AH46" s="5"/>
      <c r="AI46" s="8"/>
      <c r="AJ46" s="483"/>
      <c r="AK46" s="484"/>
      <c r="AL46" s="484"/>
      <c r="AM46" s="484"/>
      <c r="AN46" s="484"/>
      <c r="AO46" s="484"/>
      <c r="AP46" s="484"/>
      <c r="AQ46" s="484"/>
      <c r="AR46" s="484"/>
      <c r="AS46" s="484"/>
      <c r="AT46" s="485"/>
    </row>
    <row r="47" spans="2:46">
      <c r="B47" s="506"/>
      <c r="C47" s="507"/>
      <c r="D47" s="507"/>
      <c r="E47" s="507"/>
      <c r="F47" s="507"/>
      <c r="G47" s="507"/>
      <c r="H47" s="507"/>
      <c r="I47" s="507"/>
      <c r="J47" s="507"/>
      <c r="K47" s="507"/>
      <c r="L47" s="507"/>
      <c r="M47" s="507"/>
      <c r="N47" s="507"/>
      <c r="O47" s="507"/>
      <c r="P47" s="507"/>
      <c r="Q47" s="507"/>
      <c r="R47" s="507"/>
      <c r="S47" s="507"/>
      <c r="T47" s="507"/>
      <c r="U47" s="507"/>
      <c r="V47" s="507"/>
      <c r="W47" s="507"/>
      <c r="X47" s="507"/>
      <c r="Y47" s="507"/>
      <c r="Z47" s="507"/>
      <c r="AA47" s="507"/>
      <c r="AB47" s="507"/>
      <c r="AC47" s="507"/>
      <c r="AD47" s="507"/>
      <c r="AE47" s="507"/>
      <c r="AF47" s="508"/>
      <c r="AH47" s="5"/>
      <c r="AI47" s="8"/>
      <c r="AJ47" s="483"/>
      <c r="AK47" s="484"/>
      <c r="AL47" s="484"/>
      <c r="AM47" s="484"/>
      <c r="AN47" s="484"/>
      <c r="AO47" s="484"/>
      <c r="AP47" s="484"/>
      <c r="AQ47" s="484"/>
      <c r="AR47" s="484"/>
      <c r="AS47" s="484"/>
      <c r="AT47" s="485"/>
    </row>
    <row r="48" spans="2:46">
      <c r="B48" s="506"/>
      <c r="C48" s="507"/>
      <c r="D48" s="507"/>
      <c r="E48" s="507"/>
      <c r="F48" s="507"/>
      <c r="G48" s="507"/>
      <c r="H48" s="507"/>
      <c r="I48" s="507"/>
      <c r="J48" s="507"/>
      <c r="K48" s="507"/>
      <c r="L48" s="507"/>
      <c r="M48" s="507"/>
      <c r="N48" s="507"/>
      <c r="O48" s="507"/>
      <c r="P48" s="507"/>
      <c r="Q48" s="507"/>
      <c r="R48" s="507"/>
      <c r="S48" s="507"/>
      <c r="T48" s="507"/>
      <c r="U48" s="507"/>
      <c r="V48" s="507"/>
      <c r="W48" s="507"/>
      <c r="X48" s="507"/>
      <c r="Y48" s="507"/>
      <c r="Z48" s="507"/>
      <c r="AA48" s="507"/>
      <c r="AB48" s="507"/>
      <c r="AC48" s="507"/>
      <c r="AD48" s="507"/>
      <c r="AE48" s="507"/>
      <c r="AF48" s="508"/>
      <c r="AH48" s="5"/>
      <c r="AJ48" s="483"/>
      <c r="AK48" s="484"/>
      <c r="AL48" s="484"/>
      <c r="AM48" s="484"/>
      <c r="AN48" s="484"/>
      <c r="AO48" s="484"/>
      <c r="AP48" s="484"/>
      <c r="AQ48" s="484"/>
      <c r="AR48" s="484"/>
      <c r="AS48" s="484"/>
      <c r="AT48" s="485"/>
    </row>
    <row r="49" spans="2:46">
      <c r="B49" s="506"/>
      <c r="C49" s="507"/>
      <c r="D49" s="507"/>
      <c r="E49" s="507"/>
      <c r="F49" s="507"/>
      <c r="G49" s="507"/>
      <c r="H49" s="507"/>
      <c r="I49" s="507"/>
      <c r="J49" s="507"/>
      <c r="K49" s="507"/>
      <c r="L49" s="507"/>
      <c r="M49" s="507"/>
      <c r="N49" s="507"/>
      <c r="O49" s="507"/>
      <c r="P49" s="507"/>
      <c r="Q49" s="507"/>
      <c r="R49" s="507"/>
      <c r="S49" s="507"/>
      <c r="T49" s="507"/>
      <c r="U49" s="507"/>
      <c r="V49" s="507"/>
      <c r="W49" s="507"/>
      <c r="X49" s="507"/>
      <c r="Y49" s="507"/>
      <c r="Z49" s="507"/>
      <c r="AA49" s="507"/>
      <c r="AB49" s="507"/>
      <c r="AC49" s="507"/>
      <c r="AD49" s="507"/>
      <c r="AE49" s="507"/>
      <c r="AF49" s="508"/>
      <c r="AH49" s="5"/>
      <c r="AJ49" s="483"/>
      <c r="AK49" s="484"/>
      <c r="AL49" s="484"/>
      <c r="AM49" s="484"/>
      <c r="AN49" s="484"/>
      <c r="AO49" s="484"/>
      <c r="AP49" s="484"/>
      <c r="AQ49" s="484"/>
      <c r="AR49" s="484"/>
      <c r="AS49" s="484"/>
      <c r="AT49" s="485"/>
    </row>
    <row r="50" spans="2:46">
      <c r="B50" s="506"/>
      <c r="C50" s="507"/>
      <c r="D50" s="507"/>
      <c r="E50" s="507"/>
      <c r="F50" s="507"/>
      <c r="G50" s="507"/>
      <c r="H50" s="507"/>
      <c r="I50" s="507"/>
      <c r="J50" s="507"/>
      <c r="K50" s="507"/>
      <c r="L50" s="507"/>
      <c r="M50" s="507"/>
      <c r="N50" s="507"/>
      <c r="O50" s="507"/>
      <c r="P50" s="507"/>
      <c r="Q50" s="507"/>
      <c r="R50" s="507"/>
      <c r="S50" s="507"/>
      <c r="T50" s="507"/>
      <c r="U50" s="507"/>
      <c r="V50" s="507"/>
      <c r="W50" s="507"/>
      <c r="X50" s="507"/>
      <c r="Y50" s="507"/>
      <c r="Z50" s="507"/>
      <c r="AA50" s="507"/>
      <c r="AB50" s="507"/>
      <c r="AC50" s="507"/>
      <c r="AD50" s="507"/>
      <c r="AE50" s="507"/>
      <c r="AF50" s="508"/>
      <c r="AH50" s="5"/>
      <c r="AJ50" s="483"/>
      <c r="AK50" s="484"/>
      <c r="AL50" s="484"/>
      <c r="AM50" s="484"/>
      <c r="AN50" s="484"/>
      <c r="AO50" s="484"/>
      <c r="AP50" s="484"/>
      <c r="AQ50" s="484"/>
      <c r="AR50" s="484"/>
      <c r="AS50" s="484"/>
      <c r="AT50" s="485"/>
    </row>
    <row r="51" spans="2:46">
      <c r="B51" s="509"/>
      <c r="C51" s="510"/>
      <c r="D51" s="510"/>
      <c r="E51" s="510"/>
      <c r="F51" s="510"/>
      <c r="G51" s="510"/>
      <c r="H51" s="510"/>
      <c r="I51" s="510"/>
      <c r="J51" s="510"/>
      <c r="K51" s="510"/>
      <c r="L51" s="510"/>
      <c r="M51" s="510"/>
      <c r="N51" s="510"/>
      <c r="O51" s="510"/>
      <c r="P51" s="510"/>
      <c r="Q51" s="510"/>
      <c r="R51" s="510"/>
      <c r="S51" s="510"/>
      <c r="T51" s="510"/>
      <c r="U51" s="510"/>
      <c r="V51" s="510"/>
      <c r="W51" s="510"/>
      <c r="X51" s="510"/>
      <c r="Y51" s="510"/>
      <c r="Z51" s="510"/>
      <c r="AA51" s="510"/>
      <c r="AB51" s="510"/>
      <c r="AC51" s="510"/>
      <c r="AD51" s="510"/>
      <c r="AE51" s="510"/>
      <c r="AF51" s="511"/>
      <c r="AH51" s="5"/>
      <c r="AJ51" s="486"/>
      <c r="AK51" s="487"/>
      <c r="AL51" s="487"/>
      <c r="AM51" s="487"/>
      <c r="AN51" s="487"/>
      <c r="AO51" s="487"/>
      <c r="AP51" s="487"/>
      <c r="AQ51" s="487"/>
      <c r="AR51" s="487"/>
      <c r="AS51" s="487"/>
      <c r="AT51" s="488"/>
    </row>
    <row r="52" spans="2:46">
      <c r="AH52" s="5"/>
    </row>
  </sheetData>
  <sheetProtection password="8F60" sheet="1" scenarios="1"/>
  <mergeCells count="239">
    <mergeCell ref="AK32:AO32"/>
    <mergeCell ref="AS32:AT32"/>
    <mergeCell ref="AK33:AO33"/>
    <mergeCell ref="AS33:AT33"/>
    <mergeCell ref="B32:C32"/>
    <mergeCell ref="D32:V32"/>
    <mergeCell ref="W32:X32"/>
    <mergeCell ref="Y32:Z32"/>
    <mergeCell ref="AA32:AE32"/>
    <mergeCell ref="B33:C33"/>
    <mergeCell ref="D33:V33"/>
    <mergeCell ref="W33:X33"/>
    <mergeCell ref="Y33:Z33"/>
    <mergeCell ref="AA33:AE33"/>
    <mergeCell ref="AK22:AO22"/>
    <mergeCell ref="AS22:AT22"/>
    <mergeCell ref="AK23:AO23"/>
    <mergeCell ref="AS23:AT23"/>
    <mergeCell ref="AK24:AO24"/>
    <mergeCell ref="AS24:AT24"/>
    <mergeCell ref="AK25:AO25"/>
    <mergeCell ref="AS25:AT25"/>
    <mergeCell ref="AK17:AO17"/>
    <mergeCell ref="AS17:AT17"/>
    <mergeCell ref="AK18:AO18"/>
    <mergeCell ref="AS18:AT18"/>
    <mergeCell ref="AK19:AO19"/>
    <mergeCell ref="AS19:AT19"/>
    <mergeCell ref="AK20:AO20"/>
    <mergeCell ref="AS20:AT20"/>
    <mergeCell ref="AK21:AO21"/>
    <mergeCell ref="AS21:AT21"/>
    <mergeCell ref="B24:C24"/>
    <mergeCell ref="D24:V24"/>
    <mergeCell ref="W24:X24"/>
    <mergeCell ref="Y24:Z24"/>
    <mergeCell ref="AA24:AE24"/>
    <mergeCell ref="B25:C25"/>
    <mergeCell ref="D25:V25"/>
    <mergeCell ref="W25:X25"/>
    <mergeCell ref="Y25:Z25"/>
    <mergeCell ref="AA25:AE25"/>
    <mergeCell ref="B22:C22"/>
    <mergeCell ref="D22:V22"/>
    <mergeCell ref="W22:X22"/>
    <mergeCell ref="Y22:Z22"/>
    <mergeCell ref="AA22:AE22"/>
    <mergeCell ref="B23:C23"/>
    <mergeCell ref="D23:V23"/>
    <mergeCell ref="W23:X23"/>
    <mergeCell ref="Y23:Z23"/>
    <mergeCell ref="AA23:AE23"/>
    <mergeCell ref="W20:X20"/>
    <mergeCell ref="Y20:Z20"/>
    <mergeCell ref="AA20:AE20"/>
    <mergeCell ref="B21:C21"/>
    <mergeCell ref="D21:V21"/>
    <mergeCell ref="W21:X21"/>
    <mergeCell ref="Y21:Z21"/>
    <mergeCell ref="AA21:AE21"/>
    <mergeCell ref="B19:C19"/>
    <mergeCell ref="D19:V19"/>
    <mergeCell ref="W19:X19"/>
    <mergeCell ref="Y19:Z19"/>
    <mergeCell ref="B2:G2"/>
    <mergeCell ref="H2:T2"/>
    <mergeCell ref="B3:G3"/>
    <mergeCell ref="H3:T3"/>
    <mergeCell ref="B4:G4"/>
    <mergeCell ref="H4:T4"/>
    <mergeCell ref="B16:C16"/>
    <mergeCell ref="D16:V16"/>
    <mergeCell ref="W16:X16"/>
    <mergeCell ref="F10:G10"/>
    <mergeCell ref="B10:C10"/>
    <mergeCell ref="D10:E10"/>
    <mergeCell ref="B7:G7"/>
    <mergeCell ref="H7:K7"/>
    <mergeCell ref="M7:O7"/>
    <mergeCell ref="Q7:S7"/>
    <mergeCell ref="B8:G8"/>
    <mergeCell ref="H8:T8"/>
    <mergeCell ref="U4:AE4"/>
    <mergeCell ref="Y16:Z16"/>
    <mergeCell ref="AA16:AE16"/>
    <mergeCell ref="B13:C13"/>
    <mergeCell ref="D13:V13"/>
    <mergeCell ref="W13:X13"/>
    <mergeCell ref="AK15:AO15"/>
    <mergeCell ref="AS15:AT15"/>
    <mergeCell ref="B14:C14"/>
    <mergeCell ref="D14:V14"/>
    <mergeCell ref="W14:X14"/>
    <mergeCell ref="Y14:Z14"/>
    <mergeCell ref="AA14:AE14"/>
    <mergeCell ref="AK14:AO14"/>
    <mergeCell ref="AS4:AT4"/>
    <mergeCell ref="B5:G5"/>
    <mergeCell ref="H5:T5"/>
    <mergeCell ref="B6:G6"/>
    <mergeCell ref="H6:T6"/>
    <mergeCell ref="AJ4:AL6"/>
    <mergeCell ref="AM4:AM6"/>
    <mergeCell ref="H10:AE10"/>
    <mergeCell ref="AJ10:AK10"/>
    <mergeCell ref="AL10:AO10"/>
    <mergeCell ref="AQ10:AT10"/>
    <mergeCell ref="AJ8:AO8"/>
    <mergeCell ref="AS8:AT8"/>
    <mergeCell ref="AJ9:AO9"/>
    <mergeCell ref="AQ9:AT9"/>
    <mergeCell ref="AS6:AT6"/>
    <mergeCell ref="B18:C18"/>
    <mergeCell ref="D18:V18"/>
    <mergeCell ref="W18:X18"/>
    <mergeCell ref="Y18:Z18"/>
    <mergeCell ref="AA18:AE18"/>
    <mergeCell ref="AJ11:AO11"/>
    <mergeCell ref="AR11:AT11"/>
    <mergeCell ref="B12:C12"/>
    <mergeCell ref="D12:V12"/>
    <mergeCell ref="W12:X12"/>
    <mergeCell ref="Y12:Z12"/>
    <mergeCell ref="AA12:AE12"/>
    <mergeCell ref="AK12:AO12"/>
    <mergeCell ref="AS12:AT12"/>
    <mergeCell ref="Y13:Z13"/>
    <mergeCell ref="AA13:AE13"/>
    <mergeCell ref="AK13:AO13"/>
    <mergeCell ref="AS13:AT13"/>
    <mergeCell ref="AS14:AT14"/>
    <mergeCell ref="B15:C15"/>
    <mergeCell ref="D15:V15"/>
    <mergeCell ref="W15:X15"/>
    <mergeCell ref="Y15:Z15"/>
    <mergeCell ref="AA15:AE15"/>
    <mergeCell ref="AK16:AO16"/>
    <mergeCell ref="AS16:AT16"/>
    <mergeCell ref="AA19:AE19"/>
    <mergeCell ref="B20:C20"/>
    <mergeCell ref="D20:V20"/>
    <mergeCell ref="B27:C27"/>
    <mergeCell ref="D27:V27"/>
    <mergeCell ref="W27:X27"/>
    <mergeCell ref="Y27:Z27"/>
    <mergeCell ref="AA27:AE27"/>
    <mergeCell ref="AK27:AO27"/>
    <mergeCell ref="AS27:AT27"/>
    <mergeCell ref="B26:C26"/>
    <mergeCell ref="D26:V26"/>
    <mergeCell ref="W26:X26"/>
    <mergeCell ref="Y26:Z26"/>
    <mergeCell ref="AA26:AE26"/>
    <mergeCell ref="AK26:AO26"/>
    <mergeCell ref="AS26:AT26"/>
    <mergeCell ref="B17:C17"/>
    <mergeCell ref="D17:V17"/>
    <mergeCell ref="W17:X17"/>
    <mergeCell ref="Y17:Z17"/>
    <mergeCell ref="AA17:AE17"/>
    <mergeCell ref="AS28:AT28"/>
    <mergeCell ref="B29:C29"/>
    <mergeCell ref="D29:V29"/>
    <mergeCell ref="W29:X29"/>
    <mergeCell ref="Y29:Z29"/>
    <mergeCell ref="AA29:AE29"/>
    <mergeCell ref="AK29:AO29"/>
    <mergeCell ref="AS29:AT29"/>
    <mergeCell ref="B28:C28"/>
    <mergeCell ref="D28:V28"/>
    <mergeCell ref="W28:X28"/>
    <mergeCell ref="Y28:Z28"/>
    <mergeCell ref="AA28:AE28"/>
    <mergeCell ref="AK28:AO28"/>
    <mergeCell ref="AS30:AT30"/>
    <mergeCell ref="B31:C31"/>
    <mergeCell ref="D31:V31"/>
    <mergeCell ref="W31:X31"/>
    <mergeCell ref="Y31:Z31"/>
    <mergeCell ref="AA31:AE31"/>
    <mergeCell ref="AK31:AO31"/>
    <mergeCell ref="AS31:AT31"/>
    <mergeCell ref="B30:C30"/>
    <mergeCell ref="D30:V30"/>
    <mergeCell ref="W30:X30"/>
    <mergeCell ref="Y30:Z30"/>
    <mergeCell ref="AA30:AE30"/>
    <mergeCell ref="AK30:AO30"/>
    <mergeCell ref="AS34:AT34"/>
    <mergeCell ref="B35:C35"/>
    <mergeCell ref="D35:V35"/>
    <mergeCell ref="W35:X35"/>
    <mergeCell ref="Y35:Z35"/>
    <mergeCell ref="AA35:AE35"/>
    <mergeCell ref="AK35:AO35"/>
    <mergeCell ref="AS35:AT35"/>
    <mergeCell ref="B34:C34"/>
    <mergeCell ref="D34:V34"/>
    <mergeCell ref="W34:X34"/>
    <mergeCell ref="Y34:Z34"/>
    <mergeCell ref="AA34:AE34"/>
    <mergeCell ref="AK34:AO34"/>
    <mergeCell ref="AS36:AT36"/>
    <mergeCell ref="B37:C37"/>
    <mergeCell ref="D37:V37"/>
    <mergeCell ref="W37:X37"/>
    <mergeCell ref="Y37:Z37"/>
    <mergeCell ref="AA37:AE37"/>
    <mergeCell ref="AK37:AO37"/>
    <mergeCell ref="AS37:AT37"/>
    <mergeCell ref="B36:C36"/>
    <mergeCell ref="D36:V36"/>
    <mergeCell ref="W36:X36"/>
    <mergeCell ref="Y36:Z36"/>
    <mergeCell ref="AA36:AE36"/>
    <mergeCell ref="AK36:AO36"/>
    <mergeCell ref="AJ42:AT42"/>
    <mergeCell ref="B43:AF51"/>
    <mergeCell ref="AJ43:AT51"/>
    <mergeCell ref="B40:G40"/>
    <mergeCell ref="H40:M40"/>
    <mergeCell ref="AK40:AL40"/>
    <mergeCell ref="AS40:AT40"/>
    <mergeCell ref="AS38:AT38"/>
    <mergeCell ref="B39:G39"/>
    <mergeCell ref="H39:M39"/>
    <mergeCell ref="N39:O39"/>
    <mergeCell ref="P39:V39"/>
    <mergeCell ref="W39:X39"/>
    <mergeCell ref="Y39:Z39"/>
    <mergeCell ref="AA39:AE39"/>
    <mergeCell ref="AK39:AO39"/>
    <mergeCell ref="AS39:AT39"/>
    <mergeCell ref="B38:C38"/>
    <mergeCell ref="D38:V38"/>
    <mergeCell ref="W38:X38"/>
    <mergeCell ref="Y38:Z38"/>
    <mergeCell ref="AA38:AE38"/>
    <mergeCell ref="AK38:AO38"/>
  </mergeCells>
  <phoneticPr fontId="5"/>
  <dataValidations count="5">
    <dataValidation errorStyle="information" allowBlank="1" showInputMessage="1" showErrorMessage="1" sqref="Y39:Z39 AP9:AQ9 AQ10" xr:uid="{00000000-0002-0000-0F00-000000000000}"/>
    <dataValidation imeMode="disabled" allowBlank="1" showInputMessage="1" showErrorMessage="1" sqref="H6:T6 H7:K7 M7:O7 Q7:S7 H40:M40 AA13:AE39 W13:X39 B13:C38" xr:uid="{00000000-0002-0000-0F00-000001000000}"/>
    <dataValidation type="textLength" allowBlank="1" showInputMessage="1" showErrorMessage="1" sqref="B43:AF51" xr:uid="{00000000-0002-0000-0F00-000002000000}">
      <formula1>0</formula1>
      <formula2>748</formula2>
    </dataValidation>
    <dataValidation type="textLength" allowBlank="1" showInputMessage="1" showErrorMessage="1" sqref="P39:V39 D13:V38" xr:uid="{00000000-0002-0000-0F00-000003000000}">
      <formula1>0</formula1>
      <formula2>74</formula2>
    </dataValidation>
    <dataValidation type="textLength" allowBlank="1" showInputMessage="1" showErrorMessage="1" sqref="H10:AE10" xr:uid="{00000000-0002-0000-0F00-000004000000}">
      <formula1>0</formula1>
      <formula2>60</formula2>
    </dataValidation>
  </dataValidations>
  <printOptions horizontalCentered="1"/>
  <pageMargins left="0.51181102362204722" right="0.51181102362204722" top="0.70866141732283472" bottom="0.51181102362204722" header="0.51181102362204722" footer="0.51181102362204722"/>
  <pageSetup paperSize="9" scale="89" orientation="portrait" r:id="rId1"/>
  <headerFooter alignWithMargins="0"/>
  <colBreaks count="1" manualBreakCount="1">
    <brk id="46" max="1048575" man="1"/>
  </colBreaks>
  <drawing r:id="rId2"/>
  <legacyDrawing r:id="rId3"/>
  <extLst>
    <ext xmlns:x14="http://schemas.microsoft.com/office/spreadsheetml/2009/9/main" uri="{CCE6A557-97BC-4b89-ADB6-D9C93CAAB3DF}">
      <x14:dataValidations xmlns:xm="http://schemas.microsoft.com/office/excel/2006/main" count="7">
        <x14:dataValidation type="list" allowBlank="1" showInputMessage="1" showErrorMessage="1" xr:uid="{00000000-0002-0000-0F00-000005000000}">
          <x14:formula1>
            <xm:f>固定マスタ!$GG$4:$GG$103</xm:f>
          </x14:formula1>
          <xm:sqref>H39:M39</xm:sqref>
        </x14:dataValidation>
        <x14:dataValidation type="list" errorStyle="information" allowBlank="1" showInputMessage="1" showErrorMessage="1" xr:uid="{00000000-0002-0000-0F00-000006000000}">
          <x14:formula1>
            <xm:f>固定マスタ!$CG$4:$CG$100</xm:f>
          </x14:formula1>
          <xm:sqref>H2:T2</xm:sqref>
        </x14:dataValidation>
        <x14:dataValidation type="list" allowBlank="1" showInputMessage="1" showErrorMessage="1" xr:uid="{00000000-0002-0000-0F00-000007000000}">
          <x14:formula1>
            <xm:f>固定マスタ!$FM$4:$FM$100</xm:f>
          </x14:formula1>
          <xm:sqref>H8:T8</xm:sqref>
        </x14:dataValidation>
        <x14:dataValidation type="list" allowBlank="1" showInputMessage="1" showErrorMessage="1" xr:uid="{00000000-0002-0000-0F00-000008000000}">
          <x14:formula1>
            <xm:f>固定マスタ!$CM$4:$CM$100</xm:f>
          </x14:formula1>
          <xm:sqref>H4</xm:sqref>
        </x14:dataValidation>
        <x14:dataValidation type="list" allowBlank="1" showInputMessage="1" showErrorMessage="1" xr:uid="{00000000-0002-0000-0F00-000009000000}">
          <x14:formula1>
            <xm:f>固定マスタ!$GO$4:$GO$103</xm:f>
          </x14:formula1>
          <xm:sqref>H3</xm:sqref>
        </x14:dataValidation>
        <x14:dataValidation type="list" errorStyle="information" allowBlank="1" showInputMessage="1" showErrorMessage="1" xr:uid="{00000000-0002-0000-0F00-00000A000000}">
          <x14:formula1>
            <xm:f>固定マスタ!$FO$4:$FO$103</xm:f>
          </x14:formula1>
          <xm:sqref>Y13:Z38</xm:sqref>
        </x14:dataValidation>
        <x14:dataValidation type="list" allowBlank="1" showInputMessage="1" showErrorMessage="1" xr:uid="{00000000-0002-0000-0F00-00000B000000}">
          <x14:formula1>
            <xm:f>固定マスタ!$DG$4:$DG$100</xm:f>
          </x14:formula1>
          <xm:sqref>H5:T5</xm:sqref>
        </x14:dataValidation>
      </x14:dataValidations>
    </ext>
  </extLst>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pageSetUpPr fitToPage="1"/>
  </sheetPr>
  <dimension ref="B2:BB52"/>
  <sheetViews>
    <sheetView showGridLines="0" showRowColHeaders="0" zoomScaleNormal="100" zoomScaleSheetLayoutView="100" workbookViewId="0">
      <selection activeCell="AJ19" sqref="AJ19:AO19"/>
    </sheetView>
  </sheetViews>
  <sheetFormatPr baseColWidth="10" defaultColWidth="9" defaultRowHeight="14"/>
  <cols>
    <col min="1" max="35" width="1.6640625" style="2" customWidth="1"/>
    <col min="36" max="36" width="3.83203125" style="8" customWidth="1"/>
    <col min="37" max="37" width="9" style="8"/>
    <col min="38" max="38" width="15.6640625" style="8" customWidth="1"/>
    <col min="39" max="39" width="6.83203125" style="8" customWidth="1"/>
    <col min="40" max="40" width="12.5" style="8" customWidth="1"/>
    <col min="41" max="41" width="7.5" style="8" customWidth="1"/>
    <col min="42" max="42" width="6.33203125" style="8" customWidth="1"/>
    <col min="43" max="43" width="3.83203125" style="8" customWidth="1"/>
    <col min="44" max="44" width="12.1640625" style="8" customWidth="1"/>
    <col min="45" max="45" width="9" style="8"/>
    <col min="46" max="46" width="6.83203125" style="8" customWidth="1"/>
    <col min="47" max="16384" width="9" style="2"/>
  </cols>
  <sheetData>
    <row r="2" spans="2:54">
      <c r="B2" s="529"/>
      <c r="C2" s="529"/>
      <c r="D2" s="529"/>
      <c r="E2" s="529"/>
      <c r="F2" s="529"/>
      <c r="G2" s="529"/>
      <c r="H2" s="582"/>
      <c r="I2" s="582"/>
      <c r="J2" s="582"/>
      <c r="K2" s="582"/>
      <c r="L2" s="582"/>
      <c r="M2" s="582"/>
      <c r="N2" s="582"/>
      <c r="O2" s="582"/>
      <c r="P2" s="582"/>
      <c r="Q2" s="582"/>
      <c r="R2" s="582"/>
      <c r="S2" s="582"/>
      <c r="T2" s="582"/>
      <c r="AH2" s="5"/>
    </row>
    <row r="3" spans="2:54">
      <c r="B3" s="529"/>
      <c r="C3" s="529"/>
      <c r="D3" s="529"/>
      <c r="E3" s="529"/>
      <c r="F3" s="529"/>
      <c r="G3" s="529"/>
      <c r="H3" s="583"/>
      <c r="I3" s="584"/>
      <c r="J3" s="584"/>
      <c r="K3" s="584"/>
      <c r="L3" s="584"/>
      <c r="M3" s="584"/>
      <c r="N3" s="584"/>
      <c r="O3" s="584"/>
      <c r="P3" s="584"/>
      <c r="Q3" s="584"/>
      <c r="R3" s="584"/>
      <c r="S3" s="584"/>
      <c r="T3" s="585"/>
      <c r="AH3" s="5"/>
    </row>
    <row r="4" spans="2:54" ht="13.5" customHeight="1">
      <c r="B4" s="529"/>
      <c r="C4" s="529"/>
      <c r="D4" s="529"/>
      <c r="E4" s="529"/>
      <c r="F4" s="529"/>
      <c r="G4" s="529"/>
      <c r="H4" s="583"/>
      <c r="I4" s="584"/>
      <c r="J4" s="584"/>
      <c r="K4" s="584"/>
      <c r="L4" s="584"/>
      <c r="M4" s="584"/>
      <c r="N4" s="584"/>
      <c r="O4" s="584"/>
      <c r="P4" s="584"/>
      <c r="Q4" s="584"/>
      <c r="R4" s="584"/>
      <c r="S4" s="584"/>
      <c r="T4" s="585"/>
      <c r="U4" s="457"/>
      <c r="V4" s="458"/>
      <c r="W4" s="458"/>
      <c r="X4" s="458"/>
      <c r="Y4" s="458"/>
      <c r="Z4" s="458"/>
      <c r="AA4" s="458"/>
      <c r="AB4" s="458"/>
      <c r="AC4" s="458"/>
      <c r="AD4" s="458"/>
      <c r="AE4" s="458"/>
      <c r="AH4" s="5"/>
      <c r="AJ4" s="813" t="str">
        <f>IF('見積書4-表紙枚'!H2="","",
IF('見積書4-表紙枚'!H8="","",
IF('見積書4-表紙枚'!H8=固定マスタ!FM5,固定マスタ!FW41,
IF('見積書4-表紙枚'!H8=固定マスタ!FM6,固定マスタ!FW41,
IF('見積書4-表紙枚'!H8=固定マスタ!FM7,固定マスタ!FW42,
IF('見積書4-表紙枚'!H8=固定マスタ!FM8,固定マスタ!FW42,
IF('見積書4-表紙枚'!H8=固定マスタ!FM9,"",
IF('見積書4-表紙枚'!H8=固定マスタ!FM10,"",
IF('見積書4-表紙枚'!H8=固定マスタ!FM11,"",
IF('見積書4-表紙枚'!H8=固定マスタ!FM12,"",
IF('見積書4-表紙枚'!H8=固定マスタ!FM13,"",
"error")))))))))))</f>
        <v/>
      </c>
      <c r="AK4" s="813"/>
      <c r="AL4" s="813"/>
      <c r="AM4" s="814" t="str">
        <f>IF('見積書4-表紙枚'!H2="","",
IF('見積書4-表紙枚'!H8="","",
D10))</f>
        <v/>
      </c>
      <c r="AN4" s="51"/>
      <c r="AO4" s="51"/>
      <c r="AP4" s="51"/>
      <c r="AQ4" s="51"/>
      <c r="AR4" s="20"/>
      <c r="AS4" s="466"/>
      <c r="AT4" s="466"/>
      <c r="AU4" s="1"/>
      <c r="AV4" s="1"/>
      <c r="AW4" s="1"/>
      <c r="AX4" s="1"/>
      <c r="AY4" s="1"/>
      <c r="AZ4" s="1"/>
      <c r="BA4" s="1"/>
      <c r="BB4" s="1"/>
    </row>
    <row r="5" spans="2:54" ht="13.5" customHeight="1">
      <c r="B5" s="576"/>
      <c r="C5" s="577"/>
      <c r="D5" s="577"/>
      <c r="E5" s="577"/>
      <c r="F5" s="577"/>
      <c r="G5" s="578"/>
      <c r="H5" s="583"/>
      <c r="I5" s="584"/>
      <c r="J5" s="584"/>
      <c r="K5" s="584"/>
      <c r="L5" s="584"/>
      <c r="M5" s="584"/>
      <c r="N5" s="584"/>
      <c r="O5" s="584"/>
      <c r="P5" s="584"/>
      <c r="Q5" s="584"/>
      <c r="R5" s="584"/>
      <c r="S5" s="584"/>
      <c r="T5" s="585"/>
      <c r="AH5" s="5"/>
      <c r="AJ5" s="813"/>
      <c r="AK5" s="813"/>
      <c r="AL5" s="813"/>
      <c r="AM5" s="814"/>
      <c r="AN5" s="51"/>
      <c r="AO5" s="51"/>
      <c r="AP5" s="51"/>
      <c r="AQ5" s="51"/>
      <c r="AR5" s="20"/>
      <c r="AS5" s="21"/>
      <c r="AT5" s="21"/>
      <c r="AU5" s="1"/>
      <c r="AV5" s="1"/>
      <c r="AW5" s="1"/>
      <c r="AX5" s="1"/>
      <c r="AY5" s="1"/>
      <c r="AZ5" s="1"/>
      <c r="BA5" s="1"/>
      <c r="BB5" s="1"/>
    </row>
    <row r="6" spans="2:54" ht="13.5" customHeight="1">
      <c r="B6" s="576"/>
      <c r="C6" s="577"/>
      <c r="D6" s="577"/>
      <c r="E6" s="577"/>
      <c r="F6" s="577"/>
      <c r="G6" s="578"/>
      <c r="H6" s="586"/>
      <c r="I6" s="587"/>
      <c r="J6" s="587"/>
      <c r="K6" s="587"/>
      <c r="L6" s="587"/>
      <c r="M6" s="587"/>
      <c r="N6" s="587"/>
      <c r="O6" s="587"/>
      <c r="P6" s="587"/>
      <c r="Q6" s="587"/>
      <c r="R6" s="587"/>
      <c r="S6" s="587"/>
      <c r="T6" s="588"/>
      <c r="AH6" s="5"/>
      <c r="AJ6" s="813"/>
      <c r="AK6" s="813"/>
      <c r="AL6" s="813"/>
      <c r="AM6" s="814"/>
      <c r="AN6" s="51"/>
      <c r="AO6" s="51"/>
      <c r="AP6" s="51"/>
      <c r="AQ6" s="51"/>
      <c r="AR6" s="22" t="str">
        <f>IF('見積書4-表紙枚'!AR6="","",
'見積書4-表紙枚'!AR6)</f>
        <v/>
      </c>
      <c r="AS6" s="515" t="str">
        <f>IF('見積書4-表紙枚'!AS6="","",
'見積書4-表紙枚'!AS6)</f>
        <v/>
      </c>
      <c r="AT6" s="515"/>
      <c r="AU6" s="1"/>
      <c r="AV6" s="1"/>
      <c r="AW6" s="1"/>
      <c r="AX6" s="1"/>
      <c r="AY6" s="1"/>
      <c r="AZ6" s="1"/>
      <c r="BA6" s="1"/>
      <c r="BB6" s="1"/>
    </row>
    <row r="7" spans="2:54">
      <c r="B7" s="576"/>
      <c r="C7" s="577"/>
      <c r="D7" s="577"/>
      <c r="E7" s="577"/>
      <c r="F7" s="577"/>
      <c r="G7" s="578"/>
      <c r="H7" s="567"/>
      <c r="I7" s="566"/>
      <c r="J7" s="566"/>
      <c r="K7" s="566"/>
      <c r="L7" s="12"/>
      <c r="M7" s="566"/>
      <c r="N7" s="566"/>
      <c r="O7" s="566"/>
      <c r="P7" s="12"/>
      <c r="Q7" s="566"/>
      <c r="R7" s="566"/>
      <c r="S7" s="566"/>
      <c r="T7" s="13"/>
      <c r="AH7" s="5"/>
    </row>
    <row r="8" spans="2:54" ht="15">
      <c r="B8" s="576"/>
      <c r="C8" s="577"/>
      <c r="D8" s="577"/>
      <c r="E8" s="577"/>
      <c r="F8" s="577"/>
      <c r="G8" s="578"/>
      <c r="H8" s="579"/>
      <c r="I8" s="580"/>
      <c r="J8" s="580"/>
      <c r="K8" s="580"/>
      <c r="L8" s="580"/>
      <c r="M8" s="580"/>
      <c r="N8" s="580"/>
      <c r="O8" s="580"/>
      <c r="P8" s="580"/>
      <c r="Q8" s="580"/>
      <c r="R8" s="580"/>
      <c r="S8" s="580"/>
      <c r="T8" s="581"/>
      <c r="AH8" s="5"/>
      <c r="AJ8" s="463"/>
      <c r="AK8" s="463"/>
      <c r="AL8" s="463"/>
      <c r="AM8" s="463"/>
      <c r="AN8" s="463"/>
      <c r="AO8" s="463"/>
      <c r="AR8" s="23" t="str">
        <f>IF('見積書4-表紙枚'!AR8="","",
'見積書4-表紙枚'!AR8)</f>
        <v/>
      </c>
      <c r="AS8" s="519" t="str">
        <f>IF('見積書4-表紙枚'!AS8="","",
'見積書4-表紙枚'!AS8)</f>
        <v/>
      </c>
      <c r="AT8" s="519"/>
    </row>
    <row r="9" spans="2:54" ht="15">
      <c r="D9" s="19" t="s">
        <v>4283</v>
      </c>
      <c r="H9" s="4"/>
      <c r="I9" s="4"/>
      <c r="J9" s="4"/>
      <c r="K9" s="4"/>
      <c r="L9" s="4"/>
      <c r="M9" s="4"/>
      <c r="N9" s="4"/>
      <c r="O9" s="4"/>
      <c r="P9" s="4"/>
      <c r="Q9" s="4"/>
      <c r="R9" s="4"/>
      <c r="S9" s="4"/>
      <c r="T9" s="4"/>
      <c r="U9" s="4"/>
      <c r="V9" s="4"/>
      <c r="W9" s="4"/>
      <c r="X9" s="4"/>
      <c r="Y9" s="4"/>
      <c r="Z9" s="4"/>
      <c r="AA9" s="4"/>
      <c r="AB9" s="4"/>
      <c r="AC9" s="4"/>
      <c r="AD9" s="4"/>
      <c r="AE9" s="4"/>
      <c r="AH9" s="5"/>
      <c r="AJ9" s="452"/>
      <c r="AK9" s="452"/>
      <c r="AL9" s="452"/>
      <c r="AM9" s="452"/>
      <c r="AN9" s="452"/>
      <c r="AO9" s="452"/>
      <c r="AP9" s="25"/>
      <c r="AQ9" s="456"/>
      <c r="AR9" s="456"/>
      <c r="AS9" s="456"/>
      <c r="AT9" s="456"/>
    </row>
    <row r="10" spans="2:54" ht="21" customHeight="1">
      <c r="B10" s="817" t="s">
        <v>859</v>
      </c>
      <c r="C10" s="815"/>
      <c r="D10" s="818"/>
      <c r="E10" s="818"/>
      <c r="F10" s="815" t="s">
        <v>4381</v>
      </c>
      <c r="G10" s="816"/>
      <c r="H10" s="468"/>
      <c r="I10" s="468"/>
      <c r="J10" s="468"/>
      <c r="K10" s="468"/>
      <c r="L10" s="468"/>
      <c r="M10" s="468"/>
      <c r="N10" s="468"/>
      <c r="O10" s="468"/>
      <c r="P10" s="468"/>
      <c r="Q10" s="468"/>
      <c r="R10" s="468"/>
      <c r="S10" s="468"/>
      <c r="T10" s="468"/>
      <c r="U10" s="468"/>
      <c r="V10" s="468"/>
      <c r="W10" s="468"/>
      <c r="X10" s="468"/>
      <c r="Y10" s="468"/>
      <c r="Z10" s="468"/>
      <c r="AA10" s="468"/>
      <c r="AB10" s="468"/>
      <c r="AC10" s="468"/>
      <c r="AD10" s="468"/>
      <c r="AE10" s="468"/>
      <c r="AH10" s="5" t="s">
        <v>4282</v>
      </c>
      <c r="AJ10" s="517" t="str">
        <f>IF('見積書4-表紙枚'!H2="","",
IF('見積書4-表紙枚'!H8="","",
IF('見積書4-表紙枚'!H8=固定マスタ!FM5,固定マスタ!FW43&amp;" "&amp;D10,
IF('見積書4-表紙枚'!H8=固定マスタ!FM6,固定マスタ!FW43&amp;" "&amp;D10,
IF('見積書4-表紙枚'!H8=固定マスタ!FM7,固定マスタ!FW44&amp;" "&amp;D10,
IF('見積書4-表紙枚'!H8=固定マスタ!FM8,固定マスタ!FW44&amp;" "&amp;D10,
IF('見積書4-表紙枚'!H8=固定マスタ!FM9,"",
IF('見積書4-表紙枚'!H8=固定マスタ!FM10,"",
IF('見積書4-表紙枚'!H8=固定マスタ!FM11,"",
IF('見積書4-表紙枚'!H8=固定マスタ!FM12,"",
IF('見積書4-表紙枚'!H8=固定マスタ!FM13,"",
"error")))))))))))</f>
        <v/>
      </c>
      <c r="AK10" s="518"/>
      <c r="AL10" s="472" t="str">
        <f>IF('見積書4-表紙枚'!H2="","",
IF('見積書4-表紙枚'!H5="","",
IF('見積書4-表紙枚'!H8="","",
H10)))</f>
        <v/>
      </c>
      <c r="AM10" s="472"/>
      <c r="AN10" s="472"/>
      <c r="AO10" s="472"/>
      <c r="AP10" s="26"/>
      <c r="AQ10" s="456"/>
      <c r="AR10" s="456"/>
      <c r="AS10" s="456"/>
      <c r="AT10" s="456"/>
    </row>
    <row r="11" spans="2:54" ht="13.5" customHeight="1">
      <c r="D11" s="19" t="s">
        <v>4288</v>
      </c>
      <c r="AH11" s="5"/>
      <c r="AJ11" s="452"/>
      <c r="AK11" s="452"/>
      <c r="AL11" s="452"/>
      <c r="AM11" s="452"/>
      <c r="AN11" s="452"/>
      <c r="AO11" s="452"/>
      <c r="AR11" s="452"/>
      <c r="AS11" s="452"/>
      <c r="AT11" s="452"/>
    </row>
    <row r="12" spans="2:54">
      <c r="B12" s="473" t="s">
        <v>110</v>
      </c>
      <c r="C12" s="473"/>
      <c r="D12" s="473" t="s">
        <v>270</v>
      </c>
      <c r="E12" s="473"/>
      <c r="F12" s="473"/>
      <c r="G12" s="473"/>
      <c r="H12" s="473"/>
      <c r="I12" s="473"/>
      <c r="J12" s="473"/>
      <c r="K12" s="473"/>
      <c r="L12" s="473"/>
      <c r="M12" s="473"/>
      <c r="N12" s="473"/>
      <c r="O12" s="473"/>
      <c r="P12" s="473"/>
      <c r="Q12" s="473"/>
      <c r="R12" s="473"/>
      <c r="S12" s="473"/>
      <c r="T12" s="473"/>
      <c r="U12" s="473"/>
      <c r="V12" s="473"/>
      <c r="W12" s="473" t="s">
        <v>386</v>
      </c>
      <c r="X12" s="473"/>
      <c r="Y12" s="473" t="s">
        <v>468</v>
      </c>
      <c r="Z12" s="473"/>
      <c r="AA12" s="473" t="s">
        <v>542</v>
      </c>
      <c r="AB12" s="473"/>
      <c r="AC12" s="473"/>
      <c r="AD12" s="473"/>
      <c r="AE12" s="473"/>
      <c r="AH12" s="5"/>
      <c r="AJ12" s="35" t="str">
        <f>IF('見積書4-表紙枚'!H2="","",
IF('見積書4-表紙枚'!H8="","",
IF('見積書4-表紙枚'!H8=固定マスタ!FM5,固定マスタ!FW6,
IF('見積書4-表紙枚'!H8=固定マスタ!FM6,固定マスタ!FW6,
IF('見積書4-表紙枚'!H8=固定マスタ!FM7,固定マスタ!FW6,
IF('見積書4-表紙枚'!H8=固定マスタ!FM8,固定マスタ!FW6,
IF('見積書4-表紙枚'!H8=固定マスタ!FM9,"",
IF('見積書4-表紙枚'!H8=固定マスタ!FM10,"",
IF('見積書4-表紙枚'!H8=固定マスタ!FM11,"",
IF('見積書4-表紙枚'!H8=固定マスタ!FM12,"",
IF('見積書4-表紙枚'!H8=固定マスタ!FM13,"",
"error")))))))))))</f>
        <v/>
      </c>
      <c r="AK12" s="520" t="str">
        <f>IF('見積書4-表紙枚'!H2="","",
IF('見積書4-表紙枚'!H8="","",
IF('見積書4-表紙枚'!H8=固定マスタ!FM5,固定マスタ!FW7,
IF('見積書4-表紙枚'!H8=固定マスタ!FM6,固定マスタ!FW7,
IF('見積書4-表紙枚'!H8=固定マスタ!FM7,固定マスタ!FW8,
IF('見積書4-表紙枚'!H8=固定マスタ!FM8,固定マスタ!FW8,
IF('見積書4-表紙枚'!H8=固定マスタ!FM9,"",
IF('見積書4-表紙枚'!H8=固定マスタ!FM10,"",
IF('見積書4-表紙枚'!H8=固定マスタ!FM11,"",
IF('見積書4-表紙枚'!H8=固定マスタ!FM12,"",
IF('見積書4-表紙枚'!H8=固定マスタ!FM13,"",
"error")))))))))))</f>
        <v/>
      </c>
      <c r="AL12" s="528"/>
      <c r="AM12" s="528"/>
      <c r="AN12" s="528"/>
      <c r="AO12" s="521"/>
      <c r="AP12" s="35" t="str">
        <f>IF('見積書4-表紙枚'!H2="","",
IF('見積書4-表紙枚'!H8="","",
IF('見積書4-表紙枚'!H8=固定マスタ!FM5,固定マスタ!FW9,
IF('見積書4-表紙枚'!H8=固定マスタ!FM6,固定マスタ!FW9,
IF('見積書4-表紙枚'!H8=固定マスタ!FM7,固定マスタ!FW10,
IF('見積書4-表紙枚'!H8=固定マスタ!FM8,固定マスタ!FW10,
IF('見積書4-表紙枚'!H8=固定マスタ!FM9,"",
IF('見積書4-表紙枚'!H8=固定マスタ!FM10,"",
IF('見積書4-表紙枚'!H8=固定マスタ!FM11,"",
IF('見積書4-表紙枚'!H8=固定マスタ!FM12,"",
IF('見積書4-表紙枚'!H8=固定マスタ!FM13,"",
"error")))))))))))</f>
        <v/>
      </c>
      <c r="AQ12" s="35" t="str">
        <f>IF('見積書4-表紙枚'!H2="","",
IF('見積書4-表紙枚'!H8="","",
IF('見積書4-表紙枚'!H8=固定マスタ!FM5,固定マスタ!FW11,
IF('見積書4-表紙枚'!H8=固定マスタ!FM6,固定マスタ!FW11,
IF('見積書4-表紙枚'!H8=固定マスタ!FM7,固定マスタ!FW12,
IF('見積書4-表紙枚'!H8=固定マスタ!FM8,固定マスタ!FW12,
IF('見積書4-表紙枚'!H8=固定マスタ!FM9,"",
IF('見積書4-表紙枚'!H8=固定マスタ!FM10,"",
IF('見積書4-表紙枚'!H8=固定マスタ!FM11,"",
IF('見積書4-表紙枚'!H8=固定マスタ!FM12,"",
IF('見積書4-表紙枚'!H8=固定マスタ!FM13,"",
"error")))))))))))</f>
        <v/>
      </c>
      <c r="AR12" s="35" t="str">
        <f>IF('見積書4-表紙枚'!H2="","",
IF('見積書4-表紙枚'!H8="","",
IF('見積書4-表紙枚'!H8=固定マスタ!FM5,固定マスタ!FW13,
IF('見積書4-表紙枚'!H8=固定マスタ!FM6,固定マスタ!FW13,
IF('見積書4-表紙枚'!H8=固定マスタ!FM7,固定マスタ!FW14,
IF('見積書4-表紙枚'!H8=固定マスタ!FM8,固定マスタ!FW14,
IF('見積書4-表紙枚'!H8=固定マスタ!FM9,"",
IF('見積書4-表紙枚'!H8=固定マスタ!FM10,"",
IF('見積書4-表紙枚'!H8=固定マスタ!FM11,"",
IF('見積書4-表紙枚'!H8=固定マスタ!FM12,"",
IF('見積書4-表紙枚'!H8=固定マスタ!FM13,"",
"error")))))))))))</f>
        <v/>
      </c>
      <c r="AS12" s="520" t="str">
        <f>IF('見積書4-表紙枚'!H2="","",
IF('見積書4-表紙枚'!H8="","",
IF('見積書4-表紙枚'!H8=固定マスタ!FM5,固定マスタ!FW15,
IF('見積書4-表紙枚'!H8=固定マスタ!FM6,固定マスタ!FW15,
IF('見積書4-表紙枚'!H8=固定マスタ!FM7,固定マスタ!FW16,
IF('見積書4-表紙枚'!H8=固定マスタ!FM8,固定マスタ!FW16,
IF('見積書4-表紙枚'!H8=固定マスタ!FM9,"",
IF('見積書4-表紙枚'!H8=固定マスタ!FM10,"",
IF('見積書4-表紙枚'!H8=固定マスタ!FM11,"",
IF('見積書4-表紙枚'!H8=固定マスタ!FM12,"",
IF('見積書4-表紙枚'!H8=固定マスタ!FM13,"",
"error")))))))))))</f>
        <v/>
      </c>
      <c r="AT12" s="521"/>
    </row>
    <row r="13" spans="2:54" ht="22.5" customHeight="1">
      <c r="B13" s="467"/>
      <c r="C13" s="467"/>
      <c r="D13" s="468"/>
      <c r="E13" s="468"/>
      <c r="F13" s="468"/>
      <c r="G13" s="468"/>
      <c r="H13" s="468"/>
      <c r="I13" s="468"/>
      <c r="J13" s="468"/>
      <c r="K13" s="468"/>
      <c r="L13" s="468"/>
      <c r="M13" s="468"/>
      <c r="N13" s="468"/>
      <c r="O13" s="468"/>
      <c r="P13" s="468"/>
      <c r="Q13" s="468"/>
      <c r="R13" s="468"/>
      <c r="S13" s="468"/>
      <c r="T13" s="468"/>
      <c r="U13" s="468"/>
      <c r="V13" s="468"/>
      <c r="W13" s="469"/>
      <c r="X13" s="469"/>
      <c r="Y13" s="470"/>
      <c r="Z13" s="471"/>
      <c r="AA13" s="482"/>
      <c r="AB13" s="482"/>
      <c r="AC13" s="482"/>
      <c r="AD13" s="482"/>
      <c r="AE13" s="482"/>
      <c r="AH13" s="5"/>
      <c r="AJ13" s="33" t="str">
        <f>IF(B13="","",B13)</f>
        <v/>
      </c>
      <c r="AK13" s="512" t="str">
        <f>IF(D13="","",D13)</f>
        <v/>
      </c>
      <c r="AL13" s="513"/>
      <c r="AM13" s="513"/>
      <c r="AN13" s="513"/>
      <c r="AO13" s="514"/>
      <c r="AP13" s="41" t="str">
        <f>IF(W13="","",W13)</f>
        <v/>
      </c>
      <c r="AQ13" s="40" t="str">
        <f>IF(Y13="","",Y13)</f>
        <v/>
      </c>
      <c r="AR13" s="27" t="str">
        <f>IF(AA13="","",AA13)</f>
        <v/>
      </c>
      <c r="AS13" s="493" t="str">
        <f>IF(OR($AP13="",$AR13=""),"",INT(AR13*AP13))</f>
        <v/>
      </c>
      <c r="AT13" s="494"/>
    </row>
    <row r="14" spans="2:54" ht="22.5" customHeight="1">
      <c r="B14" s="467"/>
      <c r="C14" s="467"/>
      <c r="D14" s="468"/>
      <c r="E14" s="468"/>
      <c r="F14" s="468"/>
      <c r="G14" s="468"/>
      <c r="H14" s="468"/>
      <c r="I14" s="468"/>
      <c r="J14" s="468"/>
      <c r="K14" s="468"/>
      <c r="L14" s="468"/>
      <c r="M14" s="468"/>
      <c r="N14" s="468"/>
      <c r="O14" s="468"/>
      <c r="P14" s="468"/>
      <c r="Q14" s="468"/>
      <c r="R14" s="468"/>
      <c r="S14" s="468"/>
      <c r="T14" s="468"/>
      <c r="U14" s="468"/>
      <c r="V14" s="468"/>
      <c r="W14" s="469"/>
      <c r="X14" s="469"/>
      <c r="Y14" s="470"/>
      <c r="Z14" s="471"/>
      <c r="AA14" s="482"/>
      <c r="AB14" s="482"/>
      <c r="AC14" s="482"/>
      <c r="AD14" s="482"/>
      <c r="AE14" s="482"/>
      <c r="AH14" s="5"/>
      <c r="AJ14" s="33" t="str">
        <f t="shared" ref="AJ14:AJ38" si="0">IF(B14="","",B14)</f>
        <v/>
      </c>
      <c r="AK14" s="512" t="str">
        <f t="shared" ref="AK14:AK38" si="1">IF(D14="","",D14)</f>
        <v/>
      </c>
      <c r="AL14" s="513"/>
      <c r="AM14" s="513"/>
      <c r="AN14" s="513"/>
      <c r="AO14" s="514"/>
      <c r="AP14" s="41" t="str">
        <f t="shared" ref="AP14:AP38" si="2">IF(W14="","",W14)</f>
        <v/>
      </c>
      <c r="AQ14" s="40" t="str">
        <f t="shared" ref="AQ14:AQ38" si="3">IF(Y14="","",Y14)</f>
        <v/>
      </c>
      <c r="AR14" s="27" t="str">
        <f t="shared" ref="AR14:AR38" si="4">IF(AA14="","",AA14)</f>
        <v/>
      </c>
      <c r="AS14" s="493" t="str">
        <f t="shared" ref="AS14:AS38" si="5">IF(OR($AP14="",$AR14=""),"",INT(AR14*AP14))</f>
        <v/>
      </c>
      <c r="AT14" s="494"/>
    </row>
    <row r="15" spans="2:54" ht="22.5" customHeight="1">
      <c r="B15" s="467"/>
      <c r="C15" s="467"/>
      <c r="D15" s="468"/>
      <c r="E15" s="468"/>
      <c r="F15" s="468"/>
      <c r="G15" s="468"/>
      <c r="H15" s="468"/>
      <c r="I15" s="468"/>
      <c r="J15" s="468"/>
      <c r="K15" s="468"/>
      <c r="L15" s="468"/>
      <c r="M15" s="468"/>
      <c r="N15" s="468"/>
      <c r="O15" s="468"/>
      <c r="P15" s="468"/>
      <c r="Q15" s="468"/>
      <c r="R15" s="468"/>
      <c r="S15" s="468"/>
      <c r="T15" s="468"/>
      <c r="U15" s="468"/>
      <c r="V15" s="468"/>
      <c r="W15" s="469"/>
      <c r="X15" s="469"/>
      <c r="Y15" s="470"/>
      <c r="Z15" s="471"/>
      <c r="AA15" s="482"/>
      <c r="AB15" s="482"/>
      <c r="AC15" s="482"/>
      <c r="AD15" s="482"/>
      <c r="AE15" s="482"/>
      <c r="AH15" s="5"/>
      <c r="AJ15" s="33" t="str">
        <f t="shared" si="0"/>
        <v/>
      </c>
      <c r="AK15" s="512" t="str">
        <f t="shared" si="1"/>
        <v/>
      </c>
      <c r="AL15" s="513"/>
      <c r="AM15" s="513"/>
      <c r="AN15" s="513"/>
      <c r="AO15" s="514"/>
      <c r="AP15" s="41" t="str">
        <f t="shared" si="2"/>
        <v/>
      </c>
      <c r="AQ15" s="40" t="str">
        <f t="shared" si="3"/>
        <v/>
      </c>
      <c r="AR15" s="27" t="str">
        <f t="shared" si="4"/>
        <v/>
      </c>
      <c r="AS15" s="493" t="str">
        <f t="shared" si="5"/>
        <v/>
      </c>
      <c r="AT15" s="494"/>
    </row>
    <row r="16" spans="2:54" ht="22.5" customHeight="1">
      <c r="B16" s="467"/>
      <c r="C16" s="467"/>
      <c r="D16" s="468"/>
      <c r="E16" s="468"/>
      <c r="F16" s="468"/>
      <c r="G16" s="468"/>
      <c r="H16" s="468"/>
      <c r="I16" s="468"/>
      <c r="J16" s="468"/>
      <c r="K16" s="468"/>
      <c r="L16" s="468"/>
      <c r="M16" s="468"/>
      <c r="N16" s="468"/>
      <c r="O16" s="468"/>
      <c r="P16" s="468"/>
      <c r="Q16" s="468"/>
      <c r="R16" s="468"/>
      <c r="S16" s="468"/>
      <c r="T16" s="468"/>
      <c r="U16" s="468"/>
      <c r="V16" s="468"/>
      <c r="W16" s="469"/>
      <c r="X16" s="469"/>
      <c r="Y16" s="470"/>
      <c r="Z16" s="471"/>
      <c r="AA16" s="482"/>
      <c r="AB16" s="482"/>
      <c r="AC16" s="482"/>
      <c r="AD16" s="482"/>
      <c r="AE16" s="482"/>
      <c r="AH16" s="5"/>
      <c r="AJ16" s="33" t="str">
        <f t="shared" si="0"/>
        <v/>
      </c>
      <c r="AK16" s="512" t="str">
        <f t="shared" si="1"/>
        <v/>
      </c>
      <c r="AL16" s="513"/>
      <c r="AM16" s="513"/>
      <c r="AN16" s="513"/>
      <c r="AO16" s="514"/>
      <c r="AP16" s="41" t="str">
        <f t="shared" si="2"/>
        <v/>
      </c>
      <c r="AQ16" s="40" t="str">
        <f t="shared" si="3"/>
        <v/>
      </c>
      <c r="AR16" s="27" t="str">
        <f t="shared" si="4"/>
        <v/>
      </c>
      <c r="AS16" s="493" t="str">
        <f t="shared" si="5"/>
        <v/>
      </c>
      <c r="AT16" s="494"/>
    </row>
    <row r="17" spans="2:46" ht="22.5" customHeight="1">
      <c r="B17" s="467"/>
      <c r="C17" s="467"/>
      <c r="D17" s="468"/>
      <c r="E17" s="468"/>
      <c r="F17" s="468"/>
      <c r="G17" s="468"/>
      <c r="H17" s="468"/>
      <c r="I17" s="468"/>
      <c r="J17" s="468"/>
      <c r="K17" s="468"/>
      <c r="L17" s="468"/>
      <c r="M17" s="468"/>
      <c r="N17" s="468"/>
      <c r="O17" s="468"/>
      <c r="P17" s="468"/>
      <c r="Q17" s="468"/>
      <c r="R17" s="468"/>
      <c r="S17" s="468"/>
      <c r="T17" s="468"/>
      <c r="U17" s="468"/>
      <c r="V17" s="468"/>
      <c r="W17" s="469"/>
      <c r="X17" s="469"/>
      <c r="Y17" s="470"/>
      <c r="Z17" s="471"/>
      <c r="AA17" s="482"/>
      <c r="AB17" s="482"/>
      <c r="AC17" s="482"/>
      <c r="AD17" s="482"/>
      <c r="AE17" s="482"/>
      <c r="AH17" s="5"/>
      <c r="AJ17" s="33" t="str">
        <f t="shared" si="0"/>
        <v/>
      </c>
      <c r="AK17" s="512" t="str">
        <f t="shared" si="1"/>
        <v/>
      </c>
      <c r="AL17" s="513"/>
      <c r="AM17" s="513"/>
      <c r="AN17" s="513"/>
      <c r="AO17" s="514"/>
      <c r="AP17" s="41" t="str">
        <f t="shared" si="2"/>
        <v/>
      </c>
      <c r="AQ17" s="40" t="str">
        <f t="shared" si="3"/>
        <v/>
      </c>
      <c r="AR17" s="27" t="str">
        <f t="shared" si="4"/>
        <v/>
      </c>
      <c r="AS17" s="493" t="str">
        <f t="shared" si="5"/>
        <v/>
      </c>
      <c r="AT17" s="494"/>
    </row>
    <row r="18" spans="2:46" ht="22.5" customHeight="1">
      <c r="B18" s="467"/>
      <c r="C18" s="467"/>
      <c r="D18" s="468"/>
      <c r="E18" s="468"/>
      <c r="F18" s="468"/>
      <c r="G18" s="468"/>
      <c r="H18" s="468"/>
      <c r="I18" s="468"/>
      <c r="J18" s="468"/>
      <c r="K18" s="468"/>
      <c r="L18" s="468"/>
      <c r="M18" s="468"/>
      <c r="N18" s="468"/>
      <c r="O18" s="468"/>
      <c r="P18" s="468"/>
      <c r="Q18" s="468"/>
      <c r="R18" s="468"/>
      <c r="S18" s="468"/>
      <c r="T18" s="468"/>
      <c r="U18" s="468"/>
      <c r="V18" s="468"/>
      <c r="W18" s="469"/>
      <c r="X18" s="469"/>
      <c r="Y18" s="470"/>
      <c r="Z18" s="471"/>
      <c r="AA18" s="482"/>
      <c r="AB18" s="482"/>
      <c r="AC18" s="482"/>
      <c r="AD18" s="482"/>
      <c r="AE18" s="482"/>
      <c r="AH18" s="5"/>
      <c r="AJ18" s="33" t="str">
        <f t="shared" si="0"/>
        <v/>
      </c>
      <c r="AK18" s="512" t="str">
        <f t="shared" si="1"/>
        <v/>
      </c>
      <c r="AL18" s="513"/>
      <c r="AM18" s="513"/>
      <c r="AN18" s="513"/>
      <c r="AO18" s="514"/>
      <c r="AP18" s="41" t="str">
        <f t="shared" si="2"/>
        <v/>
      </c>
      <c r="AQ18" s="40" t="str">
        <f t="shared" si="3"/>
        <v/>
      </c>
      <c r="AR18" s="27" t="str">
        <f t="shared" si="4"/>
        <v/>
      </c>
      <c r="AS18" s="493" t="str">
        <f t="shared" si="5"/>
        <v/>
      </c>
      <c r="AT18" s="494"/>
    </row>
    <row r="19" spans="2:46" ht="22.5" customHeight="1">
      <c r="B19" s="467"/>
      <c r="C19" s="467"/>
      <c r="D19" s="468"/>
      <c r="E19" s="468"/>
      <c r="F19" s="468"/>
      <c r="G19" s="468"/>
      <c r="H19" s="468"/>
      <c r="I19" s="468"/>
      <c r="J19" s="468"/>
      <c r="K19" s="468"/>
      <c r="L19" s="468"/>
      <c r="M19" s="468"/>
      <c r="N19" s="468"/>
      <c r="O19" s="468"/>
      <c r="P19" s="468"/>
      <c r="Q19" s="468"/>
      <c r="R19" s="468"/>
      <c r="S19" s="468"/>
      <c r="T19" s="468"/>
      <c r="U19" s="468"/>
      <c r="V19" s="468"/>
      <c r="W19" s="469"/>
      <c r="X19" s="469"/>
      <c r="Y19" s="470"/>
      <c r="Z19" s="471"/>
      <c r="AA19" s="482"/>
      <c r="AB19" s="482"/>
      <c r="AC19" s="482"/>
      <c r="AD19" s="482"/>
      <c r="AE19" s="482"/>
      <c r="AH19" s="5"/>
      <c r="AJ19" s="33" t="str">
        <f t="shared" si="0"/>
        <v/>
      </c>
      <c r="AK19" s="512" t="str">
        <f t="shared" si="1"/>
        <v/>
      </c>
      <c r="AL19" s="513"/>
      <c r="AM19" s="513"/>
      <c r="AN19" s="513"/>
      <c r="AO19" s="514"/>
      <c r="AP19" s="41" t="str">
        <f t="shared" si="2"/>
        <v/>
      </c>
      <c r="AQ19" s="40" t="str">
        <f t="shared" si="3"/>
        <v/>
      </c>
      <c r="AR19" s="27" t="str">
        <f t="shared" si="4"/>
        <v/>
      </c>
      <c r="AS19" s="493" t="str">
        <f t="shared" si="5"/>
        <v/>
      </c>
      <c r="AT19" s="494"/>
    </row>
    <row r="20" spans="2:46" ht="22.5" customHeight="1">
      <c r="B20" s="467"/>
      <c r="C20" s="467"/>
      <c r="D20" s="468"/>
      <c r="E20" s="468"/>
      <c r="F20" s="468"/>
      <c r="G20" s="468"/>
      <c r="H20" s="468"/>
      <c r="I20" s="468"/>
      <c r="J20" s="468"/>
      <c r="K20" s="468"/>
      <c r="L20" s="468"/>
      <c r="M20" s="468"/>
      <c r="N20" s="468"/>
      <c r="O20" s="468"/>
      <c r="P20" s="468"/>
      <c r="Q20" s="468"/>
      <c r="R20" s="468"/>
      <c r="S20" s="468"/>
      <c r="T20" s="468"/>
      <c r="U20" s="468"/>
      <c r="V20" s="468"/>
      <c r="W20" s="469"/>
      <c r="X20" s="469"/>
      <c r="Y20" s="470"/>
      <c r="Z20" s="471"/>
      <c r="AA20" s="482"/>
      <c r="AB20" s="482"/>
      <c r="AC20" s="482"/>
      <c r="AD20" s="482"/>
      <c r="AE20" s="482"/>
      <c r="AH20" s="5"/>
      <c r="AJ20" s="33" t="str">
        <f t="shared" si="0"/>
        <v/>
      </c>
      <c r="AK20" s="512" t="str">
        <f t="shared" si="1"/>
        <v/>
      </c>
      <c r="AL20" s="513"/>
      <c r="AM20" s="513"/>
      <c r="AN20" s="513"/>
      <c r="AO20" s="514"/>
      <c r="AP20" s="41" t="str">
        <f t="shared" si="2"/>
        <v/>
      </c>
      <c r="AQ20" s="40" t="str">
        <f t="shared" si="3"/>
        <v/>
      </c>
      <c r="AR20" s="27" t="str">
        <f t="shared" si="4"/>
        <v/>
      </c>
      <c r="AS20" s="493" t="str">
        <f t="shared" si="5"/>
        <v/>
      </c>
      <c r="AT20" s="494"/>
    </row>
    <row r="21" spans="2:46" ht="22.5" customHeight="1">
      <c r="B21" s="467"/>
      <c r="C21" s="467"/>
      <c r="D21" s="468"/>
      <c r="E21" s="468"/>
      <c r="F21" s="468"/>
      <c r="G21" s="468"/>
      <c r="H21" s="468"/>
      <c r="I21" s="468"/>
      <c r="J21" s="468"/>
      <c r="K21" s="468"/>
      <c r="L21" s="468"/>
      <c r="M21" s="468"/>
      <c r="N21" s="468"/>
      <c r="O21" s="468"/>
      <c r="P21" s="468"/>
      <c r="Q21" s="468"/>
      <c r="R21" s="468"/>
      <c r="S21" s="468"/>
      <c r="T21" s="468"/>
      <c r="U21" s="468"/>
      <c r="V21" s="468"/>
      <c r="W21" s="469"/>
      <c r="X21" s="469"/>
      <c r="Y21" s="470"/>
      <c r="Z21" s="471"/>
      <c r="AA21" s="482"/>
      <c r="AB21" s="482"/>
      <c r="AC21" s="482"/>
      <c r="AD21" s="482"/>
      <c r="AE21" s="482"/>
      <c r="AH21" s="5"/>
      <c r="AJ21" s="33" t="str">
        <f t="shared" si="0"/>
        <v/>
      </c>
      <c r="AK21" s="512" t="str">
        <f t="shared" si="1"/>
        <v/>
      </c>
      <c r="AL21" s="513"/>
      <c r="AM21" s="513"/>
      <c r="AN21" s="513"/>
      <c r="AO21" s="514"/>
      <c r="AP21" s="41" t="str">
        <f t="shared" si="2"/>
        <v/>
      </c>
      <c r="AQ21" s="40" t="str">
        <f t="shared" si="3"/>
        <v/>
      </c>
      <c r="AR21" s="27" t="str">
        <f t="shared" si="4"/>
        <v/>
      </c>
      <c r="AS21" s="493" t="str">
        <f t="shared" si="5"/>
        <v/>
      </c>
      <c r="AT21" s="494"/>
    </row>
    <row r="22" spans="2:46" ht="22.5" customHeight="1">
      <c r="B22" s="467"/>
      <c r="C22" s="467"/>
      <c r="D22" s="468"/>
      <c r="E22" s="468"/>
      <c r="F22" s="468"/>
      <c r="G22" s="468"/>
      <c r="H22" s="468"/>
      <c r="I22" s="468"/>
      <c r="J22" s="468"/>
      <c r="K22" s="468"/>
      <c r="L22" s="468"/>
      <c r="M22" s="468"/>
      <c r="N22" s="468"/>
      <c r="O22" s="468"/>
      <c r="P22" s="468"/>
      <c r="Q22" s="468"/>
      <c r="R22" s="468"/>
      <c r="S22" s="468"/>
      <c r="T22" s="468"/>
      <c r="U22" s="468"/>
      <c r="V22" s="468"/>
      <c r="W22" s="469"/>
      <c r="X22" s="469"/>
      <c r="Y22" s="470"/>
      <c r="Z22" s="471"/>
      <c r="AA22" s="482"/>
      <c r="AB22" s="482"/>
      <c r="AC22" s="482"/>
      <c r="AD22" s="482"/>
      <c r="AE22" s="482"/>
      <c r="AH22" s="5"/>
      <c r="AJ22" s="33" t="str">
        <f t="shared" si="0"/>
        <v/>
      </c>
      <c r="AK22" s="512" t="str">
        <f t="shared" si="1"/>
        <v/>
      </c>
      <c r="AL22" s="513"/>
      <c r="AM22" s="513"/>
      <c r="AN22" s="513"/>
      <c r="AO22" s="514"/>
      <c r="AP22" s="41" t="str">
        <f t="shared" si="2"/>
        <v/>
      </c>
      <c r="AQ22" s="40" t="str">
        <f t="shared" si="3"/>
        <v/>
      </c>
      <c r="AR22" s="27" t="str">
        <f t="shared" si="4"/>
        <v/>
      </c>
      <c r="AS22" s="493" t="str">
        <f t="shared" si="5"/>
        <v/>
      </c>
      <c r="AT22" s="494"/>
    </row>
    <row r="23" spans="2:46" ht="22.5" customHeight="1">
      <c r="B23" s="467"/>
      <c r="C23" s="467"/>
      <c r="D23" s="468"/>
      <c r="E23" s="468"/>
      <c r="F23" s="468"/>
      <c r="G23" s="468"/>
      <c r="H23" s="468"/>
      <c r="I23" s="468"/>
      <c r="J23" s="468"/>
      <c r="K23" s="468"/>
      <c r="L23" s="468"/>
      <c r="M23" s="468"/>
      <c r="N23" s="468"/>
      <c r="O23" s="468"/>
      <c r="P23" s="468"/>
      <c r="Q23" s="468"/>
      <c r="R23" s="468"/>
      <c r="S23" s="468"/>
      <c r="T23" s="468"/>
      <c r="U23" s="468"/>
      <c r="V23" s="468"/>
      <c r="W23" s="469"/>
      <c r="X23" s="469"/>
      <c r="Y23" s="470"/>
      <c r="Z23" s="471"/>
      <c r="AA23" s="482"/>
      <c r="AB23" s="482"/>
      <c r="AC23" s="482"/>
      <c r="AD23" s="482"/>
      <c r="AE23" s="482"/>
      <c r="AH23" s="5"/>
      <c r="AJ23" s="33" t="str">
        <f t="shared" si="0"/>
        <v/>
      </c>
      <c r="AK23" s="512" t="str">
        <f t="shared" si="1"/>
        <v/>
      </c>
      <c r="AL23" s="513"/>
      <c r="AM23" s="513"/>
      <c r="AN23" s="513"/>
      <c r="AO23" s="514"/>
      <c r="AP23" s="41" t="str">
        <f t="shared" si="2"/>
        <v/>
      </c>
      <c r="AQ23" s="40" t="str">
        <f t="shared" si="3"/>
        <v/>
      </c>
      <c r="AR23" s="27" t="str">
        <f t="shared" si="4"/>
        <v/>
      </c>
      <c r="AS23" s="493" t="str">
        <f t="shared" si="5"/>
        <v/>
      </c>
      <c r="AT23" s="494"/>
    </row>
    <row r="24" spans="2:46" ht="22.5" customHeight="1">
      <c r="B24" s="467"/>
      <c r="C24" s="467"/>
      <c r="D24" s="468"/>
      <c r="E24" s="468"/>
      <c r="F24" s="468"/>
      <c r="G24" s="468"/>
      <c r="H24" s="468"/>
      <c r="I24" s="468"/>
      <c r="J24" s="468"/>
      <c r="K24" s="468"/>
      <c r="L24" s="468"/>
      <c r="M24" s="468"/>
      <c r="N24" s="468"/>
      <c r="O24" s="468"/>
      <c r="P24" s="468"/>
      <c r="Q24" s="468"/>
      <c r="R24" s="468"/>
      <c r="S24" s="468"/>
      <c r="T24" s="468"/>
      <c r="U24" s="468"/>
      <c r="V24" s="468"/>
      <c r="W24" s="469"/>
      <c r="X24" s="469"/>
      <c r="Y24" s="470"/>
      <c r="Z24" s="471"/>
      <c r="AA24" s="482"/>
      <c r="AB24" s="482"/>
      <c r="AC24" s="482"/>
      <c r="AD24" s="482"/>
      <c r="AE24" s="482"/>
      <c r="AG24" s="8"/>
      <c r="AH24" s="5"/>
      <c r="AJ24" s="33" t="str">
        <f t="shared" si="0"/>
        <v/>
      </c>
      <c r="AK24" s="512" t="str">
        <f t="shared" si="1"/>
        <v/>
      </c>
      <c r="AL24" s="513"/>
      <c r="AM24" s="513"/>
      <c r="AN24" s="513"/>
      <c r="AO24" s="514"/>
      <c r="AP24" s="41" t="str">
        <f t="shared" si="2"/>
        <v/>
      </c>
      <c r="AQ24" s="40" t="str">
        <f t="shared" si="3"/>
        <v/>
      </c>
      <c r="AR24" s="27" t="str">
        <f t="shared" si="4"/>
        <v/>
      </c>
      <c r="AS24" s="493" t="str">
        <f t="shared" si="5"/>
        <v/>
      </c>
      <c r="AT24" s="494"/>
    </row>
    <row r="25" spans="2:46" ht="22.5" customHeight="1">
      <c r="B25" s="467"/>
      <c r="C25" s="467"/>
      <c r="D25" s="468"/>
      <c r="E25" s="468"/>
      <c r="F25" s="468"/>
      <c r="G25" s="468"/>
      <c r="H25" s="468"/>
      <c r="I25" s="468"/>
      <c r="J25" s="468"/>
      <c r="K25" s="468"/>
      <c r="L25" s="468"/>
      <c r="M25" s="468"/>
      <c r="N25" s="468"/>
      <c r="O25" s="468"/>
      <c r="P25" s="468"/>
      <c r="Q25" s="468"/>
      <c r="R25" s="468"/>
      <c r="S25" s="468"/>
      <c r="T25" s="468"/>
      <c r="U25" s="468"/>
      <c r="V25" s="468"/>
      <c r="W25" s="469"/>
      <c r="X25" s="469"/>
      <c r="Y25" s="470"/>
      <c r="Z25" s="471"/>
      <c r="AA25" s="482"/>
      <c r="AB25" s="482"/>
      <c r="AC25" s="482"/>
      <c r="AD25" s="482"/>
      <c r="AE25" s="482"/>
      <c r="AG25" s="8"/>
      <c r="AH25" s="5"/>
      <c r="AJ25" s="33" t="str">
        <f t="shared" si="0"/>
        <v/>
      </c>
      <c r="AK25" s="512" t="str">
        <f t="shared" si="1"/>
        <v/>
      </c>
      <c r="AL25" s="513"/>
      <c r="AM25" s="513"/>
      <c r="AN25" s="513"/>
      <c r="AO25" s="514"/>
      <c r="AP25" s="41" t="str">
        <f t="shared" si="2"/>
        <v/>
      </c>
      <c r="AQ25" s="40" t="str">
        <f t="shared" si="3"/>
        <v/>
      </c>
      <c r="AR25" s="27" t="str">
        <f t="shared" si="4"/>
        <v/>
      </c>
      <c r="AS25" s="493" t="str">
        <f t="shared" si="5"/>
        <v/>
      </c>
      <c r="AT25" s="494"/>
    </row>
    <row r="26" spans="2:46" ht="22.5" customHeight="1">
      <c r="B26" s="467"/>
      <c r="C26" s="467"/>
      <c r="D26" s="468"/>
      <c r="E26" s="468"/>
      <c r="F26" s="468"/>
      <c r="G26" s="468"/>
      <c r="H26" s="468"/>
      <c r="I26" s="468"/>
      <c r="J26" s="468"/>
      <c r="K26" s="468"/>
      <c r="L26" s="468"/>
      <c r="M26" s="468"/>
      <c r="N26" s="468"/>
      <c r="O26" s="468"/>
      <c r="P26" s="468"/>
      <c r="Q26" s="468"/>
      <c r="R26" s="468"/>
      <c r="S26" s="468"/>
      <c r="T26" s="468"/>
      <c r="U26" s="468"/>
      <c r="V26" s="468"/>
      <c r="W26" s="469"/>
      <c r="X26" s="469"/>
      <c r="Y26" s="470"/>
      <c r="Z26" s="471"/>
      <c r="AA26" s="482"/>
      <c r="AB26" s="482"/>
      <c r="AC26" s="482"/>
      <c r="AD26" s="482"/>
      <c r="AE26" s="482"/>
      <c r="AG26" s="8"/>
      <c r="AH26" s="5"/>
      <c r="AJ26" s="33" t="str">
        <f t="shared" si="0"/>
        <v/>
      </c>
      <c r="AK26" s="512" t="str">
        <f t="shared" si="1"/>
        <v/>
      </c>
      <c r="AL26" s="513"/>
      <c r="AM26" s="513"/>
      <c r="AN26" s="513"/>
      <c r="AO26" s="514"/>
      <c r="AP26" s="41" t="str">
        <f t="shared" si="2"/>
        <v/>
      </c>
      <c r="AQ26" s="40" t="str">
        <f t="shared" si="3"/>
        <v/>
      </c>
      <c r="AR26" s="27" t="str">
        <f t="shared" si="4"/>
        <v/>
      </c>
      <c r="AS26" s="493" t="str">
        <f t="shared" si="5"/>
        <v/>
      </c>
      <c r="AT26" s="494"/>
    </row>
    <row r="27" spans="2:46" ht="22.5" customHeight="1">
      <c r="B27" s="467"/>
      <c r="C27" s="467"/>
      <c r="D27" s="468"/>
      <c r="E27" s="468"/>
      <c r="F27" s="468"/>
      <c r="G27" s="468"/>
      <c r="H27" s="468"/>
      <c r="I27" s="468"/>
      <c r="J27" s="468"/>
      <c r="K27" s="468"/>
      <c r="L27" s="468"/>
      <c r="M27" s="468"/>
      <c r="N27" s="468"/>
      <c r="O27" s="468"/>
      <c r="P27" s="468"/>
      <c r="Q27" s="468"/>
      <c r="R27" s="468"/>
      <c r="S27" s="468"/>
      <c r="T27" s="468"/>
      <c r="U27" s="468"/>
      <c r="V27" s="468"/>
      <c r="W27" s="469"/>
      <c r="X27" s="469"/>
      <c r="Y27" s="470"/>
      <c r="Z27" s="471"/>
      <c r="AA27" s="482"/>
      <c r="AB27" s="482"/>
      <c r="AC27" s="482"/>
      <c r="AD27" s="482"/>
      <c r="AE27" s="482"/>
      <c r="AG27" s="8"/>
      <c r="AH27" s="5"/>
      <c r="AJ27" s="33" t="str">
        <f t="shared" si="0"/>
        <v/>
      </c>
      <c r="AK27" s="512" t="str">
        <f t="shared" si="1"/>
        <v/>
      </c>
      <c r="AL27" s="513"/>
      <c r="AM27" s="513"/>
      <c r="AN27" s="513"/>
      <c r="AO27" s="514"/>
      <c r="AP27" s="41" t="str">
        <f t="shared" si="2"/>
        <v/>
      </c>
      <c r="AQ27" s="40" t="str">
        <f t="shared" si="3"/>
        <v/>
      </c>
      <c r="AR27" s="27" t="str">
        <f t="shared" si="4"/>
        <v/>
      </c>
      <c r="AS27" s="493" t="str">
        <f t="shared" si="5"/>
        <v/>
      </c>
      <c r="AT27" s="494"/>
    </row>
    <row r="28" spans="2:46" ht="22.5" customHeight="1">
      <c r="B28" s="467"/>
      <c r="C28" s="467"/>
      <c r="D28" s="468"/>
      <c r="E28" s="468"/>
      <c r="F28" s="468"/>
      <c r="G28" s="468"/>
      <c r="H28" s="468"/>
      <c r="I28" s="468"/>
      <c r="J28" s="468"/>
      <c r="K28" s="468"/>
      <c r="L28" s="468"/>
      <c r="M28" s="468"/>
      <c r="N28" s="468"/>
      <c r="O28" s="468"/>
      <c r="P28" s="468"/>
      <c r="Q28" s="468"/>
      <c r="R28" s="468"/>
      <c r="S28" s="468"/>
      <c r="T28" s="468"/>
      <c r="U28" s="468"/>
      <c r="V28" s="468"/>
      <c r="W28" s="469"/>
      <c r="X28" s="469"/>
      <c r="Y28" s="470"/>
      <c r="Z28" s="471"/>
      <c r="AA28" s="482"/>
      <c r="AB28" s="482"/>
      <c r="AC28" s="482"/>
      <c r="AD28" s="482"/>
      <c r="AE28" s="482"/>
      <c r="AG28" s="8"/>
      <c r="AH28" s="5"/>
      <c r="AJ28" s="33" t="str">
        <f t="shared" si="0"/>
        <v/>
      </c>
      <c r="AK28" s="512" t="str">
        <f t="shared" si="1"/>
        <v/>
      </c>
      <c r="AL28" s="513"/>
      <c r="AM28" s="513"/>
      <c r="AN28" s="513"/>
      <c r="AO28" s="514"/>
      <c r="AP28" s="41" t="str">
        <f t="shared" si="2"/>
        <v/>
      </c>
      <c r="AQ28" s="40" t="str">
        <f t="shared" si="3"/>
        <v/>
      </c>
      <c r="AR28" s="27" t="str">
        <f t="shared" si="4"/>
        <v/>
      </c>
      <c r="AS28" s="493" t="str">
        <f t="shared" si="5"/>
        <v/>
      </c>
      <c r="AT28" s="494"/>
    </row>
    <row r="29" spans="2:46" ht="22.5" customHeight="1">
      <c r="B29" s="467"/>
      <c r="C29" s="467"/>
      <c r="D29" s="468"/>
      <c r="E29" s="468"/>
      <c r="F29" s="468"/>
      <c r="G29" s="468"/>
      <c r="H29" s="468"/>
      <c r="I29" s="468"/>
      <c r="J29" s="468"/>
      <c r="K29" s="468"/>
      <c r="L29" s="468"/>
      <c r="M29" s="468"/>
      <c r="N29" s="468"/>
      <c r="O29" s="468"/>
      <c r="P29" s="468"/>
      <c r="Q29" s="468"/>
      <c r="R29" s="468"/>
      <c r="S29" s="468"/>
      <c r="T29" s="468"/>
      <c r="U29" s="468"/>
      <c r="V29" s="468"/>
      <c r="W29" s="469"/>
      <c r="X29" s="469"/>
      <c r="Y29" s="470"/>
      <c r="Z29" s="471"/>
      <c r="AA29" s="482"/>
      <c r="AB29" s="482"/>
      <c r="AC29" s="482"/>
      <c r="AD29" s="482"/>
      <c r="AE29" s="482"/>
      <c r="AG29" s="8"/>
      <c r="AH29" s="5"/>
      <c r="AJ29" s="33" t="str">
        <f t="shared" si="0"/>
        <v/>
      </c>
      <c r="AK29" s="512" t="str">
        <f t="shared" si="1"/>
        <v/>
      </c>
      <c r="AL29" s="513"/>
      <c r="AM29" s="513"/>
      <c r="AN29" s="513"/>
      <c r="AO29" s="514"/>
      <c r="AP29" s="41" t="str">
        <f t="shared" si="2"/>
        <v/>
      </c>
      <c r="AQ29" s="40" t="str">
        <f t="shared" si="3"/>
        <v/>
      </c>
      <c r="AR29" s="27" t="str">
        <f t="shared" si="4"/>
        <v/>
      </c>
      <c r="AS29" s="493" t="str">
        <f t="shared" si="5"/>
        <v/>
      </c>
      <c r="AT29" s="494"/>
    </row>
    <row r="30" spans="2:46" ht="22.5" customHeight="1">
      <c r="B30" s="467"/>
      <c r="C30" s="467"/>
      <c r="D30" s="468"/>
      <c r="E30" s="468"/>
      <c r="F30" s="468"/>
      <c r="G30" s="468"/>
      <c r="H30" s="468"/>
      <c r="I30" s="468"/>
      <c r="J30" s="468"/>
      <c r="K30" s="468"/>
      <c r="L30" s="468"/>
      <c r="M30" s="468"/>
      <c r="N30" s="468"/>
      <c r="O30" s="468"/>
      <c r="P30" s="468"/>
      <c r="Q30" s="468"/>
      <c r="R30" s="468"/>
      <c r="S30" s="468"/>
      <c r="T30" s="468"/>
      <c r="U30" s="468"/>
      <c r="V30" s="468"/>
      <c r="W30" s="469"/>
      <c r="X30" s="469"/>
      <c r="Y30" s="470"/>
      <c r="Z30" s="471"/>
      <c r="AA30" s="482"/>
      <c r="AB30" s="482"/>
      <c r="AC30" s="482"/>
      <c r="AD30" s="482"/>
      <c r="AE30" s="482"/>
      <c r="AG30" s="8"/>
      <c r="AH30" s="5"/>
      <c r="AJ30" s="33" t="str">
        <f t="shared" si="0"/>
        <v/>
      </c>
      <c r="AK30" s="512" t="str">
        <f t="shared" si="1"/>
        <v/>
      </c>
      <c r="AL30" s="513"/>
      <c r="AM30" s="513"/>
      <c r="AN30" s="513"/>
      <c r="AO30" s="514"/>
      <c r="AP30" s="41" t="str">
        <f t="shared" si="2"/>
        <v/>
      </c>
      <c r="AQ30" s="40" t="str">
        <f t="shared" si="3"/>
        <v/>
      </c>
      <c r="AR30" s="27" t="str">
        <f t="shared" si="4"/>
        <v/>
      </c>
      <c r="AS30" s="493" t="str">
        <f t="shared" si="5"/>
        <v/>
      </c>
      <c r="AT30" s="494"/>
    </row>
    <row r="31" spans="2:46" ht="22.5" customHeight="1">
      <c r="B31" s="467"/>
      <c r="C31" s="467"/>
      <c r="D31" s="468"/>
      <c r="E31" s="468"/>
      <c r="F31" s="468"/>
      <c r="G31" s="468"/>
      <c r="H31" s="468"/>
      <c r="I31" s="468"/>
      <c r="J31" s="468"/>
      <c r="K31" s="468"/>
      <c r="L31" s="468"/>
      <c r="M31" s="468"/>
      <c r="N31" s="468"/>
      <c r="O31" s="468"/>
      <c r="P31" s="468"/>
      <c r="Q31" s="468"/>
      <c r="R31" s="468"/>
      <c r="S31" s="468"/>
      <c r="T31" s="468"/>
      <c r="U31" s="468"/>
      <c r="V31" s="468"/>
      <c r="W31" s="469"/>
      <c r="X31" s="469"/>
      <c r="Y31" s="470"/>
      <c r="Z31" s="471"/>
      <c r="AA31" s="482"/>
      <c r="AB31" s="482"/>
      <c r="AC31" s="482"/>
      <c r="AD31" s="482"/>
      <c r="AE31" s="482"/>
      <c r="AG31" s="8"/>
      <c r="AH31" s="5"/>
      <c r="AI31" s="8"/>
      <c r="AJ31" s="33" t="str">
        <f t="shared" si="0"/>
        <v/>
      </c>
      <c r="AK31" s="512" t="str">
        <f t="shared" si="1"/>
        <v/>
      </c>
      <c r="AL31" s="513"/>
      <c r="AM31" s="513"/>
      <c r="AN31" s="513"/>
      <c r="AO31" s="514"/>
      <c r="AP31" s="41" t="str">
        <f t="shared" si="2"/>
        <v/>
      </c>
      <c r="AQ31" s="40" t="str">
        <f t="shared" si="3"/>
        <v/>
      </c>
      <c r="AR31" s="27" t="str">
        <f t="shared" si="4"/>
        <v/>
      </c>
      <c r="AS31" s="493" t="str">
        <f t="shared" si="5"/>
        <v/>
      </c>
      <c r="AT31" s="494"/>
    </row>
    <row r="32" spans="2:46" ht="22.5" customHeight="1">
      <c r="B32" s="467"/>
      <c r="C32" s="467"/>
      <c r="D32" s="468"/>
      <c r="E32" s="468"/>
      <c r="F32" s="468"/>
      <c r="G32" s="468"/>
      <c r="H32" s="468"/>
      <c r="I32" s="468"/>
      <c r="J32" s="468"/>
      <c r="K32" s="468"/>
      <c r="L32" s="468"/>
      <c r="M32" s="468"/>
      <c r="N32" s="468"/>
      <c r="O32" s="468"/>
      <c r="P32" s="468"/>
      <c r="Q32" s="468"/>
      <c r="R32" s="468"/>
      <c r="S32" s="468"/>
      <c r="T32" s="468"/>
      <c r="U32" s="468"/>
      <c r="V32" s="468"/>
      <c r="W32" s="469"/>
      <c r="X32" s="469"/>
      <c r="Y32" s="470"/>
      <c r="Z32" s="471"/>
      <c r="AA32" s="482"/>
      <c r="AB32" s="482"/>
      <c r="AC32" s="482"/>
      <c r="AD32" s="482"/>
      <c r="AE32" s="482"/>
      <c r="AG32" s="8"/>
      <c r="AH32" s="5"/>
      <c r="AI32" s="8"/>
      <c r="AJ32" s="33" t="str">
        <f t="shared" si="0"/>
        <v/>
      </c>
      <c r="AK32" s="512" t="str">
        <f t="shared" si="1"/>
        <v/>
      </c>
      <c r="AL32" s="513"/>
      <c r="AM32" s="513"/>
      <c r="AN32" s="513"/>
      <c r="AO32" s="514"/>
      <c r="AP32" s="41" t="str">
        <f t="shared" si="2"/>
        <v/>
      </c>
      <c r="AQ32" s="40" t="str">
        <f t="shared" si="3"/>
        <v/>
      </c>
      <c r="AR32" s="27" t="str">
        <f t="shared" si="4"/>
        <v/>
      </c>
      <c r="AS32" s="493" t="str">
        <f t="shared" si="5"/>
        <v/>
      </c>
      <c r="AT32" s="494"/>
    </row>
    <row r="33" spans="2:46" ht="22.5" customHeight="1">
      <c r="B33" s="467"/>
      <c r="C33" s="467"/>
      <c r="D33" s="468"/>
      <c r="E33" s="468"/>
      <c r="F33" s="468"/>
      <c r="G33" s="468"/>
      <c r="H33" s="468"/>
      <c r="I33" s="468"/>
      <c r="J33" s="468"/>
      <c r="K33" s="468"/>
      <c r="L33" s="468"/>
      <c r="M33" s="468"/>
      <c r="N33" s="468"/>
      <c r="O33" s="468"/>
      <c r="P33" s="468"/>
      <c r="Q33" s="468"/>
      <c r="R33" s="468"/>
      <c r="S33" s="468"/>
      <c r="T33" s="468"/>
      <c r="U33" s="468"/>
      <c r="V33" s="468"/>
      <c r="W33" s="469"/>
      <c r="X33" s="469"/>
      <c r="Y33" s="470"/>
      <c r="Z33" s="471"/>
      <c r="AA33" s="482"/>
      <c r="AB33" s="482"/>
      <c r="AC33" s="482"/>
      <c r="AD33" s="482"/>
      <c r="AE33" s="482"/>
      <c r="AG33" s="8"/>
      <c r="AH33" s="5"/>
      <c r="AI33" s="8"/>
      <c r="AJ33" s="33" t="str">
        <f t="shared" si="0"/>
        <v/>
      </c>
      <c r="AK33" s="512" t="str">
        <f t="shared" si="1"/>
        <v/>
      </c>
      <c r="AL33" s="513"/>
      <c r="AM33" s="513"/>
      <c r="AN33" s="513"/>
      <c r="AO33" s="514"/>
      <c r="AP33" s="41" t="str">
        <f t="shared" si="2"/>
        <v/>
      </c>
      <c r="AQ33" s="40" t="str">
        <f t="shared" si="3"/>
        <v/>
      </c>
      <c r="AR33" s="27" t="str">
        <f t="shared" si="4"/>
        <v/>
      </c>
      <c r="AS33" s="493" t="str">
        <f t="shared" si="5"/>
        <v/>
      </c>
      <c r="AT33" s="494"/>
    </row>
    <row r="34" spans="2:46" ht="22.5" customHeight="1">
      <c r="B34" s="467"/>
      <c r="C34" s="467"/>
      <c r="D34" s="468"/>
      <c r="E34" s="468"/>
      <c r="F34" s="468"/>
      <c r="G34" s="468"/>
      <c r="H34" s="468"/>
      <c r="I34" s="468"/>
      <c r="J34" s="468"/>
      <c r="K34" s="468"/>
      <c r="L34" s="468"/>
      <c r="M34" s="468"/>
      <c r="N34" s="468"/>
      <c r="O34" s="468"/>
      <c r="P34" s="468"/>
      <c r="Q34" s="468"/>
      <c r="R34" s="468"/>
      <c r="S34" s="468"/>
      <c r="T34" s="468"/>
      <c r="U34" s="468"/>
      <c r="V34" s="468"/>
      <c r="W34" s="469"/>
      <c r="X34" s="469"/>
      <c r="Y34" s="470"/>
      <c r="Z34" s="471"/>
      <c r="AA34" s="482"/>
      <c r="AB34" s="482"/>
      <c r="AC34" s="482"/>
      <c r="AD34" s="482"/>
      <c r="AE34" s="482"/>
      <c r="AF34" s="9"/>
      <c r="AG34" s="8"/>
      <c r="AH34" s="5"/>
      <c r="AI34" s="8"/>
      <c r="AJ34" s="33" t="str">
        <f t="shared" si="0"/>
        <v/>
      </c>
      <c r="AK34" s="512" t="str">
        <f t="shared" si="1"/>
        <v/>
      </c>
      <c r="AL34" s="513"/>
      <c r="AM34" s="513"/>
      <c r="AN34" s="513"/>
      <c r="AO34" s="514"/>
      <c r="AP34" s="41" t="str">
        <f t="shared" si="2"/>
        <v/>
      </c>
      <c r="AQ34" s="40" t="str">
        <f t="shared" si="3"/>
        <v/>
      </c>
      <c r="AR34" s="27" t="str">
        <f t="shared" si="4"/>
        <v/>
      </c>
      <c r="AS34" s="493" t="str">
        <f t="shared" si="5"/>
        <v/>
      </c>
      <c r="AT34" s="494"/>
    </row>
    <row r="35" spans="2:46" ht="22.5" customHeight="1">
      <c r="B35" s="467"/>
      <c r="C35" s="467"/>
      <c r="D35" s="468"/>
      <c r="E35" s="468"/>
      <c r="F35" s="468"/>
      <c r="G35" s="468"/>
      <c r="H35" s="468"/>
      <c r="I35" s="468"/>
      <c r="J35" s="468"/>
      <c r="K35" s="468"/>
      <c r="L35" s="468"/>
      <c r="M35" s="468"/>
      <c r="N35" s="468"/>
      <c r="O35" s="468"/>
      <c r="P35" s="468"/>
      <c r="Q35" s="468"/>
      <c r="R35" s="468"/>
      <c r="S35" s="468"/>
      <c r="T35" s="468"/>
      <c r="U35" s="468"/>
      <c r="V35" s="468"/>
      <c r="W35" s="469"/>
      <c r="X35" s="469"/>
      <c r="Y35" s="470"/>
      <c r="Z35" s="471"/>
      <c r="AA35" s="482"/>
      <c r="AB35" s="482"/>
      <c r="AC35" s="482"/>
      <c r="AD35" s="482"/>
      <c r="AE35" s="482"/>
      <c r="AG35" s="8"/>
      <c r="AH35" s="5"/>
      <c r="AI35" s="8"/>
      <c r="AJ35" s="33" t="str">
        <f t="shared" si="0"/>
        <v/>
      </c>
      <c r="AK35" s="512" t="str">
        <f t="shared" si="1"/>
        <v/>
      </c>
      <c r="AL35" s="513"/>
      <c r="AM35" s="513"/>
      <c r="AN35" s="513"/>
      <c r="AO35" s="514"/>
      <c r="AP35" s="41" t="str">
        <f t="shared" si="2"/>
        <v/>
      </c>
      <c r="AQ35" s="40" t="str">
        <f t="shared" si="3"/>
        <v/>
      </c>
      <c r="AR35" s="27" t="str">
        <f t="shared" si="4"/>
        <v/>
      </c>
      <c r="AS35" s="493" t="str">
        <f t="shared" si="5"/>
        <v/>
      </c>
      <c r="AT35" s="494"/>
    </row>
    <row r="36" spans="2:46" ht="22.5" customHeight="1">
      <c r="B36" s="467"/>
      <c r="C36" s="467"/>
      <c r="D36" s="468"/>
      <c r="E36" s="468"/>
      <c r="F36" s="468"/>
      <c r="G36" s="468"/>
      <c r="H36" s="468"/>
      <c r="I36" s="468"/>
      <c r="J36" s="468"/>
      <c r="K36" s="468"/>
      <c r="L36" s="468"/>
      <c r="M36" s="468"/>
      <c r="N36" s="468"/>
      <c r="O36" s="468"/>
      <c r="P36" s="468"/>
      <c r="Q36" s="468"/>
      <c r="R36" s="468"/>
      <c r="S36" s="468"/>
      <c r="T36" s="468"/>
      <c r="U36" s="468"/>
      <c r="V36" s="468"/>
      <c r="W36" s="469"/>
      <c r="X36" s="469"/>
      <c r="Y36" s="470"/>
      <c r="Z36" s="471"/>
      <c r="AA36" s="482"/>
      <c r="AB36" s="482"/>
      <c r="AC36" s="482"/>
      <c r="AD36" s="482"/>
      <c r="AE36" s="482"/>
      <c r="AG36" s="8"/>
      <c r="AH36" s="5"/>
      <c r="AI36" s="8"/>
      <c r="AJ36" s="33" t="str">
        <f t="shared" si="0"/>
        <v/>
      </c>
      <c r="AK36" s="512" t="str">
        <f t="shared" si="1"/>
        <v/>
      </c>
      <c r="AL36" s="513"/>
      <c r="AM36" s="513"/>
      <c r="AN36" s="513"/>
      <c r="AO36" s="514"/>
      <c r="AP36" s="41" t="str">
        <f t="shared" si="2"/>
        <v/>
      </c>
      <c r="AQ36" s="40" t="str">
        <f t="shared" si="3"/>
        <v/>
      </c>
      <c r="AR36" s="27" t="str">
        <f t="shared" si="4"/>
        <v/>
      </c>
      <c r="AS36" s="493" t="str">
        <f t="shared" si="5"/>
        <v/>
      </c>
      <c r="AT36" s="494"/>
    </row>
    <row r="37" spans="2:46" ht="22.5" customHeight="1">
      <c r="B37" s="467"/>
      <c r="C37" s="467"/>
      <c r="D37" s="468"/>
      <c r="E37" s="468"/>
      <c r="F37" s="468"/>
      <c r="G37" s="468"/>
      <c r="H37" s="468"/>
      <c r="I37" s="468"/>
      <c r="J37" s="468"/>
      <c r="K37" s="468"/>
      <c r="L37" s="468"/>
      <c r="M37" s="468"/>
      <c r="N37" s="468"/>
      <c r="O37" s="468"/>
      <c r="P37" s="468"/>
      <c r="Q37" s="468"/>
      <c r="R37" s="468"/>
      <c r="S37" s="468"/>
      <c r="T37" s="468"/>
      <c r="U37" s="468"/>
      <c r="V37" s="468"/>
      <c r="W37" s="469"/>
      <c r="X37" s="469"/>
      <c r="Y37" s="470"/>
      <c r="Z37" s="471"/>
      <c r="AA37" s="482"/>
      <c r="AB37" s="482"/>
      <c r="AC37" s="482"/>
      <c r="AD37" s="482"/>
      <c r="AE37" s="482"/>
      <c r="AH37" s="5"/>
      <c r="AI37" s="8"/>
      <c r="AJ37" s="33" t="str">
        <f t="shared" si="0"/>
        <v/>
      </c>
      <c r="AK37" s="512" t="str">
        <f t="shared" si="1"/>
        <v/>
      </c>
      <c r="AL37" s="513"/>
      <c r="AM37" s="513"/>
      <c r="AN37" s="513"/>
      <c r="AO37" s="514"/>
      <c r="AP37" s="41" t="str">
        <f t="shared" si="2"/>
        <v/>
      </c>
      <c r="AQ37" s="40" t="str">
        <f t="shared" si="3"/>
        <v/>
      </c>
      <c r="AR37" s="27" t="str">
        <f t="shared" si="4"/>
        <v/>
      </c>
      <c r="AS37" s="493" t="str">
        <f t="shared" si="5"/>
        <v/>
      </c>
      <c r="AT37" s="494"/>
    </row>
    <row r="38" spans="2:46" ht="22.5" customHeight="1">
      <c r="B38" s="467"/>
      <c r="C38" s="467"/>
      <c r="D38" s="468"/>
      <c r="E38" s="468"/>
      <c r="F38" s="468"/>
      <c r="G38" s="468"/>
      <c r="H38" s="468"/>
      <c r="I38" s="468"/>
      <c r="J38" s="468"/>
      <c r="K38" s="468"/>
      <c r="L38" s="468"/>
      <c r="M38" s="468"/>
      <c r="N38" s="468"/>
      <c r="O38" s="468"/>
      <c r="P38" s="468"/>
      <c r="Q38" s="468"/>
      <c r="R38" s="468"/>
      <c r="S38" s="468"/>
      <c r="T38" s="468"/>
      <c r="U38" s="468"/>
      <c r="V38" s="468"/>
      <c r="W38" s="469"/>
      <c r="X38" s="469"/>
      <c r="Y38" s="470"/>
      <c r="Z38" s="471"/>
      <c r="AA38" s="482"/>
      <c r="AB38" s="482"/>
      <c r="AC38" s="482"/>
      <c r="AD38" s="482"/>
      <c r="AE38" s="482"/>
      <c r="AH38" s="5"/>
      <c r="AI38" s="8"/>
      <c r="AJ38" s="33" t="str">
        <f t="shared" si="0"/>
        <v/>
      </c>
      <c r="AK38" s="512" t="str">
        <f t="shared" si="1"/>
        <v/>
      </c>
      <c r="AL38" s="513"/>
      <c r="AM38" s="513"/>
      <c r="AN38" s="513"/>
      <c r="AO38" s="514"/>
      <c r="AP38" s="41" t="str">
        <f t="shared" si="2"/>
        <v/>
      </c>
      <c r="AQ38" s="40" t="str">
        <f t="shared" si="3"/>
        <v/>
      </c>
      <c r="AR38" s="27" t="str">
        <f t="shared" si="4"/>
        <v/>
      </c>
      <c r="AS38" s="493" t="str">
        <f t="shared" si="5"/>
        <v/>
      </c>
      <c r="AT38" s="494"/>
    </row>
    <row r="39" spans="2:46" ht="22.5" customHeight="1" thickBot="1">
      <c r="B39" s="480" t="s">
        <v>4289</v>
      </c>
      <c r="C39" s="480"/>
      <c r="D39" s="480"/>
      <c r="E39" s="480"/>
      <c r="F39" s="480"/>
      <c r="G39" s="480"/>
      <c r="H39" s="470"/>
      <c r="I39" s="481"/>
      <c r="J39" s="481"/>
      <c r="K39" s="481"/>
      <c r="L39" s="481"/>
      <c r="M39" s="481"/>
      <c r="N39" s="477" t="s">
        <v>4285</v>
      </c>
      <c r="O39" s="477"/>
      <c r="P39" s="501"/>
      <c r="Q39" s="501"/>
      <c r="R39" s="501"/>
      <c r="S39" s="501"/>
      <c r="T39" s="501"/>
      <c r="U39" s="501"/>
      <c r="V39" s="502"/>
      <c r="W39" s="469"/>
      <c r="X39" s="469"/>
      <c r="Y39" s="500"/>
      <c r="Z39" s="500"/>
      <c r="AA39" s="482"/>
      <c r="AB39" s="482"/>
      <c r="AC39" s="482"/>
      <c r="AD39" s="482"/>
      <c r="AE39" s="482"/>
      <c r="AH39" s="5"/>
      <c r="AI39" s="8"/>
      <c r="AJ39" s="33"/>
      <c r="AK39" s="512" t="str">
        <f>IF(H39="","",
IF(H39=固定マスタ!GG5,固定マスタ!GG5,
IF(H39=固定マスタ!GG6,P39,
IF(H39=固定マスタ!GG7,"",
IF(H39=固定マスタ!GG8,"",
IF(H39=固定マスタ!GG9,"",
IF(H39=固定マスタ!GG10,"",
IF(H39=固定マスタ!GG11,"",
IF(H39=固定マスタ!GG12,"",
IF(H39=固定マスタ!GG13,"",
"error"))))))))))</f>
        <v/>
      </c>
      <c r="AL39" s="513"/>
      <c r="AM39" s="513"/>
      <c r="AN39" s="513"/>
      <c r="AO39" s="514"/>
      <c r="AP39" s="42" t="str">
        <f>IF(W39="","",W39)</f>
        <v/>
      </c>
      <c r="AQ39" s="40"/>
      <c r="AR39" s="28" t="str">
        <f>IF(AA39="","",AA39)</f>
        <v/>
      </c>
      <c r="AS39" s="493" t="str">
        <f>IF(AA39="","",INT(AR39*AP39))</f>
        <v/>
      </c>
      <c r="AT39" s="494"/>
    </row>
    <row r="40" spans="2:46" ht="22.5" customHeight="1" thickTop="1">
      <c r="B40" s="480" t="s">
        <v>4290</v>
      </c>
      <c r="C40" s="480"/>
      <c r="D40" s="480"/>
      <c r="E40" s="480"/>
      <c r="F40" s="480"/>
      <c r="G40" s="480"/>
      <c r="H40" s="811">
        <f>IF('見積書4-表紙枚'!H25="","",
'見積書4-表紙枚'!H25)</f>
        <v>0.08</v>
      </c>
      <c r="I40" s="812"/>
      <c r="J40" s="812"/>
      <c r="K40" s="812"/>
      <c r="L40" s="812"/>
      <c r="M40" s="812"/>
      <c r="AH40" s="5"/>
      <c r="AI40" s="8"/>
      <c r="AJ40" s="29"/>
      <c r="AK40" s="453"/>
      <c r="AL40" s="453"/>
      <c r="AM40" s="30"/>
      <c r="AN40" s="30"/>
      <c r="AO40" s="30"/>
      <c r="AP40" s="31"/>
      <c r="AQ40" s="31"/>
      <c r="AR40" s="36" t="str">
        <f>IF('見積書4-表紙枚'!H2="","",
IF('見積書4-表紙枚'!H8="","",
IF('見積書4-表紙枚'!H8=固定マスタ!FM5,固定マスタ!FW21,
IF('見積書4-表紙枚'!H8=固定マスタ!FM6,固定マスタ!FW21,
IF('見積書4-表紙枚'!H8=固定マスタ!FM7,固定マスタ!FW22,
IF('見積書4-表紙枚'!H8=固定マスタ!FM8,固定マスタ!FW22,
IF('見積書4-表紙枚'!H8=固定マスタ!FM9,"",
IF('見積書4-表紙枚'!H8=固定マスタ!FM10,"",
IF('見積書4-表紙枚'!H8=固定マスタ!FM11,"",
IF('見積書4-表紙枚'!H8=固定マスタ!FM12,"",
IF('見積書4-表紙枚'!H8=固定マスタ!FM13,"",
"error")))))))))))</f>
        <v/>
      </c>
      <c r="AS40" s="491">
        <f>SUM(AS13:AT39)</f>
        <v>0</v>
      </c>
      <c r="AT40" s="492"/>
    </row>
    <row r="41" spans="2:46">
      <c r="AH41" s="5"/>
      <c r="AI41" s="8"/>
      <c r="AJ41" s="32"/>
      <c r="AK41" s="32"/>
      <c r="AL41" s="32"/>
      <c r="AM41" s="32"/>
      <c r="AN41" s="32"/>
      <c r="AO41" s="32"/>
      <c r="AP41" s="32"/>
      <c r="AQ41" s="32"/>
      <c r="AR41" s="32"/>
      <c r="AS41" s="32"/>
      <c r="AT41" s="32"/>
    </row>
    <row r="42" spans="2:46" ht="13.5" customHeight="1">
      <c r="B42" s="19" t="s">
        <v>4292</v>
      </c>
      <c r="AH42" s="5"/>
      <c r="AI42" s="8"/>
      <c r="AJ42" s="497" t="s">
        <v>656</v>
      </c>
      <c r="AK42" s="498"/>
      <c r="AL42" s="498"/>
      <c r="AM42" s="498"/>
      <c r="AN42" s="498"/>
      <c r="AO42" s="498"/>
      <c r="AP42" s="498"/>
      <c r="AQ42" s="498"/>
      <c r="AR42" s="498"/>
      <c r="AS42" s="498"/>
      <c r="AT42" s="499"/>
    </row>
    <row r="43" spans="2:46">
      <c r="B43" s="503"/>
      <c r="C43" s="504"/>
      <c r="D43" s="504"/>
      <c r="E43" s="504"/>
      <c r="F43" s="504"/>
      <c r="G43" s="504"/>
      <c r="H43" s="504"/>
      <c r="I43" s="504"/>
      <c r="J43" s="504"/>
      <c r="K43" s="504"/>
      <c r="L43" s="504"/>
      <c r="M43" s="504"/>
      <c r="N43" s="504"/>
      <c r="O43" s="504"/>
      <c r="P43" s="504"/>
      <c r="Q43" s="504"/>
      <c r="R43" s="504"/>
      <c r="S43" s="504"/>
      <c r="T43" s="504"/>
      <c r="U43" s="504"/>
      <c r="V43" s="504"/>
      <c r="W43" s="504"/>
      <c r="X43" s="504"/>
      <c r="Y43" s="504"/>
      <c r="Z43" s="504"/>
      <c r="AA43" s="504"/>
      <c r="AB43" s="504"/>
      <c r="AC43" s="504"/>
      <c r="AD43" s="504"/>
      <c r="AE43" s="504"/>
      <c r="AF43" s="505"/>
      <c r="AH43" s="5"/>
      <c r="AI43" s="8"/>
      <c r="AJ43" s="483" t="str">
        <f>IF(B43="","",B43)</f>
        <v/>
      </c>
      <c r="AK43" s="484"/>
      <c r="AL43" s="484"/>
      <c r="AM43" s="484"/>
      <c r="AN43" s="484"/>
      <c r="AO43" s="484"/>
      <c r="AP43" s="484"/>
      <c r="AQ43" s="484"/>
      <c r="AR43" s="484"/>
      <c r="AS43" s="484"/>
      <c r="AT43" s="485"/>
    </row>
    <row r="44" spans="2:46">
      <c r="B44" s="506"/>
      <c r="C44" s="507"/>
      <c r="D44" s="507"/>
      <c r="E44" s="507"/>
      <c r="F44" s="507"/>
      <c r="G44" s="507"/>
      <c r="H44" s="507"/>
      <c r="I44" s="507"/>
      <c r="J44" s="507"/>
      <c r="K44" s="507"/>
      <c r="L44" s="507"/>
      <c r="M44" s="507"/>
      <c r="N44" s="507"/>
      <c r="O44" s="507"/>
      <c r="P44" s="507"/>
      <c r="Q44" s="507"/>
      <c r="R44" s="507"/>
      <c r="S44" s="507"/>
      <c r="T44" s="507"/>
      <c r="U44" s="507"/>
      <c r="V44" s="507"/>
      <c r="W44" s="507"/>
      <c r="X44" s="507"/>
      <c r="Y44" s="507"/>
      <c r="Z44" s="507"/>
      <c r="AA44" s="507"/>
      <c r="AB44" s="507"/>
      <c r="AC44" s="507"/>
      <c r="AD44" s="507"/>
      <c r="AE44" s="507"/>
      <c r="AF44" s="508"/>
      <c r="AH44" s="5"/>
      <c r="AI44" s="8"/>
      <c r="AJ44" s="483"/>
      <c r="AK44" s="484"/>
      <c r="AL44" s="484"/>
      <c r="AM44" s="484"/>
      <c r="AN44" s="484"/>
      <c r="AO44" s="484"/>
      <c r="AP44" s="484"/>
      <c r="AQ44" s="484"/>
      <c r="AR44" s="484"/>
      <c r="AS44" s="484"/>
      <c r="AT44" s="485"/>
    </row>
    <row r="45" spans="2:46">
      <c r="B45" s="506"/>
      <c r="C45" s="507"/>
      <c r="D45" s="507"/>
      <c r="E45" s="507"/>
      <c r="F45" s="507"/>
      <c r="G45" s="507"/>
      <c r="H45" s="507"/>
      <c r="I45" s="507"/>
      <c r="J45" s="507"/>
      <c r="K45" s="507"/>
      <c r="L45" s="507"/>
      <c r="M45" s="507"/>
      <c r="N45" s="507"/>
      <c r="O45" s="507"/>
      <c r="P45" s="507"/>
      <c r="Q45" s="507"/>
      <c r="R45" s="507"/>
      <c r="S45" s="507"/>
      <c r="T45" s="507"/>
      <c r="U45" s="507"/>
      <c r="V45" s="507"/>
      <c r="W45" s="507"/>
      <c r="X45" s="507"/>
      <c r="Y45" s="507"/>
      <c r="Z45" s="507"/>
      <c r="AA45" s="507"/>
      <c r="AB45" s="507"/>
      <c r="AC45" s="507"/>
      <c r="AD45" s="507"/>
      <c r="AE45" s="507"/>
      <c r="AF45" s="508"/>
      <c r="AH45" s="5"/>
      <c r="AI45" s="8"/>
      <c r="AJ45" s="483"/>
      <c r="AK45" s="484"/>
      <c r="AL45" s="484"/>
      <c r="AM45" s="484"/>
      <c r="AN45" s="484"/>
      <c r="AO45" s="484"/>
      <c r="AP45" s="484"/>
      <c r="AQ45" s="484"/>
      <c r="AR45" s="484"/>
      <c r="AS45" s="484"/>
      <c r="AT45" s="485"/>
    </row>
    <row r="46" spans="2:46">
      <c r="B46" s="506"/>
      <c r="C46" s="507"/>
      <c r="D46" s="507"/>
      <c r="E46" s="507"/>
      <c r="F46" s="507"/>
      <c r="G46" s="507"/>
      <c r="H46" s="507"/>
      <c r="I46" s="507"/>
      <c r="J46" s="507"/>
      <c r="K46" s="507"/>
      <c r="L46" s="507"/>
      <c r="M46" s="507"/>
      <c r="N46" s="507"/>
      <c r="O46" s="507"/>
      <c r="P46" s="507"/>
      <c r="Q46" s="507"/>
      <c r="R46" s="507"/>
      <c r="S46" s="507"/>
      <c r="T46" s="507"/>
      <c r="U46" s="507"/>
      <c r="V46" s="507"/>
      <c r="W46" s="507"/>
      <c r="X46" s="507"/>
      <c r="Y46" s="507"/>
      <c r="Z46" s="507"/>
      <c r="AA46" s="507"/>
      <c r="AB46" s="507"/>
      <c r="AC46" s="507"/>
      <c r="AD46" s="507"/>
      <c r="AE46" s="507"/>
      <c r="AF46" s="508"/>
      <c r="AH46" s="5"/>
      <c r="AI46" s="8"/>
      <c r="AJ46" s="483"/>
      <c r="AK46" s="484"/>
      <c r="AL46" s="484"/>
      <c r="AM46" s="484"/>
      <c r="AN46" s="484"/>
      <c r="AO46" s="484"/>
      <c r="AP46" s="484"/>
      <c r="AQ46" s="484"/>
      <c r="AR46" s="484"/>
      <c r="AS46" s="484"/>
      <c r="AT46" s="485"/>
    </row>
    <row r="47" spans="2:46">
      <c r="B47" s="506"/>
      <c r="C47" s="507"/>
      <c r="D47" s="507"/>
      <c r="E47" s="507"/>
      <c r="F47" s="507"/>
      <c r="G47" s="507"/>
      <c r="H47" s="507"/>
      <c r="I47" s="507"/>
      <c r="J47" s="507"/>
      <c r="K47" s="507"/>
      <c r="L47" s="507"/>
      <c r="M47" s="507"/>
      <c r="N47" s="507"/>
      <c r="O47" s="507"/>
      <c r="P47" s="507"/>
      <c r="Q47" s="507"/>
      <c r="R47" s="507"/>
      <c r="S47" s="507"/>
      <c r="T47" s="507"/>
      <c r="U47" s="507"/>
      <c r="V47" s="507"/>
      <c r="W47" s="507"/>
      <c r="X47" s="507"/>
      <c r="Y47" s="507"/>
      <c r="Z47" s="507"/>
      <c r="AA47" s="507"/>
      <c r="AB47" s="507"/>
      <c r="AC47" s="507"/>
      <c r="AD47" s="507"/>
      <c r="AE47" s="507"/>
      <c r="AF47" s="508"/>
      <c r="AH47" s="5"/>
      <c r="AI47" s="8"/>
      <c r="AJ47" s="483"/>
      <c r="AK47" s="484"/>
      <c r="AL47" s="484"/>
      <c r="AM47" s="484"/>
      <c r="AN47" s="484"/>
      <c r="AO47" s="484"/>
      <c r="AP47" s="484"/>
      <c r="AQ47" s="484"/>
      <c r="AR47" s="484"/>
      <c r="AS47" s="484"/>
      <c r="AT47" s="485"/>
    </row>
    <row r="48" spans="2:46">
      <c r="B48" s="506"/>
      <c r="C48" s="507"/>
      <c r="D48" s="507"/>
      <c r="E48" s="507"/>
      <c r="F48" s="507"/>
      <c r="G48" s="507"/>
      <c r="H48" s="507"/>
      <c r="I48" s="507"/>
      <c r="J48" s="507"/>
      <c r="K48" s="507"/>
      <c r="L48" s="507"/>
      <c r="M48" s="507"/>
      <c r="N48" s="507"/>
      <c r="O48" s="507"/>
      <c r="P48" s="507"/>
      <c r="Q48" s="507"/>
      <c r="R48" s="507"/>
      <c r="S48" s="507"/>
      <c r="T48" s="507"/>
      <c r="U48" s="507"/>
      <c r="V48" s="507"/>
      <c r="W48" s="507"/>
      <c r="X48" s="507"/>
      <c r="Y48" s="507"/>
      <c r="Z48" s="507"/>
      <c r="AA48" s="507"/>
      <c r="AB48" s="507"/>
      <c r="AC48" s="507"/>
      <c r="AD48" s="507"/>
      <c r="AE48" s="507"/>
      <c r="AF48" s="508"/>
      <c r="AH48" s="5"/>
      <c r="AJ48" s="483"/>
      <c r="AK48" s="484"/>
      <c r="AL48" s="484"/>
      <c r="AM48" s="484"/>
      <c r="AN48" s="484"/>
      <c r="AO48" s="484"/>
      <c r="AP48" s="484"/>
      <c r="AQ48" s="484"/>
      <c r="AR48" s="484"/>
      <c r="AS48" s="484"/>
      <c r="AT48" s="485"/>
    </row>
    <row r="49" spans="2:46">
      <c r="B49" s="506"/>
      <c r="C49" s="507"/>
      <c r="D49" s="507"/>
      <c r="E49" s="507"/>
      <c r="F49" s="507"/>
      <c r="G49" s="507"/>
      <c r="H49" s="507"/>
      <c r="I49" s="507"/>
      <c r="J49" s="507"/>
      <c r="K49" s="507"/>
      <c r="L49" s="507"/>
      <c r="M49" s="507"/>
      <c r="N49" s="507"/>
      <c r="O49" s="507"/>
      <c r="P49" s="507"/>
      <c r="Q49" s="507"/>
      <c r="R49" s="507"/>
      <c r="S49" s="507"/>
      <c r="T49" s="507"/>
      <c r="U49" s="507"/>
      <c r="V49" s="507"/>
      <c r="W49" s="507"/>
      <c r="X49" s="507"/>
      <c r="Y49" s="507"/>
      <c r="Z49" s="507"/>
      <c r="AA49" s="507"/>
      <c r="AB49" s="507"/>
      <c r="AC49" s="507"/>
      <c r="AD49" s="507"/>
      <c r="AE49" s="507"/>
      <c r="AF49" s="508"/>
      <c r="AH49" s="5"/>
      <c r="AJ49" s="483"/>
      <c r="AK49" s="484"/>
      <c r="AL49" s="484"/>
      <c r="AM49" s="484"/>
      <c r="AN49" s="484"/>
      <c r="AO49" s="484"/>
      <c r="AP49" s="484"/>
      <c r="AQ49" s="484"/>
      <c r="AR49" s="484"/>
      <c r="AS49" s="484"/>
      <c r="AT49" s="485"/>
    </row>
    <row r="50" spans="2:46">
      <c r="B50" s="506"/>
      <c r="C50" s="507"/>
      <c r="D50" s="507"/>
      <c r="E50" s="507"/>
      <c r="F50" s="507"/>
      <c r="G50" s="507"/>
      <c r="H50" s="507"/>
      <c r="I50" s="507"/>
      <c r="J50" s="507"/>
      <c r="K50" s="507"/>
      <c r="L50" s="507"/>
      <c r="M50" s="507"/>
      <c r="N50" s="507"/>
      <c r="O50" s="507"/>
      <c r="P50" s="507"/>
      <c r="Q50" s="507"/>
      <c r="R50" s="507"/>
      <c r="S50" s="507"/>
      <c r="T50" s="507"/>
      <c r="U50" s="507"/>
      <c r="V50" s="507"/>
      <c r="W50" s="507"/>
      <c r="X50" s="507"/>
      <c r="Y50" s="507"/>
      <c r="Z50" s="507"/>
      <c r="AA50" s="507"/>
      <c r="AB50" s="507"/>
      <c r="AC50" s="507"/>
      <c r="AD50" s="507"/>
      <c r="AE50" s="507"/>
      <c r="AF50" s="508"/>
      <c r="AH50" s="5"/>
      <c r="AJ50" s="483"/>
      <c r="AK50" s="484"/>
      <c r="AL50" s="484"/>
      <c r="AM50" s="484"/>
      <c r="AN50" s="484"/>
      <c r="AO50" s="484"/>
      <c r="AP50" s="484"/>
      <c r="AQ50" s="484"/>
      <c r="AR50" s="484"/>
      <c r="AS50" s="484"/>
      <c r="AT50" s="485"/>
    </row>
    <row r="51" spans="2:46">
      <c r="B51" s="509"/>
      <c r="C51" s="510"/>
      <c r="D51" s="510"/>
      <c r="E51" s="510"/>
      <c r="F51" s="510"/>
      <c r="G51" s="510"/>
      <c r="H51" s="510"/>
      <c r="I51" s="510"/>
      <c r="J51" s="510"/>
      <c r="K51" s="510"/>
      <c r="L51" s="510"/>
      <c r="M51" s="510"/>
      <c r="N51" s="510"/>
      <c r="O51" s="510"/>
      <c r="P51" s="510"/>
      <c r="Q51" s="510"/>
      <c r="R51" s="510"/>
      <c r="S51" s="510"/>
      <c r="T51" s="510"/>
      <c r="U51" s="510"/>
      <c r="V51" s="510"/>
      <c r="W51" s="510"/>
      <c r="X51" s="510"/>
      <c r="Y51" s="510"/>
      <c r="Z51" s="510"/>
      <c r="AA51" s="510"/>
      <c r="AB51" s="510"/>
      <c r="AC51" s="510"/>
      <c r="AD51" s="510"/>
      <c r="AE51" s="510"/>
      <c r="AF51" s="511"/>
      <c r="AH51" s="5"/>
      <c r="AJ51" s="486"/>
      <c r="AK51" s="487"/>
      <c r="AL51" s="487"/>
      <c r="AM51" s="487"/>
      <c r="AN51" s="487"/>
      <c r="AO51" s="487"/>
      <c r="AP51" s="487"/>
      <c r="AQ51" s="487"/>
      <c r="AR51" s="487"/>
      <c r="AS51" s="487"/>
      <c r="AT51" s="488"/>
    </row>
    <row r="52" spans="2:46">
      <c r="AH52" s="5"/>
    </row>
  </sheetData>
  <sheetProtection password="8F60" sheet="1" scenarios="1"/>
  <mergeCells count="239">
    <mergeCell ref="AJ42:AT42"/>
    <mergeCell ref="B43:AF51"/>
    <mergeCell ref="AJ43:AT51"/>
    <mergeCell ref="AA39:AE39"/>
    <mergeCell ref="AK39:AO39"/>
    <mergeCell ref="AS39:AT39"/>
    <mergeCell ref="B40:G40"/>
    <mergeCell ref="H40:M40"/>
    <mergeCell ref="AK40:AL40"/>
    <mergeCell ref="AS40:AT40"/>
    <mergeCell ref="B39:G39"/>
    <mergeCell ref="H39:M39"/>
    <mergeCell ref="N39:O39"/>
    <mergeCell ref="P39:V39"/>
    <mergeCell ref="W39:X39"/>
    <mergeCell ref="Y39:Z39"/>
    <mergeCell ref="AS37:AT37"/>
    <mergeCell ref="B38:C38"/>
    <mergeCell ref="D38:V38"/>
    <mergeCell ref="W38:X38"/>
    <mergeCell ref="Y38:Z38"/>
    <mergeCell ref="AA38:AE38"/>
    <mergeCell ref="AK38:AO38"/>
    <mergeCell ref="AS38:AT38"/>
    <mergeCell ref="B37:C37"/>
    <mergeCell ref="D37:V37"/>
    <mergeCell ref="W37:X37"/>
    <mergeCell ref="Y37:Z37"/>
    <mergeCell ref="AA37:AE37"/>
    <mergeCell ref="AK37:AO37"/>
    <mergeCell ref="AS35:AT35"/>
    <mergeCell ref="B36:C36"/>
    <mergeCell ref="D36:V36"/>
    <mergeCell ref="W36:X36"/>
    <mergeCell ref="Y36:Z36"/>
    <mergeCell ref="AA36:AE36"/>
    <mergeCell ref="AK36:AO36"/>
    <mergeCell ref="AS36:AT36"/>
    <mergeCell ref="B35:C35"/>
    <mergeCell ref="D35:V35"/>
    <mergeCell ref="W35:X35"/>
    <mergeCell ref="Y35:Z35"/>
    <mergeCell ref="AA35:AE35"/>
    <mergeCell ref="AK35:AO35"/>
    <mergeCell ref="AS33:AT33"/>
    <mergeCell ref="B34:C34"/>
    <mergeCell ref="D34:V34"/>
    <mergeCell ref="W34:X34"/>
    <mergeCell ref="Y34:Z34"/>
    <mergeCell ref="AA34:AE34"/>
    <mergeCell ref="AK34:AO34"/>
    <mergeCell ref="AS34:AT34"/>
    <mergeCell ref="B33:C33"/>
    <mergeCell ref="D33:V33"/>
    <mergeCell ref="W33:X33"/>
    <mergeCell ref="Y33:Z33"/>
    <mergeCell ref="AA33:AE33"/>
    <mergeCell ref="AK33:AO33"/>
    <mergeCell ref="AS31:AT31"/>
    <mergeCell ref="B32:C32"/>
    <mergeCell ref="D32:V32"/>
    <mergeCell ref="W32:X32"/>
    <mergeCell ref="Y32:Z32"/>
    <mergeCell ref="AA32:AE32"/>
    <mergeCell ref="AK32:AO32"/>
    <mergeCell ref="AS32:AT32"/>
    <mergeCell ref="B31:C31"/>
    <mergeCell ref="D31:V31"/>
    <mergeCell ref="W31:X31"/>
    <mergeCell ref="Y31:Z31"/>
    <mergeCell ref="AA31:AE31"/>
    <mergeCell ref="AK31:AO31"/>
    <mergeCell ref="AS29:AT29"/>
    <mergeCell ref="B30:C30"/>
    <mergeCell ref="D30:V30"/>
    <mergeCell ref="W30:X30"/>
    <mergeCell ref="Y30:Z30"/>
    <mergeCell ref="AA30:AE30"/>
    <mergeCell ref="AK30:AO30"/>
    <mergeCell ref="AS30:AT30"/>
    <mergeCell ref="B29:C29"/>
    <mergeCell ref="D29:V29"/>
    <mergeCell ref="W29:X29"/>
    <mergeCell ref="Y29:Z29"/>
    <mergeCell ref="AA29:AE29"/>
    <mergeCell ref="AK29:AO29"/>
    <mergeCell ref="AS27:AT27"/>
    <mergeCell ref="B28:C28"/>
    <mergeCell ref="D28:V28"/>
    <mergeCell ref="W28:X28"/>
    <mergeCell ref="Y28:Z28"/>
    <mergeCell ref="AA28:AE28"/>
    <mergeCell ref="AK28:AO28"/>
    <mergeCell ref="AS28:AT28"/>
    <mergeCell ref="B27:C27"/>
    <mergeCell ref="D27:V27"/>
    <mergeCell ref="W27:X27"/>
    <mergeCell ref="Y27:Z27"/>
    <mergeCell ref="AA27:AE27"/>
    <mergeCell ref="AK27:AO27"/>
    <mergeCell ref="AS25:AT25"/>
    <mergeCell ref="B26:C26"/>
    <mergeCell ref="D26:V26"/>
    <mergeCell ref="W26:X26"/>
    <mergeCell ref="Y26:Z26"/>
    <mergeCell ref="AA26:AE26"/>
    <mergeCell ref="AK26:AO26"/>
    <mergeCell ref="AS26:AT26"/>
    <mergeCell ref="B25:C25"/>
    <mergeCell ref="D25:V25"/>
    <mergeCell ref="W25:X25"/>
    <mergeCell ref="Y25:Z25"/>
    <mergeCell ref="AA25:AE25"/>
    <mergeCell ref="AK25:AO25"/>
    <mergeCell ref="AS23:AT23"/>
    <mergeCell ref="B24:C24"/>
    <mergeCell ref="D24:V24"/>
    <mergeCell ref="W24:X24"/>
    <mergeCell ref="Y24:Z24"/>
    <mergeCell ref="AA24:AE24"/>
    <mergeCell ref="AK24:AO24"/>
    <mergeCell ref="AS24:AT24"/>
    <mergeCell ref="B23:C23"/>
    <mergeCell ref="D23:V23"/>
    <mergeCell ref="W23:X23"/>
    <mergeCell ref="Y23:Z23"/>
    <mergeCell ref="AA23:AE23"/>
    <mergeCell ref="AK23:AO23"/>
    <mergeCell ref="AS21:AT21"/>
    <mergeCell ref="B22:C22"/>
    <mergeCell ref="D22:V22"/>
    <mergeCell ref="W22:X22"/>
    <mergeCell ref="Y22:Z22"/>
    <mergeCell ref="AA22:AE22"/>
    <mergeCell ref="AK22:AO22"/>
    <mergeCell ref="AS22:AT22"/>
    <mergeCell ref="B21:C21"/>
    <mergeCell ref="D21:V21"/>
    <mergeCell ref="W21:X21"/>
    <mergeCell ref="Y21:Z21"/>
    <mergeCell ref="AA21:AE21"/>
    <mergeCell ref="AK21:AO21"/>
    <mergeCell ref="AS19:AT19"/>
    <mergeCell ref="B20:C20"/>
    <mergeCell ref="D20:V20"/>
    <mergeCell ref="W20:X20"/>
    <mergeCell ref="Y20:Z20"/>
    <mergeCell ref="AA20:AE20"/>
    <mergeCell ref="AK20:AO20"/>
    <mergeCell ref="AS20:AT20"/>
    <mergeCell ref="B19:C19"/>
    <mergeCell ref="D19:V19"/>
    <mergeCell ref="W19:X19"/>
    <mergeCell ref="Y19:Z19"/>
    <mergeCell ref="AA19:AE19"/>
    <mergeCell ref="AK19:AO19"/>
    <mergeCell ref="AS17:AT17"/>
    <mergeCell ref="B18:C18"/>
    <mergeCell ref="D18:V18"/>
    <mergeCell ref="W18:X18"/>
    <mergeCell ref="Y18:Z18"/>
    <mergeCell ref="AA18:AE18"/>
    <mergeCell ref="AK18:AO18"/>
    <mergeCell ref="AS18:AT18"/>
    <mergeCell ref="B17:C17"/>
    <mergeCell ref="D17:V17"/>
    <mergeCell ref="W17:X17"/>
    <mergeCell ref="Y17:Z17"/>
    <mergeCell ref="AA17:AE17"/>
    <mergeCell ref="AK17:AO17"/>
    <mergeCell ref="AS15:AT15"/>
    <mergeCell ref="B16:C16"/>
    <mergeCell ref="D16:V16"/>
    <mergeCell ref="W16:X16"/>
    <mergeCell ref="Y16:Z16"/>
    <mergeCell ref="AA16:AE16"/>
    <mergeCell ref="AK16:AO16"/>
    <mergeCell ref="AS16:AT16"/>
    <mergeCell ref="B15:C15"/>
    <mergeCell ref="D15:V15"/>
    <mergeCell ref="W15:X15"/>
    <mergeCell ref="Y15:Z15"/>
    <mergeCell ref="AA15:AE15"/>
    <mergeCell ref="AK15:AO15"/>
    <mergeCell ref="AS13:AT13"/>
    <mergeCell ref="B14:C14"/>
    <mergeCell ref="D14:V14"/>
    <mergeCell ref="W14:X14"/>
    <mergeCell ref="Y14:Z14"/>
    <mergeCell ref="AA14:AE14"/>
    <mergeCell ref="AK14:AO14"/>
    <mergeCell ref="AS14:AT14"/>
    <mergeCell ref="B13:C13"/>
    <mergeCell ref="D13:V13"/>
    <mergeCell ref="W13:X13"/>
    <mergeCell ref="Y13:Z13"/>
    <mergeCell ref="AA13:AE13"/>
    <mergeCell ref="AK13:AO13"/>
    <mergeCell ref="AJ11:AO11"/>
    <mergeCell ref="AR11:AT11"/>
    <mergeCell ref="B12:C12"/>
    <mergeCell ref="D12:V12"/>
    <mergeCell ref="W12:X12"/>
    <mergeCell ref="Y12:Z12"/>
    <mergeCell ref="AA12:AE12"/>
    <mergeCell ref="AK12:AO12"/>
    <mergeCell ref="AS12:AT12"/>
    <mergeCell ref="AS8:AT8"/>
    <mergeCell ref="AJ9:AO9"/>
    <mergeCell ref="AQ9:AT9"/>
    <mergeCell ref="B10:C10"/>
    <mergeCell ref="D10:E10"/>
    <mergeCell ref="F10:G10"/>
    <mergeCell ref="H10:AE10"/>
    <mergeCell ref="AJ10:AK10"/>
    <mergeCell ref="AL10:AO10"/>
    <mergeCell ref="AQ10:AT10"/>
    <mergeCell ref="B7:G7"/>
    <mergeCell ref="H7:K7"/>
    <mergeCell ref="M7:O7"/>
    <mergeCell ref="Q7:S7"/>
    <mergeCell ref="B8:G8"/>
    <mergeCell ref="H8:T8"/>
    <mergeCell ref="U4:AE4"/>
    <mergeCell ref="AJ4:AL6"/>
    <mergeCell ref="AM4:AM6"/>
    <mergeCell ref="AJ8:AO8"/>
    <mergeCell ref="AS4:AT4"/>
    <mergeCell ref="B5:G5"/>
    <mergeCell ref="H5:T5"/>
    <mergeCell ref="B6:G6"/>
    <mergeCell ref="H6:T6"/>
    <mergeCell ref="B2:G2"/>
    <mergeCell ref="H2:T2"/>
    <mergeCell ref="B3:G3"/>
    <mergeCell ref="H3:T3"/>
    <mergeCell ref="B4:G4"/>
    <mergeCell ref="H4:T4"/>
    <mergeCell ref="AS6:AT6"/>
  </mergeCells>
  <phoneticPr fontId="5"/>
  <dataValidations count="5">
    <dataValidation type="textLength" allowBlank="1" showInputMessage="1" showErrorMessage="1" sqref="H10:AE10" xr:uid="{00000000-0002-0000-1000-000000000000}">
      <formula1>0</formula1>
      <formula2>60</formula2>
    </dataValidation>
    <dataValidation type="textLength" allowBlank="1" showInputMessage="1" showErrorMessage="1" sqref="P39:V39 D13:V38" xr:uid="{00000000-0002-0000-1000-000001000000}">
      <formula1>0</formula1>
      <formula2>74</formula2>
    </dataValidation>
    <dataValidation type="textLength" allowBlank="1" showInputMessage="1" showErrorMessage="1" sqref="B43:AF51" xr:uid="{00000000-0002-0000-1000-000002000000}">
      <formula1>0</formula1>
      <formula2>748</formula2>
    </dataValidation>
    <dataValidation imeMode="disabled" allowBlank="1" showInputMessage="1" showErrorMessage="1" sqref="H6:T6 H7:K7 M7:O7 Q7:S7 H40:M40 AA13:AE39 W13:X39 B13:C38" xr:uid="{00000000-0002-0000-1000-000003000000}"/>
    <dataValidation errorStyle="information" allowBlank="1" showInputMessage="1" showErrorMessage="1" sqref="Y39:Z39 AP9:AQ9 AQ10" xr:uid="{00000000-0002-0000-1000-000004000000}"/>
  </dataValidations>
  <printOptions horizontalCentered="1"/>
  <pageMargins left="0.51181102362204722" right="0.51181102362204722" top="0.70866141732283472" bottom="0.51181102362204722" header="0.51181102362204722" footer="0.51181102362204722"/>
  <pageSetup paperSize="9" scale="89" orientation="portrait" r:id="rId1"/>
  <headerFooter alignWithMargins="0"/>
  <colBreaks count="1" manualBreakCount="1">
    <brk id="46" max="1048575" man="1"/>
  </colBreaks>
  <drawing r:id="rId2"/>
  <legacyDrawing r:id="rId3"/>
  <extLst>
    <ext xmlns:x14="http://schemas.microsoft.com/office/spreadsheetml/2009/9/main" uri="{CCE6A557-97BC-4b89-ADB6-D9C93CAAB3DF}">
      <x14:dataValidations xmlns:xm="http://schemas.microsoft.com/office/excel/2006/main" count="7">
        <x14:dataValidation type="list" errorStyle="information" allowBlank="1" showInputMessage="1" showErrorMessage="1" xr:uid="{00000000-0002-0000-1000-000005000000}">
          <x14:formula1>
            <xm:f>固定マスタ!$FO$4:$FO$103</xm:f>
          </x14:formula1>
          <xm:sqref>Y13:Z38</xm:sqref>
        </x14:dataValidation>
        <x14:dataValidation type="list" allowBlank="1" showInputMessage="1" showErrorMessage="1" xr:uid="{00000000-0002-0000-1000-000006000000}">
          <x14:formula1>
            <xm:f>固定マスタ!$GO$4:$GO$103</xm:f>
          </x14:formula1>
          <xm:sqref>H3</xm:sqref>
        </x14:dataValidation>
        <x14:dataValidation type="list" allowBlank="1" showInputMessage="1" showErrorMessage="1" xr:uid="{00000000-0002-0000-1000-000007000000}">
          <x14:formula1>
            <xm:f>固定マスタ!$CM$4:$CM$100</xm:f>
          </x14:formula1>
          <xm:sqref>H4</xm:sqref>
        </x14:dataValidation>
        <x14:dataValidation type="list" allowBlank="1" showInputMessage="1" showErrorMessage="1" xr:uid="{00000000-0002-0000-1000-000008000000}">
          <x14:formula1>
            <xm:f>固定マスタ!$FM$4:$FM$100</xm:f>
          </x14:formula1>
          <xm:sqref>H8:T8</xm:sqref>
        </x14:dataValidation>
        <x14:dataValidation type="list" errorStyle="information" allowBlank="1" showInputMessage="1" showErrorMessage="1" xr:uid="{00000000-0002-0000-1000-000009000000}">
          <x14:formula1>
            <xm:f>固定マスタ!$CG$4:$CG$100</xm:f>
          </x14:formula1>
          <xm:sqref>H2:T2</xm:sqref>
        </x14:dataValidation>
        <x14:dataValidation type="list" allowBlank="1" showInputMessage="1" showErrorMessage="1" xr:uid="{00000000-0002-0000-1000-00000A000000}">
          <x14:formula1>
            <xm:f>固定マスタ!$GG$4:$GG$103</xm:f>
          </x14:formula1>
          <xm:sqref>H39:M39</xm:sqref>
        </x14:dataValidation>
        <x14:dataValidation type="list" allowBlank="1" showInputMessage="1" showErrorMessage="1" xr:uid="{00000000-0002-0000-1000-00000B000000}">
          <x14:formula1>
            <xm:f>固定マスタ!$DG$4:$DG$100</xm:f>
          </x14:formula1>
          <xm:sqref>H5:T5</xm:sqref>
        </x14:dataValidation>
      </x14:dataValidations>
    </ext>
  </extLst>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pageSetUpPr fitToPage="1"/>
  </sheetPr>
  <dimension ref="B2:BB52"/>
  <sheetViews>
    <sheetView showGridLines="0" showRowColHeaders="0" zoomScaleNormal="100" zoomScaleSheetLayoutView="100" workbookViewId="0">
      <selection activeCell="AJ19" sqref="AJ19:AO19"/>
    </sheetView>
  </sheetViews>
  <sheetFormatPr baseColWidth="10" defaultColWidth="9" defaultRowHeight="14"/>
  <cols>
    <col min="1" max="35" width="1.6640625" style="2" customWidth="1"/>
    <col min="36" max="36" width="3.83203125" style="8" customWidth="1"/>
    <col min="37" max="37" width="9" style="8"/>
    <col min="38" max="38" width="15.6640625" style="8" customWidth="1"/>
    <col min="39" max="39" width="6.83203125" style="8" customWidth="1"/>
    <col min="40" max="40" width="12.5" style="8" customWidth="1"/>
    <col min="41" max="41" width="7.5" style="8" customWidth="1"/>
    <col min="42" max="42" width="6.33203125" style="8" customWidth="1"/>
    <col min="43" max="43" width="3.83203125" style="8" customWidth="1"/>
    <col min="44" max="44" width="12.1640625" style="8" customWidth="1"/>
    <col min="45" max="45" width="9" style="8"/>
    <col min="46" max="46" width="6.83203125" style="8" customWidth="1"/>
    <col min="47" max="16384" width="9" style="2"/>
  </cols>
  <sheetData>
    <row r="2" spans="2:54">
      <c r="B2" s="529"/>
      <c r="C2" s="529"/>
      <c r="D2" s="529"/>
      <c r="E2" s="529"/>
      <c r="F2" s="529"/>
      <c r="G2" s="529"/>
      <c r="H2" s="582"/>
      <c r="I2" s="582"/>
      <c r="J2" s="582"/>
      <c r="K2" s="582"/>
      <c r="L2" s="582"/>
      <c r="M2" s="582"/>
      <c r="N2" s="582"/>
      <c r="O2" s="582"/>
      <c r="P2" s="582"/>
      <c r="Q2" s="582"/>
      <c r="R2" s="582"/>
      <c r="S2" s="582"/>
      <c r="T2" s="582"/>
      <c r="AH2" s="5"/>
    </row>
    <row r="3" spans="2:54">
      <c r="B3" s="529"/>
      <c r="C3" s="529"/>
      <c r="D3" s="529"/>
      <c r="E3" s="529"/>
      <c r="F3" s="529"/>
      <c r="G3" s="529"/>
      <c r="H3" s="583"/>
      <c r="I3" s="584"/>
      <c r="J3" s="584"/>
      <c r="K3" s="584"/>
      <c r="L3" s="584"/>
      <c r="M3" s="584"/>
      <c r="N3" s="584"/>
      <c r="O3" s="584"/>
      <c r="P3" s="584"/>
      <c r="Q3" s="584"/>
      <c r="R3" s="584"/>
      <c r="S3" s="584"/>
      <c r="T3" s="585"/>
      <c r="AH3" s="5"/>
    </row>
    <row r="4" spans="2:54" ht="13.5" customHeight="1">
      <c r="B4" s="529"/>
      <c r="C4" s="529"/>
      <c r="D4" s="529"/>
      <c r="E4" s="529"/>
      <c r="F4" s="529"/>
      <c r="G4" s="529"/>
      <c r="H4" s="583"/>
      <c r="I4" s="584"/>
      <c r="J4" s="584"/>
      <c r="K4" s="584"/>
      <c r="L4" s="584"/>
      <c r="M4" s="584"/>
      <c r="N4" s="584"/>
      <c r="O4" s="584"/>
      <c r="P4" s="584"/>
      <c r="Q4" s="584"/>
      <c r="R4" s="584"/>
      <c r="S4" s="584"/>
      <c r="T4" s="585"/>
      <c r="U4" s="457"/>
      <c r="V4" s="458"/>
      <c r="W4" s="458"/>
      <c r="X4" s="458"/>
      <c r="Y4" s="458"/>
      <c r="Z4" s="458"/>
      <c r="AA4" s="458"/>
      <c r="AB4" s="458"/>
      <c r="AC4" s="458"/>
      <c r="AD4" s="458"/>
      <c r="AE4" s="458"/>
      <c r="AH4" s="5"/>
      <c r="AJ4" s="813" t="str">
        <f>IF('見積書4-表紙枚'!H2="","",
IF('見積書4-表紙枚'!H8="","",
IF('見積書4-表紙枚'!H8=固定マスタ!FM5,固定マスタ!FW41,
IF('見積書4-表紙枚'!H8=固定マスタ!FM6,固定マスタ!FW41,
IF('見積書4-表紙枚'!H8=固定マスタ!FM7,固定マスタ!FW42,
IF('見積書4-表紙枚'!H8=固定マスタ!FM8,固定マスタ!FW42,
IF('見積書4-表紙枚'!H8=固定マスタ!FM9,"",
IF('見積書4-表紙枚'!H8=固定マスタ!FM10,"",
IF('見積書4-表紙枚'!H8=固定マスタ!FM11,"",
IF('見積書4-表紙枚'!H8=固定マスタ!FM12,"",
IF('見積書4-表紙枚'!H8=固定マスタ!FM13,"",
"error")))))))))))</f>
        <v/>
      </c>
      <c r="AK4" s="813"/>
      <c r="AL4" s="813"/>
      <c r="AM4" s="814" t="str">
        <f>IF('見積書4-表紙枚'!H2="","",
IF('見積書4-表紙枚'!H8="","",
D10))</f>
        <v/>
      </c>
      <c r="AN4" s="51"/>
      <c r="AO4" s="51"/>
      <c r="AP4" s="51"/>
      <c r="AQ4" s="51"/>
      <c r="AR4" s="20"/>
      <c r="AS4" s="466"/>
      <c r="AT4" s="466"/>
      <c r="AU4" s="1"/>
      <c r="AV4" s="1"/>
      <c r="AW4" s="1"/>
      <c r="AX4" s="1"/>
      <c r="AY4" s="1"/>
      <c r="AZ4" s="1"/>
      <c r="BA4" s="1"/>
      <c r="BB4" s="1"/>
    </row>
    <row r="5" spans="2:54" ht="13.5" customHeight="1">
      <c r="B5" s="576"/>
      <c r="C5" s="577"/>
      <c r="D5" s="577"/>
      <c r="E5" s="577"/>
      <c r="F5" s="577"/>
      <c r="G5" s="578"/>
      <c r="H5" s="583"/>
      <c r="I5" s="584"/>
      <c r="J5" s="584"/>
      <c r="K5" s="584"/>
      <c r="L5" s="584"/>
      <c r="M5" s="584"/>
      <c r="N5" s="584"/>
      <c r="O5" s="584"/>
      <c r="P5" s="584"/>
      <c r="Q5" s="584"/>
      <c r="R5" s="584"/>
      <c r="S5" s="584"/>
      <c r="T5" s="585"/>
      <c r="AH5" s="5"/>
      <c r="AJ5" s="813"/>
      <c r="AK5" s="813"/>
      <c r="AL5" s="813"/>
      <c r="AM5" s="814"/>
      <c r="AN5" s="51"/>
      <c r="AO5" s="51"/>
      <c r="AP5" s="51"/>
      <c r="AQ5" s="51"/>
      <c r="AR5" s="20"/>
      <c r="AS5" s="21"/>
      <c r="AT5" s="21"/>
      <c r="AU5" s="1"/>
      <c r="AV5" s="1"/>
      <c r="AW5" s="1"/>
      <c r="AX5" s="1"/>
      <c r="AY5" s="1"/>
      <c r="AZ5" s="1"/>
      <c r="BA5" s="1"/>
      <c r="BB5" s="1"/>
    </row>
    <row r="6" spans="2:54" ht="13.5" customHeight="1">
      <c r="B6" s="576"/>
      <c r="C6" s="577"/>
      <c r="D6" s="577"/>
      <c r="E6" s="577"/>
      <c r="F6" s="577"/>
      <c r="G6" s="578"/>
      <c r="H6" s="586"/>
      <c r="I6" s="587"/>
      <c r="J6" s="587"/>
      <c r="K6" s="587"/>
      <c r="L6" s="587"/>
      <c r="M6" s="587"/>
      <c r="N6" s="587"/>
      <c r="O6" s="587"/>
      <c r="P6" s="587"/>
      <c r="Q6" s="587"/>
      <c r="R6" s="587"/>
      <c r="S6" s="587"/>
      <c r="T6" s="588"/>
      <c r="AH6" s="5"/>
      <c r="AJ6" s="813"/>
      <c r="AK6" s="813"/>
      <c r="AL6" s="813"/>
      <c r="AM6" s="814"/>
      <c r="AN6" s="51"/>
      <c r="AO6" s="51"/>
      <c r="AP6" s="51"/>
      <c r="AQ6" s="51"/>
      <c r="AR6" s="22" t="str">
        <f>IF('見積書4-表紙枚'!AR6="","",
'見積書4-表紙枚'!AR6)</f>
        <v/>
      </c>
      <c r="AS6" s="515" t="str">
        <f>IF('見積書4-表紙枚'!AS6="","",
'見積書4-表紙枚'!AS6)</f>
        <v/>
      </c>
      <c r="AT6" s="515"/>
      <c r="AU6" s="1"/>
      <c r="AV6" s="1"/>
      <c r="AW6" s="1"/>
      <c r="AX6" s="1"/>
      <c r="AY6" s="1"/>
      <c r="AZ6" s="1"/>
      <c r="BA6" s="1"/>
      <c r="BB6" s="1"/>
    </row>
    <row r="7" spans="2:54">
      <c r="B7" s="576"/>
      <c r="C7" s="577"/>
      <c r="D7" s="577"/>
      <c r="E7" s="577"/>
      <c r="F7" s="577"/>
      <c r="G7" s="578"/>
      <c r="H7" s="567"/>
      <c r="I7" s="566"/>
      <c r="J7" s="566"/>
      <c r="K7" s="566"/>
      <c r="L7" s="12"/>
      <c r="M7" s="566"/>
      <c r="N7" s="566"/>
      <c r="O7" s="566"/>
      <c r="P7" s="12"/>
      <c r="Q7" s="566"/>
      <c r="R7" s="566"/>
      <c r="S7" s="566"/>
      <c r="T7" s="13"/>
      <c r="AH7" s="5"/>
    </row>
    <row r="8" spans="2:54" ht="15">
      <c r="B8" s="576"/>
      <c r="C8" s="577"/>
      <c r="D8" s="577"/>
      <c r="E8" s="577"/>
      <c r="F8" s="577"/>
      <c r="G8" s="578"/>
      <c r="H8" s="579"/>
      <c r="I8" s="580"/>
      <c r="J8" s="580"/>
      <c r="K8" s="580"/>
      <c r="L8" s="580"/>
      <c r="M8" s="580"/>
      <c r="N8" s="580"/>
      <c r="O8" s="580"/>
      <c r="P8" s="580"/>
      <c r="Q8" s="580"/>
      <c r="R8" s="580"/>
      <c r="S8" s="580"/>
      <c r="T8" s="581"/>
      <c r="AH8" s="5"/>
      <c r="AJ8" s="463"/>
      <c r="AK8" s="463"/>
      <c r="AL8" s="463"/>
      <c r="AM8" s="463"/>
      <c r="AN8" s="463"/>
      <c r="AO8" s="463"/>
      <c r="AR8" s="23" t="str">
        <f>IF('見積書4-表紙枚'!AR8="","",
'見積書4-表紙枚'!AR8)</f>
        <v/>
      </c>
      <c r="AS8" s="519" t="str">
        <f>IF('見積書4-表紙枚'!AS8="","",
'見積書4-表紙枚'!AS8)</f>
        <v/>
      </c>
      <c r="AT8" s="519"/>
    </row>
    <row r="9" spans="2:54" ht="15">
      <c r="D9" s="19" t="s">
        <v>4283</v>
      </c>
      <c r="H9" s="4"/>
      <c r="I9" s="4"/>
      <c r="J9" s="4"/>
      <c r="K9" s="4"/>
      <c r="L9" s="4"/>
      <c r="M9" s="4"/>
      <c r="N9" s="4"/>
      <c r="O9" s="4"/>
      <c r="P9" s="4"/>
      <c r="Q9" s="4"/>
      <c r="R9" s="4"/>
      <c r="S9" s="4"/>
      <c r="T9" s="4"/>
      <c r="U9" s="4"/>
      <c r="V9" s="4"/>
      <c r="W9" s="4"/>
      <c r="X9" s="4"/>
      <c r="Y9" s="4"/>
      <c r="Z9" s="4"/>
      <c r="AA9" s="4"/>
      <c r="AB9" s="4"/>
      <c r="AC9" s="4"/>
      <c r="AD9" s="4"/>
      <c r="AE9" s="4"/>
      <c r="AH9" s="5"/>
      <c r="AJ9" s="452"/>
      <c r="AK9" s="452"/>
      <c r="AL9" s="452"/>
      <c r="AM9" s="452"/>
      <c r="AN9" s="452"/>
      <c r="AO9" s="452"/>
      <c r="AP9" s="25"/>
      <c r="AQ9" s="456"/>
      <c r="AR9" s="456"/>
      <c r="AS9" s="456"/>
      <c r="AT9" s="456"/>
    </row>
    <row r="10" spans="2:54" ht="21" customHeight="1">
      <c r="B10" s="817" t="s">
        <v>859</v>
      </c>
      <c r="C10" s="815"/>
      <c r="D10" s="818"/>
      <c r="E10" s="818"/>
      <c r="F10" s="815" t="s">
        <v>4381</v>
      </c>
      <c r="G10" s="816"/>
      <c r="H10" s="468"/>
      <c r="I10" s="468"/>
      <c r="J10" s="468"/>
      <c r="K10" s="468"/>
      <c r="L10" s="468"/>
      <c r="M10" s="468"/>
      <c r="N10" s="468"/>
      <c r="O10" s="468"/>
      <c r="P10" s="468"/>
      <c r="Q10" s="468"/>
      <c r="R10" s="468"/>
      <c r="S10" s="468"/>
      <c r="T10" s="468"/>
      <c r="U10" s="468"/>
      <c r="V10" s="468"/>
      <c r="W10" s="468"/>
      <c r="X10" s="468"/>
      <c r="Y10" s="468"/>
      <c r="Z10" s="468"/>
      <c r="AA10" s="468"/>
      <c r="AB10" s="468"/>
      <c r="AC10" s="468"/>
      <c r="AD10" s="468"/>
      <c r="AE10" s="468"/>
      <c r="AH10" s="5" t="s">
        <v>4282</v>
      </c>
      <c r="AJ10" s="517" t="str">
        <f>IF('見積書4-表紙枚'!H2="","",
IF('見積書4-表紙枚'!H8="","",
IF('見積書4-表紙枚'!H8=固定マスタ!FM5,固定マスタ!FW43&amp;" "&amp;D10,
IF('見積書4-表紙枚'!H8=固定マスタ!FM6,固定マスタ!FW43&amp;" "&amp;D10,
IF('見積書4-表紙枚'!H8=固定マスタ!FM7,固定マスタ!FW44&amp;" "&amp;D10,
IF('見積書4-表紙枚'!H8=固定マスタ!FM8,固定マスタ!FW44&amp;" "&amp;D10,
IF('見積書4-表紙枚'!H8=固定マスタ!FM9,"",
IF('見積書4-表紙枚'!H8=固定マスタ!FM10,"",
IF('見積書4-表紙枚'!H8=固定マスタ!FM11,"",
IF('見積書4-表紙枚'!H8=固定マスタ!FM12,"",
IF('見積書4-表紙枚'!H8=固定マスタ!FM13,"",
"error")))))))))))</f>
        <v/>
      </c>
      <c r="AK10" s="518"/>
      <c r="AL10" s="472" t="str">
        <f>IF('見積書4-表紙枚'!H2="","",
IF('見積書4-表紙枚'!H5="","",
IF('見積書4-表紙枚'!H8="","",
H10)))</f>
        <v/>
      </c>
      <c r="AM10" s="472"/>
      <c r="AN10" s="472"/>
      <c r="AO10" s="472"/>
      <c r="AP10" s="26"/>
      <c r="AQ10" s="456"/>
      <c r="AR10" s="456"/>
      <c r="AS10" s="456"/>
      <c r="AT10" s="456"/>
    </row>
    <row r="11" spans="2:54" ht="13.5" customHeight="1">
      <c r="D11" s="19" t="s">
        <v>4288</v>
      </c>
      <c r="AH11" s="5"/>
      <c r="AJ11" s="452"/>
      <c r="AK11" s="452"/>
      <c r="AL11" s="452"/>
      <c r="AM11" s="452"/>
      <c r="AN11" s="452"/>
      <c r="AO11" s="452"/>
      <c r="AR11" s="452"/>
      <c r="AS11" s="452"/>
      <c r="AT11" s="452"/>
    </row>
    <row r="12" spans="2:54">
      <c r="B12" s="473" t="s">
        <v>110</v>
      </c>
      <c r="C12" s="473"/>
      <c r="D12" s="473" t="s">
        <v>270</v>
      </c>
      <c r="E12" s="473"/>
      <c r="F12" s="473"/>
      <c r="G12" s="473"/>
      <c r="H12" s="473"/>
      <c r="I12" s="473"/>
      <c r="J12" s="473"/>
      <c r="K12" s="473"/>
      <c r="L12" s="473"/>
      <c r="M12" s="473"/>
      <c r="N12" s="473"/>
      <c r="O12" s="473"/>
      <c r="P12" s="473"/>
      <c r="Q12" s="473"/>
      <c r="R12" s="473"/>
      <c r="S12" s="473"/>
      <c r="T12" s="473"/>
      <c r="U12" s="473"/>
      <c r="V12" s="473"/>
      <c r="W12" s="473" t="s">
        <v>386</v>
      </c>
      <c r="X12" s="473"/>
      <c r="Y12" s="473" t="s">
        <v>468</v>
      </c>
      <c r="Z12" s="473"/>
      <c r="AA12" s="473" t="s">
        <v>542</v>
      </c>
      <c r="AB12" s="473"/>
      <c r="AC12" s="473"/>
      <c r="AD12" s="473"/>
      <c r="AE12" s="473"/>
      <c r="AH12" s="5"/>
      <c r="AJ12" s="35" t="str">
        <f>IF('見積書4-表紙枚'!H2="","",
IF('見積書4-表紙枚'!H8="","",
IF('見積書4-表紙枚'!H8=固定マスタ!FM5,固定マスタ!FW6,
IF('見積書4-表紙枚'!H8=固定マスタ!FM6,固定マスタ!FW6,
IF('見積書4-表紙枚'!H8=固定マスタ!FM7,固定マスタ!FW6,
IF('見積書4-表紙枚'!H8=固定マスタ!FM8,固定マスタ!FW6,
IF('見積書4-表紙枚'!H8=固定マスタ!FM9,"",
IF('見積書4-表紙枚'!H8=固定マスタ!FM10,"",
IF('見積書4-表紙枚'!H8=固定マスタ!FM11,"",
IF('見積書4-表紙枚'!H8=固定マスタ!FM12,"",
IF('見積書4-表紙枚'!H8=固定マスタ!FM13,"",
"error")))))))))))</f>
        <v/>
      </c>
      <c r="AK12" s="520" t="str">
        <f>IF('見積書4-表紙枚'!H2="","",
IF('見積書4-表紙枚'!H8="","",
IF('見積書4-表紙枚'!H8=固定マスタ!FM5,固定マスタ!FW7,
IF('見積書4-表紙枚'!H8=固定マスタ!FM6,固定マスタ!FW7,
IF('見積書4-表紙枚'!H8=固定マスタ!FM7,固定マスタ!FW8,
IF('見積書4-表紙枚'!H8=固定マスタ!FM8,固定マスタ!FW8,
IF('見積書4-表紙枚'!H8=固定マスタ!FM9,"",
IF('見積書4-表紙枚'!H8=固定マスタ!FM10,"",
IF('見積書4-表紙枚'!H8=固定マスタ!FM11,"",
IF('見積書4-表紙枚'!H8=固定マスタ!FM12,"",
IF('見積書4-表紙枚'!H8=固定マスタ!FM13,"",
"error")))))))))))</f>
        <v/>
      </c>
      <c r="AL12" s="528"/>
      <c r="AM12" s="528"/>
      <c r="AN12" s="528"/>
      <c r="AO12" s="521"/>
      <c r="AP12" s="35" t="str">
        <f>IF('見積書4-表紙枚'!H2="","",
IF('見積書4-表紙枚'!H8="","",
IF('見積書4-表紙枚'!H8=固定マスタ!FM5,固定マスタ!FW9,
IF('見積書4-表紙枚'!H8=固定マスタ!FM6,固定マスタ!FW9,
IF('見積書4-表紙枚'!H8=固定マスタ!FM7,固定マスタ!FW10,
IF('見積書4-表紙枚'!H8=固定マスタ!FM8,固定マスタ!FW10,
IF('見積書4-表紙枚'!H8=固定マスタ!FM9,"",
IF('見積書4-表紙枚'!H8=固定マスタ!FM10,"",
IF('見積書4-表紙枚'!H8=固定マスタ!FM11,"",
IF('見積書4-表紙枚'!H8=固定マスタ!FM12,"",
IF('見積書4-表紙枚'!H8=固定マスタ!FM13,"",
"error")))))))))))</f>
        <v/>
      </c>
      <c r="AQ12" s="35" t="str">
        <f>IF('見積書4-表紙枚'!H2="","",
IF('見積書4-表紙枚'!H8="","",
IF('見積書4-表紙枚'!H8=固定マスタ!FM5,固定マスタ!FW11,
IF('見積書4-表紙枚'!H8=固定マスタ!FM6,固定マスタ!FW11,
IF('見積書4-表紙枚'!H8=固定マスタ!FM7,固定マスタ!FW12,
IF('見積書4-表紙枚'!H8=固定マスタ!FM8,固定マスタ!FW12,
IF('見積書4-表紙枚'!H8=固定マスタ!FM9,"",
IF('見積書4-表紙枚'!H8=固定マスタ!FM10,"",
IF('見積書4-表紙枚'!H8=固定マスタ!FM11,"",
IF('見積書4-表紙枚'!H8=固定マスタ!FM12,"",
IF('見積書4-表紙枚'!H8=固定マスタ!FM13,"",
"error")))))))))))</f>
        <v/>
      </c>
      <c r="AR12" s="35" t="str">
        <f>IF('見積書4-表紙枚'!H2="","",
IF('見積書4-表紙枚'!H8="","",
IF('見積書4-表紙枚'!H8=固定マスタ!FM5,固定マスタ!FW13,
IF('見積書4-表紙枚'!H8=固定マスタ!FM6,固定マスタ!FW13,
IF('見積書4-表紙枚'!H8=固定マスタ!FM7,固定マスタ!FW14,
IF('見積書4-表紙枚'!H8=固定マスタ!FM8,固定マスタ!FW14,
IF('見積書4-表紙枚'!H8=固定マスタ!FM9,"",
IF('見積書4-表紙枚'!H8=固定マスタ!FM10,"",
IF('見積書4-表紙枚'!H8=固定マスタ!FM11,"",
IF('見積書4-表紙枚'!H8=固定マスタ!FM12,"",
IF('見積書4-表紙枚'!H8=固定マスタ!FM13,"",
"error")))))))))))</f>
        <v/>
      </c>
      <c r="AS12" s="520" t="str">
        <f>IF('見積書4-表紙枚'!H2="","",
IF('見積書4-表紙枚'!H8="","",
IF('見積書4-表紙枚'!H8=固定マスタ!FM5,固定マスタ!FW15,
IF('見積書4-表紙枚'!H8=固定マスタ!FM6,固定マスタ!FW15,
IF('見積書4-表紙枚'!H8=固定マスタ!FM7,固定マスタ!FW16,
IF('見積書4-表紙枚'!H8=固定マスタ!FM8,固定マスタ!FW16,
IF('見積書4-表紙枚'!H8=固定マスタ!FM9,"",
IF('見積書4-表紙枚'!H8=固定マスタ!FM10,"",
IF('見積書4-表紙枚'!H8=固定マスタ!FM11,"",
IF('見積書4-表紙枚'!H8=固定マスタ!FM12,"",
IF('見積書4-表紙枚'!H8=固定マスタ!FM13,"",
"error")))))))))))</f>
        <v/>
      </c>
      <c r="AT12" s="521"/>
    </row>
    <row r="13" spans="2:54" ht="22.5" customHeight="1">
      <c r="B13" s="467"/>
      <c r="C13" s="467"/>
      <c r="D13" s="468"/>
      <c r="E13" s="468"/>
      <c r="F13" s="468"/>
      <c r="G13" s="468"/>
      <c r="H13" s="468"/>
      <c r="I13" s="468"/>
      <c r="J13" s="468"/>
      <c r="K13" s="468"/>
      <c r="L13" s="468"/>
      <c r="M13" s="468"/>
      <c r="N13" s="468"/>
      <c r="O13" s="468"/>
      <c r="P13" s="468"/>
      <c r="Q13" s="468"/>
      <c r="R13" s="468"/>
      <c r="S13" s="468"/>
      <c r="T13" s="468"/>
      <c r="U13" s="468"/>
      <c r="V13" s="468"/>
      <c r="W13" s="469"/>
      <c r="X13" s="469"/>
      <c r="Y13" s="470"/>
      <c r="Z13" s="471"/>
      <c r="AA13" s="482"/>
      <c r="AB13" s="482"/>
      <c r="AC13" s="482"/>
      <c r="AD13" s="482"/>
      <c r="AE13" s="482"/>
      <c r="AH13" s="5"/>
      <c r="AJ13" s="33" t="str">
        <f>IF(B13="","",B13)</f>
        <v/>
      </c>
      <c r="AK13" s="512" t="str">
        <f>IF(D13="","",D13)</f>
        <v/>
      </c>
      <c r="AL13" s="513"/>
      <c r="AM13" s="513"/>
      <c r="AN13" s="513"/>
      <c r="AO13" s="514"/>
      <c r="AP13" s="41" t="str">
        <f>IF(W13="","",W13)</f>
        <v/>
      </c>
      <c r="AQ13" s="40" t="str">
        <f>IF(Y13="","",Y13)</f>
        <v/>
      </c>
      <c r="AR13" s="27" t="str">
        <f>IF(AA13="","",AA13)</f>
        <v/>
      </c>
      <c r="AS13" s="493" t="str">
        <f>IF(OR($AP13="",$AR13=""),"",INT(AR13*AP13))</f>
        <v/>
      </c>
      <c r="AT13" s="494"/>
    </row>
    <row r="14" spans="2:54" ht="22.5" customHeight="1">
      <c r="B14" s="467"/>
      <c r="C14" s="467"/>
      <c r="D14" s="468"/>
      <c r="E14" s="468"/>
      <c r="F14" s="468"/>
      <c r="G14" s="468"/>
      <c r="H14" s="468"/>
      <c r="I14" s="468"/>
      <c r="J14" s="468"/>
      <c r="K14" s="468"/>
      <c r="L14" s="468"/>
      <c r="M14" s="468"/>
      <c r="N14" s="468"/>
      <c r="O14" s="468"/>
      <c r="P14" s="468"/>
      <c r="Q14" s="468"/>
      <c r="R14" s="468"/>
      <c r="S14" s="468"/>
      <c r="T14" s="468"/>
      <c r="U14" s="468"/>
      <c r="V14" s="468"/>
      <c r="W14" s="469"/>
      <c r="X14" s="469"/>
      <c r="Y14" s="470"/>
      <c r="Z14" s="471"/>
      <c r="AA14" s="482"/>
      <c r="AB14" s="482"/>
      <c r="AC14" s="482"/>
      <c r="AD14" s="482"/>
      <c r="AE14" s="482"/>
      <c r="AH14" s="5"/>
      <c r="AJ14" s="33" t="str">
        <f t="shared" ref="AJ14:AJ38" si="0">IF(B14="","",B14)</f>
        <v/>
      </c>
      <c r="AK14" s="512" t="str">
        <f t="shared" ref="AK14:AK38" si="1">IF(D14="","",D14)</f>
        <v/>
      </c>
      <c r="AL14" s="513"/>
      <c r="AM14" s="513"/>
      <c r="AN14" s="513"/>
      <c r="AO14" s="514"/>
      <c r="AP14" s="41" t="str">
        <f t="shared" ref="AP14:AP38" si="2">IF(W14="","",W14)</f>
        <v/>
      </c>
      <c r="AQ14" s="40" t="str">
        <f t="shared" ref="AQ14:AQ38" si="3">IF(Y14="","",Y14)</f>
        <v/>
      </c>
      <c r="AR14" s="27" t="str">
        <f t="shared" ref="AR14:AR38" si="4">IF(AA14="","",AA14)</f>
        <v/>
      </c>
      <c r="AS14" s="493" t="str">
        <f t="shared" ref="AS14:AS38" si="5">IF(OR($AP14="",$AR14=""),"",INT(AR14*AP14))</f>
        <v/>
      </c>
      <c r="AT14" s="494"/>
    </row>
    <row r="15" spans="2:54" ht="22.5" customHeight="1">
      <c r="B15" s="467"/>
      <c r="C15" s="467"/>
      <c r="D15" s="468"/>
      <c r="E15" s="468"/>
      <c r="F15" s="468"/>
      <c r="G15" s="468"/>
      <c r="H15" s="468"/>
      <c r="I15" s="468"/>
      <c r="J15" s="468"/>
      <c r="K15" s="468"/>
      <c r="L15" s="468"/>
      <c r="M15" s="468"/>
      <c r="N15" s="468"/>
      <c r="O15" s="468"/>
      <c r="P15" s="468"/>
      <c r="Q15" s="468"/>
      <c r="R15" s="468"/>
      <c r="S15" s="468"/>
      <c r="T15" s="468"/>
      <c r="U15" s="468"/>
      <c r="V15" s="468"/>
      <c r="W15" s="469"/>
      <c r="X15" s="469"/>
      <c r="Y15" s="470"/>
      <c r="Z15" s="471"/>
      <c r="AA15" s="482"/>
      <c r="AB15" s="482"/>
      <c r="AC15" s="482"/>
      <c r="AD15" s="482"/>
      <c r="AE15" s="482"/>
      <c r="AH15" s="5"/>
      <c r="AJ15" s="33" t="str">
        <f t="shared" si="0"/>
        <v/>
      </c>
      <c r="AK15" s="512" t="str">
        <f t="shared" si="1"/>
        <v/>
      </c>
      <c r="AL15" s="513"/>
      <c r="AM15" s="513"/>
      <c r="AN15" s="513"/>
      <c r="AO15" s="514"/>
      <c r="AP15" s="41" t="str">
        <f t="shared" si="2"/>
        <v/>
      </c>
      <c r="AQ15" s="40" t="str">
        <f t="shared" si="3"/>
        <v/>
      </c>
      <c r="AR15" s="27" t="str">
        <f t="shared" si="4"/>
        <v/>
      </c>
      <c r="AS15" s="493" t="str">
        <f t="shared" si="5"/>
        <v/>
      </c>
      <c r="AT15" s="494"/>
    </row>
    <row r="16" spans="2:54" ht="22.5" customHeight="1">
      <c r="B16" s="467"/>
      <c r="C16" s="467"/>
      <c r="D16" s="468"/>
      <c r="E16" s="468"/>
      <c r="F16" s="468"/>
      <c r="G16" s="468"/>
      <c r="H16" s="468"/>
      <c r="I16" s="468"/>
      <c r="J16" s="468"/>
      <c r="K16" s="468"/>
      <c r="L16" s="468"/>
      <c r="M16" s="468"/>
      <c r="N16" s="468"/>
      <c r="O16" s="468"/>
      <c r="P16" s="468"/>
      <c r="Q16" s="468"/>
      <c r="R16" s="468"/>
      <c r="S16" s="468"/>
      <c r="T16" s="468"/>
      <c r="U16" s="468"/>
      <c r="V16" s="468"/>
      <c r="W16" s="469"/>
      <c r="X16" s="469"/>
      <c r="Y16" s="470"/>
      <c r="Z16" s="471"/>
      <c r="AA16" s="482"/>
      <c r="AB16" s="482"/>
      <c r="AC16" s="482"/>
      <c r="AD16" s="482"/>
      <c r="AE16" s="482"/>
      <c r="AH16" s="5"/>
      <c r="AJ16" s="33" t="str">
        <f t="shared" si="0"/>
        <v/>
      </c>
      <c r="AK16" s="512" t="str">
        <f t="shared" si="1"/>
        <v/>
      </c>
      <c r="AL16" s="513"/>
      <c r="AM16" s="513"/>
      <c r="AN16" s="513"/>
      <c r="AO16" s="514"/>
      <c r="AP16" s="41" t="str">
        <f t="shared" si="2"/>
        <v/>
      </c>
      <c r="AQ16" s="40" t="str">
        <f t="shared" si="3"/>
        <v/>
      </c>
      <c r="AR16" s="27" t="str">
        <f t="shared" si="4"/>
        <v/>
      </c>
      <c r="AS16" s="493" t="str">
        <f t="shared" si="5"/>
        <v/>
      </c>
      <c r="AT16" s="494"/>
    </row>
    <row r="17" spans="2:46" ht="22.5" customHeight="1">
      <c r="B17" s="467"/>
      <c r="C17" s="467"/>
      <c r="D17" s="468"/>
      <c r="E17" s="468"/>
      <c r="F17" s="468"/>
      <c r="G17" s="468"/>
      <c r="H17" s="468"/>
      <c r="I17" s="468"/>
      <c r="J17" s="468"/>
      <c r="K17" s="468"/>
      <c r="L17" s="468"/>
      <c r="M17" s="468"/>
      <c r="N17" s="468"/>
      <c r="O17" s="468"/>
      <c r="P17" s="468"/>
      <c r="Q17" s="468"/>
      <c r="R17" s="468"/>
      <c r="S17" s="468"/>
      <c r="T17" s="468"/>
      <c r="U17" s="468"/>
      <c r="V17" s="468"/>
      <c r="W17" s="469"/>
      <c r="X17" s="469"/>
      <c r="Y17" s="470"/>
      <c r="Z17" s="471"/>
      <c r="AA17" s="482"/>
      <c r="AB17" s="482"/>
      <c r="AC17" s="482"/>
      <c r="AD17" s="482"/>
      <c r="AE17" s="482"/>
      <c r="AH17" s="5"/>
      <c r="AJ17" s="33" t="str">
        <f t="shared" si="0"/>
        <v/>
      </c>
      <c r="AK17" s="512" t="str">
        <f t="shared" si="1"/>
        <v/>
      </c>
      <c r="AL17" s="513"/>
      <c r="AM17" s="513"/>
      <c r="AN17" s="513"/>
      <c r="AO17" s="514"/>
      <c r="AP17" s="41" t="str">
        <f t="shared" si="2"/>
        <v/>
      </c>
      <c r="AQ17" s="40" t="str">
        <f t="shared" si="3"/>
        <v/>
      </c>
      <c r="AR17" s="27" t="str">
        <f t="shared" si="4"/>
        <v/>
      </c>
      <c r="AS17" s="493" t="str">
        <f t="shared" si="5"/>
        <v/>
      </c>
      <c r="AT17" s="494"/>
    </row>
    <row r="18" spans="2:46" ht="22.5" customHeight="1">
      <c r="B18" s="467"/>
      <c r="C18" s="467"/>
      <c r="D18" s="468"/>
      <c r="E18" s="468"/>
      <c r="F18" s="468"/>
      <c r="G18" s="468"/>
      <c r="H18" s="468"/>
      <c r="I18" s="468"/>
      <c r="J18" s="468"/>
      <c r="K18" s="468"/>
      <c r="L18" s="468"/>
      <c r="M18" s="468"/>
      <c r="N18" s="468"/>
      <c r="O18" s="468"/>
      <c r="P18" s="468"/>
      <c r="Q18" s="468"/>
      <c r="R18" s="468"/>
      <c r="S18" s="468"/>
      <c r="T18" s="468"/>
      <c r="U18" s="468"/>
      <c r="V18" s="468"/>
      <c r="W18" s="469"/>
      <c r="X18" s="469"/>
      <c r="Y18" s="470"/>
      <c r="Z18" s="471"/>
      <c r="AA18" s="482"/>
      <c r="AB18" s="482"/>
      <c r="AC18" s="482"/>
      <c r="AD18" s="482"/>
      <c r="AE18" s="482"/>
      <c r="AH18" s="5"/>
      <c r="AJ18" s="33" t="str">
        <f t="shared" si="0"/>
        <v/>
      </c>
      <c r="AK18" s="512" t="str">
        <f t="shared" si="1"/>
        <v/>
      </c>
      <c r="AL18" s="513"/>
      <c r="AM18" s="513"/>
      <c r="AN18" s="513"/>
      <c r="AO18" s="514"/>
      <c r="AP18" s="41" t="str">
        <f t="shared" si="2"/>
        <v/>
      </c>
      <c r="AQ18" s="40" t="str">
        <f t="shared" si="3"/>
        <v/>
      </c>
      <c r="AR18" s="27" t="str">
        <f t="shared" si="4"/>
        <v/>
      </c>
      <c r="AS18" s="493" t="str">
        <f t="shared" si="5"/>
        <v/>
      </c>
      <c r="AT18" s="494"/>
    </row>
    <row r="19" spans="2:46" ht="22.5" customHeight="1">
      <c r="B19" s="467"/>
      <c r="C19" s="467"/>
      <c r="D19" s="468"/>
      <c r="E19" s="468"/>
      <c r="F19" s="468"/>
      <c r="G19" s="468"/>
      <c r="H19" s="468"/>
      <c r="I19" s="468"/>
      <c r="J19" s="468"/>
      <c r="K19" s="468"/>
      <c r="L19" s="468"/>
      <c r="M19" s="468"/>
      <c r="N19" s="468"/>
      <c r="O19" s="468"/>
      <c r="P19" s="468"/>
      <c r="Q19" s="468"/>
      <c r="R19" s="468"/>
      <c r="S19" s="468"/>
      <c r="T19" s="468"/>
      <c r="U19" s="468"/>
      <c r="V19" s="468"/>
      <c r="W19" s="469"/>
      <c r="X19" s="469"/>
      <c r="Y19" s="470"/>
      <c r="Z19" s="471"/>
      <c r="AA19" s="482"/>
      <c r="AB19" s="482"/>
      <c r="AC19" s="482"/>
      <c r="AD19" s="482"/>
      <c r="AE19" s="482"/>
      <c r="AH19" s="5"/>
      <c r="AJ19" s="33" t="str">
        <f t="shared" si="0"/>
        <v/>
      </c>
      <c r="AK19" s="512" t="str">
        <f t="shared" si="1"/>
        <v/>
      </c>
      <c r="AL19" s="513"/>
      <c r="AM19" s="513"/>
      <c r="AN19" s="513"/>
      <c r="AO19" s="514"/>
      <c r="AP19" s="41" t="str">
        <f t="shared" si="2"/>
        <v/>
      </c>
      <c r="AQ19" s="40" t="str">
        <f t="shared" si="3"/>
        <v/>
      </c>
      <c r="AR19" s="27" t="str">
        <f t="shared" si="4"/>
        <v/>
      </c>
      <c r="AS19" s="493" t="str">
        <f t="shared" si="5"/>
        <v/>
      </c>
      <c r="AT19" s="494"/>
    </row>
    <row r="20" spans="2:46" ht="22.5" customHeight="1">
      <c r="B20" s="467"/>
      <c r="C20" s="467"/>
      <c r="D20" s="468"/>
      <c r="E20" s="468"/>
      <c r="F20" s="468"/>
      <c r="G20" s="468"/>
      <c r="H20" s="468"/>
      <c r="I20" s="468"/>
      <c r="J20" s="468"/>
      <c r="K20" s="468"/>
      <c r="L20" s="468"/>
      <c r="M20" s="468"/>
      <c r="N20" s="468"/>
      <c r="O20" s="468"/>
      <c r="P20" s="468"/>
      <c r="Q20" s="468"/>
      <c r="R20" s="468"/>
      <c r="S20" s="468"/>
      <c r="T20" s="468"/>
      <c r="U20" s="468"/>
      <c r="V20" s="468"/>
      <c r="W20" s="469"/>
      <c r="X20" s="469"/>
      <c r="Y20" s="470"/>
      <c r="Z20" s="471"/>
      <c r="AA20" s="482"/>
      <c r="AB20" s="482"/>
      <c r="AC20" s="482"/>
      <c r="AD20" s="482"/>
      <c r="AE20" s="482"/>
      <c r="AH20" s="5"/>
      <c r="AJ20" s="33" t="str">
        <f t="shared" si="0"/>
        <v/>
      </c>
      <c r="AK20" s="512" t="str">
        <f t="shared" si="1"/>
        <v/>
      </c>
      <c r="AL20" s="513"/>
      <c r="AM20" s="513"/>
      <c r="AN20" s="513"/>
      <c r="AO20" s="514"/>
      <c r="AP20" s="41" t="str">
        <f t="shared" si="2"/>
        <v/>
      </c>
      <c r="AQ20" s="40" t="str">
        <f t="shared" si="3"/>
        <v/>
      </c>
      <c r="AR20" s="27" t="str">
        <f t="shared" si="4"/>
        <v/>
      </c>
      <c r="AS20" s="493" t="str">
        <f t="shared" si="5"/>
        <v/>
      </c>
      <c r="AT20" s="494"/>
    </row>
    <row r="21" spans="2:46" ht="22.5" customHeight="1">
      <c r="B21" s="467"/>
      <c r="C21" s="467"/>
      <c r="D21" s="468"/>
      <c r="E21" s="468"/>
      <c r="F21" s="468"/>
      <c r="G21" s="468"/>
      <c r="H21" s="468"/>
      <c r="I21" s="468"/>
      <c r="J21" s="468"/>
      <c r="K21" s="468"/>
      <c r="L21" s="468"/>
      <c r="M21" s="468"/>
      <c r="N21" s="468"/>
      <c r="O21" s="468"/>
      <c r="P21" s="468"/>
      <c r="Q21" s="468"/>
      <c r="R21" s="468"/>
      <c r="S21" s="468"/>
      <c r="T21" s="468"/>
      <c r="U21" s="468"/>
      <c r="V21" s="468"/>
      <c r="W21" s="469"/>
      <c r="X21" s="469"/>
      <c r="Y21" s="470"/>
      <c r="Z21" s="471"/>
      <c r="AA21" s="482"/>
      <c r="AB21" s="482"/>
      <c r="AC21" s="482"/>
      <c r="AD21" s="482"/>
      <c r="AE21" s="482"/>
      <c r="AH21" s="5"/>
      <c r="AJ21" s="33" t="str">
        <f t="shared" si="0"/>
        <v/>
      </c>
      <c r="AK21" s="512" t="str">
        <f t="shared" si="1"/>
        <v/>
      </c>
      <c r="AL21" s="513"/>
      <c r="AM21" s="513"/>
      <c r="AN21" s="513"/>
      <c r="AO21" s="514"/>
      <c r="AP21" s="41" t="str">
        <f t="shared" si="2"/>
        <v/>
      </c>
      <c r="AQ21" s="40" t="str">
        <f t="shared" si="3"/>
        <v/>
      </c>
      <c r="AR21" s="27" t="str">
        <f t="shared" si="4"/>
        <v/>
      </c>
      <c r="AS21" s="493" t="str">
        <f t="shared" si="5"/>
        <v/>
      </c>
      <c r="AT21" s="494"/>
    </row>
    <row r="22" spans="2:46" ht="22.5" customHeight="1">
      <c r="B22" s="467"/>
      <c r="C22" s="467"/>
      <c r="D22" s="468"/>
      <c r="E22" s="468"/>
      <c r="F22" s="468"/>
      <c r="G22" s="468"/>
      <c r="H22" s="468"/>
      <c r="I22" s="468"/>
      <c r="J22" s="468"/>
      <c r="K22" s="468"/>
      <c r="L22" s="468"/>
      <c r="M22" s="468"/>
      <c r="N22" s="468"/>
      <c r="O22" s="468"/>
      <c r="P22" s="468"/>
      <c r="Q22" s="468"/>
      <c r="R22" s="468"/>
      <c r="S22" s="468"/>
      <c r="T22" s="468"/>
      <c r="U22" s="468"/>
      <c r="V22" s="468"/>
      <c r="W22" s="469"/>
      <c r="X22" s="469"/>
      <c r="Y22" s="470"/>
      <c r="Z22" s="471"/>
      <c r="AA22" s="482"/>
      <c r="AB22" s="482"/>
      <c r="AC22" s="482"/>
      <c r="AD22" s="482"/>
      <c r="AE22" s="482"/>
      <c r="AH22" s="5"/>
      <c r="AJ22" s="33" t="str">
        <f t="shared" si="0"/>
        <v/>
      </c>
      <c r="AK22" s="512" t="str">
        <f t="shared" si="1"/>
        <v/>
      </c>
      <c r="AL22" s="513"/>
      <c r="AM22" s="513"/>
      <c r="AN22" s="513"/>
      <c r="AO22" s="514"/>
      <c r="AP22" s="41" t="str">
        <f t="shared" si="2"/>
        <v/>
      </c>
      <c r="AQ22" s="40" t="str">
        <f t="shared" si="3"/>
        <v/>
      </c>
      <c r="AR22" s="27" t="str">
        <f t="shared" si="4"/>
        <v/>
      </c>
      <c r="AS22" s="493" t="str">
        <f t="shared" si="5"/>
        <v/>
      </c>
      <c r="AT22" s="494"/>
    </row>
    <row r="23" spans="2:46" ht="22.5" customHeight="1">
      <c r="B23" s="467"/>
      <c r="C23" s="467"/>
      <c r="D23" s="468"/>
      <c r="E23" s="468"/>
      <c r="F23" s="468"/>
      <c r="G23" s="468"/>
      <c r="H23" s="468"/>
      <c r="I23" s="468"/>
      <c r="J23" s="468"/>
      <c r="K23" s="468"/>
      <c r="L23" s="468"/>
      <c r="M23" s="468"/>
      <c r="N23" s="468"/>
      <c r="O23" s="468"/>
      <c r="P23" s="468"/>
      <c r="Q23" s="468"/>
      <c r="R23" s="468"/>
      <c r="S23" s="468"/>
      <c r="T23" s="468"/>
      <c r="U23" s="468"/>
      <c r="V23" s="468"/>
      <c r="W23" s="469"/>
      <c r="X23" s="469"/>
      <c r="Y23" s="470"/>
      <c r="Z23" s="471"/>
      <c r="AA23" s="482"/>
      <c r="AB23" s="482"/>
      <c r="AC23" s="482"/>
      <c r="AD23" s="482"/>
      <c r="AE23" s="482"/>
      <c r="AH23" s="5"/>
      <c r="AJ23" s="33" t="str">
        <f t="shared" si="0"/>
        <v/>
      </c>
      <c r="AK23" s="512" t="str">
        <f t="shared" si="1"/>
        <v/>
      </c>
      <c r="AL23" s="513"/>
      <c r="AM23" s="513"/>
      <c r="AN23" s="513"/>
      <c r="AO23" s="514"/>
      <c r="AP23" s="41" t="str">
        <f t="shared" si="2"/>
        <v/>
      </c>
      <c r="AQ23" s="40" t="str">
        <f t="shared" si="3"/>
        <v/>
      </c>
      <c r="AR23" s="27" t="str">
        <f t="shared" si="4"/>
        <v/>
      </c>
      <c r="AS23" s="493" t="str">
        <f t="shared" si="5"/>
        <v/>
      </c>
      <c r="AT23" s="494"/>
    </row>
    <row r="24" spans="2:46" ht="22.5" customHeight="1">
      <c r="B24" s="467"/>
      <c r="C24" s="467"/>
      <c r="D24" s="468"/>
      <c r="E24" s="468"/>
      <c r="F24" s="468"/>
      <c r="G24" s="468"/>
      <c r="H24" s="468"/>
      <c r="I24" s="468"/>
      <c r="J24" s="468"/>
      <c r="K24" s="468"/>
      <c r="L24" s="468"/>
      <c r="M24" s="468"/>
      <c r="N24" s="468"/>
      <c r="O24" s="468"/>
      <c r="P24" s="468"/>
      <c r="Q24" s="468"/>
      <c r="R24" s="468"/>
      <c r="S24" s="468"/>
      <c r="T24" s="468"/>
      <c r="U24" s="468"/>
      <c r="V24" s="468"/>
      <c r="W24" s="469"/>
      <c r="X24" s="469"/>
      <c r="Y24" s="470"/>
      <c r="Z24" s="471"/>
      <c r="AA24" s="482"/>
      <c r="AB24" s="482"/>
      <c r="AC24" s="482"/>
      <c r="AD24" s="482"/>
      <c r="AE24" s="482"/>
      <c r="AG24" s="8"/>
      <c r="AH24" s="5"/>
      <c r="AJ24" s="33" t="str">
        <f t="shared" si="0"/>
        <v/>
      </c>
      <c r="AK24" s="512" t="str">
        <f t="shared" si="1"/>
        <v/>
      </c>
      <c r="AL24" s="513"/>
      <c r="AM24" s="513"/>
      <c r="AN24" s="513"/>
      <c r="AO24" s="514"/>
      <c r="AP24" s="41" t="str">
        <f t="shared" si="2"/>
        <v/>
      </c>
      <c r="AQ24" s="40" t="str">
        <f t="shared" si="3"/>
        <v/>
      </c>
      <c r="AR24" s="27" t="str">
        <f t="shared" si="4"/>
        <v/>
      </c>
      <c r="AS24" s="493" t="str">
        <f t="shared" si="5"/>
        <v/>
      </c>
      <c r="AT24" s="494"/>
    </row>
    <row r="25" spans="2:46" ht="22.5" customHeight="1">
      <c r="B25" s="467"/>
      <c r="C25" s="467"/>
      <c r="D25" s="468"/>
      <c r="E25" s="468"/>
      <c r="F25" s="468"/>
      <c r="G25" s="468"/>
      <c r="H25" s="468"/>
      <c r="I25" s="468"/>
      <c r="J25" s="468"/>
      <c r="K25" s="468"/>
      <c r="L25" s="468"/>
      <c r="M25" s="468"/>
      <c r="N25" s="468"/>
      <c r="O25" s="468"/>
      <c r="P25" s="468"/>
      <c r="Q25" s="468"/>
      <c r="R25" s="468"/>
      <c r="S25" s="468"/>
      <c r="T25" s="468"/>
      <c r="U25" s="468"/>
      <c r="V25" s="468"/>
      <c r="W25" s="469"/>
      <c r="X25" s="469"/>
      <c r="Y25" s="470"/>
      <c r="Z25" s="471"/>
      <c r="AA25" s="482"/>
      <c r="AB25" s="482"/>
      <c r="AC25" s="482"/>
      <c r="AD25" s="482"/>
      <c r="AE25" s="482"/>
      <c r="AG25" s="8"/>
      <c r="AH25" s="5"/>
      <c r="AJ25" s="33" t="str">
        <f t="shared" si="0"/>
        <v/>
      </c>
      <c r="AK25" s="512" t="str">
        <f t="shared" si="1"/>
        <v/>
      </c>
      <c r="AL25" s="513"/>
      <c r="AM25" s="513"/>
      <c r="AN25" s="513"/>
      <c r="AO25" s="514"/>
      <c r="AP25" s="41" t="str">
        <f t="shared" si="2"/>
        <v/>
      </c>
      <c r="AQ25" s="40" t="str">
        <f t="shared" si="3"/>
        <v/>
      </c>
      <c r="AR25" s="27" t="str">
        <f t="shared" si="4"/>
        <v/>
      </c>
      <c r="AS25" s="493" t="str">
        <f t="shared" si="5"/>
        <v/>
      </c>
      <c r="AT25" s="494"/>
    </row>
    <row r="26" spans="2:46" ht="22.5" customHeight="1">
      <c r="B26" s="467"/>
      <c r="C26" s="467"/>
      <c r="D26" s="468"/>
      <c r="E26" s="468"/>
      <c r="F26" s="468"/>
      <c r="G26" s="468"/>
      <c r="H26" s="468"/>
      <c r="I26" s="468"/>
      <c r="J26" s="468"/>
      <c r="K26" s="468"/>
      <c r="L26" s="468"/>
      <c r="M26" s="468"/>
      <c r="N26" s="468"/>
      <c r="O26" s="468"/>
      <c r="P26" s="468"/>
      <c r="Q26" s="468"/>
      <c r="R26" s="468"/>
      <c r="S26" s="468"/>
      <c r="T26" s="468"/>
      <c r="U26" s="468"/>
      <c r="V26" s="468"/>
      <c r="W26" s="469"/>
      <c r="X26" s="469"/>
      <c r="Y26" s="470"/>
      <c r="Z26" s="471"/>
      <c r="AA26" s="482"/>
      <c r="AB26" s="482"/>
      <c r="AC26" s="482"/>
      <c r="AD26" s="482"/>
      <c r="AE26" s="482"/>
      <c r="AG26" s="8"/>
      <c r="AH26" s="5"/>
      <c r="AJ26" s="33" t="str">
        <f t="shared" si="0"/>
        <v/>
      </c>
      <c r="AK26" s="512" t="str">
        <f t="shared" si="1"/>
        <v/>
      </c>
      <c r="AL26" s="513"/>
      <c r="AM26" s="513"/>
      <c r="AN26" s="513"/>
      <c r="AO26" s="514"/>
      <c r="AP26" s="41" t="str">
        <f t="shared" si="2"/>
        <v/>
      </c>
      <c r="AQ26" s="40" t="str">
        <f t="shared" si="3"/>
        <v/>
      </c>
      <c r="AR26" s="27" t="str">
        <f t="shared" si="4"/>
        <v/>
      </c>
      <c r="AS26" s="493" t="str">
        <f t="shared" si="5"/>
        <v/>
      </c>
      <c r="AT26" s="494"/>
    </row>
    <row r="27" spans="2:46" ht="22.5" customHeight="1">
      <c r="B27" s="467"/>
      <c r="C27" s="467"/>
      <c r="D27" s="468"/>
      <c r="E27" s="468"/>
      <c r="F27" s="468"/>
      <c r="G27" s="468"/>
      <c r="H27" s="468"/>
      <c r="I27" s="468"/>
      <c r="J27" s="468"/>
      <c r="K27" s="468"/>
      <c r="L27" s="468"/>
      <c r="M27" s="468"/>
      <c r="N27" s="468"/>
      <c r="O27" s="468"/>
      <c r="P27" s="468"/>
      <c r="Q27" s="468"/>
      <c r="R27" s="468"/>
      <c r="S27" s="468"/>
      <c r="T27" s="468"/>
      <c r="U27" s="468"/>
      <c r="V27" s="468"/>
      <c r="W27" s="469"/>
      <c r="X27" s="469"/>
      <c r="Y27" s="470"/>
      <c r="Z27" s="471"/>
      <c r="AA27" s="482"/>
      <c r="AB27" s="482"/>
      <c r="AC27" s="482"/>
      <c r="AD27" s="482"/>
      <c r="AE27" s="482"/>
      <c r="AG27" s="8"/>
      <c r="AH27" s="5"/>
      <c r="AJ27" s="33" t="str">
        <f t="shared" si="0"/>
        <v/>
      </c>
      <c r="AK27" s="512" t="str">
        <f t="shared" si="1"/>
        <v/>
      </c>
      <c r="AL27" s="513"/>
      <c r="AM27" s="513"/>
      <c r="AN27" s="513"/>
      <c r="AO27" s="514"/>
      <c r="AP27" s="41" t="str">
        <f t="shared" si="2"/>
        <v/>
      </c>
      <c r="AQ27" s="40" t="str">
        <f t="shared" si="3"/>
        <v/>
      </c>
      <c r="AR27" s="27" t="str">
        <f t="shared" si="4"/>
        <v/>
      </c>
      <c r="AS27" s="493" t="str">
        <f t="shared" si="5"/>
        <v/>
      </c>
      <c r="AT27" s="494"/>
    </row>
    <row r="28" spans="2:46" ht="22.5" customHeight="1">
      <c r="B28" s="467"/>
      <c r="C28" s="467"/>
      <c r="D28" s="468"/>
      <c r="E28" s="468"/>
      <c r="F28" s="468"/>
      <c r="G28" s="468"/>
      <c r="H28" s="468"/>
      <c r="I28" s="468"/>
      <c r="J28" s="468"/>
      <c r="K28" s="468"/>
      <c r="L28" s="468"/>
      <c r="M28" s="468"/>
      <c r="N28" s="468"/>
      <c r="O28" s="468"/>
      <c r="P28" s="468"/>
      <c r="Q28" s="468"/>
      <c r="R28" s="468"/>
      <c r="S28" s="468"/>
      <c r="T28" s="468"/>
      <c r="U28" s="468"/>
      <c r="V28" s="468"/>
      <c r="W28" s="469"/>
      <c r="X28" s="469"/>
      <c r="Y28" s="470"/>
      <c r="Z28" s="471"/>
      <c r="AA28" s="482"/>
      <c r="AB28" s="482"/>
      <c r="AC28" s="482"/>
      <c r="AD28" s="482"/>
      <c r="AE28" s="482"/>
      <c r="AG28" s="8"/>
      <c r="AH28" s="5"/>
      <c r="AJ28" s="33" t="str">
        <f t="shared" si="0"/>
        <v/>
      </c>
      <c r="AK28" s="512" t="str">
        <f t="shared" si="1"/>
        <v/>
      </c>
      <c r="AL28" s="513"/>
      <c r="AM28" s="513"/>
      <c r="AN28" s="513"/>
      <c r="AO28" s="514"/>
      <c r="AP28" s="41" t="str">
        <f t="shared" si="2"/>
        <v/>
      </c>
      <c r="AQ28" s="40" t="str">
        <f t="shared" si="3"/>
        <v/>
      </c>
      <c r="AR28" s="27" t="str">
        <f t="shared" si="4"/>
        <v/>
      </c>
      <c r="AS28" s="493" t="str">
        <f t="shared" si="5"/>
        <v/>
      </c>
      <c r="AT28" s="494"/>
    </row>
    <row r="29" spans="2:46" ht="22.5" customHeight="1">
      <c r="B29" s="467"/>
      <c r="C29" s="467"/>
      <c r="D29" s="468"/>
      <c r="E29" s="468"/>
      <c r="F29" s="468"/>
      <c r="G29" s="468"/>
      <c r="H29" s="468"/>
      <c r="I29" s="468"/>
      <c r="J29" s="468"/>
      <c r="K29" s="468"/>
      <c r="L29" s="468"/>
      <c r="M29" s="468"/>
      <c r="N29" s="468"/>
      <c r="O29" s="468"/>
      <c r="P29" s="468"/>
      <c r="Q29" s="468"/>
      <c r="R29" s="468"/>
      <c r="S29" s="468"/>
      <c r="T29" s="468"/>
      <c r="U29" s="468"/>
      <c r="V29" s="468"/>
      <c r="W29" s="469"/>
      <c r="X29" s="469"/>
      <c r="Y29" s="470"/>
      <c r="Z29" s="471"/>
      <c r="AA29" s="482"/>
      <c r="AB29" s="482"/>
      <c r="AC29" s="482"/>
      <c r="AD29" s="482"/>
      <c r="AE29" s="482"/>
      <c r="AG29" s="8"/>
      <c r="AH29" s="5"/>
      <c r="AJ29" s="33" t="str">
        <f t="shared" si="0"/>
        <v/>
      </c>
      <c r="AK29" s="512" t="str">
        <f t="shared" si="1"/>
        <v/>
      </c>
      <c r="AL29" s="513"/>
      <c r="AM29" s="513"/>
      <c r="AN29" s="513"/>
      <c r="AO29" s="514"/>
      <c r="AP29" s="41" t="str">
        <f t="shared" si="2"/>
        <v/>
      </c>
      <c r="AQ29" s="40" t="str">
        <f t="shared" si="3"/>
        <v/>
      </c>
      <c r="AR29" s="27" t="str">
        <f t="shared" si="4"/>
        <v/>
      </c>
      <c r="AS29" s="493" t="str">
        <f t="shared" si="5"/>
        <v/>
      </c>
      <c r="AT29" s="494"/>
    </row>
    <row r="30" spans="2:46" ht="22.5" customHeight="1">
      <c r="B30" s="467"/>
      <c r="C30" s="467"/>
      <c r="D30" s="468"/>
      <c r="E30" s="468"/>
      <c r="F30" s="468"/>
      <c r="G30" s="468"/>
      <c r="H30" s="468"/>
      <c r="I30" s="468"/>
      <c r="J30" s="468"/>
      <c r="K30" s="468"/>
      <c r="L30" s="468"/>
      <c r="M30" s="468"/>
      <c r="N30" s="468"/>
      <c r="O30" s="468"/>
      <c r="P30" s="468"/>
      <c r="Q30" s="468"/>
      <c r="R30" s="468"/>
      <c r="S30" s="468"/>
      <c r="T30" s="468"/>
      <c r="U30" s="468"/>
      <c r="V30" s="468"/>
      <c r="W30" s="469"/>
      <c r="X30" s="469"/>
      <c r="Y30" s="470"/>
      <c r="Z30" s="471"/>
      <c r="AA30" s="482"/>
      <c r="AB30" s="482"/>
      <c r="AC30" s="482"/>
      <c r="AD30" s="482"/>
      <c r="AE30" s="482"/>
      <c r="AG30" s="8"/>
      <c r="AH30" s="5"/>
      <c r="AJ30" s="33" t="str">
        <f t="shared" si="0"/>
        <v/>
      </c>
      <c r="AK30" s="512" t="str">
        <f t="shared" si="1"/>
        <v/>
      </c>
      <c r="AL30" s="513"/>
      <c r="AM30" s="513"/>
      <c r="AN30" s="513"/>
      <c r="AO30" s="514"/>
      <c r="AP30" s="41" t="str">
        <f t="shared" si="2"/>
        <v/>
      </c>
      <c r="AQ30" s="40" t="str">
        <f t="shared" si="3"/>
        <v/>
      </c>
      <c r="AR30" s="27" t="str">
        <f t="shared" si="4"/>
        <v/>
      </c>
      <c r="AS30" s="493" t="str">
        <f t="shared" si="5"/>
        <v/>
      </c>
      <c r="AT30" s="494"/>
    </row>
    <row r="31" spans="2:46" ht="22.5" customHeight="1">
      <c r="B31" s="467"/>
      <c r="C31" s="467"/>
      <c r="D31" s="468"/>
      <c r="E31" s="468"/>
      <c r="F31" s="468"/>
      <c r="G31" s="468"/>
      <c r="H31" s="468"/>
      <c r="I31" s="468"/>
      <c r="J31" s="468"/>
      <c r="K31" s="468"/>
      <c r="L31" s="468"/>
      <c r="M31" s="468"/>
      <c r="N31" s="468"/>
      <c r="O31" s="468"/>
      <c r="P31" s="468"/>
      <c r="Q31" s="468"/>
      <c r="R31" s="468"/>
      <c r="S31" s="468"/>
      <c r="T31" s="468"/>
      <c r="U31" s="468"/>
      <c r="V31" s="468"/>
      <c r="W31" s="469"/>
      <c r="X31" s="469"/>
      <c r="Y31" s="470"/>
      <c r="Z31" s="471"/>
      <c r="AA31" s="482"/>
      <c r="AB31" s="482"/>
      <c r="AC31" s="482"/>
      <c r="AD31" s="482"/>
      <c r="AE31" s="482"/>
      <c r="AG31" s="8"/>
      <c r="AH31" s="5"/>
      <c r="AI31" s="8"/>
      <c r="AJ31" s="33" t="str">
        <f t="shared" si="0"/>
        <v/>
      </c>
      <c r="AK31" s="512" t="str">
        <f t="shared" si="1"/>
        <v/>
      </c>
      <c r="AL31" s="513"/>
      <c r="AM31" s="513"/>
      <c r="AN31" s="513"/>
      <c r="AO31" s="514"/>
      <c r="AP31" s="41" t="str">
        <f t="shared" si="2"/>
        <v/>
      </c>
      <c r="AQ31" s="40" t="str">
        <f t="shared" si="3"/>
        <v/>
      </c>
      <c r="AR31" s="27" t="str">
        <f t="shared" si="4"/>
        <v/>
      </c>
      <c r="AS31" s="493" t="str">
        <f t="shared" si="5"/>
        <v/>
      </c>
      <c r="AT31" s="494"/>
    </row>
    <row r="32" spans="2:46" ht="22.5" customHeight="1">
      <c r="B32" s="467"/>
      <c r="C32" s="467"/>
      <c r="D32" s="468"/>
      <c r="E32" s="468"/>
      <c r="F32" s="468"/>
      <c r="G32" s="468"/>
      <c r="H32" s="468"/>
      <c r="I32" s="468"/>
      <c r="J32" s="468"/>
      <c r="K32" s="468"/>
      <c r="L32" s="468"/>
      <c r="M32" s="468"/>
      <c r="N32" s="468"/>
      <c r="O32" s="468"/>
      <c r="P32" s="468"/>
      <c r="Q32" s="468"/>
      <c r="R32" s="468"/>
      <c r="S32" s="468"/>
      <c r="T32" s="468"/>
      <c r="U32" s="468"/>
      <c r="V32" s="468"/>
      <c r="W32" s="469"/>
      <c r="X32" s="469"/>
      <c r="Y32" s="470"/>
      <c r="Z32" s="471"/>
      <c r="AA32" s="482"/>
      <c r="AB32" s="482"/>
      <c r="AC32" s="482"/>
      <c r="AD32" s="482"/>
      <c r="AE32" s="482"/>
      <c r="AG32" s="8"/>
      <c r="AH32" s="5"/>
      <c r="AI32" s="8"/>
      <c r="AJ32" s="33" t="str">
        <f t="shared" si="0"/>
        <v/>
      </c>
      <c r="AK32" s="512" t="str">
        <f t="shared" si="1"/>
        <v/>
      </c>
      <c r="AL32" s="513"/>
      <c r="AM32" s="513"/>
      <c r="AN32" s="513"/>
      <c r="AO32" s="514"/>
      <c r="AP32" s="41" t="str">
        <f t="shared" si="2"/>
        <v/>
      </c>
      <c r="AQ32" s="40" t="str">
        <f t="shared" si="3"/>
        <v/>
      </c>
      <c r="AR32" s="27" t="str">
        <f t="shared" si="4"/>
        <v/>
      </c>
      <c r="AS32" s="493" t="str">
        <f t="shared" si="5"/>
        <v/>
      </c>
      <c r="AT32" s="494"/>
    </row>
    <row r="33" spans="2:46" ht="22.5" customHeight="1">
      <c r="B33" s="467"/>
      <c r="C33" s="467"/>
      <c r="D33" s="468"/>
      <c r="E33" s="468"/>
      <c r="F33" s="468"/>
      <c r="G33" s="468"/>
      <c r="H33" s="468"/>
      <c r="I33" s="468"/>
      <c r="J33" s="468"/>
      <c r="K33" s="468"/>
      <c r="L33" s="468"/>
      <c r="M33" s="468"/>
      <c r="N33" s="468"/>
      <c r="O33" s="468"/>
      <c r="P33" s="468"/>
      <c r="Q33" s="468"/>
      <c r="R33" s="468"/>
      <c r="S33" s="468"/>
      <c r="T33" s="468"/>
      <c r="U33" s="468"/>
      <c r="V33" s="468"/>
      <c r="W33" s="469"/>
      <c r="X33" s="469"/>
      <c r="Y33" s="470"/>
      <c r="Z33" s="471"/>
      <c r="AA33" s="482"/>
      <c r="AB33" s="482"/>
      <c r="AC33" s="482"/>
      <c r="AD33" s="482"/>
      <c r="AE33" s="482"/>
      <c r="AG33" s="8"/>
      <c r="AH33" s="5"/>
      <c r="AI33" s="8"/>
      <c r="AJ33" s="33" t="str">
        <f t="shared" si="0"/>
        <v/>
      </c>
      <c r="AK33" s="512" t="str">
        <f t="shared" si="1"/>
        <v/>
      </c>
      <c r="AL33" s="513"/>
      <c r="AM33" s="513"/>
      <c r="AN33" s="513"/>
      <c r="AO33" s="514"/>
      <c r="AP33" s="41" t="str">
        <f t="shared" si="2"/>
        <v/>
      </c>
      <c r="AQ33" s="40" t="str">
        <f t="shared" si="3"/>
        <v/>
      </c>
      <c r="AR33" s="27" t="str">
        <f t="shared" si="4"/>
        <v/>
      </c>
      <c r="AS33" s="493" t="str">
        <f t="shared" si="5"/>
        <v/>
      </c>
      <c r="AT33" s="494"/>
    </row>
    <row r="34" spans="2:46" ht="22.5" customHeight="1">
      <c r="B34" s="467"/>
      <c r="C34" s="467"/>
      <c r="D34" s="468"/>
      <c r="E34" s="468"/>
      <c r="F34" s="468"/>
      <c r="G34" s="468"/>
      <c r="H34" s="468"/>
      <c r="I34" s="468"/>
      <c r="J34" s="468"/>
      <c r="K34" s="468"/>
      <c r="L34" s="468"/>
      <c r="M34" s="468"/>
      <c r="N34" s="468"/>
      <c r="O34" s="468"/>
      <c r="P34" s="468"/>
      <c r="Q34" s="468"/>
      <c r="R34" s="468"/>
      <c r="S34" s="468"/>
      <c r="T34" s="468"/>
      <c r="U34" s="468"/>
      <c r="V34" s="468"/>
      <c r="W34" s="469"/>
      <c r="X34" s="469"/>
      <c r="Y34" s="470"/>
      <c r="Z34" s="471"/>
      <c r="AA34" s="482"/>
      <c r="AB34" s="482"/>
      <c r="AC34" s="482"/>
      <c r="AD34" s="482"/>
      <c r="AE34" s="482"/>
      <c r="AF34" s="9"/>
      <c r="AG34" s="8"/>
      <c r="AH34" s="5"/>
      <c r="AI34" s="8"/>
      <c r="AJ34" s="33" t="str">
        <f t="shared" si="0"/>
        <v/>
      </c>
      <c r="AK34" s="512" t="str">
        <f t="shared" si="1"/>
        <v/>
      </c>
      <c r="AL34" s="513"/>
      <c r="AM34" s="513"/>
      <c r="AN34" s="513"/>
      <c r="AO34" s="514"/>
      <c r="AP34" s="41" t="str">
        <f t="shared" si="2"/>
        <v/>
      </c>
      <c r="AQ34" s="40" t="str">
        <f t="shared" si="3"/>
        <v/>
      </c>
      <c r="AR34" s="27" t="str">
        <f t="shared" si="4"/>
        <v/>
      </c>
      <c r="AS34" s="493" t="str">
        <f t="shared" si="5"/>
        <v/>
      </c>
      <c r="AT34" s="494"/>
    </row>
    <row r="35" spans="2:46" ht="22.5" customHeight="1">
      <c r="B35" s="467"/>
      <c r="C35" s="467"/>
      <c r="D35" s="468"/>
      <c r="E35" s="468"/>
      <c r="F35" s="468"/>
      <c r="G35" s="468"/>
      <c r="H35" s="468"/>
      <c r="I35" s="468"/>
      <c r="J35" s="468"/>
      <c r="K35" s="468"/>
      <c r="L35" s="468"/>
      <c r="M35" s="468"/>
      <c r="N35" s="468"/>
      <c r="O35" s="468"/>
      <c r="P35" s="468"/>
      <c r="Q35" s="468"/>
      <c r="R35" s="468"/>
      <c r="S35" s="468"/>
      <c r="T35" s="468"/>
      <c r="U35" s="468"/>
      <c r="V35" s="468"/>
      <c r="W35" s="469"/>
      <c r="X35" s="469"/>
      <c r="Y35" s="470"/>
      <c r="Z35" s="471"/>
      <c r="AA35" s="482"/>
      <c r="AB35" s="482"/>
      <c r="AC35" s="482"/>
      <c r="AD35" s="482"/>
      <c r="AE35" s="482"/>
      <c r="AG35" s="8"/>
      <c r="AH35" s="5"/>
      <c r="AI35" s="8"/>
      <c r="AJ35" s="33" t="str">
        <f t="shared" si="0"/>
        <v/>
      </c>
      <c r="AK35" s="512" t="str">
        <f t="shared" si="1"/>
        <v/>
      </c>
      <c r="AL35" s="513"/>
      <c r="AM35" s="513"/>
      <c r="AN35" s="513"/>
      <c r="AO35" s="514"/>
      <c r="AP35" s="41" t="str">
        <f t="shared" si="2"/>
        <v/>
      </c>
      <c r="AQ35" s="40" t="str">
        <f t="shared" si="3"/>
        <v/>
      </c>
      <c r="AR35" s="27" t="str">
        <f t="shared" si="4"/>
        <v/>
      </c>
      <c r="AS35" s="493" t="str">
        <f t="shared" si="5"/>
        <v/>
      </c>
      <c r="AT35" s="494"/>
    </row>
    <row r="36" spans="2:46" ht="22.5" customHeight="1">
      <c r="B36" s="467"/>
      <c r="C36" s="467"/>
      <c r="D36" s="468"/>
      <c r="E36" s="468"/>
      <c r="F36" s="468"/>
      <c r="G36" s="468"/>
      <c r="H36" s="468"/>
      <c r="I36" s="468"/>
      <c r="J36" s="468"/>
      <c r="K36" s="468"/>
      <c r="L36" s="468"/>
      <c r="M36" s="468"/>
      <c r="N36" s="468"/>
      <c r="O36" s="468"/>
      <c r="P36" s="468"/>
      <c r="Q36" s="468"/>
      <c r="R36" s="468"/>
      <c r="S36" s="468"/>
      <c r="T36" s="468"/>
      <c r="U36" s="468"/>
      <c r="V36" s="468"/>
      <c r="W36" s="469"/>
      <c r="X36" s="469"/>
      <c r="Y36" s="470"/>
      <c r="Z36" s="471"/>
      <c r="AA36" s="482"/>
      <c r="AB36" s="482"/>
      <c r="AC36" s="482"/>
      <c r="AD36" s="482"/>
      <c r="AE36" s="482"/>
      <c r="AG36" s="8"/>
      <c r="AH36" s="5"/>
      <c r="AI36" s="8"/>
      <c r="AJ36" s="33" t="str">
        <f t="shared" si="0"/>
        <v/>
      </c>
      <c r="AK36" s="512" t="str">
        <f t="shared" si="1"/>
        <v/>
      </c>
      <c r="AL36" s="513"/>
      <c r="AM36" s="513"/>
      <c r="AN36" s="513"/>
      <c r="AO36" s="514"/>
      <c r="AP36" s="41" t="str">
        <f t="shared" si="2"/>
        <v/>
      </c>
      <c r="AQ36" s="40" t="str">
        <f t="shared" si="3"/>
        <v/>
      </c>
      <c r="AR36" s="27" t="str">
        <f t="shared" si="4"/>
        <v/>
      </c>
      <c r="AS36" s="493" t="str">
        <f t="shared" si="5"/>
        <v/>
      </c>
      <c r="AT36" s="494"/>
    </row>
    <row r="37" spans="2:46" ht="22.5" customHeight="1">
      <c r="B37" s="467"/>
      <c r="C37" s="467"/>
      <c r="D37" s="468"/>
      <c r="E37" s="468"/>
      <c r="F37" s="468"/>
      <c r="G37" s="468"/>
      <c r="H37" s="468"/>
      <c r="I37" s="468"/>
      <c r="J37" s="468"/>
      <c r="K37" s="468"/>
      <c r="L37" s="468"/>
      <c r="M37" s="468"/>
      <c r="N37" s="468"/>
      <c r="O37" s="468"/>
      <c r="P37" s="468"/>
      <c r="Q37" s="468"/>
      <c r="R37" s="468"/>
      <c r="S37" s="468"/>
      <c r="T37" s="468"/>
      <c r="U37" s="468"/>
      <c r="V37" s="468"/>
      <c r="W37" s="469"/>
      <c r="X37" s="469"/>
      <c r="Y37" s="470"/>
      <c r="Z37" s="471"/>
      <c r="AA37" s="482"/>
      <c r="AB37" s="482"/>
      <c r="AC37" s="482"/>
      <c r="AD37" s="482"/>
      <c r="AE37" s="482"/>
      <c r="AH37" s="5"/>
      <c r="AI37" s="8"/>
      <c r="AJ37" s="33" t="str">
        <f t="shared" si="0"/>
        <v/>
      </c>
      <c r="AK37" s="512" t="str">
        <f t="shared" si="1"/>
        <v/>
      </c>
      <c r="AL37" s="513"/>
      <c r="AM37" s="513"/>
      <c r="AN37" s="513"/>
      <c r="AO37" s="514"/>
      <c r="AP37" s="41" t="str">
        <f t="shared" si="2"/>
        <v/>
      </c>
      <c r="AQ37" s="40" t="str">
        <f t="shared" si="3"/>
        <v/>
      </c>
      <c r="AR37" s="27" t="str">
        <f t="shared" si="4"/>
        <v/>
      </c>
      <c r="AS37" s="493" t="str">
        <f t="shared" si="5"/>
        <v/>
      </c>
      <c r="AT37" s="494"/>
    </row>
    <row r="38" spans="2:46" ht="22.5" customHeight="1">
      <c r="B38" s="467"/>
      <c r="C38" s="467"/>
      <c r="D38" s="468"/>
      <c r="E38" s="468"/>
      <c r="F38" s="468"/>
      <c r="G38" s="468"/>
      <c r="H38" s="468"/>
      <c r="I38" s="468"/>
      <c r="J38" s="468"/>
      <c r="K38" s="468"/>
      <c r="L38" s="468"/>
      <c r="M38" s="468"/>
      <c r="N38" s="468"/>
      <c r="O38" s="468"/>
      <c r="P38" s="468"/>
      <c r="Q38" s="468"/>
      <c r="R38" s="468"/>
      <c r="S38" s="468"/>
      <c r="T38" s="468"/>
      <c r="U38" s="468"/>
      <c r="V38" s="468"/>
      <c r="W38" s="469"/>
      <c r="X38" s="469"/>
      <c r="Y38" s="470"/>
      <c r="Z38" s="471"/>
      <c r="AA38" s="482"/>
      <c r="AB38" s="482"/>
      <c r="AC38" s="482"/>
      <c r="AD38" s="482"/>
      <c r="AE38" s="482"/>
      <c r="AH38" s="5"/>
      <c r="AI38" s="8"/>
      <c r="AJ38" s="33" t="str">
        <f t="shared" si="0"/>
        <v/>
      </c>
      <c r="AK38" s="512" t="str">
        <f t="shared" si="1"/>
        <v/>
      </c>
      <c r="AL38" s="513"/>
      <c r="AM38" s="513"/>
      <c r="AN38" s="513"/>
      <c r="AO38" s="514"/>
      <c r="AP38" s="41" t="str">
        <f t="shared" si="2"/>
        <v/>
      </c>
      <c r="AQ38" s="40" t="str">
        <f t="shared" si="3"/>
        <v/>
      </c>
      <c r="AR38" s="27" t="str">
        <f t="shared" si="4"/>
        <v/>
      </c>
      <c r="AS38" s="493" t="str">
        <f t="shared" si="5"/>
        <v/>
      </c>
      <c r="AT38" s="494"/>
    </row>
    <row r="39" spans="2:46" ht="22.5" customHeight="1" thickBot="1">
      <c r="B39" s="480" t="s">
        <v>4289</v>
      </c>
      <c r="C39" s="480"/>
      <c r="D39" s="480"/>
      <c r="E39" s="480"/>
      <c r="F39" s="480"/>
      <c r="G39" s="480"/>
      <c r="H39" s="470"/>
      <c r="I39" s="481"/>
      <c r="J39" s="481"/>
      <c r="K39" s="481"/>
      <c r="L39" s="481"/>
      <c r="M39" s="481"/>
      <c r="N39" s="477" t="s">
        <v>4285</v>
      </c>
      <c r="O39" s="477"/>
      <c r="P39" s="501"/>
      <c r="Q39" s="501"/>
      <c r="R39" s="501"/>
      <c r="S39" s="501"/>
      <c r="T39" s="501"/>
      <c r="U39" s="501"/>
      <c r="V39" s="502"/>
      <c r="W39" s="469"/>
      <c r="X39" s="469"/>
      <c r="Y39" s="500"/>
      <c r="Z39" s="500"/>
      <c r="AA39" s="482"/>
      <c r="AB39" s="482"/>
      <c r="AC39" s="482"/>
      <c r="AD39" s="482"/>
      <c r="AE39" s="482"/>
      <c r="AH39" s="5"/>
      <c r="AI39" s="8"/>
      <c r="AJ39" s="33"/>
      <c r="AK39" s="512" t="str">
        <f>IF(H39="","",
IF(H39=固定マスタ!GG5,固定マスタ!GG5,
IF(H39=固定マスタ!GG6,P39,
IF(H39=固定マスタ!GG7,"",
IF(H39=固定マスタ!GG8,"",
IF(H39=固定マスタ!GG9,"",
IF(H39=固定マスタ!GG10,"",
IF(H39=固定マスタ!GG11,"",
IF(H39=固定マスタ!GG12,"",
IF(H39=固定マスタ!GG13,"",
"error"))))))))))</f>
        <v/>
      </c>
      <c r="AL39" s="513"/>
      <c r="AM39" s="513"/>
      <c r="AN39" s="513"/>
      <c r="AO39" s="514"/>
      <c r="AP39" s="42" t="str">
        <f>IF(W39="","",W39)</f>
        <v/>
      </c>
      <c r="AQ39" s="40"/>
      <c r="AR39" s="28" t="str">
        <f>IF(AA39="","",AA39)</f>
        <v/>
      </c>
      <c r="AS39" s="493" t="str">
        <f>IF(AA39="","",INT(AR39*AP39))</f>
        <v/>
      </c>
      <c r="AT39" s="494"/>
    </row>
    <row r="40" spans="2:46" ht="22.5" customHeight="1" thickTop="1">
      <c r="B40" s="480" t="s">
        <v>4290</v>
      </c>
      <c r="C40" s="480"/>
      <c r="D40" s="480"/>
      <c r="E40" s="480"/>
      <c r="F40" s="480"/>
      <c r="G40" s="480"/>
      <c r="H40" s="811">
        <f>IF('見積書4-表紙枚'!H25="","",
'見積書4-表紙枚'!H25)</f>
        <v>0.08</v>
      </c>
      <c r="I40" s="812"/>
      <c r="J40" s="812"/>
      <c r="K40" s="812"/>
      <c r="L40" s="812"/>
      <c r="M40" s="812"/>
      <c r="AH40" s="5"/>
      <c r="AI40" s="8"/>
      <c r="AJ40" s="29"/>
      <c r="AK40" s="453"/>
      <c r="AL40" s="453"/>
      <c r="AM40" s="30"/>
      <c r="AN40" s="30"/>
      <c r="AO40" s="30"/>
      <c r="AP40" s="31"/>
      <c r="AQ40" s="31"/>
      <c r="AR40" s="36" t="str">
        <f>IF('見積書4-表紙枚'!H2="","",
IF('見積書4-表紙枚'!H8="","",
IF('見積書4-表紙枚'!H8=固定マスタ!FM5,固定マスタ!FW21,
IF('見積書4-表紙枚'!H8=固定マスタ!FM6,固定マスタ!FW21,
IF('見積書4-表紙枚'!H8=固定マスタ!FM7,固定マスタ!FW22,
IF('見積書4-表紙枚'!H8=固定マスタ!FM8,固定マスタ!FW22,
IF('見積書4-表紙枚'!H8=固定マスタ!FM9,"",
IF('見積書4-表紙枚'!H8=固定マスタ!FM10,"",
IF('見積書4-表紙枚'!H8=固定マスタ!FM11,"",
IF('見積書4-表紙枚'!H8=固定マスタ!FM12,"",
IF('見積書4-表紙枚'!H8=固定マスタ!FM13,"",
"error")))))))))))</f>
        <v/>
      </c>
      <c r="AS40" s="491">
        <f>SUM(AS13:AT39)</f>
        <v>0</v>
      </c>
      <c r="AT40" s="492"/>
    </row>
    <row r="41" spans="2:46">
      <c r="AH41" s="5"/>
      <c r="AI41" s="8"/>
      <c r="AJ41" s="32"/>
      <c r="AK41" s="32"/>
      <c r="AL41" s="32"/>
      <c r="AM41" s="32"/>
      <c r="AN41" s="32"/>
      <c r="AO41" s="32"/>
      <c r="AP41" s="32"/>
      <c r="AQ41" s="32"/>
      <c r="AR41" s="32"/>
      <c r="AS41" s="32"/>
      <c r="AT41" s="32"/>
    </row>
    <row r="42" spans="2:46" ht="13.5" customHeight="1">
      <c r="B42" s="19" t="s">
        <v>4292</v>
      </c>
      <c r="AH42" s="5"/>
      <c r="AI42" s="8"/>
      <c r="AJ42" s="497" t="s">
        <v>656</v>
      </c>
      <c r="AK42" s="498"/>
      <c r="AL42" s="498"/>
      <c r="AM42" s="498"/>
      <c r="AN42" s="498"/>
      <c r="AO42" s="498"/>
      <c r="AP42" s="498"/>
      <c r="AQ42" s="498"/>
      <c r="AR42" s="498"/>
      <c r="AS42" s="498"/>
      <c r="AT42" s="499"/>
    </row>
    <row r="43" spans="2:46">
      <c r="B43" s="503"/>
      <c r="C43" s="504"/>
      <c r="D43" s="504"/>
      <c r="E43" s="504"/>
      <c r="F43" s="504"/>
      <c r="G43" s="504"/>
      <c r="H43" s="504"/>
      <c r="I43" s="504"/>
      <c r="J43" s="504"/>
      <c r="K43" s="504"/>
      <c r="L43" s="504"/>
      <c r="M43" s="504"/>
      <c r="N43" s="504"/>
      <c r="O43" s="504"/>
      <c r="P43" s="504"/>
      <c r="Q43" s="504"/>
      <c r="R43" s="504"/>
      <c r="S43" s="504"/>
      <c r="T43" s="504"/>
      <c r="U43" s="504"/>
      <c r="V43" s="504"/>
      <c r="W43" s="504"/>
      <c r="X43" s="504"/>
      <c r="Y43" s="504"/>
      <c r="Z43" s="504"/>
      <c r="AA43" s="504"/>
      <c r="AB43" s="504"/>
      <c r="AC43" s="504"/>
      <c r="AD43" s="504"/>
      <c r="AE43" s="504"/>
      <c r="AF43" s="505"/>
      <c r="AH43" s="5"/>
      <c r="AI43" s="8"/>
      <c r="AJ43" s="483" t="str">
        <f>IF(B43="","",B43)</f>
        <v/>
      </c>
      <c r="AK43" s="484"/>
      <c r="AL43" s="484"/>
      <c r="AM43" s="484"/>
      <c r="AN43" s="484"/>
      <c r="AO43" s="484"/>
      <c r="AP43" s="484"/>
      <c r="AQ43" s="484"/>
      <c r="AR43" s="484"/>
      <c r="AS43" s="484"/>
      <c r="AT43" s="485"/>
    </row>
    <row r="44" spans="2:46">
      <c r="B44" s="506"/>
      <c r="C44" s="507"/>
      <c r="D44" s="507"/>
      <c r="E44" s="507"/>
      <c r="F44" s="507"/>
      <c r="G44" s="507"/>
      <c r="H44" s="507"/>
      <c r="I44" s="507"/>
      <c r="J44" s="507"/>
      <c r="K44" s="507"/>
      <c r="L44" s="507"/>
      <c r="M44" s="507"/>
      <c r="N44" s="507"/>
      <c r="O44" s="507"/>
      <c r="P44" s="507"/>
      <c r="Q44" s="507"/>
      <c r="R44" s="507"/>
      <c r="S44" s="507"/>
      <c r="T44" s="507"/>
      <c r="U44" s="507"/>
      <c r="V44" s="507"/>
      <c r="W44" s="507"/>
      <c r="X44" s="507"/>
      <c r="Y44" s="507"/>
      <c r="Z44" s="507"/>
      <c r="AA44" s="507"/>
      <c r="AB44" s="507"/>
      <c r="AC44" s="507"/>
      <c r="AD44" s="507"/>
      <c r="AE44" s="507"/>
      <c r="AF44" s="508"/>
      <c r="AH44" s="5"/>
      <c r="AI44" s="8"/>
      <c r="AJ44" s="483"/>
      <c r="AK44" s="484"/>
      <c r="AL44" s="484"/>
      <c r="AM44" s="484"/>
      <c r="AN44" s="484"/>
      <c r="AO44" s="484"/>
      <c r="AP44" s="484"/>
      <c r="AQ44" s="484"/>
      <c r="AR44" s="484"/>
      <c r="AS44" s="484"/>
      <c r="AT44" s="485"/>
    </row>
    <row r="45" spans="2:46">
      <c r="B45" s="506"/>
      <c r="C45" s="507"/>
      <c r="D45" s="507"/>
      <c r="E45" s="507"/>
      <c r="F45" s="507"/>
      <c r="G45" s="507"/>
      <c r="H45" s="507"/>
      <c r="I45" s="507"/>
      <c r="J45" s="507"/>
      <c r="K45" s="507"/>
      <c r="L45" s="507"/>
      <c r="M45" s="507"/>
      <c r="N45" s="507"/>
      <c r="O45" s="507"/>
      <c r="P45" s="507"/>
      <c r="Q45" s="507"/>
      <c r="R45" s="507"/>
      <c r="S45" s="507"/>
      <c r="T45" s="507"/>
      <c r="U45" s="507"/>
      <c r="V45" s="507"/>
      <c r="W45" s="507"/>
      <c r="X45" s="507"/>
      <c r="Y45" s="507"/>
      <c r="Z45" s="507"/>
      <c r="AA45" s="507"/>
      <c r="AB45" s="507"/>
      <c r="AC45" s="507"/>
      <c r="AD45" s="507"/>
      <c r="AE45" s="507"/>
      <c r="AF45" s="508"/>
      <c r="AH45" s="5"/>
      <c r="AI45" s="8"/>
      <c r="AJ45" s="483"/>
      <c r="AK45" s="484"/>
      <c r="AL45" s="484"/>
      <c r="AM45" s="484"/>
      <c r="AN45" s="484"/>
      <c r="AO45" s="484"/>
      <c r="AP45" s="484"/>
      <c r="AQ45" s="484"/>
      <c r="AR45" s="484"/>
      <c r="AS45" s="484"/>
      <c r="AT45" s="485"/>
    </row>
    <row r="46" spans="2:46">
      <c r="B46" s="506"/>
      <c r="C46" s="507"/>
      <c r="D46" s="507"/>
      <c r="E46" s="507"/>
      <c r="F46" s="507"/>
      <c r="G46" s="507"/>
      <c r="H46" s="507"/>
      <c r="I46" s="507"/>
      <c r="J46" s="507"/>
      <c r="K46" s="507"/>
      <c r="L46" s="507"/>
      <c r="M46" s="507"/>
      <c r="N46" s="507"/>
      <c r="O46" s="507"/>
      <c r="P46" s="507"/>
      <c r="Q46" s="507"/>
      <c r="R46" s="507"/>
      <c r="S46" s="507"/>
      <c r="T46" s="507"/>
      <c r="U46" s="507"/>
      <c r="V46" s="507"/>
      <c r="W46" s="507"/>
      <c r="X46" s="507"/>
      <c r="Y46" s="507"/>
      <c r="Z46" s="507"/>
      <c r="AA46" s="507"/>
      <c r="AB46" s="507"/>
      <c r="AC46" s="507"/>
      <c r="AD46" s="507"/>
      <c r="AE46" s="507"/>
      <c r="AF46" s="508"/>
      <c r="AH46" s="5"/>
      <c r="AI46" s="8"/>
      <c r="AJ46" s="483"/>
      <c r="AK46" s="484"/>
      <c r="AL46" s="484"/>
      <c r="AM46" s="484"/>
      <c r="AN46" s="484"/>
      <c r="AO46" s="484"/>
      <c r="AP46" s="484"/>
      <c r="AQ46" s="484"/>
      <c r="AR46" s="484"/>
      <c r="AS46" s="484"/>
      <c r="AT46" s="485"/>
    </row>
    <row r="47" spans="2:46">
      <c r="B47" s="506"/>
      <c r="C47" s="507"/>
      <c r="D47" s="507"/>
      <c r="E47" s="507"/>
      <c r="F47" s="507"/>
      <c r="G47" s="507"/>
      <c r="H47" s="507"/>
      <c r="I47" s="507"/>
      <c r="J47" s="507"/>
      <c r="K47" s="507"/>
      <c r="L47" s="507"/>
      <c r="M47" s="507"/>
      <c r="N47" s="507"/>
      <c r="O47" s="507"/>
      <c r="P47" s="507"/>
      <c r="Q47" s="507"/>
      <c r="R47" s="507"/>
      <c r="S47" s="507"/>
      <c r="T47" s="507"/>
      <c r="U47" s="507"/>
      <c r="V47" s="507"/>
      <c r="W47" s="507"/>
      <c r="X47" s="507"/>
      <c r="Y47" s="507"/>
      <c r="Z47" s="507"/>
      <c r="AA47" s="507"/>
      <c r="AB47" s="507"/>
      <c r="AC47" s="507"/>
      <c r="AD47" s="507"/>
      <c r="AE47" s="507"/>
      <c r="AF47" s="508"/>
      <c r="AH47" s="5"/>
      <c r="AI47" s="8"/>
      <c r="AJ47" s="483"/>
      <c r="AK47" s="484"/>
      <c r="AL47" s="484"/>
      <c r="AM47" s="484"/>
      <c r="AN47" s="484"/>
      <c r="AO47" s="484"/>
      <c r="AP47" s="484"/>
      <c r="AQ47" s="484"/>
      <c r="AR47" s="484"/>
      <c r="AS47" s="484"/>
      <c r="AT47" s="485"/>
    </row>
    <row r="48" spans="2:46">
      <c r="B48" s="506"/>
      <c r="C48" s="507"/>
      <c r="D48" s="507"/>
      <c r="E48" s="507"/>
      <c r="F48" s="507"/>
      <c r="G48" s="507"/>
      <c r="H48" s="507"/>
      <c r="I48" s="507"/>
      <c r="J48" s="507"/>
      <c r="K48" s="507"/>
      <c r="L48" s="507"/>
      <c r="M48" s="507"/>
      <c r="N48" s="507"/>
      <c r="O48" s="507"/>
      <c r="P48" s="507"/>
      <c r="Q48" s="507"/>
      <c r="R48" s="507"/>
      <c r="S48" s="507"/>
      <c r="T48" s="507"/>
      <c r="U48" s="507"/>
      <c r="V48" s="507"/>
      <c r="W48" s="507"/>
      <c r="X48" s="507"/>
      <c r="Y48" s="507"/>
      <c r="Z48" s="507"/>
      <c r="AA48" s="507"/>
      <c r="AB48" s="507"/>
      <c r="AC48" s="507"/>
      <c r="AD48" s="507"/>
      <c r="AE48" s="507"/>
      <c r="AF48" s="508"/>
      <c r="AH48" s="5"/>
      <c r="AJ48" s="483"/>
      <c r="AK48" s="484"/>
      <c r="AL48" s="484"/>
      <c r="AM48" s="484"/>
      <c r="AN48" s="484"/>
      <c r="AO48" s="484"/>
      <c r="AP48" s="484"/>
      <c r="AQ48" s="484"/>
      <c r="AR48" s="484"/>
      <c r="AS48" s="484"/>
      <c r="AT48" s="485"/>
    </row>
    <row r="49" spans="2:46">
      <c r="B49" s="506"/>
      <c r="C49" s="507"/>
      <c r="D49" s="507"/>
      <c r="E49" s="507"/>
      <c r="F49" s="507"/>
      <c r="G49" s="507"/>
      <c r="H49" s="507"/>
      <c r="I49" s="507"/>
      <c r="J49" s="507"/>
      <c r="K49" s="507"/>
      <c r="L49" s="507"/>
      <c r="M49" s="507"/>
      <c r="N49" s="507"/>
      <c r="O49" s="507"/>
      <c r="P49" s="507"/>
      <c r="Q49" s="507"/>
      <c r="R49" s="507"/>
      <c r="S49" s="507"/>
      <c r="T49" s="507"/>
      <c r="U49" s="507"/>
      <c r="V49" s="507"/>
      <c r="W49" s="507"/>
      <c r="X49" s="507"/>
      <c r="Y49" s="507"/>
      <c r="Z49" s="507"/>
      <c r="AA49" s="507"/>
      <c r="AB49" s="507"/>
      <c r="AC49" s="507"/>
      <c r="AD49" s="507"/>
      <c r="AE49" s="507"/>
      <c r="AF49" s="508"/>
      <c r="AH49" s="5"/>
      <c r="AJ49" s="483"/>
      <c r="AK49" s="484"/>
      <c r="AL49" s="484"/>
      <c r="AM49" s="484"/>
      <c r="AN49" s="484"/>
      <c r="AO49" s="484"/>
      <c r="AP49" s="484"/>
      <c r="AQ49" s="484"/>
      <c r="AR49" s="484"/>
      <c r="AS49" s="484"/>
      <c r="AT49" s="485"/>
    </row>
    <row r="50" spans="2:46">
      <c r="B50" s="506"/>
      <c r="C50" s="507"/>
      <c r="D50" s="507"/>
      <c r="E50" s="507"/>
      <c r="F50" s="507"/>
      <c r="G50" s="507"/>
      <c r="H50" s="507"/>
      <c r="I50" s="507"/>
      <c r="J50" s="507"/>
      <c r="K50" s="507"/>
      <c r="L50" s="507"/>
      <c r="M50" s="507"/>
      <c r="N50" s="507"/>
      <c r="O50" s="507"/>
      <c r="P50" s="507"/>
      <c r="Q50" s="507"/>
      <c r="R50" s="507"/>
      <c r="S50" s="507"/>
      <c r="T50" s="507"/>
      <c r="U50" s="507"/>
      <c r="V50" s="507"/>
      <c r="W50" s="507"/>
      <c r="X50" s="507"/>
      <c r="Y50" s="507"/>
      <c r="Z50" s="507"/>
      <c r="AA50" s="507"/>
      <c r="AB50" s="507"/>
      <c r="AC50" s="507"/>
      <c r="AD50" s="507"/>
      <c r="AE50" s="507"/>
      <c r="AF50" s="508"/>
      <c r="AH50" s="5"/>
      <c r="AJ50" s="483"/>
      <c r="AK50" s="484"/>
      <c r="AL50" s="484"/>
      <c r="AM50" s="484"/>
      <c r="AN50" s="484"/>
      <c r="AO50" s="484"/>
      <c r="AP50" s="484"/>
      <c r="AQ50" s="484"/>
      <c r="AR50" s="484"/>
      <c r="AS50" s="484"/>
      <c r="AT50" s="485"/>
    </row>
    <row r="51" spans="2:46">
      <c r="B51" s="509"/>
      <c r="C51" s="510"/>
      <c r="D51" s="510"/>
      <c r="E51" s="510"/>
      <c r="F51" s="510"/>
      <c r="G51" s="510"/>
      <c r="H51" s="510"/>
      <c r="I51" s="510"/>
      <c r="J51" s="510"/>
      <c r="K51" s="510"/>
      <c r="L51" s="510"/>
      <c r="M51" s="510"/>
      <c r="N51" s="510"/>
      <c r="O51" s="510"/>
      <c r="P51" s="510"/>
      <c r="Q51" s="510"/>
      <c r="R51" s="510"/>
      <c r="S51" s="510"/>
      <c r="T51" s="510"/>
      <c r="U51" s="510"/>
      <c r="V51" s="510"/>
      <c r="W51" s="510"/>
      <c r="X51" s="510"/>
      <c r="Y51" s="510"/>
      <c r="Z51" s="510"/>
      <c r="AA51" s="510"/>
      <c r="AB51" s="510"/>
      <c r="AC51" s="510"/>
      <c r="AD51" s="510"/>
      <c r="AE51" s="510"/>
      <c r="AF51" s="511"/>
      <c r="AH51" s="5"/>
      <c r="AJ51" s="486"/>
      <c r="AK51" s="487"/>
      <c r="AL51" s="487"/>
      <c r="AM51" s="487"/>
      <c r="AN51" s="487"/>
      <c r="AO51" s="487"/>
      <c r="AP51" s="487"/>
      <c r="AQ51" s="487"/>
      <c r="AR51" s="487"/>
      <c r="AS51" s="487"/>
      <c r="AT51" s="488"/>
    </row>
    <row r="52" spans="2:46">
      <c r="AH52" s="5"/>
    </row>
  </sheetData>
  <sheetProtection password="8F60" sheet="1" scenarios="1"/>
  <mergeCells count="239">
    <mergeCell ref="AJ42:AT42"/>
    <mergeCell ref="B43:AF51"/>
    <mergeCell ref="AJ43:AT51"/>
    <mergeCell ref="AA39:AE39"/>
    <mergeCell ref="AK39:AO39"/>
    <mergeCell ref="AS39:AT39"/>
    <mergeCell ref="B40:G40"/>
    <mergeCell ref="H40:M40"/>
    <mergeCell ref="AK40:AL40"/>
    <mergeCell ref="AS40:AT40"/>
    <mergeCell ref="B39:G39"/>
    <mergeCell ref="H39:M39"/>
    <mergeCell ref="N39:O39"/>
    <mergeCell ref="P39:V39"/>
    <mergeCell ref="W39:X39"/>
    <mergeCell ref="Y39:Z39"/>
    <mergeCell ref="AS37:AT37"/>
    <mergeCell ref="B38:C38"/>
    <mergeCell ref="D38:V38"/>
    <mergeCell ref="W38:X38"/>
    <mergeCell ref="Y38:Z38"/>
    <mergeCell ref="AA38:AE38"/>
    <mergeCell ref="AK38:AO38"/>
    <mergeCell ref="AS38:AT38"/>
    <mergeCell ref="B37:C37"/>
    <mergeCell ref="D37:V37"/>
    <mergeCell ref="W37:X37"/>
    <mergeCell ref="Y37:Z37"/>
    <mergeCell ref="AA37:AE37"/>
    <mergeCell ref="AK37:AO37"/>
    <mergeCell ref="AS35:AT35"/>
    <mergeCell ref="B36:C36"/>
    <mergeCell ref="D36:V36"/>
    <mergeCell ref="W36:X36"/>
    <mergeCell ref="Y36:Z36"/>
    <mergeCell ref="AA36:AE36"/>
    <mergeCell ref="AK36:AO36"/>
    <mergeCell ref="AS36:AT36"/>
    <mergeCell ref="B35:C35"/>
    <mergeCell ref="D35:V35"/>
    <mergeCell ref="W35:X35"/>
    <mergeCell ref="Y35:Z35"/>
    <mergeCell ref="AA35:AE35"/>
    <mergeCell ref="AK35:AO35"/>
    <mergeCell ref="AS33:AT33"/>
    <mergeCell ref="B34:C34"/>
    <mergeCell ref="D34:V34"/>
    <mergeCell ref="W34:X34"/>
    <mergeCell ref="Y34:Z34"/>
    <mergeCell ref="AA34:AE34"/>
    <mergeCell ref="AK34:AO34"/>
    <mergeCell ref="AS34:AT34"/>
    <mergeCell ref="B33:C33"/>
    <mergeCell ref="D33:V33"/>
    <mergeCell ref="W33:X33"/>
    <mergeCell ref="Y33:Z33"/>
    <mergeCell ref="AA33:AE33"/>
    <mergeCell ref="AK33:AO33"/>
    <mergeCell ref="AS31:AT31"/>
    <mergeCell ref="B32:C32"/>
    <mergeCell ref="D32:V32"/>
    <mergeCell ref="W32:X32"/>
    <mergeCell ref="Y32:Z32"/>
    <mergeCell ref="AA32:AE32"/>
    <mergeCell ref="AK32:AO32"/>
    <mergeCell ref="AS32:AT32"/>
    <mergeCell ref="B31:C31"/>
    <mergeCell ref="D31:V31"/>
    <mergeCell ref="W31:X31"/>
    <mergeCell ref="Y31:Z31"/>
    <mergeCell ref="AA31:AE31"/>
    <mergeCell ref="AK31:AO31"/>
    <mergeCell ref="AS29:AT29"/>
    <mergeCell ref="B30:C30"/>
    <mergeCell ref="D30:V30"/>
    <mergeCell ref="W30:X30"/>
    <mergeCell ref="Y30:Z30"/>
    <mergeCell ref="AA30:AE30"/>
    <mergeCell ref="AK30:AO30"/>
    <mergeCell ref="AS30:AT30"/>
    <mergeCell ref="B29:C29"/>
    <mergeCell ref="D29:V29"/>
    <mergeCell ref="W29:X29"/>
    <mergeCell ref="Y29:Z29"/>
    <mergeCell ref="AA29:AE29"/>
    <mergeCell ref="AK29:AO29"/>
    <mergeCell ref="AS27:AT27"/>
    <mergeCell ref="B28:C28"/>
    <mergeCell ref="D28:V28"/>
    <mergeCell ref="W28:X28"/>
    <mergeCell ref="Y28:Z28"/>
    <mergeCell ref="AA28:AE28"/>
    <mergeCell ref="AK28:AO28"/>
    <mergeCell ref="AS28:AT28"/>
    <mergeCell ref="B27:C27"/>
    <mergeCell ref="D27:V27"/>
    <mergeCell ref="W27:X27"/>
    <mergeCell ref="Y27:Z27"/>
    <mergeCell ref="AA27:AE27"/>
    <mergeCell ref="AK27:AO27"/>
    <mergeCell ref="AS25:AT25"/>
    <mergeCell ref="B26:C26"/>
    <mergeCell ref="D26:V26"/>
    <mergeCell ref="W26:X26"/>
    <mergeCell ref="Y26:Z26"/>
    <mergeCell ref="AA26:AE26"/>
    <mergeCell ref="AK26:AO26"/>
    <mergeCell ref="AS26:AT26"/>
    <mergeCell ref="B25:C25"/>
    <mergeCell ref="D25:V25"/>
    <mergeCell ref="W25:X25"/>
    <mergeCell ref="Y25:Z25"/>
    <mergeCell ref="AA25:AE25"/>
    <mergeCell ref="AK25:AO25"/>
    <mergeCell ref="AS23:AT23"/>
    <mergeCell ref="B24:C24"/>
    <mergeCell ref="D24:V24"/>
    <mergeCell ref="W24:X24"/>
    <mergeCell ref="Y24:Z24"/>
    <mergeCell ref="AA24:AE24"/>
    <mergeCell ref="AK24:AO24"/>
    <mergeCell ref="AS24:AT24"/>
    <mergeCell ref="B23:C23"/>
    <mergeCell ref="D23:V23"/>
    <mergeCell ref="W23:X23"/>
    <mergeCell ref="Y23:Z23"/>
    <mergeCell ref="AA23:AE23"/>
    <mergeCell ref="AK23:AO23"/>
    <mergeCell ref="AS21:AT21"/>
    <mergeCell ref="B22:C22"/>
    <mergeCell ref="D22:V22"/>
    <mergeCell ref="W22:X22"/>
    <mergeCell ref="Y22:Z22"/>
    <mergeCell ref="AA22:AE22"/>
    <mergeCell ref="AK22:AO22"/>
    <mergeCell ref="AS22:AT22"/>
    <mergeCell ref="B21:C21"/>
    <mergeCell ref="D21:V21"/>
    <mergeCell ref="W21:X21"/>
    <mergeCell ref="Y21:Z21"/>
    <mergeCell ref="AA21:AE21"/>
    <mergeCell ref="AK21:AO21"/>
    <mergeCell ref="AS19:AT19"/>
    <mergeCell ref="B20:C20"/>
    <mergeCell ref="D20:V20"/>
    <mergeCell ref="W20:X20"/>
    <mergeCell ref="Y20:Z20"/>
    <mergeCell ref="AA20:AE20"/>
    <mergeCell ref="AK20:AO20"/>
    <mergeCell ref="AS20:AT20"/>
    <mergeCell ref="B19:C19"/>
    <mergeCell ref="D19:V19"/>
    <mergeCell ref="W19:X19"/>
    <mergeCell ref="Y19:Z19"/>
    <mergeCell ref="AA19:AE19"/>
    <mergeCell ref="AK19:AO19"/>
    <mergeCell ref="AS17:AT17"/>
    <mergeCell ref="B18:C18"/>
    <mergeCell ref="D18:V18"/>
    <mergeCell ref="W18:X18"/>
    <mergeCell ref="Y18:Z18"/>
    <mergeCell ref="AA18:AE18"/>
    <mergeCell ref="AK18:AO18"/>
    <mergeCell ref="AS18:AT18"/>
    <mergeCell ref="B17:C17"/>
    <mergeCell ref="D17:V17"/>
    <mergeCell ref="W17:X17"/>
    <mergeCell ref="Y17:Z17"/>
    <mergeCell ref="AA17:AE17"/>
    <mergeCell ref="AK17:AO17"/>
    <mergeCell ref="AS15:AT15"/>
    <mergeCell ref="B16:C16"/>
    <mergeCell ref="D16:V16"/>
    <mergeCell ref="W16:X16"/>
    <mergeCell ref="Y16:Z16"/>
    <mergeCell ref="AA16:AE16"/>
    <mergeCell ref="AK16:AO16"/>
    <mergeCell ref="AS16:AT16"/>
    <mergeCell ref="B15:C15"/>
    <mergeCell ref="D15:V15"/>
    <mergeCell ref="W15:X15"/>
    <mergeCell ref="Y15:Z15"/>
    <mergeCell ref="AA15:AE15"/>
    <mergeCell ref="AK15:AO15"/>
    <mergeCell ref="AS13:AT13"/>
    <mergeCell ref="B14:C14"/>
    <mergeCell ref="D14:V14"/>
    <mergeCell ref="W14:X14"/>
    <mergeCell ref="Y14:Z14"/>
    <mergeCell ref="AA14:AE14"/>
    <mergeCell ref="AK14:AO14"/>
    <mergeCell ref="AS14:AT14"/>
    <mergeCell ref="B13:C13"/>
    <mergeCell ref="D13:V13"/>
    <mergeCell ref="W13:X13"/>
    <mergeCell ref="Y13:Z13"/>
    <mergeCell ref="AA13:AE13"/>
    <mergeCell ref="AK13:AO13"/>
    <mergeCell ref="AJ11:AO11"/>
    <mergeCell ref="AR11:AT11"/>
    <mergeCell ref="B12:C12"/>
    <mergeCell ref="D12:V12"/>
    <mergeCell ref="W12:X12"/>
    <mergeCell ref="Y12:Z12"/>
    <mergeCell ref="AA12:AE12"/>
    <mergeCell ref="AK12:AO12"/>
    <mergeCell ref="AS12:AT12"/>
    <mergeCell ref="AS8:AT8"/>
    <mergeCell ref="AJ9:AO9"/>
    <mergeCell ref="AQ9:AT9"/>
    <mergeCell ref="B10:C10"/>
    <mergeCell ref="D10:E10"/>
    <mergeCell ref="F10:G10"/>
    <mergeCell ref="H10:AE10"/>
    <mergeCell ref="AJ10:AK10"/>
    <mergeCell ref="AL10:AO10"/>
    <mergeCell ref="AQ10:AT10"/>
    <mergeCell ref="B7:G7"/>
    <mergeCell ref="H7:K7"/>
    <mergeCell ref="M7:O7"/>
    <mergeCell ref="Q7:S7"/>
    <mergeCell ref="B8:G8"/>
    <mergeCell ref="H8:T8"/>
    <mergeCell ref="U4:AE4"/>
    <mergeCell ref="AJ4:AL6"/>
    <mergeCell ref="AM4:AM6"/>
    <mergeCell ref="AJ8:AO8"/>
    <mergeCell ref="AS4:AT4"/>
    <mergeCell ref="B5:G5"/>
    <mergeCell ref="H5:T5"/>
    <mergeCell ref="B6:G6"/>
    <mergeCell ref="H6:T6"/>
    <mergeCell ref="B2:G2"/>
    <mergeCell ref="H2:T2"/>
    <mergeCell ref="B3:G3"/>
    <mergeCell ref="H3:T3"/>
    <mergeCell ref="B4:G4"/>
    <mergeCell ref="H4:T4"/>
    <mergeCell ref="AS6:AT6"/>
  </mergeCells>
  <phoneticPr fontId="5"/>
  <dataValidations count="5">
    <dataValidation type="textLength" allowBlank="1" showInputMessage="1" showErrorMessage="1" sqref="H10:AE10" xr:uid="{00000000-0002-0000-1100-000000000000}">
      <formula1>0</formula1>
      <formula2>60</formula2>
    </dataValidation>
    <dataValidation type="textLength" allowBlank="1" showInputMessage="1" showErrorMessage="1" sqref="P39:V39 D13:V38" xr:uid="{00000000-0002-0000-1100-000001000000}">
      <formula1>0</formula1>
      <formula2>74</formula2>
    </dataValidation>
    <dataValidation type="textLength" allowBlank="1" showInputMessage="1" showErrorMessage="1" sqref="B43:AF51" xr:uid="{00000000-0002-0000-1100-000002000000}">
      <formula1>0</formula1>
      <formula2>748</formula2>
    </dataValidation>
    <dataValidation imeMode="disabled" allowBlank="1" showInputMessage="1" showErrorMessage="1" sqref="H6:T6 H7:K7 M7:O7 Q7:S7 H40:M40 AA13:AE39 W13:X39 B13:C38" xr:uid="{00000000-0002-0000-1100-000003000000}"/>
    <dataValidation errorStyle="information" allowBlank="1" showInputMessage="1" showErrorMessage="1" sqref="Y39:Z39 AP9:AQ9 AQ10" xr:uid="{00000000-0002-0000-1100-000004000000}"/>
  </dataValidations>
  <printOptions horizontalCentered="1"/>
  <pageMargins left="0.51181102362204722" right="0.51181102362204722" top="0.70866141732283472" bottom="0.51181102362204722" header="0.51181102362204722" footer="0.51181102362204722"/>
  <pageSetup paperSize="9" scale="89" orientation="portrait" r:id="rId1"/>
  <headerFooter alignWithMargins="0"/>
  <colBreaks count="1" manualBreakCount="1">
    <brk id="46" max="1048575" man="1"/>
  </colBreaks>
  <drawing r:id="rId2"/>
  <legacyDrawing r:id="rId3"/>
  <extLst>
    <ext xmlns:x14="http://schemas.microsoft.com/office/spreadsheetml/2009/9/main" uri="{CCE6A557-97BC-4b89-ADB6-D9C93CAAB3DF}">
      <x14:dataValidations xmlns:xm="http://schemas.microsoft.com/office/excel/2006/main" count="7">
        <x14:dataValidation type="list" errorStyle="information" allowBlank="1" showInputMessage="1" showErrorMessage="1" xr:uid="{00000000-0002-0000-1100-000005000000}">
          <x14:formula1>
            <xm:f>固定マスタ!$FO$4:$FO$103</xm:f>
          </x14:formula1>
          <xm:sqref>Y13:Z38</xm:sqref>
        </x14:dataValidation>
        <x14:dataValidation type="list" allowBlank="1" showInputMessage="1" showErrorMessage="1" xr:uid="{00000000-0002-0000-1100-000006000000}">
          <x14:formula1>
            <xm:f>固定マスタ!$GO$4:$GO$103</xm:f>
          </x14:formula1>
          <xm:sqref>H3</xm:sqref>
        </x14:dataValidation>
        <x14:dataValidation type="list" allowBlank="1" showInputMessage="1" showErrorMessage="1" xr:uid="{00000000-0002-0000-1100-000007000000}">
          <x14:formula1>
            <xm:f>固定マスタ!$CM$4:$CM$100</xm:f>
          </x14:formula1>
          <xm:sqref>H4</xm:sqref>
        </x14:dataValidation>
        <x14:dataValidation type="list" allowBlank="1" showInputMessage="1" showErrorMessage="1" xr:uid="{00000000-0002-0000-1100-000008000000}">
          <x14:formula1>
            <xm:f>固定マスタ!$FM$4:$FM$100</xm:f>
          </x14:formula1>
          <xm:sqref>H8:T8</xm:sqref>
        </x14:dataValidation>
        <x14:dataValidation type="list" errorStyle="information" allowBlank="1" showInputMessage="1" showErrorMessage="1" xr:uid="{00000000-0002-0000-1100-000009000000}">
          <x14:formula1>
            <xm:f>固定マスタ!$CG$4:$CG$100</xm:f>
          </x14:formula1>
          <xm:sqref>H2:T2</xm:sqref>
        </x14:dataValidation>
        <x14:dataValidation type="list" allowBlank="1" showInputMessage="1" showErrorMessage="1" xr:uid="{00000000-0002-0000-1100-00000A000000}">
          <x14:formula1>
            <xm:f>固定マスタ!$GG$4:$GG$103</xm:f>
          </x14:formula1>
          <xm:sqref>H39:M39</xm:sqref>
        </x14:dataValidation>
        <x14:dataValidation type="list" allowBlank="1" showInputMessage="1" showErrorMessage="1" xr:uid="{00000000-0002-0000-1100-00000B000000}">
          <x14:formula1>
            <xm:f>固定マスタ!$DG$4:$DG$100</xm:f>
          </x14:formula1>
          <xm:sqref>H5:T5</xm:sqref>
        </x14:dataValidation>
      </x14:dataValidations>
    </ext>
  </extLst>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codeName="Sheet13">
    <pageSetUpPr fitToPage="1"/>
  </sheetPr>
  <dimension ref="A1:EM96"/>
  <sheetViews>
    <sheetView showGridLines="0" showRowColHeaders="0" view="pageBreakPreview" zoomScale="120" zoomScaleNormal="90" zoomScaleSheetLayoutView="120" workbookViewId="0">
      <selection activeCell="AJ19" sqref="AJ19:AO19"/>
    </sheetView>
  </sheetViews>
  <sheetFormatPr baseColWidth="10" defaultColWidth="2.1640625" defaultRowHeight="16.5" customHeight="1"/>
  <cols>
    <col min="1" max="44" width="2.1640625" style="52" customWidth="1"/>
    <col min="45" max="98" width="2.1640625" style="56" customWidth="1"/>
    <col min="99" max="113" width="2.1640625" style="52"/>
    <col min="114" max="114" width="3.83203125" style="52" bestFit="1" customWidth="1"/>
    <col min="115" max="195" width="2.1640625" style="52"/>
    <col min="196" max="196" width="2.1640625" style="52" customWidth="1"/>
    <col min="197" max="16384" width="2.1640625" style="52"/>
  </cols>
  <sheetData>
    <row r="1" spans="1:61" ht="16.5" customHeight="1">
      <c r="M1" s="58" t="s">
        <v>4382</v>
      </c>
    </row>
    <row r="2" spans="1:61" ht="16.5" customHeight="1">
      <c r="B2" s="819" t="s">
        <v>4383</v>
      </c>
      <c r="C2" s="819"/>
      <c r="D2" s="819"/>
      <c r="E2" s="819"/>
      <c r="F2" s="819"/>
      <c r="G2" s="819"/>
      <c r="H2" s="819"/>
      <c r="I2" s="819"/>
      <c r="J2" s="819"/>
      <c r="K2" s="819"/>
      <c r="L2" s="53"/>
      <c r="M2" s="819" t="s">
        <v>4384</v>
      </c>
      <c r="N2" s="819"/>
      <c r="O2" s="819"/>
      <c r="P2" s="819"/>
      <c r="Q2" s="819"/>
      <c r="R2" s="819"/>
      <c r="S2" s="819"/>
      <c r="T2" s="819"/>
      <c r="U2" s="819"/>
      <c r="V2" s="819"/>
      <c r="W2" s="54"/>
      <c r="X2" s="819"/>
      <c r="Y2" s="819"/>
      <c r="Z2" s="819"/>
      <c r="AA2" s="819"/>
      <c r="AB2" s="819"/>
      <c r="AC2" s="819"/>
      <c r="AD2" s="819"/>
      <c r="AE2" s="819"/>
      <c r="AF2" s="819"/>
      <c r="AG2" s="819"/>
      <c r="AH2" s="55"/>
      <c r="AI2" s="819"/>
      <c r="AJ2" s="819"/>
      <c r="AK2" s="819"/>
      <c r="AL2" s="819"/>
      <c r="AM2" s="819"/>
      <c r="AN2" s="819"/>
      <c r="AO2" s="819"/>
      <c r="AP2" s="819"/>
      <c r="AQ2" s="819"/>
      <c r="AR2" s="819"/>
    </row>
    <row r="3" spans="1:61" ht="16.5" customHeight="1">
      <c r="B3" s="984"/>
      <c r="C3" s="984"/>
      <c r="D3" s="984"/>
      <c r="E3" s="984"/>
      <c r="F3" s="984"/>
      <c r="G3" s="984"/>
      <c r="H3" s="984"/>
      <c r="I3" s="984"/>
      <c r="J3" s="984"/>
      <c r="K3" s="984"/>
      <c r="L3" s="57"/>
      <c r="M3" s="971"/>
      <c r="N3" s="971"/>
      <c r="O3" s="971"/>
      <c r="P3" s="971"/>
      <c r="Q3" s="971"/>
      <c r="R3" s="971"/>
      <c r="S3" s="971"/>
      <c r="T3" s="971"/>
      <c r="U3" s="971"/>
      <c r="V3" s="971"/>
      <c r="W3" s="58"/>
      <c r="X3" s="820"/>
      <c r="Y3" s="820"/>
      <c r="Z3" s="820"/>
      <c r="AA3" s="820"/>
      <c r="AB3" s="820"/>
      <c r="AC3" s="820"/>
      <c r="AD3" s="820"/>
      <c r="AE3" s="820"/>
      <c r="AF3" s="820"/>
      <c r="AG3" s="820"/>
      <c r="AH3" s="55"/>
      <c r="AI3" s="820"/>
      <c r="AJ3" s="820"/>
      <c r="AK3" s="820"/>
      <c r="AL3" s="820"/>
      <c r="AM3" s="820"/>
      <c r="AN3" s="820"/>
      <c r="AO3" s="820"/>
      <c r="AP3" s="820"/>
      <c r="AQ3" s="820"/>
      <c r="AR3" s="820"/>
    </row>
    <row r="4" spans="1:61" ht="3" customHeight="1">
      <c r="B4" s="108"/>
      <c r="C4" s="108"/>
      <c r="D4" s="108"/>
      <c r="E4" s="108"/>
      <c r="F4" s="108"/>
      <c r="G4" s="108"/>
      <c r="H4" s="108"/>
      <c r="I4" s="108"/>
      <c r="J4" s="108"/>
      <c r="K4" s="108"/>
      <c r="L4" s="109"/>
      <c r="M4" s="110"/>
      <c r="N4" s="110"/>
      <c r="O4" s="110"/>
      <c r="P4" s="110"/>
      <c r="Q4" s="110"/>
      <c r="R4" s="110"/>
      <c r="S4" s="110"/>
      <c r="T4" s="110"/>
      <c r="U4" s="110"/>
      <c r="V4" s="110"/>
      <c r="W4" s="111"/>
      <c r="X4" s="110"/>
      <c r="Y4" s="110"/>
      <c r="Z4" s="110"/>
      <c r="AA4" s="110"/>
      <c r="AB4" s="110"/>
      <c r="AC4" s="110"/>
      <c r="AD4" s="110"/>
      <c r="AE4" s="110"/>
      <c r="AF4" s="110"/>
      <c r="AG4" s="110"/>
      <c r="AH4" s="55"/>
      <c r="AI4" s="55"/>
      <c r="AJ4" s="55"/>
      <c r="AK4" s="55"/>
      <c r="AL4" s="55"/>
      <c r="AM4" s="55"/>
      <c r="AN4" s="55"/>
      <c r="AO4" s="55"/>
      <c r="AP4" s="55"/>
      <c r="AQ4" s="55"/>
      <c r="AR4" s="55"/>
    </row>
    <row r="5" spans="1:61" ht="16.5" customHeight="1">
      <c r="B5" s="821" t="s">
        <v>4385</v>
      </c>
      <c r="C5" s="821"/>
      <c r="D5" s="821"/>
      <c r="E5" s="821"/>
      <c r="F5" s="821"/>
      <c r="G5" s="821"/>
      <c r="H5" s="821"/>
      <c r="I5" s="821"/>
      <c r="J5" s="821"/>
      <c r="K5" s="821"/>
      <c r="L5" s="821"/>
      <c r="M5" s="821"/>
      <c r="N5" s="821"/>
      <c r="O5" s="821"/>
      <c r="P5" s="821"/>
      <c r="Q5" s="821"/>
      <c r="R5" s="821"/>
      <c r="S5" s="821"/>
      <c r="T5" s="821"/>
      <c r="U5" s="821"/>
      <c r="V5" s="821"/>
      <c r="W5" s="821"/>
      <c r="X5" s="821"/>
      <c r="Y5" s="821"/>
      <c r="Z5" s="821"/>
      <c r="AA5" s="821"/>
      <c r="AB5" s="821"/>
      <c r="AC5" s="821"/>
      <c r="AD5" s="821"/>
      <c r="AE5" s="821"/>
      <c r="AF5" s="821"/>
      <c r="AG5" s="821"/>
      <c r="AH5" s="821"/>
      <c r="AI5" s="821"/>
      <c r="AJ5" s="821"/>
      <c r="AK5" s="821"/>
      <c r="AL5" s="821"/>
      <c r="AM5" s="821"/>
      <c r="AN5" s="821"/>
      <c r="AO5" s="821"/>
      <c r="AP5" s="821"/>
      <c r="AQ5" s="821"/>
      <c r="AR5" s="821"/>
      <c r="AU5" s="59"/>
      <c r="AV5" s="52"/>
      <c r="AW5" s="52"/>
      <c r="AX5" s="52"/>
      <c r="AY5" s="52"/>
      <c r="AZ5" s="52"/>
      <c r="BA5" s="52"/>
      <c r="BB5" s="52"/>
      <c r="BC5" s="52"/>
      <c r="BD5" s="52"/>
      <c r="BE5" s="52"/>
      <c r="BF5" s="52"/>
      <c r="BG5" s="52"/>
      <c r="BH5" s="52"/>
      <c r="BI5" s="52"/>
    </row>
    <row r="6" spans="1:61" ht="3" customHeight="1"/>
    <row r="7" spans="1:61" ht="16.5" customHeight="1">
      <c r="A7" s="974" t="s">
        <v>4386</v>
      </c>
      <c r="B7" s="975"/>
      <c r="C7" s="975"/>
      <c r="D7" s="975"/>
      <c r="E7" s="975"/>
      <c r="F7" s="976"/>
      <c r="G7" s="969" t="s">
        <v>4387</v>
      </c>
      <c r="H7" s="970"/>
      <c r="I7" s="970"/>
      <c r="J7" s="970"/>
      <c r="K7" s="970"/>
      <c r="L7" s="970"/>
      <c r="M7" s="970"/>
      <c r="N7" s="970"/>
      <c r="O7" s="982"/>
      <c r="P7" s="982"/>
      <c r="Q7" s="982"/>
      <c r="R7" s="982"/>
      <c r="S7" s="982"/>
      <c r="T7" s="981"/>
      <c r="U7" s="982"/>
      <c r="V7" s="982"/>
      <c r="W7" s="982"/>
      <c r="X7" s="983"/>
      <c r="Y7" s="943" t="s">
        <v>4388</v>
      </c>
      <c r="Z7" s="944"/>
      <c r="AA7" s="944"/>
      <c r="AB7" s="944"/>
      <c r="AC7" s="887"/>
      <c r="AD7" s="887"/>
      <c r="AE7" s="887"/>
      <c r="AF7" s="60" t="s">
        <v>4389</v>
      </c>
      <c r="AG7" s="887"/>
      <c r="AH7" s="887"/>
      <c r="AI7" s="60" t="s">
        <v>4390</v>
      </c>
      <c r="AJ7" s="887"/>
      <c r="AK7" s="887"/>
      <c r="AL7" s="60" t="s">
        <v>4391</v>
      </c>
      <c r="AM7" s="1007" t="str">
        <f ca="1">IF(AG7="","",
DATEDIF(DATE(AC7,AG7,AJ7),TODAY(),
"Y"))</f>
        <v/>
      </c>
      <c r="AN7" s="1007"/>
      <c r="AO7" s="1007"/>
      <c r="AP7" s="944" t="s">
        <v>4392</v>
      </c>
      <c r="AQ7" s="944"/>
      <c r="AR7" s="61"/>
      <c r="AT7" s="1003"/>
      <c r="AU7" s="1003"/>
      <c r="AV7" s="1003"/>
      <c r="AW7" s="1003"/>
      <c r="AX7" s="1003"/>
      <c r="AY7" s="1003"/>
      <c r="AZ7" s="1003"/>
      <c r="BA7" s="1003"/>
    </row>
    <row r="8" spans="1:61" ht="16.5" customHeight="1">
      <c r="A8" s="977"/>
      <c r="B8" s="978"/>
      <c r="C8" s="978"/>
      <c r="D8" s="978"/>
      <c r="E8" s="978"/>
      <c r="F8" s="899"/>
      <c r="G8" s="997"/>
      <c r="H8" s="998"/>
      <c r="I8" s="998"/>
      <c r="J8" s="998"/>
      <c r="K8" s="998"/>
      <c r="L8" s="998"/>
      <c r="M8" s="998"/>
      <c r="N8" s="998"/>
      <c r="O8" s="985"/>
      <c r="P8" s="985"/>
      <c r="Q8" s="985"/>
      <c r="R8" s="985"/>
      <c r="S8" s="985"/>
      <c r="T8" s="972"/>
      <c r="U8" s="937"/>
      <c r="V8" s="937"/>
      <c r="W8" s="937"/>
      <c r="X8" s="938"/>
      <c r="Y8" s="974" t="s">
        <v>4393</v>
      </c>
      <c r="Z8" s="975"/>
      <c r="AA8" s="975"/>
      <c r="AB8" s="975"/>
      <c r="AC8" s="1008"/>
      <c r="AD8" s="1008"/>
      <c r="AE8" s="1009"/>
      <c r="AF8" s="974" t="s">
        <v>4394</v>
      </c>
      <c r="AG8" s="975"/>
      <c r="AH8" s="975"/>
      <c r="AI8" s="975"/>
      <c r="AJ8" s="975"/>
      <c r="AK8" s="1008"/>
      <c r="AL8" s="1008"/>
      <c r="AM8" s="1008"/>
      <c r="AN8" s="1008"/>
      <c r="AO8" s="1008"/>
      <c r="AP8" s="1008"/>
      <c r="AQ8" s="1008"/>
      <c r="AR8" s="899"/>
    </row>
    <row r="9" spans="1:61" ht="16.5" customHeight="1">
      <c r="A9" s="979"/>
      <c r="B9" s="980"/>
      <c r="C9" s="980"/>
      <c r="D9" s="980"/>
      <c r="E9" s="980"/>
      <c r="F9" s="900"/>
      <c r="G9" s="999"/>
      <c r="H9" s="1000"/>
      <c r="I9" s="1000"/>
      <c r="J9" s="1000"/>
      <c r="K9" s="1000"/>
      <c r="L9" s="1000"/>
      <c r="M9" s="1000"/>
      <c r="N9" s="1000"/>
      <c r="O9" s="939"/>
      <c r="P9" s="939"/>
      <c r="Q9" s="939"/>
      <c r="R9" s="939"/>
      <c r="S9" s="939"/>
      <c r="T9" s="973"/>
      <c r="U9" s="939"/>
      <c r="V9" s="939"/>
      <c r="W9" s="939"/>
      <c r="X9" s="940"/>
      <c r="Y9" s="979"/>
      <c r="Z9" s="980"/>
      <c r="AA9" s="980"/>
      <c r="AB9" s="980"/>
      <c r="AC9" s="1010"/>
      <c r="AD9" s="1010"/>
      <c r="AE9" s="1011"/>
      <c r="AF9" s="979"/>
      <c r="AG9" s="980"/>
      <c r="AH9" s="980"/>
      <c r="AI9" s="980"/>
      <c r="AJ9" s="980"/>
      <c r="AK9" s="1010"/>
      <c r="AL9" s="1010"/>
      <c r="AM9" s="1010"/>
      <c r="AN9" s="1010"/>
      <c r="AO9" s="1010"/>
      <c r="AP9" s="1010"/>
      <c r="AQ9" s="1010"/>
      <c r="AR9" s="900"/>
    </row>
    <row r="10" spans="1:61" ht="3" customHeight="1"/>
    <row r="11" spans="1:61" ht="16.5" customHeight="1">
      <c r="A11" s="943" t="s">
        <v>108</v>
      </c>
      <c r="B11" s="944"/>
      <c r="C11" s="944"/>
      <c r="D11" s="944"/>
      <c r="E11" s="944"/>
      <c r="F11" s="945"/>
      <c r="G11" s="62"/>
      <c r="H11" s="858"/>
      <c r="I11" s="858"/>
      <c r="J11" s="858"/>
      <c r="K11" s="858"/>
      <c r="L11" s="858"/>
      <c r="M11" s="858"/>
      <c r="N11" s="858"/>
      <c r="O11" s="858"/>
      <c r="P11" s="63"/>
      <c r="Q11" s="1012" t="s">
        <v>4395</v>
      </c>
      <c r="R11" s="1007"/>
      <c r="S11" s="1007"/>
      <c r="T11" s="1007"/>
      <c r="U11" s="858"/>
      <c r="V11" s="858"/>
      <c r="W11" s="64" t="s">
        <v>4396</v>
      </c>
      <c r="X11" s="64"/>
      <c r="Y11" s="943" t="s">
        <v>4397</v>
      </c>
      <c r="Z11" s="944"/>
      <c r="AA11" s="944"/>
      <c r="AB11" s="944"/>
      <c r="AC11" s="858"/>
      <c r="AD11" s="858"/>
      <c r="AE11" s="858"/>
      <c r="AF11" s="60" t="s">
        <v>4389</v>
      </c>
      <c r="AG11" s="858"/>
      <c r="AH11" s="858"/>
      <c r="AI11" s="60" t="s">
        <v>4390</v>
      </c>
      <c r="AJ11" s="858"/>
      <c r="AK11" s="858"/>
      <c r="AL11" s="65" t="s">
        <v>4391</v>
      </c>
      <c r="AM11" s="944"/>
      <c r="AN11" s="944"/>
      <c r="AO11" s="944"/>
      <c r="AP11" s="944"/>
      <c r="AQ11" s="944"/>
      <c r="AR11" s="945"/>
    </row>
    <row r="12" spans="1:61" ht="16.5" customHeight="1">
      <c r="A12" s="878" t="s">
        <v>4398</v>
      </c>
      <c r="B12" s="879"/>
      <c r="C12" s="974" t="s">
        <v>4399</v>
      </c>
      <c r="D12" s="975"/>
      <c r="E12" s="975"/>
      <c r="F12" s="976"/>
      <c r="G12" s="1013" t="s">
        <v>4400</v>
      </c>
      <c r="H12" s="1013"/>
      <c r="I12" s="1013"/>
      <c r="J12" s="982"/>
      <c r="K12" s="982"/>
      <c r="L12" s="982"/>
      <c r="M12" s="982"/>
      <c r="N12" s="982"/>
      <c r="O12" s="982"/>
      <c r="P12" s="982"/>
      <c r="Q12" s="982"/>
      <c r="R12" s="982"/>
      <c r="S12" s="982"/>
      <c r="T12" s="982"/>
      <c r="U12" s="982"/>
      <c r="V12" s="982"/>
      <c r="W12" s="982"/>
      <c r="X12" s="982"/>
      <c r="Y12" s="982"/>
      <c r="Z12" s="982"/>
      <c r="AA12" s="982"/>
      <c r="AB12" s="982"/>
      <c r="AC12" s="982"/>
      <c r="AD12" s="982"/>
      <c r="AE12" s="982"/>
      <c r="AF12" s="982"/>
      <c r="AG12" s="983"/>
      <c r="AH12" s="1004" t="s">
        <v>4401</v>
      </c>
      <c r="AI12" s="975"/>
      <c r="AJ12" s="975"/>
      <c r="AK12" s="1014"/>
      <c r="AL12" s="1014"/>
      <c r="AM12" s="1014"/>
      <c r="AN12" s="1014"/>
      <c r="AO12" s="1014"/>
      <c r="AP12" s="1014"/>
      <c r="AQ12" s="1014"/>
      <c r="AR12" s="976"/>
    </row>
    <row r="13" spans="1:61" ht="16.5" customHeight="1">
      <c r="A13" s="880"/>
      <c r="B13" s="881"/>
      <c r="C13" s="977"/>
      <c r="D13" s="978"/>
      <c r="E13" s="978"/>
      <c r="F13" s="899"/>
      <c r="G13" s="997"/>
      <c r="H13" s="998"/>
      <c r="I13" s="998"/>
      <c r="J13" s="937"/>
      <c r="K13" s="937"/>
      <c r="L13" s="937"/>
      <c r="M13" s="937"/>
      <c r="N13" s="937"/>
      <c r="O13" s="937"/>
      <c r="P13" s="937"/>
      <c r="Q13" s="937"/>
      <c r="R13" s="937"/>
      <c r="S13" s="937"/>
      <c r="T13" s="937"/>
      <c r="U13" s="937"/>
      <c r="V13" s="937"/>
      <c r="W13" s="937"/>
      <c r="X13" s="937"/>
      <c r="Y13" s="937"/>
      <c r="Z13" s="937"/>
      <c r="AA13" s="937"/>
      <c r="AB13" s="937"/>
      <c r="AC13" s="937"/>
      <c r="AD13" s="937"/>
      <c r="AE13" s="937"/>
      <c r="AF13" s="937"/>
      <c r="AG13" s="938"/>
      <c r="AH13" s="977"/>
      <c r="AI13" s="978"/>
      <c r="AJ13" s="978"/>
      <c r="AK13" s="1015"/>
      <c r="AL13" s="1015"/>
      <c r="AM13" s="1015"/>
      <c r="AN13" s="1015"/>
      <c r="AO13" s="1015"/>
      <c r="AP13" s="1015"/>
      <c r="AQ13" s="1015"/>
      <c r="AR13" s="899"/>
    </row>
    <row r="14" spans="1:61" ht="16.5" customHeight="1">
      <c r="A14" s="880"/>
      <c r="B14" s="881"/>
      <c r="C14" s="979"/>
      <c r="D14" s="980"/>
      <c r="E14" s="980"/>
      <c r="F14" s="900"/>
      <c r="G14" s="999"/>
      <c r="H14" s="1000"/>
      <c r="I14" s="1000"/>
      <c r="J14" s="939"/>
      <c r="K14" s="939"/>
      <c r="L14" s="939"/>
      <c r="M14" s="939"/>
      <c r="N14" s="939"/>
      <c r="O14" s="939"/>
      <c r="P14" s="939"/>
      <c r="Q14" s="939"/>
      <c r="R14" s="939"/>
      <c r="S14" s="939"/>
      <c r="T14" s="939"/>
      <c r="U14" s="939"/>
      <c r="V14" s="939"/>
      <c r="W14" s="939"/>
      <c r="X14" s="939"/>
      <c r="Y14" s="939"/>
      <c r="Z14" s="939"/>
      <c r="AA14" s="939"/>
      <c r="AB14" s="939"/>
      <c r="AC14" s="939"/>
      <c r="AD14" s="939"/>
      <c r="AE14" s="939"/>
      <c r="AF14" s="939"/>
      <c r="AG14" s="940"/>
      <c r="AH14" s="979"/>
      <c r="AI14" s="980"/>
      <c r="AJ14" s="980"/>
      <c r="AK14" s="1016"/>
      <c r="AL14" s="1016"/>
      <c r="AM14" s="1016"/>
      <c r="AN14" s="1016"/>
      <c r="AO14" s="1016"/>
      <c r="AP14" s="1016"/>
      <c r="AQ14" s="1016"/>
      <c r="AR14" s="900"/>
    </row>
    <row r="15" spans="1:61" ht="16.5" customHeight="1">
      <c r="A15" s="880"/>
      <c r="B15" s="881"/>
      <c r="C15" s="943" t="s">
        <v>4402</v>
      </c>
      <c r="D15" s="944"/>
      <c r="E15" s="944"/>
      <c r="F15" s="945"/>
      <c r="G15" s="1013"/>
      <c r="H15" s="1013"/>
      <c r="I15" s="1013"/>
      <c r="J15" s="1006"/>
      <c r="K15" s="1006"/>
      <c r="L15" s="1006"/>
      <c r="M15" s="1006"/>
      <c r="N15" s="1006"/>
      <c r="O15" s="1006"/>
      <c r="P15" s="1006"/>
      <c r="Q15" s="1006"/>
      <c r="R15" s="1006"/>
      <c r="S15" s="1006"/>
      <c r="T15" s="1006"/>
      <c r="U15" s="1006"/>
      <c r="V15" s="1006"/>
      <c r="W15" s="1006"/>
      <c r="X15" s="1006"/>
      <c r="Y15" s="1006"/>
      <c r="Z15" s="1005"/>
      <c r="AA15" s="1005"/>
      <c r="AB15" s="1005"/>
      <c r="AC15" s="1005"/>
      <c r="AD15" s="1005"/>
      <c r="AE15" s="1005"/>
      <c r="AF15" s="1005"/>
      <c r="AG15" s="1005"/>
      <c r="AH15" s="1005"/>
      <c r="AI15" s="1005"/>
      <c r="AJ15" s="1005"/>
      <c r="AK15" s="1005"/>
      <c r="AL15" s="1005"/>
      <c r="AM15" s="1005"/>
      <c r="AN15" s="1005"/>
      <c r="AO15" s="1005"/>
      <c r="AP15" s="1005"/>
      <c r="AQ15" s="1005"/>
      <c r="AR15" s="945"/>
    </row>
    <row r="16" spans="1:61" ht="16.5" customHeight="1">
      <c r="A16" s="880"/>
      <c r="B16" s="881"/>
      <c r="C16" s="974" t="s">
        <v>4403</v>
      </c>
      <c r="D16" s="975"/>
      <c r="E16" s="975"/>
      <c r="F16" s="976"/>
      <c r="G16" s="974" t="s">
        <v>4404</v>
      </c>
      <c r="H16" s="1014"/>
      <c r="I16" s="1014"/>
      <c r="J16" s="975" t="s">
        <v>4405</v>
      </c>
      <c r="K16" s="1014"/>
      <c r="L16" s="1014"/>
      <c r="M16" s="1014"/>
      <c r="N16" s="1017"/>
      <c r="O16" s="1018"/>
      <c r="P16" s="1018"/>
      <c r="Q16" s="1018"/>
      <c r="R16" s="1018"/>
      <c r="S16" s="1018"/>
      <c r="T16" s="1018"/>
      <c r="U16" s="1018"/>
      <c r="V16" s="1018"/>
      <c r="W16" s="1018"/>
      <c r="X16" s="1018"/>
      <c r="Y16" s="1018"/>
      <c r="Z16" s="1018"/>
      <c r="AA16" s="1018"/>
      <c r="AB16" s="1018"/>
      <c r="AC16" s="1018"/>
      <c r="AD16" s="1018"/>
      <c r="AE16" s="1018"/>
      <c r="AF16" s="1018"/>
      <c r="AG16" s="1018"/>
      <c r="AH16" s="1018"/>
      <c r="AI16" s="1018"/>
      <c r="AJ16" s="1018"/>
      <c r="AK16" s="1018"/>
      <c r="AL16" s="1018"/>
      <c r="AM16" s="1018"/>
      <c r="AN16" s="1018"/>
      <c r="AO16" s="1018"/>
      <c r="AP16" s="1018"/>
      <c r="AQ16" s="1018"/>
      <c r="AR16" s="976"/>
    </row>
    <row r="17" spans="1:124" ht="16.5" customHeight="1">
      <c r="A17" s="880"/>
      <c r="B17" s="881"/>
      <c r="C17" s="979"/>
      <c r="D17" s="980"/>
      <c r="E17" s="980"/>
      <c r="F17" s="900"/>
      <c r="G17" s="979"/>
      <c r="H17" s="1016"/>
      <c r="I17" s="1016"/>
      <c r="J17" s="980"/>
      <c r="K17" s="1016"/>
      <c r="L17" s="1016"/>
      <c r="M17" s="1016"/>
      <c r="N17" s="973"/>
      <c r="O17" s="939"/>
      <c r="P17" s="939"/>
      <c r="Q17" s="939"/>
      <c r="R17" s="939"/>
      <c r="S17" s="939"/>
      <c r="T17" s="939"/>
      <c r="U17" s="939"/>
      <c r="V17" s="939"/>
      <c r="W17" s="939"/>
      <c r="X17" s="939"/>
      <c r="Y17" s="939"/>
      <c r="Z17" s="939"/>
      <c r="AA17" s="939"/>
      <c r="AB17" s="939"/>
      <c r="AC17" s="939"/>
      <c r="AD17" s="939"/>
      <c r="AE17" s="939"/>
      <c r="AF17" s="939"/>
      <c r="AG17" s="939"/>
      <c r="AH17" s="939"/>
      <c r="AI17" s="939"/>
      <c r="AJ17" s="939"/>
      <c r="AK17" s="939"/>
      <c r="AL17" s="939"/>
      <c r="AM17" s="939"/>
      <c r="AN17" s="939"/>
      <c r="AO17" s="939"/>
      <c r="AP17" s="939"/>
      <c r="AQ17" s="939"/>
      <c r="AR17" s="900"/>
    </row>
    <row r="18" spans="1:124" ht="16.5" customHeight="1">
      <c r="A18" s="880"/>
      <c r="B18" s="881"/>
      <c r="C18" s="850" t="s">
        <v>4406</v>
      </c>
      <c r="D18" s="844"/>
      <c r="E18" s="844"/>
      <c r="F18" s="844"/>
      <c r="G18" s="844"/>
      <c r="H18" s="844"/>
      <c r="I18" s="844"/>
      <c r="J18" s="844"/>
      <c r="K18" s="844"/>
      <c r="L18" s="844"/>
      <c r="M18" s="844"/>
      <c r="N18" s="844"/>
      <c r="O18" s="844"/>
      <c r="P18" s="856"/>
      <c r="Q18" s="850" t="s">
        <v>4407</v>
      </c>
      <c r="R18" s="844"/>
      <c r="S18" s="844"/>
      <c r="T18" s="844"/>
      <c r="U18" s="844"/>
      <c r="V18" s="844"/>
      <c r="W18" s="844"/>
      <c r="X18" s="844"/>
      <c r="Y18" s="844"/>
      <c r="Z18" s="844"/>
      <c r="AA18" s="844"/>
      <c r="AB18" s="844"/>
      <c r="AC18" s="844"/>
      <c r="AD18" s="856"/>
      <c r="AE18" s="850" t="s">
        <v>4408</v>
      </c>
      <c r="AF18" s="844"/>
      <c r="AG18" s="844"/>
      <c r="AH18" s="844"/>
      <c r="AI18" s="844"/>
      <c r="AJ18" s="844"/>
      <c r="AK18" s="844"/>
      <c r="AL18" s="844"/>
      <c r="AM18" s="844"/>
      <c r="AN18" s="844"/>
      <c r="AO18" s="844"/>
      <c r="AP18" s="844"/>
      <c r="AQ18" s="844"/>
      <c r="AR18" s="856"/>
    </row>
    <row r="19" spans="1:124" ht="16.5" customHeight="1">
      <c r="A19" s="880"/>
      <c r="B19" s="881"/>
      <c r="C19" s="851" t="s">
        <v>4409</v>
      </c>
      <c r="D19" s="851"/>
      <c r="E19" s="948"/>
      <c r="F19" s="948"/>
      <c r="G19" s="948"/>
      <c r="H19" s="948"/>
      <c r="I19" s="948"/>
      <c r="J19" s="948"/>
      <c r="K19" s="948"/>
      <c r="L19" s="948"/>
      <c r="M19" s="948"/>
      <c r="N19" s="948"/>
      <c r="O19" s="948"/>
      <c r="P19" s="948"/>
      <c r="Q19" s="942" t="s">
        <v>4409</v>
      </c>
      <c r="R19" s="942"/>
      <c r="S19" s="948"/>
      <c r="T19" s="948"/>
      <c r="U19" s="948"/>
      <c r="V19" s="948"/>
      <c r="W19" s="948"/>
      <c r="X19" s="948"/>
      <c r="Y19" s="948"/>
      <c r="Z19" s="948"/>
      <c r="AA19" s="948"/>
      <c r="AB19" s="948"/>
      <c r="AC19" s="948"/>
      <c r="AD19" s="948"/>
      <c r="AE19" s="862" t="s">
        <v>4409</v>
      </c>
      <c r="AF19" s="876"/>
      <c r="AG19" s="948"/>
      <c r="AH19" s="948"/>
      <c r="AI19" s="948"/>
      <c r="AJ19" s="948"/>
      <c r="AK19" s="948"/>
      <c r="AL19" s="948"/>
      <c r="AM19" s="948"/>
      <c r="AN19" s="948"/>
      <c r="AO19" s="948"/>
      <c r="AP19" s="948"/>
      <c r="AQ19" s="948"/>
      <c r="AR19" s="957"/>
    </row>
    <row r="20" spans="1:124" ht="16.5" customHeight="1">
      <c r="A20" s="880"/>
      <c r="B20" s="881"/>
      <c r="C20" s="851" t="s">
        <v>4410</v>
      </c>
      <c r="D20" s="851"/>
      <c r="E20" s="868"/>
      <c r="F20" s="868"/>
      <c r="G20" s="868"/>
      <c r="H20" s="869"/>
      <c r="I20" s="869"/>
      <c r="J20" s="869"/>
      <c r="K20" s="869"/>
      <c r="L20" s="869"/>
      <c r="M20" s="869"/>
      <c r="N20" s="869"/>
      <c r="O20" s="869"/>
      <c r="P20" s="869"/>
      <c r="Q20" s="851" t="s">
        <v>4410</v>
      </c>
      <c r="R20" s="851"/>
      <c r="S20" s="868"/>
      <c r="T20" s="868"/>
      <c r="U20" s="868"/>
      <c r="V20" s="869"/>
      <c r="W20" s="869"/>
      <c r="X20" s="869"/>
      <c r="Y20" s="869"/>
      <c r="Z20" s="869"/>
      <c r="AA20" s="869"/>
      <c r="AB20" s="869"/>
      <c r="AC20" s="869"/>
      <c r="AD20" s="869"/>
      <c r="AE20" s="871" t="s">
        <v>4410</v>
      </c>
      <c r="AF20" s="893"/>
      <c r="AG20" s="868"/>
      <c r="AH20" s="868"/>
      <c r="AI20" s="868"/>
      <c r="AJ20" s="869"/>
      <c r="AK20" s="869"/>
      <c r="AL20" s="869"/>
      <c r="AM20" s="869"/>
      <c r="AN20" s="869"/>
      <c r="AO20" s="869"/>
      <c r="AP20" s="869"/>
      <c r="AQ20" s="869"/>
      <c r="AR20" s="869"/>
    </row>
    <row r="21" spans="1:124" ht="16.5" customHeight="1">
      <c r="A21" s="880"/>
      <c r="B21" s="881"/>
      <c r="C21" s="851" t="s">
        <v>4386</v>
      </c>
      <c r="D21" s="851"/>
      <c r="E21" s="868"/>
      <c r="F21" s="868"/>
      <c r="G21" s="868"/>
      <c r="H21" s="869"/>
      <c r="I21" s="869"/>
      <c r="J21" s="869"/>
      <c r="K21" s="869"/>
      <c r="L21" s="869"/>
      <c r="M21" s="869"/>
      <c r="N21" s="869"/>
      <c r="O21" s="869"/>
      <c r="P21" s="869"/>
      <c r="Q21" s="851" t="s">
        <v>4386</v>
      </c>
      <c r="R21" s="851"/>
      <c r="S21" s="868"/>
      <c r="T21" s="868"/>
      <c r="U21" s="868"/>
      <c r="V21" s="869"/>
      <c r="W21" s="869"/>
      <c r="X21" s="869"/>
      <c r="Y21" s="869"/>
      <c r="Z21" s="869"/>
      <c r="AA21" s="869"/>
      <c r="AB21" s="869"/>
      <c r="AC21" s="869"/>
      <c r="AD21" s="869"/>
      <c r="AE21" s="871" t="s">
        <v>4386</v>
      </c>
      <c r="AF21" s="893"/>
      <c r="AG21" s="868"/>
      <c r="AH21" s="868"/>
      <c r="AI21" s="868"/>
      <c r="AJ21" s="869"/>
      <c r="AK21" s="869"/>
      <c r="AL21" s="869"/>
      <c r="AM21" s="869"/>
      <c r="AN21" s="869"/>
      <c r="AO21" s="869"/>
      <c r="AP21" s="869"/>
      <c r="AQ21" s="869"/>
      <c r="AR21" s="869"/>
    </row>
    <row r="22" spans="1:124" ht="16.5" customHeight="1">
      <c r="A22" s="880"/>
      <c r="B22" s="881"/>
      <c r="C22" s="851" t="s">
        <v>4411</v>
      </c>
      <c r="D22" s="851"/>
      <c r="E22" s="890"/>
      <c r="F22" s="891"/>
      <c r="G22" s="891"/>
      <c r="H22" s="891"/>
      <c r="I22" s="891"/>
      <c r="J22" s="891"/>
      <c r="K22" s="891"/>
      <c r="L22" s="891"/>
      <c r="M22" s="891"/>
      <c r="N22" s="891"/>
      <c r="O22" s="891"/>
      <c r="P22" s="892"/>
      <c r="Q22" s="851" t="s">
        <v>4411</v>
      </c>
      <c r="R22" s="851"/>
      <c r="S22" s="890"/>
      <c r="T22" s="891"/>
      <c r="U22" s="891"/>
      <c r="V22" s="891"/>
      <c r="W22" s="891"/>
      <c r="X22" s="891"/>
      <c r="Y22" s="891"/>
      <c r="Z22" s="891"/>
      <c r="AA22" s="891"/>
      <c r="AB22" s="891"/>
      <c r="AC22" s="891"/>
      <c r="AD22" s="892"/>
      <c r="AE22" s="871" t="s">
        <v>4411</v>
      </c>
      <c r="AF22" s="893"/>
      <c r="AG22" s="890"/>
      <c r="AH22" s="891"/>
      <c r="AI22" s="891"/>
      <c r="AJ22" s="891"/>
      <c r="AK22" s="891"/>
      <c r="AL22" s="891"/>
      <c r="AM22" s="891"/>
      <c r="AN22" s="891"/>
      <c r="AO22" s="891"/>
      <c r="AP22" s="891"/>
      <c r="AQ22" s="891"/>
      <c r="AR22" s="892"/>
      <c r="BJ22" s="52"/>
      <c r="BK22" s="52"/>
      <c r="BL22" s="52"/>
      <c r="BM22" s="52"/>
      <c r="BN22" s="52"/>
      <c r="BO22" s="52"/>
      <c r="BP22" s="52"/>
      <c r="BQ22" s="52"/>
      <c r="BR22" s="52"/>
      <c r="BS22" s="52"/>
      <c r="CU22" s="56"/>
      <c r="CV22" s="56"/>
      <c r="CW22" s="56"/>
      <c r="CX22" s="56"/>
      <c r="CY22" s="56"/>
      <c r="CZ22" s="56"/>
      <c r="DB22" s="56"/>
      <c r="DH22" s="56"/>
      <c r="DS22" s="56"/>
      <c r="DT22" s="56"/>
    </row>
    <row r="23" spans="1:124" ht="16.5" customHeight="1">
      <c r="A23" s="880"/>
      <c r="B23" s="881"/>
      <c r="C23" s="935" t="s">
        <v>4412</v>
      </c>
      <c r="D23" s="935"/>
      <c r="E23" s="870"/>
      <c r="F23" s="870"/>
      <c r="G23" s="870"/>
      <c r="H23" s="870"/>
      <c r="I23" s="870"/>
      <c r="J23" s="870"/>
      <c r="K23" s="870"/>
      <c r="L23" s="870"/>
      <c r="M23" s="870"/>
      <c r="N23" s="870"/>
      <c r="O23" s="870"/>
      <c r="P23" s="870"/>
      <c r="Q23" s="935" t="s">
        <v>4412</v>
      </c>
      <c r="R23" s="935"/>
      <c r="S23" s="870"/>
      <c r="T23" s="870"/>
      <c r="U23" s="870"/>
      <c r="V23" s="870"/>
      <c r="W23" s="870"/>
      <c r="X23" s="870"/>
      <c r="Y23" s="870"/>
      <c r="Z23" s="870"/>
      <c r="AA23" s="870"/>
      <c r="AB23" s="870"/>
      <c r="AC23" s="870"/>
      <c r="AD23" s="870"/>
      <c r="AE23" s="871" t="s">
        <v>4412</v>
      </c>
      <c r="AF23" s="893"/>
      <c r="AG23" s="870"/>
      <c r="AH23" s="870"/>
      <c r="AI23" s="870"/>
      <c r="AJ23" s="870"/>
      <c r="AK23" s="870"/>
      <c r="AL23" s="870"/>
      <c r="AM23" s="870"/>
      <c r="AN23" s="870"/>
      <c r="AO23" s="870"/>
      <c r="AP23" s="870"/>
      <c r="AQ23" s="870"/>
      <c r="AR23" s="870"/>
      <c r="BJ23" s="52"/>
      <c r="BK23" s="52"/>
      <c r="BL23" s="52"/>
      <c r="BM23" s="52"/>
      <c r="BN23" s="52"/>
      <c r="BO23" s="52"/>
      <c r="BP23" s="52"/>
      <c r="BQ23" s="52"/>
      <c r="BR23" s="52"/>
      <c r="BS23" s="52"/>
      <c r="CU23" s="56"/>
      <c r="CV23" s="56"/>
      <c r="CW23" s="56"/>
      <c r="CX23" s="56"/>
      <c r="CY23" s="56"/>
      <c r="CZ23" s="56"/>
      <c r="DB23" s="56"/>
      <c r="DH23" s="56"/>
      <c r="DS23" s="56"/>
      <c r="DT23" s="56"/>
    </row>
    <row r="24" spans="1:124" ht="16.5" customHeight="1">
      <c r="A24" s="880"/>
      <c r="B24" s="881"/>
      <c r="C24" s="941" t="s">
        <v>4413</v>
      </c>
      <c r="D24" s="941"/>
      <c r="E24" s="941"/>
      <c r="F24" s="941"/>
      <c r="G24" s="941"/>
      <c r="H24" s="941"/>
      <c r="I24" s="941"/>
      <c r="J24" s="941"/>
      <c r="K24" s="941"/>
      <c r="L24" s="941"/>
      <c r="M24" s="941"/>
      <c r="N24" s="941"/>
      <c r="O24" s="941"/>
      <c r="P24" s="941"/>
      <c r="Q24" s="941"/>
      <c r="R24" s="941"/>
      <c r="S24" s="941"/>
      <c r="T24" s="941"/>
      <c r="U24" s="871"/>
      <c r="V24" s="845"/>
      <c r="W24" s="845"/>
      <c r="X24" s="845"/>
      <c r="Y24" s="845"/>
      <c r="Z24" s="845"/>
      <c r="AA24" s="845"/>
      <c r="AB24" s="845"/>
      <c r="AC24" s="845"/>
      <c r="AD24" s="845"/>
      <c r="AE24" s="845"/>
      <c r="AF24" s="845"/>
      <c r="AG24" s="845"/>
      <c r="AH24" s="845"/>
      <c r="AI24" s="845"/>
      <c r="AJ24" s="845"/>
      <c r="AK24" s="845"/>
      <c r="AL24" s="845"/>
      <c r="AM24" s="845"/>
      <c r="AN24" s="845"/>
      <c r="AO24" s="845"/>
      <c r="AP24" s="845"/>
      <c r="AQ24" s="845"/>
      <c r="AR24" s="893"/>
      <c r="BJ24" s="52"/>
      <c r="BK24" s="52"/>
      <c r="BL24" s="52"/>
      <c r="BM24" s="52"/>
      <c r="BN24" s="52"/>
      <c r="BO24" s="52"/>
      <c r="BP24" s="52"/>
      <c r="BQ24" s="52"/>
      <c r="BR24" s="52"/>
      <c r="BS24" s="52"/>
      <c r="CU24" s="56"/>
      <c r="CV24" s="56"/>
      <c r="CW24" s="56"/>
      <c r="CX24" s="56"/>
      <c r="CY24" s="56"/>
      <c r="CZ24" s="56"/>
      <c r="DB24" s="56"/>
      <c r="DH24" s="56"/>
      <c r="DS24" s="56"/>
      <c r="DT24" s="56"/>
    </row>
    <row r="25" spans="1:124" ht="16.5" customHeight="1">
      <c r="A25" s="880"/>
      <c r="B25" s="881"/>
      <c r="C25" s="1023" t="s">
        <v>4414</v>
      </c>
      <c r="D25" s="1021" t="s">
        <v>4415</v>
      </c>
      <c r="E25" s="829"/>
      <c r="F25" s="829"/>
      <c r="G25" s="829"/>
      <c r="H25" s="950"/>
      <c r="I25" s="930" t="str">
        <f>IF(E25="","",IF(E25="上記以外","右に記載","記載不要"))</f>
        <v/>
      </c>
      <c r="J25" s="852"/>
      <c r="K25" s="852"/>
      <c r="L25" s="852" t="str">
        <f>IF(E25="","",IF(E25="指揮命令者と同じ","×",IF(E25="派遣先責任者と同じ","×",IF(E25="苦情担当者と同じ","×","⇒"))))</f>
        <v/>
      </c>
      <c r="M25" s="853"/>
      <c r="N25" s="871" t="s">
        <v>4409</v>
      </c>
      <c r="O25" s="845"/>
      <c r="P25" s="1019"/>
      <c r="Q25" s="1019"/>
      <c r="R25" s="1019"/>
      <c r="S25" s="1019"/>
      <c r="T25" s="1019"/>
      <c r="U25" s="1019"/>
      <c r="V25" s="1019"/>
      <c r="W25" s="1019"/>
      <c r="X25" s="1019"/>
      <c r="Y25" s="1019"/>
      <c r="Z25" s="1019"/>
      <c r="AA25" s="1019"/>
      <c r="AB25" s="1019"/>
      <c r="AC25" s="1019"/>
      <c r="AD25" s="1019"/>
      <c r="AE25" s="1019"/>
      <c r="AF25" s="1020"/>
      <c r="AG25" s="832" t="s">
        <v>4411</v>
      </c>
      <c r="AH25" s="832"/>
      <c r="AI25" s="891"/>
      <c r="AJ25" s="891"/>
      <c r="AK25" s="891"/>
      <c r="AL25" s="891"/>
      <c r="AM25" s="891"/>
      <c r="AN25" s="891"/>
      <c r="AO25" s="891"/>
      <c r="AP25" s="891"/>
      <c r="AQ25" s="891"/>
      <c r="AR25" s="892"/>
      <c r="BJ25" s="52"/>
      <c r="BK25" s="52"/>
      <c r="BL25" s="52"/>
      <c r="BM25" s="52"/>
      <c r="BN25" s="52"/>
      <c r="BO25" s="52"/>
      <c r="BP25" s="52"/>
      <c r="BQ25" s="52"/>
      <c r="BR25" s="52"/>
      <c r="BS25" s="52"/>
      <c r="CU25" s="56"/>
      <c r="CV25" s="56"/>
      <c r="CW25" s="56"/>
      <c r="CX25" s="56"/>
      <c r="CY25" s="56"/>
      <c r="CZ25" s="56"/>
      <c r="DH25" s="56"/>
    </row>
    <row r="26" spans="1:124" ht="16.5" customHeight="1">
      <c r="A26" s="880"/>
      <c r="B26" s="881"/>
      <c r="C26" s="1024"/>
      <c r="D26" s="1022"/>
      <c r="E26" s="830"/>
      <c r="F26" s="830"/>
      <c r="G26" s="830"/>
      <c r="H26" s="951"/>
      <c r="I26" s="949"/>
      <c r="J26" s="854"/>
      <c r="K26" s="854"/>
      <c r="L26" s="854"/>
      <c r="M26" s="855"/>
      <c r="N26" s="862" t="s">
        <v>4410</v>
      </c>
      <c r="O26" s="863"/>
      <c r="P26" s="947"/>
      <c r="Q26" s="947"/>
      <c r="R26" s="947"/>
      <c r="S26" s="947"/>
      <c r="T26" s="947"/>
      <c r="U26" s="947"/>
      <c r="V26" s="947"/>
      <c r="W26" s="947"/>
      <c r="X26" s="871" t="s">
        <v>4386</v>
      </c>
      <c r="Y26" s="845"/>
      <c r="Z26" s="947"/>
      <c r="AA26" s="947"/>
      <c r="AB26" s="947"/>
      <c r="AC26" s="947"/>
      <c r="AD26" s="947"/>
      <c r="AE26" s="947"/>
      <c r="AF26" s="952"/>
      <c r="AG26" s="871" t="s">
        <v>4412</v>
      </c>
      <c r="AH26" s="845"/>
      <c r="AI26" s="891"/>
      <c r="AJ26" s="891"/>
      <c r="AK26" s="891"/>
      <c r="AL26" s="891"/>
      <c r="AM26" s="891"/>
      <c r="AN26" s="891"/>
      <c r="AO26" s="891"/>
      <c r="AP26" s="891"/>
      <c r="AQ26" s="891"/>
      <c r="AR26" s="892"/>
      <c r="BJ26" s="52"/>
      <c r="BK26" s="52"/>
      <c r="BL26" s="52"/>
      <c r="BM26" s="52"/>
      <c r="BN26" s="52"/>
      <c r="BO26" s="52"/>
      <c r="BP26" s="52"/>
      <c r="BQ26" s="52"/>
      <c r="BR26" s="52"/>
      <c r="BS26" s="52"/>
      <c r="CU26" s="56"/>
      <c r="CV26" s="56"/>
      <c r="CW26" s="56"/>
      <c r="CX26" s="56"/>
      <c r="CY26" s="56"/>
      <c r="CZ26" s="56"/>
    </row>
    <row r="27" spans="1:124" ht="16.5" customHeight="1">
      <c r="A27" s="880"/>
      <c r="B27" s="881"/>
      <c r="C27" s="1024"/>
      <c r="D27" s="1021" t="s">
        <v>4416</v>
      </c>
      <c r="E27" s="829"/>
      <c r="F27" s="829"/>
      <c r="G27" s="829"/>
      <c r="H27" s="950"/>
      <c r="I27" s="930" t="str">
        <f>IF(E27="","",IF(E27="就業場所と同じ","記載不要","右に記載"))</f>
        <v/>
      </c>
      <c r="J27" s="852"/>
      <c r="K27" s="852"/>
      <c r="L27" s="852" t="str">
        <f>IF(E27="","",IF(E27="就業場所と同じ","×","⇒"))</f>
        <v/>
      </c>
      <c r="M27" s="853"/>
      <c r="N27" s="930" t="s">
        <v>4404</v>
      </c>
      <c r="O27" s="888"/>
      <c r="P27" s="888"/>
      <c r="Q27" s="852" t="s">
        <v>4405</v>
      </c>
      <c r="R27" s="888"/>
      <c r="S27" s="888"/>
      <c r="T27" s="958"/>
      <c r="U27" s="953"/>
      <c r="V27" s="954"/>
      <c r="W27" s="954"/>
      <c r="X27" s="954"/>
      <c r="Y27" s="954"/>
      <c r="Z27" s="954"/>
      <c r="AA27" s="954"/>
      <c r="AB27" s="954"/>
      <c r="AC27" s="954"/>
      <c r="AD27" s="954"/>
      <c r="AE27" s="954"/>
      <c r="AF27" s="954"/>
      <c r="AG27" s="954"/>
      <c r="AH27" s="954"/>
      <c r="AI27" s="954"/>
      <c r="AJ27" s="954"/>
      <c r="AK27" s="954"/>
      <c r="AL27" s="954"/>
      <c r="AM27" s="954"/>
      <c r="AN27" s="954"/>
      <c r="AO27" s="954"/>
      <c r="AP27" s="954"/>
      <c r="AQ27" s="954"/>
      <c r="AR27" s="955"/>
      <c r="BJ27" s="52"/>
      <c r="BK27" s="52"/>
      <c r="BL27" s="52"/>
      <c r="BM27" s="52"/>
      <c r="BN27" s="52"/>
      <c r="BO27" s="52"/>
      <c r="BP27" s="52"/>
      <c r="BQ27" s="52"/>
      <c r="BR27" s="52"/>
      <c r="BS27" s="52"/>
      <c r="CU27" s="56"/>
      <c r="CV27" s="56"/>
      <c r="CW27" s="56"/>
      <c r="CX27" s="56"/>
      <c r="CY27" s="56"/>
      <c r="CZ27" s="56"/>
    </row>
    <row r="28" spans="1:124" ht="16.5" customHeight="1">
      <c r="A28" s="882"/>
      <c r="B28" s="883"/>
      <c r="C28" s="1025"/>
      <c r="D28" s="1022"/>
      <c r="E28" s="830"/>
      <c r="F28" s="830"/>
      <c r="G28" s="830"/>
      <c r="H28" s="951"/>
      <c r="I28" s="924"/>
      <c r="J28" s="872"/>
      <c r="K28" s="872"/>
      <c r="L28" s="872"/>
      <c r="M28" s="873"/>
      <c r="N28" s="924"/>
      <c r="O28" s="906"/>
      <c r="P28" s="906"/>
      <c r="Q28" s="872"/>
      <c r="R28" s="906"/>
      <c r="S28" s="906"/>
      <c r="T28" s="959"/>
      <c r="U28" s="956"/>
      <c r="V28" s="948"/>
      <c r="W28" s="948"/>
      <c r="X28" s="948"/>
      <c r="Y28" s="948"/>
      <c r="Z28" s="948"/>
      <c r="AA28" s="948"/>
      <c r="AB28" s="948"/>
      <c r="AC28" s="948"/>
      <c r="AD28" s="948"/>
      <c r="AE28" s="948"/>
      <c r="AF28" s="948"/>
      <c r="AG28" s="948"/>
      <c r="AH28" s="948"/>
      <c r="AI28" s="948"/>
      <c r="AJ28" s="948"/>
      <c r="AK28" s="948"/>
      <c r="AL28" s="948"/>
      <c r="AM28" s="948"/>
      <c r="AN28" s="948"/>
      <c r="AO28" s="948"/>
      <c r="AP28" s="948"/>
      <c r="AQ28" s="948"/>
      <c r="AR28" s="957"/>
      <c r="BJ28" s="52"/>
      <c r="BK28" s="52"/>
      <c r="BL28" s="52"/>
      <c r="BM28" s="52"/>
      <c r="BN28" s="52"/>
      <c r="BO28" s="52"/>
      <c r="BP28" s="52"/>
      <c r="BQ28" s="52"/>
      <c r="BR28" s="52"/>
      <c r="BS28" s="52"/>
      <c r="CU28" s="56"/>
      <c r="CV28" s="56"/>
      <c r="CW28" s="56"/>
      <c r="CX28" s="56"/>
      <c r="CY28" s="56"/>
      <c r="CZ28" s="56"/>
    </row>
    <row r="29" spans="1:124" ht="3" customHeight="1">
      <c r="B29" s="66"/>
      <c r="C29" s="67"/>
      <c r="D29" s="67"/>
      <c r="E29" s="67"/>
      <c r="F29" s="67"/>
      <c r="G29" s="67"/>
      <c r="H29" s="67"/>
      <c r="I29" s="67"/>
      <c r="J29" s="67"/>
      <c r="K29" s="67"/>
      <c r="L29" s="67"/>
      <c r="M29" s="67"/>
      <c r="N29" s="67"/>
      <c r="O29" s="67"/>
      <c r="P29" s="67"/>
      <c r="Q29" s="67"/>
      <c r="R29" s="67"/>
      <c r="S29" s="67"/>
      <c r="T29" s="67"/>
      <c r="U29" s="67"/>
      <c r="V29" s="67"/>
      <c r="W29" s="67"/>
      <c r="X29" s="67"/>
      <c r="Y29" s="67"/>
      <c r="Z29" s="67"/>
      <c r="AA29" s="67"/>
      <c r="AB29" s="67"/>
      <c r="AC29" s="67"/>
      <c r="AD29" s="67"/>
      <c r="AE29" s="67"/>
      <c r="AF29" s="67"/>
      <c r="AG29" s="67"/>
      <c r="AH29" s="67"/>
      <c r="AI29" s="67"/>
      <c r="AJ29" s="67"/>
      <c r="AK29" s="67"/>
      <c r="AL29" s="67"/>
      <c r="AM29" s="67"/>
      <c r="AN29" s="67"/>
      <c r="AO29" s="67"/>
      <c r="AP29" s="67"/>
      <c r="AQ29" s="67"/>
      <c r="AR29" s="67"/>
      <c r="BJ29" s="52"/>
      <c r="BK29" s="52"/>
      <c r="BL29" s="52"/>
      <c r="BM29" s="52"/>
      <c r="BN29" s="52"/>
      <c r="BO29" s="52"/>
      <c r="BP29" s="52"/>
      <c r="BQ29" s="52"/>
      <c r="BR29" s="52"/>
      <c r="BS29" s="52"/>
      <c r="CU29" s="56"/>
      <c r="CV29" s="56"/>
      <c r="CW29" s="56"/>
      <c r="CX29" s="56"/>
      <c r="CY29" s="56"/>
      <c r="CZ29" s="56"/>
    </row>
    <row r="30" spans="1:124" ht="16.5" customHeight="1">
      <c r="A30" s="878" t="s">
        <v>4417</v>
      </c>
      <c r="B30" s="884"/>
      <c r="C30" s="850" t="s">
        <v>4418</v>
      </c>
      <c r="D30" s="844"/>
      <c r="E30" s="844"/>
      <c r="F30" s="844"/>
      <c r="G30" s="844"/>
      <c r="H30" s="844"/>
      <c r="I30" s="844"/>
      <c r="J30" s="844"/>
      <c r="K30" s="844"/>
      <c r="L30" s="844"/>
      <c r="M30" s="844"/>
      <c r="N30" s="844"/>
      <c r="O30" s="844"/>
      <c r="P30" s="856"/>
      <c r="Q30" s="850" t="s">
        <v>4419</v>
      </c>
      <c r="R30" s="844"/>
      <c r="S30" s="844"/>
      <c r="T30" s="844"/>
      <c r="U30" s="844"/>
      <c r="V30" s="844"/>
      <c r="W30" s="844"/>
      <c r="X30" s="844"/>
      <c r="Y30" s="844"/>
      <c r="Z30" s="844"/>
      <c r="AA30" s="844"/>
      <c r="AB30" s="844"/>
      <c r="AC30" s="844"/>
      <c r="AD30" s="856"/>
      <c r="AE30" s="850" t="s">
        <v>4420</v>
      </c>
      <c r="AF30" s="844"/>
      <c r="AG30" s="844"/>
      <c r="AH30" s="844"/>
      <c r="AI30" s="844"/>
      <c r="AJ30" s="844"/>
      <c r="AK30" s="844"/>
      <c r="AL30" s="844"/>
      <c r="AM30" s="844"/>
      <c r="AN30" s="844"/>
      <c r="AO30" s="844"/>
      <c r="AP30" s="844"/>
      <c r="AQ30" s="844"/>
      <c r="AR30" s="856"/>
      <c r="BJ30" s="52"/>
      <c r="BK30" s="52"/>
      <c r="BL30" s="52"/>
      <c r="BM30" s="52"/>
      <c r="BN30" s="52"/>
      <c r="BO30" s="52"/>
      <c r="BP30" s="52"/>
      <c r="BQ30" s="52"/>
      <c r="BR30" s="52"/>
      <c r="BS30" s="52"/>
      <c r="CU30" s="56"/>
      <c r="CV30" s="56"/>
      <c r="CW30" s="56"/>
      <c r="CX30" s="56"/>
      <c r="CY30" s="56"/>
      <c r="CZ30" s="56"/>
    </row>
    <row r="31" spans="1:124" ht="16.5" customHeight="1">
      <c r="A31" s="880"/>
      <c r="B31" s="885"/>
      <c r="C31" s="851" t="s">
        <v>4409</v>
      </c>
      <c r="D31" s="851"/>
      <c r="E31" s="868"/>
      <c r="F31" s="868"/>
      <c r="G31" s="868"/>
      <c r="H31" s="869"/>
      <c r="I31" s="869"/>
      <c r="J31" s="869"/>
      <c r="K31" s="869"/>
      <c r="L31" s="869"/>
      <c r="M31" s="869"/>
      <c r="N31" s="869"/>
      <c r="O31" s="869"/>
      <c r="P31" s="869"/>
      <c r="Q31" s="851" t="s">
        <v>4409</v>
      </c>
      <c r="R31" s="851"/>
      <c r="S31" s="868"/>
      <c r="T31" s="868"/>
      <c r="U31" s="868"/>
      <c r="V31" s="869"/>
      <c r="W31" s="869"/>
      <c r="X31" s="869"/>
      <c r="Y31" s="869"/>
      <c r="Z31" s="869"/>
      <c r="AA31" s="869"/>
      <c r="AB31" s="869"/>
      <c r="AC31" s="869"/>
      <c r="AD31" s="869"/>
      <c r="AE31" s="871" t="s">
        <v>4409</v>
      </c>
      <c r="AF31" s="893"/>
      <c r="AG31" s="868"/>
      <c r="AH31" s="868"/>
      <c r="AI31" s="868"/>
      <c r="AJ31" s="869"/>
      <c r="AK31" s="869"/>
      <c r="AL31" s="869"/>
      <c r="AM31" s="869"/>
      <c r="AN31" s="869"/>
      <c r="AO31" s="869"/>
      <c r="AP31" s="869"/>
      <c r="AQ31" s="869"/>
      <c r="AR31" s="869"/>
      <c r="BJ31" s="52"/>
      <c r="BK31" s="52"/>
      <c r="BL31" s="52"/>
      <c r="BM31" s="52"/>
      <c r="BN31" s="52"/>
      <c r="BO31" s="52"/>
      <c r="BP31" s="52"/>
      <c r="BQ31" s="52"/>
      <c r="BR31" s="52"/>
      <c r="BS31" s="52"/>
      <c r="CU31" s="56"/>
      <c r="CV31" s="56"/>
      <c r="CW31" s="56"/>
      <c r="CX31" s="56"/>
      <c r="CY31" s="56"/>
      <c r="CZ31" s="56"/>
    </row>
    <row r="32" spans="1:124" ht="16.5" customHeight="1">
      <c r="A32" s="880"/>
      <c r="B32" s="885"/>
      <c r="C32" s="851" t="s">
        <v>4410</v>
      </c>
      <c r="D32" s="851"/>
      <c r="E32" s="868"/>
      <c r="F32" s="868"/>
      <c r="G32" s="868"/>
      <c r="H32" s="869"/>
      <c r="I32" s="869"/>
      <c r="J32" s="869"/>
      <c r="K32" s="869"/>
      <c r="L32" s="869"/>
      <c r="M32" s="869"/>
      <c r="N32" s="869"/>
      <c r="O32" s="869"/>
      <c r="P32" s="869"/>
      <c r="Q32" s="851" t="s">
        <v>4410</v>
      </c>
      <c r="R32" s="851"/>
      <c r="S32" s="868"/>
      <c r="T32" s="868"/>
      <c r="U32" s="868"/>
      <c r="V32" s="869"/>
      <c r="W32" s="869"/>
      <c r="X32" s="869"/>
      <c r="Y32" s="869"/>
      <c r="Z32" s="869"/>
      <c r="AA32" s="869"/>
      <c r="AB32" s="869"/>
      <c r="AC32" s="869"/>
      <c r="AD32" s="869"/>
      <c r="AE32" s="871" t="s">
        <v>4410</v>
      </c>
      <c r="AF32" s="893"/>
      <c r="AG32" s="868"/>
      <c r="AH32" s="868"/>
      <c r="AI32" s="868"/>
      <c r="AJ32" s="869"/>
      <c r="AK32" s="869"/>
      <c r="AL32" s="869"/>
      <c r="AM32" s="869"/>
      <c r="AN32" s="869"/>
      <c r="AO32" s="869"/>
      <c r="AP32" s="869"/>
      <c r="AQ32" s="869"/>
      <c r="AR32" s="869"/>
      <c r="BJ32" s="52"/>
      <c r="BK32" s="52"/>
      <c r="BL32" s="52"/>
      <c r="BM32" s="52"/>
      <c r="BN32" s="52"/>
      <c r="BO32" s="52"/>
      <c r="BP32" s="52"/>
      <c r="BQ32" s="52"/>
      <c r="BR32" s="52"/>
      <c r="BS32" s="52"/>
      <c r="CU32" s="56"/>
      <c r="CV32" s="56"/>
      <c r="CW32" s="56"/>
      <c r="CX32" s="56"/>
      <c r="CY32" s="56"/>
      <c r="CZ32" s="56"/>
    </row>
    <row r="33" spans="1:104" ht="16.5" customHeight="1">
      <c r="A33" s="880"/>
      <c r="B33" s="885"/>
      <c r="C33" s="851" t="s">
        <v>4386</v>
      </c>
      <c r="D33" s="851"/>
      <c r="E33" s="868"/>
      <c r="F33" s="868"/>
      <c r="G33" s="868"/>
      <c r="H33" s="869"/>
      <c r="I33" s="869"/>
      <c r="J33" s="869"/>
      <c r="K33" s="869"/>
      <c r="L33" s="869"/>
      <c r="M33" s="869"/>
      <c r="N33" s="869"/>
      <c r="O33" s="869"/>
      <c r="P33" s="869"/>
      <c r="Q33" s="851" t="s">
        <v>4386</v>
      </c>
      <c r="R33" s="851"/>
      <c r="S33" s="868"/>
      <c r="T33" s="868"/>
      <c r="U33" s="868"/>
      <c r="V33" s="869"/>
      <c r="W33" s="869"/>
      <c r="X33" s="869"/>
      <c r="Y33" s="869"/>
      <c r="Z33" s="869"/>
      <c r="AA33" s="869"/>
      <c r="AB33" s="869"/>
      <c r="AC33" s="869"/>
      <c r="AD33" s="869"/>
      <c r="AE33" s="871" t="s">
        <v>4386</v>
      </c>
      <c r="AF33" s="893"/>
      <c r="AG33" s="868"/>
      <c r="AH33" s="868"/>
      <c r="AI33" s="868"/>
      <c r="AJ33" s="869"/>
      <c r="AK33" s="869"/>
      <c r="AL33" s="869"/>
      <c r="AM33" s="869"/>
      <c r="AN33" s="869"/>
      <c r="AO33" s="869"/>
      <c r="AP33" s="869"/>
      <c r="AQ33" s="869"/>
      <c r="AR33" s="869"/>
      <c r="BJ33" s="52"/>
      <c r="BK33" s="52"/>
      <c r="BL33" s="52"/>
      <c r="BM33" s="52"/>
      <c r="BN33" s="52"/>
      <c r="BO33" s="52"/>
      <c r="BP33" s="52"/>
      <c r="BQ33" s="52"/>
      <c r="BR33" s="52"/>
      <c r="BS33" s="52"/>
      <c r="CU33" s="56"/>
      <c r="CV33" s="56"/>
      <c r="CW33" s="56"/>
      <c r="CX33" s="56"/>
      <c r="CY33" s="56"/>
      <c r="CZ33" s="56"/>
    </row>
    <row r="34" spans="1:104" ht="16.5" customHeight="1">
      <c r="A34" s="880"/>
      <c r="B34" s="885"/>
      <c r="C34" s="851" t="s">
        <v>4411</v>
      </c>
      <c r="D34" s="851"/>
      <c r="E34" s="890"/>
      <c r="F34" s="891"/>
      <c r="G34" s="891"/>
      <c r="H34" s="891"/>
      <c r="I34" s="891"/>
      <c r="J34" s="891"/>
      <c r="K34" s="891"/>
      <c r="L34" s="891"/>
      <c r="M34" s="891"/>
      <c r="N34" s="891"/>
      <c r="O34" s="891"/>
      <c r="P34" s="892"/>
      <c r="Q34" s="851" t="s">
        <v>4411</v>
      </c>
      <c r="R34" s="851"/>
      <c r="S34" s="890"/>
      <c r="T34" s="891"/>
      <c r="U34" s="891"/>
      <c r="V34" s="891"/>
      <c r="W34" s="891"/>
      <c r="X34" s="891"/>
      <c r="Y34" s="891"/>
      <c r="Z34" s="891"/>
      <c r="AA34" s="891"/>
      <c r="AB34" s="891"/>
      <c r="AC34" s="891"/>
      <c r="AD34" s="892"/>
      <c r="AE34" s="871" t="s">
        <v>4411</v>
      </c>
      <c r="AF34" s="893"/>
      <c r="AG34" s="890"/>
      <c r="AH34" s="891"/>
      <c r="AI34" s="891"/>
      <c r="AJ34" s="891"/>
      <c r="AK34" s="891"/>
      <c r="AL34" s="891"/>
      <c r="AM34" s="891"/>
      <c r="AN34" s="891"/>
      <c r="AO34" s="891"/>
      <c r="AP34" s="891"/>
      <c r="AQ34" s="891"/>
      <c r="AR34" s="892"/>
      <c r="BJ34" s="52"/>
      <c r="BK34" s="52"/>
      <c r="BL34" s="52"/>
      <c r="BM34" s="52"/>
      <c r="BN34" s="52"/>
      <c r="BO34" s="52"/>
      <c r="BP34" s="52"/>
      <c r="BQ34" s="52"/>
      <c r="BR34" s="52"/>
      <c r="BS34" s="52"/>
      <c r="CU34" s="56"/>
      <c r="CV34" s="56"/>
      <c r="CW34" s="56"/>
      <c r="CX34" s="56"/>
      <c r="CY34" s="56"/>
      <c r="CZ34" s="56"/>
    </row>
    <row r="35" spans="1:104" ht="16.5" customHeight="1">
      <c r="A35" s="882"/>
      <c r="B35" s="886"/>
      <c r="C35" s="851" t="s">
        <v>4412</v>
      </c>
      <c r="D35" s="851"/>
      <c r="E35" s="898"/>
      <c r="F35" s="898"/>
      <c r="G35" s="898"/>
      <c r="H35" s="898"/>
      <c r="I35" s="898"/>
      <c r="J35" s="898"/>
      <c r="K35" s="898"/>
      <c r="L35" s="898"/>
      <c r="M35" s="898"/>
      <c r="N35" s="898"/>
      <c r="O35" s="898"/>
      <c r="P35" s="898"/>
      <c r="Q35" s="851" t="s">
        <v>4412</v>
      </c>
      <c r="R35" s="851"/>
      <c r="S35" s="898"/>
      <c r="T35" s="898"/>
      <c r="U35" s="898"/>
      <c r="V35" s="898"/>
      <c r="W35" s="898"/>
      <c r="X35" s="898"/>
      <c r="Y35" s="898"/>
      <c r="Z35" s="898"/>
      <c r="AA35" s="898"/>
      <c r="AB35" s="898"/>
      <c r="AC35" s="898"/>
      <c r="AD35" s="898"/>
      <c r="AE35" s="871" t="s">
        <v>4412</v>
      </c>
      <c r="AF35" s="893"/>
      <c r="AG35" s="898"/>
      <c r="AH35" s="898"/>
      <c r="AI35" s="898"/>
      <c r="AJ35" s="898"/>
      <c r="AK35" s="898"/>
      <c r="AL35" s="898"/>
      <c r="AM35" s="898"/>
      <c r="AN35" s="898"/>
      <c r="AO35" s="898"/>
      <c r="AP35" s="898"/>
      <c r="AQ35" s="898"/>
      <c r="AR35" s="898"/>
      <c r="BJ35" s="52"/>
      <c r="BK35" s="52"/>
      <c r="BL35" s="52"/>
      <c r="BM35" s="52"/>
      <c r="BN35" s="52"/>
      <c r="BO35" s="52"/>
      <c r="BP35" s="52"/>
      <c r="BQ35" s="52"/>
      <c r="BR35" s="52"/>
      <c r="BS35" s="52"/>
      <c r="CU35" s="56"/>
      <c r="CV35" s="56"/>
      <c r="CW35" s="56"/>
      <c r="CX35" s="56"/>
      <c r="CY35" s="56"/>
      <c r="CZ35" s="56"/>
    </row>
    <row r="36" spans="1:104" ht="3" customHeight="1">
      <c r="B36" s="66"/>
      <c r="C36" s="67"/>
      <c r="D36" s="67"/>
      <c r="E36" s="67"/>
      <c r="F36" s="67"/>
      <c r="G36" s="67"/>
      <c r="H36" s="67"/>
      <c r="I36" s="67"/>
      <c r="J36" s="67"/>
      <c r="K36" s="67"/>
      <c r="L36" s="67"/>
      <c r="M36" s="67"/>
      <c r="N36" s="67"/>
      <c r="O36" s="67"/>
      <c r="P36" s="67"/>
      <c r="Q36" s="67"/>
      <c r="R36" s="67"/>
      <c r="S36" s="67"/>
      <c r="T36" s="67"/>
      <c r="U36" s="67"/>
      <c r="V36" s="67"/>
      <c r="W36" s="67"/>
      <c r="X36" s="67"/>
      <c r="Y36" s="67"/>
      <c r="Z36" s="67"/>
      <c r="AA36" s="68"/>
      <c r="AB36" s="68"/>
      <c r="AC36" s="68"/>
      <c r="AD36" s="68"/>
      <c r="AE36" s="68"/>
      <c r="AF36" s="68"/>
      <c r="AG36" s="68"/>
      <c r="AH36" s="68"/>
      <c r="AI36" s="68"/>
      <c r="AJ36" s="68"/>
      <c r="AK36" s="68"/>
      <c r="AL36" s="68"/>
      <c r="AM36" s="68"/>
      <c r="AN36" s="68"/>
      <c r="AO36" s="68"/>
      <c r="AP36" s="68"/>
      <c r="AQ36" s="68"/>
      <c r="AR36" s="68"/>
      <c r="BJ36" s="52"/>
      <c r="BK36" s="52"/>
      <c r="BL36" s="52"/>
      <c r="BM36" s="52"/>
      <c r="BN36" s="52"/>
      <c r="BO36" s="52"/>
      <c r="BP36" s="52"/>
      <c r="BQ36" s="52"/>
      <c r="BR36" s="52"/>
      <c r="BS36" s="52"/>
      <c r="CU36" s="56"/>
      <c r="CV36" s="56"/>
      <c r="CW36" s="56"/>
      <c r="CX36" s="56"/>
      <c r="CY36" s="56"/>
      <c r="CZ36" s="56"/>
    </row>
    <row r="37" spans="1:104" ht="16.5" customHeight="1">
      <c r="A37" s="878" t="s">
        <v>4421</v>
      </c>
      <c r="B37" s="879"/>
      <c r="C37" s="851" t="s">
        <v>4422</v>
      </c>
      <c r="D37" s="851"/>
      <c r="E37" s="851"/>
      <c r="F37" s="960"/>
      <c r="G37" s="904"/>
      <c r="H37" s="904"/>
      <c r="I37" s="904"/>
      <c r="J37" s="904"/>
      <c r="K37" s="904"/>
      <c r="L37" s="904"/>
      <c r="M37" s="904"/>
      <c r="N37" s="904"/>
      <c r="O37" s="904"/>
      <c r="P37" s="904"/>
      <c r="Q37" s="904"/>
      <c r="R37" s="904"/>
      <c r="S37" s="904"/>
      <c r="T37" s="904"/>
      <c r="U37" s="904"/>
      <c r="V37" s="904"/>
      <c r="W37" s="904"/>
      <c r="X37" s="904"/>
      <c r="Y37" s="904"/>
      <c r="Z37" s="904"/>
      <c r="AA37" s="904"/>
      <c r="AB37" s="904"/>
      <c r="AC37" s="904"/>
      <c r="AD37" s="904"/>
      <c r="AE37" s="904"/>
      <c r="AF37" s="904"/>
      <c r="AG37" s="904"/>
      <c r="AH37" s="904"/>
      <c r="AI37" s="904"/>
      <c r="AJ37" s="904"/>
      <c r="AK37" s="904"/>
      <c r="AL37" s="904"/>
      <c r="AM37" s="904"/>
      <c r="AN37" s="904"/>
      <c r="AO37" s="904"/>
      <c r="AP37" s="904"/>
      <c r="AQ37" s="904"/>
      <c r="AR37" s="69"/>
      <c r="BJ37" s="52"/>
      <c r="BK37" s="52"/>
      <c r="BL37" s="52"/>
      <c r="BM37" s="52"/>
      <c r="BN37" s="52"/>
      <c r="BO37" s="52"/>
      <c r="BP37" s="52"/>
      <c r="BQ37" s="52"/>
      <c r="BR37" s="52"/>
      <c r="BS37" s="52"/>
      <c r="BX37" s="52"/>
      <c r="CU37" s="56"/>
      <c r="CV37" s="56"/>
      <c r="CW37" s="56"/>
      <c r="CX37" s="56"/>
      <c r="CY37" s="56"/>
      <c r="CZ37" s="56"/>
    </row>
    <row r="38" spans="1:104" ht="16.5" customHeight="1">
      <c r="A38" s="880"/>
      <c r="B38" s="881"/>
      <c r="C38" s="851" t="s">
        <v>4423</v>
      </c>
      <c r="D38" s="851"/>
      <c r="E38" s="851"/>
      <c r="F38" s="946"/>
      <c r="G38" s="947"/>
      <c r="H38" s="947"/>
      <c r="I38" s="947"/>
      <c r="J38" s="947"/>
      <c r="K38" s="947"/>
      <c r="L38" s="947"/>
      <c r="M38" s="947"/>
      <c r="N38" s="947"/>
      <c r="O38" s="947"/>
      <c r="P38" s="947"/>
      <c r="Q38" s="947"/>
      <c r="R38" s="947"/>
      <c r="S38" s="947"/>
      <c r="T38" s="947"/>
      <c r="U38" s="947"/>
      <c r="V38" s="947"/>
      <c r="W38" s="947"/>
      <c r="X38" s="947"/>
      <c r="Y38" s="947"/>
      <c r="Z38" s="947"/>
      <c r="AA38" s="947"/>
      <c r="AB38" s="947"/>
      <c r="AC38" s="947"/>
      <c r="AD38" s="947"/>
      <c r="AE38" s="947"/>
      <c r="AF38" s="947"/>
      <c r="AG38" s="947"/>
      <c r="AH38" s="947"/>
      <c r="AI38" s="947"/>
      <c r="AJ38" s="947"/>
      <c r="AK38" s="947"/>
      <c r="AL38" s="947"/>
      <c r="AM38" s="947"/>
      <c r="AN38" s="947"/>
      <c r="AO38" s="947"/>
      <c r="AP38" s="947"/>
      <c r="AQ38" s="947"/>
      <c r="AR38" s="70"/>
      <c r="BJ38" s="52"/>
      <c r="BK38" s="52"/>
      <c r="BL38" s="52"/>
      <c r="BM38" s="52"/>
      <c r="BN38" s="52"/>
      <c r="BO38" s="52"/>
      <c r="BP38" s="52"/>
      <c r="BQ38" s="52"/>
      <c r="BR38" s="52"/>
      <c r="BS38" s="52"/>
      <c r="BX38" s="52"/>
      <c r="CU38" s="56"/>
      <c r="CV38" s="56"/>
      <c r="CW38" s="56"/>
      <c r="CX38" s="56"/>
      <c r="CY38" s="56"/>
      <c r="CZ38" s="56"/>
    </row>
    <row r="39" spans="1:104" ht="16.5" customHeight="1">
      <c r="A39" s="880"/>
      <c r="B39" s="881"/>
      <c r="C39" s="850" t="s">
        <v>4424</v>
      </c>
      <c r="D39" s="844"/>
      <c r="E39" s="856"/>
      <c r="F39" s="960"/>
      <c r="G39" s="904"/>
      <c r="H39" s="904"/>
      <c r="I39" s="904"/>
      <c r="J39" s="904"/>
      <c r="K39" s="904"/>
      <c r="L39" s="904"/>
      <c r="M39" s="904"/>
      <c r="N39" s="904"/>
      <c r="O39" s="904"/>
      <c r="P39" s="904"/>
      <c r="Q39" s="904"/>
      <c r="R39" s="904"/>
      <c r="S39" s="904"/>
      <c r="T39" s="904"/>
      <c r="U39" s="904"/>
      <c r="V39" s="904"/>
      <c r="W39" s="904"/>
      <c r="X39" s="904"/>
      <c r="Y39" s="904"/>
      <c r="Z39" s="904"/>
      <c r="AA39" s="904"/>
      <c r="AB39" s="904"/>
      <c r="AC39" s="904"/>
      <c r="AD39" s="904"/>
      <c r="AE39" s="904"/>
      <c r="AF39" s="904"/>
      <c r="AG39" s="904"/>
      <c r="AH39" s="904"/>
      <c r="AI39" s="904"/>
      <c r="AJ39" s="904"/>
      <c r="AK39" s="904"/>
      <c r="AL39" s="904"/>
      <c r="AM39" s="904"/>
      <c r="AN39" s="904"/>
      <c r="AO39" s="904"/>
      <c r="AP39" s="904"/>
      <c r="AQ39" s="904"/>
      <c r="AR39" s="70"/>
      <c r="BJ39" s="52"/>
      <c r="BK39" s="52"/>
      <c r="BL39" s="52"/>
      <c r="BM39" s="52"/>
      <c r="BN39" s="52"/>
      <c r="BO39" s="52"/>
      <c r="BP39" s="52"/>
      <c r="BQ39" s="52"/>
      <c r="BR39" s="52"/>
      <c r="BS39" s="52"/>
      <c r="BX39" s="52"/>
      <c r="CU39" s="56"/>
      <c r="CV39" s="56"/>
      <c r="CW39" s="56"/>
      <c r="CX39" s="56"/>
      <c r="CY39" s="56"/>
      <c r="CZ39" s="56"/>
    </row>
    <row r="40" spans="1:104" ht="16.5" customHeight="1">
      <c r="A40" s="880"/>
      <c r="B40" s="881"/>
      <c r="C40" s="850" t="s">
        <v>4425</v>
      </c>
      <c r="D40" s="844"/>
      <c r="E40" s="856"/>
      <c r="F40" s="946"/>
      <c r="G40" s="947"/>
      <c r="H40" s="947"/>
      <c r="I40" s="947"/>
      <c r="J40" s="947"/>
      <c r="K40" s="947"/>
      <c r="L40" s="947"/>
      <c r="M40" s="947"/>
      <c r="N40" s="947"/>
      <c r="O40" s="947"/>
      <c r="P40" s="947"/>
      <c r="Q40" s="947"/>
      <c r="R40" s="947"/>
      <c r="S40" s="947"/>
      <c r="T40" s="947"/>
      <c r="U40" s="947"/>
      <c r="V40" s="947"/>
      <c r="W40" s="947"/>
      <c r="X40" s="947"/>
      <c r="Y40" s="947"/>
      <c r="Z40" s="947"/>
      <c r="AA40" s="947"/>
      <c r="AB40" s="947"/>
      <c r="AC40" s="947"/>
      <c r="AD40" s="947"/>
      <c r="AE40" s="947"/>
      <c r="AF40" s="947"/>
      <c r="AG40" s="947"/>
      <c r="AH40" s="947"/>
      <c r="AI40" s="947"/>
      <c r="AJ40" s="947"/>
      <c r="AK40" s="947"/>
      <c r="AL40" s="947"/>
      <c r="AM40" s="947"/>
      <c r="AN40" s="947"/>
      <c r="AO40" s="947"/>
      <c r="AP40" s="947"/>
      <c r="AQ40" s="947"/>
      <c r="AR40" s="70"/>
      <c r="BJ40" s="52"/>
      <c r="BK40" s="52"/>
      <c r="BL40" s="52"/>
      <c r="BM40" s="52"/>
      <c r="BN40" s="52"/>
      <c r="BO40" s="52"/>
      <c r="BP40" s="52"/>
      <c r="BQ40" s="52"/>
      <c r="BR40" s="52"/>
      <c r="BS40" s="52"/>
      <c r="BX40" s="52"/>
      <c r="CU40" s="56"/>
      <c r="CV40" s="56"/>
      <c r="CW40" s="56"/>
      <c r="CX40" s="56"/>
      <c r="CY40" s="56"/>
      <c r="CZ40" s="56"/>
    </row>
    <row r="41" spans="1:104" ht="16.5" customHeight="1">
      <c r="A41" s="880"/>
      <c r="B41" s="881"/>
      <c r="C41" s="850" t="s">
        <v>4426</v>
      </c>
      <c r="D41" s="844"/>
      <c r="E41" s="856"/>
      <c r="F41" s="71"/>
      <c r="G41" s="897"/>
      <c r="H41" s="897"/>
      <c r="I41" s="897"/>
      <c r="J41" s="897"/>
      <c r="K41" s="71" t="s">
        <v>4279</v>
      </c>
      <c r="L41" s="71"/>
      <c r="M41" s="897"/>
      <c r="N41" s="897"/>
      <c r="O41" s="897"/>
      <c r="P41" s="897"/>
      <c r="Q41" s="71" t="s">
        <v>385</v>
      </c>
      <c r="R41" s="71"/>
      <c r="S41" s="897"/>
      <c r="T41" s="897"/>
      <c r="U41" s="897"/>
      <c r="V41" s="897"/>
      <c r="W41" s="71" t="s">
        <v>4427</v>
      </c>
      <c r="X41" s="961"/>
      <c r="Y41" s="961"/>
      <c r="Z41" s="961"/>
      <c r="AA41" s="961"/>
      <c r="AB41" s="961"/>
      <c r="AC41" s="961"/>
      <c r="AD41" s="961"/>
      <c r="AE41" s="961"/>
      <c r="AF41" s="961"/>
      <c r="AG41" s="961"/>
      <c r="AH41" s="961"/>
      <c r="AI41" s="961"/>
      <c r="AJ41" s="961"/>
      <c r="AK41" s="961"/>
      <c r="AL41" s="961"/>
      <c r="AM41" s="961"/>
      <c r="AN41" s="961"/>
      <c r="AO41" s="961"/>
      <c r="AP41" s="961"/>
      <c r="AQ41" s="961"/>
      <c r="AR41" s="962"/>
      <c r="BJ41" s="52"/>
      <c r="BK41" s="52"/>
      <c r="BL41" s="52"/>
      <c r="BM41" s="52"/>
      <c r="BN41" s="52"/>
      <c r="BO41" s="52"/>
      <c r="BP41" s="52"/>
      <c r="BQ41" s="52"/>
      <c r="BR41" s="52"/>
      <c r="BS41" s="52"/>
      <c r="BX41" s="52"/>
      <c r="CU41" s="56"/>
      <c r="CV41" s="56"/>
      <c r="CW41" s="56"/>
      <c r="CX41" s="56"/>
      <c r="CY41" s="56"/>
      <c r="CZ41" s="56"/>
    </row>
    <row r="42" spans="1:104" ht="16.5" customHeight="1">
      <c r="A42" s="880"/>
      <c r="B42" s="881"/>
      <c r="C42" s="850" t="s">
        <v>4428</v>
      </c>
      <c r="D42" s="844"/>
      <c r="E42" s="856"/>
      <c r="F42" s="71"/>
      <c r="G42" s="897"/>
      <c r="H42" s="897"/>
      <c r="I42" s="897"/>
      <c r="J42" s="897"/>
      <c r="K42" s="71" t="s">
        <v>4279</v>
      </c>
      <c r="L42" s="71"/>
      <c r="M42" s="897"/>
      <c r="N42" s="897"/>
      <c r="O42" s="897"/>
      <c r="P42" s="897"/>
      <c r="Q42" s="71" t="s">
        <v>385</v>
      </c>
      <c r="R42" s="71"/>
      <c r="S42" s="897"/>
      <c r="T42" s="897"/>
      <c r="U42" s="897"/>
      <c r="V42" s="897"/>
      <c r="W42" s="71" t="s">
        <v>4427</v>
      </c>
      <c r="X42" s="961"/>
      <c r="Y42" s="961"/>
      <c r="Z42" s="961"/>
      <c r="AA42" s="961"/>
      <c r="AB42" s="961"/>
      <c r="AC42" s="961"/>
      <c r="AD42" s="961"/>
      <c r="AE42" s="961"/>
      <c r="AF42" s="961"/>
      <c r="AG42" s="961"/>
      <c r="AH42" s="961"/>
      <c r="AI42" s="961"/>
      <c r="AJ42" s="961"/>
      <c r="AK42" s="961"/>
      <c r="AL42" s="961"/>
      <c r="AM42" s="961"/>
      <c r="AN42" s="961"/>
      <c r="AO42" s="961"/>
      <c r="AP42" s="961"/>
      <c r="AQ42" s="961"/>
      <c r="AR42" s="962"/>
      <c r="BJ42" s="52"/>
      <c r="BK42" s="52"/>
      <c r="BL42" s="52"/>
      <c r="BM42" s="52"/>
      <c r="BN42" s="52"/>
      <c r="BO42" s="52"/>
      <c r="BP42" s="52"/>
      <c r="BQ42" s="52"/>
      <c r="BR42" s="52"/>
      <c r="BS42" s="52"/>
      <c r="BX42" s="52"/>
      <c r="CU42" s="56"/>
      <c r="CV42" s="56"/>
      <c r="CW42" s="56"/>
      <c r="CX42" s="56"/>
      <c r="CY42" s="56"/>
      <c r="CZ42" s="56"/>
    </row>
    <row r="43" spans="1:104" ht="16.5" customHeight="1">
      <c r="A43" s="880"/>
      <c r="B43" s="881"/>
      <c r="C43" s="851" t="s">
        <v>4429</v>
      </c>
      <c r="D43" s="851"/>
      <c r="E43" s="851"/>
      <c r="F43" s="71"/>
      <c r="G43" s="897"/>
      <c r="H43" s="897"/>
      <c r="I43" s="897"/>
      <c r="J43" s="897"/>
      <c r="K43" s="71" t="s">
        <v>4279</v>
      </c>
      <c r="L43" s="71"/>
      <c r="M43" s="897"/>
      <c r="N43" s="897"/>
      <c r="O43" s="897"/>
      <c r="P43" s="897"/>
      <c r="Q43" s="71" t="s">
        <v>385</v>
      </c>
      <c r="R43" s="71"/>
      <c r="S43" s="897"/>
      <c r="T43" s="897"/>
      <c r="U43" s="897"/>
      <c r="V43" s="897"/>
      <c r="W43" s="71" t="s">
        <v>4427</v>
      </c>
      <c r="X43" s="844" t="s">
        <v>4284</v>
      </c>
      <c r="Y43" s="844"/>
      <c r="Z43" s="897"/>
      <c r="AA43" s="897"/>
      <c r="AB43" s="897"/>
      <c r="AC43" s="897"/>
      <c r="AD43" s="71" t="s">
        <v>4279</v>
      </c>
      <c r="AE43" s="71"/>
      <c r="AF43" s="897"/>
      <c r="AG43" s="897"/>
      <c r="AH43" s="897"/>
      <c r="AI43" s="897"/>
      <c r="AJ43" s="71" t="s">
        <v>385</v>
      </c>
      <c r="AK43" s="71"/>
      <c r="AL43" s="897"/>
      <c r="AM43" s="897"/>
      <c r="AN43" s="897"/>
      <c r="AO43" s="897"/>
      <c r="AP43" s="71" t="s">
        <v>4430</v>
      </c>
      <c r="AQ43" s="844"/>
      <c r="AR43" s="856"/>
      <c r="BU43" s="52"/>
      <c r="CU43" s="56"/>
      <c r="CV43" s="56"/>
      <c r="CW43" s="56"/>
    </row>
    <row r="44" spans="1:104" ht="16.5" customHeight="1">
      <c r="A44" s="880"/>
      <c r="B44" s="881"/>
      <c r="C44" s="851" t="s">
        <v>4431</v>
      </c>
      <c r="D44" s="851"/>
      <c r="E44" s="851"/>
      <c r="F44" s="72"/>
      <c r="G44" s="830"/>
      <c r="H44" s="830"/>
      <c r="I44" s="72"/>
      <c r="J44" s="830"/>
      <c r="K44" s="830"/>
      <c r="L44" s="72"/>
      <c r="M44" s="830"/>
      <c r="N44" s="830"/>
      <c r="O44" s="72"/>
      <c r="P44" s="847"/>
      <c r="Q44" s="847"/>
      <c r="R44" s="72"/>
      <c r="S44" s="830"/>
      <c r="T44" s="830"/>
      <c r="U44" s="72"/>
      <c r="V44" s="830"/>
      <c r="W44" s="830"/>
      <c r="X44" s="72"/>
      <c r="Y44" s="830"/>
      <c r="Z44" s="830"/>
      <c r="AA44" s="71"/>
      <c r="AB44" s="850" t="s">
        <v>4432</v>
      </c>
      <c r="AC44" s="844"/>
      <c r="AD44" s="856"/>
      <c r="AE44" s="71"/>
      <c r="AF44" s="897"/>
      <c r="AG44" s="897"/>
      <c r="AH44" s="71" t="s">
        <v>4430</v>
      </c>
      <c r="AI44" s="71"/>
      <c r="AJ44" s="877" t="s">
        <v>4433</v>
      </c>
      <c r="AK44" s="877"/>
      <c r="AL44" s="73"/>
      <c r="AM44" s="897"/>
      <c r="AN44" s="897"/>
      <c r="AO44" s="74" t="s">
        <v>4434</v>
      </c>
      <c r="AP44" s="888"/>
      <c r="AQ44" s="888"/>
      <c r="AR44" s="75" t="s">
        <v>4435</v>
      </c>
      <c r="BU44" s="52"/>
      <c r="CU44" s="56"/>
      <c r="CV44" s="56"/>
      <c r="CW44" s="56"/>
    </row>
    <row r="45" spans="1:104" ht="16.5" customHeight="1">
      <c r="A45" s="880"/>
      <c r="B45" s="881"/>
      <c r="C45" s="851" t="s">
        <v>4436</v>
      </c>
      <c r="D45" s="851"/>
      <c r="E45" s="851"/>
      <c r="F45" s="902" t="s">
        <v>4437</v>
      </c>
      <c r="G45" s="902"/>
      <c r="H45" s="902"/>
      <c r="I45" s="74"/>
      <c r="J45" s="888"/>
      <c r="K45" s="888"/>
      <c r="L45" s="74" t="s">
        <v>4308</v>
      </c>
      <c r="M45" s="888"/>
      <c r="N45" s="888"/>
      <c r="O45" s="74" t="s">
        <v>4284</v>
      </c>
      <c r="P45" s="896"/>
      <c r="Q45" s="896"/>
      <c r="R45" s="74" t="s">
        <v>4308</v>
      </c>
      <c r="S45" s="888"/>
      <c r="T45" s="889"/>
      <c r="U45" s="930" t="s">
        <v>4438</v>
      </c>
      <c r="V45" s="852"/>
      <c r="W45" s="852"/>
      <c r="X45" s="888"/>
      <c r="Y45" s="888"/>
      <c r="Z45" s="74" t="s">
        <v>4308</v>
      </c>
      <c r="AA45" s="888"/>
      <c r="AB45" s="888"/>
      <c r="AC45" s="74" t="s">
        <v>4284</v>
      </c>
      <c r="AD45" s="888"/>
      <c r="AE45" s="888"/>
      <c r="AF45" s="74" t="s">
        <v>4308</v>
      </c>
      <c r="AG45" s="888"/>
      <c r="AH45" s="888"/>
      <c r="AI45" s="74"/>
      <c r="AJ45" s="901" t="s">
        <v>4439</v>
      </c>
      <c r="AK45" s="902"/>
      <c r="AL45" s="896"/>
      <c r="AM45" s="896"/>
      <c r="AN45" s="76" t="s">
        <v>4440</v>
      </c>
      <c r="AO45" s="77"/>
      <c r="AP45" s="77"/>
      <c r="AQ45" s="78"/>
      <c r="AR45" s="79"/>
      <c r="BU45" s="52"/>
      <c r="CU45" s="56"/>
      <c r="CV45" s="56"/>
      <c r="CW45" s="56"/>
    </row>
    <row r="46" spans="1:104" ht="16.5" customHeight="1">
      <c r="A46" s="880"/>
      <c r="B46" s="881"/>
      <c r="C46" s="851"/>
      <c r="D46" s="851"/>
      <c r="E46" s="851"/>
      <c r="F46" s="968"/>
      <c r="G46" s="968"/>
      <c r="H46" s="968"/>
      <c r="I46" s="80"/>
      <c r="J46" s="928"/>
      <c r="K46" s="928"/>
      <c r="L46" s="80" t="s">
        <v>4308</v>
      </c>
      <c r="M46" s="928"/>
      <c r="N46" s="928"/>
      <c r="O46" s="80" t="s">
        <v>4284</v>
      </c>
      <c r="P46" s="928"/>
      <c r="Q46" s="928"/>
      <c r="R46" s="80" t="s">
        <v>4308</v>
      </c>
      <c r="S46" s="928"/>
      <c r="T46" s="929"/>
      <c r="U46" s="967" t="s">
        <v>4441</v>
      </c>
      <c r="V46" s="964"/>
      <c r="W46" s="964"/>
      <c r="X46" s="928"/>
      <c r="Y46" s="928"/>
      <c r="Z46" s="80" t="s">
        <v>4308</v>
      </c>
      <c r="AA46" s="928"/>
      <c r="AB46" s="928"/>
      <c r="AC46" s="80" t="s">
        <v>4284</v>
      </c>
      <c r="AD46" s="928"/>
      <c r="AE46" s="928"/>
      <c r="AF46" s="80" t="s">
        <v>4308</v>
      </c>
      <c r="AG46" s="928"/>
      <c r="AH46" s="928"/>
      <c r="AI46" s="80"/>
      <c r="AJ46" s="963" t="s">
        <v>4439</v>
      </c>
      <c r="AK46" s="964"/>
      <c r="AL46" s="928"/>
      <c r="AM46" s="928"/>
      <c r="AN46" s="81" t="s">
        <v>4440</v>
      </c>
      <c r="AO46" s="80"/>
      <c r="AP46" s="80"/>
      <c r="AQ46" s="82"/>
      <c r="AR46" s="83"/>
      <c r="BU46" s="52"/>
      <c r="CU46" s="56"/>
      <c r="CV46" s="56"/>
      <c r="CW46" s="56"/>
    </row>
    <row r="47" spans="1:104" ht="16.5" customHeight="1">
      <c r="A47" s="880"/>
      <c r="B47" s="881"/>
      <c r="C47" s="877" t="s">
        <v>4442</v>
      </c>
      <c r="D47" s="877"/>
      <c r="E47" s="877"/>
      <c r="F47" s="960"/>
      <c r="G47" s="904"/>
      <c r="H47" s="904"/>
      <c r="I47" s="904"/>
      <c r="J47" s="904"/>
      <c r="K47" s="904"/>
      <c r="L47" s="904"/>
      <c r="M47" s="904"/>
      <c r="N47" s="904"/>
      <c r="O47" s="904"/>
      <c r="P47" s="904"/>
      <c r="Q47" s="904"/>
      <c r="R47" s="904"/>
      <c r="S47" s="904"/>
      <c r="T47" s="904"/>
      <c r="U47" s="904"/>
      <c r="V47" s="904"/>
      <c r="W47" s="904"/>
      <c r="X47" s="904"/>
      <c r="Y47" s="904"/>
      <c r="Z47" s="904"/>
      <c r="AA47" s="904"/>
      <c r="AB47" s="904"/>
      <c r="AC47" s="904"/>
      <c r="AD47" s="904"/>
      <c r="AE47" s="904"/>
      <c r="AF47" s="904"/>
      <c r="AG47" s="904"/>
      <c r="AH47" s="904"/>
      <c r="AI47" s="904"/>
      <c r="AJ47" s="904"/>
      <c r="AK47" s="904"/>
      <c r="AL47" s="904"/>
      <c r="AM47" s="904"/>
      <c r="AN47" s="904"/>
      <c r="AO47" s="904"/>
      <c r="AP47" s="904"/>
      <c r="AQ47" s="904"/>
      <c r="AR47" s="69"/>
      <c r="BU47" s="52"/>
      <c r="CU47" s="56"/>
      <c r="CV47" s="56"/>
      <c r="CW47" s="56"/>
    </row>
    <row r="48" spans="1:104" ht="16.5" customHeight="1">
      <c r="A48" s="882"/>
      <c r="B48" s="883"/>
      <c r="C48" s="877" t="s">
        <v>4443</v>
      </c>
      <c r="D48" s="877"/>
      <c r="E48" s="877"/>
      <c r="F48" s="931"/>
      <c r="G48" s="932"/>
      <c r="H48" s="932"/>
      <c r="I48" s="932"/>
      <c r="J48" s="932"/>
      <c r="K48" s="932"/>
      <c r="L48" s="932"/>
      <c r="M48" s="932"/>
      <c r="N48" s="932"/>
      <c r="O48" s="932"/>
      <c r="P48" s="932"/>
      <c r="Q48" s="932"/>
      <c r="R48" s="932"/>
      <c r="S48" s="932"/>
      <c r="T48" s="932"/>
      <c r="U48" s="932"/>
      <c r="V48" s="932"/>
      <c r="W48" s="932"/>
      <c r="X48" s="932"/>
      <c r="Y48" s="932"/>
      <c r="Z48" s="932"/>
      <c r="AA48" s="932"/>
      <c r="AB48" s="932"/>
      <c r="AC48" s="932"/>
      <c r="AD48" s="932"/>
      <c r="AE48" s="932"/>
      <c r="AF48" s="932"/>
      <c r="AG48" s="932"/>
      <c r="AH48" s="932"/>
      <c r="AI48" s="932"/>
      <c r="AJ48" s="932"/>
      <c r="AK48" s="932"/>
      <c r="AL48" s="932"/>
      <c r="AM48" s="932"/>
      <c r="AN48" s="932"/>
      <c r="AO48" s="932"/>
      <c r="AP48" s="932"/>
      <c r="AQ48" s="932"/>
      <c r="AR48" s="69"/>
      <c r="BU48" s="52"/>
      <c r="CU48" s="56"/>
      <c r="CV48" s="56"/>
      <c r="CW48" s="56"/>
    </row>
    <row r="49" spans="1:101" ht="3" customHeight="1">
      <c r="B49" s="66"/>
      <c r="C49" s="67"/>
      <c r="D49" s="67"/>
      <c r="E49" s="67"/>
      <c r="F49" s="67"/>
      <c r="G49" s="67"/>
      <c r="H49" s="67"/>
      <c r="I49" s="67"/>
      <c r="J49" s="67"/>
      <c r="K49" s="67"/>
      <c r="L49" s="67"/>
      <c r="M49" s="67"/>
      <c r="N49" s="67"/>
      <c r="O49" s="67"/>
      <c r="P49" s="67"/>
      <c r="Q49" s="67"/>
      <c r="R49" s="67"/>
      <c r="S49" s="67"/>
      <c r="T49" s="67"/>
      <c r="U49" s="67"/>
      <c r="V49" s="67"/>
      <c r="W49" s="67"/>
      <c r="X49" s="67"/>
      <c r="Y49" s="67"/>
      <c r="Z49" s="67"/>
      <c r="AA49" s="67"/>
      <c r="AB49" s="67"/>
      <c r="AC49" s="67"/>
      <c r="AD49" s="67"/>
      <c r="AE49" s="67"/>
      <c r="AF49" s="67"/>
      <c r="AG49" s="67"/>
      <c r="AH49" s="67"/>
      <c r="AI49" s="67"/>
      <c r="AJ49" s="67"/>
      <c r="AK49" s="67"/>
      <c r="AL49" s="67"/>
      <c r="AM49" s="67"/>
      <c r="AN49" s="67"/>
      <c r="AO49" s="67"/>
      <c r="AP49" s="67"/>
      <c r="AQ49" s="67"/>
      <c r="AR49" s="67"/>
      <c r="CU49" s="56"/>
      <c r="CV49" s="56"/>
      <c r="CW49" s="56"/>
    </row>
    <row r="50" spans="1:101" ht="16.5" customHeight="1">
      <c r="A50" s="923" t="s">
        <v>4444</v>
      </c>
      <c r="B50" s="923"/>
      <c r="C50" s="874" t="s">
        <v>4444</v>
      </c>
      <c r="D50" s="832"/>
      <c r="E50" s="875"/>
      <c r="F50" s="877" t="str">
        <f>IF(C52="","",IF(C52="月額精算","控除単価",IF(C52="月額固定","-----",IF(C52="時間精算","時間単価（時間内）",IF(C52="時間一律","時間単価（一律）",IF(C52="日額精算","-----"))))))</f>
        <v/>
      </c>
      <c r="G50" s="877"/>
      <c r="H50" s="877"/>
      <c r="I50" s="877"/>
      <c r="J50" s="877"/>
      <c r="K50" s="877"/>
      <c r="L50" s="850" t="str">
        <f>IF(C52="","",IF(C52="月額精算","加算単価",IF(C52="月額固定","-----",IF(C52="時間精算","時間単価（時間外）",IF(C52="時間一律","-----",IF(C52="日額精算","-----"))))))</f>
        <v/>
      </c>
      <c r="M50" s="844"/>
      <c r="N50" s="844"/>
      <c r="O50" s="844"/>
      <c r="P50" s="844"/>
      <c r="Q50" s="856"/>
      <c r="R50" s="850" t="str">
        <f>IF(C52="","",IF(C52="時間精算","深夜","---"))</f>
        <v/>
      </c>
      <c r="S50" s="844"/>
      <c r="T50" s="847"/>
      <c r="U50" s="847"/>
      <c r="V50" s="850" t="str">
        <f>IF(C52="","",IF(C52="時間精算","法定休日","---"))</f>
        <v/>
      </c>
      <c r="W50" s="844"/>
      <c r="X50" s="847"/>
      <c r="Y50" s="847"/>
      <c r="Z50" s="850" t="str">
        <f>IF(C52="","",IF(C52="時間精算","法定休夜","---"))</f>
        <v/>
      </c>
      <c r="AA50" s="844"/>
      <c r="AB50" s="847"/>
      <c r="AC50" s="847"/>
      <c r="AD50" s="850" t="str">
        <f>IF(C52="","",IF(C52="月額精算","月額単価",IF(C52="日額精算","日額単価","---------")))</f>
        <v/>
      </c>
      <c r="AE50" s="894"/>
      <c r="AF50" s="894"/>
      <c r="AG50" s="894"/>
      <c r="AH50" s="894"/>
      <c r="AI50" s="894"/>
      <c r="AJ50" s="894"/>
      <c r="AK50" s="894"/>
      <c r="AL50" s="895"/>
      <c r="AM50" s="850" t="s">
        <v>4445</v>
      </c>
      <c r="AN50" s="844"/>
      <c r="AO50" s="844"/>
      <c r="AP50" s="844"/>
      <c r="AQ50" s="844"/>
      <c r="AR50" s="856"/>
    </row>
    <row r="51" spans="1:101" ht="16.5" customHeight="1">
      <c r="A51" s="923"/>
      <c r="B51" s="923"/>
      <c r="C51" s="862"/>
      <c r="D51" s="863"/>
      <c r="E51" s="876"/>
      <c r="F51" s="833"/>
      <c r="G51" s="834"/>
      <c r="H51" s="834"/>
      <c r="I51" s="834"/>
      <c r="J51" s="834"/>
      <c r="K51" s="835"/>
      <c r="L51" s="833"/>
      <c r="M51" s="834"/>
      <c r="N51" s="834"/>
      <c r="O51" s="834"/>
      <c r="P51" s="834"/>
      <c r="Q51" s="835"/>
      <c r="R51" s="911" t="str">
        <f>IF(T50="無","",IF(T50="有",ROUND(F51*1.5,0),""))</f>
        <v/>
      </c>
      <c r="S51" s="912"/>
      <c r="T51" s="912"/>
      <c r="U51" s="913"/>
      <c r="V51" s="911" t="str">
        <f>IF(X50="無","",IF(X50="有",ROUND(F51*1.35,0),""))</f>
        <v/>
      </c>
      <c r="W51" s="912"/>
      <c r="X51" s="912"/>
      <c r="Y51" s="913"/>
      <c r="Z51" s="911" t="str">
        <f>IF(AB50="無","",IF(AB50="有",ROUND(F51*1.6,0),""))</f>
        <v/>
      </c>
      <c r="AA51" s="912"/>
      <c r="AB51" s="912"/>
      <c r="AC51" s="913"/>
      <c r="AD51" s="833"/>
      <c r="AE51" s="834"/>
      <c r="AF51" s="834"/>
      <c r="AG51" s="834"/>
      <c r="AH51" s="834"/>
      <c r="AI51" s="834"/>
      <c r="AJ51" s="834"/>
      <c r="AK51" s="834"/>
      <c r="AL51" s="835"/>
      <c r="AM51" s="823"/>
      <c r="AN51" s="824"/>
      <c r="AO51" s="824"/>
      <c r="AP51" s="824"/>
      <c r="AQ51" s="824"/>
      <c r="AR51" s="825"/>
    </row>
    <row r="52" spans="1:101" ht="16.5" customHeight="1">
      <c r="A52" s="923"/>
      <c r="B52" s="923"/>
      <c r="C52" s="965"/>
      <c r="D52" s="847"/>
      <c r="E52" s="966"/>
      <c r="F52" s="836"/>
      <c r="G52" s="837"/>
      <c r="H52" s="837"/>
      <c r="I52" s="837"/>
      <c r="J52" s="837"/>
      <c r="K52" s="838"/>
      <c r="L52" s="836"/>
      <c r="M52" s="837"/>
      <c r="N52" s="837"/>
      <c r="O52" s="837"/>
      <c r="P52" s="837"/>
      <c r="Q52" s="838"/>
      <c r="R52" s="914"/>
      <c r="S52" s="915"/>
      <c r="T52" s="915"/>
      <c r="U52" s="916"/>
      <c r="V52" s="914"/>
      <c r="W52" s="915"/>
      <c r="X52" s="915"/>
      <c r="Y52" s="916"/>
      <c r="Z52" s="914"/>
      <c r="AA52" s="915"/>
      <c r="AB52" s="915"/>
      <c r="AC52" s="916"/>
      <c r="AD52" s="836"/>
      <c r="AE52" s="837"/>
      <c r="AF52" s="837"/>
      <c r="AG52" s="837"/>
      <c r="AH52" s="837"/>
      <c r="AI52" s="837"/>
      <c r="AJ52" s="837"/>
      <c r="AK52" s="837"/>
      <c r="AL52" s="838"/>
      <c r="AM52" s="826"/>
      <c r="AN52" s="827"/>
      <c r="AO52" s="827"/>
      <c r="AP52" s="827"/>
      <c r="AQ52" s="827"/>
      <c r="AR52" s="828"/>
      <c r="AW52" s="52"/>
      <c r="AX52" s="52"/>
      <c r="AY52" s="52"/>
      <c r="AZ52" s="52"/>
      <c r="BA52" s="52"/>
      <c r="BB52" s="52"/>
      <c r="BC52" s="52"/>
      <c r="BD52" s="52"/>
      <c r="BE52" s="52"/>
      <c r="BF52" s="52"/>
      <c r="BG52" s="52"/>
      <c r="BH52" s="52"/>
      <c r="BI52" s="52"/>
      <c r="BJ52" s="52"/>
      <c r="BK52" s="52"/>
      <c r="BL52" s="52"/>
      <c r="BM52" s="52"/>
      <c r="BN52" s="52"/>
      <c r="BO52" s="52"/>
      <c r="BP52" s="52"/>
      <c r="BQ52" s="52"/>
      <c r="BR52" s="52"/>
      <c r="BS52" s="52"/>
      <c r="BT52" s="52"/>
      <c r="BU52" s="52"/>
      <c r="BV52" s="52"/>
      <c r="BW52" s="52"/>
      <c r="BX52" s="52"/>
      <c r="BY52" s="52"/>
      <c r="BZ52" s="52"/>
      <c r="CA52" s="52"/>
      <c r="CB52" s="52"/>
      <c r="CC52" s="52"/>
      <c r="CD52" s="52"/>
      <c r="CE52" s="52"/>
      <c r="CF52" s="52"/>
      <c r="CG52" s="52"/>
      <c r="CH52" s="52"/>
      <c r="CI52" s="52"/>
      <c r="CJ52" s="52"/>
      <c r="CK52" s="52"/>
      <c r="CL52" s="52"/>
      <c r="CM52" s="52"/>
      <c r="CN52" s="52"/>
      <c r="CO52" s="52"/>
      <c r="CP52" s="52"/>
      <c r="CQ52" s="52"/>
      <c r="CR52" s="52"/>
      <c r="CS52" s="52"/>
      <c r="CT52" s="52"/>
    </row>
    <row r="53" spans="1:101" ht="16.5" customHeight="1">
      <c r="A53" s="923"/>
      <c r="B53" s="923"/>
      <c r="C53" s="910" t="s">
        <v>4446</v>
      </c>
      <c r="D53" s="908"/>
      <c r="E53" s="908"/>
      <c r="F53" s="909"/>
      <c r="G53" s="872" t="s">
        <v>4447</v>
      </c>
      <c r="H53" s="872"/>
      <c r="I53" s="872"/>
      <c r="J53" s="872"/>
      <c r="K53" s="873"/>
      <c r="L53" s="84"/>
      <c r="M53" s="847"/>
      <c r="N53" s="847"/>
      <c r="O53" s="847"/>
      <c r="P53" s="847"/>
      <c r="Q53" s="847"/>
      <c r="R53" s="847"/>
      <c r="S53" s="847"/>
      <c r="T53" s="72"/>
      <c r="U53" s="830"/>
      <c r="V53" s="830"/>
      <c r="W53" s="72"/>
      <c r="X53" s="72" t="s">
        <v>4391</v>
      </c>
      <c r="Y53" s="85"/>
      <c r="Z53" s="924" t="s">
        <v>4448</v>
      </c>
      <c r="AA53" s="872"/>
      <c r="AB53" s="872"/>
      <c r="AC53" s="872"/>
      <c r="AD53" s="873"/>
      <c r="AE53" s="84"/>
      <c r="AF53" s="847"/>
      <c r="AG53" s="847"/>
      <c r="AH53" s="847"/>
      <c r="AI53" s="847"/>
      <c r="AJ53" s="847"/>
      <c r="AK53" s="847"/>
      <c r="AL53" s="847"/>
      <c r="AM53" s="844"/>
      <c r="AN53" s="844"/>
      <c r="AO53" s="844"/>
      <c r="AP53" s="844"/>
      <c r="AQ53" s="844"/>
      <c r="AR53" s="856"/>
      <c r="AW53" s="52"/>
      <c r="AX53" s="52"/>
      <c r="AY53" s="52"/>
      <c r="AZ53" s="52"/>
      <c r="BA53" s="52"/>
      <c r="BB53" s="52"/>
      <c r="BC53" s="52"/>
      <c r="BD53" s="52"/>
      <c r="BE53" s="52"/>
      <c r="BF53" s="52"/>
      <c r="BG53" s="52"/>
      <c r="BH53" s="52"/>
      <c r="BI53" s="52"/>
      <c r="BJ53" s="52"/>
      <c r="BK53" s="52"/>
      <c r="BL53" s="52"/>
      <c r="BM53" s="52"/>
      <c r="BN53" s="52"/>
      <c r="BO53" s="52"/>
      <c r="BP53" s="52"/>
      <c r="BQ53" s="52"/>
      <c r="BR53" s="52"/>
      <c r="BS53" s="52"/>
      <c r="BT53" s="52"/>
      <c r="BU53" s="52"/>
      <c r="BV53" s="52"/>
      <c r="BW53" s="52"/>
      <c r="BX53" s="52"/>
      <c r="BY53" s="52"/>
      <c r="BZ53" s="52"/>
      <c r="CA53" s="52"/>
      <c r="CB53" s="52"/>
      <c r="CC53" s="52"/>
      <c r="CD53" s="52"/>
      <c r="CE53" s="52"/>
      <c r="CF53" s="52"/>
      <c r="CG53" s="52"/>
      <c r="CH53" s="52"/>
      <c r="CI53" s="52"/>
      <c r="CJ53" s="52"/>
      <c r="CK53" s="52"/>
      <c r="CL53" s="52"/>
      <c r="CM53" s="52"/>
      <c r="CN53" s="52"/>
      <c r="CO53" s="52"/>
      <c r="CP53" s="52"/>
      <c r="CQ53" s="52"/>
      <c r="CR53" s="52"/>
      <c r="CS53" s="52"/>
      <c r="CT53" s="52"/>
    </row>
    <row r="54" spans="1:101" ht="16.5" customHeight="1">
      <c r="A54" s="923"/>
      <c r="B54" s="923"/>
      <c r="C54" s="862"/>
      <c r="D54" s="863"/>
      <c r="E54" s="863"/>
      <c r="F54" s="876"/>
      <c r="G54" s="850" t="s">
        <v>4449</v>
      </c>
      <c r="H54" s="844"/>
      <c r="I54" s="844"/>
      <c r="J54" s="844"/>
      <c r="K54" s="856"/>
      <c r="L54" s="86"/>
      <c r="M54" s="847"/>
      <c r="N54" s="847"/>
      <c r="O54" s="847"/>
      <c r="P54" s="847"/>
      <c r="Q54" s="847"/>
      <c r="R54" s="847"/>
      <c r="S54" s="847"/>
      <c r="T54" s="71"/>
      <c r="U54" s="933"/>
      <c r="V54" s="933"/>
      <c r="W54" s="845" t="s">
        <v>4450</v>
      </c>
      <c r="X54" s="845"/>
      <c r="Y54" s="845"/>
      <c r="Z54" s="877" t="s">
        <v>4451</v>
      </c>
      <c r="AA54" s="877"/>
      <c r="AB54" s="877"/>
      <c r="AC54" s="877"/>
      <c r="AD54" s="877"/>
      <c r="AE54" s="87"/>
      <c r="AF54" s="847"/>
      <c r="AG54" s="847"/>
      <c r="AH54" s="847"/>
      <c r="AI54" s="847"/>
      <c r="AJ54" s="847"/>
      <c r="AK54" s="847"/>
      <c r="AL54" s="847"/>
      <c r="AM54" s="74"/>
      <c r="AN54" s="847"/>
      <c r="AO54" s="847"/>
      <c r="AP54" s="74"/>
      <c r="AQ54" s="88" t="s">
        <v>269</v>
      </c>
      <c r="AR54" s="89"/>
      <c r="AW54" s="52"/>
      <c r="AX54" s="52"/>
      <c r="AY54" s="52"/>
      <c r="AZ54" s="52"/>
      <c r="BA54" s="52"/>
      <c r="BB54" s="52"/>
      <c r="BC54" s="52"/>
      <c r="BD54" s="52"/>
      <c r="BE54" s="52"/>
      <c r="BF54" s="52"/>
      <c r="BG54" s="52"/>
      <c r="BH54" s="52"/>
      <c r="BI54" s="52"/>
      <c r="BJ54" s="52"/>
      <c r="BK54" s="52"/>
      <c r="BL54" s="52"/>
      <c r="BM54" s="52"/>
      <c r="BN54" s="52"/>
      <c r="BO54" s="52"/>
      <c r="BP54" s="52"/>
      <c r="BQ54" s="52"/>
      <c r="BR54" s="52"/>
      <c r="BS54" s="52"/>
      <c r="BT54" s="52"/>
      <c r="BU54" s="52"/>
      <c r="BV54" s="52"/>
      <c r="BW54" s="52"/>
      <c r="BX54" s="52"/>
      <c r="BY54" s="52"/>
      <c r="BZ54" s="52"/>
      <c r="CA54" s="52"/>
      <c r="CB54" s="52"/>
      <c r="CC54" s="52"/>
      <c r="CD54" s="52"/>
      <c r="CE54" s="52"/>
      <c r="CF54" s="52"/>
      <c r="CG54" s="52"/>
      <c r="CH54" s="52"/>
      <c r="CI54" s="52"/>
      <c r="CJ54" s="52"/>
      <c r="CK54" s="52"/>
      <c r="CL54" s="52"/>
      <c r="CM54" s="52"/>
      <c r="CN54" s="52"/>
      <c r="CO54" s="52"/>
      <c r="CP54" s="52"/>
      <c r="CQ54" s="52"/>
      <c r="CR54" s="52"/>
      <c r="CS54" s="52"/>
      <c r="CT54" s="52"/>
    </row>
    <row r="55" spans="1:101" ht="16.5" customHeight="1">
      <c r="A55" s="923"/>
      <c r="B55" s="923"/>
      <c r="C55" s="851" t="s">
        <v>4452</v>
      </c>
      <c r="D55" s="851"/>
      <c r="E55" s="851"/>
      <c r="F55" s="851"/>
      <c r="G55" s="872" t="s">
        <v>4453</v>
      </c>
      <c r="H55" s="872"/>
      <c r="I55" s="872"/>
      <c r="J55" s="872"/>
      <c r="K55" s="873"/>
      <c r="L55" s="90"/>
      <c r="M55" s="847"/>
      <c r="N55" s="847"/>
      <c r="O55" s="847"/>
      <c r="P55" s="847"/>
      <c r="Q55" s="847"/>
      <c r="R55" s="847"/>
      <c r="S55" s="847"/>
      <c r="T55" s="71"/>
      <c r="U55" s="844"/>
      <c r="V55" s="844"/>
      <c r="W55" s="844"/>
      <c r="X55" s="844"/>
      <c r="Y55" s="89"/>
      <c r="Z55" s="844" t="s">
        <v>829</v>
      </c>
      <c r="AA55" s="844"/>
      <c r="AB55" s="844"/>
      <c r="AC55" s="844"/>
      <c r="AD55" s="844"/>
      <c r="AE55" s="90"/>
      <c r="AF55" s="847"/>
      <c r="AG55" s="847"/>
      <c r="AH55" s="847"/>
      <c r="AI55" s="847"/>
      <c r="AJ55" s="847"/>
      <c r="AK55" s="847"/>
      <c r="AL55" s="847"/>
      <c r="AM55" s="71"/>
      <c r="AN55" s="844"/>
      <c r="AO55" s="844"/>
      <c r="AP55" s="844"/>
      <c r="AQ55" s="844"/>
      <c r="AR55" s="89"/>
      <c r="AW55" s="52"/>
      <c r="AX55" s="52"/>
      <c r="AY55" s="52"/>
      <c r="AZ55" s="52"/>
      <c r="BA55" s="52"/>
      <c r="BB55" s="52"/>
      <c r="BC55" s="52"/>
      <c r="BD55" s="52"/>
      <c r="BE55" s="52"/>
      <c r="BF55" s="52"/>
      <c r="BG55" s="52"/>
      <c r="BH55" s="52"/>
      <c r="BI55" s="52"/>
      <c r="BJ55" s="52"/>
      <c r="BK55" s="52"/>
      <c r="BL55" s="52"/>
      <c r="BM55" s="52"/>
      <c r="BN55" s="52"/>
      <c r="BO55" s="52"/>
      <c r="BP55" s="52"/>
      <c r="BQ55" s="52"/>
      <c r="BR55" s="52"/>
      <c r="BS55" s="52"/>
      <c r="BT55" s="52"/>
      <c r="BU55" s="52"/>
      <c r="BV55" s="52"/>
      <c r="BW55" s="52"/>
      <c r="BX55" s="52"/>
      <c r="BY55" s="52"/>
      <c r="BZ55" s="52"/>
      <c r="CA55" s="52"/>
      <c r="CB55" s="52"/>
      <c r="CC55" s="52"/>
      <c r="CD55" s="52"/>
      <c r="CE55" s="52"/>
      <c r="CF55" s="52"/>
      <c r="CG55" s="52"/>
      <c r="CH55" s="52"/>
      <c r="CI55" s="52"/>
      <c r="CJ55" s="52"/>
      <c r="CK55" s="52"/>
      <c r="CL55" s="52"/>
      <c r="CM55" s="52"/>
      <c r="CN55" s="52"/>
      <c r="CO55" s="52"/>
      <c r="CP55" s="52"/>
      <c r="CQ55" s="52"/>
      <c r="CR55" s="52"/>
      <c r="CS55" s="52"/>
      <c r="CT55" s="52"/>
    </row>
    <row r="56" spans="1:101" ht="16.5" customHeight="1">
      <c r="A56" s="923"/>
      <c r="B56" s="923"/>
      <c r="C56" s="851" t="s">
        <v>4454</v>
      </c>
      <c r="D56" s="851"/>
      <c r="E56" s="851"/>
      <c r="F56" s="851"/>
      <c r="G56" s="850" t="s">
        <v>4455</v>
      </c>
      <c r="H56" s="844"/>
      <c r="I56" s="844"/>
      <c r="J56" s="844"/>
      <c r="K56" s="844"/>
      <c r="L56" s="847"/>
      <c r="M56" s="847"/>
      <c r="N56" s="71"/>
      <c r="O56" s="71" t="s">
        <v>4456</v>
      </c>
      <c r="P56" s="71"/>
      <c r="Q56" s="844" t="s">
        <v>4457</v>
      </c>
      <c r="R56" s="844"/>
      <c r="S56" s="844"/>
      <c r="T56" s="844"/>
      <c r="U56" s="844"/>
      <c r="V56" s="847"/>
      <c r="W56" s="847"/>
      <c r="X56" s="71"/>
      <c r="Y56" s="89" t="s">
        <v>4456</v>
      </c>
      <c r="Z56" s="924" t="s">
        <v>4458</v>
      </c>
      <c r="AA56" s="872"/>
      <c r="AB56" s="872"/>
      <c r="AC56" s="872"/>
      <c r="AD56" s="873"/>
      <c r="AE56" s="72"/>
      <c r="AF56" s="830"/>
      <c r="AG56" s="830"/>
      <c r="AH56" s="830"/>
      <c r="AI56" s="830"/>
      <c r="AJ56" s="830"/>
      <c r="AK56" s="88"/>
      <c r="AL56" s="872"/>
      <c r="AM56" s="872"/>
      <c r="AN56" s="872"/>
      <c r="AO56" s="872"/>
      <c r="AP56" s="872"/>
      <c r="AQ56" s="88"/>
      <c r="AR56" s="91"/>
      <c r="AW56" s="52"/>
      <c r="AX56" s="52"/>
      <c r="AY56" s="52"/>
      <c r="AZ56" s="52"/>
      <c r="BA56" s="52"/>
      <c r="BB56" s="52"/>
      <c r="BC56" s="52"/>
      <c r="BD56" s="52"/>
      <c r="BE56" s="52"/>
      <c r="BF56" s="52"/>
      <c r="BG56" s="52"/>
      <c r="BH56" s="52"/>
      <c r="BI56" s="52"/>
      <c r="BJ56" s="52"/>
      <c r="BK56" s="52"/>
      <c r="BL56" s="52"/>
      <c r="BM56" s="52"/>
      <c r="BN56" s="52"/>
      <c r="BO56" s="52"/>
      <c r="BP56" s="52"/>
      <c r="BQ56" s="52"/>
      <c r="BR56" s="52"/>
      <c r="BS56" s="52"/>
      <c r="BT56" s="52"/>
      <c r="BU56" s="52"/>
      <c r="BV56" s="52"/>
      <c r="BW56" s="52"/>
      <c r="BX56" s="52"/>
      <c r="BY56" s="52"/>
      <c r="BZ56" s="52"/>
      <c r="CA56" s="52"/>
      <c r="CB56" s="52"/>
      <c r="CC56" s="52"/>
      <c r="CD56" s="52"/>
      <c r="CE56" s="52"/>
      <c r="CF56" s="52"/>
      <c r="CG56" s="52"/>
      <c r="CH56" s="52"/>
      <c r="CI56" s="52"/>
      <c r="CJ56" s="52"/>
      <c r="CK56" s="52"/>
      <c r="CL56" s="52"/>
      <c r="CM56" s="52"/>
      <c r="CN56" s="52"/>
      <c r="CO56" s="52"/>
      <c r="CP56" s="52"/>
      <c r="CQ56" s="52"/>
      <c r="CR56" s="52"/>
      <c r="CS56" s="52"/>
      <c r="CT56" s="52"/>
    </row>
    <row r="57" spans="1:101" ht="16.5" customHeight="1">
      <c r="A57" s="923"/>
      <c r="B57" s="923"/>
      <c r="C57" s="851" t="s">
        <v>4459</v>
      </c>
      <c r="D57" s="851"/>
      <c r="E57" s="851"/>
      <c r="F57" s="871"/>
      <c r="G57" s="86"/>
      <c r="H57" s="906"/>
      <c r="I57" s="906"/>
      <c r="J57" s="906"/>
      <c r="K57" s="72" t="str">
        <f>IF(C52="","",IF(C52="月額精算","H",IF(C52="月額固定","",IF(C52="時間精算","",IF(C52="時間一律","",IF(C52="日額精算",""))))))</f>
        <v/>
      </c>
      <c r="L57" s="72" t="str">
        <f>IF(C52="","",IF(C52="月額精算","～",IF(C52="月額固定","",IF(C52="時間精算","",IF(C52="時間一律","",IF(C52="日額精算",""))))))</f>
        <v/>
      </c>
      <c r="M57" s="906"/>
      <c r="N57" s="906"/>
      <c r="O57" s="906"/>
      <c r="P57" s="72" t="str">
        <f>IF(C52="","",IF(C52="月額精算","H",IF(C52="月額固定","",IF(C52="時間精算","",IF(C52="時間一律","",IF(C52="日額精算",""))))))</f>
        <v/>
      </c>
      <c r="Q57" s="872" t="str">
        <f>IF(C52="","",IF(C52="月額精算","月額",IF(C52="月額固定","",IF(C52="時間精算","",IF(C52="時間一律","",IF(C52="日額精算",""))))))</f>
        <v/>
      </c>
      <c r="R57" s="872"/>
      <c r="S57" s="989" t="str">
        <f>IF(C52="月額精算","←　こちらに入力（月額精算）",IF(C52="時間精算","こちらに入力（時間精算）　→",""))</f>
        <v/>
      </c>
      <c r="T57" s="990"/>
      <c r="U57" s="990"/>
      <c r="V57" s="990"/>
      <c r="W57" s="990"/>
      <c r="X57" s="990"/>
      <c r="Y57" s="990"/>
      <c r="Z57" s="990"/>
      <c r="AA57" s="990"/>
      <c r="AB57" s="990"/>
      <c r="AC57" s="990"/>
      <c r="AD57" s="991"/>
      <c r="AE57" s="90"/>
      <c r="AF57" s="830"/>
      <c r="AG57" s="830"/>
      <c r="AH57" s="830"/>
      <c r="AI57" s="830"/>
      <c r="AJ57" s="830"/>
      <c r="AK57" s="71"/>
      <c r="AL57" s="897"/>
      <c r="AM57" s="897"/>
      <c r="AN57" s="845" t="str">
        <f>IF(C52="","",IF(C52="月額精算","",IF(C52="月額固定","",IF(C52="時間精算","ｈ以上時間外",IF(C52="時間一律","",IF(C52="日額精算",""))))))</f>
        <v/>
      </c>
      <c r="AO57" s="845"/>
      <c r="AP57" s="845"/>
      <c r="AQ57" s="845"/>
      <c r="AR57" s="846"/>
      <c r="AW57" s="52"/>
      <c r="AX57" s="52"/>
      <c r="AY57" s="52"/>
      <c r="AZ57" s="52"/>
      <c r="BA57" s="52"/>
      <c r="BB57" s="52"/>
      <c r="BC57" s="52"/>
      <c r="BD57" s="52"/>
      <c r="BE57" s="52"/>
      <c r="BF57" s="52"/>
      <c r="BG57" s="52"/>
      <c r="BH57" s="52"/>
      <c r="BI57" s="52"/>
      <c r="BJ57" s="52"/>
      <c r="BK57" s="52"/>
      <c r="BL57" s="52"/>
      <c r="BM57" s="52"/>
      <c r="BN57" s="52"/>
      <c r="BO57" s="52"/>
      <c r="BP57" s="52"/>
      <c r="BQ57" s="52"/>
      <c r="BR57" s="52"/>
      <c r="BS57" s="52"/>
      <c r="BT57" s="52"/>
      <c r="BU57" s="52"/>
      <c r="BV57" s="52"/>
      <c r="BW57" s="52"/>
      <c r="BX57" s="52"/>
      <c r="BY57" s="52"/>
      <c r="BZ57" s="52"/>
      <c r="CA57" s="52"/>
      <c r="CB57" s="52"/>
      <c r="CC57" s="52"/>
      <c r="CD57" s="52"/>
      <c r="CE57" s="52"/>
      <c r="CF57" s="52"/>
      <c r="CG57" s="52"/>
      <c r="CH57" s="52"/>
      <c r="CI57" s="52"/>
      <c r="CJ57" s="52"/>
      <c r="CK57" s="52"/>
      <c r="CL57" s="52"/>
      <c r="CM57" s="52"/>
      <c r="CN57" s="52"/>
      <c r="CO57" s="52"/>
      <c r="CP57" s="52"/>
      <c r="CQ57" s="52"/>
      <c r="CR57" s="52"/>
      <c r="CS57" s="52"/>
      <c r="CT57" s="52"/>
    </row>
    <row r="58" spans="1:101" ht="16.5" customHeight="1">
      <c r="A58" s="923"/>
      <c r="B58" s="923"/>
      <c r="C58" s="874" t="s">
        <v>4460</v>
      </c>
      <c r="D58" s="832"/>
      <c r="E58" s="832"/>
      <c r="F58" s="875"/>
      <c r="G58" s="925"/>
      <c r="H58" s="926"/>
      <c r="I58" s="926"/>
      <c r="J58" s="926"/>
      <c r="K58" s="926"/>
      <c r="L58" s="926"/>
      <c r="M58" s="926"/>
      <c r="N58" s="926"/>
      <c r="O58" s="926"/>
      <c r="P58" s="926"/>
      <c r="Q58" s="926"/>
      <c r="R58" s="926"/>
      <c r="S58" s="926"/>
      <c r="T58" s="926"/>
      <c r="U58" s="926"/>
      <c r="V58" s="926"/>
      <c r="W58" s="926"/>
      <c r="X58" s="926"/>
      <c r="Y58" s="926"/>
      <c r="Z58" s="926"/>
      <c r="AA58" s="926"/>
      <c r="AB58" s="926"/>
      <c r="AC58" s="926"/>
      <c r="AD58" s="926"/>
      <c r="AE58" s="926"/>
      <c r="AF58" s="926"/>
      <c r="AG58" s="926"/>
      <c r="AH58" s="926"/>
      <c r="AI58" s="926"/>
      <c r="AJ58" s="926"/>
      <c r="AK58" s="926"/>
      <c r="AL58" s="926"/>
      <c r="AM58" s="926"/>
      <c r="AN58" s="926"/>
      <c r="AO58" s="926"/>
      <c r="AP58" s="926"/>
      <c r="AQ58" s="926"/>
      <c r="AR58" s="927"/>
      <c r="AW58" s="52"/>
      <c r="AX58" s="52"/>
      <c r="AY58" s="52"/>
      <c r="AZ58" s="52"/>
      <c r="BA58" s="52"/>
      <c r="BB58" s="52"/>
      <c r="BC58" s="52"/>
      <c r="BD58" s="52"/>
      <c r="BE58" s="52"/>
      <c r="BF58" s="52"/>
      <c r="BG58" s="52"/>
      <c r="BH58" s="52"/>
      <c r="BI58" s="52"/>
      <c r="BJ58" s="52"/>
      <c r="BK58" s="52"/>
      <c r="BL58" s="52"/>
      <c r="BM58" s="52"/>
      <c r="BN58" s="52"/>
      <c r="BO58" s="52"/>
      <c r="BP58" s="52"/>
      <c r="BQ58" s="52"/>
      <c r="BR58" s="52"/>
      <c r="BS58" s="52"/>
      <c r="BT58" s="52"/>
      <c r="BU58" s="52"/>
      <c r="BV58" s="52"/>
      <c r="BW58" s="52"/>
      <c r="BX58" s="52"/>
      <c r="BY58" s="52"/>
      <c r="BZ58" s="52"/>
      <c r="CA58" s="52"/>
      <c r="CB58" s="52"/>
      <c r="CC58" s="52"/>
      <c r="CD58" s="52"/>
      <c r="CE58" s="52"/>
      <c r="CF58" s="52"/>
      <c r="CG58" s="52"/>
      <c r="CH58" s="52"/>
      <c r="CI58" s="52"/>
      <c r="CJ58" s="52"/>
      <c r="CK58" s="52"/>
      <c r="CL58" s="52"/>
      <c r="CM58" s="52"/>
      <c r="CN58" s="52"/>
      <c r="CO58" s="52"/>
      <c r="CP58" s="52"/>
      <c r="CQ58" s="52"/>
      <c r="CR58" s="52"/>
      <c r="CS58" s="52"/>
      <c r="CT58" s="52"/>
    </row>
    <row r="59" spans="1:101" ht="16.5" customHeight="1">
      <c r="A59" s="923"/>
      <c r="B59" s="923"/>
      <c r="C59" s="862"/>
      <c r="D59" s="863"/>
      <c r="E59" s="863"/>
      <c r="F59" s="876"/>
      <c r="G59" s="996"/>
      <c r="H59" s="948"/>
      <c r="I59" s="948"/>
      <c r="J59" s="948"/>
      <c r="K59" s="948"/>
      <c r="L59" s="948"/>
      <c r="M59" s="948"/>
      <c r="N59" s="948"/>
      <c r="O59" s="948"/>
      <c r="P59" s="948"/>
      <c r="Q59" s="948"/>
      <c r="R59" s="948"/>
      <c r="S59" s="948"/>
      <c r="T59" s="948"/>
      <c r="U59" s="948"/>
      <c r="V59" s="948"/>
      <c r="W59" s="948"/>
      <c r="X59" s="948"/>
      <c r="Y59" s="948"/>
      <c r="Z59" s="948"/>
      <c r="AA59" s="948"/>
      <c r="AB59" s="948"/>
      <c r="AC59" s="948"/>
      <c r="AD59" s="948"/>
      <c r="AE59" s="948"/>
      <c r="AF59" s="948"/>
      <c r="AG59" s="948"/>
      <c r="AH59" s="948"/>
      <c r="AI59" s="948"/>
      <c r="AJ59" s="948"/>
      <c r="AK59" s="948"/>
      <c r="AL59" s="948"/>
      <c r="AM59" s="948"/>
      <c r="AN59" s="948"/>
      <c r="AO59" s="948"/>
      <c r="AP59" s="948"/>
      <c r="AQ59" s="948"/>
      <c r="AR59" s="957"/>
      <c r="AW59" s="52"/>
      <c r="AX59" s="52"/>
      <c r="AY59" s="52"/>
      <c r="AZ59" s="52"/>
      <c r="BA59" s="52"/>
      <c r="BB59" s="52"/>
      <c r="BC59" s="52"/>
      <c r="BD59" s="52"/>
      <c r="BE59" s="52"/>
      <c r="BF59" s="52"/>
      <c r="BG59" s="52"/>
      <c r="BH59" s="52"/>
      <c r="BI59" s="52"/>
      <c r="BJ59" s="52"/>
      <c r="BK59" s="52"/>
      <c r="BL59" s="52"/>
      <c r="BM59" s="52"/>
      <c r="BN59" s="52"/>
      <c r="BO59" s="52"/>
      <c r="BP59" s="52"/>
      <c r="BQ59" s="52"/>
      <c r="BR59" s="52"/>
      <c r="BS59" s="52"/>
      <c r="BT59" s="52"/>
      <c r="BU59" s="52"/>
      <c r="BV59" s="52"/>
      <c r="BW59" s="52"/>
      <c r="BX59" s="52"/>
      <c r="BY59" s="52"/>
      <c r="BZ59" s="52"/>
      <c r="CA59" s="52"/>
      <c r="CB59" s="52"/>
      <c r="CC59" s="52"/>
      <c r="CD59" s="52"/>
      <c r="CE59" s="52"/>
      <c r="CF59" s="52"/>
      <c r="CG59" s="52"/>
      <c r="CH59" s="52"/>
      <c r="CI59" s="52"/>
      <c r="CJ59" s="52"/>
      <c r="CK59" s="52"/>
      <c r="CL59" s="52"/>
      <c r="CM59" s="52"/>
      <c r="CN59" s="52"/>
      <c r="CO59" s="52"/>
      <c r="CP59" s="52"/>
      <c r="CQ59" s="52"/>
      <c r="CR59" s="52"/>
      <c r="CS59" s="52"/>
      <c r="CT59" s="52"/>
    </row>
    <row r="60" spans="1:101" ht="3" customHeight="1">
      <c r="B60" s="66"/>
      <c r="C60" s="67"/>
      <c r="D60" s="67"/>
      <c r="E60" s="67"/>
      <c r="F60" s="67"/>
      <c r="G60" s="67"/>
      <c r="H60" s="67"/>
      <c r="I60" s="67"/>
      <c r="J60" s="67"/>
      <c r="K60" s="67"/>
      <c r="L60" s="67"/>
      <c r="M60" s="67"/>
      <c r="N60" s="67"/>
      <c r="O60" s="67"/>
      <c r="P60" s="67"/>
      <c r="Q60" s="67"/>
      <c r="R60" s="67"/>
      <c r="S60" s="67"/>
      <c r="T60" s="67"/>
      <c r="U60" s="67"/>
      <c r="V60" s="67"/>
      <c r="W60" s="67"/>
      <c r="X60" s="67"/>
      <c r="Y60" s="67"/>
      <c r="Z60" s="67"/>
      <c r="AA60" s="67"/>
      <c r="AB60" s="67"/>
      <c r="AC60" s="67"/>
      <c r="AD60" s="67"/>
      <c r="AE60" s="67"/>
      <c r="AF60" s="67"/>
      <c r="AG60" s="67"/>
      <c r="AH60" s="67"/>
      <c r="AI60" s="67"/>
      <c r="AJ60" s="67"/>
      <c r="AK60" s="67"/>
      <c r="AL60" s="67"/>
      <c r="AM60" s="67"/>
      <c r="AN60" s="67"/>
      <c r="AO60" s="67"/>
      <c r="AP60" s="67"/>
      <c r="AQ60" s="67"/>
      <c r="AR60" s="67"/>
      <c r="AW60" s="52"/>
      <c r="AX60" s="52"/>
      <c r="AY60" s="52"/>
      <c r="AZ60" s="52"/>
      <c r="BA60" s="52"/>
      <c r="BB60" s="52"/>
      <c r="BC60" s="52"/>
      <c r="BD60" s="52"/>
      <c r="BE60" s="52"/>
      <c r="BF60" s="52"/>
      <c r="BG60" s="52"/>
      <c r="BH60" s="52"/>
      <c r="BI60" s="52"/>
      <c r="BJ60" s="52"/>
      <c r="BK60" s="52"/>
      <c r="BL60" s="52"/>
      <c r="BM60" s="52"/>
      <c r="BN60" s="52"/>
      <c r="BO60" s="52"/>
      <c r="BP60" s="52"/>
      <c r="BQ60" s="52"/>
      <c r="BR60" s="52"/>
      <c r="BS60" s="52"/>
      <c r="BT60" s="52"/>
      <c r="BU60" s="52"/>
      <c r="BV60" s="52"/>
      <c r="BW60" s="52"/>
      <c r="BX60" s="52"/>
      <c r="BY60" s="52"/>
      <c r="BZ60" s="52"/>
      <c r="CA60" s="52"/>
      <c r="CB60" s="52"/>
      <c r="CC60" s="52"/>
      <c r="CD60" s="52"/>
      <c r="CE60" s="52"/>
      <c r="CF60" s="52"/>
      <c r="CG60" s="52"/>
      <c r="CH60" s="52"/>
      <c r="CI60" s="52"/>
      <c r="CJ60" s="52"/>
      <c r="CK60" s="52"/>
      <c r="CL60" s="52"/>
      <c r="CM60" s="52"/>
      <c r="CN60" s="52"/>
      <c r="CO60" s="52"/>
      <c r="CP60" s="52"/>
      <c r="CQ60" s="52"/>
      <c r="CR60" s="52"/>
      <c r="CS60" s="52"/>
      <c r="CT60" s="52"/>
    </row>
    <row r="61" spans="1:101" ht="16.5" customHeight="1">
      <c r="A61" s="934" t="s">
        <v>4461</v>
      </c>
      <c r="B61" s="923"/>
      <c r="C61" s="874" t="s">
        <v>4462</v>
      </c>
      <c r="D61" s="832"/>
      <c r="E61" s="875"/>
      <c r="F61" s="877" t="str">
        <f>IF(C63="","",IF(C63="月額精算","控除単価",IF(C63="月額固定","-----",IF(C63="時間精算","時間単価（時間内）",IF(C63="時間一律","時間単価（一律）",IF(C63="日額精算","-----"))))))</f>
        <v/>
      </c>
      <c r="G61" s="877"/>
      <c r="H61" s="877"/>
      <c r="I61" s="877"/>
      <c r="J61" s="877"/>
      <c r="K61" s="877"/>
      <c r="L61" s="850" t="str">
        <f>IF(C63="","",IF(C63="月額精算","加算単価",IF(C63="月額固定","-----",IF(C63="時間精算","時間単価（時間外）",IF(C63="時間一律","-----",IF(C63="日額精算","-----"))))))</f>
        <v/>
      </c>
      <c r="M61" s="844"/>
      <c r="N61" s="844"/>
      <c r="O61" s="844"/>
      <c r="P61" s="844"/>
      <c r="Q61" s="856"/>
      <c r="R61" s="850" t="str">
        <f>IF(C63="","",IF(C63="時間精算","深夜","---"))</f>
        <v/>
      </c>
      <c r="S61" s="844"/>
      <c r="T61" s="847"/>
      <c r="U61" s="847"/>
      <c r="V61" s="850" t="str">
        <f>IF(C63="","",IF(C63="時間精算","法定休日","---"))</f>
        <v/>
      </c>
      <c r="W61" s="844"/>
      <c r="X61" s="847"/>
      <c r="Y61" s="847"/>
      <c r="Z61" s="850" t="str">
        <f>IF(C63="","",IF(C63="時間精算","法定休夜","---"))</f>
        <v/>
      </c>
      <c r="AA61" s="844"/>
      <c r="AB61" s="847"/>
      <c r="AC61" s="847"/>
      <c r="AD61" s="850" t="str">
        <f>IF(C63="","",IF(C63="月額精算","月額単価",IF(C63="日額精算","日額単価","---------")))</f>
        <v/>
      </c>
      <c r="AE61" s="894"/>
      <c r="AF61" s="894"/>
      <c r="AG61" s="894"/>
      <c r="AH61" s="894"/>
      <c r="AI61" s="894"/>
      <c r="AJ61" s="894"/>
      <c r="AK61" s="894"/>
      <c r="AL61" s="895"/>
      <c r="AM61" s="850" t="s">
        <v>4463</v>
      </c>
      <c r="AN61" s="844"/>
      <c r="AO61" s="844"/>
      <c r="AP61" s="844"/>
      <c r="AQ61" s="844"/>
      <c r="AR61" s="856"/>
      <c r="AW61" s="52"/>
      <c r="AX61" s="52"/>
      <c r="AY61" s="52"/>
      <c r="AZ61" s="52"/>
      <c r="BA61" s="52"/>
      <c r="BB61" s="52"/>
      <c r="BC61" s="52"/>
      <c r="BD61" s="52"/>
      <c r="BE61" s="52"/>
      <c r="BF61" s="52"/>
      <c r="BG61" s="52"/>
      <c r="BH61" s="52"/>
      <c r="BI61" s="52"/>
      <c r="BJ61" s="52"/>
      <c r="BK61" s="52"/>
      <c r="BL61" s="52"/>
      <c r="BM61" s="52"/>
      <c r="BN61" s="52"/>
      <c r="BO61" s="52"/>
      <c r="BP61" s="52"/>
      <c r="BQ61" s="52"/>
      <c r="BR61" s="52"/>
      <c r="BS61" s="52"/>
      <c r="BT61" s="52"/>
      <c r="BU61" s="52"/>
      <c r="BV61" s="52"/>
      <c r="BW61" s="52"/>
      <c r="BX61" s="52"/>
      <c r="BY61" s="52"/>
      <c r="BZ61" s="52"/>
      <c r="CA61" s="52"/>
      <c r="CB61" s="52"/>
      <c r="CC61" s="52"/>
      <c r="CD61" s="52"/>
      <c r="CE61" s="52"/>
      <c r="CF61" s="52"/>
      <c r="CG61" s="52"/>
      <c r="CH61" s="52"/>
      <c r="CI61" s="52"/>
      <c r="CJ61" s="52"/>
      <c r="CK61" s="52"/>
      <c r="CL61" s="52"/>
      <c r="CM61" s="52"/>
      <c r="CN61" s="52"/>
      <c r="CO61" s="52"/>
      <c r="CP61" s="52"/>
      <c r="CQ61" s="52"/>
      <c r="CR61" s="52"/>
      <c r="CS61" s="52"/>
      <c r="CT61" s="52"/>
    </row>
    <row r="62" spans="1:101" ht="16.5" customHeight="1">
      <c r="A62" s="923"/>
      <c r="B62" s="923"/>
      <c r="C62" s="862"/>
      <c r="D62" s="863"/>
      <c r="E62" s="876"/>
      <c r="F62" s="833"/>
      <c r="G62" s="834"/>
      <c r="H62" s="834"/>
      <c r="I62" s="834"/>
      <c r="J62" s="834"/>
      <c r="K62" s="835"/>
      <c r="L62" s="833"/>
      <c r="M62" s="834"/>
      <c r="N62" s="834"/>
      <c r="O62" s="834"/>
      <c r="P62" s="834"/>
      <c r="Q62" s="835"/>
      <c r="R62" s="911" t="str">
        <f>IF(T61="無","",IF(T61="有",ROUND(F62*1.5,0),""))</f>
        <v/>
      </c>
      <c r="S62" s="912"/>
      <c r="T62" s="912"/>
      <c r="U62" s="913"/>
      <c r="V62" s="911" t="str">
        <f>IF(X61="無","",IF(X61="有",ROUND(F62*1.35,0),""))</f>
        <v/>
      </c>
      <c r="W62" s="912"/>
      <c r="X62" s="912"/>
      <c r="Y62" s="913"/>
      <c r="Z62" s="911" t="str">
        <f>IF(AB61="無","",IF(AB61="有",ROUND(F62*1.6,0),""))</f>
        <v/>
      </c>
      <c r="AA62" s="912"/>
      <c r="AB62" s="912"/>
      <c r="AC62" s="913"/>
      <c r="AD62" s="833"/>
      <c r="AE62" s="834"/>
      <c r="AF62" s="834"/>
      <c r="AG62" s="834"/>
      <c r="AH62" s="834"/>
      <c r="AI62" s="834"/>
      <c r="AJ62" s="834"/>
      <c r="AK62" s="834"/>
      <c r="AL62" s="835"/>
      <c r="AM62" s="823"/>
      <c r="AN62" s="824"/>
      <c r="AO62" s="824"/>
      <c r="AP62" s="824"/>
      <c r="AQ62" s="824"/>
      <c r="AR62" s="825"/>
      <c r="AW62" s="52"/>
      <c r="AX62" s="52"/>
      <c r="AY62" s="52"/>
      <c r="AZ62" s="52"/>
      <c r="BA62" s="52"/>
      <c r="BB62" s="52"/>
      <c r="BC62" s="52"/>
      <c r="BD62" s="52"/>
      <c r="BE62" s="52"/>
      <c r="BF62" s="52"/>
      <c r="BG62" s="52"/>
      <c r="BH62" s="52"/>
      <c r="BI62" s="52"/>
      <c r="BJ62" s="52"/>
      <c r="BK62" s="52"/>
      <c r="BL62" s="52"/>
      <c r="BM62" s="52"/>
      <c r="BN62" s="52"/>
      <c r="BO62" s="52"/>
      <c r="BP62" s="52"/>
      <c r="BQ62" s="52"/>
      <c r="BR62" s="52"/>
      <c r="BS62" s="52"/>
      <c r="BT62" s="52"/>
      <c r="BU62" s="52"/>
      <c r="BV62" s="52"/>
      <c r="BW62" s="52"/>
      <c r="BX62" s="52"/>
      <c r="BY62" s="52"/>
      <c r="BZ62" s="52"/>
      <c r="CA62" s="52"/>
      <c r="CB62" s="52"/>
      <c r="CC62" s="52"/>
      <c r="CD62" s="52"/>
      <c r="CE62" s="52"/>
      <c r="CF62" s="52"/>
      <c r="CG62" s="52"/>
      <c r="CH62" s="52"/>
      <c r="CI62" s="52"/>
      <c r="CJ62" s="52"/>
      <c r="CK62" s="52"/>
      <c r="CL62" s="52"/>
      <c r="CM62" s="52"/>
      <c r="CN62" s="52"/>
      <c r="CO62" s="52"/>
      <c r="CP62" s="52"/>
      <c r="CQ62" s="52"/>
      <c r="CR62" s="52"/>
      <c r="CS62" s="52"/>
      <c r="CT62" s="52"/>
    </row>
    <row r="63" spans="1:101" ht="16.5" customHeight="1">
      <c r="A63" s="923"/>
      <c r="B63" s="923"/>
      <c r="C63" s="965"/>
      <c r="D63" s="847"/>
      <c r="E63" s="966"/>
      <c r="F63" s="836"/>
      <c r="G63" s="837"/>
      <c r="H63" s="837"/>
      <c r="I63" s="837"/>
      <c r="J63" s="837"/>
      <c r="K63" s="838"/>
      <c r="L63" s="836"/>
      <c r="M63" s="837"/>
      <c r="N63" s="837"/>
      <c r="O63" s="837"/>
      <c r="P63" s="837"/>
      <c r="Q63" s="838"/>
      <c r="R63" s="914"/>
      <c r="S63" s="915"/>
      <c r="T63" s="915"/>
      <c r="U63" s="916"/>
      <c r="V63" s="914"/>
      <c r="W63" s="915"/>
      <c r="X63" s="915"/>
      <c r="Y63" s="916"/>
      <c r="Z63" s="914"/>
      <c r="AA63" s="915"/>
      <c r="AB63" s="915"/>
      <c r="AC63" s="916"/>
      <c r="AD63" s="836"/>
      <c r="AE63" s="837"/>
      <c r="AF63" s="837"/>
      <c r="AG63" s="837"/>
      <c r="AH63" s="837"/>
      <c r="AI63" s="837"/>
      <c r="AJ63" s="837"/>
      <c r="AK63" s="837"/>
      <c r="AL63" s="838"/>
      <c r="AM63" s="826"/>
      <c r="AN63" s="827"/>
      <c r="AO63" s="827"/>
      <c r="AP63" s="827"/>
      <c r="AQ63" s="827"/>
      <c r="AR63" s="828"/>
      <c r="AW63" s="52"/>
      <c r="AX63" s="52"/>
      <c r="AY63" s="52"/>
      <c r="AZ63" s="52"/>
      <c r="BA63" s="52"/>
      <c r="BB63" s="52"/>
      <c r="BC63" s="52"/>
      <c r="BD63" s="52"/>
      <c r="BE63" s="52"/>
      <c r="BF63" s="52"/>
      <c r="BG63" s="52"/>
      <c r="BH63" s="52"/>
      <c r="BI63" s="52"/>
      <c r="BJ63" s="52"/>
      <c r="BK63" s="52"/>
      <c r="BL63" s="52"/>
      <c r="BM63" s="52"/>
      <c r="BN63" s="52"/>
      <c r="BO63" s="52"/>
      <c r="BP63" s="52"/>
      <c r="BQ63" s="52"/>
      <c r="BR63" s="52"/>
      <c r="BS63" s="52"/>
      <c r="BT63" s="52"/>
      <c r="BU63" s="52"/>
      <c r="BV63" s="52"/>
      <c r="BW63" s="52"/>
      <c r="BX63" s="52"/>
      <c r="BY63" s="52"/>
      <c r="BZ63" s="52"/>
      <c r="CA63" s="52"/>
      <c r="CB63" s="52"/>
      <c r="CC63" s="52"/>
      <c r="CD63" s="52"/>
      <c r="CE63" s="52"/>
      <c r="CF63" s="52"/>
      <c r="CG63" s="52"/>
      <c r="CH63" s="52"/>
      <c r="CI63" s="52"/>
      <c r="CJ63" s="52"/>
      <c r="CK63" s="52"/>
      <c r="CL63" s="52"/>
      <c r="CM63" s="52"/>
      <c r="CN63" s="52"/>
      <c r="CO63" s="52"/>
      <c r="CP63" s="52"/>
      <c r="CQ63" s="52"/>
      <c r="CR63" s="52"/>
      <c r="CS63" s="52"/>
      <c r="CT63" s="52"/>
    </row>
    <row r="64" spans="1:101" ht="16.5" customHeight="1">
      <c r="A64" s="923"/>
      <c r="B64" s="923"/>
      <c r="C64" s="871" t="s">
        <v>4464</v>
      </c>
      <c r="D64" s="845"/>
      <c r="E64" s="893"/>
      <c r="F64" s="987" t="s">
        <v>4465</v>
      </c>
      <c r="G64" s="987"/>
      <c r="H64" s="987"/>
      <c r="I64" s="988"/>
      <c r="J64" s="839"/>
      <c r="K64" s="840"/>
      <c r="L64" s="840"/>
      <c r="M64" s="840"/>
      <c r="N64" s="840"/>
      <c r="O64" s="840"/>
      <c r="P64" s="840"/>
      <c r="Q64" s="841"/>
      <c r="R64" s="986" t="s">
        <v>4466</v>
      </c>
      <c r="S64" s="987"/>
      <c r="T64" s="987"/>
      <c r="U64" s="988"/>
      <c r="V64" s="839"/>
      <c r="W64" s="840"/>
      <c r="X64" s="840"/>
      <c r="Y64" s="840"/>
      <c r="Z64" s="840"/>
      <c r="AA64" s="840"/>
      <c r="AB64" s="840"/>
      <c r="AC64" s="841"/>
      <c r="AD64" s="105"/>
      <c r="AE64" s="106"/>
      <c r="AF64" s="106"/>
      <c r="AG64" s="106"/>
      <c r="AH64" s="106"/>
      <c r="AI64" s="106"/>
      <c r="AJ64" s="106"/>
      <c r="AK64" s="106"/>
      <c r="AL64" s="106"/>
      <c r="AM64" s="106"/>
      <c r="AN64" s="106"/>
      <c r="AO64" s="106"/>
      <c r="AP64" s="106"/>
      <c r="AQ64" s="106"/>
      <c r="AR64" s="107"/>
      <c r="AS64" s="92"/>
      <c r="AW64" s="52"/>
      <c r="AX64" s="52"/>
      <c r="AY64" s="52"/>
      <c r="AZ64" s="52"/>
      <c r="BA64" s="52"/>
      <c r="BB64" s="52"/>
      <c r="BC64" s="52"/>
      <c r="BD64" s="52"/>
      <c r="BE64" s="52"/>
      <c r="BF64" s="52"/>
      <c r="BG64" s="52"/>
      <c r="BH64" s="52"/>
      <c r="BI64" s="52"/>
      <c r="BJ64" s="52"/>
      <c r="BK64" s="52"/>
      <c r="BL64" s="52"/>
      <c r="BM64" s="52"/>
      <c r="BN64" s="52"/>
      <c r="BO64" s="52"/>
      <c r="BP64" s="52"/>
      <c r="BQ64" s="52"/>
      <c r="BR64" s="52"/>
      <c r="BS64" s="52"/>
      <c r="BT64" s="52"/>
      <c r="BU64" s="52"/>
      <c r="BV64" s="52"/>
      <c r="BW64" s="52"/>
      <c r="BX64" s="52"/>
      <c r="BY64" s="52"/>
      <c r="BZ64" s="52"/>
      <c r="CA64" s="52"/>
      <c r="CB64" s="52"/>
      <c r="CC64" s="52"/>
      <c r="CD64" s="52"/>
      <c r="CE64" s="52"/>
      <c r="CF64" s="52"/>
      <c r="CG64" s="52"/>
      <c r="CH64" s="52"/>
      <c r="CI64" s="52"/>
      <c r="CJ64" s="52"/>
      <c r="CK64" s="52"/>
      <c r="CL64" s="52"/>
      <c r="CM64" s="52"/>
      <c r="CN64" s="52"/>
      <c r="CO64" s="52"/>
      <c r="CP64" s="52"/>
      <c r="CQ64" s="52"/>
      <c r="CR64" s="52"/>
      <c r="CS64" s="52"/>
      <c r="CT64" s="52"/>
    </row>
    <row r="65" spans="1:143" ht="16.5" customHeight="1">
      <c r="A65" s="923"/>
      <c r="B65" s="923"/>
      <c r="C65" s="851" t="s">
        <v>4467</v>
      </c>
      <c r="D65" s="851"/>
      <c r="E65" s="851"/>
      <c r="F65" s="910"/>
      <c r="G65" s="907"/>
      <c r="H65" s="907"/>
      <c r="I65" s="907"/>
      <c r="J65" s="908" t="str">
        <f>IF(C63="","",IF(C63="月額精算","H",IF(C63="月額固定","",IF(C63="時間精算","",IF(C63="時間一律","",IF(C63="日額精算",""))))))</f>
        <v/>
      </c>
      <c r="K65" s="908" t="str">
        <f>IF(C63="","",IF(C63="月額精算","～",IF(C63="月額固定","",IF(C63="時間精算","",IF(C63="時間一律","",IF(C63="日額精算",""))))))</f>
        <v/>
      </c>
      <c r="L65" s="907"/>
      <c r="M65" s="907"/>
      <c r="N65" s="907"/>
      <c r="O65" s="832" t="str">
        <f>IF(C63="","",IF(C63="月額精算","H",IF(C63="月額固定","",IF(C63="時間精算","",IF(C63="時間一律","",IF(C63="日額精算",""))))))</f>
        <v/>
      </c>
      <c r="P65" s="832" t="str">
        <f>IF(C63="","",IF(C63="月額精算","月額",IF(C63="月額固定","",IF(C63="時間精算","",IF(C63="時間一律","",IF(C63="日額精算",""))))))</f>
        <v/>
      </c>
      <c r="Q65" s="875"/>
      <c r="R65" s="917" t="str">
        <f>IF(C63="月額精算","←　こちらに入力（月額精算）",IF(C63="時間精算","こちらに入力（時間精算）　→",""))</f>
        <v/>
      </c>
      <c r="S65" s="918"/>
      <c r="T65" s="918"/>
      <c r="U65" s="918"/>
      <c r="V65" s="918"/>
      <c r="W65" s="918"/>
      <c r="X65" s="918"/>
      <c r="Y65" s="918"/>
      <c r="Z65" s="918"/>
      <c r="AA65" s="918"/>
      <c r="AB65" s="918"/>
      <c r="AC65" s="919"/>
      <c r="AD65" s="910"/>
      <c r="AE65" s="829"/>
      <c r="AF65" s="829"/>
      <c r="AG65" s="829"/>
      <c r="AH65" s="829"/>
      <c r="AI65" s="848"/>
      <c r="AJ65" s="888"/>
      <c r="AK65" s="888"/>
      <c r="AL65" s="888"/>
      <c r="AM65" s="908" t="str">
        <f>IF(C63="","",IF(C63="月額精算","",IF(C63="月額固定","",IF(C63="時間精算","時間以上時間外",IF(C63="時間一律","",IF(C63="日額精算",""))))))</f>
        <v/>
      </c>
      <c r="AN65" s="908"/>
      <c r="AO65" s="908"/>
      <c r="AP65" s="908"/>
      <c r="AQ65" s="908"/>
      <c r="AR65" s="909"/>
    </row>
    <row r="66" spans="1:143" ht="16.5" customHeight="1">
      <c r="A66" s="923"/>
      <c r="B66" s="923"/>
      <c r="C66" s="851"/>
      <c r="D66" s="851"/>
      <c r="E66" s="851"/>
      <c r="F66" s="862"/>
      <c r="G66" s="906"/>
      <c r="H66" s="906"/>
      <c r="I66" s="906"/>
      <c r="J66" s="863"/>
      <c r="K66" s="863"/>
      <c r="L66" s="906"/>
      <c r="M66" s="906"/>
      <c r="N66" s="906"/>
      <c r="O66" s="863"/>
      <c r="P66" s="863"/>
      <c r="Q66" s="876"/>
      <c r="R66" s="920"/>
      <c r="S66" s="921"/>
      <c r="T66" s="921"/>
      <c r="U66" s="921"/>
      <c r="V66" s="921"/>
      <c r="W66" s="921"/>
      <c r="X66" s="921"/>
      <c r="Y66" s="921"/>
      <c r="Z66" s="921"/>
      <c r="AA66" s="921"/>
      <c r="AB66" s="921"/>
      <c r="AC66" s="922"/>
      <c r="AD66" s="862"/>
      <c r="AE66" s="830"/>
      <c r="AF66" s="830"/>
      <c r="AG66" s="830"/>
      <c r="AH66" s="830"/>
      <c r="AI66" s="849"/>
      <c r="AJ66" s="906"/>
      <c r="AK66" s="906"/>
      <c r="AL66" s="906"/>
      <c r="AM66" s="863"/>
      <c r="AN66" s="863"/>
      <c r="AO66" s="863"/>
      <c r="AP66" s="863"/>
      <c r="AQ66" s="863"/>
      <c r="AR66" s="876"/>
    </row>
    <row r="67" spans="1:143" ht="16.5" customHeight="1">
      <c r="A67" s="923"/>
      <c r="B67" s="923"/>
      <c r="C67" s="845" t="s">
        <v>974</v>
      </c>
      <c r="D67" s="845"/>
      <c r="E67" s="845"/>
      <c r="F67" s="893"/>
      <c r="G67" s="93"/>
      <c r="H67" s="847"/>
      <c r="I67" s="936"/>
      <c r="J67" s="847"/>
      <c r="K67" s="847"/>
      <c r="L67" s="845" t="s">
        <v>4468</v>
      </c>
      <c r="M67" s="845"/>
      <c r="N67" s="847"/>
      <c r="O67" s="936"/>
      <c r="P67" s="857"/>
      <c r="Q67" s="847"/>
      <c r="R67" s="847"/>
      <c r="S67" s="845" t="s">
        <v>4469</v>
      </c>
      <c r="T67" s="845"/>
      <c r="U67" s="893"/>
      <c r="V67" s="935" t="s">
        <v>4454</v>
      </c>
      <c r="W67" s="935"/>
      <c r="X67" s="935"/>
      <c r="Y67" s="935"/>
      <c r="Z67" s="874" t="s">
        <v>4455</v>
      </c>
      <c r="AA67" s="832"/>
      <c r="AB67" s="832"/>
      <c r="AC67" s="832"/>
      <c r="AD67" s="832"/>
      <c r="AE67" s="847"/>
      <c r="AF67" s="847"/>
      <c r="AG67" s="94"/>
      <c r="AH67" s="94" t="s">
        <v>4456</v>
      </c>
      <c r="AI67" s="94"/>
      <c r="AJ67" s="832" t="s">
        <v>4457</v>
      </c>
      <c r="AK67" s="832"/>
      <c r="AL67" s="832"/>
      <c r="AM67" s="832"/>
      <c r="AN67" s="832"/>
      <c r="AO67" s="847"/>
      <c r="AP67" s="847"/>
      <c r="AQ67" s="94"/>
      <c r="AR67" s="95" t="s">
        <v>4456</v>
      </c>
    </row>
    <row r="68" spans="1:143" ht="16.5" customHeight="1">
      <c r="A68" s="923"/>
      <c r="B68" s="923"/>
      <c r="C68" s="874" t="s">
        <v>4470</v>
      </c>
      <c r="D68" s="832"/>
      <c r="E68" s="832"/>
      <c r="F68" s="875"/>
      <c r="G68" s="925"/>
      <c r="H68" s="926"/>
      <c r="I68" s="926"/>
      <c r="J68" s="926"/>
      <c r="K68" s="926"/>
      <c r="L68" s="926"/>
      <c r="M68" s="926"/>
      <c r="N68" s="926"/>
      <c r="O68" s="926"/>
      <c r="P68" s="926"/>
      <c r="Q68" s="926"/>
      <c r="R68" s="926"/>
      <c r="S68" s="926"/>
      <c r="T68" s="926"/>
      <c r="U68" s="926"/>
      <c r="V68" s="926"/>
      <c r="W68" s="926"/>
      <c r="X68" s="926"/>
      <c r="Y68" s="926"/>
      <c r="Z68" s="926"/>
      <c r="AA68" s="926"/>
      <c r="AB68" s="926"/>
      <c r="AC68" s="926"/>
      <c r="AD68" s="926"/>
      <c r="AE68" s="926"/>
      <c r="AF68" s="926"/>
      <c r="AG68" s="926"/>
      <c r="AH68" s="926"/>
      <c r="AI68" s="926"/>
      <c r="AJ68" s="926"/>
      <c r="AK68" s="926"/>
      <c r="AL68" s="926"/>
      <c r="AM68" s="926"/>
      <c r="AN68" s="926"/>
      <c r="AO68" s="926"/>
      <c r="AP68" s="926"/>
      <c r="AQ68" s="926"/>
      <c r="AR68" s="927"/>
    </row>
    <row r="69" spans="1:143" ht="16.5" customHeight="1">
      <c r="A69" s="923"/>
      <c r="B69" s="923"/>
      <c r="C69" s="862"/>
      <c r="D69" s="863"/>
      <c r="E69" s="863"/>
      <c r="F69" s="876"/>
      <c r="G69" s="996"/>
      <c r="H69" s="948"/>
      <c r="I69" s="948"/>
      <c r="J69" s="948"/>
      <c r="K69" s="948"/>
      <c r="L69" s="948"/>
      <c r="M69" s="948"/>
      <c r="N69" s="948"/>
      <c r="O69" s="948"/>
      <c r="P69" s="948"/>
      <c r="Q69" s="948"/>
      <c r="R69" s="948"/>
      <c r="S69" s="948"/>
      <c r="T69" s="948"/>
      <c r="U69" s="948"/>
      <c r="V69" s="948"/>
      <c r="W69" s="948"/>
      <c r="X69" s="948"/>
      <c r="Y69" s="948"/>
      <c r="Z69" s="948"/>
      <c r="AA69" s="948"/>
      <c r="AB69" s="948"/>
      <c r="AC69" s="948"/>
      <c r="AD69" s="948"/>
      <c r="AE69" s="948"/>
      <c r="AF69" s="948"/>
      <c r="AG69" s="948"/>
      <c r="AH69" s="948"/>
      <c r="AI69" s="948"/>
      <c r="AJ69" s="948"/>
      <c r="AK69" s="948"/>
      <c r="AL69" s="948"/>
      <c r="AM69" s="948"/>
      <c r="AN69" s="948"/>
      <c r="AO69" s="948"/>
      <c r="AP69" s="948"/>
      <c r="AQ69" s="948"/>
      <c r="AR69" s="957"/>
    </row>
    <row r="70" spans="1:143" ht="3" customHeight="1">
      <c r="A70" s="66"/>
      <c r="B70" s="66"/>
      <c r="C70" s="67"/>
      <c r="D70" s="67"/>
      <c r="E70" s="67"/>
      <c r="F70" s="67"/>
      <c r="G70" s="67"/>
      <c r="H70" s="67"/>
      <c r="I70" s="67"/>
      <c r="J70" s="67"/>
      <c r="K70" s="67"/>
      <c r="L70" s="67"/>
      <c r="M70" s="67"/>
      <c r="N70" s="67"/>
      <c r="O70" s="67"/>
      <c r="P70" s="67"/>
      <c r="Q70" s="67"/>
      <c r="R70" s="67"/>
      <c r="S70" s="67"/>
      <c r="T70" s="67"/>
      <c r="U70" s="67"/>
      <c r="V70" s="67"/>
      <c r="W70" s="67"/>
      <c r="X70" s="67"/>
      <c r="Y70" s="67"/>
      <c r="Z70" s="67"/>
      <c r="AA70" s="67"/>
      <c r="AB70" s="67"/>
      <c r="AC70" s="67"/>
      <c r="AD70" s="67"/>
      <c r="AE70" s="67"/>
      <c r="AF70" s="67"/>
      <c r="AG70" s="67"/>
      <c r="AH70" s="67"/>
      <c r="AI70" s="67"/>
      <c r="AJ70" s="67"/>
      <c r="AK70" s="67"/>
      <c r="AL70" s="67"/>
      <c r="AM70" s="67"/>
      <c r="AN70" s="67"/>
      <c r="AO70" s="67"/>
      <c r="AP70" s="67"/>
      <c r="AQ70" s="67"/>
      <c r="AR70" s="67"/>
    </row>
    <row r="71" spans="1:143" ht="15" customHeight="1">
      <c r="A71" s="878" t="s">
        <v>4471</v>
      </c>
      <c r="B71" s="879"/>
      <c r="C71" s="851" t="s">
        <v>4472</v>
      </c>
      <c r="D71" s="851"/>
      <c r="E71" s="851"/>
      <c r="F71" s="851"/>
      <c r="G71" s="851"/>
      <c r="H71" s="851"/>
      <c r="I71" s="851"/>
      <c r="J71" s="94"/>
      <c r="K71" s="904"/>
      <c r="L71" s="904"/>
      <c r="M71" s="904"/>
      <c r="N71" s="904"/>
      <c r="O71" s="904"/>
      <c r="P71" s="904"/>
      <c r="Q71" s="904"/>
      <c r="R71" s="904"/>
      <c r="S71" s="904"/>
      <c r="T71" s="904"/>
      <c r="U71" s="904"/>
      <c r="V71" s="904"/>
      <c r="W71" s="94"/>
      <c r="X71" s="94"/>
      <c r="Y71" s="94"/>
      <c r="Z71" s="94"/>
      <c r="AA71" s="94"/>
      <c r="AB71" s="94"/>
      <c r="AC71" s="94"/>
      <c r="AD71" s="94"/>
      <c r="AE71" s="94"/>
      <c r="AF71" s="94"/>
      <c r="AG71" s="94"/>
      <c r="AH71" s="94"/>
      <c r="AI71" s="94"/>
      <c r="AJ71" s="94"/>
      <c r="AK71" s="94"/>
      <c r="AL71" s="94"/>
      <c r="AM71" s="94"/>
      <c r="AN71" s="94"/>
      <c r="AO71" s="94"/>
      <c r="AP71" s="94"/>
      <c r="AQ71" s="94"/>
      <c r="AR71" s="95"/>
    </row>
    <row r="72" spans="1:143" ht="15" customHeight="1">
      <c r="A72" s="880"/>
      <c r="B72" s="881"/>
      <c r="C72" s="851"/>
      <c r="D72" s="851"/>
      <c r="E72" s="851"/>
      <c r="F72" s="851"/>
      <c r="G72" s="851"/>
      <c r="H72" s="851"/>
      <c r="I72" s="851"/>
      <c r="J72" s="96"/>
      <c r="K72" s="905"/>
      <c r="L72" s="905"/>
      <c r="M72" s="905"/>
      <c r="N72" s="905"/>
      <c r="O72" s="905"/>
      <c r="P72" s="905"/>
      <c r="Q72" s="905"/>
      <c r="R72" s="905"/>
      <c r="S72" s="905"/>
      <c r="T72" s="905"/>
      <c r="U72" s="905"/>
      <c r="V72" s="905"/>
      <c r="W72" s="67"/>
      <c r="X72" s="67"/>
      <c r="Y72" s="67"/>
      <c r="Z72" s="67"/>
      <c r="AA72" s="67"/>
      <c r="AB72" s="67"/>
      <c r="AC72" s="67"/>
      <c r="AD72" s="67"/>
      <c r="AE72" s="67"/>
      <c r="AF72" s="67"/>
      <c r="AG72" s="67"/>
      <c r="AH72" s="67"/>
      <c r="AI72" s="67"/>
      <c r="AJ72" s="67"/>
      <c r="AK72" s="67"/>
      <c r="AL72" s="67"/>
      <c r="AM72" s="67"/>
      <c r="AN72" s="67"/>
      <c r="AO72" s="67"/>
      <c r="AP72" s="67"/>
      <c r="AQ72" s="67"/>
      <c r="AR72" s="97"/>
    </row>
    <row r="73" spans="1:143" ht="15" customHeight="1">
      <c r="A73" s="880"/>
      <c r="B73" s="881"/>
      <c r="C73" s="851" t="s">
        <v>4473</v>
      </c>
      <c r="D73" s="851"/>
      <c r="E73" s="851"/>
      <c r="F73" s="851"/>
      <c r="G73" s="851"/>
      <c r="H73" s="851"/>
      <c r="I73" s="851"/>
      <c r="J73" s="874" t="s">
        <v>4474</v>
      </c>
      <c r="K73" s="832"/>
      <c r="L73" s="832"/>
      <c r="M73" s="832"/>
      <c r="N73" s="832"/>
      <c r="O73" s="842" t="s">
        <v>4475</v>
      </c>
      <c r="P73" s="843"/>
      <c r="Q73" s="843"/>
      <c r="R73" s="904"/>
      <c r="S73" s="904"/>
      <c r="T73" s="904"/>
      <c r="U73" s="904"/>
      <c r="V73" s="904"/>
      <c r="W73" s="94"/>
      <c r="X73" s="832" t="s">
        <v>4476</v>
      </c>
      <c r="Y73" s="832"/>
      <c r="Z73" s="832"/>
      <c r="AA73" s="832"/>
      <c r="AB73" s="831"/>
      <c r="AC73" s="831"/>
      <c r="AD73" s="831"/>
      <c r="AE73" s="831"/>
      <c r="AF73" s="831"/>
      <c r="AG73" s="831"/>
      <c r="AH73" s="831"/>
      <c r="AI73" s="831"/>
      <c r="AJ73" s="831"/>
      <c r="AK73" s="831"/>
      <c r="AL73" s="831"/>
      <c r="AM73" s="831"/>
      <c r="AN73" s="831"/>
      <c r="AO73" s="831"/>
      <c r="AP73" s="831"/>
      <c r="AQ73" s="98"/>
      <c r="AR73" s="95"/>
    </row>
    <row r="74" spans="1:143" ht="15" customHeight="1">
      <c r="A74" s="880"/>
      <c r="B74" s="881"/>
      <c r="C74" s="851"/>
      <c r="D74" s="851"/>
      <c r="E74" s="851"/>
      <c r="F74" s="851"/>
      <c r="G74" s="851"/>
      <c r="H74" s="851"/>
      <c r="I74" s="851"/>
      <c r="J74" s="861" t="s">
        <v>4477</v>
      </c>
      <c r="K74" s="859"/>
      <c r="L74" s="859"/>
      <c r="M74" s="859"/>
      <c r="N74" s="859"/>
      <c r="O74" s="864" t="s">
        <v>4475</v>
      </c>
      <c r="P74" s="860"/>
      <c r="Q74" s="860"/>
      <c r="R74" s="822"/>
      <c r="S74" s="822"/>
      <c r="T74" s="822"/>
      <c r="U74" s="822"/>
      <c r="V74" s="822"/>
      <c r="W74" s="99"/>
      <c r="X74" s="859" t="s">
        <v>4476</v>
      </c>
      <c r="Y74" s="859"/>
      <c r="Z74" s="859"/>
      <c r="AA74" s="859"/>
      <c r="AB74" s="822"/>
      <c r="AC74" s="822"/>
      <c r="AD74" s="822"/>
      <c r="AE74" s="822"/>
      <c r="AF74" s="822"/>
      <c r="AG74" s="822"/>
      <c r="AH74" s="822"/>
      <c r="AI74" s="822"/>
      <c r="AJ74" s="822"/>
      <c r="AK74" s="822"/>
      <c r="AL74" s="822"/>
      <c r="AM74" s="822"/>
      <c r="AN74" s="822"/>
      <c r="AO74" s="822"/>
      <c r="AP74" s="822"/>
      <c r="AQ74" s="100"/>
      <c r="AR74" s="101"/>
      <c r="ED74" s="56"/>
      <c r="EE74" s="56"/>
      <c r="EF74" s="56"/>
      <c r="EG74" s="56"/>
      <c r="EH74" s="56"/>
      <c r="EI74" s="56"/>
      <c r="EJ74" s="56"/>
      <c r="EK74" s="56"/>
      <c r="EL74" s="56"/>
      <c r="EM74" s="56"/>
    </row>
    <row r="75" spans="1:143" ht="15" customHeight="1">
      <c r="A75" s="880"/>
      <c r="B75" s="881"/>
      <c r="C75" s="851"/>
      <c r="D75" s="851"/>
      <c r="E75" s="851"/>
      <c r="F75" s="851"/>
      <c r="G75" s="851"/>
      <c r="H75" s="851"/>
      <c r="I75" s="851"/>
      <c r="J75" s="862" t="s">
        <v>4478</v>
      </c>
      <c r="K75" s="863"/>
      <c r="L75" s="863"/>
      <c r="M75" s="863"/>
      <c r="N75" s="863"/>
      <c r="O75" s="866" t="s">
        <v>4475</v>
      </c>
      <c r="P75" s="867"/>
      <c r="Q75" s="867"/>
      <c r="R75" s="903"/>
      <c r="S75" s="903"/>
      <c r="T75" s="903"/>
      <c r="U75" s="903"/>
      <c r="V75" s="903"/>
      <c r="W75" s="96"/>
      <c r="X75" s="863" t="s">
        <v>4476</v>
      </c>
      <c r="Y75" s="863"/>
      <c r="Z75" s="863"/>
      <c r="AA75" s="863"/>
      <c r="AB75" s="865"/>
      <c r="AC75" s="865"/>
      <c r="AD75" s="865"/>
      <c r="AE75" s="865"/>
      <c r="AF75" s="865"/>
      <c r="AG75" s="865"/>
      <c r="AH75" s="865"/>
      <c r="AI75" s="865"/>
      <c r="AJ75" s="865"/>
      <c r="AK75" s="865"/>
      <c r="AL75" s="865"/>
      <c r="AM75" s="865"/>
      <c r="AN75" s="865"/>
      <c r="AO75" s="865"/>
      <c r="AP75" s="865"/>
      <c r="AQ75" s="102"/>
      <c r="AR75" s="97"/>
      <c r="ED75" s="56"/>
      <c r="EE75" s="56"/>
      <c r="EF75" s="56"/>
      <c r="EG75" s="56"/>
      <c r="EH75" s="56"/>
      <c r="EI75" s="56"/>
      <c r="EJ75" s="56"/>
      <c r="EK75" s="56"/>
      <c r="EL75" s="56"/>
      <c r="EM75" s="56"/>
    </row>
    <row r="76" spans="1:143" ht="15" customHeight="1">
      <c r="A76" s="880"/>
      <c r="B76" s="881"/>
      <c r="C76" s="851" t="s">
        <v>4479</v>
      </c>
      <c r="D76" s="851"/>
      <c r="E76" s="851"/>
      <c r="F76" s="851"/>
      <c r="G76" s="851"/>
      <c r="H76" s="851"/>
      <c r="I76" s="851"/>
      <c r="J76" s="874" t="s">
        <v>4474</v>
      </c>
      <c r="K76" s="832"/>
      <c r="L76" s="832"/>
      <c r="M76" s="832"/>
      <c r="N76" s="832"/>
      <c r="O76" s="842" t="s">
        <v>4475</v>
      </c>
      <c r="P76" s="843"/>
      <c r="Q76" s="843"/>
      <c r="R76" s="831"/>
      <c r="S76" s="831"/>
      <c r="T76" s="831"/>
      <c r="U76" s="831"/>
      <c r="V76" s="831"/>
      <c r="W76" s="67"/>
      <c r="X76" s="848"/>
      <c r="Y76" s="848"/>
      <c r="Z76" s="848"/>
      <c r="AA76" s="848"/>
      <c r="AB76" s="832"/>
      <c r="AC76" s="832"/>
      <c r="AD76" s="832"/>
      <c r="AE76" s="832"/>
      <c r="AF76" s="832"/>
      <c r="AG76" s="832"/>
      <c r="AH76" s="832"/>
      <c r="AI76" s="832"/>
      <c r="AJ76" s="832"/>
      <c r="AK76" s="832"/>
      <c r="AL76" s="832"/>
      <c r="AM76" s="832"/>
      <c r="AN76" s="832"/>
      <c r="AO76" s="832"/>
      <c r="AP76" s="832"/>
      <c r="AQ76" s="103"/>
      <c r="AR76" s="104"/>
      <c r="ED76" s="56"/>
      <c r="EE76" s="56"/>
      <c r="EF76" s="56"/>
      <c r="EG76" s="56"/>
      <c r="EH76" s="56"/>
      <c r="EI76" s="56"/>
      <c r="EJ76" s="56"/>
      <c r="EK76" s="56"/>
      <c r="EL76" s="56"/>
      <c r="EM76" s="56"/>
    </row>
    <row r="77" spans="1:143" ht="15" customHeight="1">
      <c r="A77" s="880"/>
      <c r="B77" s="881"/>
      <c r="C77" s="851"/>
      <c r="D77" s="851"/>
      <c r="E77" s="851"/>
      <c r="F77" s="851"/>
      <c r="G77" s="851"/>
      <c r="H77" s="851"/>
      <c r="I77" s="851"/>
      <c r="J77" s="861" t="s">
        <v>4477</v>
      </c>
      <c r="K77" s="859"/>
      <c r="L77" s="859"/>
      <c r="M77" s="859"/>
      <c r="N77" s="859"/>
      <c r="O77" s="864" t="s">
        <v>4475</v>
      </c>
      <c r="P77" s="860"/>
      <c r="Q77" s="860"/>
      <c r="R77" s="822"/>
      <c r="S77" s="822"/>
      <c r="T77" s="822"/>
      <c r="U77" s="822"/>
      <c r="V77" s="822"/>
      <c r="W77" s="99"/>
      <c r="X77" s="860"/>
      <c r="Y77" s="860"/>
      <c r="Z77" s="860"/>
      <c r="AA77" s="860"/>
      <c r="AB77" s="859"/>
      <c r="AC77" s="859"/>
      <c r="AD77" s="859"/>
      <c r="AE77" s="859"/>
      <c r="AF77" s="859"/>
      <c r="AG77" s="859"/>
      <c r="AH77" s="859"/>
      <c r="AI77" s="859"/>
      <c r="AJ77" s="859"/>
      <c r="AK77" s="859"/>
      <c r="AL77" s="859"/>
      <c r="AM77" s="859"/>
      <c r="AN77" s="859"/>
      <c r="AO77" s="859"/>
      <c r="AP77" s="859"/>
      <c r="AQ77" s="100"/>
      <c r="AR77" s="101"/>
      <c r="ED77" s="56"/>
      <c r="EE77" s="56"/>
      <c r="EF77" s="56"/>
      <c r="EG77" s="56"/>
      <c r="EH77" s="56"/>
      <c r="EI77" s="56"/>
      <c r="EJ77" s="56"/>
      <c r="EK77" s="56"/>
      <c r="EL77" s="56"/>
      <c r="EM77" s="56"/>
    </row>
    <row r="78" spans="1:143" ht="15" customHeight="1">
      <c r="A78" s="882"/>
      <c r="B78" s="883"/>
      <c r="C78" s="851"/>
      <c r="D78" s="851"/>
      <c r="E78" s="851"/>
      <c r="F78" s="851"/>
      <c r="G78" s="851"/>
      <c r="H78" s="851"/>
      <c r="I78" s="851"/>
      <c r="J78" s="862" t="s">
        <v>4478</v>
      </c>
      <c r="K78" s="863"/>
      <c r="L78" s="863"/>
      <c r="M78" s="863"/>
      <c r="N78" s="863"/>
      <c r="O78" s="866" t="s">
        <v>4475</v>
      </c>
      <c r="P78" s="867"/>
      <c r="Q78" s="867"/>
      <c r="R78" s="865"/>
      <c r="S78" s="865"/>
      <c r="T78" s="865"/>
      <c r="U78" s="865"/>
      <c r="V78" s="865"/>
      <c r="W78" s="96"/>
      <c r="X78" s="849"/>
      <c r="Y78" s="849"/>
      <c r="Z78" s="849"/>
      <c r="AA78" s="849"/>
      <c r="AB78" s="863"/>
      <c r="AC78" s="863"/>
      <c r="AD78" s="863"/>
      <c r="AE78" s="863"/>
      <c r="AF78" s="863"/>
      <c r="AG78" s="863"/>
      <c r="AH78" s="863"/>
      <c r="AI78" s="863"/>
      <c r="AJ78" s="863"/>
      <c r="AK78" s="863"/>
      <c r="AL78" s="863"/>
      <c r="AM78" s="863"/>
      <c r="AN78" s="863"/>
      <c r="AO78" s="863"/>
      <c r="AP78" s="863"/>
      <c r="AQ78" s="102"/>
      <c r="AR78" s="97"/>
      <c r="ED78" s="56"/>
      <c r="EE78" s="56"/>
      <c r="EF78" s="56"/>
      <c r="EG78" s="56"/>
      <c r="EH78" s="56"/>
      <c r="EI78" s="56"/>
      <c r="EJ78" s="56"/>
      <c r="EK78" s="56"/>
      <c r="EL78" s="56"/>
      <c r="EM78" s="56"/>
    </row>
    <row r="79" spans="1:143" ht="15" customHeight="1">
      <c r="A79" s="66"/>
      <c r="B79" s="66"/>
      <c r="C79" s="67"/>
      <c r="D79" s="67"/>
      <c r="E79" s="67"/>
      <c r="F79" s="67"/>
      <c r="G79" s="67"/>
      <c r="H79" s="67"/>
      <c r="I79" s="67"/>
      <c r="J79" s="67"/>
      <c r="K79" s="67"/>
      <c r="L79" s="67"/>
      <c r="M79" s="67"/>
      <c r="N79" s="67"/>
      <c r="O79" s="67"/>
      <c r="P79" s="67"/>
      <c r="Q79" s="67"/>
      <c r="R79" s="67"/>
      <c r="S79" s="67"/>
      <c r="T79" s="67"/>
      <c r="U79" s="67"/>
      <c r="V79" s="67"/>
      <c r="W79" s="67"/>
      <c r="X79" s="67"/>
      <c r="Y79" s="67"/>
      <c r="Z79" s="67"/>
      <c r="AA79" s="67"/>
      <c r="AB79" s="67"/>
      <c r="AC79" s="67"/>
      <c r="AD79" s="67"/>
      <c r="AE79" s="67"/>
      <c r="AF79" s="67"/>
      <c r="AG79" s="67"/>
      <c r="AH79" s="67"/>
      <c r="AI79" s="67"/>
      <c r="AJ79" s="67"/>
      <c r="AK79" s="67"/>
      <c r="AL79" s="67"/>
      <c r="AM79" s="67"/>
      <c r="AN79" s="67"/>
      <c r="AO79" s="67"/>
      <c r="AP79" s="67"/>
      <c r="AQ79" s="67"/>
      <c r="AR79" s="67"/>
    </row>
    <row r="80" spans="1:143" ht="15" customHeight="1">
      <c r="A80" s="1026" t="s">
        <v>4480</v>
      </c>
      <c r="B80" s="1026"/>
      <c r="C80" s="845" t="s">
        <v>4481</v>
      </c>
      <c r="D80" s="845"/>
      <c r="E80" s="845"/>
      <c r="F80" s="845"/>
      <c r="G80" s="845"/>
      <c r="H80" s="845"/>
      <c r="I80" s="845"/>
      <c r="J80" s="845"/>
      <c r="K80" s="845"/>
      <c r="L80" s="845"/>
      <c r="M80" s="845"/>
      <c r="N80" s="845"/>
      <c r="O80" s="845"/>
      <c r="P80" s="893"/>
      <c r="Q80" s="871" t="s">
        <v>4482</v>
      </c>
      <c r="R80" s="845"/>
      <c r="S80" s="845"/>
      <c r="T80" s="845"/>
      <c r="U80" s="845"/>
      <c r="V80" s="845"/>
      <c r="W80" s="845"/>
      <c r="X80" s="845"/>
      <c r="Y80" s="845"/>
      <c r="Z80" s="845"/>
      <c r="AA80" s="845"/>
      <c r="AB80" s="845"/>
      <c r="AC80" s="845"/>
      <c r="AD80" s="893"/>
      <c r="AE80" s="871" t="s">
        <v>4483</v>
      </c>
      <c r="AF80" s="845"/>
      <c r="AG80" s="845"/>
      <c r="AH80" s="845"/>
      <c r="AI80" s="845"/>
      <c r="AJ80" s="845"/>
      <c r="AK80" s="850"/>
      <c r="AL80" s="844"/>
      <c r="AM80" s="844"/>
      <c r="AN80" s="844"/>
      <c r="AO80" s="844"/>
      <c r="AP80" s="844"/>
      <c r="AQ80" s="844"/>
      <c r="AR80" s="856"/>
      <c r="ED80" s="56"/>
      <c r="EE80" s="56"/>
      <c r="EF80" s="56"/>
      <c r="EG80" s="56"/>
      <c r="EH80" s="56"/>
      <c r="EI80" s="56"/>
      <c r="EJ80" s="56"/>
      <c r="EK80" s="56"/>
      <c r="EL80" s="56"/>
      <c r="EM80" s="56"/>
    </row>
    <row r="81" spans="1:143" ht="15" customHeight="1">
      <c r="A81" s="1026"/>
      <c r="B81" s="1026"/>
      <c r="C81" s="845" t="s">
        <v>4404</v>
      </c>
      <c r="D81" s="845"/>
      <c r="E81" s="893"/>
      <c r="F81" s="890"/>
      <c r="G81" s="891"/>
      <c r="H81" s="891"/>
      <c r="I81" s="891"/>
      <c r="J81" s="891"/>
      <c r="K81" s="891"/>
      <c r="L81" s="891"/>
      <c r="M81" s="891"/>
      <c r="N81" s="891"/>
      <c r="O81" s="891"/>
      <c r="P81" s="892"/>
      <c r="Q81" s="871" t="s">
        <v>4404</v>
      </c>
      <c r="R81" s="845"/>
      <c r="S81" s="893"/>
      <c r="T81" s="992" t="str">
        <f>IF(B3="","",
IF(M3="","",
IF(AND(B3=固定マスタ!CG5,M3=固定マスタ!CM5),"",
IF(AND(B3=固定マスタ!CG5,M3=固定マスタ!CM6),固定マスタ!CO6,
IF(AND(B3=固定マスタ!CG5,M3=固定マスタ!CM7),固定マスタ!CO7,
IF(AND(B3=固定マスタ!CG5,M3=固定マスタ!CM8),固定マスタ!CO8,
IF(AND(B3=固定マスタ!CG5,M3=固定マスタ!CM9),固定マスタ!CO9,
IF(AND(B3=固定マスタ!CG6,M3=固定マスタ!CM5),"",
IF(AND(B3=固定マスタ!CG6,M3=固定マスタ!CM6),"",
IF(AND(B3=固定マスタ!CG6,M3=固定マスタ!CM7),固定マスタ!CO7,
IF(AND(B3=固定マスタ!CG6,M3=固定マスタ!CM8),固定マスタ!CO8,
IF(AND(B3=固定マスタ!CG6,M3=固定マスタ!CM9),固定マスタ!CO9,
IF(AND(B3=固定マスタ!CG7,M3=固定マスタ!CM5),"",
IF(AND(B3=固定マスタ!CG7,M3=固定マスタ!CM6),"",
IF(AND(B3=固定マスタ!CG7,M3=固定マスタ!CM7),固定マスタ!CO7,
IF(AND(B3=固定マスタ!CG7,M3=固定マスタ!CM8),"",
IF(AND(B3=固定マスタ!CG7,M3=固定マスタ!CM9),"",
)))))))))))))))))</f>
        <v/>
      </c>
      <c r="U81" s="993"/>
      <c r="V81" s="993"/>
      <c r="W81" s="993"/>
      <c r="X81" s="993"/>
      <c r="Y81" s="993"/>
      <c r="Z81" s="993"/>
      <c r="AA81" s="993"/>
      <c r="AB81" s="993"/>
      <c r="AC81" s="993"/>
      <c r="AD81" s="994"/>
      <c r="AE81" s="1001" t="str">
        <f>IF(B3="","",
IF(B3=固定マスタ!CG5,固定マスタ!DC5,
IF(B3=固定マスタ!CG6,固定マスタ!DE5,
)))</f>
        <v/>
      </c>
      <c r="AF81" s="1002"/>
      <c r="AG81" s="1002"/>
      <c r="AH81" s="1002"/>
      <c r="AI81" s="1002"/>
      <c r="AJ81" s="1002"/>
      <c r="AK81" s="995"/>
      <c r="AL81" s="894"/>
      <c r="AM81" s="894"/>
      <c r="AN81" s="895"/>
      <c r="AO81" s="995"/>
      <c r="AP81" s="894"/>
      <c r="AQ81" s="894"/>
      <c r="AR81" s="895"/>
      <c r="ED81" s="56"/>
      <c r="EE81" s="56"/>
      <c r="EF81" s="56"/>
      <c r="EG81" s="56"/>
      <c r="EH81" s="56"/>
      <c r="EI81" s="56"/>
      <c r="EJ81" s="56"/>
      <c r="EK81" s="56"/>
      <c r="EL81" s="56"/>
      <c r="EM81" s="56"/>
    </row>
    <row r="82" spans="1:143" ht="15" customHeight="1">
      <c r="A82" s="1026"/>
      <c r="B82" s="1026"/>
      <c r="C82" s="845" t="s">
        <v>4484</v>
      </c>
      <c r="D82" s="845"/>
      <c r="E82" s="893"/>
      <c r="F82" s="946"/>
      <c r="G82" s="947"/>
      <c r="H82" s="947"/>
      <c r="I82" s="947"/>
      <c r="J82" s="947"/>
      <c r="K82" s="947"/>
      <c r="L82" s="947"/>
      <c r="M82" s="947"/>
      <c r="N82" s="947"/>
      <c r="O82" s="947"/>
      <c r="P82" s="952"/>
      <c r="Q82" s="871" t="s">
        <v>4484</v>
      </c>
      <c r="R82" s="845"/>
      <c r="S82" s="893"/>
      <c r="T82" s="992" t="str">
        <f>IF(B3="","",
IF(M3="","",
IF(AND(B3=固定マスタ!CG5,M3=固定マスタ!CM5),"",
IF(AND(B3=固定マスタ!CG5,M3=固定マスタ!CM6),固定マスタ!CQ6,
IF(AND(B3=固定マスタ!CG5,M3=固定マスタ!CM7),固定マスタ!CQ7,
IF(AND(B3=固定マスタ!CG5,M3=固定マスタ!CM8),固定マスタ!CQ8,
IF(AND(B3=固定マスタ!CG5,M3=固定マスタ!CM9),固定マスタ!CQ9,
IF(AND(B3=固定マスタ!CG6,M3=固定マスタ!CM5),"",
IF(AND(B3=固定マスタ!CG6,M3=固定マスタ!CM6),"",
IF(AND(B3=固定マスタ!CG6,M3=固定マスタ!CM7),固定マスタ!CQ7,
IF(AND(B3=固定マスタ!CG6,M3=固定マスタ!CM8),固定マスタ!CQ8,
IF(AND(B3=固定マスタ!CG6,M3=固定マスタ!CM9),固定マスタ!CQ9,
IF(AND(B3=固定マスタ!CG7,M3=固定マスタ!CM5),"",
IF(AND(B3=固定マスタ!CG7,M3=固定マスタ!CM6),"",
IF(AND(B3=固定マスタ!CG7,M3=固定マスタ!CM7),固定マスタ!CQ7,
IF(AND(B3=固定マスタ!CG7,M3=固定マスタ!CM8),"",
IF(AND(B3=固定マスタ!CG7,M3=固定マスタ!CM9),"",
)))))))))))))))))</f>
        <v/>
      </c>
      <c r="U82" s="993"/>
      <c r="V82" s="993"/>
      <c r="W82" s="993"/>
      <c r="X82" s="993"/>
      <c r="Y82" s="993"/>
      <c r="Z82" s="993"/>
      <c r="AA82" s="993"/>
      <c r="AB82" s="993"/>
      <c r="AC82" s="993"/>
      <c r="AD82" s="994"/>
      <c r="AE82" s="1001" t="str">
        <f>IF(B3="","",
IF(B3=固定マスタ!CG5,固定マスタ!DC6,
IF(B3=固定マスタ!CG6,固定マスタ!DE6,
)))</f>
        <v/>
      </c>
      <c r="AF82" s="1002"/>
      <c r="AG82" s="1002"/>
      <c r="AH82" s="1002"/>
      <c r="AI82" s="1002"/>
      <c r="AJ82" s="1002"/>
      <c r="AK82" s="995"/>
      <c r="AL82" s="894"/>
      <c r="AM82" s="894"/>
      <c r="AN82" s="895"/>
      <c r="AO82" s="995"/>
      <c r="AP82" s="894"/>
      <c r="AQ82" s="894"/>
      <c r="AR82" s="895"/>
      <c r="ED82" s="56"/>
      <c r="EE82" s="56"/>
      <c r="EF82" s="56"/>
      <c r="EG82" s="56"/>
      <c r="EH82" s="56"/>
      <c r="EI82" s="56"/>
      <c r="EJ82" s="56"/>
      <c r="EK82" s="56"/>
      <c r="EL82" s="56"/>
      <c r="EM82" s="56"/>
    </row>
    <row r="83" spans="1:143" ht="15" customHeight="1">
      <c r="A83" s="1026"/>
      <c r="B83" s="1026"/>
      <c r="C83" s="845" t="s">
        <v>4485</v>
      </c>
      <c r="D83" s="845"/>
      <c r="E83" s="893"/>
      <c r="F83" s="946"/>
      <c r="G83" s="947"/>
      <c r="H83" s="947"/>
      <c r="I83" s="947"/>
      <c r="J83" s="947"/>
      <c r="K83" s="947"/>
      <c r="L83" s="947"/>
      <c r="M83" s="947"/>
      <c r="N83" s="947"/>
      <c r="O83" s="947"/>
      <c r="P83" s="952"/>
      <c r="Q83" s="871" t="s">
        <v>4485</v>
      </c>
      <c r="R83" s="845"/>
      <c r="S83" s="893"/>
      <c r="T83" s="992" t="str">
        <f>IF(B3="","",
IF(M3="","",
IF(AND(B3=固定マスタ!CG5,M3=固定マスタ!CM5),"",
IF(AND(B3=固定マスタ!CG5,M3=固定マスタ!CM6),固定マスタ!CS6,
IF(AND(B3=固定マスタ!CG5,M3=固定マスタ!CM7),固定マスタ!CS7,
IF(AND(B3=固定マスタ!CG5,M3=固定マスタ!CM8),固定マスタ!CS8,
IF(AND(B3=固定マスタ!CG5,M3=固定マスタ!CM9),固定マスタ!CS9,
IF(AND(B3=固定マスタ!CG6,M3=固定マスタ!CM5),"",
IF(AND(B3=固定マスタ!CG6,M3=固定マスタ!CM6),"",
IF(AND(B3=固定マスタ!CG6,M3=固定マスタ!CM7),固定マスタ!CS7,
IF(AND(B3=固定マスタ!CG6,M3=固定マスタ!CM8),固定マスタ!CS8,
IF(AND(B3=固定マスタ!CG6,M3=固定マスタ!CM9),固定マスタ!CS9,
IF(AND(B3=固定マスタ!CG7,M3=固定マスタ!CM5),"",
IF(AND(B3=固定マスタ!CG7,M3=固定マスタ!CM6),"",
IF(AND(B3=固定マスタ!CG7,M3=固定マスタ!CM7),固定マスタ!CS7,
IF(AND(B3=固定マスタ!CG7,M3=固定マスタ!CM8),"",
IF(AND(B3=固定マスタ!CG7,M3=固定マスタ!CM9),"",
)))))))))))))))))</f>
        <v/>
      </c>
      <c r="U83" s="993"/>
      <c r="V83" s="993"/>
      <c r="W83" s="993"/>
      <c r="X83" s="993"/>
      <c r="Y83" s="993"/>
      <c r="Z83" s="993"/>
      <c r="AA83" s="993"/>
      <c r="AB83" s="993"/>
      <c r="AC83" s="993"/>
      <c r="AD83" s="994"/>
      <c r="AE83" s="1001"/>
      <c r="AF83" s="1002"/>
      <c r="AG83" s="1002"/>
      <c r="AH83" s="1002"/>
      <c r="AI83" s="1002"/>
      <c r="AJ83" s="1002"/>
      <c r="AK83" s="995"/>
      <c r="AL83" s="894"/>
      <c r="AM83" s="894"/>
      <c r="AN83" s="895"/>
      <c r="AO83" s="995"/>
      <c r="AP83" s="894"/>
      <c r="AQ83" s="894"/>
      <c r="AR83" s="895"/>
      <c r="ED83" s="56"/>
      <c r="EE83" s="56"/>
      <c r="EF83" s="56"/>
      <c r="EG83" s="56"/>
      <c r="EH83" s="56"/>
      <c r="EI83" s="56"/>
      <c r="EJ83" s="56"/>
      <c r="EK83" s="56"/>
      <c r="EL83" s="56"/>
      <c r="EM83" s="56"/>
    </row>
    <row r="84" spans="1:143" ht="15" customHeight="1">
      <c r="A84" s="1026"/>
      <c r="B84" s="1026"/>
      <c r="C84" s="845" t="s">
        <v>4486</v>
      </c>
      <c r="D84" s="845"/>
      <c r="E84" s="893"/>
      <c r="F84" s="946"/>
      <c r="G84" s="947"/>
      <c r="H84" s="947"/>
      <c r="I84" s="947"/>
      <c r="J84" s="947"/>
      <c r="K84" s="947"/>
      <c r="L84" s="947"/>
      <c r="M84" s="947"/>
      <c r="N84" s="947"/>
      <c r="O84" s="947"/>
      <c r="P84" s="952"/>
      <c r="Q84" s="871" t="s">
        <v>4486</v>
      </c>
      <c r="R84" s="845"/>
      <c r="S84" s="893"/>
      <c r="T84" s="992" t="str">
        <f>IF(B3="","",B3)</f>
        <v/>
      </c>
      <c r="U84" s="993"/>
      <c r="V84" s="993"/>
      <c r="W84" s="993"/>
      <c r="X84" s="993"/>
      <c r="Y84" s="993"/>
      <c r="Z84" s="993"/>
      <c r="AA84" s="993"/>
      <c r="AB84" s="993"/>
      <c r="AC84" s="993"/>
      <c r="AD84" s="994"/>
      <c r="AE84" s="1001"/>
      <c r="AF84" s="1002"/>
      <c r="AG84" s="1002"/>
      <c r="AH84" s="1002"/>
      <c r="AI84" s="1002"/>
      <c r="AJ84" s="1002"/>
      <c r="AK84" s="995"/>
      <c r="AL84" s="894"/>
      <c r="AM84" s="894"/>
      <c r="AN84" s="895"/>
      <c r="AO84" s="995"/>
      <c r="AP84" s="894"/>
      <c r="AQ84" s="894"/>
      <c r="AR84" s="895"/>
      <c r="ED84" s="56"/>
      <c r="EE84" s="56"/>
      <c r="EF84" s="56"/>
      <c r="EG84" s="56"/>
      <c r="EH84" s="56"/>
      <c r="EI84" s="56"/>
      <c r="EJ84" s="56"/>
      <c r="EK84" s="56"/>
      <c r="EL84" s="56"/>
      <c r="EM84" s="56"/>
    </row>
    <row r="85" spans="1:143" ht="15" customHeight="1">
      <c r="A85" s="1026"/>
      <c r="B85" s="1026"/>
      <c r="C85" s="845" t="s">
        <v>4487</v>
      </c>
      <c r="D85" s="845"/>
      <c r="E85" s="893"/>
      <c r="F85" s="946"/>
      <c r="G85" s="947"/>
      <c r="H85" s="947"/>
      <c r="I85" s="947"/>
      <c r="J85" s="947"/>
      <c r="K85" s="947"/>
      <c r="L85" s="947"/>
      <c r="M85" s="947"/>
      <c r="N85" s="947"/>
      <c r="O85" s="947"/>
      <c r="P85" s="952"/>
      <c r="Q85" s="871" t="s">
        <v>4487</v>
      </c>
      <c r="R85" s="845"/>
      <c r="S85" s="893"/>
      <c r="T85" s="992" t="str">
        <f>IF(B3="","",
IF(M3="","",
IF(AND(B3=固定マスタ!CG5,M3=固定マスタ!CM5),固定マスタ!DI5&amp;"  "&amp;固定マスタ!DK5,
IF(AND(B3=固定マスタ!CG5,M3=固定マスタ!CM6),固定マスタ!DI5&amp;"  "&amp;固定マスタ!DK5,
IF(AND(B3=固定マスタ!CG5,M3=固定マスタ!CM7),固定マスタ!DI5&amp;"  "&amp;固定マスタ!DK5,
IF(AND(B3=固定マスタ!CG5,M3=固定マスタ!CM8),固定マスタ!DI5&amp;"  "&amp;固定マスタ!DK5,
IF(AND(B3=固定マスタ!CG5,M3=固定マスタ!CM9),固定マスタ!DI5&amp;"  "&amp;固定マスタ!DK5,
IF(AND(B3=固定マスタ!CG6,M3=固定マスタ!CM5),固定マスタ!DI5&amp;"  "&amp;固定マスタ!DK6,
IF(AND(B3=固定マスタ!CG6,M3=固定マスタ!CM6),固定マスタ!DI5&amp;"  "&amp;固定マスタ!DK6,
IF(AND(B3=固定マスタ!CG6,M3=固定マスタ!CM7),固定マスタ!DI5&amp;"  "&amp;固定マスタ!DK6,
IF(AND(B3=固定マスタ!CG6,M3=固定マスタ!CM8),固定マスタ!DI5&amp;"  "&amp;固定マスタ!DK6,
IF(AND(B3=固定マスタ!CG6,M3=固定マスタ!CM9),固定マスタ!DI5&amp;"  "&amp;固定マスタ!DK6,
IF(AND(B3=固定マスタ!CG7,M3=固定マスタ!CM5),固定マスタ!DI5&amp;"  "&amp;固定マスタ!DK5,
IF(AND(B3=固定マスタ!CG7,M3=固定マスタ!CM6),固定マスタ!DI5&amp;"  "&amp;固定マスタ!DK5,
IF(AND(B3=固定マスタ!CG7,M3=固定マスタ!CM7),固定マスタ!DI5&amp;"  "&amp;固定マスタ!DK5,
IF(AND(B3=固定マスタ!CG7,M3=固定マスタ!CM8),固定マスタ!DI5&amp;"  "&amp;固定マスタ!DK5,
IF(AND(B3=固定マスタ!CG7,M3=固定マスタ!CM9),固定マスタ!DI5&amp;"  "&amp;固定マスタ!DK5,
)))))))))))))))))</f>
        <v/>
      </c>
      <c r="U85" s="993"/>
      <c r="V85" s="993"/>
      <c r="W85" s="993"/>
      <c r="X85" s="993"/>
      <c r="Y85" s="993"/>
      <c r="Z85" s="993"/>
      <c r="AA85" s="993"/>
      <c r="AB85" s="993"/>
      <c r="AC85" s="993"/>
      <c r="AD85" s="994"/>
      <c r="AE85" s="1001"/>
      <c r="AF85" s="1002"/>
      <c r="AG85" s="1002"/>
      <c r="AH85" s="1002"/>
      <c r="AI85" s="1002"/>
      <c r="AJ85" s="1002"/>
      <c r="AK85" s="995"/>
      <c r="AL85" s="894"/>
      <c r="AM85" s="894"/>
      <c r="AN85" s="895"/>
      <c r="AO85" s="995"/>
      <c r="AP85" s="894"/>
      <c r="AQ85" s="894"/>
      <c r="AR85" s="895"/>
      <c r="ED85" s="56"/>
      <c r="EE85" s="56"/>
      <c r="EF85" s="56"/>
      <c r="EG85" s="56"/>
      <c r="EH85" s="56"/>
      <c r="EI85" s="56"/>
      <c r="EJ85" s="56"/>
      <c r="EK85" s="56"/>
      <c r="EL85" s="56"/>
      <c r="EM85" s="56"/>
    </row>
    <row r="86" spans="1:143" ht="16.5" customHeight="1">
      <c r="ED86" s="56"/>
      <c r="EE86" s="56"/>
      <c r="EF86" s="56"/>
      <c r="EG86" s="56"/>
      <c r="EH86" s="56"/>
      <c r="EI86" s="56"/>
      <c r="EJ86" s="56"/>
      <c r="EK86" s="56"/>
      <c r="EL86" s="56"/>
      <c r="EM86" s="56"/>
    </row>
    <row r="87" spans="1:143" ht="16.5" customHeight="1">
      <c r="ED87" s="56"/>
      <c r="EE87" s="56"/>
      <c r="EF87" s="56"/>
      <c r="EG87" s="56"/>
      <c r="EH87" s="56"/>
      <c r="EI87" s="56"/>
      <c r="EJ87" s="56"/>
      <c r="EK87" s="56"/>
      <c r="EL87" s="56"/>
      <c r="EM87" s="56"/>
    </row>
    <row r="88" spans="1:143" ht="16.5" customHeight="1">
      <c r="ED88" s="56"/>
      <c r="EE88" s="56"/>
      <c r="EF88" s="56"/>
      <c r="EG88" s="56"/>
      <c r="EH88" s="56"/>
      <c r="EI88" s="56"/>
      <c r="EJ88" s="56"/>
      <c r="EK88" s="56"/>
      <c r="EL88" s="56"/>
      <c r="EM88" s="56"/>
    </row>
    <row r="89" spans="1:143" s="56" customFormat="1" ht="15" customHeight="1"/>
    <row r="90" spans="1:143" s="56" customFormat="1" ht="15" customHeight="1"/>
    <row r="91" spans="1:143" s="56" customFormat="1" ht="15" customHeight="1"/>
    <row r="92" spans="1:143" s="56" customFormat="1" ht="15" customHeight="1"/>
    <row r="93" spans="1:143" s="56" customFormat="1" ht="15" customHeight="1"/>
    <row r="94" spans="1:143" s="56" customFormat="1" ht="16.5" customHeight="1"/>
    <row r="95" spans="1:143" s="56" customFormat="1" ht="16.5" customHeight="1"/>
    <row r="96" spans="1:143" s="56" customFormat="1" ht="16.5" customHeight="1"/>
  </sheetData>
  <sheetProtection password="8F60" sheet="1" scenarios="1"/>
  <mergeCells count="409">
    <mergeCell ref="AE85:AJ85"/>
    <mergeCell ref="AK85:AN85"/>
    <mergeCell ref="AO85:AR85"/>
    <mergeCell ref="A80:B85"/>
    <mergeCell ref="AK81:AN81"/>
    <mergeCell ref="AK82:AN82"/>
    <mergeCell ref="AK83:AN83"/>
    <mergeCell ref="Q82:S82"/>
    <mergeCell ref="Q84:S84"/>
    <mergeCell ref="Q85:S85"/>
    <mergeCell ref="T83:AD83"/>
    <mergeCell ref="T85:AD85"/>
    <mergeCell ref="F85:P85"/>
    <mergeCell ref="C84:E84"/>
    <mergeCell ref="C85:E85"/>
    <mergeCell ref="AE81:AJ81"/>
    <mergeCell ref="Q81:S81"/>
    <mergeCell ref="AE80:AJ80"/>
    <mergeCell ref="AE84:AJ84"/>
    <mergeCell ref="AK84:AN84"/>
    <mergeCell ref="T82:AD82"/>
    <mergeCell ref="Q83:S83"/>
    <mergeCell ref="C82:E82"/>
    <mergeCell ref="C83:E83"/>
    <mergeCell ref="G12:I12"/>
    <mergeCell ref="G13:I14"/>
    <mergeCell ref="G15:I15"/>
    <mergeCell ref="C12:F14"/>
    <mergeCell ref="AR12:AR14"/>
    <mergeCell ref="AK12:AQ14"/>
    <mergeCell ref="AR16:AR17"/>
    <mergeCell ref="N16:AQ17"/>
    <mergeCell ref="AO84:AR84"/>
    <mergeCell ref="C42:E42"/>
    <mergeCell ref="M42:P42"/>
    <mergeCell ref="P25:AF25"/>
    <mergeCell ref="G16:G17"/>
    <mergeCell ref="H16:I17"/>
    <mergeCell ref="K16:M17"/>
    <mergeCell ref="U24:AR24"/>
    <mergeCell ref="D27:D28"/>
    <mergeCell ref="D25:D26"/>
    <mergeCell ref="C25:C28"/>
    <mergeCell ref="C16:F17"/>
    <mergeCell ref="J16:J17"/>
    <mergeCell ref="F82:P82"/>
    <mergeCell ref="C53:F54"/>
    <mergeCell ref="V50:W50"/>
    <mergeCell ref="AT7:BA7"/>
    <mergeCell ref="X43:Y43"/>
    <mergeCell ref="AH12:AJ14"/>
    <mergeCell ref="Q18:AD18"/>
    <mergeCell ref="AE18:AR18"/>
    <mergeCell ref="Z15:AR15"/>
    <mergeCell ref="J15:Y15"/>
    <mergeCell ref="N25:O25"/>
    <mergeCell ref="AM7:AO7"/>
    <mergeCell ref="S19:AD19"/>
    <mergeCell ref="Q22:R22"/>
    <mergeCell ref="AG21:AR21"/>
    <mergeCell ref="AE19:AF19"/>
    <mergeCell ref="AG20:AR20"/>
    <mergeCell ref="AG19:AR19"/>
    <mergeCell ref="AE21:AF21"/>
    <mergeCell ref="AP7:AQ7"/>
    <mergeCell ref="AF8:AJ9"/>
    <mergeCell ref="Y8:AB9"/>
    <mergeCell ref="AC8:AE9"/>
    <mergeCell ref="AK8:AQ9"/>
    <mergeCell ref="Y11:AB11"/>
    <mergeCell ref="Q11:T11"/>
    <mergeCell ref="O7:S7"/>
    <mergeCell ref="G8:N9"/>
    <mergeCell ref="T84:AD84"/>
    <mergeCell ref="L51:Q52"/>
    <mergeCell ref="F47:AQ47"/>
    <mergeCell ref="AO82:AR82"/>
    <mergeCell ref="AO83:AR83"/>
    <mergeCell ref="AE83:AJ83"/>
    <mergeCell ref="AE82:AJ82"/>
    <mergeCell ref="AD50:AL50"/>
    <mergeCell ref="AB50:AC50"/>
    <mergeCell ref="AF55:AL55"/>
    <mergeCell ref="F84:P84"/>
    <mergeCell ref="F83:P83"/>
    <mergeCell ref="J46:K46"/>
    <mergeCell ref="G59:AR59"/>
    <mergeCell ref="AL56:AP56"/>
    <mergeCell ref="V56:W56"/>
    <mergeCell ref="AF57:AJ57"/>
    <mergeCell ref="C56:F56"/>
    <mergeCell ref="AJ11:AK11"/>
    <mergeCell ref="AM11:AR11"/>
    <mergeCell ref="M45:N45"/>
    <mergeCell ref="C47:E47"/>
    <mergeCell ref="J64:Q64"/>
    <mergeCell ref="M55:S55"/>
    <mergeCell ref="X50:Y50"/>
    <mergeCell ref="Z55:AD55"/>
    <mergeCell ref="C81:E81"/>
    <mergeCell ref="F81:P81"/>
    <mergeCell ref="Q80:AD80"/>
    <mergeCell ref="T81:AD81"/>
    <mergeCell ref="AB78:AP78"/>
    <mergeCell ref="AE67:AF67"/>
    <mergeCell ref="AJ67:AN67"/>
    <mergeCell ref="AB75:AP75"/>
    <mergeCell ref="O75:Q75"/>
    <mergeCell ref="Z67:AD67"/>
    <mergeCell ref="U53:V53"/>
    <mergeCell ref="AK80:AR80"/>
    <mergeCell ref="AO81:AR81"/>
    <mergeCell ref="M53:S53"/>
    <mergeCell ref="Q56:U56"/>
    <mergeCell ref="M57:O57"/>
    <mergeCell ref="G69:AR69"/>
    <mergeCell ref="L56:M56"/>
    <mergeCell ref="AO67:AP67"/>
    <mergeCell ref="G68:AR68"/>
    <mergeCell ref="F64:I64"/>
    <mergeCell ref="R64:U64"/>
    <mergeCell ref="AL57:AM57"/>
    <mergeCell ref="Z56:AD56"/>
    <mergeCell ref="S57:AD57"/>
    <mergeCell ref="H57:J57"/>
    <mergeCell ref="C80:P80"/>
    <mergeCell ref="G65:I66"/>
    <mergeCell ref="C58:F59"/>
    <mergeCell ref="H67:I67"/>
    <mergeCell ref="C68:F69"/>
    <mergeCell ref="Z62:AC63"/>
    <mergeCell ref="C73:I75"/>
    <mergeCell ref="F65:F66"/>
    <mergeCell ref="C63:E63"/>
    <mergeCell ref="J65:J66"/>
    <mergeCell ref="Q27:Q28"/>
    <mergeCell ref="E20:P20"/>
    <mergeCell ref="S22:AD22"/>
    <mergeCell ref="B2:K2"/>
    <mergeCell ref="A11:F11"/>
    <mergeCell ref="AC7:AE7"/>
    <mergeCell ref="Y7:AB7"/>
    <mergeCell ref="G7:N7"/>
    <mergeCell ref="AC11:AE11"/>
    <mergeCell ref="X3:AG3"/>
    <mergeCell ref="M2:V2"/>
    <mergeCell ref="M3:V3"/>
    <mergeCell ref="T8:X9"/>
    <mergeCell ref="A7:F9"/>
    <mergeCell ref="T7:X7"/>
    <mergeCell ref="B3:K3"/>
    <mergeCell ref="H11:O11"/>
    <mergeCell ref="X2:AG2"/>
    <mergeCell ref="AG11:AH11"/>
    <mergeCell ref="O8:S9"/>
    <mergeCell ref="AG26:AH26"/>
    <mergeCell ref="L27:M28"/>
    <mergeCell ref="A12:B28"/>
    <mergeCell ref="J12:AG12"/>
    <mergeCell ref="E35:P35"/>
    <mergeCell ref="C33:D33"/>
    <mergeCell ref="G43:J43"/>
    <mergeCell ref="S41:V41"/>
    <mergeCell ref="C45:E46"/>
    <mergeCell ref="C40:E40"/>
    <mergeCell ref="J44:K44"/>
    <mergeCell ref="C43:E43"/>
    <mergeCell ref="C38:E38"/>
    <mergeCell ref="M46:N46"/>
    <mergeCell ref="P45:Q45"/>
    <mergeCell ref="V44:W44"/>
    <mergeCell ref="Q35:R35"/>
    <mergeCell ref="U46:W46"/>
    <mergeCell ref="G44:H44"/>
    <mergeCell ref="S43:V43"/>
    <mergeCell ref="F46:H46"/>
    <mergeCell ref="P44:Q44"/>
    <mergeCell ref="AE34:AF34"/>
    <mergeCell ref="AD51:AL52"/>
    <mergeCell ref="Z51:AC52"/>
    <mergeCell ref="AE33:AF33"/>
    <mergeCell ref="X42:AR42"/>
    <mergeCell ref="AJ46:AK46"/>
    <mergeCell ref="X46:Y46"/>
    <mergeCell ref="AM44:AN44"/>
    <mergeCell ref="AD45:AE45"/>
    <mergeCell ref="X41:AR41"/>
    <mergeCell ref="AL43:AO43"/>
    <mergeCell ref="AG46:AH46"/>
    <mergeCell ref="AF44:AG44"/>
    <mergeCell ref="AM51:AR52"/>
    <mergeCell ref="Z50:AA50"/>
    <mergeCell ref="F39:AQ39"/>
    <mergeCell ref="E33:P33"/>
    <mergeCell ref="P46:Q46"/>
    <mergeCell ref="AA45:AB45"/>
    <mergeCell ref="F45:H45"/>
    <mergeCell ref="Y44:Z44"/>
    <mergeCell ref="T50:U50"/>
    <mergeCell ref="C52:E52"/>
    <mergeCell ref="C35:D35"/>
    <mergeCell ref="P26:W26"/>
    <mergeCell ref="E27:H28"/>
    <mergeCell ref="AI25:AR25"/>
    <mergeCell ref="AJ44:AK44"/>
    <mergeCell ref="AE35:AF35"/>
    <mergeCell ref="Z26:AF26"/>
    <mergeCell ref="U27:AR28"/>
    <mergeCell ref="AB44:AD44"/>
    <mergeCell ref="AE31:AF31"/>
    <mergeCell ref="Q33:R33"/>
    <mergeCell ref="M41:P41"/>
    <mergeCell ref="AG34:AR34"/>
    <mergeCell ref="E34:P34"/>
    <mergeCell ref="AI26:AR26"/>
    <mergeCell ref="R27:T28"/>
    <mergeCell ref="C44:E44"/>
    <mergeCell ref="Z43:AC43"/>
    <mergeCell ref="Q32:R32"/>
    <mergeCell ref="Q34:R34"/>
    <mergeCell ref="F37:AQ37"/>
    <mergeCell ref="AG33:AR33"/>
    <mergeCell ref="C41:E41"/>
    <mergeCell ref="G41:J41"/>
    <mergeCell ref="C34:D34"/>
    <mergeCell ref="C30:P30"/>
    <mergeCell ref="E31:P31"/>
    <mergeCell ref="F40:AQ40"/>
    <mergeCell ref="AP44:AQ44"/>
    <mergeCell ref="C37:E37"/>
    <mergeCell ref="F38:AQ38"/>
    <mergeCell ref="E19:P19"/>
    <mergeCell ref="C20:D20"/>
    <mergeCell ref="C21:D21"/>
    <mergeCell ref="E22:P22"/>
    <mergeCell ref="N26:O26"/>
    <mergeCell ref="N27:N28"/>
    <mergeCell ref="O27:P28"/>
    <mergeCell ref="X26:Y26"/>
    <mergeCell ref="AE32:AF32"/>
    <mergeCell ref="I27:K28"/>
    <mergeCell ref="E32:P32"/>
    <mergeCell ref="C31:D31"/>
    <mergeCell ref="I25:K26"/>
    <mergeCell ref="S33:AD33"/>
    <mergeCell ref="E25:H26"/>
    <mergeCell ref="C32:D32"/>
    <mergeCell ref="M44:N44"/>
    <mergeCell ref="M43:P43"/>
    <mergeCell ref="J13:AG14"/>
    <mergeCell ref="C18:P18"/>
    <mergeCell ref="AE22:AF22"/>
    <mergeCell ref="Q21:R21"/>
    <mergeCell ref="S21:AD21"/>
    <mergeCell ref="E23:P23"/>
    <mergeCell ref="C24:T24"/>
    <mergeCell ref="C19:D19"/>
    <mergeCell ref="E21:P21"/>
    <mergeCell ref="Q19:R19"/>
    <mergeCell ref="Q20:R20"/>
    <mergeCell ref="S20:AD20"/>
    <mergeCell ref="Q23:R23"/>
    <mergeCell ref="AE23:AF23"/>
    <mergeCell ref="C23:D23"/>
    <mergeCell ref="C15:F15"/>
    <mergeCell ref="A71:B78"/>
    <mergeCell ref="J73:N73"/>
    <mergeCell ref="J74:N74"/>
    <mergeCell ref="J75:N75"/>
    <mergeCell ref="J76:N76"/>
    <mergeCell ref="R61:S61"/>
    <mergeCell ref="O65:O66"/>
    <mergeCell ref="P65:Q66"/>
    <mergeCell ref="R73:V73"/>
    <mergeCell ref="K65:K66"/>
    <mergeCell ref="V62:Y63"/>
    <mergeCell ref="V61:W61"/>
    <mergeCell ref="R62:U63"/>
    <mergeCell ref="C64:E64"/>
    <mergeCell ref="L61:Q61"/>
    <mergeCell ref="C61:E62"/>
    <mergeCell ref="A61:B69"/>
    <mergeCell ref="C67:F67"/>
    <mergeCell ref="O77:Q77"/>
    <mergeCell ref="V67:Y67"/>
    <mergeCell ref="C65:E66"/>
    <mergeCell ref="N67:O67"/>
    <mergeCell ref="X73:AA73"/>
    <mergeCell ref="J67:K67"/>
    <mergeCell ref="A50:B59"/>
    <mergeCell ref="F50:K50"/>
    <mergeCell ref="C55:F55"/>
    <mergeCell ref="V51:Y52"/>
    <mergeCell ref="Z53:AD53"/>
    <mergeCell ref="G58:AR58"/>
    <mergeCell ref="AF53:AL53"/>
    <mergeCell ref="Q31:R31"/>
    <mergeCell ref="S46:T46"/>
    <mergeCell ref="AA46:AB46"/>
    <mergeCell ref="S35:AD35"/>
    <mergeCell ref="S42:V42"/>
    <mergeCell ref="J45:K45"/>
    <mergeCell ref="S31:AD31"/>
    <mergeCell ref="AL46:AM46"/>
    <mergeCell ref="X45:Y45"/>
    <mergeCell ref="U45:W45"/>
    <mergeCell ref="AD46:AE46"/>
    <mergeCell ref="AG45:AH45"/>
    <mergeCell ref="G42:J42"/>
    <mergeCell ref="F48:AQ48"/>
    <mergeCell ref="U54:V54"/>
    <mergeCell ref="AF54:AL54"/>
    <mergeCell ref="L50:Q50"/>
    <mergeCell ref="AN54:AO54"/>
    <mergeCell ref="AM50:AR50"/>
    <mergeCell ref="U55:X55"/>
    <mergeCell ref="AJ45:AK45"/>
    <mergeCell ref="AF56:AJ56"/>
    <mergeCell ref="C71:I72"/>
    <mergeCell ref="L67:M67"/>
    <mergeCell ref="R75:V75"/>
    <mergeCell ref="K71:V72"/>
    <mergeCell ref="S67:U67"/>
    <mergeCell ref="X75:AA75"/>
    <mergeCell ref="R74:V74"/>
    <mergeCell ref="AJ65:AL66"/>
    <mergeCell ref="L65:N66"/>
    <mergeCell ref="AM65:AR66"/>
    <mergeCell ref="AM61:AR61"/>
    <mergeCell ref="AB61:AC61"/>
    <mergeCell ref="AD65:AD66"/>
    <mergeCell ref="R51:U52"/>
    <mergeCell ref="C48:E48"/>
    <mergeCell ref="AM53:AR53"/>
    <mergeCell ref="R50:S50"/>
    <mergeCell ref="M54:S54"/>
    <mergeCell ref="R65:AC66"/>
    <mergeCell ref="A37:B48"/>
    <mergeCell ref="A30:B35"/>
    <mergeCell ref="AJ7:AK7"/>
    <mergeCell ref="Q57:R57"/>
    <mergeCell ref="F61:K61"/>
    <mergeCell ref="AQ43:AR43"/>
    <mergeCell ref="S45:T45"/>
    <mergeCell ref="S44:T44"/>
    <mergeCell ref="W54:Y54"/>
    <mergeCell ref="AG22:AR22"/>
    <mergeCell ref="AE20:AF20"/>
    <mergeCell ref="AE30:AR30"/>
    <mergeCell ref="AD61:AL61"/>
    <mergeCell ref="X61:Y61"/>
    <mergeCell ref="AL45:AM45"/>
    <mergeCell ref="AG7:AH7"/>
    <mergeCell ref="AG25:AH25"/>
    <mergeCell ref="AF43:AI43"/>
    <mergeCell ref="AG35:AR35"/>
    <mergeCell ref="AG23:AR23"/>
    <mergeCell ref="AG31:AR31"/>
    <mergeCell ref="AG32:AR32"/>
    <mergeCell ref="S34:AD34"/>
    <mergeCell ref="AR8:AR9"/>
    <mergeCell ref="U11:V11"/>
    <mergeCell ref="C76:I78"/>
    <mergeCell ref="AB77:AP77"/>
    <mergeCell ref="X77:AA77"/>
    <mergeCell ref="J77:N77"/>
    <mergeCell ref="J78:N78"/>
    <mergeCell ref="O74:Q74"/>
    <mergeCell ref="O76:Q76"/>
    <mergeCell ref="R77:V77"/>
    <mergeCell ref="R78:V78"/>
    <mergeCell ref="X78:AA78"/>
    <mergeCell ref="O78:Q78"/>
    <mergeCell ref="X76:AA76"/>
    <mergeCell ref="X74:AA74"/>
    <mergeCell ref="S32:AD32"/>
    <mergeCell ref="S23:AD23"/>
    <mergeCell ref="C57:F57"/>
    <mergeCell ref="G56:K56"/>
    <mergeCell ref="G53:K53"/>
    <mergeCell ref="F51:K52"/>
    <mergeCell ref="C50:E51"/>
    <mergeCell ref="G54:K54"/>
    <mergeCell ref="G55:K55"/>
    <mergeCell ref="Z54:AD54"/>
    <mergeCell ref="AI2:AR2"/>
    <mergeCell ref="AI3:AR3"/>
    <mergeCell ref="B5:AR5"/>
    <mergeCell ref="AB74:AP74"/>
    <mergeCell ref="AM62:AR63"/>
    <mergeCell ref="AE65:AH66"/>
    <mergeCell ref="AB73:AP73"/>
    <mergeCell ref="AB76:AP76"/>
    <mergeCell ref="AD62:AL63"/>
    <mergeCell ref="V64:AC64"/>
    <mergeCell ref="R76:V76"/>
    <mergeCell ref="O73:Q73"/>
    <mergeCell ref="AN55:AQ55"/>
    <mergeCell ref="AN57:AR57"/>
    <mergeCell ref="L62:Q63"/>
    <mergeCell ref="T61:U61"/>
    <mergeCell ref="AI65:AI66"/>
    <mergeCell ref="Z61:AA61"/>
    <mergeCell ref="C22:D22"/>
    <mergeCell ref="L25:M26"/>
    <mergeCell ref="F62:K63"/>
    <mergeCell ref="Q30:AD30"/>
    <mergeCell ref="C39:E39"/>
    <mergeCell ref="P67:R67"/>
  </mergeCells>
  <phoneticPr fontId="5"/>
  <conditionalFormatting sqref="I25:AR26">
    <cfRule type="expression" dxfId="1" priority="5">
      <formula>NOT($E$25="上記以外")</formula>
    </cfRule>
  </conditionalFormatting>
  <conditionalFormatting sqref="I27:AR28">
    <cfRule type="expression" dxfId="0" priority="1">
      <formula>NOT($E$27="上記以外")</formula>
    </cfRule>
  </conditionalFormatting>
  <dataValidations count="23">
    <dataValidation type="list" errorStyle="warning" allowBlank="1" showInputMessage="1" showErrorMessage="1" sqref="WVK983076:WVM983076 WLO983076:WLQ983076 WBS983076:WBU983076 VRW983076:VRY983076 VIA983076:VIC983076 UYE983076:UYG983076 UOI983076:UOK983076 UEM983076:UEO983076 TUQ983076:TUS983076 TKU983076:TKW983076 TAY983076:TBA983076 SRC983076:SRE983076 SHG983076:SHI983076 RXK983076:RXM983076 RNO983076:RNQ983076 RDS983076:RDU983076 QTW983076:QTY983076 QKA983076:QKC983076 QAE983076:QAG983076 PQI983076:PQK983076 PGM983076:PGO983076 OWQ983076:OWS983076 OMU983076:OMW983076 OCY983076:ODA983076 NTC983076:NTE983076 NJG983076:NJI983076 MZK983076:MZM983076 MPO983076:MPQ983076 MFS983076:MFU983076 LVW983076:LVY983076 LMA983076:LMC983076 LCE983076:LCG983076 KSI983076:KSK983076 KIM983076:KIO983076 JYQ983076:JYS983076 JOU983076:JOW983076 JEY983076:JFA983076 IVC983076:IVE983076 ILG983076:ILI983076 IBK983076:IBM983076 HRO983076:HRQ983076 HHS983076:HHU983076 GXW983076:GXY983076 GOA983076:GOC983076 GEE983076:GEG983076 FUI983076:FUK983076 FKM983076:FKO983076 FAQ983076:FAS983076 EQU983076:EQW983076 EGY983076:EHA983076 DXC983076:DXE983076 DNG983076:DNI983076 DDK983076:DDM983076 CTO983076:CTQ983076 CJS983076:CJU983076 BZW983076:BZY983076 BQA983076:BQC983076 BGE983076:BGG983076 AWI983076:AWK983076 AMM983076:AMO983076 ACQ983076:ACS983076 SU983076:SW983076 IY983076:JA983076 C983076:E983076 WVK917540:WVM917540 WLO917540:WLQ917540 WBS917540:WBU917540 VRW917540:VRY917540 VIA917540:VIC917540 UYE917540:UYG917540 UOI917540:UOK917540 UEM917540:UEO917540 TUQ917540:TUS917540 TKU917540:TKW917540 TAY917540:TBA917540 SRC917540:SRE917540 SHG917540:SHI917540 RXK917540:RXM917540 RNO917540:RNQ917540 RDS917540:RDU917540 QTW917540:QTY917540 QKA917540:QKC917540 QAE917540:QAG917540 PQI917540:PQK917540 PGM917540:PGO917540 OWQ917540:OWS917540 OMU917540:OMW917540 OCY917540:ODA917540 NTC917540:NTE917540 NJG917540:NJI917540 MZK917540:MZM917540 MPO917540:MPQ917540 MFS917540:MFU917540 LVW917540:LVY917540 LMA917540:LMC917540 LCE917540:LCG917540 KSI917540:KSK917540 KIM917540:KIO917540 JYQ917540:JYS917540 JOU917540:JOW917540 JEY917540:JFA917540 IVC917540:IVE917540 ILG917540:ILI917540 IBK917540:IBM917540 HRO917540:HRQ917540 HHS917540:HHU917540 GXW917540:GXY917540 GOA917540:GOC917540 GEE917540:GEG917540 FUI917540:FUK917540 FKM917540:FKO917540 FAQ917540:FAS917540 EQU917540:EQW917540 EGY917540:EHA917540 DXC917540:DXE917540 DNG917540:DNI917540 DDK917540:DDM917540 CTO917540:CTQ917540 CJS917540:CJU917540 BZW917540:BZY917540 BQA917540:BQC917540 BGE917540:BGG917540 AWI917540:AWK917540 AMM917540:AMO917540 ACQ917540:ACS917540 SU917540:SW917540 IY917540:JA917540 C917540:E917540 WVK852004:WVM852004 WLO852004:WLQ852004 WBS852004:WBU852004 VRW852004:VRY852004 VIA852004:VIC852004 UYE852004:UYG852004 UOI852004:UOK852004 UEM852004:UEO852004 TUQ852004:TUS852004 TKU852004:TKW852004 TAY852004:TBA852004 SRC852004:SRE852004 SHG852004:SHI852004 RXK852004:RXM852004 RNO852004:RNQ852004 RDS852004:RDU852004 QTW852004:QTY852004 QKA852004:QKC852004 QAE852004:QAG852004 PQI852004:PQK852004 PGM852004:PGO852004 OWQ852004:OWS852004 OMU852004:OMW852004 OCY852004:ODA852004 NTC852004:NTE852004 NJG852004:NJI852004 MZK852004:MZM852004 MPO852004:MPQ852004 MFS852004:MFU852004 LVW852004:LVY852004 LMA852004:LMC852004 LCE852004:LCG852004 KSI852004:KSK852004 KIM852004:KIO852004 JYQ852004:JYS852004 JOU852004:JOW852004 JEY852004:JFA852004 IVC852004:IVE852004 ILG852004:ILI852004 IBK852004:IBM852004 HRO852004:HRQ852004 HHS852004:HHU852004 GXW852004:GXY852004 GOA852004:GOC852004 GEE852004:GEG852004 FUI852004:FUK852004 FKM852004:FKO852004 FAQ852004:FAS852004 EQU852004:EQW852004 EGY852004:EHA852004 DXC852004:DXE852004 DNG852004:DNI852004 DDK852004:DDM852004 CTO852004:CTQ852004 CJS852004:CJU852004 BZW852004:BZY852004 BQA852004:BQC852004 BGE852004:BGG852004 AWI852004:AWK852004 AMM852004:AMO852004 ACQ852004:ACS852004 SU852004:SW852004 IY852004:JA852004 C852004:E852004 WVK786468:WVM786468 WLO786468:WLQ786468 WBS786468:WBU786468 VRW786468:VRY786468 VIA786468:VIC786468 UYE786468:UYG786468 UOI786468:UOK786468 UEM786468:UEO786468 TUQ786468:TUS786468 TKU786468:TKW786468 TAY786468:TBA786468 SRC786468:SRE786468 SHG786468:SHI786468 RXK786468:RXM786468 RNO786468:RNQ786468 RDS786468:RDU786468 QTW786468:QTY786468 QKA786468:QKC786468 QAE786468:QAG786468 PQI786468:PQK786468 PGM786468:PGO786468 OWQ786468:OWS786468 OMU786468:OMW786468 OCY786468:ODA786468 NTC786468:NTE786468 NJG786468:NJI786468 MZK786468:MZM786468 MPO786468:MPQ786468 MFS786468:MFU786468 LVW786468:LVY786468 LMA786468:LMC786468 LCE786468:LCG786468 KSI786468:KSK786468 KIM786468:KIO786468 JYQ786468:JYS786468 JOU786468:JOW786468 JEY786468:JFA786468 IVC786468:IVE786468 ILG786468:ILI786468 IBK786468:IBM786468 HRO786468:HRQ786468 HHS786468:HHU786468 GXW786468:GXY786468 GOA786468:GOC786468 GEE786468:GEG786468 FUI786468:FUK786468 FKM786468:FKO786468 FAQ786468:FAS786468 EQU786468:EQW786468 EGY786468:EHA786468 DXC786468:DXE786468 DNG786468:DNI786468 DDK786468:DDM786468 CTO786468:CTQ786468 CJS786468:CJU786468 BZW786468:BZY786468 BQA786468:BQC786468 BGE786468:BGG786468 AWI786468:AWK786468 AMM786468:AMO786468 ACQ786468:ACS786468 SU786468:SW786468 IY786468:JA786468 C786468:E786468 WVK720932:WVM720932 WLO720932:WLQ720932 WBS720932:WBU720932 VRW720932:VRY720932 VIA720932:VIC720932 UYE720932:UYG720932 UOI720932:UOK720932 UEM720932:UEO720932 TUQ720932:TUS720932 TKU720932:TKW720932 TAY720932:TBA720932 SRC720932:SRE720932 SHG720932:SHI720932 RXK720932:RXM720932 RNO720932:RNQ720932 RDS720932:RDU720932 QTW720932:QTY720932 QKA720932:QKC720932 QAE720932:QAG720932 PQI720932:PQK720932 PGM720932:PGO720932 OWQ720932:OWS720932 OMU720932:OMW720932 OCY720932:ODA720932 NTC720932:NTE720932 NJG720932:NJI720932 MZK720932:MZM720932 MPO720932:MPQ720932 MFS720932:MFU720932 LVW720932:LVY720932 LMA720932:LMC720932 LCE720932:LCG720932 KSI720932:KSK720932 KIM720932:KIO720932 JYQ720932:JYS720932 JOU720932:JOW720932 JEY720932:JFA720932 IVC720932:IVE720932 ILG720932:ILI720932 IBK720932:IBM720932 HRO720932:HRQ720932 HHS720932:HHU720932 GXW720932:GXY720932 GOA720932:GOC720932 GEE720932:GEG720932 FUI720932:FUK720932 FKM720932:FKO720932 FAQ720932:FAS720932 EQU720932:EQW720932 EGY720932:EHA720932 DXC720932:DXE720932 DNG720932:DNI720932 DDK720932:DDM720932 CTO720932:CTQ720932 CJS720932:CJU720932 BZW720932:BZY720932 BQA720932:BQC720932 BGE720932:BGG720932 AWI720932:AWK720932 AMM720932:AMO720932 ACQ720932:ACS720932 SU720932:SW720932 IY720932:JA720932 C720932:E720932 WVK655396:WVM655396 WLO655396:WLQ655396 WBS655396:WBU655396 VRW655396:VRY655396 VIA655396:VIC655396 UYE655396:UYG655396 UOI655396:UOK655396 UEM655396:UEO655396 TUQ655396:TUS655396 TKU655396:TKW655396 TAY655396:TBA655396 SRC655396:SRE655396 SHG655396:SHI655396 RXK655396:RXM655396 RNO655396:RNQ655396 RDS655396:RDU655396 QTW655396:QTY655396 QKA655396:QKC655396 QAE655396:QAG655396 PQI655396:PQK655396 PGM655396:PGO655396 OWQ655396:OWS655396 OMU655396:OMW655396 OCY655396:ODA655396 NTC655396:NTE655396 NJG655396:NJI655396 MZK655396:MZM655396 MPO655396:MPQ655396 MFS655396:MFU655396 LVW655396:LVY655396 LMA655396:LMC655396 LCE655396:LCG655396 KSI655396:KSK655396 KIM655396:KIO655396 JYQ655396:JYS655396 JOU655396:JOW655396 JEY655396:JFA655396 IVC655396:IVE655396 ILG655396:ILI655396 IBK655396:IBM655396 HRO655396:HRQ655396 HHS655396:HHU655396 GXW655396:GXY655396 GOA655396:GOC655396 GEE655396:GEG655396 FUI655396:FUK655396 FKM655396:FKO655396 FAQ655396:FAS655396 EQU655396:EQW655396 EGY655396:EHA655396 DXC655396:DXE655396 DNG655396:DNI655396 DDK655396:DDM655396 CTO655396:CTQ655396 CJS655396:CJU655396 BZW655396:BZY655396 BQA655396:BQC655396 BGE655396:BGG655396 AWI655396:AWK655396 AMM655396:AMO655396 ACQ655396:ACS655396 SU655396:SW655396 IY655396:JA655396 C655396:E655396 WVK589860:WVM589860 WLO589860:WLQ589860 WBS589860:WBU589860 VRW589860:VRY589860 VIA589860:VIC589860 UYE589860:UYG589860 UOI589860:UOK589860 UEM589860:UEO589860 TUQ589860:TUS589860 TKU589860:TKW589860 TAY589860:TBA589860 SRC589860:SRE589860 SHG589860:SHI589860 RXK589860:RXM589860 RNO589860:RNQ589860 RDS589860:RDU589860 QTW589860:QTY589860 QKA589860:QKC589860 QAE589860:QAG589860 PQI589860:PQK589860 PGM589860:PGO589860 OWQ589860:OWS589860 OMU589860:OMW589860 OCY589860:ODA589860 NTC589860:NTE589860 NJG589860:NJI589860 MZK589860:MZM589860 MPO589860:MPQ589860 MFS589860:MFU589860 LVW589860:LVY589860 LMA589860:LMC589860 LCE589860:LCG589860 KSI589860:KSK589860 KIM589860:KIO589860 JYQ589860:JYS589860 JOU589860:JOW589860 JEY589860:JFA589860 IVC589860:IVE589860 ILG589860:ILI589860 IBK589860:IBM589860 HRO589860:HRQ589860 HHS589860:HHU589860 GXW589860:GXY589860 GOA589860:GOC589860 GEE589860:GEG589860 FUI589860:FUK589860 FKM589860:FKO589860 FAQ589860:FAS589860 EQU589860:EQW589860 EGY589860:EHA589860 DXC589860:DXE589860 DNG589860:DNI589860 DDK589860:DDM589860 CTO589860:CTQ589860 CJS589860:CJU589860 BZW589860:BZY589860 BQA589860:BQC589860 BGE589860:BGG589860 AWI589860:AWK589860 AMM589860:AMO589860 ACQ589860:ACS589860 SU589860:SW589860 IY589860:JA589860 C589860:E589860 WVK524324:WVM524324 WLO524324:WLQ524324 WBS524324:WBU524324 VRW524324:VRY524324 VIA524324:VIC524324 UYE524324:UYG524324 UOI524324:UOK524324 UEM524324:UEO524324 TUQ524324:TUS524324 TKU524324:TKW524324 TAY524324:TBA524324 SRC524324:SRE524324 SHG524324:SHI524324 RXK524324:RXM524324 RNO524324:RNQ524324 RDS524324:RDU524324 QTW524324:QTY524324 QKA524324:QKC524324 QAE524324:QAG524324 PQI524324:PQK524324 PGM524324:PGO524324 OWQ524324:OWS524324 OMU524324:OMW524324 OCY524324:ODA524324 NTC524324:NTE524324 NJG524324:NJI524324 MZK524324:MZM524324 MPO524324:MPQ524324 MFS524324:MFU524324 LVW524324:LVY524324 LMA524324:LMC524324 LCE524324:LCG524324 KSI524324:KSK524324 KIM524324:KIO524324 JYQ524324:JYS524324 JOU524324:JOW524324 JEY524324:JFA524324 IVC524324:IVE524324 ILG524324:ILI524324 IBK524324:IBM524324 HRO524324:HRQ524324 HHS524324:HHU524324 GXW524324:GXY524324 GOA524324:GOC524324 GEE524324:GEG524324 FUI524324:FUK524324 FKM524324:FKO524324 FAQ524324:FAS524324 EQU524324:EQW524324 EGY524324:EHA524324 DXC524324:DXE524324 DNG524324:DNI524324 DDK524324:DDM524324 CTO524324:CTQ524324 CJS524324:CJU524324 BZW524324:BZY524324 BQA524324:BQC524324 BGE524324:BGG524324 AWI524324:AWK524324 AMM524324:AMO524324 ACQ524324:ACS524324 SU524324:SW524324 IY524324:JA524324 C524324:E524324 WVK458788:WVM458788 WLO458788:WLQ458788 WBS458788:WBU458788 VRW458788:VRY458788 VIA458788:VIC458788 UYE458788:UYG458788 UOI458788:UOK458788 UEM458788:UEO458788 TUQ458788:TUS458788 TKU458788:TKW458788 TAY458788:TBA458788 SRC458788:SRE458788 SHG458788:SHI458788 RXK458788:RXM458788 RNO458788:RNQ458788 RDS458788:RDU458788 QTW458788:QTY458788 QKA458788:QKC458788 QAE458788:QAG458788 PQI458788:PQK458788 PGM458788:PGO458788 OWQ458788:OWS458788 OMU458788:OMW458788 OCY458788:ODA458788 NTC458788:NTE458788 NJG458788:NJI458788 MZK458788:MZM458788 MPO458788:MPQ458788 MFS458788:MFU458788 LVW458788:LVY458788 LMA458788:LMC458788 LCE458788:LCG458788 KSI458788:KSK458788 KIM458788:KIO458788 JYQ458788:JYS458788 JOU458788:JOW458788 JEY458788:JFA458788 IVC458788:IVE458788 ILG458788:ILI458788 IBK458788:IBM458788 HRO458788:HRQ458788 HHS458788:HHU458788 GXW458788:GXY458788 GOA458788:GOC458788 GEE458788:GEG458788 FUI458788:FUK458788 FKM458788:FKO458788 FAQ458788:FAS458788 EQU458788:EQW458788 EGY458788:EHA458788 DXC458788:DXE458788 DNG458788:DNI458788 DDK458788:DDM458788 CTO458788:CTQ458788 CJS458788:CJU458788 BZW458788:BZY458788 BQA458788:BQC458788 BGE458788:BGG458788 AWI458788:AWK458788 AMM458788:AMO458788 ACQ458788:ACS458788 SU458788:SW458788 IY458788:JA458788 C458788:E458788 WVK393252:WVM393252 WLO393252:WLQ393252 WBS393252:WBU393252 VRW393252:VRY393252 VIA393252:VIC393252 UYE393252:UYG393252 UOI393252:UOK393252 UEM393252:UEO393252 TUQ393252:TUS393252 TKU393252:TKW393252 TAY393252:TBA393252 SRC393252:SRE393252 SHG393252:SHI393252 RXK393252:RXM393252 RNO393252:RNQ393252 RDS393252:RDU393252 QTW393252:QTY393252 QKA393252:QKC393252 QAE393252:QAG393252 PQI393252:PQK393252 PGM393252:PGO393252 OWQ393252:OWS393252 OMU393252:OMW393252 OCY393252:ODA393252 NTC393252:NTE393252 NJG393252:NJI393252 MZK393252:MZM393252 MPO393252:MPQ393252 MFS393252:MFU393252 LVW393252:LVY393252 LMA393252:LMC393252 LCE393252:LCG393252 KSI393252:KSK393252 KIM393252:KIO393252 JYQ393252:JYS393252 JOU393252:JOW393252 JEY393252:JFA393252 IVC393252:IVE393252 ILG393252:ILI393252 IBK393252:IBM393252 HRO393252:HRQ393252 HHS393252:HHU393252 GXW393252:GXY393252 GOA393252:GOC393252 GEE393252:GEG393252 FUI393252:FUK393252 FKM393252:FKO393252 FAQ393252:FAS393252 EQU393252:EQW393252 EGY393252:EHA393252 DXC393252:DXE393252 DNG393252:DNI393252 DDK393252:DDM393252 CTO393252:CTQ393252 CJS393252:CJU393252 BZW393252:BZY393252 BQA393252:BQC393252 BGE393252:BGG393252 AWI393252:AWK393252 AMM393252:AMO393252 ACQ393252:ACS393252 SU393252:SW393252 IY393252:JA393252 C393252:E393252 WVK327716:WVM327716 WLO327716:WLQ327716 WBS327716:WBU327716 VRW327716:VRY327716 VIA327716:VIC327716 UYE327716:UYG327716 UOI327716:UOK327716 UEM327716:UEO327716 TUQ327716:TUS327716 TKU327716:TKW327716 TAY327716:TBA327716 SRC327716:SRE327716 SHG327716:SHI327716 RXK327716:RXM327716 RNO327716:RNQ327716 RDS327716:RDU327716 QTW327716:QTY327716 QKA327716:QKC327716 QAE327716:QAG327716 PQI327716:PQK327716 PGM327716:PGO327716 OWQ327716:OWS327716 OMU327716:OMW327716 OCY327716:ODA327716 NTC327716:NTE327716 NJG327716:NJI327716 MZK327716:MZM327716 MPO327716:MPQ327716 MFS327716:MFU327716 LVW327716:LVY327716 LMA327716:LMC327716 LCE327716:LCG327716 KSI327716:KSK327716 KIM327716:KIO327716 JYQ327716:JYS327716 JOU327716:JOW327716 JEY327716:JFA327716 IVC327716:IVE327716 ILG327716:ILI327716 IBK327716:IBM327716 HRO327716:HRQ327716 HHS327716:HHU327716 GXW327716:GXY327716 GOA327716:GOC327716 GEE327716:GEG327716 FUI327716:FUK327716 FKM327716:FKO327716 FAQ327716:FAS327716 EQU327716:EQW327716 EGY327716:EHA327716 DXC327716:DXE327716 DNG327716:DNI327716 DDK327716:DDM327716 CTO327716:CTQ327716 CJS327716:CJU327716 BZW327716:BZY327716 BQA327716:BQC327716 BGE327716:BGG327716 AWI327716:AWK327716 AMM327716:AMO327716 ACQ327716:ACS327716 SU327716:SW327716 IY327716:JA327716 C327716:E327716 WVK262180:WVM262180 WLO262180:WLQ262180 WBS262180:WBU262180 VRW262180:VRY262180 VIA262180:VIC262180 UYE262180:UYG262180 UOI262180:UOK262180 UEM262180:UEO262180 TUQ262180:TUS262180 TKU262180:TKW262180 TAY262180:TBA262180 SRC262180:SRE262180 SHG262180:SHI262180 RXK262180:RXM262180 RNO262180:RNQ262180 RDS262180:RDU262180 QTW262180:QTY262180 QKA262180:QKC262180 QAE262180:QAG262180 PQI262180:PQK262180 PGM262180:PGO262180 OWQ262180:OWS262180 OMU262180:OMW262180 OCY262180:ODA262180 NTC262180:NTE262180 NJG262180:NJI262180 MZK262180:MZM262180 MPO262180:MPQ262180 MFS262180:MFU262180 LVW262180:LVY262180 LMA262180:LMC262180 LCE262180:LCG262180 KSI262180:KSK262180 KIM262180:KIO262180 JYQ262180:JYS262180 JOU262180:JOW262180 JEY262180:JFA262180 IVC262180:IVE262180 ILG262180:ILI262180 IBK262180:IBM262180 HRO262180:HRQ262180 HHS262180:HHU262180 GXW262180:GXY262180 GOA262180:GOC262180 GEE262180:GEG262180 FUI262180:FUK262180 FKM262180:FKO262180 FAQ262180:FAS262180 EQU262180:EQW262180 EGY262180:EHA262180 DXC262180:DXE262180 DNG262180:DNI262180 DDK262180:DDM262180 CTO262180:CTQ262180 CJS262180:CJU262180 BZW262180:BZY262180 BQA262180:BQC262180 BGE262180:BGG262180 AWI262180:AWK262180 AMM262180:AMO262180 ACQ262180:ACS262180 SU262180:SW262180 IY262180:JA262180 C262180:E262180 WVK196644:WVM196644 WLO196644:WLQ196644 WBS196644:WBU196644 VRW196644:VRY196644 VIA196644:VIC196644 UYE196644:UYG196644 UOI196644:UOK196644 UEM196644:UEO196644 TUQ196644:TUS196644 TKU196644:TKW196644 TAY196644:TBA196644 SRC196644:SRE196644 SHG196644:SHI196644 RXK196644:RXM196644 RNO196644:RNQ196644 RDS196644:RDU196644 QTW196644:QTY196644 QKA196644:QKC196644 QAE196644:QAG196644 PQI196644:PQK196644 PGM196644:PGO196644 OWQ196644:OWS196644 OMU196644:OMW196644 OCY196644:ODA196644 NTC196644:NTE196644 NJG196644:NJI196644 MZK196644:MZM196644 MPO196644:MPQ196644 MFS196644:MFU196644 LVW196644:LVY196644 LMA196644:LMC196644 LCE196644:LCG196644 KSI196644:KSK196644 KIM196644:KIO196644 JYQ196644:JYS196644 JOU196644:JOW196644 JEY196644:JFA196644 IVC196644:IVE196644 ILG196644:ILI196644 IBK196644:IBM196644 HRO196644:HRQ196644 HHS196644:HHU196644 GXW196644:GXY196644 GOA196644:GOC196644 GEE196644:GEG196644 FUI196644:FUK196644 FKM196644:FKO196644 FAQ196644:FAS196644 EQU196644:EQW196644 EGY196644:EHA196644 DXC196644:DXE196644 DNG196644:DNI196644 DDK196644:DDM196644 CTO196644:CTQ196644 CJS196644:CJU196644 BZW196644:BZY196644 BQA196644:BQC196644 BGE196644:BGG196644 AWI196644:AWK196644 AMM196644:AMO196644 ACQ196644:ACS196644 SU196644:SW196644 IY196644:JA196644 C196644:E196644 WVK131108:WVM131108 WLO131108:WLQ131108 WBS131108:WBU131108 VRW131108:VRY131108 VIA131108:VIC131108 UYE131108:UYG131108 UOI131108:UOK131108 UEM131108:UEO131108 TUQ131108:TUS131108 TKU131108:TKW131108 TAY131108:TBA131108 SRC131108:SRE131108 SHG131108:SHI131108 RXK131108:RXM131108 RNO131108:RNQ131108 RDS131108:RDU131108 QTW131108:QTY131108 QKA131108:QKC131108 QAE131108:QAG131108 PQI131108:PQK131108 PGM131108:PGO131108 OWQ131108:OWS131108 OMU131108:OMW131108 OCY131108:ODA131108 NTC131108:NTE131108 NJG131108:NJI131108 MZK131108:MZM131108 MPO131108:MPQ131108 MFS131108:MFU131108 LVW131108:LVY131108 LMA131108:LMC131108 LCE131108:LCG131108 KSI131108:KSK131108 KIM131108:KIO131108 JYQ131108:JYS131108 JOU131108:JOW131108 JEY131108:JFA131108 IVC131108:IVE131108 ILG131108:ILI131108 IBK131108:IBM131108 HRO131108:HRQ131108 HHS131108:HHU131108 GXW131108:GXY131108 GOA131108:GOC131108 GEE131108:GEG131108 FUI131108:FUK131108 FKM131108:FKO131108 FAQ131108:FAS131108 EQU131108:EQW131108 EGY131108:EHA131108 DXC131108:DXE131108 DNG131108:DNI131108 DDK131108:DDM131108 CTO131108:CTQ131108 CJS131108:CJU131108 BZW131108:BZY131108 BQA131108:BQC131108 BGE131108:BGG131108 AWI131108:AWK131108 AMM131108:AMO131108 ACQ131108:ACS131108 SU131108:SW131108 IY131108:JA131108 C131108:E131108 WVK65572:WVM65572 WLO65572:WLQ65572 WBS65572:WBU65572 VRW65572:VRY65572 VIA65572:VIC65572 UYE65572:UYG65572 UOI65572:UOK65572 UEM65572:UEO65572 TUQ65572:TUS65572 TKU65572:TKW65572 TAY65572:TBA65572 SRC65572:SRE65572 SHG65572:SHI65572 RXK65572:RXM65572 RNO65572:RNQ65572 RDS65572:RDU65572 QTW65572:QTY65572 QKA65572:QKC65572 QAE65572:QAG65572 PQI65572:PQK65572 PGM65572:PGO65572 OWQ65572:OWS65572 OMU65572:OMW65572 OCY65572:ODA65572 NTC65572:NTE65572 NJG65572:NJI65572 MZK65572:MZM65572 MPO65572:MPQ65572 MFS65572:MFU65572 LVW65572:LVY65572 LMA65572:LMC65572 LCE65572:LCG65572 KSI65572:KSK65572 KIM65572:KIO65572 JYQ65572:JYS65572 JOU65572:JOW65572 JEY65572:JFA65572 IVC65572:IVE65572 ILG65572:ILI65572 IBK65572:IBM65572 HRO65572:HRQ65572 HHS65572:HHU65572 GXW65572:GXY65572 GOA65572:GOC65572 GEE65572:GEG65572 FUI65572:FUK65572 FKM65572:FKO65572 FAQ65572:FAS65572 EQU65572:EQW65572 EGY65572:EHA65572 DXC65572:DXE65572 DNG65572:DNI65572 DDK65572:DDM65572 CTO65572:CTQ65572 CJS65572:CJU65572 BZW65572:BZY65572 BQA65572:BQC65572 BGE65572:BGG65572 AWI65572:AWK65572 AMM65572:AMO65572 ACQ65572:ACS65572 SU65572:SW65572 IY65572:JA65572 C65572:E65572 WVK63:WVM63 WLO63:WLQ63 WBS63:WBU63 VRW63:VRY63 VIA63:VIC63 UYE63:UYG63 UOI63:UOK63 UEM63:UEO63 TUQ63:TUS63 TKU63:TKW63 TAY63:TBA63 SRC63:SRE63 SHG63:SHI63 RXK63:RXM63 RNO63:RNQ63 RDS63:RDU63 QTW63:QTY63 QKA63:QKC63 QAE63:QAG63 PQI63:PQK63 PGM63:PGO63 OWQ63:OWS63 OMU63:OMW63 OCY63:ODA63 NTC63:NTE63 NJG63:NJI63 MZK63:MZM63 MPO63:MPQ63 MFS63:MFU63 LVW63:LVY63 LMA63:LMC63 LCE63:LCG63 KSI63:KSK63 KIM63:KIO63 JYQ63:JYS63 JOU63:JOW63 JEY63:JFA63 IVC63:IVE63 ILG63:ILI63 IBK63:IBM63 HRO63:HRQ63 HHS63:HHU63 GXW63:GXY63 GOA63:GOC63 GEE63:GEG63 FUI63:FUK63 FKM63:FKO63 FAQ63:FAS63 EQU63:EQW63 EGY63:EHA63 DXC63:DXE63 DNG63:DNI63 DDK63:DDM63 CTO63:CTQ63 CJS63:CJU63 BZW63:BZY63 BQA63:BQC63 BGE63:BGG63 AWI63:AWK63 AMM63:AMO63 ACQ63:ACS63 SU63:SW63 IY63:JA63 WWN983067:WWT983067 WMR983067:WMX983067 WCV983067:WDB983067 VSZ983067:VTF983067 VJD983067:VJJ983067 UZH983067:UZN983067 UPL983067:UPR983067 UFP983067:UFV983067 TVT983067:TVZ983067 TLX983067:TMD983067 TCB983067:TCH983067 SSF983067:SSL983067 SIJ983067:SIP983067 RYN983067:RYT983067 ROR983067:ROX983067 REV983067:RFB983067 QUZ983067:QVF983067 QLD983067:QLJ983067 QBH983067:QBN983067 PRL983067:PRR983067 PHP983067:PHV983067 OXT983067:OXZ983067 ONX983067:OOD983067 OEB983067:OEH983067 NUF983067:NUL983067 NKJ983067:NKP983067 NAN983067:NAT983067 MQR983067:MQX983067 MGV983067:MHB983067 LWZ983067:LXF983067 LND983067:LNJ983067 LDH983067:LDN983067 KTL983067:KTR983067 KJP983067:KJV983067 JZT983067:JZZ983067 JPX983067:JQD983067 JGB983067:JGH983067 IWF983067:IWL983067 IMJ983067:IMP983067 ICN983067:ICT983067 HSR983067:HSX983067 HIV983067:HJB983067 GYZ983067:GZF983067 GPD983067:GPJ983067 GFH983067:GFN983067 FVL983067:FVR983067 FLP983067:FLV983067 FBT983067:FBZ983067 ERX983067:ESD983067 EIB983067:EIH983067 DYF983067:DYL983067 DOJ983067:DOP983067 DEN983067:DET983067 CUR983067:CUX983067 CKV983067:CLB983067 CAZ983067:CBF983067 BRD983067:BRJ983067 BHH983067:BHN983067 AXL983067:AXR983067 ANP983067:ANV983067 ADT983067:ADZ983067 TX983067:UD983067 KB983067:KH983067 AF983067:AL983067 WWN917531:WWT917531 WMR917531:WMX917531 WCV917531:WDB917531 VSZ917531:VTF917531 VJD917531:VJJ917531 UZH917531:UZN917531 UPL917531:UPR917531 UFP917531:UFV917531 TVT917531:TVZ917531 TLX917531:TMD917531 TCB917531:TCH917531 SSF917531:SSL917531 SIJ917531:SIP917531 RYN917531:RYT917531 ROR917531:ROX917531 REV917531:RFB917531 QUZ917531:QVF917531 QLD917531:QLJ917531 QBH917531:QBN917531 PRL917531:PRR917531 PHP917531:PHV917531 OXT917531:OXZ917531 ONX917531:OOD917531 OEB917531:OEH917531 NUF917531:NUL917531 NKJ917531:NKP917531 NAN917531:NAT917531 MQR917531:MQX917531 MGV917531:MHB917531 LWZ917531:LXF917531 LND917531:LNJ917531 LDH917531:LDN917531 KTL917531:KTR917531 KJP917531:KJV917531 JZT917531:JZZ917531 JPX917531:JQD917531 JGB917531:JGH917531 IWF917531:IWL917531 IMJ917531:IMP917531 ICN917531:ICT917531 HSR917531:HSX917531 HIV917531:HJB917531 GYZ917531:GZF917531 GPD917531:GPJ917531 GFH917531:GFN917531 FVL917531:FVR917531 FLP917531:FLV917531 FBT917531:FBZ917531 ERX917531:ESD917531 EIB917531:EIH917531 DYF917531:DYL917531 DOJ917531:DOP917531 DEN917531:DET917531 CUR917531:CUX917531 CKV917531:CLB917531 CAZ917531:CBF917531 BRD917531:BRJ917531 BHH917531:BHN917531 AXL917531:AXR917531 ANP917531:ANV917531 ADT917531:ADZ917531 TX917531:UD917531 KB917531:KH917531 AF917531:AL917531 WWN851995:WWT851995 WMR851995:WMX851995 WCV851995:WDB851995 VSZ851995:VTF851995 VJD851995:VJJ851995 UZH851995:UZN851995 UPL851995:UPR851995 UFP851995:UFV851995 TVT851995:TVZ851995 TLX851995:TMD851995 TCB851995:TCH851995 SSF851995:SSL851995 SIJ851995:SIP851995 RYN851995:RYT851995 ROR851995:ROX851995 REV851995:RFB851995 QUZ851995:QVF851995 QLD851995:QLJ851995 QBH851995:QBN851995 PRL851995:PRR851995 PHP851995:PHV851995 OXT851995:OXZ851995 ONX851995:OOD851995 OEB851995:OEH851995 NUF851995:NUL851995 NKJ851995:NKP851995 NAN851995:NAT851995 MQR851995:MQX851995 MGV851995:MHB851995 LWZ851995:LXF851995 LND851995:LNJ851995 LDH851995:LDN851995 KTL851995:KTR851995 KJP851995:KJV851995 JZT851995:JZZ851995 JPX851995:JQD851995 JGB851995:JGH851995 IWF851995:IWL851995 IMJ851995:IMP851995 ICN851995:ICT851995 HSR851995:HSX851995 HIV851995:HJB851995 GYZ851995:GZF851995 GPD851995:GPJ851995 GFH851995:GFN851995 FVL851995:FVR851995 FLP851995:FLV851995 FBT851995:FBZ851995 ERX851995:ESD851995 EIB851995:EIH851995 DYF851995:DYL851995 DOJ851995:DOP851995 DEN851995:DET851995 CUR851995:CUX851995 CKV851995:CLB851995 CAZ851995:CBF851995 BRD851995:BRJ851995 BHH851995:BHN851995 AXL851995:AXR851995 ANP851995:ANV851995 ADT851995:ADZ851995 TX851995:UD851995 KB851995:KH851995 AF851995:AL851995 WWN786459:WWT786459 WMR786459:WMX786459 WCV786459:WDB786459 VSZ786459:VTF786459 VJD786459:VJJ786459 UZH786459:UZN786459 UPL786459:UPR786459 UFP786459:UFV786459 TVT786459:TVZ786459 TLX786459:TMD786459 TCB786459:TCH786459 SSF786459:SSL786459 SIJ786459:SIP786459 RYN786459:RYT786459 ROR786459:ROX786459 REV786459:RFB786459 QUZ786459:QVF786459 QLD786459:QLJ786459 QBH786459:QBN786459 PRL786459:PRR786459 PHP786459:PHV786459 OXT786459:OXZ786459 ONX786459:OOD786459 OEB786459:OEH786459 NUF786459:NUL786459 NKJ786459:NKP786459 NAN786459:NAT786459 MQR786459:MQX786459 MGV786459:MHB786459 LWZ786459:LXF786459 LND786459:LNJ786459 LDH786459:LDN786459 KTL786459:KTR786459 KJP786459:KJV786459 JZT786459:JZZ786459 JPX786459:JQD786459 JGB786459:JGH786459 IWF786459:IWL786459 IMJ786459:IMP786459 ICN786459:ICT786459 HSR786459:HSX786459 HIV786459:HJB786459 GYZ786459:GZF786459 GPD786459:GPJ786459 GFH786459:GFN786459 FVL786459:FVR786459 FLP786459:FLV786459 FBT786459:FBZ786459 ERX786459:ESD786459 EIB786459:EIH786459 DYF786459:DYL786459 DOJ786459:DOP786459 DEN786459:DET786459 CUR786459:CUX786459 CKV786459:CLB786459 CAZ786459:CBF786459 BRD786459:BRJ786459 BHH786459:BHN786459 AXL786459:AXR786459 ANP786459:ANV786459 ADT786459:ADZ786459 TX786459:UD786459 KB786459:KH786459 AF786459:AL786459 WWN720923:WWT720923 WMR720923:WMX720923 WCV720923:WDB720923 VSZ720923:VTF720923 VJD720923:VJJ720923 UZH720923:UZN720923 UPL720923:UPR720923 UFP720923:UFV720923 TVT720923:TVZ720923 TLX720923:TMD720923 TCB720923:TCH720923 SSF720923:SSL720923 SIJ720923:SIP720923 RYN720923:RYT720923 ROR720923:ROX720923 REV720923:RFB720923 QUZ720923:QVF720923 QLD720923:QLJ720923 QBH720923:QBN720923 PRL720923:PRR720923 PHP720923:PHV720923 OXT720923:OXZ720923 ONX720923:OOD720923 OEB720923:OEH720923 NUF720923:NUL720923 NKJ720923:NKP720923 NAN720923:NAT720923 MQR720923:MQX720923 MGV720923:MHB720923 LWZ720923:LXF720923 LND720923:LNJ720923 LDH720923:LDN720923 KTL720923:KTR720923 KJP720923:KJV720923 JZT720923:JZZ720923 JPX720923:JQD720923 JGB720923:JGH720923 IWF720923:IWL720923 IMJ720923:IMP720923 ICN720923:ICT720923 HSR720923:HSX720923 HIV720923:HJB720923 GYZ720923:GZF720923 GPD720923:GPJ720923 GFH720923:GFN720923 FVL720923:FVR720923 FLP720923:FLV720923 FBT720923:FBZ720923 ERX720923:ESD720923 EIB720923:EIH720923 DYF720923:DYL720923 DOJ720923:DOP720923 DEN720923:DET720923 CUR720923:CUX720923 CKV720923:CLB720923 CAZ720923:CBF720923 BRD720923:BRJ720923 BHH720923:BHN720923 AXL720923:AXR720923 ANP720923:ANV720923 ADT720923:ADZ720923 TX720923:UD720923 KB720923:KH720923 AF720923:AL720923 WWN655387:WWT655387 WMR655387:WMX655387 WCV655387:WDB655387 VSZ655387:VTF655387 VJD655387:VJJ655387 UZH655387:UZN655387 UPL655387:UPR655387 UFP655387:UFV655387 TVT655387:TVZ655387 TLX655387:TMD655387 TCB655387:TCH655387 SSF655387:SSL655387 SIJ655387:SIP655387 RYN655387:RYT655387 ROR655387:ROX655387 REV655387:RFB655387 QUZ655387:QVF655387 QLD655387:QLJ655387 QBH655387:QBN655387 PRL655387:PRR655387 PHP655387:PHV655387 OXT655387:OXZ655387 ONX655387:OOD655387 OEB655387:OEH655387 NUF655387:NUL655387 NKJ655387:NKP655387 NAN655387:NAT655387 MQR655387:MQX655387 MGV655387:MHB655387 LWZ655387:LXF655387 LND655387:LNJ655387 LDH655387:LDN655387 KTL655387:KTR655387 KJP655387:KJV655387 JZT655387:JZZ655387 JPX655387:JQD655387 JGB655387:JGH655387 IWF655387:IWL655387 IMJ655387:IMP655387 ICN655387:ICT655387 HSR655387:HSX655387 HIV655387:HJB655387 GYZ655387:GZF655387 GPD655387:GPJ655387 GFH655387:GFN655387 FVL655387:FVR655387 FLP655387:FLV655387 FBT655387:FBZ655387 ERX655387:ESD655387 EIB655387:EIH655387 DYF655387:DYL655387 DOJ655387:DOP655387 DEN655387:DET655387 CUR655387:CUX655387 CKV655387:CLB655387 CAZ655387:CBF655387 BRD655387:BRJ655387 BHH655387:BHN655387 AXL655387:AXR655387 ANP655387:ANV655387 ADT655387:ADZ655387 TX655387:UD655387 KB655387:KH655387 AF655387:AL655387 WWN589851:WWT589851 WMR589851:WMX589851 WCV589851:WDB589851 VSZ589851:VTF589851 VJD589851:VJJ589851 UZH589851:UZN589851 UPL589851:UPR589851 UFP589851:UFV589851 TVT589851:TVZ589851 TLX589851:TMD589851 TCB589851:TCH589851 SSF589851:SSL589851 SIJ589851:SIP589851 RYN589851:RYT589851 ROR589851:ROX589851 REV589851:RFB589851 QUZ589851:QVF589851 QLD589851:QLJ589851 QBH589851:QBN589851 PRL589851:PRR589851 PHP589851:PHV589851 OXT589851:OXZ589851 ONX589851:OOD589851 OEB589851:OEH589851 NUF589851:NUL589851 NKJ589851:NKP589851 NAN589851:NAT589851 MQR589851:MQX589851 MGV589851:MHB589851 LWZ589851:LXF589851 LND589851:LNJ589851 LDH589851:LDN589851 KTL589851:KTR589851 KJP589851:KJV589851 JZT589851:JZZ589851 JPX589851:JQD589851 JGB589851:JGH589851 IWF589851:IWL589851 IMJ589851:IMP589851 ICN589851:ICT589851 HSR589851:HSX589851 HIV589851:HJB589851 GYZ589851:GZF589851 GPD589851:GPJ589851 GFH589851:GFN589851 FVL589851:FVR589851 FLP589851:FLV589851 FBT589851:FBZ589851 ERX589851:ESD589851 EIB589851:EIH589851 DYF589851:DYL589851 DOJ589851:DOP589851 DEN589851:DET589851 CUR589851:CUX589851 CKV589851:CLB589851 CAZ589851:CBF589851 BRD589851:BRJ589851 BHH589851:BHN589851 AXL589851:AXR589851 ANP589851:ANV589851 ADT589851:ADZ589851 TX589851:UD589851 KB589851:KH589851 AF589851:AL589851 WWN524315:WWT524315 WMR524315:WMX524315 WCV524315:WDB524315 VSZ524315:VTF524315 VJD524315:VJJ524315 UZH524315:UZN524315 UPL524315:UPR524315 UFP524315:UFV524315 TVT524315:TVZ524315 TLX524315:TMD524315 TCB524315:TCH524315 SSF524315:SSL524315 SIJ524315:SIP524315 RYN524315:RYT524315 ROR524315:ROX524315 REV524315:RFB524315 QUZ524315:QVF524315 QLD524315:QLJ524315 QBH524315:QBN524315 PRL524315:PRR524315 PHP524315:PHV524315 OXT524315:OXZ524315 ONX524315:OOD524315 OEB524315:OEH524315 NUF524315:NUL524315 NKJ524315:NKP524315 NAN524315:NAT524315 MQR524315:MQX524315 MGV524315:MHB524315 LWZ524315:LXF524315 LND524315:LNJ524315 LDH524315:LDN524315 KTL524315:KTR524315 KJP524315:KJV524315 JZT524315:JZZ524315 JPX524315:JQD524315 JGB524315:JGH524315 IWF524315:IWL524315 IMJ524315:IMP524315 ICN524315:ICT524315 HSR524315:HSX524315 HIV524315:HJB524315 GYZ524315:GZF524315 GPD524315:GPJ524315 GFH524315:GFN524315 FVL524315:FVR524315 FLP524315:FLV524315 FBT524315:FBZ524315 ERX524315:ESD524315 EIB524315:EIH524315 DYF524315:DYL524315 DOJ524315:DOP524315 DEN524315:DET524315 CUR524315:CUX524315 CKV524315:CLB524315 CAZ524315:CBF524315 BRD524315:BRJ524315 BHH524315:BHN524315 AXL524315:AXR524315 ANP524315:ANV524315 ADT524315:ADZ524315 TX524315:UD524315 KB524315:KH524315 AF524315:AL524315 WWN458779:WWT458779 WMR458779:WMX458779 WCV458779:WDB458779 VSZ458779:VTF458779 VJD458779:VJJ458779 UZH458779:UZN458779 UPL458779:UPR458779 UFP458779:UFV458779 TVT458779:TVZ458779 TLX458779:TMD458779 TCB458779:TCH458779 SSF458779:SSL458779 SIJ458779:SIP458779 RYN458779:RYT458779 ROR458779:ROX458779 REV458779:RFB458779 QUZ458779:QVF458779 QLD458779:QLJ458779 QBH458779:QBN458779 PRL458779:PRR458779 PHP458779:PHV458779 OXT458779:OXZ458779 ONX458779:OOD458779 OEB458779:OEH458779 NUF458779:NUL458779 NKJ458779:NKP458779 NAN458779:NAT458779 MQR458779:MQX458779 MGV458779:MHB458779 LWZ458779:LXF458779 LND458779:LNJ458779 LDH458779:LDN458779 KTL458779:KTR458779 KJP458779:KJV458779 JZT458779:JZZ458779 JPX458779:JQD458779 JGB458779:JGH458779 IWF458779:IWL458779 IMJ458779:IMP458779 ICN458779:ICT458779 HSR458779:HSX458779 HIV458779:HJB458779 GYZ458779:GZF458779 GPD458779:GPJ458779 GFH458779:GFN458779 FVL458779:FVR458779 FLP458779:FLV458779 FBT458779:FBZ458779 ERX458779:ESD458779 EIB458779:EIH458779 DYF458779:DYL458779 DOJ458779:DOP458779 DEN458779:DET458779 CUR458779:CUX458779 CKV458779:CLB458779 CAZ458779:CBF458779 BRD458779:BRJ458779 BHH458779:BHN458779 AXL458779:AXR458779 ANP458779:ANV458779 ADT458779:ADZ458779 TX458779:UD458779 KB458779:KH458779 AF458779:AL458779 WWN393243:WWT393243 WMR393243:WMX393243 WCV393243:WDB393243 VSZ393243:VTF393243 VJD393243:VJJ393243 UZH393243:UZN393243 UPL393243:UPR393243 UFP393243:UFV393243 TVT393243:TVZ393243 TLX393243:TMD393243 TCB393243:TCH393243 SSF393243:SSL393243 SIJ393243:SIP393243 RYN393243:RYT393243 ROR393243:ROX393243 REV393243:RFB393243 QUZ393243:QVF393243 QLD393243:QLJ393243 QBH393243:QBN393243 PRL393243:PRR393243 PHP393243:PHV393243 OXT393243:OXZ393243 ONX393243:OOD393243 OEB393243:OEH393243 NUF393243:NUL393243 NKJ393243:NKP393243 NAN393243:NAT393243 MQR393243:MQX393243 MGV393243:MHB393243 LWZ393243:LXF393243 LND393243:LNJ393243 LDH393243:LDN393243 KTL393243:KTR393243 KJP393243:KJV393243 JZT393243:JZZ393243 JPX393243:JQD393243 JGB393243:JGH393243 IWF393243:IWL393243 IMJ393243:IMP393243 ICN393243:ICT393243 HSR393243:HSX393243 HIV393243:HJB393243 GYZ393243:GZF393243 GPD393243:GPJ393243 GFH393243:GFN393243 FVL393243:FVR393243 FLP393243:FLV393243 FBT393243:FBZ393243 ERX393243:ESD393243 EIB393243:EIH393243 DYF393243:DYL393243 DOJ393243:DOP393243 DEN393243:DET393243 CUR393243:CUX393243 CKV393243:CLB393243 CAZ393243:CBF393243 BRD393243:BRJ393243 BHH393243:BHN393243 AXL393243:AXR393243 ANP393243:ANV393243 ADT393243:ADZ393243 TX393243:UD393243 KB393243:KH393243 AF393243:AL393243 WWN327707:WWT327707 WMR327707:WMX327707 WCV327707:WDB327707 VSZ327707:VTF327707 VJD327707:VJJ327707 UZH327707:UZN327707 UPL327707:UPR327707 UFP327707:UFV327707 TVT327707:TVZ327707 TLX327707:TMD327707 TCB327707:TCH327707 SSF327707:SSL327707 SIJ327707:SIP327707 RYN327707:RYT327707 ROR327707:ROX327707 REV327707:RFB327707 QUZ327707:QVF327707 QLD327707:QLJ327707 QBH327707:QBN327707 PRL327707:PRR327707 PHP327707:PHV327707 OXT327707:OXZ327707 ONX327707:OOD327707 OEB327707:OEH327707 NUF327707:NUL327707 NKJ327707:NKP327707 NAN327707:NAT327707 MQR327707:MQX327707 MGV327707:MHB327707 LWZ327707:LXF327707 LND327707:LNJ327707 LDH327707:LDN327707 KTL327707:KTR327707 KJP327707:KJV327707 JZT327707:JZZ327707 JPX327707:JQD327707 JGB327707:JGH327707 IWF327707:IWL327707 IMJ327707:IMP327707 ICN327707:ICT327707 HSR327707:HSX327707 HIV327707:HJB327707 GYZ327707:GZF327707 GPD327707:GPJ327707 GFH327707:GFN327707 FVL327707:FVR327707 FLP327707:FLV327707 FBT327707:FBZ327707 ERX327707:ESD327707 EIB327707:EIH327707 DYF327707:DYL327707 DOJ327707:DOP327707 DEN327707:DET327707 CUR327707:CUX327707 CKV327707:CLB327707 CAZ327707:CBF327707 BRD327707:BRJ327707 BHH327707:BHN327707 AXL327707:AXR327707 ANP327707:ANV327707 ADT327707:ADZ327707 TX327707:UD327707 KB327707:KH327707 AF327707:AL327707 WWN262171:WWT262171 WMR262171:WMX262171 WCV262171:WDB262171 VSZ262171:VTF262171 VJD262171:VJJ262171 UZH262171:UZN262171 UPL262171:UPR262171 UFP262171:UFV262171 TVT262171:TVZ262171 TLX262171:TMD262171 TCB262171:TCH262171 SSF262171:SSL262171 SIJ262171:SIP262171 RYN262171:RYT262171 ROR262171:ROX262171 REV262171:RFB262171 QUZ262171:QVF262171 QLD262171:QLJ262171 QBH262171:QBN262171 PRL262171:PRR262171 PHP262171:PHV262171 OXT262171:OXZ262171 ONX262171:OOD262171 OEB262171:OEH262171 NUF262171:NUL262171 NKJ262171:NKP262171 NAN262171:NAT262171 MQR262171:MQX262171 MGV262171:MHB262171 LWZ262171:LXF262171 LND262171:LNJ262171 LDH262171:LDN262171 KTL262171:KTR262171 KJP262171:KJV262171 JZT262171:JZZ262171 JPX262171:JQD262171 JGB262171:JGH262171 IWF262171:IWL262171 IMJ262171:IMP262171 ICN262171:ICT262171 HSR262171:HSX262171 HIV262171:HJB262171 GYZ262171:GZF262171 GPD262171:GPJ262171 GFH262171:GFN262171 FVL262171:FVR262171 FLP262171:FLV262171 FBT262171:FBZ262171 ERX262171:ESD262171 EIB262171:EIH262171 DYF262171:DYL262171 DOJ262171:DOP262171 DEN262171:DET262171 CUR262171:CUX262171 CKV262171:CLB262171 CAZ262171:CBF262171 BRD262171:BRJ262171 BHH262171:BHN262171 AXL262171:AXR262171 ANP262171:ANV262171 ADT262171:ADZ262171 TX262171:UD262171 KB262171:KH262171 AF262171:AL262171 WWN196635:WWT196635 WMR196635:WMX196635 WCV196635:WDB196635 VSZ196635:VTF196635 VJD196635:VJJ196635 UZH196635:UZN196635 UPL196635:UPR196635 UFP196635:UFV196635 TVT196635:TVZ196635 TLX196635:TMD196635 TCB196635:TCH196635 SSF196635:SSL196635 SIJ196635:SIP196635 RYN196635:RYT196635 ROR196635:ROX196635 REV196635:RFB196635 QUZ196635:QVF196635 QLD196635:QLJ196635 QBH196635:QBN196635 PRL196635:PRR196635 PHP196635:PHV196635 OXT196635:OXZ196635 ONX196635:OOD196635 OEB196635:OEH196635 NUF196635:NUL196635 NKJ196635:NKP196635 NAN196635:NAT196635 MQR196635:MQX196635 MGV196635:MHB196635 LWZ196635:LXF196635 LND196635:LNJ196635 LDH196635:LDN196635 KTL196635:KTR196635 KJP196635:KJV196635 JZT196635:JZZ196635 JPX196635:JQD196635 JGB196635:JGH196635 IWF196635:IWL196635 IMJ196635:IMP196635 ICN196635:ICT196635 HSR196635:HSX196635 HIV196635:HJB196635 GYZ196635:GZF196635 GPD196635:GPJ196635 GFH196635:GFN196635 FVL196635:FVR196635 FLP196635:FLV196635 FBT196635:FBZ196635 ERX196635:ESD196635 EIB196635:EIH196635 DYF196635:DYL196635 DOJ196635:DOP196635 DEN196635:DET196635 CUR196635:CUX196635 CKV196635:CLB196635 CAZ196635:CBF196635 BRD196635:BRJ196635 BHH196635:BHN196635 AXL196635:AXR196635 ANP196635:ANV196635 ADT196635:ADZ196635 TX196635:UD196635 KB196635:KH196635 AF196635:AL196635 WWN131099:WWT131099 WMR131099:WMX131099 WCV131099:WDB131099 VSZ131099:VTF131099 VJD131099:VJJ131099 UZH131099:UZN131099 UPL131099:UPR131099 UFP131099:UFV131099 TVT131099:TVZ131099 TLX131099:TMD131099 TCB131099:TCH131099 SSF131099:SSL131099 SIJ131099:SIP131099 RYN131099:RYT131099 ROR131099:ROX131099 REV131099:RFB131099 QUZ131099:QVF131099 QLD131099:QLJ131099 QBH131099:QBN131099 PRL131099:PRR131099 PHP131099:PHV131099 OXT131099:OXZ131099 ONX131099:OOD131099 OEB131099:OEH131099 NUF131099:NUL131099 NKJ131099:NKP131099 NAN131099:NAT131099 MQR131099:MQX131099 MGV131099:MHB131099 LWZ131099:LXF131099 LND131099:LNJ131099 LDH131099:LDN131099 KTL131099:KTR131099 KJP131099:KJV131099 JZT131099:JZZ131099 JPX131099:JQD131099 JGB131099:JGH131099 IWF131099:IWL131099 IMJ131099:IMP131099 ICN131099:ICT131099 HSR131099:HSX131099 HIV131099:HJB131099 GYZ131099:GZF131099 GPD131099:GPJ131099 GFH131099:GFN131099 FVL131099:FVR131099 FLP131099:FLV131099 FBT131099:FBZ131099 ERX131099:ESD131099 EIB131099:EIH131099 DYF131099:DYL131099 DOJ131099:DOP131099 DEN131099:DET131099 CUR131099:CUX131099 CKV131099:CLB131099 CAZ131099:CBF131099 BRD131099:BRJ131099 BHH131099:BHN131099 AXL131099:AXR131099 ANP131099:ANV131099 ADT131099:ADZ131099 TX131099:UD131099 KB131099:KH131099 AF131099:AL131099 WWN65563:WWT65563 WMR65563:WMX65563 WCV65563:WDB65563 VSZ65563:VTF65563 VJD65563:VJJ65563 UZH65563:UZN65563 UPL65563:UPR65563 UFP65563:UFV65563 TVT65563:TVZ65563 TLX65563:TMD65563 TCB65563:TCH65563 SSF65563:SSL65563 SIJ65563:SIP65563 RYN65563:RYT65563 ROR65563:ROX65563 REV65563:RFB65563 QUZ65563:QVF65563 QLD65563:QLJ65563 QBH65563:QBN65563 PRL65563:PRR65563 PHP65563:PHV65563 OXT65563:OXZ65563 ONX65563:OOD65563 OEB65563:OEH65563 NUF65563:NUL65563 NKJ65563:NKP65563 NAN65563:NAT65563 MQR65563:MQX65563 MGV65563:MHB65563 LWZ65563:LXF65563 LND65563:LNJ65563 LDH65563:LDN65563 KTL65563:KTR65563 KJP65563:KJV65563 JZT65563:JZZ65563 JPX65563:JQD65563 JGB65563:JGH65563 IWF65563:IWL65563 IMJ65563:IMP65563 ICN65563:ICT65563 HSR65563:HSX65563 HIV65563:HJB65563 GYZ65563:GZF65563 GPD65563:GPJ65563 GFH65563:GFN65563 FVL65563:FVR65563 FLP65563:FLV65563 FBT65563:FBZ65563 ERX65563:ESD65563 EIB65563:EIH65563 DYF65563:DYL65563 DOJ65563:DOP65563 DEN65563:DET65563 CUR65563:CUX65563 CKV65563:CLB65563 CAZ65563:CBF65563 BRD65563:BRJ65563 BHH65563:BHN65563 AXL65563:AXR65563 ANP65563:ANV65563 ADT65563:ADZ65563 TX65563:UD65563 KB65563:KH65563 AF65563:AL65563 WWN54:WWT54 WMR54:WMX54 WCV54:WDB54 VSZ54:VTF54 VJD54:VJJ54 UZH54:UZN54 UPL54:UPR54 UFP54:UFV54 TVT54:TVZ54 TLX54:TMD54 TCB54:TCH54 SSF54:SSL54 SIJ54:SIP54 RYN54:RYT54 ROR54:ROX54 REV54:RFB54 QUZ54:QVF54 QLD54:QLJ54 QBH54:QBN54 PRL54:PRR54 PHP54:PHV54 OXT54:OXZ54 ONX54:OOD54 OEB54:OEH54 NUF54:NUL54 NKJ54:NKP54 NAN54:NAT54 MQR54:MQX54 MGV54:MHB54 LWZ54:LXF54 LND54:LNJ54 LDH54:LDN54 KTL54:KTR54 KJP54:KJV54 JZT54:JZZ54 JPX54:JQD54 JGB54:JGH54 IWF54:IWL54 IMJ54:IMP54 ICN54:ICT54 HSR54:HSX54 HIV54:HJB54 GYZ54:GZF54 GPD54:GPJ54 GFH54:GFN54 FVL54:FVR54 FLP54:FLV54 FBT54:FBZ54 ERX54:ESD54 EIB54:EIH54 DYF54:DYL54 DOJ54:DOP54 DEN54:DET54 CUR54:CUX54 CKV54:CLB54 CAZ54:CBF54 BRD54:BRJ54 BHH54:BHN54 AXL54:AXR54 ANP54:ANV54 ADT54:ADZ54 TX54:UD54 KB54:KH54 WWV983067:WWW983067 WMZ983067:WNA983067 WDD983067:WDE983067 VTH983067:VTI983067 VJL983067:VJM983067 UZP983067:UZQ983067 UPT983067:UPU983067 UFX983067:UFY983067 TWB983067:TWC983067 TMF983067:TMG983067 TCJ983067:TCK983067 SSN983067:SSO983067 SIR983067:SIS983067 RYV983067:RYW983067 ROZ983067:RPA983067 RFD983067:RFE983067 QVH983067:QVI983067 QLL983067:QLM983067 QBP983067:QBQ983067 PRT983067:PRU983067 PHX983067:PHY983067 OYB983067:OYC983067 OOF983067:OOG983067 OEJ983067:OEK983067 NUN983067:NUO983067 NKR983067:NKS983067 NAV983067:NAW983067 MQZ983067:MRA983067 MHD983067:MHE983067 LXH983067:LXI983067 LNL983067:LNM983067 LDP983067:LDQ983067 KTT983067:KTU983067 KJX983067:KJY983067 KAB983067:KAC983067 JQF983067:JQG983067 JGJ983067:JGK983067 IWN983067:IWO983067 IMR983067:IMS983067 ICV983067:ICW983067 HSZ983067:HTA983067 HJD983067:HJE983067 GZH983067:GZI983067 GPL983067:GPM983067 GFP983067:GFQ983067 FVT983067:FVU983067 FLX983067:FLY983067 FCB983067:FCC983067 ESF983067:ESG983067 EIJ983067:EIK983067 DYN983067:DYO983067 DOR983067:DOS983067 DEV983067:DEW983067 CUZ983067:CVA983067 CLD983067:CLE983067 CBH983067:CBI983067 BRL983067:BRM983067 BHP983067:BHQ983067 AXT983067:AXU983067 ANX983067:ANY983067 AEB983067:AEC983067 UF983067:UG983067 KJ983067:KK983067 AN983067:AO983067 WWV917531:WWW917531 WMZ917531:WNA917531 WDD917531:WDE917531 VTH917531:VTI917531 VJL917531:VJM917531 UZP917531:UZQ917531 UPT917531:UPU917531 UFX917531:UFY917531 TWB917531:TWC917531 TMF917531:TMG917531 TCJ917531:TCK917531 SSN917531:SSO917531 SIR917531:SIS917531 RYV917531:RYW917531 ROZ917531:RPA917531 RFD917531:RFE917531 QVH917531:QVI917531 QLL917531:QLM917531 QBP917531:QBQ917531 PRT917531:PRU917531 PHX917531:PHY917531 OYB917531:OYC917531 OOF917531:OOG917531 OEJ917531:OEK917531 NUN917531:NUO917531 NKR917531:NKS917531 NAV917531:NAW917531 MQZ917531:MRA917531 MHD917531:MHE917531 LXH917531:LXI917531 LNL917531:LNM917531 LDP917531:LDQ917531 KTT917531:KTU917531 KJX917531:KJY917531 KAB917531:KAC917531 JQF917531:JQG917531 JGJ917531:JGK917531 IWN917531:IWO917531 IMR917531:IMS917531 ICV917531:ICW917531 HSZ917531:HTA917531 HJD917531:HJE917531 GZH917531:GZI917531 GPL917531:GPM917531 GFP917531:GFQ917531 FVT917531:FVU917531 FLX917531:FLY917531 FCB917531:FCC917531 ESF917531:ESG917531 EIJ917531:EIK917531 DYN917531:DYO917531 DOR917531:DOS917531 DEV917531:DEW917531 CUZ917531:CVA917531 CLD917531:CLE917531 CBH917531:CBI917531 BRL917531:BRM917531 BHP917531:BHQ917531 AXT917531:AXU917531 ANX917531:ANY917531 AEB917531:AEC917531 UF917531:UG917531 KJ917531:KK917531 AN917531:AO917531 WWV851995:WWW851995 WMZ851995:WNA851995 WDD851995:WDE851995 VTH851995:VTI851995 VJL851995:VJM851995 UZP851995:UZQ851995 UPT851995:UPU851995 UFX851995:UFY851995 TWB851995:TWC851995 TMF851995:TMG851995 TCJ851995:TCK851995 SSN851995:SSO851995 SIR851995:SIS851995 RYV851995:RYW851995 ROZ851995:RPA851995 RFD851995:RFE851995 QVH851995:QVI851995 QLL851995:QLM851995 QBP851995:QBQ851995 PRT851995:PRU851995 PHX851995:PHY851995 OYB851995:OYC851995 OOF851995:OOG851995 OEJ851995:OEK851995 NUN851995:NUO851995 NKR851995:NKS851995 NAV851995:NAW851995 MQZ851995:MRA851995 MHD851995:MHE851995 LXH851995:LXI851995 LNL851995:LNM851995 LDP851995:LDQ851995 KTT851995:KTU851995 KJX851995:KJY851995 KAB851995:KAC851995 JQF851995:JQG851995 JGJ851995:JGK851995 IWN851995:IWO851995 IMR851995:IMS851995 ICV851995:ICW851995 HSZ851995:HTA851995 HJD851995:HJE851995 GZH851995:GZI851995 GPL851995:GPM851995 GFP851995:GFQ851995 FVT851995:FVU851995 FLX851995:FLY851995 FCB851995:FCC851995 ESF851995:ESG851995 EIJ851995:EIK851995 DYN851995:DYO851995 DOR851995:DOS851995 DEV851995:DEW851995 CUZ851995:CVA851995 CLD851995:CLE851995 CBH851995:CBI851995 BRL851995:BRM851995 BHP851995:BHQ851995 AXT851995:AXU851995 ANX851995:ANY851995 AEB851995:AEC851995 UF851995:UG851995 KJ851995:KK851995 AN851995:AO851995 WWV786459:WWW786459 WMZ786459:WNA786459 WDD786459:WDE786459 VTH786459:VTI786459 VJL786459:VJM786459 UZP786459:UZQ786459 UPT786459:UPU786459 UFX786459:UFY786459 TWB786459:TWC786459 TMF786459:TMG786459 TCJ786459:TCK786459 SSN786459:SSO786459 SIR786459:SIS786459 RYV786459:RYW786459 ROZ786459:RPA786459 RFD786459:RFE786459 QVH786459:QVI786459 QLL786459:QLM786459 QBP786459:QBQ786459 PRT786459:PRU786459 PHX786459:PHY786459 OYB786459:OYC786459 OOF786459:OOG786459 OEJ786459:OEK786459 NUN786459:NUO786459 NKR786459:NKS786459 NAV786459:NAW786459 MQZ786459:MRA786459 MHD786459:MHE786459 LXH786459:LXI786459 LNL786459:LNM786459 LDP786459:LDQ786459 KTT786459:KTU786459 KJX786459:KJY786459 KAB786459:KAC786459 JQF786459:JQG786459 JGJ786459:JGK786459 IWN786459:IWO786459 IMR786459:IMS786459 ICV786459:ICW786459 HSZ786459:HTA786459 HJD786459:HJE786459 GZH786459:GZI786459 GPL786459:GPM786459 GFP786459:GFQ786459 FVT786459:FVU786459 FLX786459:FLY786459 FCB786459:FCC786459 ESF786459:ESG786459 EIJ786459:EIK786459 DYN786459:DYO786459 DOR786459:DOS786459 DEV786459:DEW786459 CUZ786459:CVA786459 CLD786459:CLE786459 CBH786459:CBI786459 BRL786459:BRM786459 BHP786459:BHQ786459 AXT786459:AXU786459 ANX786459:ANY786459 AEB786459:AEC786459 UF786459:UG786459 KJ786459:KK786459 AN786459:AO786459 WWV720923:WWW720923 WMZ720923:WNA720923 WDD720923:WDE720923 VTH720923:VTI720923 VJL720923:VJM720923 UZP720923:UZQ720923 UPT720923:UPU720923 UFX720923:UFY720923 TWB720923:TWC720923 TMF720923:TMG720923 TCJ720923:TCK720923 SSN720923:SSO720923 SIR720923:SIS720923 RYV720923:RYW720923 ROZ720923:RPA720923 RFD720923:RFE720923 QVH720923:QVI720923 QLL720923:QLM720923 QBP720923:QBQ720923 PRT720923:PRU720923 PHX720923:PHY720923 OYB720923:OYC720923 OOF720923:OOG720923 OEJ720923:OEK720923 NUN720923:NUO720923 NKR720923:NKS720923 NAV720923:NAW720923 MQZ720923:MRA720923 MHD720923:MHE720923 LXH720923:LXI720923 LNL720923:LNM720923 LDP720923:LDQ720923 KTT720923:KTU720923 KJX720923:KJY720923 KAB720923:KAC720923 JQF720923:JQG720923 JGJ720923:JGK720923 IWN720923:IWO720923 IMR720923:IMS720923 ICV720923:ICW720923 HSZ720923:HTA720923 HJD720923:HJE720923 GZH720923:GZI720923 GPL720923:GPM720923 GFP720923:GFQ720923 FVT720923:FVU720923 FLX720923:FLY720923 FCB720923:FCC720923 ESF720923:ESG720923 EIJ720923:EIK720923 DYN720923:DYO720923 DOR720923:DOS720923 DEV720923:DEW720923 CUZ720923:CVA720923 CLD720923:CLE720923 CBH720923:CBI720923 BRL720923:BRM720923 BHP720923:BHQ720923 AXT720923:AXU720923 ANX720923:ANY720923 AEB720923:AEC720923 UF720923:UG720923 KJ720923:KK720923 AN720923:AO720923 WWV655387:WWW655387 WMZ655387:WNA655387 WDD655387:WDE655387 VTH655387:VTI655387 VJL655387:VJM655387 UZP655387:UZQ655387 UPT655387:UPU655387 UFX655387:UFY655387 TWB655387:TWC655387 TMF655387:TMG655387 TCJ655387:TCK655387 SSN655387:SSO655387 SIR655387:SIS655387 RYV655387:RYW655387 ROZ655387:RPA655387 RFD655387:RFE655387 QVH655387:QVI655387 QLL655387:QLM655387 QBP655387:QBQ655387 PRT655387:PRU655387 PHX655387:PHY655387 OYB655387:OYC655387 OOF655387:OOG655387 OEJ655387:OEK655387 NUN655387:NUO655387 NKR655387:NKS655387 NAV655387:NAW655387 MQZ655387:MRA655387 MHD655387:MHE655387 LXH655387:LXI655387 LNL655387:LNM655387 LDP655387:LDQ655387 KTT655387:KTU655387 KJX655387:KJY655387 KAB655387:KAC655387 JQF655387:JQG655387 JGJ655387:JGK655387 IWN655387:IWO655387 IMR655387:IMS655387 ICV655387:ICW655387 HSZ655387:HTA655387 HJD655387:HJE655387 GZH655387:GZI655387 GPL655387:GPM655387 GFP655387:GFQ655387 FVT655387:FVU655387 FLX655387:FLY655387 FCB655387:FCC655387 ESF655387:ESG655387 EIJ655387:EIK655387 DYN655387:DYO655387 DOR655387:DOS655387 DEV655387:DEW655387 CUZ655387:CVA655387 CLD655387:CLE655387 CBH655387:CBI655387 BRL655387:BRM655387 BHP655387:BHQ655387 AXT655387:AXU655387 ANX655387:ANY655387 AEB655387:AEC655387 UF655387:UG655387 KJ655387:KK655387 AN655387:AO655387 WWV589851:WWW589851 WMZ589851:WNA589851 WDD589851:WDE589851 VTH589851:VTI589851 VJL589851:VJM589851 UZP589851:UZQ589851 UPT589851:UPU589851 UFX589851:UFY589851 TWB589851:TWC589851 TMF589851:TMG589851 TCJ589851:TCK589851 SSN589851:SSO589851 SIR589851:SIS589851 RYV589851:RYW589851 ROZ589851:RPA589851 RFD589851:RFE589851 QVH589851:QVI589851 QLL589851:QLM589851 QBP589851:QBQ589851 PRT589851:PRU589851 PHX589851:PHY589851 OYB589851:OYC589851 OOF589851:OOG589851 OEJ589851:OEK589851 NUN589851:NUO589851 NKR589851:NKS589851 NAV589851:NAW589851 MQZ589851:MRA589851 MHD589851:MHE589851 LXH589851:LXI589851 LNL589851:LNM589851 LDP589851:LDQ589851 KTT589851:KTU589851 KJX589851:KJY589851 KAB589851:KAC589851 JQF589851:JQG589851 JGJ589851:JGK589851 IWN589851:IWO589851 IMR589851:IMS589851 ICV589851:ICW589851 HSZ589851:HTA589851 HJD589851:HJE589851 GZH589851:GZI589851 GPL589851:GPM589851 GFP589851:GFQ589851 FVT589851:FVU589851 FLX589851:FLY589851 FCB589851:FCC589851 ESF589851:ESG589851 EIJ589851:EIK589851 DYN589851:DYO589851 DOR589851:DOS589851 DEV589851:DEW589851 CUZ589851:CVA589851 CLD589851:CLE589851 CBH589851:CBI589851 BRL589851:BRM589851 BHP589851:BHQ589851 AXT589851:AXU589851 ANX589851:ANY589851 AEB589851:AEC589851 UF589851:UG589851 KJ589851:KK589851 AN589851:AO589851 WWV524315:WWW524315 WMZ524315:WNA524315 WDD524315:WDE524315 VTH524315:VTI524315 VJL524315:VJM524315 UZP524315:UZQ524315 UPT524315:UPU524315 UFX524315:UFY524315 TWB524315:TWC524315 TMF524315:TMG524315 TCJ524315:TCK524315 SSN524315:SSO524315 SIR524315:SIS524315 RYV524315:RYW524315 ROZ524315:RPA524315 RFD524315:RFE524315 QVH524315:QVI524315 QLL524315:QLM524315 QBP524315:QBQ524315 PRT524315:PRU524315 PHX524315:PHY524315 OYB524315:OYC524315 OOF524315:OOG524315 OEJ524315:OEK524315 NUN524315:NUO524315 NKR524315:NKS524315 NAV524315:NAW524315 MQZ524315:MRA524315 MHD524315:MHE524315 LXH524315:LXI524315 LNL524315:LNM524315 LDP524315:LDQ524315 KTT524315:KTU524315 KJX524315:KJY524315 KAB524315:KAC524315 JQF524315:JQG524315 JGJ524315:JGK524315 IWN524315:IWO524315 IMR524315:IMS524315 ICV524315:ICW524315 HSZ524315:HTA524315 HJD524315:HJE524315 GZH524315:GZI524315 GPL524315:GPM524315 GFP524315:GFQ524315 FVT524315:FVU524315 FLX524315:FLY524315 FCB524315:FCC524315 ESF524315:ESG524315 EIJ524315:EIK524315 DYN524315:DYO524315 DOR524315:DOS524315 DEV524315:DEW524315 CUZ524315:CVA524315 CLD524315:CLE524315 CBH524315:CBI524315 BRL524315:BRM524315 BHP524315:BHQ524315 AXT524315:AXU524315 ANX524315:ANY524315 AEB524315:AEC524315 UF524315:UG524315 KJ524315:KK524315 AN524315:AO524315 WWV458779:WWW458779 WMZ458779:WNA458779 WDD458779:WDE458779 VTH458779:VTI458779 VJL458779:VJM458779 UZP458779:UZQ458779 UPT458779:UPU458779 UFX458779:UFY458779 TWB458779:TWC458779 TMF458779:TMG458779 TCJ458779:TCK458779 SSN458779:SSO458779 SIR458779:SIS458779 RYV458779:RYW458779 ROZ458779:RPA458779 RFD458779:RFE458779 QVH458779:QVI458779 QLL458779:QLM458779 QBP458779:QBQ458779 PRT458779:PRU458779 PHX458779:PHY458779 OYB458779:OYC458779 OOF458779:OOG458779 OEJ458779:OEK458779 NUN458779:NUO458779 NKR458779:NKS458779 NAV458779:NAW458779 MQZ458779:MRA458779 MHD458779:MHE458779 LXH458779:LXI458779 LNL458779:LNM458779 LDP458779:LDQ458779 KTT458779:KTU458779 KJX458779:KJY458779 KAB458779:KAC458779 JQF458779:JQG458779 JGJ458779:JGK458779 IWN458779:IWO458779 IMR458779:IMS458779 ICV458779:ICW458779 HSZ458779:HTA458779 HJD458779:HJE458779 GZH458779:GZI458779 GPL458779:GPM458779 GFP458779:GFQ458779 FVT458779:FVU458779 FLX458779:FLY458779 FCB458779:FCC458779 ESF458779:ESG458779 EIJ458779:EIK458779 DYN458779:DYO458779 DOR458779:DOS458779 DEV458779:DEW458779 CUZ458779:CVA458779 CLD458779:CLE458779 CBH458779:CBI458779 BRL458779:BRM458779 BHP458779:BHQ458779 AXT458779:AXU458779 ANX458779:ANY458779 AEB458779:AEC458779 UF458779:UG458779 KJ458779:KK458779 AN458779:AO458779 WWV393243:WWW393243 WMZ393243:WNA393243 WDD393243:WDE393243 VTH393243:VTI393243 VJL393243:VJM393243 UZP393243:UZQ393243 UPT393243:UPU393243 UFX393243:UFY393243 TWB393243:TWC393243 TMF393243:TMG393243 TCJ393243:TCK393243 SSN393243:SSO393243 SIR393243:SIS393243 RYV393243:RYW393243 ROZ393243:RPA393243 RFD393243:RFE393243 QVH393243:QVI393243 QLL393243:QLM393243 QBP393243:QBQ393243 PRT393243:PRU393243 PHX393243:PHY393243 OYB393243:OYC393243 OOF393243:OOG393243 OEJ393243:OEK393243 NUN393243:NUO393243 NKR393243:NKS393243 NAV393243:NAW393243 MQZ393243:MRA393243 MHD393243:MHE393243 LXH393243:LXI393243 LNL393243:LNM393243 LDP393243:LDQ393243 KTT393243:KTU393243 KJX393243:KJY393243 KAB393243:KAC393243 JQF393243:JQG393243 JGJ393243:JGK393243 IWN393243:IWO393243 IMR393243:IMS393243 ICV393243:ICW393243 HSZ393243:HTA393243 HJD393243:HJE393243 GZH393243:GZI393243 GPL393243:GPM393243 GFP393243:GFQ393243 FVT393243:FVU393243 FLX393243:FLY393243 FCB393243:FCC393243 ESF393243:ESG393243 EIJ393243:EIK393243 DYN393243:DYO393243 DOR393243:DOS393243 DEV393243:DEW393243 CUZ393243:CVA393243 CLD393243:CLE393243 CBH393243:CBI393243 BRL393243:BRM393243 BHP393243:BHQ393243 AXT393243:AXU393243 ANX393243:ANY393243 AEB393243:AEC393243 UF393243:UG393243 KJ393243:KK393243 AN393243:AO393243 WWV327707:WWW327707 WMZ327707:WNA327707 WDD327707:WDE327707 VTH327707:VTI327707 VJL327707:VJM327707 UZP327707:UZQ327707 UPT327707:UPU327707 UFX327707:UFY327707 TWB327707:TWC327707 TMF327707:TMG327707 TCJ327707:TCK327707 SSN327707:SSO327707 SIR327707:SIS327707 RYV327707:RYW327707 ROZ327707:RPA327707 RFD327707:RFE327707 QVH327707:QVI327707 QLL327707:QLM327707 QBP327707:QBQ327707 PRT327707:PRU327707 PHX327707:PHY327707 OYB327707:OYC327707 OOF327707:OOG327707 OEJ327707:OEK327707 NUN327707:NUO327707 NKR327707:NKS327707 NAV327707:NAW327707 MQZ327707:MRA327707 MHD327707:MHE327707 LXH327707:LXI327707 LNL327707:LNM327707 LDP327707:LDQ327707 KTT327707:KTU327707 KJX327707:KJY327707 KAB327707:KAC327707 JQF327707:JQG327707 JGJ327707:JGK327707 IWN327707:IWO327707 IMR327707:IMS327707 ICV327707:ICW327707 HSZ327707:HTA327707 HJD327707:HJE327707 GZH327707:GZI327707 GPL327707:GPM327707 GFP327707:GFQ327707 FVT327707:FVU327707 FLX327707:FLY327707 FCB327707:FCC327707 ESF327707:ESG327707 EIJ327707:EIK327707 DYN327707:DYO327707 DOR327707:DOS327707 DEV327707:DEW327707 CUZ327707:CVA327707 CLD327707:CLE327707 CBH327707:CBI327707 BRL327707:BRM327707 BHP327707:BHQ327707 AXT327707:AXU327707 ANX327707:ANY327707 AEB327707:AEC327707 UF327707:UG327707 KJ327707:KK327707 AN327707:AO327707 WWV262171:WWW262171 WMZ262171:WNA262171 WDD262171:WDE262171 VTH262171:VTI262171 VJL262171:VJM262171 UZP262171:UZQ262171 UPT262171:UPU262171 UFX262171:UFY262171 TWB262171:TWC262171 TMF262171:TMG262171 TCJ262171:TCK262171 SSN262171:SSO262171 SIR262171:SIS262171 RYV262171:RYW262171 ROZ262171:RPA262171 RFD262171:RFE262171 QVH262171:QVI262171 QLL262171:QLM262171 QBP262171:QBQ262171 PRT262171:PRU262171 PHX262171:PHY262171 OYB262171:OYC262171 OOF262171:OOG262171 OEJ262171:OEK262171 NUN262171:NUO262171 NKR262171:NKS262171 NAV262171:NAW262171 MQZ262171:MRA262171 MHD262171:MHE262171 LXH262171:LXI262171 LNL262171:LNM262171 LDP262171:LDQ262171 KTT262171:KTU262171 KJX262171:KJY262171 KAB262171:KAC262171 JQF262171:JQG262171 JGJ262171:JGK262171 IWN262171:IWO262171 IMR262171:IMS262171 ICV262171:ICW262171 HSZ262171:HTA262171 HJD262171:HJE262171 GZH262171:GZI262171 GPL262171:GPM262171 GFP262171:GFQ262171 FVT262171:FVU262171 FLX262171:FLY262171 FCB262171:FCC262171 ESF262171:ESG262171 EIJ262171:EIK262171 DYN262171:DYO262171 DOR262171:DOS262171 DEV262171:DEW262171 CUZ262171:CVA262171 CLD262171:CLE262171 CBH262171:CBI262171 BRL262171:BRM262171 BHP262171:BHQ262171 AXT262171:AXU262171 ANX262171:ANY262171 AEB262171:AEC262171 UF262171:UG262171 KJ262171:KK262171 AN262171:AO262171 WWV196635:WWW196635 WMZ196635:WNA196635 WDD196635:WDE196635 VTH196635:VTI196635 VJL196635:VJM196635 UZP196635:UZQ196635 UPT196635:UPU196635 UFX196635:UFY196635 TWB196635:TWC196635 TMF196635:TMG196635 TCJ196635:TCK196635 SSN196635:SSO196635 SIR196635:SIS196635 RYV196635:RYW196635 ROZ196635:RPA196635 RFD196635:RFE196635 QVH196635:QVI196635 QLL196635:QLM196635 QBP196635:QBQ196635 PRT196635:PRU196635 PHX196635:PHY196635 OYB196635:OYC196635 OOF196635:OOG196635 OEJ196635:OEK196635 NUN196635:NUO196635 NKR196635:NKS196635 NAV196635:NAW196635 MQZ196635:MRA196635 MHD196635:MHE196635 LXH196635:LXI196635 LNL196635:LNM196635 LDP196635:LDQ196635 KTT196635:KTU196635 KJX196635:KJY196635 KAB196635:KAC196635 JQF196635:JQG196635 JGJ196635:JGK196635 IWN196635:IWO196635 IMR196635:IMS196635 ICV196635:ICW196635 HSZ196635:HTA196635 HJD196635:HJE196635 GZH196635:GZI196635 GPL196635:GPM196635 GFP196635:GFQ196635 FVT196635:FVU196635 FLX196635:FLY196635 FCB196635:FCC196635 ESF196635:ESG196635 EIJ196635:EIK196635 DYN196635:DYO196635 DOR196635:DOS196635 DEV196635:DEW196635 CUZ196635:CVA196635 CLD196635:CLE196635 CBH196635:CBI196635 BRL196635:BRM196635 BHP196635:BHQ196635 AXT196635:AXU196635 ANX196635:ANY196635 AEB196635:AEC196635 UF196635:UG196635 KJ196635:KK196635 AN196635:AO196635 WWV131099:WWW131099 WMZ131099:WNA131099 WDD131099:WDE131099 VTH131099:VTI131099 VJL131099:VJM131099 UZP131099:UZQ131099 UPT131099:UPU131099 UFX131099:UFY131099 TWB131099:TWC131099 TMF131099:TMG131099 TCJ131099:TCK131099 SSN131099:SSO131099 SIR131099:SIS131099 RYV131099:RYW131099 ROZ131099:RPA131099 RFD131099:RFE131099 QVH131099:QVI131099 QLL131099:QLM131099 QBP131099:QBQ131099 PRT131099:PRU131099 PHX131099:PHY131099 OYB131099:OYC131099 OOF131099:OOG131099 OEJ131099:OEK131099 NUN131099:NUO131099 NKR131099:NKS131099 NAV131099:NAW131099 MQZ131099:MRA131099 MHD131099:MHE131099 LXH131099:LXI131099 LNL131099:LNM131099 LDP131099:LDQ131099 KTT131099:KTU131099 KJX131099:KJY131099 KAB131099:KAC131099 JQF131099:JQG131099 JGJ131099:JGK131099 IWN131099:IWO131099 IMR131099:IMS131099 ICV131099:ICW131099 HSZ131099:HTA131099 HJD131099:HJE131099 GZH131099:GZI131099 GPL131099:GPM131099 GFP131099:GFQ131099 FVT131099:FVU131099 FLX131099:FLY131099 FCB131099:FCC131099 ESF131099:ESG131099 EIJ131099:EIK131099 DYN131099:DYO131099 DOR131099:DOS131099 DEV131099:DEW131099 CUZ131099:CVA131099 CLD131099:CLE131099 CBH131099:CBI131099 BRL131099:BRM131099 BHP131099:BHQ131099 AXT131099:AXU131099 ANX131099:ANY131099 AEB131099:AEC131099 UF131099:UG131099 KJ131099:KK131099 AN131099:AO131099 WWV65563:WWW65563 WMZ65563:WNA65563 WDD65563:WDE65563 VTH65563:VTI65563 VJL65563:VJM65563 UZP65563:UZQ65563 UPT65563:UPU65563 UFX65563:UFY65563 TWB65563:TWC65563 TMF65563:TMG65563 TCJ65563:TCK65563 SSN65563:SSO65563 SIR65563:SIS65563 RYV65563:RYW65563 ROZ65563:RPA65563 RFD65563:RFE65563 QVH65563:QVI65563 QLL65563:QLM65563 QBP65563:QBQ65563 PRT65563:PRU65563 PHX65563:PHY65563 OYB65563:OYC65563 OOF65563:OOG65563 OEJ65563:OEK65563 NUN65563:NUO65563 NKR65563:NKS65563 NAV65563:NAW65563 MQZ65563:MRA65563 MHD65563:MHE65563 LXH65563:LXI65563 LNL65563:LNM65563 LDP65563:LDQ65563 KTT65563:KTU65563 KJX65563:KJY65563 KAB65563:KAC65563 JQF65563:JQG65563 JGJ65563:JGK65563 IWN65563:IWO65563 IMR65563:IMS65563 ICV65563:ICW65563 HSZ65563:HTA65563 HJD65563:HJE65563 GZH65563:GZI65563 GPL65563:GPM65563 GFP65563:GFQ65563 FVT65563:FVU65563 FLX65563:FLY65563 FCB65563:FCC65563 ESF65563:ESG65563 EIJ65563:EIK65563 DYN65563:DYO65563 DOR65563:DOS65563 DEV65563:DEW65563 CUZ65563:CVA65563 CLD65563:CLE65563 CBH65563:CBI65563 BRL65563:BRM65563 BHP65563:BHQ65563 AXT65563:AXU65563 ANX65563:ANY65563 AEB65563:AEC65563 UF65563:UG65563 KJ65563:KK65563 AN65563:AO65563 WWV54:WWW54 WMZ54:WNA54 WDD54:WDE54 VTH54:VTI54 VJL54:VJM54 UZP54:UZQ54 UPT54:UPU54 UFX54:UFY54 TWB54:TWC54 TMF54:TMG54 TCJ54:TCK54 SSN54:SSO54 SIR54:SIS54 RYV54:RYW54 ROZ54:RPA54 RFD54:RFE54 QVH54:QVI54 QLL54:QLM54 QBP54:QBQ54 PRT54:PRU54 PHX54:PHY54 OYB54:OYC54 OOF54:OOG54 OEJ54:OEK54 NUN54:NUO54 NKR54:NKS54 NAV54:NAW54 MQZ54:MRA54 MHD54:MHE54 LXH54:LXI54 LNL54:LNM54 LDP54:LDQ54 KTT54:KTU54 KJX54:KJY54 KAB54:KAC54 JQF54:JQG54 JGJ54:JGK54 IWN54:IWO54 IMR54:IMS54 ICV54:ICW54 HSZ54:HTA54 HJD54:HJE54 GZH54:GZI54 GPL54:GPM54 GFP54:GFQ54 FVT54:FVU54 FLX54:FLY54 FCB54:FCC54 ESF54:ESG54 EIJ54:EIK54 DYN54:DYO54 DOR54:DOS54 DEV54:DEW54 CUZ54:CVA54 CLD54:CLE54 CBH54:CBI54 BRL54:BRM54 BHP54:BHQ54 AXT54:AXU54 ANX54:ANY54 AEB54:AEC54 UF54:UG54 KJ54:KK54 WVU983068:WWA983068 WLY983068:WME983068 WCC983068:WCI983068 VSG983068:VSM983068 VIK983068:VIQ983068 UYO983068:UYU983068 UOS983068:UOY983068 UEW983068:UFC983068 TVA983068:TVG983068 TLE983068:TLK983068 TBI983068:TBO983068 SRM983068:SRS983068 SHQ983068:SHW983068 RXU983068:RYA983068 RNY983068:ROE983068 REC983068:REI983068 QUG983068:QUM983068 QKK983068:QKQ983068 QAO983068:QAU983068 PQS983068:PQY983068 PGW983068:PHC983068 OXA983068:OXG983068 ONE983068:ONK983068 ODI983068:ODO983068 NTM983068:NTS983068 NJQ983068:NJW983068 MZU983068:NAA983068 MPY983068:MQE983068 MGC983068:MGI983068 LWG983068:LWM983068 LMK983068:LMQ983068 LCO983068:LCU983068 KSS983068:KSY983068 KIW983068:KJC983068 JZA983068:JZG983068 JPE983068:JPK983068 JFI983068:JFO983068 IVM983068:IVS983068 ILQ983068:ILW983068 IBU983068:ICA983068 HRY983068:HSE983068 HIC983068:HII983068 GYG983068:GYM983068 GOK983068:GOQ983068 GEO983068:GEU983068 FUS983068:FUY983068 FKW983068:FLC983068 FBA983068:FBG983068 ERE983068:ERK983068 EHI983068:EHO983068 DXM983068:DXS983068 DNQ983068:DNW983068 DDU983068:DEA983068 CTY983068:CUE983068 CKC983068:CKI983068 CAG983068:CAM983068 BQK983068:BQQ983068 BGO983068:BGU983068 AWS983068:AWY983068 AMW983068:ANC983068 ADA983068:ADG983068 TE983068:TK983068 JI983068:JO983068 M983068:S983068 WVU917532:WWA917532 WLY917532:WME917532 WCC917532:WCI917532 VSG917532:VSM917532 VIK917532:VIQ917532 UYO917532:UYU917532 UOS917532:UOY917532 UEW917532:UFC917532 TVA917532:TVG917532 TLE917532:TLK917532 TBI917532:TBO917532 SRM917532:SRS917532 SHQ917532:SHW917532 RXU917532:RYA917532 RNY917532:ROE917532 REC917532:REI917532 QUG917532:QUM917532 QKK917532:QKQ917532 QAO917532:QAU917532 PQS917532:PQY917532 PGW917532:PHC917532 OXA917532:OXG917532 ONE917532:ONK917532 ODI917532:ODO917532 NTM917532:NTS917532 NJQ917532:NJW917532 MZU917532:NAA917532 MPY917532:MQE917532 MGC917532:MGI917532 LWG917532:LWM917532 LMK917532:LMQ917532 LCO917532:LCU917532 KSS917532:KSY917532 KIW917532:KJC917532 JZA917532:JZG917532 JPE917532:JPK917532 JFI917532:JFO917532 IVM917532:IVS917532 ILQ917532:ILW917532 IBU917532:ICA917532 HRY917532:HSE917532 HIC917532:HII917532 GYG917532:GYM917532 GOK917532:GOQ917532 GEO917532:GEU917532 FUS917532:FUY917532 FKW917532:FLC917532 FBA917532:FBG917532 ERE917532:ERK917532 EHI917532:EHO917532 DXM917532:DXS917532 DNQ917532:DNW917532 DDU917532:DEA917532 CTY917532:CUE917532 CKC917532:CKI917532 CAG917532:CAM917532 BQK917532:BQQ917532 BGO917532:BGU917532 AWS917532:AWY917532 AMW917532:ANC917532 ADA917532:ADG917532 TE917532:TK917532 JI917532:JO917532 M917532:S917532 WVU851996:WWA851996 WLY851996:WME851996 WCC851996:WCI851996 VSG851996:VSM851996 VIK851996:VIQ851996 UYO851996:UYU851996 UOS851996:UOY851996 UEW851996:UFC851996 TVA851996:TVG851996 TLE851996:TLK851996 TBI851996:TBO851996 SRM851996:SRS851996 SHQ851996:SHW851996 RXU851996:RYA851996 RNY851996:ROE851996 REC851996:REI851996 QUG851996:QUM851996 QKK851996:QKQ851996 QAO851996:QAU851996 PQS851996:PQY851996 PGW851996:PHC851996 OXA851996:OXG851996 ONE851996:ONK851996 ODI851996:ODO851996 NTM851996:NTS851996 NJQ851996:NJW851996 MZU851996:NAA851996 MPY851996:MQE851996 MGC851996:MGI851996 LWG851996:LWM851996 LMK851996:LMQ851996 LCO851996:LCU851996 KSS851996:KSY851996 KIW851996:KJC851996 JZA851996:JZG851996 JPE851996:JPK851996 JFI851996:JFO851996 IVM851996:IVS851996 ILQ851996:ILW851996 IBU851996:ICA851996 HRY851996:HSE851996 HIC851996:HII851996 GYG851996:GYM851996 GOK851996:GOQ851996 GEO851996:GEU851996 FUS851996:FUY851996 FKW851996:FLC851996 FBA851996:FBG851996 ERE851996:ERK851996 EHI851996:EHO851996 DXM851996:DXS851996 DNQ851996:DNW851996 DDU851996:DEA851996 CTY851996:CUE851996 CKC851996:CKI851996 CAG851996:CAM851996 BQK851996:BQQ851996 BGO851996:BGU851996 AWS851996:AWY851996 AMW851996:ANC851996 ADA851996:ADG851996 TE851996:TK851996 JI851996:JO851996 M851996:S851996 WVU786460:WWA786460 WLY786460:WME786460 WCC786460:WCI786460 VSG786460:VSM786460 VIK786460:VIQ786460 UYO786460:UYU786460 UOS786460:UOY786460 UEW786460:UFC786460 TVA786460:TVG786460 TLE786460:TLK786460 TBI786460:TBO786460 SRM786460:SRS786460 SHQ786460:SHW786460 RXU786460:RYA786460 RNY786460:ROE786460 REC786460:REI786460 QUG786460:QUM786460 QKK786460:QKQ786460 QAO786460:QAU786460 PQS786460:PQY786460 PGW786460:PHC786460 OXA786460:OXG786460 ONE786460:ONK786460 ODI786460:ODO786460 NTM786460:NTS786460 NJQ786460:NJW786460 MZU786460:NAA786460 MPY786460:MQE786460 MGC786460:MGI786460 LWG786460:LWM786460 LMK786460:LMQ786460 LCO786460:LCU786460 KSS786460:KSY786460 KIW786460:KJC786460 JZA786460:JZG786460 JPE786460:JPK786460 JFI786460:JFO786460 IVM786460:IVS786460 ILQ786460:ILW786460 IBU786460:ICA786460 HRY786460:HSE786460 HIC786460:HII786460 GYG786460:GYM786460 GOK786460:GOQ786460 GEO786460:GEU786460 FUS786460:FUY786460 FKW786460:FLC786460 FBA786460:FBG786460 ERE786460:ERK786460 EHI786460:EHO786460 DXM786460:DXS786460 DNQ786460:DNW786460 DDU786460:DEA786460 CTY786460:CUE786460 CKC786460:CKI786460 CAG786460:CAM786460 BQK786460:BQQ786460 BGO786460:BGU786460 AWS786460:AWY786460 AMW786460:ANC786460 ADA786460:ADG786460 TE786460:TK786460 JI786460:JO786460 M786460:S786460 WVU720924:WWA720924 WLY720924:WME720924 WCC720924:WCI720924 VSG720924:VSM720924 VIK720924:VIQ720924 UYO720924:UYU720924 UOS720924:UOY720924 UEW720924:UFC720924 TVA720924:TVG720924 TLE720924:TLK720924 TBI720924:TBO720924 SRM720924:SRS720924 SHQ720924:SHW720924 RXU720924:RYA720924 RNY720924:ROE720924 REC720924:REI720924 QUG720924:QUM720924 QKK720924:QKQ720924 QAO720924:QAU720924 PQS720924:PQY720924 PGW720924:PHC720924 OXA720924:OXG720924 ONE720924:ONK720924 ODI720924:ODO720924 NTM720924:NTS720924 NJQ720924:NJW720924 MZU720924:NAA720924 MPY720924:MQE720924 MGC720924:MGI720924 LWG720924:LWM720924 LMK720924:LMQ720924 LCO720924:LCU720924 KSS720924:KSY720924 KIW720924:KJC720924 JZA720924:JZG720924 JPE720924:JPK720924 JFI720924:JFO720924 IVM720924:IVS720924 ILQ720924:ILW720924 IBU720924:ICA720924 HRY720924:HSE720924 HIC720924:HII720924 GYG720924:GYM720924 GOK720924:GOQ720924 GEO720924:GEU720924 FUS720924:FUY720924 FKW720924:FLC720924 FBA720924:FBG720924 ERE720924:ERK720924 EHI720924:EHO720924 DXM720924:DXS720924 DNQ720924:DNW720924 DDU720924:DEA720924 CTY720924:CUE720924 CKC720924:CKI720924 CAG720924:CAM720924 BQK720924:BQQ720924 BGO720924:BGU720924 AWS720924:AWY720924 AMW720924:ANC720924 ADA720924:ADG720924 TE720924:TK720924 JI720924:JO720924 M720924:S720924 WVU655388:WWA655388 WLY655388:WME655388 WCC655388:WCI655388 VSG655388:VSM655388 VIK655388:VIQ655388 UYO655388:UYU655388 UOS655388:UOY655388 UEW655388:UFC655388 TVA655388:TVG655388 TLE655388:TLK655388 TBI655388:TBO655388 SRM655388:SRS655388 SHQ655388:SHW655388 RXU655388:RYA655388 RNY655388:ROE655388 REC655388:REI655388 QUG655388:QUM655388 QKK655388:QKQ655388 QAO655388:QAU655388 PQS655388:PQY655388 PGW655388:PHC655388 OXA655388:OXG655388 ONE655388:ONK655388 ODI655388:ODO655388 NTM655388:NTS655388 NJQ655388:NJW655388 MZU655388:NAA655388 MPY655388:MQE655388 MGC655388:MGI655388 LWG655388:LWM655388 LMK655388:LMQ655388 LCO655388:LCU655388 KSS655388:KSY655388 KIW655388:KJC655388 JZA655388:JZG655388 JPE655388:JPK655388 JFI655388:JFO655388 IVM655388:IVS655388 ILQ655388:ILW655388 IBU655388:ICA655388 HRY655388:HSE655388 HIC655388:HII655388 GYG655388:GYM655388 GOK655388:GOQ655388 GEO655388:GEU655388 FUS655388:FUY655388 FKW655388:FLC655388 FBA655388:FBG655388 ERE655388:ERK655388 EHI655388:EHO655388 DXM655388:DXS655388 DNQ655388:DNW655388 DDU655388:DEA655388 CTY655388:CUE655388 CKC655388:CKI655388 CAG655388:CAM655388 BQK655388:BQQ655388 BGO655388:BGU655388 AWS655388:AWY655388 AMW655388:ANC655388 ADA655388:ADG655388 TE655388:TK655388 JI655388:JO655388 M655388:S655388 WVU589852:WWA589852 WLY589852:WME589852 WCC589852:WCI589852 VSG589852:VSM589852 VIK589852:VIQ589852 UYO589852:UYU589852 UOS589852:UOY589852 UEW589852:UFC589852 TVA589852:TVG589852 TLE589852:TLK589852 TBI589852:TBO589852 SRM589852:SRS589852 SHQ589852:SHW589852 RXU589852:RYA589852 RNY589852:ROE589852 REC589852:REI589852 QUG589852:QUM589852 QKK589852:QKQ589852 QAO589852:QAU589852 PQS589852:PQY589852 PGW589852:PHC589852 OXA589852:OXG589852 ONE589852:ONK589852 ODI589852:ODO589852 NTM589852:NTS589852 NJQ589852:NJW589852 MZU589852:NAA589852 MPY589852:MQE589852 MGC589852:MGI589852 LWG589852:LWM589852 LMK589852:LMQ589852 LCO589852:LCU589852 KSS589852:KSY589852 KIW589852:KJC589852 JZA589852:JZG589852 JPE589852:JPK589852 JFI589852:JFO589852 IVM589852:IVS589852 ILQ589852:ILW589852 IBU589852:ICA589852 HRY589852:HSE589852 HIC589852:HII589852 GYG589852:GYM589852 GOK589852:GOQ589852 GEO589852:GEU589852 FUS589852:FUY589852 FKW589852:FLC589852 FBA589852:FBG589852 ERE589852:ERK589852 EHI589852:EHO589852 DXM589852:DXS589852 DNQ589852:DNW589852 DDU589852:DEA589852 CTY589852:CUE589852 CKC589852:CKI589852 CAG589852:CAM589852 BQK589852:BQQ589852 BGO589852:BGU589852 AWS589852:AWY589852 AMW589852:ANC589852 ADA589852:ADG589852 TE589852:TK589852 JI589852:JO589852 M589852:S589852 WVU524316:WWA524316 WLY524316:WME524316 WCC524316:WCI524316 VSG524316:VSM524316 VIK524316:VIQ524316 UYO524316:UYU524316 UOS524316:UOY524316 UEW524316:UFC524316 TVA524316:TVG524316 TLE524316:TLK524316 TBI524316:TBO524316 SRM524316:SRS524316 SHQ524316:SHW524316 RXU524316:RYA524316 RNY524316:ROE524316 REC524316:REI524316 QUG524316:QUM524316 QKK524316:QKQ524316 QAO524316:QAU524316 PQS524316:PQY524316 PGW524316:PHC524316 OXA524316:OXG524316 ONE524316:ONK524316 ODI524316:ODO524316 NTM524316:NTS524316 NJQ524316:NJW524316 MZU524316:NAA524316 MPY524316:MQE524316 MGC524316:MGI524316 LWG524316:LWM524316 LMK524316:LMQ524316 LCO524316:LCU524316 KSS524316:KSY524316 KIW524316:KJC524316 JZA524316:JZG524316 JPE524316:JPK524316 JFI524316:JFO524316 IVM524316:IVS524316 ILQ524316:ILW524316 IBU524316:ICA524316 HRY524316:HSE524316 HIC524316:HII524316 GYG524316:GYM524316 GOK524316:GOQ524316 GEO524316:GEU524316 FUS524316:FUY524316 FKW524316:FLC524316 FBA524316:FBG524316 ERE524316:ERK524316 EHI524316:EHO524316 DXM524316:DXS524316 DNQ524316:DNW524316 DDU524316:DEA524316 CTY524316:CUE524316 CKC524316:CKI524316 CAG524316:CAM524316 BQK524316:BQQ524316 BGO524316:BGU524316 AWS524316:AWY524316 AMW524316:ANC524316 ADA524316:ADG524316 TE524316:TK524316 JI524316:JO524316 M524316:S524316 WVU458780:WWA458780 WLY458780:WME458780 WCC458780:WCI458780 VSG458780:VSM458780 VIK458780:VIQ458780 UYO458780:UYU458780 UOS458780:UOY458780 UEW458780:UFC458780 TVA458780:TVG458780 TLE458780:TLK458780 TBI458780:TBO458780 SRM458780:SRS458780 SHQ458780:SHW458780 RXU458780:RYA458780 RNY458780:ROE458780 REC458780:REI458780 QUG458780:QUM458780 QKK458780:QKQ458780 QAO458780:QAU458780 PQS458780:PQY458780 PGW458780:PHC458780 OXA458780:OXG458780 ONE458780:ONK458780 ODI458780:ODO458780 NTM458780:NTS458780 NJQ458780:NJW458780 MZU458780:NAA458780 MPY458780:MQE458780 MGC458780:MGI458780 LWG458780:LWM458780 LMK458780:LMQ458780 LCO458780:LCU458780 KSS458780:KSY458780 KIW458780:KJC458780 JZA458780:JZG458780 JPE458780:JPK458780 JFI458780:JFO458780 IVM458780:IVS458780 ILQ458780:ILW458780 IBU458780:ICA458780 HRY458780:HSE458780 HIC458780:HII458780 GYG458780:GYM458780 GOK458780:GOQ458780 GEO458780:GEU458780 FUS458780:FUY458780 FKW458780:FLC458780 FBA458780:FBG458780 ERE458780:ERK458780 EHI458780:EHO458780 DXM458780:DXS458780 DNQ458780:DNW458780 DDU458780:DEA458780 CTY458780:CUE458780 CKC458780:CKI458780 CAG458780:CAM458780 BQK458780:BQQ458780 BGO458780:BGU458780 AWS458780:AWY458780 AMW458780:ANC458780 ADA458780:ADG458780 TE458780:TK458780 JI458780:JO458780 M458780:S458780 WVU393244:WWA393244 WLY393244:WME393244 WCC393244:WCI393244 VSG393244:VSM393244 VIK393244:VIQ393244 UYO393244:UYU393244 UOS393244:UOY393244 UEW393244:UFC393244 TVA393244:TVG393244 TLE393244:TLK393244 TBI393244:TBO393244 SRM393244:SRS393244 SHQ393244:SHW393244 RXU393244:RYA393244 RNY393244:ROE393244 REC393244:REI393244 QUG393244:QUM393244 QKK393244:QKQ393244 QAO393244:QAU393244 PQS393244:PQY393244 PGW393244:PHC393244 OXA393244:OXG393244 ONE393244:ONK393244 ODI393244:ODO393244 NTM393244:NTS393244 NJQ393244:NJW393244 MZU393244:NAA393244 MPY393244:MQE393244 MGC393244:MGI393244 LWG393244:LWM393244 LMK393244:LMQ393244 LCO393244:LCU393244 KSS393244:KSY393244 KIW393244:KJC393244 JZA393244:JZG393244 JPE393244:JPK393244 JFI393244:JFO393244 IVM393244:IVS393244 ILQ393244:ILW393244 IBU393244:ICA393244 HRY393244:HSE393244 HIC393244:HII393244 GYG393244:GYM393244 GOK393244:GOQ393244 GEO393244:GEU393244 FUS393244:FUY393244 FKW393244:FLC393244 FBA393244:FBG393244 ERE393244:ERK393244 EHI393244:EHO393244 DXM393244:DXS393244 DNQ393244:DNW393244 DDU393244:DEA393244 CTY393244:CUE393244 CKC393244:CKI393244 CAG393244:CAM393244 BQK393244:BQQ393244 BGO393244:BGU393244 AWS393244:AWY393244 AMW393244:ANC393244 ADA393244:ADG393244 TE393244:TK393244 JI393244:JO393244 M393244:S393244 WVU327708:WWA327708 WLY327708:WME327708 WCC327708:WCI327708 VSG327708:VSM327708 VIK327708:VIQ327708 UYO327708:UYU327708 UOS327708:UOY327708 UEW327708:UFC327708 TVA327708:TVG327708 TLE327708:TLK327708 TBI327708:TBO327708 SRM327708:SRS327708 SHQ327708:SHW327708 RXU327708:RYA327708 RNY327708:ROE327708 REC327708:REI327708 QUG327708:QUM327708 QKK327708:QKQ327708 QAO327708:QAU327708 PQS327708:PQY327708 PGW327708:PHC327708 OXA327708:OXG327708 ONE327708:ONK327708 ODI327708:ODO327708 NTM327708:NTS327708 NJQ327708:NJW327708 MZU327708:NAA327708 MPY327708:MQE327708 MGC327708:MGI327708 LWG327708:LWM327708 LMK327708:LMQ327708 LCO327708:LCU327708 KSS327708:KSY327708 KIW327708:KJC327708 JZA327708:JZG327708 JPE327708:JPK327708 JFI327708:JFO327708 IVM327708:IVS327708 ILQ327708:ILW327708 IBU327708:ICA327708 HRY327708:HSE327708 HIC327708:HII327708 GYG327708:GYM327708 GOK327708:GOQ327708 GEO327708:GEU327708 FUS327708:FUY327708 FKW327708:FLC327708 FBA327708:FBG327708 ERE327708:ERK327708 EHI327708:EHO327708 DXM327708:DXS327708 DNQ327708:DNW327708 DDU327708:DEA327708 CTY327708:CUE327708 CKC327708:CKI327708 CAG327708:CAM327708 BQK327708:BQQ327708 BGO327708:BGU327708 AWS327708:AWY327708 AMW327708:ANC327708 ADA327708:ADG327708 TE327708:TK327708 JI327708:JO327708 M327708:S327708 WVU262172:WWA262172 WLY262172:WME262172 WCC262172:WCI262172 VSG262172:VSM262172 VIK262172:VIQ262172 UYO262172:UYU262172 UOS262172:UOY262172 UEW262172:UFC262172 TVA262172:TVG262172 TLE262172:TLK262172 TBI262172:TBO262172 SRM262172:SRS262172 SHQ262172:SHW262172 RXU262172:RYA262172 RNY262172:ROE262172 REC262172:REI262172 QUG262172:QUM262172 QKK262172:QKQ262172 QAO262172:QAU262172 PQS262172:PQY262172 PGW262172:PHC262172 OXA262172:OXG262172 ONE262172:ONK262172 ODI262172:ODO262172 NTM262172:NTS262172 NJQ262172:NJW262172 MZU262172:NAA262172 MPY262172:MQE262172 MGC262172:MGI262172 LWG262172:LWM262172 LMK262172:LMQ262172 LCO262172:LCU262172 KSS262172:KSY262172 KIW262172:KJC262172 JZA262172:JZG262172 JPE262172:JPK262172 JFI262172:JFO262172 IVM262172:IVS262172 ILQ262172:ILW262172 IBU262172:ICA262172 HRY262172:HSE262172 HIC262172:HII262172 GYG262172:GYM262172 GOK262172:GOQ262172 GEO262172:GEU262172 FUS262172:FUY262172 FKW262172:FLC262172 FBA262172:FBG262172 ERE262172:ERK262172 EHI262172:EHO262172 DXM262172:DXS262172 DNQ262172:DNW262172 DDU262172:DEA262172 CTY262172:CUE262172 CKC262172:CKI262172 CAG262172:CAM262172 BQK262172:BQQ262172 BGO262172:BGU262172 AWS262172:AWY262172 AMW262172:ANC262172 ADA262172:ADG262172 TE262172:TK262172 JI262172:JO262172 M262172:S262172 WVU196636:WWA196636 WLY196636:WME196636 WCC196636:WCI196636 VSG196636:VSM196636 VIK196636:VIQ196636 UYO196636:UYU196636 UOS196636:UOY196636 UEW196636:UFC196636 TVA196636:TVG196636 TLE196636:TLK196636 TBI196636:TBO196636 SRM196636:SRS196636 SHQ196636:SHW196636 RXU196636:RYA196636 RNY196636:ROE196636 REC196636:REI196636 QUG196636:QUM196636 QKK196636:QKQ196636 QAO196636:QAU196636 PQS196636:PQY196636 PGW196636:PHC196636 OXA196636:OXG196636 ONE196636:ONK196636 ODI196636:ODO196636 NTM196636:NTS196636 NJQ196636:NJW196636 MZU196636:NAA196636 MPY196636:MQE196636 MGC196636:MGI196636 LWG196636:LWM196636 LMK196636:LMQ196636 LCO196636:LCU196636 KSS196636:KSY196636 KIW196636:KJC196636 JZA196636:JZG196636 JPE196636:JPK196636 JFI196636:JFO196636 IVM196636:IVS196636 ILQ196636:ILW196636 IBU196636:ICA196636 HRY196636:HSE196636 HIC196636:HII196636 GYG196636:GYM196636 GOK196636:GOQ196636 GEO196636:GEU196636 FUS196636:FUY196636 FKW196636:FLC196636 FBA196636:FBG196636 ERE196636:ERK196636 EHI196636:EHO196636 DXM196636:DXS196636 DNQ196636:DNW196636 DDU196636:DEA196636 CTY196636:CUE196636 CKC196636:CKI196636 CAG196636:CAM196636 BQK196636:BQQ196636 BGO196636:BGU196636 AWS196636:AWY196636 AMW196636:ANC196636 ADA196636:ADG196636 TE196636:TK196636 JI196636:JO196636 M196636:S196636 WVU131100:WWA131100 WLY131100:WME131100 WCC131100:WCI131100 VSG131100:VSM131100 VIK131100:VIQ131100 UYO131100:UYU131100 UOS131100:UOY131100 UEW131100:UFC131100 TVA131100:TVG131100 TLE131100:TLK131100 TBI131100:TBO131100 SRM131100:SRS131100 SHQ131100:SHW131100 RXU131100:RYA131100 RNY131100:ROE131100 REC131100:REI131100 QUG131100:QUM131100 QKK131100:QKQ131100 QAO131100:QAU131100 PQS131100:PQY131100 PGW131100:PHC131100 OXA131100:OXG131100 ONE131100:ONK131100 ODI131100:ODO131100 NTM131100:NTS131100 NJQ131100:NJW131100 MZU131100:NAA131100 MPY131100:MQE131100 MGC131100:MGI131100 LWG131100:LWM131100 LMK131100:LMQ131100 LCO131100:LCU131100 KSS131100:KSY131100 KIW131100:KJC131100 JZA131100:JZG131100 JPE131100:JPK131100 JFI131100:JFO131100 IVM131100:IVS131100 ILQ131100:ILW131100 IBU131100:ICA131100 HRY131100:HSE131100 HIC131100:HII131100 GYG131100:GYM131100 GOK131100:GOQ131100 GEO131100:GEU131100 FUS131100:FUY131100 FKW131100:FLC131100 FBA131100:FBG131100 ERE131100:ERK131100 EHI131100:EHO131100 DXM131100:DXS131100 DNQ131100:DNW131100 DDU131100:DEA131100 CTY131100:CUE131100 CKC131100:CKI131100 CAG131100:CAM131100 BQK131100:BQQ131100 BGO131100:BGU131100 AWS131100:AWY131100 AMW131100:ANC131100 ADA131100:ADG131100 TE131100:TK131100 JI131100:JO131100 M131100:S131100 WVU65564:WWA65564 WLY65564:WME65564 WCC65564:WCI65564 VSG65564:VSM65564 VIK65564:VIQ65564 UYO65564:UYU65564 UOS65564:UOY65564 UEW65564:UFC65564 TVA65564:TVG65564 TLE65564:TLK65564 TBI65564:TBO65564 SRM65564:SRS65564 SHQ65564:SHW65564 RXU65564:RYA65564 RNY65564:ROE65564 REC65564:REI65564 QUG65564:QUM65564 QKK65564:QKQ65564 QAO65564:QAU65564 PQS65564:PQY65564 PGW65564:PHC65564 OXA65564:OXG65564 ONE65564:ONK65564 ODI65564:ODO65564 NTM65564:NTS65564 NJQ65564:NJW65564 MZU65564:NAA65564 MPY65564:MQE65564 MGC65564:MGI65564 LWG65564:LWM65564 LMK65564:LMQ65564 LCO65564:LCU65564 KSS65564:KSY65564 KIW65564:KJC65564 JZA65564:JZG65564 JPE65564:JPK65564 JFI65564:JFO65564 IVM65564:IVS65564 ILQ65564:ILW65564 IBU65564:ICA65564 HRY65564:HSE65564 HIC65564:HII65564 GYG65564:GYM65564 GOK65564:GOQ65564 GEO65564:GEU65564 FUS65564:FUY65564 FKW65564:FLC65564 FBA65564:FBG65564 ERE65564:ERK65564 EHI65564:EHO65564 DXM65564:DXS65564 DNQ65564:DNW65564 DDU65564:DEA65564 CTY65564:CUE65564 CKC65564:CKI65564 CAG65564:CAM65564 BQK65564:BQQ65564 BGO65564:BGU65564 AWS65564:AWY65564 AMW65564:ANC65564 ADA65564:ADG65564 TE65564:TK65564 JI65564:JO65564 M65564:S65564 WVU55:WWA55 WLY55:WME55 WCC55:WCI55 VSG55:VSM55 VIK55:VIQ55 UYO55:UYU55 UOS55:UOY55 UEW55:UFC55 TVA55:TVG55 TLE55:TLK55 TBI55:TBO55 SRM55:SRS55 SHQ55:SHW55 RXU55:RYA55 RNY55:ROE55 REC55:REI55 QUG55:QUM55 QKK55:QKQ55 QAO55:QAU55 PQS55:PQY55 PGW55:PHC55 OXA55:OXG55 ONE55:ONK55 ODI55:ODO55 NTM55:NTS55 NJQ55:NJW55 MZU55:NAA55 MPY55:MQE55 MGC55:MGI55 LWG55:LWM55 LMK55:LMQ55 LCO55:LCU55 KSS55:KSY55 KIW55:KJC55 JZA55:JZG55 JPE55:JPK55 JFI55:JFO55 IVM55:IVS55 ILQ55:ILW55 IBU55:ICA55 HRY55:HSE55 HIC55:HII55 GYG55:GYM55 GOK55:GOQ55 GEO55:GEU55 FUS55:FUY55 FKW55:FLC55 FBA55:FBG55 ERE55:ERK55 EHI55:EHO55 DXM55:DXS55 DNQ55:DNW55 DDU55:DEA55 CTY55:CUE55 CKC55:CKI55 CAG55:CAM55 BQK55:BQQ55 BGO55:BGU55 AWS55:AWY55 AMW55:ANC55 ADA55:ADG55 TE55:TK55 JI55:JO55" xr:uid="{00000000-0002-0000-1200-000003000000}">
      <formula1>#REF!</formula1>
    </dataValidation>
    <dataValidation type="list" allowBlank="1" showInputMessage="1" showErrorMessage="1" sqref="WVM983038:WVP983039 JA25:JD26 SW25:SZ26 ACS25:ACV26 AMO25:AMR26 AWK25:AWN26 BGG25:BGJ26 BQC25:BQF26 BZY25:CAB26 CJU25:CJX26 CTQ25:CTT26 DDM25:DDP26 DNI25:DNL26 DXE25:DXH26 EHA25:EHD26 EQW25:EQZ26 FAS25:FAV26 FKO25:FKR26 FUK25:FUN26 GEG25:GEJ26 GOC25:GOF26 GXY25:GYB26 HHU25:HHX26 HRQ25:HRT26 IBM25:IBP26 ILI25:ILL26 IVE25:IVH26 JFA25:JFD26 JOW25:JOZ26 JYS25:JYV26 KIO25:KIR26 KSK25:KSN26 LCG25:LCJ26 LMC25:LMF26 LVY25:LWB26 MFU25:MFX26 MPQ25:MPT26 MZM25:MZP26 NJI25:NJL26 NTE25:NTH26 ODA25:ODD26 OMW25:OMZ26 OWS25:OWV26 PGO25:PGR26 PQK25:PQN26 QAG25:QAJ26 QKC25:QKF26 QTY25:QUB26 RDU25:RDX26 RNQ25:RNT26 RXM25:RXP26 SHI25:SHL26 SRE25:SRH26 TBA25:TBD26 TKW25:TKZ26 TUS25:TUV26 UEO25:UER26 UOK25:UON26 UYG25:UYJ26 VIC25:VIF26 VRY25:VSB26 WBU25:WBX26 WLQ25:WLT26 WVM25:WVP26 E65534:H65535 JA65534:JD65535 SW65534:SZ65535 ACS65534:ACV65535 AMO65534:AMR65535 AWK65534:AWN65535 BGG65534:BGJ65535 BQC65534:BQF65535 BZY65534:CAB65535 CJU65534:CJX65535 CTQ65534:CTT65535 DDM65534:DDP65535 DNI65534:DNL65535 DXE65534:DXH65535 EHA65534:EHD65535 EQW65534:EQZ65535 FAS65534:FAV65535 FKO65534:FKR65535 FUK65534:FUN65535 GEG65534:GEJ65535 GOC65534:GOF65535 GXY65534:GYB65535 HHU65534:HHX65535 HRQ65534:HRT65535 IBM65534:IBP65535 ILI65534:ILL65535 IVE65534:IVH65535 JFA65534:JFD65535 JOW65534:JOZ65535 JYS65534:JYV65535 KIO65534:KIR65535 KSK65534:KSN65535 LCG65534:LCJ65535 LMC65534:LMF65535 LVY65534:LWB65535 MFU65534:MFX65535 MPQ65534:MPT65535 MZM65534:MZP65535 NJI65534:NJL65535 NTE65534:NTH65535 ODA65534:ODD65535 OMW65534:OMZ65535 OWS65534:OWV65535 PGO65534:PGR65535 PQK65534:PQN65535 QAG65534:QAJ65535 QKC65534:QKF65535 QTY65534:QUB65535 RDU65534:RDX65535 RNQ65534:RNT65535 RXM65534:RXP65535 SHI65534:SHL65535 SRE65534:SRH65535 TBA65534:TBD65535 TKW65534:TKZ65535 TUS65534:TUV65535 UEO65534:UER65535 UOK65534:UON65535 UYG65534:UYJ65535 VIC65534:VIF65535 VRY65534:VSB65535 WBU65534:WBX65535 WLQ65534:WLT65535 WVM65534:WVP65535 E131070:H131071 JA131070:JD131071 SW131070:SZ131071 ACS131070:ACV131071 AMO131070:AMR131071 AWK131070:AWN131071 BGG131070:BGJ131071 BQC131070:BQF131071 BZY131070:CAB131071 CJU131070:CJX131071 CTQ131070:CTT131071 DDM131070:DDP131071 DNI131070:DNL131071 DXE131070:DXH131071 EHA131070:EHD131071 EQW131070:EQZ131071 FAS131070:FAV131071 FKO131070:FKR131071 FUK131070:FUN131071 GEG131070:GEJ131071 GOC131070:GOF131071 GXY131070:GYB131071 HHU131070:HHX131071 HRQ131070:HRT131071 IBM131070:IBP131071 ILI131070:ILL131071 IVE131070:IVH131071 JFA131070:JFD131071 JOW131070:JOZ131071 JYS131070:JYV131071 KIO131070:KIR131071 KSK131070:KSN131071 LCG131070:LCJ131071 LMC131070:LMF131071 LVY131070:LWB131071 MFU131070:MFX131071 MPQ131070:MPT131071 MZM131070:MZP131071 NJI131070:NJL131071 NTE131070:NTH131071 ODA131070:ODD131071 OMW131070:OMZ131071 OWS131070:OWV131071 PGO131070:PGR131071 PQK131070:PQN131071 QAG131070:QAJ131071 QKC131070:QKF131071 QTY131070:QUB131071 RDU131070:RDX131071 RNQ131070:RNT131071 RXM131070:RXP131071 SHI131070:SHL131071 SRE131070:SRH131071 TBA131070:TBD131071 TKW131070:TKZ131071 TUS131070:TUV131071 UEO131070:UER131071 UOK131070:UON131071 UYG131070:UYJ131071 VIC131070:VIF131071 VRY131070:VSB131071 WBU131070:WBX131071 WLQ131070:WLT131071 WVM131070:WVP131071 E196606:H196607 JA196606:JD196607 SW196606:SZ196607 ACS196606:ACV196607 AMO196606:AMR196607 AWK196606:AWN196607 BGG196606:BGJ196607 BQC196606:BQF196607 BZY196606:CAB196607 CJU196606:CJX196607 CTQ196606:CTT196607 DDM196606:DDP196607 DNI196606:DNL196607 DXE196606:DXH196607 EHA196606:EHD196607 EQW196606:EQZ196607 FAS196606:FAV196607 FKO196606:FKR196607 FUK196606:FUN196607 GEG196606:GEJ196607 GOC196606:GOF196607 GXY196606:GYB196607 HHU196606:HHX196607 HRQ196606:HRT196607 IBM196606:IBP196607 ILI196606:ILL196607 IVE196606:IVH196607 JFA196606:JFD196607 JOW196606:JOZ196607 JYS196606:JYV196607 KIO196606:KIR196607 KSK196606:KSN196607 LCG196606:LCJ196607 LMC196606:LMF196607 LVY196606:LWB196607 MFU196606:MFX196607 MPQ196606:MPT196607 MZM196606:MZP196607 NJI196606:NJL196607 NTE196606:NTH196607 ODA196606:ODD196607 OMW196606:OMZ196607 OWS196606:OWV196607 PGO196606:PGR196607 PQK196606:PQN196607 QAG196606:QAJ196607 QKC196606:QKF196607 QTY196606:QUB196607 RDU196606:RDX196607 RNQ196606:RNT196607 RXM196606:RXP196607 SHI196606:SHL196607 SRE196606:SRH196607 TBA196606:TBD196607 TKW196606:TKZ196607 TUS196606:TUV196607 UEO196606:UER196607 UOK196606:UON196607 UYG196606:UYJ196607 VIC196606:VIF196607 VRY196606:VSB196607 WBU196606:WBX196607 WLQ196606:WLT196607 WVM196606:WVP196607 E262142:H262143 JA262142:JD262143 SW262142:SZ262143 ACS262142:ACV262143 AMO262142:AMR262143 AWK262142:AWN262143 BGG262142:BGJ262143 BQC262142:BQF262143 BZY262142:CAB262143 CJU262142:CJX262143 CTQ262142:CTT262143 DDM262142:DDP262143 DNI262142:DNL262143 DXE262142:DXH262143 EHA262142:EHD262143 EQW262142:EQZ262143 FAS262142:FAV262143 FKO262142:FKR262143 FUK262142:FUN262143 GEG262142:GEJ262143 GOC262142:GOF262143 GXY262142:GYB262143 HHU262142:HHX262143 HRQ262142:HRT262143 IBM262142:IBP262143 ILI262142:ILL262143 IVE262142:IVH262143 JFA262142:JFD262143 JOW262142:JOZ262143 JYS262142:JYV262143 KIO262142:KIR262143 KSK262142:KSN262143 LCG262142:LCJ262143 LMC262142:LMF262143 LVY262142:LWB262143 MFU262142:MFX262143 MPQ262142:MPT262143 MZM262142:MZP262143 NJI262142:NJL262143 NTE262142:NTH262143 ODA262142:ODD262143 OMW262142:OMZ262143 OWS262142:OWV262143 PGO262142:PGR262143 PQK262142:PQN262143 QAG262142:QAJ262143 QKC262142:QKF262143 QTY262142:QUB262143 RDU262142:RDX262143 RNQ262142:RNT262143 RXM262142:RXP262143 SHI262142:SHL262143 SRE262142:SRH262143 TBA262142:TBD262143 TKW262142:TKZ262143 TUS262142:TUV262143 UEO262142:UER262143 UOK262142:UON262143 UYG262142:UYJ262143 VIC262142:VIF262143 VRY262142:VSB262143 WBU262142:WBX262143 WLQ262142:WLT262143 WVM262142:WVP262143 E327678:H327679 JA327678:JD327679 SW327678:SZ327679 ACS327678:ACV327679 AMO327678:AMR327679 AWK327678:AWN327679 BGG327678:BGJ327679 BQC327678:BQF327679 BZY327678:CAB327679 CJU327678:CJX327679 CTQ327678:CTT327679 DDM327678:DDP327679 DNI327678:DNL327679 DXE327678:DXH327679 EHA327678:EHD327679 EQW327678:EQZ327679 FAS327678:FAV327679 FKO327678:FKR327679 FUK327678:FUN327679 GEG327678:GEJ327679 GOC327678:GOF327679 GXY327678:GYB327679 HHU327678:HHX327679 HRQ327678:HRT327679 IBM327678:IBP327679 ILI327678:ILL327679 IVE327678:IVH327679 JFA327678:JFD327679 JOW327678:JOZ327679 JYS327678:JYV327679 KIO327678:KIR327679 KSK327678:KSN327679 LCG327678:LCJ327679 LMC327678:LMF327679 LVY327678:LWB327679 MFU327678:MFX327679 MPQ327678:MPT327679 MZM327678:MZP327679 NJI327678:NJL327679 NTE327678:NTH327679 ODA327678:ODD327679 OMW327678:OMZ327679 OWS327678:OWV327679 PGO327678:PGR327679 PQK327678:PQN327679 QAG327678:QAJ327679 QKC327678:QKF327679 QTY327678:QUB327679 RDU327678:RDX327679 RNQ327678:RNT327679 RXM327678:RXP327679 SHI327678:SHL327679 SRE327678:SRH327679 TBA327678:TBD327679 TKW327678:TKZ327679 TUS327678:TUV327679 UEO327678:UER327679 UOK327678:UON327679 UYG327678:UYJ327679 VIC327678:VIF327679 VRY327678:VSB327679 WBU327678:WBX327679 WLQ327678:WLT327679 WVM327678:WVP327679 E393214:H393215 JA393214:JD393215 SW393214:SZ393215 ACS393214:ACV393215 AMO393214:AMR393215 AWK393214:AWN393215 BGG393214:BGJ393215 BQC393214:BQF393215 BZY393214:CAB393215 CJU393214:CJX393215 CTQ393214:CTT393215 DDM393214:DDP393215 DNI393214:DNL393215 DXE393214:DXH393215 EHA393214:EHD393215 EQW393214:EQZ393215 FAS393214:FAV393215 FKO393214:FKR393215 FUK393214:FUN393215 GEG393214:GEJ393215 GOC393214:GOF393215 GXY393214:GYB393215 HHU393214:HHX393215 HRQ393214:HRT393215 IBM393214:IBP393215 ILI393214:ILL393215 IVE393214:IVH393215 JFA393214:JFD393215 JOW393214:JOZ393215 JYS393214:JYV393215 KIO393214:KIR393215 KSK393214:KSN393215 LCG393214:LCJ393215 LMC393214:LMF393215 LVY393214:LWB393215 MFU393214:MFX393215 MPQ393214:MPT393215 MZM393214:MZP393215 NJI393214:NJL393215 NTE393214:NTH393215 ODA393214:ODD393215 OMW393214:OMZ393215 OWS393214:OWV393215 PGO393214:PGR393215 PQK393214:PQN393215 QAG393214:QAJ393215 QKC393214:QKF393215 QTY393214:QUB393215 RDU393214:RDX393215 RNQ393214:RNT393215 RXM393214:RXP393215 SHI393214:SHL393215 SRE393214:SRH393215 TBA393214:TBD393215 TKW393214:TKZ393215 TUS393214:TUV393215 UEO393214:UER393215 UOK393214:UON393215 UYG393214:UYJ393215 VIC393214:VIF393215 VRY393214:VSB393215 WBU393214:WBX393215 WLQ393214:WLT393215 WVM393214:WVP393215 E458750:H458751 JA458750:JD458751 SW458750:SZ458751 ACS458750:ACV458751 AMO458750:AMR458751 AWK458750:AWN458751 BGG458750:BGJ458751 BQC458750:BQF458751 BZY458750:CAB458751 CJU458750:CJX458751 CTQ458750:CTT458751 DDM458750:DDP458751 DNI458750:DNL458751 DXE458750:DXH458751 EHA458750:EHD458751 EQW458750:EQZ458751 FAS458750:FAV458751 FKO458750:FKR458751 FUK458750:FUN458751 GEG458750:GEJ458751 GOC458750:GOF458751 GXY458750:GYB458751 HHU458750:HHX458751 HRQ458750:HRT458751 IBM458750:IBP458751 ILI458750:ILL458751 IVE458750:IVH458751 JFA458750:JFD458751 JOW458750:JOZ458751 JYS458750:JYV458751 KIO458750:KIR458751 KSK458750:KSN458751 LCG458750:LCJ458751 LMC458750:LMF458751 LVY458750:LWB458751 MFU458750:MFX458751 MPQ458750:MPT458751 MZM458750:MZP458751 NJI458750:NJL458751 NTE458750:NTH458751 ODA458750:ODD458751 OMW458750:OMZ458751 OWS458750:OWV458751 PGO458750:PGR458751 PQK458750:PQN458751 QAG458750:QAJ458751 QKC458750:QKF458751 QTY458750:QUB458751 RDU458750:RDX458751 RNQ458750:RNT458751 RXM458750:RXP458751 SHI458750:SHL458751 SRE458750:SRH458751 TBA458750:TBD458751 TKW458750:TKZ458751 TUS458750:TUV458751 UEO458750:UER458751 UOK458750:UON458751 UYG458750:UYJ458751 VIC458750:VIF458751 VRY458750:VSB458751 WBU458750:WBX458751 WLQ458750:WLT458751 WVM458750:WVP458751 E524286:H524287 JA524286:JD524287 SW524286:SZ524287 ACS524286:ACV524287 AMO524286:AMR524287 AWK524286:AWN524287 BGG524286:BGJ524287 BQC524286:BQF524287 BZY524286:CAB524287 CJU524286:CJX524287 CTQ524286:CTT524287 DDM524286:DDP524287 DNI524286:DNL524287 DXE524286:DXH524287 EHA524286:EHD524287 EQW524286:EQZ524287 FAS524286:FAV524287 FKO524286:FKR524287 FUK524286:FUN524287 GEG524286:GEJ524287 GOC524286:GOF524287 GXY524286:GYB524287 HHU524286:HHX524287 HRQ524286:HRT524287 IBM524286:IBP524287 ILI524286:ILL524287 IVE524286:IVH524287 JFA524286:JFD524287 JOW524286:JOZ524287 JYS524286:JYV524287 KIO524286:KIR524287 KSK524286:KSN524287 LCG524286:LCJ524287 LMC524286:LMF524287 LVY524286:LWB524287 MFU524286:MFX524287 MPQ524286:MPT524287 MZM524286:MZP524287 NJI524286:NJL524287 NTE524286:NTH524287 ODA524286:ODD524287 OMW524286:OMZ524287 OWS524286:OWV524287 PGO524286:PGR524287 PQK524286:PQN524287 QAG524286:QAJ524287 QKC524286:QKF524287 QTY524286:QUB524287 RDU524286:RDX524287 RNQ524286:RNT524287 RXM524286:RXP524287 SHI524286:SHL524287 SRE524286:SRH524287 TBA524286:TBD524287 TKW524286:TKZ524287 TUS524286:TUV524287 UEO524286:UER524287 UOK524286:UON524287 UYG524286:UYJ524287 VIC524286:VIF524287 VRY524286:VSB524287 WBU524286:WBX524287 WLQ524286:WLT524287 WVM524286:WVP524287 E589822:H589823 JA589822:JD589823 SW589822:SZ589823 ACS589822:ACV589823 AMO589822:AMR589823 AWK589822:AWN589823 BGG589822:BGJ589823 BQC589822:BQF589823 BZY589822:CAB589823 CJU589822:CJX589823 CTQ589822:CTT589823 DDM589822:DDP589823 DNI589822:DNL589823 DXE589822:DXH589823 EHA589822:EHD589823 EQW589822:EQZ589823 FAS589822:FAV589823 FKO589822:FKR589823 FUK589822:FUN589823 GEG589822:GEJ589823 GOC589822:GOF589823 GXY589822:GYB589823 HHU589822:HHX589823 HRQ589822:HRT589823 IBM589822:IBP589823 ILI589822:ILL589823 IVE589822:IVH589823 JFA589822:JFD589823 JOW589822:JOZ589823 JYS589822:JYV589823 KIO589822:KIR589823 KSK589822:KSN589823 LCG589822:LCJ589823 LMC589822:LMF589823 LVY589822:LWB589823 MFU589822:MFX589823 MPQ589822:MPT589823 MZM589822:MZP589823 NJI589822:NJL589823 NTE589822:NTH589823 ODA589822:ODD589823 OMW589822:OMZ589823 OWS589822:OWV589823 PGO589822:PGR589823 PQK589822:PQN589823 QAG589822:QAJ589823 QKC589822:QKF589823 QTY589822:QUB589823 RDU589822:RDX589823 RNQ589822:RNT589823 RXM589822:RXP589823 SHI589822:SHL589823 SRE589822:SRH589823 TBA589822:TBD589823 TKW589822:TKZ589823 TUS589822:TUV589823 UEO589822:UER589823 UOK589822:UON589823 UYG589822:UYJ589823 VIC589822:VIF589823 VRY589822:VSB589823 WBU589822:WBX589823 WLQ589822:WLT589823 WVM589822:WVP589823 E655358:H655359 JA655358:JD655359 SW655358:SZ655359 ACS655358:ACV655359 AMO655358:AMR655359 AWK655358:AWN655359 BGG655358:BGJ655359 BQC655358:BQF655359 BZY655358:CAB655359 CJU655358:CJX655359 CTQ655358:CTT655359 DDM655358:DDP655359 DNI655358:DNL655359 DXE655358:DXH655359 EHA655358:EHD655359 EQW655358:EQZ655359 FAS655358:FAV655359 FKO655358:FKR655359 FUK655358:FUN655359 GEG655358:GEJ655359 GOC655358:GOF655359 GXY655358:GYB655359 HHU655358:HHX655359 HRQ655358:HRT655359 IBM655358:IBP655359 ILI655358:ILL655359 IVE655358:IVH655359 JFA655358:JFD655359 JOW655358:JOZ655359 JYS655358:JYV655359 KIO655358:KIR655359 KSK655358:KSN655359 LCG655358:LCJ655359 LMC655358:LMF655359 LVY655358:LWB655359 MFU655358:MFX655359 MPQ655358:MPT655359 MZM655358:MZP655359 NJI655358:NJL655359 NTE655358:NTH655359 ODA655358:ODD655359 OMW655358:OMZ655359 OWS655358:OWV655359 PGO655358:PGR655359 PQK655358:PQN655359 QAG655358:QAJ655359 QKC655358:QKF655359 QTY655358:QUB655359 RDU655358:RDX655359 RNQ655358:RNT655359 RXM655358:RXP655359 SHI655358:SHL655359 SRE655358:SRH655359 TBA655358:TBD655359 TKW655358:TKZ655359 TUS655358:TUV655359 UEO655358:UER655359 UOK655358:UON655359 UYG655358:UYJ655359 VIC655358:VIF655359 VRY655358:VSB655359 WBU655358:WBX655359 WLQ655358:WLT655359 WVM655358:WVP655359 E720894:H720895 JA720894:JD720895 SW720894:SZ720895 ACS720894:ACV720895 AMO720894:AMR720895 AWK720894:AWN720895 BGG720894:BGJ720895 BQC720894:BQF720895 BZY720894:CAB720895 CJU720894:CJX720895 CTQ720894:CTT720895 DDM720894:DDP720895 DNI720894:DNL720895 DXE720894:DXH720895 EHA720894:EHD720895 EQW720894:EQZ720895 FAS720894:FAV720895 FKO720894:FKR720895 FUK720894:FUN720895 GEG720894:GEJ720895 GOC720894:GOF720895 GXY720894:GYB720895 HHU720894:HHX720895 HRQ720894:HRT720895 IBM720894:IBP720895 ILI720894:ILL720895 IVE720894:IVH720895 JFA720894:JFD720895 JOW720894:JOZ720895 JYS720894:JYV720895 KIO720894:KIR720895 KSK720894:KSN720895 LCG720894:LCJ720895 LMC720894:LMF720895 LVY720894:LWB720895 MFU720894:MFX720895 MPQ720894:MPT720895 MZM720894:MZP720895 NJI720894:NJL720895 NTE720894:NTH720895 ODA720894:ODD720895 OMW720894:OMZ720895 OWS720894:OWV720895 PGO720894:PGR720895 PQK720894:PQN720895 QAG720894:QAJ720895 QKC720894:QKF720895 QTY720894:QUB720895 RDU720894:RDX720895 RNQ720894:RNT720895 RXM720894:RXP720895 SHI720894:SHL720895 SRE720894:SRH720895 TBA720894:TBD720895 TKW720894:TKZ720895 TUS720894:TUV720895 UEO720894:UER720895 UOK720894:UON720895 UYG720894:UYJ720895 VIC720894:VIF720895 VRY720894:VSB720895 WBU720894:WBX720895 WLQ720894:WLT720895 WVM720894:WVP720895 E786430:H786431 JA786430:JD786431 SW786430:SZ786431 ACS786430:ACV786431 AMO786430:AMR786431 AWK786430:AWN786431 BGG786430:BGJ786431 BQC786430:BQF786431 BZY786430:CAB786431 CJU786430:CJX786431 CTQ786430:CTT786431 DDM786430:DDP786431 DNI786430:DNL786431 DXE786430:DXH786431 EHA786430:EHD786431 EQW786430:EQZ786431 FAS786430:FAV786431 FKO786430:FKR786431 FUK786430:FUN786431 GEG786430:GEJ786431 GOC786430:GOF786431 GXY786430:GYB786431 HHU786430:HHX786431 HRQ786430:HRT786431 IBM786430:IBP786431 ILI786430:ILL786431 IVE786430:IVH786431 JFA786430:JFD786431 JOW786430:JOZ786431 JYS786430:JYV786431 KIO786430:KIR786431 KSK786430:KSN786431 LCG786430:LCJ786431 LMC786430:LMF786431 LVY786430:LWB786431 MFU786430:MFX786431 MPQ786430:MPT786431 MZM786430:MZP786431 NJI786430:NJL786431 NTE786430:NTH786431 ODA786430:ODD786431 OMW786430:OMZ786431 OWS786430:OWV786431 PGO786430:PGR786431 PQK786430:PQN786431 QAG786430:QAJ786431 QKC786430:QKF786431 QTY786430:QUB786431 RDU786430:RDX786431 RNQ786430:RNT786431 RXM786430:RXP786431 SHI786430:SHL786431 SRE786430:SRH786431 TBA786430:TBD786431 TKW786430:TKZ786431 TUS786430:TUV786431 UEO786430:UER786431 UOK786430:UON786431 UYG786430:UYJ786431 VIC786430:VIF786431 VRY786430:VSB786431 WBU786430:WBX786431 WLQ786430:WLT786431 WVM786430:WVP786431 E851966:H851967 JA851966:JD851967 SW851966:SZ851967 ACS851966:ACV851967 AMO851966:AMR851967 AWK851966:AWN851967 BGG851966:BGJ851967 BQC851966:BQF851967 BZY851966:CAB851967 CJU851966:CJX851967 CTQ851966:CTT851967 DDM851966:DDP851967 DNI851966:DNL851967 DXE851966:DXH851967 EHA851966:EHD851967 EQW851966:EQZ851967 FAS851966:FAV851967 FKO851966:FKR851967 FUK851966:FUN851967 GEG851966:GEJ851967 GOC851966:GOF851967 GXY851966:GYB851967 HHU851966:HHX851967 HRQ851966:HRT851967 IBM851966:IBP851967 ILI851966:ILL851967 IVE851966:IVH851967 JFA851966:JFD851967 JOW851966:JOZ851967 JYS851966:JYV851967 KIO851966:KIR851967 KSK851966:KSN851967 LCG851966:LCJ851967 LMC851966:LMF851967 LVY851966:LWB851967 MFU851966:MFX851967 MPQ851966:MPT851967 MZM851966:MZP851967 NJI851966:NJL851967 NTE851966:NTH851967 ODA851966:ODD851967 OMW851966:OMZ851967 OWS851966:OWV851967 PGO851966:PGR851967 PQK851966:PQN851967 QAG851966:QAJ851967 QKC851966:QKF851967 QTY851966:QUB851967 RDU851966:RDX851967 RNQ851966:RNT851967 RXM851966:RXP851967 SHI851966:SHL851967 SRE851966:SRH851967 TBA851966:TBD851967 TKW851966:TKZ851967 TUS851966:TUV851967 UEO851966:UER851967 UOK851966:UON851967 UYG851966:UYJ851967 VIC851966:VIF851967 VRY851966:VSB851967 WBU851966:WBX851967 WLQ851966:WLT851967 WVM851966:WVP851967 E917502:H917503 JA917502:JD917503 SW917502:SZ917503 ACS917502:ACV917503 AMO917502:AMR917503 AWK917502:AWN917503 BGG917502:BGJ917503 BQC917502:BQF917503 BZY917502:CAB917503 CJU917502:CJX917503 CTQ917502:CTT917503 DDM917502:DDP917503 DNI917502:DNL917503 DXE917502:DXH917503 EHA917502:EHD917503 EQW917502:EQZ917503 FAS917502:FAV917503 FKO917502:FKR917503 FUK917502:FUN917503 GEG917502:GEJ917503 GOC917502:GOF917503 GXY917502:GYB917503 HHU917502:HHX917503 HRQ917502:HRT917503 IBM917502:IBP917503 ILI917502:ILL917503 IVE917502:IVH917503 JFA917502:JFD917503 JOW917502:JOZ917503 JYS917502:JYV917503 KIO917502:KIR917503 KSK917502:KSN917503 LCG917502:LCJ917503 LMC917502:LMF917503 LVY917502:LWB917503 MFU917502:MFX917503 MPQ917502:MPT917503 MZM917502:MZP917503 NJI917502:NJL917503 NTE917502:NTH917503 ODA917502:ODD917503 OMW917502:OMZ917503 OWS917502:OWV917503 PGO917502:PGR917503 PQK917502:PQN917503 QAG917502:QAJ917503 QKC917502:QKF917503 QTY917502:QUB917503 RDU917502:RDX917503 RNQ917502:RNT917503 RXM917502:RXP917503 SHI917502:SHL917503 SRE917502:SRH917503 TBA917502:TBD917503 TKW917502:TKZ917503 TUS917502:TUV917503 UEO917502:UER917503 UOK917502:UON917503 UYG917502:UYJ917503 VIC917502:VIF917503 VRY917502:VSB917503 WBU917502:WBX917503 WLQ917502:WLT917503 WVM917502:WVP917503 E983038:H983039 JA983038:JD983039 SW983038:SZ983039 ACS983038:ACV983039 AMO983038:AMR983039 AWK983038:AWN983039 BGG983038:BGJ983039 BQC983038:BQF983039 BZY983038:CAB983039 CJU983038:CJX983039 CTQ983038:CTT983039 DDM983038:DDP983039 DNI983038:DNL983039 DXE983038:DXH983039 EHA983038:EHD983039 EQW983038:EQZ983039 FAS983038:FAV983039 FKO983038:FKR983039 FUK983038:FUN983039 GEG983038:GEJ983039 GOC983038:GOF983039 GXY983038:GYB983039 HHU983038:HHX983039 HRQ983038:HRT983039 IBM983038:IBP983039 ILI983038:ILL983039 IVE983038:IVH983039 JFA983038:JFD983039 JOW983038:JOZ983039 JYS983038:JYV983039 KIO983038:KIR983039 KSK983038:KSN983039 LCG983038:LCJ983039 LMC983038:LMF983039 LVY983038:LWB983039 MFU983038:MFX983039 MPQ983038:MPT983039 MZM983038:MZP983039 NJI983038:NJL983039 NTE983038:NTH983039 ODA983038:ODD983039 OMW983038:OMZ983039 OWS983038:OWV983039 PGO983038:PGR983039 PQK983038:PQN983039 QAG983038:QAJ983039 QKC983038:QKF983039 QTY983038:QUB983039 RDU983038:RDX983039 RNQ983038:RNT983039 RXM983038:RXP983039 SHI983038:SHL983039 SRE983038:SRH983039 TBA983038:TBD983039 TKW983038:TKZ983039 TUS983038:TUV983039 UEO983038:UER983039 UOK983038:UON983039 UYG983038:UYJ983039 VIC983038:VIF983039 VRY983038:VSB983039 WBU983038:WBX983039 WLQ983038:WLT983039" xr:uid="{00000000-0002-0000-1200-00000F000000}">
      <formula1>"指揮命令者と同じ,派遣先責任者と同じ,苦情担当者と同じ,上記以外"</formula1>
    </dataValidation>
    <dataValidation errorStyle="warning" allowBlank="1" showInputMessage="1" showErrorMessage="1" sqref="WWS983093 KL80:KM80 UH80:UI80 AED80:AEE80 ANZ80:AOA80 AXV80:AXW80 BHR80:BHS80 BRN80:BRO80 CBJ80:CBK80 CLF80:CLG80 CVB80:CVC80 DEX80:DEY80 DOT80:DOU80 DYP80:DYQ80 EIL80:EIM80 ESH80:ESI80 FCD80:FCE80 FLZ80:FMA80 FVV80:FVW80 GFR80:GFS80 GPN80:GPO80 GZJ80:GZK80 HJF80:HJG80 HTB80:HTC80 ICX80:ICY80 IMT80:IMU80 IWP80:IWQ80 JGL80:JGM80 JQH80:JQI80 KAD80:KAE80 KJZ80:KKA80 KTV80:KTW80 LDR80:LDS80 LNN80:LNO80 LXJ80:LXK80 MHF80:MHG80 MRB80:MRC80 NAX80:NAY80 NKT80:NKU80 NUP80:NUQ80 OEL80:OEM80 OOH80:OOI80 OYD80:OYE80 PHZ80:PIA80 PRV80:PRW80 QBR80:QBS80 QLN80:QLO80 QVJ80:QVK80 RFF80:RFG80 RPB80:RPC80 RYX80:RYY80 SIT80:SIU80 SSP80:SSQ80 TCL80:TCM80 TMH80:TMI80 TWD80:TWE80 UFZ80:UGA80 UPV80:UPW80 UZR80:UZS80 VJN80:VJO80 VTJ80:VTK80 WDF80:WDG80 WNB80:WNC80 WWX80:WWY80 AP65589:AQ65589 KL65589:KM65589 UH65589:UI65589 AED65589:AEE65589 ANZ65589:AOA65589 AXV65589:AXW65589 BHR65589:BHS65589 BRN65589:BRO65589 CBJ65589:CBK65589 CLF65589:CLG65589 CVB65589:CVC65589 DEX65589:DEY65589 DOT65589:DOU65589 DYP65589:DYQ65589 EIL65589:EIM65589 ESH65589:ESI65589 FCD65589:FCE65589 FLZ65589:FMA65589 FVV65589:FVW65589 GFR65589:GFS65589 GPN65589:GPO65589 GZJ65589:GZK65589 HJF65589:HJG65589 HTB65589:HTC65589 ICX65589:ICY65589 IMT65589:IMU65589 IWP65589:IWQ65589 JGL65589:JGM65589 JQH65589:JQI65589 KAD65589:KAE65589 KJZ65589:KKA65589 KTV65589:KTW65589 LDR65589:LDS65589 LNN65589:LNO65589 LXJ65589:LXK65589 MHF65589:MHG65589 MRB65589:MRC65589 NAX65589:NAY65589 NKT65589:NKU65589 NUP65589:NUQ65589 OEL65589:OEM65589 OOH65589:OOI65589 OYD65589:OYE65589 PHZ65589:PIA65589 PRV65589:PRW65589 QBR65589:QBS65589 QLN65589:QLO65589 QVJ65589:QVK65589 RFF65589:RFG65589 RPB65589:RPC65589 RYX65589:RYY65589 SIT65589:SIU65589 SSP65589:SSQ65589 TCL65589:TCM65589 TMH65589:TMI65589 TWD65589:TWE65589 UFZ65589:UGA65589 UPV65589:UPW65589 UZR65589:UZS65589 VJN65589:VJO65589 VTJ65589:VTK65589 WDF65589:WDG65589 WNB65589:WNC65589 WWX65589:WWY65589 AP131125:AQ131125 KL131125:KM131125 UH131125:UI131125 AED131125:AEE131125 ANZ131125:AOA131125 AXV131125:AXW131125 BHR131125:BHS131125 BRN131125:BRO131125 CBJ131125:CBK131125 CLF131125:CLG131125 CVB131125:CVC131125 DEX131125:DEY131125 DOT131125:DOU131125 DYP131125:DYQ131125 EIL131125:EIM131125 ESH131125:ESI131125 FCD131125:FCE131125 FLZ131125:FMA131125 FVV131125:FVW131125 GFR131125:GFS131125 GPN131125:GPO131125 GZJ131125:GZK131125 HJF131125:HJG131125 HTB131125:HTC131125 ICX131125:ICY131125 IMT131125:IMU131125 IWP131125:IWQ131125 JGL131125:JGM131125 JQH131125:JQI131125 KAD131125:KAE131125 KJZ131125:KKA131125 KTV131125:KTW131125 LDR131125:LDS131125 LNN131125:LNO131125 LXJ131125:LXK131125 MHF131125:MHG131125 MRB131125:MRC131125 NAX131125:NAY131125 NKT131125:NKU131125 NUP131125:NUQ131125 OEL131125:OEM131125 OOH131125:OOI131125 OYD131125:OYE131125 PHZ131125:PIA131125 PRV131125:PRW131125 QBR131125:QBS131125 QLN131125:QLO131125 QVJ131125:QVK131125 RFF131125:RFG131125 RPB131125:RPC131125 RYX131125:RYY131125 SIT131125:SIU131125 SSP131125:SSQ131125 TCL131125:TCM131125 TMH131125:TMI131125 TWD131125:TWE131125 UFZ131125:UGA131125 UPV131125:UPW131125 UZR131125:UZS131125 VJN131125:VJO131125 VTJ131125:VTK131125 WDF131125:WDG131125 WNB131125:WNC131125 WWX131125:WWY131125 AP196661:AQ196661 KL196661:KM196661 UH196661:UI196661 AED196661:AEE196661 ANZ196661:AOA196661 AXV196661:AXW196661 BHR196661:BHS196661 BRN196661:BRO196661 CBJ196661:CBK196661 CLF196661:CLG196661 CVB196661:CVC196661 DEX196661:DEY196661 DOT196661:DOU196661 DYP196661:DYQ196661 EIL196661:EIM196661 ESH196661:ESI196661 FCD196661:FCE196661 FLZ196661:FMA196661 FVV196661:FVW196661 GFR196661:GFS196661 GPN196661:GPO196661 GZJ196661:GZK196661 HJF196661:HJG196661 HTB196661:HTC196661 ICX196661:ICY196661 IMT196661:IMU196661 IWP196661:IWQ196661 JGL196661:JGM196661 JQH196661:JQI196661 KAD196661:KAE196661 KJZ196661:KKA196661 KTV196661:KTW196661 LDR196661:LDS196661 LNN196661:LNO196661 LXJ196661:LXK196661 MHF196661:MHG196661 MRB196661:MRC196661 NAX196661:NAY196661 NKT196661:NKU196661 NUP196661:NUQ196661 OEL196661:OEM196661 OOH196661:OOI196661 OYD196661:OYE196661 PHZ196661:PIA196661 PRV196661:PRW196661 QBR196661:QBS196661 QLN196661:QLO196661 QVJ196661:QVK196661 RFF196661:RFG196661 RPB196661:RPC196661 RYX196661:RYY196661 SIT196661:SIU196661 SSP196661:SSQ196661 TCL196661:TCM196661 TMH196661:TMI196661 TWD196661:TWE196661 UFZ196661:UGA196661 UPV196661:UPW196661 UZR196661:UZS196661 VJN196661:VJO196661 VTJ196661:VTK196661 WDF196661:WDG196661 WNB196661:WNC196661 WWX196661:WWY196661 AP262197:AQ262197 KL262197:KM262197 UH262197:UI262197 AED262197:AEE262197 ANZ262197:AOA262197 AXV262197:AXW262197 BHR262197:BHS262197 BRN262197:BRO262197 CBJ262197:CBK262197 CLF262197:CLG262197 CVB262197:CVC262197 DEX262197:DEY262197 DOT262197:DOU262197 DYP262197:DYQ262197 EIL262197:EIM262197 ESH262197:ESI262197 FCD262197:FCE262197 FLZ262197:FMA262197 FVV262197:FVW262197 GFR262197:GFS262197 GPN262197:GPO262197 GZJ262197:GZK262197 HJF262197:HJG262197 HTB262197:HTC262197 ICX262197:ICY262197 IMT262197:IMU262197 IWP262197:IWQ262197 JGL262197:JGM262197 JQH262197:JQI262197 KAD262197:KAE262197 KJZ262197:KKA262197 KTV262197:KTW262197 LDR262197:LDS262197 LNN262197:LNO262197 LXJ262197:LXK262197 MHF262197:MHG262197 MRB262197:MRC262197 NAX262197:NAY262197 NKT262197:NKU262197 NUP262197:NUQ262197 OEL262197:OEM262197 OOH262197:OOI262197 OYD262197:OYE262197 PHZ262197:PIA262197 PRV262197:PRW262197 QBR262197:QBS262197 QLN262197:QLO262197 QVJ262197:QVK262197 RFF262197:RFG262197 RPB262197:RPC262197 RYX262197:RYY262197 SIT262197:SIU262197 SSP262197:SSQ262197 TCL262197:TCM262197 TMH262197:TMI262197 TWD262197:TWE262197 UFZ262197:UGA262197 UPV262197:UPW262197 UZR262197:UZS262197 VJN262197:VJO262197 VTJ262197:VTK262197 WDF262197:WDG262197 WNB262197:WNC262197 WWX262197:WWY262197 AP327733:AQ327733 KL327733:KM327733 UH327733:UI327733 AED327733:AEE327733 ANZ327733:AOA327733 AXV327733:AXW327733 BHR327733:BHS327733 BRN327733:BRO327733 CBJ327733:CBK327733 CLF327733:CLG327733 CVB327733:CVC327733 DEX327733:DEY327733 DOT327733:DOU327733 DYP327733:DYQ327733 EIL327733:EIM327733 ESH327733:ESI327733 FCD327733:FCE327733 FLZ327733:FMA327733 FVV327733:FVW327733 GFR327733:GFS327733 GPN327733:GPO327733 GZJ327733:GZK327733 HJF327733:HJG327733 HTB327733:HTC327733 ICX327733:ICY327733 IMT327733:IMU327733 IWP327733:IWQ327733 JGL327733:JGM327733 JQH327733:JQI327733 KAD327733:KAE327733 KJZ327733:KKA327733 KTV327733:KTW327733 LDR327733:LDS327733 LNN327733:LNO327733 LXJ327733:LXK327733 MHF327733:MHG327733 MRB327733:MRC327733 NAX327733:NAY327733 NKT327733:NKU327733 NUP327733:NUQ327733 OEL327733:OEM327733 OOH327733:OOI327733 OYD327733:OYE327733 PHZ327733:PIA327733 PRV327733:PRW327733 QBR327733:QBS327733 QLN327733:QLO327733 QVJ327733:QVK327733 RFF327733:RFG327733 RPB327733:RPC327733 RYX327733:RYY327733 SIT327733:SIU327733 SSP327733:SSQ327733 TCL327733:TCM327733 TMH327733:TMI327733 TWD327733:TWE327733 UFZ327733:UGA327733 UPV327733:UPW327733 UZR327733:UZS327733 VJN327733:VJO327733 VTJ327733:VTK327733 WDF327733:WDG327733 WNB327733:WNC327733 WWX327733:WWY327733 AP393269:AQ393269 KL393269:KM393269 UH393269:UI393269 AED393269:AEE393269 ANZ393269:AOA393269 AXV393269:AXW393269 BHR393269:BHS393269 BRN393269:BRO393269 CBJ393269:CBK393269 CLF393269:CLG393269 CVB393269:CVC393269 DEX393269:DEY393269 DOT393269:DOU393269 DYP393269:DYQ393269 EIL393269:EIM393269 ESH393269:ESI393269 FCD393269:FCE393269 FLZ393269:FMA393269 FVV393269:FVW393269 GFR393269:GFS393269 GPN393269:GPO393269 GZJ393269:GZK393269 HJF393269:HJG393269 HTB393269:HTC393269 ICX393269:ICY393269 IMT393269:IMU393269 IWP393269:IWQ393269 JGL393269:JGM393269 JQH393269:JQI393269 KAD393269:KAE393269 KJZ393269:KKA393269 KTV393269:KTW393269 LDR393269:LDS393269 LNN393269:LNO393269 LXJ393269:LXK393269 MHF393269:MHG393269 MRB393269:MRC393269 NAX393269:NAY393269 NKT393269:NKU393269 NUP393269:NUQ393269 OEL393269:OEM393269 OOH393269:OOI393269 OYD393269:OYE393269 PHZ393269:PIA393269 PRV393269:PRW393269 QBR393269:QBS393269 QLN393269:QLO393269 QVJ393269:QVK393269 RFF393269:RFG393269 RPB393269:RPC393269 RYX393269:RYY393269 SIT393269:SIU393269 SSP393269:SSQ393269 TCL393269:TCM393269 TMH393269:TMI393269 TWD393269:TWE393269 UFZ393269:UGA393269 UPV393269:UPW393269 UZR393269:UZS393269 VJN393269:VJO393269 VTJ393269:VTK393269 WDF393269:WDG393269 WNB393269:WNC393269 WWX393269:WWY393269 AP458805:AQ458805 KL458805:KM458805 UH458805:UI458805 AED458805:AEE458805 ANZ458805:AOA458805 AXV458805:AXW458805 BHR458805:BHS458805 BRN458805:BRO458805 CBJ458805:CBK458805 CLF458805:CLG458805 CVB458805:CVC458805 DEX458805:DEY458805 DOT458805:DOU458805 DYP458805:DYQ458805 EIL458805:EIM458805 ESH458805:ESI458805 FCD458805:FCE458805 FLZ458805:FMA458805 FVV458805:FVW458805 GFR458805:GFS458805 GPN458805:GPO458805 GZJ458805:GZK458805 HJF458805:HJG458805 HTB458805:HTC458805 ICX458805:ICY458805 IMT458805:IMU458805 IWP458805:IWQ458805 JGL458805:JGM458805 JQH458805:JQI458805 KAD458805:KAE458805 KJZ458805:KKA458805 KTV458805:KTW458805 LDR458805:LDS458805 LNN458805:LNO458805 LXJ458805:LXK458805 MHF458805:MHG458805 MRB458805:MRC458805 NAX458805:NAY458805 NKT458805:NKU458805 NUP458805:NUQ458805 OEL458805:OEM458805 OOH458805:OOI458805 OYD458805:OYE458805 PHZ458805:PIA458805 PRV458805:PRW458805 QBR458805:QBS458805 QLN458805:QLO458805 QVJ458805:QVK458805 RFF458805:RFG458805 RPB458805:RPC458805 RYX458805:RYY458805 SIT458805:SIU458805 SSP458805:SSQ458805 TCL458805:TCM458805 TMH458805:TMI458805 TWD458805:TWE458805 UFZ458805:UGA458805 UPV458805:UPW458805 UZR458805:UZS458805 VJN458805:VJO458805 VTJ458805:VTK458805 WDF458805:WDG458805 WNB458805:WNC458805 WWX458805:WWY458805 AP524341:AQ524341 KL524341:KM524341 UH524341:UI524341 AED524341:AEE524341 ANZ524341:AOA524341 AXV524341:AXW524341 BHR524341:BHS524341 BRN524341:BRO524341 CBJ524341:CBK524341 CLF524341:CLG524341 CVB524341:CVC524341 DEX524341:DEY524341 DOT524341:DOU524341 DYP524341:DYQ524341 EIL524341:EIM524341 ESH524341:ESI524341 FCD524341:FCE524341 FLZ524341:FMA524341 FVV524341:FVW524341 GFR524341:GFS524341 GPN524341:GPO524341 GZJ524341:GZK524341 HJF524341:HJG524341 HTB524341:HTC524341 ICX524341:ICY524341 IMT524341:IMU524341 IWP524341:IWQ524341 JGL524341:JGM524341 JQH524341:JQI524341 KAD524341:KAE524341 KJZ524341:KKA524341 KTV524341:KTW524341 LDR524341:LDS524341 LNN524341:LNO524341 LXJ524341:LXK524341 MHF524341:MHG524341 MRB524341:MRC524341 NAX524341:NAY524341 NKT524341:NKU524341 NUP524341:NUQ524341 OEL524341:OEM524341 OOH524341:OOI524341 OYD524341:OYE524341 PHZ524341:PIA524341 PRV524341:PRW524341 QBR524341:QBS524341 QLN524341:QLO524341 QVJ524341:QVK524341 RFF524341:RFG524341 RPB524341:RPC524341 RYX524341:RYY524341 SIT524341:SIU524341 SSP524341:SSQ524341 TCL524341:TCM524341 TMH524341:TMI524341 TWD524341:TWE524341 UFZ524341:UGA524341 UPV524341:UPW524341 UZR524341:UZS524341 VJN524341:VJO524341 VTJ524341:VTK524341 WDF524341:WDG524341 WNB524341:WNC524341 WWX524341:WWY524341 AP589877:AQ589877 KL589877:KM589877 UH589877:UI589877 AED589877:AEE589877 ANZ589877:AOA589877 AXV589877:AXW589877 BHR589877:BHS589877 BRN589877:BRO589877 CBJ589877:CBK589877 CLF589877:CLG589877 CVB589877:CVC589877 DEX589877:DEY589877 DOT589877:DOU589877 DYP589877:DYQ589877 EIL589877:EIM589877 ESH589877:ESI589877 FCD589877:FCE589877 FLZ589877:FMA589877 FVV589877:FVW589877 GFR589877:GFS589877 GPN589877:GPO589877 GZJ589877:GZK589877 HJF589877:HJG589877 HTB589877:HTC589877 ICX589877:ICY589877 IMT589877:IMU589877 IWP589877:IWQ589877 JGL589877:JGM589877 JQH589877:JQI589877 KAD589877:KAE589877 KJZ589877:KKA589877 KTV589877:KTW589877 LDR589877:LDS589877 LNN589877:LNO589877 LXJ589877:LXK589877 MHF589877:MHG589877 MRB589877:MRC589877 NAX589877:NAY589877 NKT589877:NKU589877 NUP589877:NUQ589877 OEL589877:OEM589877 OOH589877:OOI589877 OYD589877:OYE589877 PHZ589877:PIA589877 PRV589877:PRW589877 QBR589877:QBS589877 QLN589877:QLO589877 QVJ589877:QVK589877 RFF589877:RFG589877 RPB589877:RPC589877 RYX589877:RYY589877 SIT589877:SIU589877 SSP589877:SSQ589877 TCL589877:TCM589877 TMH589877:TMI589877 TWD589877:TWE589877 UFZ589877:UGA589877 UPV589877:UPW589877 UZR589877:UZS589877 VJN589877:VJO589877 VTJ589877:VTK589877 WDF589877:WDG589877 WNB589877:WNC589877 WWX589877:WWY589877 AP655413:AQ655413 KL655413:KM655413 UH655413:UI655413 AED655413:AEE655413 ANZ655413:AOA655413 AXV655413:AXW655413 BHR655413:BHS655413 BRN655413:BRO655413 CBJ655413:CBK655413 CLF655413:CLG655413 CVB655413:CVC655413 DEX655413:DEY655413 DOT655413:DOU655413 DYP655413:DYQ655413 EIL655413:EIM655413 ESH655413:ESI655413 FCD655413:FCE655413 FLZ655413:FMA655413 FVV655413:FVW655413 GFR655413:GFS655413 GPN655413:GPO655413 GZJ655413:GZK655413 HJF655413:HJG655413 HTB655413:HTC655413 ICX655413:ICY655413 IMT655413:IMU655413 IWP655413:IWQ655413 JGL655413:JGM655413 JQH655413:JQI655413 KAD655413:KAE655413 KJZ655413:KKA655413 KTV655413:KTW655413 LDR655413:LDS655413 LNN655413:LNO655413 LXJ655413:LXK655413 MHF655413:MHG655413 MRB655413:MRC655413 NAX655413:NAY655413 NKT655413:NKU655413 NUP655413:NUQ655413 OEL655413:OEM655413 OOH655413:OOI655413 OYD655413:OYE655413 PHZ655413:PIA655413 PRV655413:PRW655413 QBR655413:QBS655413 QLN655413:QLO655413 QVJ655413:QVK655413 RFF655413:RFG655413 RPB655413:RPC655413 RYX655413:RYY655413 SIT655413:SIU655413 SSP655413:SSQ655413 TCL655413:TCM655413 TMH655413:TMI655413 TWD655413:TWE655413 UFZ655413:UGA655413 UPV655413:UPW655413 UZR655413:UZS655413 VJN655413:VJO655413 VTJ655413:VTK655413 WDF655413:WDG655413 WNB655413:WNC655413 WWX655413:WWY655413 AP720949:AQ720949 KL720949:KM720949 UH720949:UI720949 AED720949:AEE720949 ANZ720949:AOA720949 AXV720949:AXW720949 BHR720949:BHS720949 BRN720949:BRO720949 CBJ720949:CBK720949 CLF720949:CLG720949 CVB720949:CVC720949 DEX720949:DEY720949 DOT720949:DOU720949 DYP720949:DYQ720949 EIL720949:EIM720949 ESH720949:ESI720949 FCD720949:FCE720949 FLZ720949:FMA720949 FVV720949:FVW720949 GFR720949:GFS720949 GPN720949:GPO720949 GZJ720949:GZK720949 HJF720949:HJG720949 HTB720949:HTC720949 ICX720949:ICY720949 IMT720949:IMU720949 IWP720949:IWQ720949 JGL720949:JGM720949 JQH720949:JQI720949 KAD720949:KAE720949 KJZ720949:KKA720949 KTV720949:KTW720949 LDR720949:LDS720949 LNN720949:LNO720949 LXJ720949:LXK720949 MHF720949:MHG720949 MRB720949:MRC720949 NAX720949:NAY720949 NKT720949:NKU720949 NUP720949:NUQ720949 OEL720949:OEM720949 OOH720949:OOI720949 OYD720949:OYE720949 PHZ720949:PIA720949 PRV720949:PRW720949 QBR720949:QBS720949 QLN720949:QLO720949 QVJ720949:QVK720949 RFF720949:RFG720949 RPB720949:RPC720949 RYX720949:RYY720949 SIT720949:SIU720949 SSP720949:SSQ720949 TCL720949:TCM720949 TMH720949:TMI720949 TWD720949:TWE720949 UFZ720949:UGA720949 UPV720949:UPW720949 UZR720949:UZS720949 VJN720949:VJO720949 VTJ720949:VTK720949 WDF720949:WDG720949 WNB720949:WNC720949 WWX720949:WWY720949 AP786485:AQ786485 KL786485:KM786485 UH786485:UI786485 AED786485:AEE786485 ANZ786485:AOA786485 AXV786485:AXW786485 BHR786485:BHS786485 BRN786485:BRO786485 CBJ786485:CBK786485 CLF786485:CLG786485 CVB786485:CVC786485 DEX786485:DEY786485 DOT786485:DOU786485 DYP786485:DYQ786485 EIL786485:EIM786485 ESH786485:ESI786485 FCD786485:FCE786485 FLZ786485:FMA786485 FVV786485:FVW786485 GFR786485:GFS786485 GPN786485:GPO786485 GZJ786485:GZK786485 HJF786485:HJG786485 HTB786485:HTC786485 ICX786485:ICY786485 IMT786485:IMU786485 IWP786485:IWQ786485 JGL786485:JGM786485 JQH786485:JQI786485 KAD786485:KAE786485 KJZ786485:KKA786485 KTV786485:KTW786485 LDR786485:LDS786485 LNN786485:LNO786485 LXJ786485:LXK786485 MHF786485:MHG786485 MRB786485:MRC786485 NAX786485:NAY786485 NKT786485:NKU786485 NUP786485:NUQ786485 OEL786485:OEM786485 OOH786485:OOI786485 OYD786485:OYE786485 PHZ786485:PIA786485 PRV786485:PRW786485 QBR786485:QBS786485 QLN786485:QLO786485 QVJ786485:QVK786485 RFF786485:RFG786485 RPB786485:RPC786485 RYX786485:RYY786485 SIT786485:SIU786485 SSP786485:SSQ786485 TCL786485:TCM786485 TMH786485:TMI786485 TWD786485:TWE786485 UFZ786485:UGA786485 UPV786485:UPW786485 UZR786485:UZS786485 VJN786485:VJO786485 VTJ786485:VTK786485 WDF786485:WDG786485 WNB786485:WNC786485 WWX786485:WWY786485 AP852021:AQ852021 KL852021:KM852021 UH852021:UI852021 AED852021:AEE852021 ANZ852021:AOA852021 AXV852021:AXW852021 BHR852021:BHS852021 BRN852021:BRO852021 CBJ852021:CBK852021 CLF852021:CLG852021 CVB852021:CVC852021 DEX852021:DEY852021 DOT852021:DOU852021 DYP852021:DYQ852021 EIL852021:EIM852021 ESH852021:ESI852021 FCD852021:FCE852021 FLZ852021:FMA852021 FVV852021:FVW852021 GFR852021:GFS852021 GPN852021:GPO852021 GZJ852021:GZK852021 HJF852021:HJG852021 HTB852021:HTC852021 ICX852021:ICY852021 IMT852021:IMU852021 IWP852021:IWQ852021 JGL852021:JGM852021 JQH852021:JQI852021 KAD852021:KAE852021 KJZ852021:KKA852021 KTV852021:KTW852021 LDR852021:LDS852021 LNN852021:LNO852021 LXJ852021:LXK852021 MHF852021:MHG852021 MRB852021:MRC852021 NAX852021:NAY852021 NKT852021:NKU852021 NUP852021:NUQ852021 OEL852021:OEM852021 OOH852021:OOI852021 OYD852021:OYE852021 PHZ852021:PIA852021 PRV852021:PRW852021 QBR852021:QBS852021 QLN852021:QLO852021 QVJ852021:QVK852021 RFF852021:RFG852021 RPB852021:RPC852021 RYX852021:RYY852021 SIT852021:SIU852021 SSP852021:SSQ852021 TCL852021:TCM852021 TMH852021:TMI852021 TWD852021:TWE852021 UFZ852021:UGA852021 UPV852021:UPW852021 UZR852021:UZS852021 VJN852021:VJO852021 VTJ852021:VTK852021 WDF852021:WDG852021 WNB852021:WNC852021 WWX852021:WWY852021 AP917557:AQ917557 KL917557:KM917557 UH917557:UI917557 AED917557:AEE917557 ANZ917557:AOA917557 AXV917557:AXW917557 BHR917557:BHS917557 BRN917557:BRO917557 CBJ917557:CBK917557 CLF917557:CLG917557 CVB917557:CVC917557 DEX917557:DEY917557 DOT917557:DOU917557 DYP917557:DYQ917557 EIL917557:EIM917557 ESH917557:ESI917557 FCD917557:FCE917557 FLZ917557:FMA917557 FVV917557:FVW917557 GFR917557:GFS917557 GPN917557:GPO917557 GZJ917557:GZK917557 HJF917557:HJG917557 HTB917557:HTC917557 ICX917557:ICY917557 IMT917557:IMU917557 IWP917557:IWQ917557 JGL917557:JGM917557 JQH917557:JQI917557 KAD917557:KAE917557 KJZ917557:KKA917557 KTV917557:KTW917557 LDR917557:LDS917557 LNN917557:LNO917557 LXJ917557:LXK917557 MHF917557:MHG917557 MRB917557:MRC917557 NAX917557:NAY917557 NKT917557:NKU917557 NUP917557:NUQ917557 OEL917557:OEM917557 OOH917557:OOI917557 OYD917557:OYE917557 PHZ917557:PIA917557 PRV917557:PRW917557 QBR917557:QBS917557 QLN917557:QLO917557 QVJ917557:QVK917557 RFF917557:RFG917557 RPB917557:RPC917557 RYX917557:RYY917557 SIT917557:SIU917557 SSP917557:SSQ917557 TCL917557:TCM917557 TMH917557:TMI917557 TWD917557:TWE917557 UFZ917557:UGA917557 UPV917557:UPW917557 UZR917557:UZS917557 VJN917557:VJO917557 VTJ917557:VTK917557 WDF917557:WDG917557 WNB917557:WNC917557 WWX917557:WWY917557 AP983093:AQ983093 KL983093:KM983093 UH983093:UI983093 AED983093:AEE983093 ANZ983093:AOA983093 AXV983093:AXW983093 BHR983093:BHS983093 BRN983093:BRO983093 CBJ983093:CBK983093 CLF983093:CLG983093 CVB983093:CVC983093 DEX983093:DEY983093 DOT983093:DOU983093 DYP983093:DYQ983093 EIL983093:EIM983093 ESH983093:ESI983093 FCD983093:FCE983093 FLZ983093:FMA983093 FVV983093:FVW983093 GFR983093:GFS983093 GPN983093:GPO983093 GZJ983093:GZK983093 HJF983093:HJG983093 HTB983093:HTC983093 ICX983093:ICY983093 IMT983093:IMU983093 IWP983093:IWQ983093 JGL983093:JGM983093 JQH983093:JQI983093 KAD983093:KAE983093 KJZ983093:KKA983093 KTV983093:KTW983093 LDR983093:LDS983093 LNN983093:LNO983093 LXJ983093:LXK983093 MHF983093:MHG983093 MRB983093:MRC983093 NAX983093:NAY983093 NKT983093:NKU983093 NUP983093:NUQ983093 OEL983093:OEM983093 OOH983093:OOI983093 OYD983093:OYE983093 PHZ983093:PIA983093 PRV983093:PRW983093 QBR983093:QBS983093 QLN983093:QLO983093 QVJ983093:QVK983093 RFF983093:RFG983093 RPB983093:RPC983093 RYX983093:RYY983093 SIT983093:SIU983093 SSP983093:SSQ983093 TCL983093:TCM983093 TMH983093:TMI983093 TWD983093:TWE983093 UFZ983093:UGA983093 UPV983093:UPW983093 UZR983093:UZS983093 VJN983093:VJO983093 VTJ983093:VTK983093 WDF983093:WDG983093 WNB983093:WNC983093 WWX983093:WWY983093 AK80 KG80 UC80 ADY80 ANU80 AXQ80 BHM80 BRI80 CBE80 CLA80 CUW80 DES80 DOO80 DYK80 EIG80 ESC80 FBY80 FLU80 FVQ80 GFM80 GPI80 GZE80 HJA80 HSW80 ICS80 IMO80 IWK80 JGG80 JQC80 JZY80 KJU80 KTQ80 LDM80 LNI80 LXE80 MHA80 MQW80 NAS80 NKO80 NUK80 OEG80 OOC80 OXY80 PHU80 PRQ80 QBM80 QLI80 QVE80 RFA80 ROW80 RYS80 SIO80 SSK80 TCG80 TMC80 TVY80 UFU80 UPQ80 UZM80 VJI80 VTE80 WDA80 WMW80 WWS80 AK65589 KG65589 UC65589 ADY65589 ANU65589 AXQ65589 BHM65589 BRI65589 CBE65589 CLA65589 CUW65589 DES65589 DOO65589 DYK65589 EIG65589 ESC65589 FBY65589 FLU65589 FVQ65589 GFM65589 GPI65589 GZE65589 HJA65589 HSW65589 ICS65589 IMO65589 IWK65589 JGG65589 JQC65589 JZY65589 KJU65589 KTQ65589 LDM65589 LNI65589 LXE65589 MHA65589 MQW65589 NAS65589 NKO65589 NUK65589 OEG65589 OOC65589 OXY65589 PHU65589 PRQ65589 QBM65589 QLI65589 QVE65589 RFA65589 ROW65589 RYS65589 SIO65589 SSK65589 TCG65589 TMC65589 TVY65589 UFU65589 UPQ65589 UZM65589 VJI65589 VTE65589 WDA65589 WMW65589 WWS65589 AK131125 KG131125 UC131125 ADY131125 ANU131125 AXQ131125 BHM131125 BRI131125 CBE131125 CLA131125 CUW131125 DES131125 DOO131125 DYK131125 EIG131125 ESC131125 FBY131125 FLU131125 FVQ131125 GFM131125 GPI131125 GZE131125 HJA131125 HSW131125 ICS131125 IMO131125 IWK131125 JGG131125 JQC131125 JZY131125 KJU131125 KTQ131125 LDM131125 LNI131125 LXE131125 MHA131125 MQW131125 NAS131125 NKO131125 NUK131125 OEG131125 OOC131125 OXY131125 PHU131125 PRQ131125 QBM131125 QLI131125 QVE131125 RFA131125 ROW131125 RYS131125 SIO131125 SSK131125 TCG131125 TMC131125 TVY131125 UFU131125 UPQ131125 UZM131125 VJI131125 VTE131125 WDA131125 WMW131125 WWS131125 AK196661 KG196661 UC196661 ADY196661 ANU196661 AXQ196661 BHM196661 BRI196661 CBE196661 CLA196661 CUW196661 DES196661 DOO196661 DYK196661 EIG196661 ESC196661 FBY196661 FLU196661 FVQ196661 GFM196661 GPI196661 GZE196661 HJA196661 HSW196661 ICS196661 IMO196661 IWK196661 JGG196661 JQC196661 JZY196661 KJU196661 KTQ196661 LDM196661 LNI196661 LXE196661 MHA196661 MQW196661 NAS196661 NKO196661 NUK196661 OEG196661 OOC196661 OXY196661 PHU196661 PRQ196661 QBM196661 QLI196661 QVE196661 RFA196661 ROW196661 RYS196661 SIO196661 SSK196661 TCG196661 TMC196661 TVY196661 UFU196661 UPQ196661 UZM196661 VJI196661 VTE196661 WDA196661 WMW196661 WWS196661 AK262197 KG262197 UC262197 ADY262197 ANU262197 AXQ262197 BHM262197 BRI262197 CBE262197 CLA262197 CUW262197 DES262197 DOO262197 DYK262197 EIG262197 ESC262197 FBY262197 FLU262197 FVQ262197 GFM262197 GPI262197 GZE262197 HJA262197 HSW262197 ICS262197 IMO262197 IWK262197 JGG262197 JQC262197 JZY262197 KJU262197 KTQ262197 LDM262197 LNI262197 LXE262197 MHA262197 MQW262197 NAS262197 NKO262197 NUK262197 OEG262197 OOC262197 OXY262197 PHU262197 PRQ262197 QBM262197 QLI262197 QVE262197 RFA262197 ROW262197 RYS262197 SIO262197 SSK262197 TCG262197 TMC262197 TVY262197 UFU262197 UPQ262197 UZM262197 VJI262197 VTE262197 WDA262197 WMW262197 WWS262197 AK327733 KG327733 UC327733 ADY327733 ANU327733 AXQ327733 BHM327733 BRI327733 CBE327733 CLA327733 CUW327733 DES327733 DOO327733 DYK327733 EIG327733 ESC327733 FBY327733 FLU327733 FVQ327733 GFM327733 GPI327733 GZE327733 HJA327733 HSW327733 ICS327733 IMO327733 IWK327733 JGG327733 JQC327733 JZY327733 KJU327733 KTQ327733 LDM327733 LNI327733 LXE327733 MHA327733 MQW327733 NAS327733 NKO327733 NUK327733 OEG327733 OOC327733 OXY327733 PHU327733 PRQ327733 QBM327733 QLI327733 QVE327733 RFA327733 ROW327733 RYS327733 SIO327733 SSK327733 TCG327733 TMC327733 TVY327733 UFU327733 UPQ327733 UZM327733 VJI327733 VTE327733 WDA327733 WMW327733 WWS327733 AK393269 KG393269 UC393269 ADY393269 ANU393269 AXQ393269 BHM393269 BRI393269 CBE393269 CLA393269 CUW393269 DES393269 DOO393269 DYK393269 EIG393269 ESC393269 FBY393269 FLU393269 FVQ393269 GFM393269 GPI393269 GZE393269 HJA393269 HSW393269 ICS393269 IMO393269 IWK393269 JGG393269 JQC393269 JZY393269 KJU393269 KTQ393269 LDM393269 LNI393269 LXE393269 MHA393269 MQW393269 NAS393269 NKO393269 NUK393269 OEG393269 OOC393269 OXY393269 PHU393269 PRQ393269 QBM393269 QLI393269 QVE393269 RFA393269 ROW393269 RYS393269 SIO393269 SSK393269 TCG393269 TMC393269 TVY393269 UFU393269 UPQ393269 UZM393269 VJI393269 VTE393269 WDA393269 WMW393269 WWS393269 AK458805 KG458805 UC458805 ADY458805 ANU458805 AXQ458805 BHM458805 BRI458805 CBE458805 CLA458805 CUW458805 DES458805 DOO458805 DYK458805 EIG458805 ESC458805 FBY458805 FLU458805 FVQ458805 GFM458805 GPI458805 GZE458805 HJA458805 HSW458805 ICS458805 IMO458805 IWK458805 JGG458805 JQC458805 JZY458805 KJU458805 KTQ458805 LDM458805 LNI458805 LXE458805 MHA458805 MQW458805 NAS458805 NKO458805 NUK458805 OEG458805 OOC458805 OXY458805 PHU458805 PRQ458805 QBM458805 QLI458805 QVE458805 RFA458805 ROW458805 RYS458805 SIO458805 SSK458805 TCG458805 TMC458805 TVY458805 UFU458805 UPQ458805 UZM458805 VJI458805 VTE458805 WDA458805 WMW458805 WWS458805 AK524341 KG524341 UC524341 ADY524341 ANU524341 AXQ524341 BHM524341 BRI524341 CBE524341 CLA524341 CUW524341 DES524341 DOO524341 DYK524341 EIG524341 ESC524341 FBY524341 FLU524341 FVQ524341 GFM524341 GPI524341 GZE524341 HJA524341 HSW524341 ICS524341 IMO524341 IWK524341 JGG524341 JQC524341 JZY524341 KJU524341 KTQ524341 LDM524341 LNI524341 LXE524341 MHA524341 MQW524341 NAS524341 NKO524341 NUK524341 OEG524341 OOC524341 OXY524341 PHU524341 PRQ524341 QBM524341 QLI524341 QVE524341 RFA524341 ROW524341 RYS524341 SIO524341 SSK524341 TCG524341 TMC524341 TVY524341 UFU524341 UPQ524341 UZM524341 VJI524341 VTE524341 WDA524341 WMW524341 WWS524341 AK589877 KG589877 UC589877 ADY589877 ANU589877 AXQ589877 BHM589877 BRI589877 CBE589877 CLA589877 CUW589877 DES589877 DOO589877 DYK589877 EIG589877 ESC589877 FBY589877 FLU589877 FVQ589877 GFM589877 GPI589877 GZE589877 HJA589877 HSW589877 ICS589877 IMO589877 IWK589877 JGG589877 JQC589877 JZY589877 KJU589877 KTQ589877 LDM589877 LNI589877 LXE589877 MHA589877 MQW589877 NAS589877 NKO589877 NUK589877 OEG589877 OOC589877 OXY589877 PHU589877 PRQ589877 QBM589877 QLI589877 QVE589877 RFA589877 ROW589877 RYS589877 SIO589877 SSK589877 TCG589877 TMC589877 TVY589877 UFU589877 UPQ589877 UZM589877 VJI589877 VTE589877 WDA589877 WMW589877 WWS589877 AK655413 KG655413 UC655413 ADY655413 ANU655413 AXQ655413 BHM655413 BRI655413 CBE655413 CLA655413 CUW655413 DES655413 DOO655413 DYK655413 EIG655413 ESC655413 FBY655413 FLU655413 FVQ655413 GFM655413 GPI655413 GZE655413 HJA655413 HSW655413 ICS655413 IMO655413 IWK655413 JGG655413 JQC655413 JZY655413 KJU655413 KTQ655413 LDM655413 LNI655413 LXE655413 MHA655413 MQW655413 NAS655413 NKO655413 NUK655413 OEG655413 OOC655413 OXY655413 PHU655413 PRQ655413 QBM655413 QLI655413 QVE655413 RFA655413 ROW655413 RYS655413 SIO655413 SSK655413 TCG655413 TMC655413 TVY655413 UFU655413 UPQ655413 UZM655413 VJI655413 VTE655413 WDA655413 WMW655413 WWS655413 AK720949 KG720949 UC720949 ADY720949 ANU720949 AXQ720949 BHM720949 BRI720949 CBE720949 CLA720949 CUW720949 DES720949 DOO720949 DYK720949 EIG720949 ESC720949 FBY720949 FLU720949 FVQ720949 GFM720949 GPI720949 GZE720949 HJA720949 HSW720949 ICS720949 IMO720949 IWK720949 JGG720949 JQC720949 JZY720949 KJU720949 KTQ720949 LDM720949 LNI720949 LXE720949 MHA720949 MQW720949 NAS720949 NKO720949 NUK720949 OEG720949 OOC720949 OXY720949 PHU720949 PRQ720949 QBM720949 QLI720949 QVE720949 RFA720949 ROW720949 RYS720949 SIO720949 SSK720949 TCG720949 TMC720949 TVY720949 UFU720949 UPQ720949 UZM720949 VJI720949 VTE720949 WDA720949 WMW720949 WWS720949 AK786485 KG786485 UC786485 ADY786485 ANU786485 AXQ786485 BHM786485 BRI786485 CBE786485 CLA786485 CUW786485 DES786485 DOO786485 DYK786485 EIG786485 ESC786485 FBY786485 FLU786485 FVQ786485 GFM786485 GPI786485 GZE786485 HJA786485 HSW786485 ICS786485 IMO786485 IWK786485 JGG786485 JQC786485 JZY786485 KJU786485 KTQ786485 LDM786485 LNI786485 LXE786485 MHA786485 MQW786485 NAS786485 NKO786485 NUK786485 OEG786485 OOC786485 OXY786485 PHU786485 PRQ786485 QBM786485 QLI786485 QVE786485 RFA786485 ROW786485 RYS786485 SIO786485 SSK786485 TCG786485 TMC786485 TVY786485 UFU786485 UPQ786485 UZM786485 VJI786485 VTE786485 WDA786485 WMW786485 WWS786485 AK852021 KG852021 UC852021 ADY852021 ANU852021 AXQ852021 BHM852021 BRI852021 CBE852021 CLA852021 CUW852021 DES852021 DOO852021 DYK852021 EIG852021 ESC852021 FBY852021 FLU852021 FVQ852021 GFM852021 GPI852021 GZE852021 HJA852021 HSW852021 ICS852021 IMO852021 IWK852021 JGG852021 JQC852021 JZY852021 KJU852021 KTQ852021 LDM852021 LNI852021 LXE852021 MHA852021 MQW852021 NAS852021 NKO852021 NUK852021 OEG852021 OOC852021 OXY852021 PHU852021 PRQ852021 QBM852021 QLI852021 QVE852021 RFA852021 ROW852021 RYS852021 SIO852021 SSK852021 TCG852021 TMC852021 TVY852021 UFU852021 UPQ852021 UZM852021 VJI852021 VTE852021 WDA852021 WMW852021 WWS852021 AK917557 KG917557 UC917557 ADY917557 ANU917557 AXQ917557 BHM917557 BRI917557 CBE917557 CLA917557 CUW917557 DES917557 DOO917557 DYK917557 EIG917557 ESC917557 FBY917557 FLU917557 FVQ917557 GFM917557 GPI917557 GZE917557 HJA917557 HSW917557 ICS917557 IMO917557 IWK917557 JGG917557 JQC917557 JZY917557 KJU917557 KTQ917557 LDM917557 LNI917557 LXE917557 MHA917557 MQW917557 NAS917557 NKO917557 NUK917557 OEG917557 OOC917557 OXY917557 PHU917557 PRQ917557 QBM917557 QLI917557 QVE917557 RFA917557 ROW917557 RYS917557 SIO917557 SSK917557 TCG917557 TMC917557 TVY917557 UFU917557 UPQ917557 UZM917557 VJI917557 VTE917557 WDA917557 WMW917557 WWS917557 AK983093 KG983093 UC983093 ADY983093 ANU983093 AXQ983093 BHM983093 BRI983093 CBE983093 CLA983093 CUW983093 DES983093 DOO983093 DYK983093 EIG983093 ESC983093 FBY983093 FLU983093 FVQ983093 GFM983093 GPI983093 GZE983093 HJA983093 HSW983093 ICS983093 IMO983093 IWK983093 JGG983093 JQC983093 JZY983093 KJU983093 KTQ983093 LDM983093 LNI983093 LXE983093 MHA983093 MQW983093 NAS983093 NKO983093 NUK983093 OEG983093 OOC983093 OXY983093 PHU983093 PRQ983093 QBM983093 QLI983093 QVE983093 RFA983093 ROW983093 RYS983093 SIO983093 SSK983093 TCG983093 TMC983093 TVY983093 UFU983093 UPQ983093 UZM983093 VJI983093 VTE983093 WDA983093 WMW983093" xr:uid="{00000000-0002-0000-1200-000010000000}"/>
    <dataValidation type="list" allowBlank="1" showInputMessage="1" showErrorMessage="1" sqref="WVM983040:WVP983041 JA27:JD28 SW27:SZ28 ACS27:ACV28 AMO27:AMR28 AWK27:AWN28 BGG27:BGJ28 BQC27:BQF28 BZY27:CAB28 CJU27:CJX28 CTQ27:CTT28 DDM27:DDP28 DNI27:DNL28 DXE27:DXH28 EHA27:EHD28 EQW27:EQZ28 FAS27:FAV28 FKO27:FKR28 FUK27:FUN28 GEG27:GEJ28 GOC27:GOF28 GXY27:GYB28 HHU27:HHX28 HRQ27:HRT28 IBM27:IBP28 ILI27:ILL28 IVE27:IVH28 JFA27:JFD28 JOW27:JOZ28 JYS27:JYV28 KIO27:KIR28 KSK27:KSN28 LCG27:LCJ28 LMC27:LMF28 LVY27:LWB28 MFU27:MFX28 MPQ27:MPT28 MZM27:MZP28 NJI27:NJL28 NTE27:NTH28 ODA27:ODD28 OMW27:OMZ28 OWS27:OWV28 PGO27:PGR28 PQK27:PQN28 QAG27:QAJ28 QKC27:QKF28 QTY27:QUB28 RDU27:RDX28 RNQ27:RNT28 RXM27:RXP28 SHI27:SHL28 SRE27:SRH28 TBA27:TBD28 TKW27:TKZ28 TUS27:TUV28 UEO27:UER28 UOK27:UON28 UYG27:UYJ28 VIC27:VIF28 VRY27:VSB28 WBU27:WBX28 WLQ27:WLT28 WVM27:WVP28 E65536:H65537 JA65536:JD65537 SW65536:SZ65537 ACS65536:ACV65537 AMO65536:AMR65537 AWK65536:AWN65537 BGG65536:BGJ65537 BQC65536:BQF65537 BZY65536:CAB65537 CJU65536:CJX65537 CTQ65536:CTT65537 DDM65536:DDP65537 DNI65536:DNL65537 DXE65536:DXH65537 EHA65536:EHD65537 EQW65536:EQZ65537 FAS65536:FAV65537 FKO65536:FKR65537 FUK65536:FUN65537 GEG65536:GEJ65537 GOC65536:GOF65537 GXY65536:GYB65537 HHU65536:HHX65537 HRQ65536:HRT65537 IBM65536:IBP65537 ILI65536:ILL65537 IVE65536:IVH65537 JFA65536:JFD65537 JOW65536:JOZ65537 JYS65536:JYV65537 KIO65536:KIR65537 KSK65536:KSN65537 LCG65536:LCJ65537 LMC65536:LMF65537 LVY65536:LWB65537 MFU65536:MFX65537 MPQ65536:MPT65537 MZM65536:MZP65537 NJI65536:NJL65537 NTE65536:NTH65537 ODA65536:ODD65537 OMW65536:OMZ65537 OWS65536:OWV65537 PGO65536:PGR65537 PQK65536:PQN65537 QAG65536:QAJ65537 QKC65536:QKF65537 QTY65536:QUB65537 RDU65536:RDX65537 RNQ65536:RNT65537 RXM65536:RXP65537 SHI65536:SHL65537 SRE65536:SRH65537 TBA65536:TBD65537 TKW65536:TKZ65537 TUS65536:TUV65537 UEO65536:UER65537 UOK65536:UON65537 UYG65536:UYJ65537 VIC65536:VIF65537 VRY65536:VSB65537 WBU65536:WBX65537 WLQ65536:WLT65537 WVM65536:WVP65537 E131072:H131073 JA131072:JD131073 SW131072:SZ131073 ACS131072:ACV131073 AMO131072:AMR131073 AWK131072:AWN131073 BGG131072:BGJ131073 BQC131072:BQF131073 BZY131072:CAB131073 CJU131072:CJX131073 CTQ131072:CTT131073 DDM131072:DDP131073 DNI131072:DNL131073 DXE131072:DXH131073 EHA131072:EHD131073 EQW131072:EQZ131073 FAS131072:FAV131073 FKO131072:FKR131073 FUK131072:FUN131073 GEG131072:GEJ131073 GOC131072:GOF131073 GXY131072:GYB131073 HHU131072:HHX131073 HRQ131072:HRT131073 IBM131072:IBP131073 ILI131072:ILL131073 IVE131072:IVH131073 JFA131072:JFD131073 JOW131072:JOZ131073 JYS131072:JYV131073 KIO131072:KIR131073 KSK131072:KSN131073 LCG131072:LCJ131073 LMC131072:LMF131073 LVY131072:LWB131073 MFU131072:MFX131073 MPQ131072:MPT131073 MZM131072:MZP131073 NJI131072:NJL131073 NTE131072:NTH131073 ODA131072:ODD131073 OMW131072:OMZ131073 OWS131072:OWV131073 PGO131072:PGR131073 PQK131072:PQN131073 QAG131072:QAJ131073 QKC131072:QKF131073 QTY131072:QUB131073 RDU131072:RDX131073 RNQ131072:RNT131073 RXM131072:RXP131073 SHI131072:SHL131073 SRE131072:SRH131073 TBA131072:TBD131073 TKW131072:TKZ131073 TUS131072:TUV131073 UEO131072:UER131073 UOK131072:UON131073 UYG131072:UYJ131073 VIC131072:VIF131073 VRY131072:VSB131073 WBU131072:WBX131073 WLQ131072:WLT131073 WVM131072:WVP131073 E196608:H196609 JA196608:JD196609 SW196608:SZ196609 ACS196608:ACV196609 AMO196608:AMR196609 AWK196608:AWN196609 BGG196608:BGJ196609 BQC196608:BQF196609 BZY196608:CAB196609 CJU196608:CJX196609 CTQ196608:CTT196609 DDM196608:DDP196609 DNI196608:DNL196609 DXE196608:DXH196609 EHA196608:EHD196609 EQW196608:EQZ196609 FAS196608:FAV196609 FKO196608:FKR196609 FUK196608:FUN196609 GEG196608:GEJ196609 GOC196608:GOF196609 GXY196608:GYB196609 HHU196608:HHX196609 HRQ196608:HRT196609 IBM196608:IBP196609 ILI196608:ILL196609 IVE196608:IVH196609 JFA196608:JFD196609 JOW196608:JOZ196609 JYS196608:JYV196609 KIO196608:KIR196609 KSK196608:KSN196609 LCG196608:LCJ196609 LMC196608:LMF196609 LVY196608:LWB196609 MFU196608:MFX196609 MPQ196608:MPT196609 MZM196608:MZP196609 NJI196608:NJL196609 NTE196608:NTH196609 ODA196608:ODD196609 OMW196608:OMZ196609 OWS196608:OWV196609 PGO196608:PGR196609 PQK196608:PQN196609 QAG196608:QAJ196609 QKC196608:QKF196609 QTY196608:QUB196609 RDU196608:RDX196609 RNQ196608:RNT196609 RXM196608:RXP196609 SHI196608:SHL196609 SRE196608:SRH196609 TBA196608:TBD196609 TKW196608:TKZ196609 TUS196608:TUV196609 UEO196608:UER196609 UOK196608:UON196609 UYG196608:UYJ196609 VIC196608:VIF196609 VRY196608:VSB196609 WBU196608:WBX196609 WLQ196608:WLT196609 WVM196608:WVP196609 E262144:H262145 JA262144:JD262145 SW262144:SZ262145 ACS262144:ACV262145 AMO262144:AMR262145 AWK262144:AWN262145 BGG262144:BGJ262145 BQC262144:BQF262145 BZY262144:CAB262145 CJU262144:CJX262145 CTQ262144:CTT262145 DDM262144:DDP262145 DNI262144:DNL262145 DXE262144:DXH262145 EHA262144:EHD262145 EQW262144:EQZ262145 FAS262144:FAV262145 FKO262144:FKR262145 FUK262144:FUN262145 GEG262144:GEJ262145 GOC262144:GOF262145 GXY262144:GYB262145 HHU262144:HHX262145 HRQ262144:HRT262145 IBM262144:IBP262145 ILI262144:ILL262145 IVE262144:IVH262145 JFA262144:JFD262145 JOW262144:JOZ262145 JYS262144:JYV262145 KIO262144:KIR262145 KSK262144:KSN262145 LCG262144:LCJ262145 LMC262144:LMF262145 LVY262144:LWB262145 MFU262144:MFX262145 MPQ262144:MPT262145 MZM262144:MZP262145 NJI262144:NJL262145 NTE262144:NTH262145 ODA262144:ODD262145 OMW262144:OMZ262145 OWS262144:OWV262145 PGO262144:PGR262145 PQK262144:PQN262145 QAG262144:QAJ262145 QKC262144:QKF262145 QTY262144:QUB262145 RDU262144:RDX262145 RNQ262144:RNT262145 RXM262144:RXP262145 SHI262144:SHL262145 SRE262144:SRH262145 TBA262144:TBD262145 TKW262144:TKZ262145 TUS262144:TUV262145 UEO262144:UER262145 UOK262144:UON262145 UYG262144:UYJ262145 VIC262144:VIF262145 VRY262144:VSB262145 WBU262144:WBX262145 WLQ262144:WLT262145 WVM262144:WVP262145 E327680:H327681 JA327680:JD327681 SW327680:SZ327681 ACS327680:ACV327681 AMO327680:AMR327681 AWK327680:AWN327681 BGG327680:BGJ327681 BQC327680:BQF327681 BZY327680:CAB327681 CJU327680:CJX327681 CTQ327680:CTT327681 DDM327680:DDP327681 DNI327680:DNL327681 DXE327680:DXH327681 EHA327680:EHD327681 EQW327680:EQZ327681 FAS327680:FAV327681 FKO327680:FKR327681 FUK327680:FUN327681 GEG327680:GEJ327681 GOC327680:GOF327681 GXY327680:GYB327681 HHU327680:HHX327681 HRQ327680:HRT327681 IBM327680:IBP327681 ILI327680:ILL327681 IVE327680:IVH327681 JFA327680:JFD327681 JOW327680:JOZ327681 JYS327680:JYV327681 KIO327680:KIR327681 KSK327680:KSN327681 LCG327680:LCJ327681 LMC327680:LMF327681 LVY327680:LWB327681 MFU327680:MFX327681 MPQ327680:MPT327681 MZM327680:MZP327681 NJI327680:NJL327681 NTE327680:NTH327681 ODA327680:ODD327681 OMW327680:OMZ327681 OWS327680:OWV327681 PGO327680:PGR327681 PQK327680:PQN327681 QAG327680:QAJ327681 QKC327680:QKF327681 QTY327680:QUB327681 RDU327680:RDX327681 RNQ327680:RNT327681 RXM327680:RXP327681 SHI327680:SHL327681 SRE327680:SRH327681 TBA327680:TBD327681 TKW327680:TKZ327681 TUS327680:TUV327681 UEO327680:UER327681 UOK327680:UON327681 UYG327680:UYJ327681 VIC327680:VIF327681 VRY327680:VSB327681 WBU327680:WBX327681 WLQ327680:WLT327681 WVM327680:WVP327681 E393216:H393217 JA393216:JD393217 SW393216:SZ393217 ACS393216:ACV393217 AMO393216:AMR393217 AWK393216:AWN393217 BGG393216:BGJ393217 BQC393216:BQF393217 BZY393216:CAB393217 CJU393216:CJX393217 CTQ393216:CTT393217 DDM393216:DDP393217 DNI393216:DNL393217 DXE393216:DXH393217 EHA393216:EHD393217 EQW393216:EQZ393217 FAS393216:FAV393217 FKO393216:FKR393217 FUK393216:FUN393217 GEG393216:GEJ393217 GOC393216:GOF393217 GXY393216:GYB393217 HHU393216:HHX393217 HRQ393216:HRT393217 IBM393216:IBP393217 ILI393216:ILL393217 IVE393216:IVH393217 JFA393216:JFD393217 JOW393216:JOZ393217 JYS393216:JYV393217 KIO393216:KIR393217 KSK393216:KSN393217 LCG393216:LCJ393217 LMC393216:LMF393217 LVY393216:LWB393217 MFU393216:MFX393217 MPQ393216:MPT393217 MZM393216:MZP393217 NJI393216:NJL393217 NTE393216:NTH393217 ODA393216:ODD393217 OMW393216:OMZ393217 OWS393216:OWV393217 PGO393216:PGR393217 PQK393216:PQN393217 QAG393216:QAJ393217 QKC393216:QKF393217 QTY393216:QUB393217 RDU393216:RDX393217 RNQ393216:RNT393217 RXM393216:RXP393217 SHI393216:SHL393217 SRE393216:SRH393217 TBA393216:TBD393217 TKW393216:TKZ393217 TUS393216:TUV393217 UEO393216:UER393217 UOK393216:UON393217 UYG393216:UYJ393217 VIC393216:VIF393217 VRY393216:VSB393217 WBU393216:WBX393217 WLQ393216:WLT393217 WVM393216:WVP393217 E458752:H458753 JA458752:JD458753 SW458752:SZ458753 ACS458752:ACV458753 AMO458752:AMR458753 AWK458752:AWN458753 BGG458752:BGJ458753 BQC458752:BQF458753 BZY458752:CAB458753 CJU458752:CJX458753 CTQ458752:CTT458753 DDM458752:DDP458753 DNI458752:DNL458753 DXE458752:DXH458753 EHA458752:EHD458753 EQW458752:EQZ458753 FAS458752:FAV458753 FKO458752:FKR458753 FUK458752:FUN458753 GEG458752:GEJ458753 GOC458752:GOF458753 GXY458752:GYB458753 HHU458752:HHX458753 HRQ458752:HRT458753 IBM458752:IBP458753 ILI458752:ILL458753 IVE458752:IVH458753 JFA458752:JFD458753 JOW458752:JOZ458753 JYS458752:JYV458753 KIO458752:KIR458753 KSK458752:KSN458753 LCG458752:LCJ458753 LMC458752:LMF458753 LVY458752:LWB458753 MFU458752:MFX458753 MPQ458752:MPT458753 MZM458752:MZP458753 NJI458752:NJL458753 NTE458752:NTH458753 ODA458752:ODD458753 OMW458752:OMZ458753 OWS458752:OWV458753 PGO458752:PGR458753 PQK458752:PQN458753 QAG458752:QAJ458753 QKC458752:QKF458753 QTY458752:QUB458753 RDU458752:RDX458753 RNQ458752:RNT458753 RXM458752:RXP458753 SHI458752:SHL458753 SRE458752:SRH458753 TBA458752:TBD458753 TKW458752:TKZ458753 TUS458752:TUV458753 UEO458752:UER458753 UOK458752:UON458753 UYG458752:UYJ458753 VIC458752:VIF458753 VRY458752:VSB458753 WBU458752:WBX458753 WLQ458752:WLT458753 WVM458752:WVP458753 E524288:H524289 JA524288:JD524289 SW524288:SZ524289 ACS524288:ACV524289 AMO524288:AMR524289 AWK524288:AWN524289 BGG524288:BGJ524289 BQC524288:BQF524289 BZY524288:CAB524289 CJU524288:CJX524289 CTQ524288:CTT524289 DDM524288:DDP524289 DNI524288:DNL524289 DXE524288:DXH524289 EHA524288:EHD524289 EQW524288:EQZ524289 FAS524288:FAV524289 FKO524288:FKR524289 FUK524288:FUN524289 GEG524288:GEJ524289 GOC524288:GOF524289 GXY524288:GYB524289 HHU524288:HHX524289 HRQ524288:HRT524289 IBM524288:IBP524289 ILI524288:ILL524289 IVE524288:IVH524289 JFA524288:JFD524289 JOW524288:JOZ524289 JYS524288:JYV524289 KIO524288:KIR524289 KSK524288:KSN524289 LCG524288:LCJ524289 LMC524288:LMF524289 LVY524288:LWB524289 MFU524288:MFX524289 MPQ524288:MPT524289 MZM524288:MZP524289 NJI524288:NJL524289 NTE524288:NTH524289 ODA524288:ODD524289 OMW524288:OMZ524289 OWS524288:OWV524289 PGO524288:PGR524289 PQK524288:PQN524289 QAG524288:QAJ524289 QKC524288:QKF524289 QTY524288:QUB524289 RDU524288:RDX524289 RNQ524288:RNT524289 RXM524288:RXP524289 SHI524288:SHL524289 SRE524288:SRH524289 TBA524288:TBD524289 TKW524288:TKZ524289 TUS524288:TUV524289 UEO524288:UER524289 UOK524288:UON524289 UYG524288:UYJ524289 VIC524288:VIF524289 VRY524288:VSB524289 WBU524288:WBX524289 WLQ524288:WLT524289 WVM524288:WVP524289 E589824:H589825 JA589824:JD589825 SW589824:SZ589825 ACS589824:ACV589825 AMO589824:AMR589825 AWK589824:AWN589825 BGG589824:BGJ589825 BQC589824:BQF589825 BZY589824:CAB589825 CJU589824:CJX589825 CTQ589824:CTT589825 DDM589824:DDP589825 DNI589824:DNL589825 DXE589824:DXH589825 EHA589824:EHD589825 EQW589824:EQZ589825 FAS589824:FAV589825 FKO589824:FKR589825 FUK589824:FUN589825 GEG589824:GEJ589825 GOC589824:GOF589825 GXY589824:GYB589825 HHU589824:HHX589825 HRQ589824:HRT589825 IBM589824:IBP589825 ILI589824:ILL589825 IVE589824:IVH589825 JFA589824:JFD589825 JOW589824:JOZ589825 JYS589824:JYV589825 KIO589824:KIR589825 KSK589824:KSN589825 LCG589824:LCJ589825 LMC589824:LMF589825 LVY589824:LWB589825 MFU589824:MFX589825 MPQ589824:MPT589825 MZM589824:MZP589825 NJI589824:NJL589825 NTE589824:NTH589825 ODA589824:ODD589825 OMW589824:OMZ589825 OWS589824:OWV589825 PGO589824:PGR589825 PQK589824:PQN589825 QAG589824:QAJ589825 QKC589824:QKF589825 QTY589824:QUB589825 RDU589824:RDX589825 RNQ589824:RNT589825 RXM589824:RXP589825 SHI589824:SHL589825 SRE589824:SRH589825 TBA589824:TBD589825 TKW589824:TKZ589825 TUS589824:TUV589825 UEO589824:UER589825 UOK589824:UON589825 UYG589824:UYJ589825 VIC589824:VIF589825 VRY589824:VSB589825 WBU589824:WBX589825 WLQ589824:WLT589825 WVM589824:WVP589825 E655360:H655361 JA655360:JD655361 SW655360:SZ655361 ACS655360:ACV655361 AMO655360:AMR655361 AWK655360:AWN655361 BGG655360:BGJ655361 BQC655360:BQF655361 BZY655360:CAB655361 CJU655360:CJX655361 CTQ655360:CTT655361 DDM655360:DDP655361 DNI655360:DNL655361 DXE655360:DXH655361 EHA655360:EHD655361 EQW655360:EQZ655361 FAS655360:FAV655361 FKO655360:FKR655361 FUK655360:FUN655361 GEG655360:GEJ655361 GOC655360:GOF655361 GXY655360:GYB655361 HHU655360:HHX655361 HRQ655360:HRT655361 IBM655360:IBP655361 ILI655360:ILL655361 IVE655360:IVH655361 JFA655360:JFD655361 JOW655360:JOZ655361 JYS655360:JYV655361 KIO655360:KIR655361 KSK655360:KSN655361 LCG655360:LCJ655361 LMC655360:LMF655361 LVY655360:LWB655361 MFU655360:MFX655361 MPQ655360:MPT655361 MZM655360:MZP655361 NJI655360:NJL655361 NTE655360:NTH655361 ODA655360:ODD655361 OMW655360:OMZ655361 OWS655360:OWV655361 PGO655360:PGR655361 PQK655360:PQN655361 QAG655360:QAJ655361 QKC655360:QKF655361 QTY655360:QUB655361 RDU655360:RDX655361 RNQ655360:RNT655361 RXM655360:RXP655361 SHI655360:SHL655361 SRE655360:SRH655361 TBA655360:TBD655361 TKW655360:TKZ655361 TUS655360:TUV655361 UEO655360:UER655361 UOK655360:UON655361 UYG655360:UYJ655361 VIC655360:VIF655361 VRY655360:VSB655361 WBU655360:WBX655361 WLQ655360:WLT655361 WVM655360:WVP655361 E720896:H720897 JA720896:JD720897 SW720896:SZ720897 ACS720896:ACV720897 AMO720896:AMR720897 AWK720896:AWN720897 BGG720896:BGJ720897 BQC720896:BQF720897 BZY720896:CAB720897 CJU720896:CJX720897 CTQ720896:CTT720897 DDM720896:DDP720897 DNI720896:DNL720897 DXE720896:DXH720897 EHA720896:EHD720897 EQW720896:EQZ720897 FAS720896:FAV720897 FKO720896:FKR720897 FUK720896:FUN720897 GEG720896:GEJ720897 GOC720896:GOF720897 GXY720896:GYB720897 HHU720896:HHX720897 HRQ720896:HRT720897 IBM720896:IBP720897 ILI720896:ILL720897 IVE720896:IVH720897 JFA720896:JFD720897 JOW720896:JOZ720897 JYS720896:JYV720897 KIO720896:KIR720897 KSK720896:KSN720897 LCG720896:LCJ720897 LMC720896:LMF720897 LVY720896:LWB720897 MFU720896:MFX720897 MPQ720896:MPT720897 MZM720896:MZP720897 NJI720896:NJL720897 NTE720896:NTH720897 ODA720896:ODD720897 OMW720896:OMZ720897 OWS720896:OWV720897 PGO720896:PGR720897 PQK720896:PQN720897 QAG720896:QAJ720897 QKC720896:QKF720897 QTY720896:QUB720897 RDU720896:RDX720897 RNQ720896:RNT720897 RXM720896:RXP720897 SHI720896:SHL720897 SRE720896:SRH720897 TBA720896:TBD720897 TKW720896:TKZ720897 TUS720896:TUV720897 UEO720896:UER720897 UOK720896:UON720897 UYG720896:UYJ720897 VIC720896:VIF720897 VRY720896:VSB720897 WBU720896:WBX720897 WLQ720896:WLT720897 WVM720896:WVP720897 E786432:H786433 JA786432:JD786433 SW786432:SZ786433 ACS786432:ACV786433 AMO786432:AMR786433 AWK786432:AWN786433 BGG786432:BGJ786433 BQC786432:BQF786433 BZY786432:CAB786433 CJU786432:CJX786433 CTQ786432:CTT786433 DDM786432:DDP786433 DNI786432:DNL786433 DXE786432:DXH786433 EHA786432:EHD786433 EQW786432:EQZ786433 FAS786432:FAV786433 FKO786432:FKR786433 FUK786432:FUN786433 GEG786432:GEJ786433 GOC786432:GOF786433 GXY786432:GYB786433 HHU786432:HHX786433 HRQ786432:HRT786433 IBM786432:IBP786433 ILI786432:ILL786433 IVE786432:IVH786433 JFA786432:JFD786433 JOW786432:JOZ786433 JYS786432:JYV786433 KIO786432:KIR786433 KSK786432:KSN786433 LCG786432:LCJ786433 LMC786432:LMF786433 LVY786432:LWB786433 MFU786432:MFX786433 MPQ786432:MPT786433 MZM786432:MZP786433 NJI786432:NJL786433 NTE786432:NTH786433 ODA786432:ODD786433 OMW786432:OMZ786433 OWS786432:OWV786433 PGO786432:PGR786433 PQK786432:PQN786433 QAG786432:QAJ786433 QKC786432:QKF786433 QTY786432:QUB786433 RDU786432:RDX786433 RNQ786432:RNT786433 RXM786432:RXP786433 SHI786432:SHL786433 SRE786432:SRH786433 TBA786432:TBD786433 TKW786432:TKZ786433 TUS786432:TUV786433 UEO786432:UER786433 UOK786432:UON786433 UYG786432:UYJ786433 VIC786432:VIF786433 VRY786432:VSB786433 WBU786432:WBX786433 WLQ786432:WLT786433 WVM786432:WVP786433 E851968:H851969 JA851968:JD851969 SW851968:SZ851969 ACS851968:ACV851969 AMO851968:AMR851969 AWK851968:AWN851969 BGG851968:BGJ851969 BQC851968:BQF851969 BZY851968:CAB851969 CJU851968:CJX851969 CTQ851968:CTT851969 DDM851968:DDP851969 DNI851968:DNL851969 DXE851968:DXH851969 EHA851968:EHD851969 EQW851968:EQZ851969 FAS851968:FAV851969 FKO851968:FKR851969 FUK851968:FUN851969 GEG851968:GEJ851969 GOC851968:GOF851969 GXY851968:GYB851969 HHU851968:HHX851969 HRQ851968:HRT851969 IBM851968:IBP851969 ILI851968:ILL851969 IVE851968:IVH851969 JFA851968:JFD851969 JOW851968:JOZ851969 JYS851968:JYV851969 KIO851968:KIR851969 KSK851968:KSN851969 LCG851968:LCJ851969 LMC851968:LMF851969 LVY851968:LWB851969 MFU851968:MFX851969 MPQ851968:MPT851969 MZM851968:MZP851969 NJI851968:NJL851969 NTE851968:NTH851969 ODA851968:ODD851969 OMW851968:OMZ851969 OWS851968:OWV851969 PGO851968:PGR851969 PQK851968:PQN851969 QAG851968:QAJ851969 QKC851968:QKF851969 QTY851968:QUB851969 RDU851968:RDX851969 RNQ851968:RNT851969 RXM851968:RXP851969 SHI851968:SHL851969 SRE851968:SRH851969 TBA851968:TBD851969 TKW851968:TKZ851969 TUS851968:TUV851969 UEO851968:UER851969 UOK851968:UON851969 UYG851968:UYJ851969 VIC851968:VIF851969 VRY851968:VSB851969 WBU851968:WBX851969 WLQ851968:WLT851969 WVM851968:WVP851969 E917504:H917505 JA917504:JD917505 SW917504:SZ917505 ACS917504:ACV917505 AMO917504:AMR917505 AWK917504:AWN917505 BGG917504:BGJ917505 BQC917504:BQF917505 BZY917504:CAB917505 CJU917504:CJX917505 CTQ917504:CTT917505 DDM917504:DDP917505 DNI917504:DNL917505 DXE917504:DXH917505 EHA917504:EHD917505 EQW917504:EQZ917505 FAS917504:FAV917505 FKO917504:FKR917505 FUK917504:FUN917505 GEG917504:GEJ917505 GOC917504:GOF917505 GXY917504:GYB917505 HHU917504:HHX917505 HRQ917504:HRT917505 IBM917504:IBP917505 ILI917504:ILL917505 IVE917504:IVH917505 JFA917504:JFD917505 JOW917504:JOZ917505 JYS917504:JYV917505 KIO917504:KIR917505 KSK917504:KSN917505 LCG917504:LCJ917505 LMC917504:LMF917505 LVY917504:LWB917505 MFU917504:MFX917505 MPQ917504:MPT917505 MZM917504:MZP917505 NJI917504:NJL917505 NTE917504:NTH917505 ODA917504:ODD917505 OMW917504:OMZ917505 OWS917504:OWV917505 PGO917504:PGR917505 PQK917504:PQN917505 QAG917504:QAJ917505 QKC917504:QKF917505 QTY917504:QUB917505 RDU917504:RDX917505 RNQ917504:RNT917505 RXM917504:RXP917505 SHI917504:SHL917505 SRE917504:SRH917505 TBA917504:TBD917505 TKW917504:TKZ917505 TUS917504:TUV917505 UEO917504:UER917505 UOK917504:UON917505 UYG917504:UYJ917505 VIC917504:VIF917505 VRY917504:VSB917505 WBU917504:WBX917505 WLQ917504:WLT917505 WVM917504:WVP917505 E983040:H983041 JA983040:JD983041 SW983040:SZ983041 ACS983040:ACV983041 AMO983040:AMR983041 AWK983040:AWN983041 BGG983040:BGJ983041 BQC983040:BQF983041 BZY983040:CAB983041 CJU983040:CJX983041 CTQ983040:CTT983041 DDM983040:DDP983041 DNI983040:DNL983041 DXE983040:DXH983041 EHA983040:EHD983041 EQW983040:EQZ983041 FAS983040:FAV983041 FKO983040:FKR983041 FUK983040:FUN983041 GEG983040:GEJ983041 GOC983040:GOF983041 GXY983040:GYB983041 HHU983040:HHX983041 HRQ983040:HRT983041 IBM983040:IBP983041 ILI983040:ILL983041 IVE983040:IVH983041 JFA983040:JFD983041 JOW983040:JOZ983041 JYS983040:JYV983041 KIO983040:KIR983041 KSK983040:KSN983041 LCG983040:LCJ983041 LMC983040:LMF983041 LVY983040:LWB983041 MFU983040:MFX983041 MPQ983040:MPT983041 MZM983040:MZP983041 NJI983040:NJL983041 NTE983040:NTH983041 ODA983040:ODD983041 OMW983040:OMZ983041 OWS983040:OWV983041 PGO983040:PGR983041 PQK983040:PQN983041 QAG983040:QAJ983041 QKC983040:QKF983041 QTY983040:QUB983041 RDU983040:RDX983041 RNQ983040:RNT983041 RXM983040:RXP983041 SHI983040:SHL983041 SRE983040:SRH983041 TBA983040:TBD983041 TKW983040:TKZ983041 TUS983040:TUV983041 UEO983040:UER983041 UOK983040:UON983041 UYG983040:UYJ983041 VIC983040:VIF983041 VRY983040:VSB983041 WBU983040:WBX983041 WLQ983040:WLT983041" xr:uid="{00000000-0002-0000-1200-000013000000}">
      <formula1>"就業場所と同じ,上記以外"</formula1>
    </dataValidation>
    <dataValidation type="custom" allowBlank="1" showInputMessage="1" showErrorMessage="1" sqref="WWN983077 JR64 TN64 ADJ64 ANF64 AXB64 BGX64 BQT64 CAP64 CKL64 CUH64 DED64 DNZ64 DXV64 EHR64 ERN64 FBJ64 FLF64 FVB64 GEX64 GOT64 GYP64 HIL64 HSH64 ICD64 ILZ64 IVV64 JFR64 JPN64 JZJ64 KJF64 KTB64 LCX64 LMT64 LWP64 MGL64 MQH64 NAD64 NJZ64 NTV64 ODR64 ONN64 OXJ64 PHF64 PRB64 QAX64 QKT64 QUP64 REL64 ROH64 RYD64 SHZ64 SRV64 TBR64 TLN64 TVJ64 UFF64 UPB64 UYX64 VIT64 VSP64 WCL64 WMH64 WWD64 V65573 JR65573 TN65573 ADJ65573 ANF65573 AXB65573 BGX65573 BQT65573 CAP65573 CKL65573 CUH65573 DED65573 DNZ65573 DXV65573 EHR65573 ERN65573 FBJ65573 FLF65573 FVB65573 GEX65573 GOT65573 GYP65573 HIL65573 HSH65573 ICD65573 ILZ65573 IVV65573 JFR65573 JPN65573 JZJ65573 KJF65573 KTB65573 LCX65573 LMT65573 LWP65573 MGL65573 MQH65573 NAD65573 NJZ65573 NTV65573 ODR65573 ONN65573 OXJ65573 PHF65573 PRB65573 QAX65573 QKT65573 QUP65573 REL65573 ROH65573 RYD65573 SHZ65573 SRV65573 TBR65573 TLN65573 TVJ65573 UFF65573 UPB65573 UYX65573 VIT65573 VSP65573 WCL65573 WMH65573 WWD65573 V131109 JR131109 TN131109 ADJ131109 ANF131109 AXB131109 BGX131109 BQT131109 CAP131109 CKL131109 CUH131109 DED131109 DNZ131109 DXV131109 EHR131109 ERN131109 FBJ131109 FLF131109 FVB131109 GEX131109 GOT131109 GYP131109 HIL131109 HSH131109 ICD131109 ILZ131109 IVV131109 JFR131109 JPN131109 JZJ131109 KJF131109 KTB131109 LCX131109 LMT131109 LWP131109 MGL131109 MQH131109 NAD131109 NJZ131109 NTV131109 ODR131109 ONN131109 OXJ131109 PHF131109 PRB131109 QAX131109 QKT131109 QUP131109 REL131109 ROH131109 RYD131109 SHZ131109 SRV131109 TBR131109 TLN131109 TVJ131109 UFF131109 UPB131109 UYX131109 VIT131109 VSP131109 WCL131109 WMH131109 WWD131109 V196645 JR196645 TN196645 ADJ196645 ANF196645 AXB196645 BGX196645 BQT196645 CAP196645 CKL196645 CUH196645 DED196645 DNZ196645 DXV196645 EHR196645 ERN196645 FBJ196645 FLF196645 FVB196645 GEX196645 GOT196645 GYP196645 HIL196645 HSH196645 ICD196645 ILZ196645 IVV196645 JFR196645 JPN196645 JZJ196645 KJF196645 KTB196645 LCX196645 LMT196645 LWP196645 MGL196645 MQH196645 NAD196645 NJZ196645 NTV196645 ODR196645 ONN196645 OXJ196645 PHF196645 PRB196645 QAX196645 QKT196645 QUP196645 REL196645 ROH196645 RYD196645 SHZ196645 SRV196645 TBR196645 TLN196645 TVJ196645 UFF196645 UPB196645 UYX196645 VIT196645 VSP196645 WCL196645 WMH196645 WWD196645 V262181 JR262181 TN262181 ADJ262181 ANF262181 AXB262181 BGX262181 BQT262181 CAP262181 CKL262181 CUH262181 DED262181 DNZ262181 DXV262181 EHR262181 ERN262181 FBJ262181 FLF262181 FVB262181 GEX262181 GOT262181 GYP262181 HIL262181 HSH262181 ICD262181 ILZ262181 IVV262181 JFR262181 JPN262181 JZJ262181 KJF262181 KTB262181 LCX262181 LMT262181 LWP262181 MGL262181 MQH262181 NAD262181 NJZ262181 NTV262181 ODR262181 ONN262181 OXJ262181 PHF262181 PRB262181 QAX262181 QKT262181 QUP262181 REL262181 ROH262181 RYD262181 SHZ262181 SRV262181 TBR262181 TLN262181 TVJ262181 UFF262181 UPB262181 UYX262181 VIT262181 VSP262181 WCL262181 WMH262181 WWD262181 V327717 JR327717 TN327717 ADJ327717 ANF327717 AXB327717 BGX327717 BQT327717 CAP327717 CKL327717 CUH327717 DED327717 DNZ327717 DXV327717 EHR327717 ERN327717 FBJ327717 FLF327717 FVB327717 GEX327717 GOT327717 GYP327717 HIL327717 HSH327717 ICD327717 ILZ327717 IVV327717 JFR327717 JPN327717 JZJ327717 KJF327717 KTB327717 LCX327717 LMT327717 LWP327717 MGL327717 MQH327717 NAD327717 NJZ327717 NTV327717 ODR327717 ONN327717 OXJ327717 PHF327717 PRB327717 QAX327717 QKT327717 QUP327717 REL327717 ROH327717 RYD327717 SHZ327717 SRV327717 TBR327717 TLN327717 TVJ327717 UFF327717 UPB327717 UYX327717 VIT327717 VSP327717 WCL327717 WMH327717 WWD327717 V393253 JR393253 TN393253 ADJ393253 ANF393253 AXB393253 BGX393253 BQT393253 CAP393253 CKL393253 CUH393253 DED393253 DNZ393253 DXV393253 EHR393253 ERN393253 FBJ393253 FLF393253 FVB393253 GEX393253 GOT393253 GYP393253 HIL393253 HSH393253 ICD393253 ILZ393253 IVV393253 JFR393253 JPN393253 JZJ393253 KJF393253 KTB393253 LCX393253 LMT393253 LWP393253 MGL393253 MQH393253 NAD393253 NJZ393253 NTV393253 ODR393253 ONN393253 OXJ393253 PHF393253 PRB393253 QAX393253 QKT393253 QUP393253 REL393253 ROH393253 RYD393253 SHZ393253 SRV393253 TBR393253 TLN393253 TVJ393253 UFF393253 UPB393253 UYX393253 VIT393253 VSP393253 WCL393253 WMH393253 WWD393253 V458789 JR458789 TN458789 ADJ458789 ANF458789 AXB458789 BGX458789 BQT458789 CAP458789 CKL458789 CUH458789 DED458789 DNZ458789 DXV458789 EHR458789 ERN458789 FBJ458789 FLF458789 FVB458789 GEX458789 GOT458789 GYP458789 HIL458789 HSH458789 ICD458789 ILZ458789 IVV458789 JFR458789 JPN458789 JZJ458789 KJF458789 KTB458789 LCX458789 LMT458789 LWP458789 MGL458789 MQH458789 NAD458789 NJZ458789 NTV458789 ODR458789 ONN458789 OXJ458789 PHF458789 PRB458789 QAX458789 QKT458789 QUP458789 REL458789 ROH458789 RYD458789 SHZ458789 SRV458789 TBR458789 TLN458789 TVJ458789 UFF458789 UPB458789 UYX458789 VIT458789 VSP458789 WCL458789 WMH458789 WWD458789 V524325 JR524325 TN524325 ADJ524325 ANF524325 AXB524325 BGX524325 BQT524325 CAP524325 CKL524325 CUH524325 DED524325 DNZ524325 DXV524325 EHR524325 ERN524325 FBJ524325 FLF524325 FVB524325 GEX524325 GOT524325 GYP524325 HIL524325 HSH524325 ICD524325 ILZ524325 IVV524325 JFR524325 JPN524325 JZJ524325 KJF524325 KTB524325 LCX524325 LMT524325 LWP524325 MGL524325 MQH524325 NAD524325 NJZ524325 NTV524325 ODR524325 ONN524325 OXJ524325 PHF524325 PRB524325 QAX524325 QKT524325 QUP524325 REL524325 ROH524325 RYD524325 SHZ524325 SRV524325 TBR524325 TLN524325 TVJ524325 UFF524325 UPB524325 UYX524325 VIT524325 VSP524325 WCL524325 WMH524325 WWD524325 V589861 JR589861 TN589861 ADJ589861 ANF589861 AXB589861 BGX589861 BQT589861 CAP589861 CKL589861 CUH589861 DED589861 DNZ589861 DXV589861 EHR589861 ERN589861 FBJ589861 FLF589861 FVB589861 GEX589861 GOT589861 GYP589861 HIL589861 HSH589861 ICD589861 ILZ589861 IVV589861 JFR589861 JPN589861 JZJ589861 KJF589861 KTB589861 LCX589861 LMT589861 LWP589861 MGL589861 MQH589861 NAD589861 NJZ589861 NTV589861 ODR589861 ONN589861 OXJ589861 PHF589861 PRB589861 QAX589861 QKT589861 QUP589861 REL589861 ROH589861 RYD589861 SHZ589861 SRV589861 TBR589861 TLN589861 TVJ589861 UFF589861 UPB589861 UYX589861 VIT589861 VSP589861 WCL589861 WMH589861 WWD589861 V655397 JR655397 TN655397 ADJ655397 ANF655397 AXB655397 BGX655397 BQT655397 CAP655397 CKL655397 CUH655397 DED655397 DNZ655397 DXV655397 EHR655397 ERN655397 FBJ655397 FLF655397 FVB655397 GEX655397 GOT655397 GYP655397 HIL655397 HSH655397 ICD655397 ILZ655397 IVV655397 JFR655397 JPN655397 JZJ655397 KJF655397 KTB655397 LCX655397 LMT655397 LWP655397 MGL655397 MQH655397 NAD655397 NJZ655397 NTV655397 ODR655397 ONN655397 OXJ655397 PHF655397 PRB655397 QAX655397 QKT655397 QUP655397 REL655397 ROH655397 RYD655397 SHZ655397 SRV655397 TBR655397 TLN655397 TVJ655397 UFF655397 UPB655397 UYX655397 VIT655397 VSP655397 WCL655397 WMH655397 WWD655397 V720933 JR720933 TN720933 ADJ720933 ANF720933 AXB720933 BGX720933 BQT720933 CAP720933 CKL720933 CUH720933 DED720933 DNZ720933 DXV720933 EHR720933 ERN720933 FBJ720933 FLF720933 FVB720933 GEX720933 GOT720933 GYP720933 HIL720933 HSH720933 ICD720933 ILZ720933 IVV720933 JFR720933 JPN720933 JZJ720933 KJF720933 KTB720933 LCX720933 LMT720933 LWP720933 MGL720933 MQH720933 NAD720933 NJZ720933 NTV720933 ODR720933 ONN720933 OXJ720933 PHF720933 PRB720933 QAX720933 QKT720933 QUP720933 REL720933 ROH720933 RYD720933 SHZ720933 SRV720933 TBR720933 TLN720933 TVJ720933 UFF720933 UPB720933 UYX720933 VIT720933 VSP720933 WCL720933 WMH720933 WWD720933 V786469 JR786469 TN786469 ADJ786469 ANF786469 AXB786469 BGX786469 BQT786469 CAP786469 CKL786469 CUH786469 DED786469 DNZ786469 DXV786469 EHR786469 ERN786469 FBJ786469 FLF786469 FVB786469 GEX786469 GOT786469 GYP786469 HIL786469 HSH786469 ICD786469 ILZ786469 IVV786469 JFR786469 JPN786469 JZJ786469 KJF786469 KTB786469 LCX786469 LMT786469 LWP786469 MGL786469 MQH786469 NAD786469 NJZ786469 NTV786469 ODR786469 ONN786469 OXJ786469 PHF786469 PRB786469 QAX786469 QKT786469 QUP786469 REL786469 ROH786469 RYD786469 SHZ786469 SRV786469 TBR786469 TLN786469 TVJ786469 UFF786469 UPB786469 UYX786469 VIT786469 VSP786469 WCL786469 WMH786469 WWD786469 V852005 JR852005 TN852005 ADJ852005 ANF852005 AXB852005 BGX852005 BQT852005 CAP852005 CKL852005 CUH852005 DED852005 DNZ852005 DXV852005 EHR852005 ERN852005 FBJ852005 FLF852005 FVB852005 GEX852005 GOT852005 GYP852005 HIL852005 HSH852005 ICD852005 ILZ852005 IVV852005 JFR852005 JPN852005 JZJ852005 KJF852005 KTB852005 LCX852005 LMT852005 LWP852005 MGL852005 MQH852005 NAD852005 NJZ852005 NTV852005 ODR852005 ONN852005 OXJ852005 PHF852005 PRB852005 QAX852005 QKT852005 QUP852005 REL852005 ROH852005 RYD852005 SHZ852005 SRV852005 TBR852005 TLN852005 TVJ852005 UFF852005 UPB852005 UYX852005 VIT852005 VSP852005 WCL852005 WMH852005 WWD852005 V917541 JR917541 TN917541 ADJ917541 ANF917541 AXB917541 BGX917541 BQT917541 CAP917541 CKL917541 CUH917541 DED917541 DNZ917541 DXV917541 EHR917541 ERN917541 FBJ917541 FLF917541 FVB917541 GEX917541 GOT917541 GYP917541 HIL917541 HSH917541 ICD917541 ILZ917541 IVV917541 JFR917541 JPN917541 JZJ917541 KJF917541 KTB917541 LCX917541 LMT917541 LWP917541 MGL917541 MQH917541 NAD917541 NJZ917541 NTV917541 ODR917541 ONN917541 OXJ917541 PHF917541 PRB917541 QAX917541 QKT917541 QUP917541 REL917541 ROH917541 RYD917541 SHZ917541 SRV917541 TBR917541 TLN917541 TVJ917541 UFF917541 UPB917541 UYX917541 VIT917541 VSP917541 WCL917541 WMH917541 WWD917541 V983077 JR983077 TN983077 ADJ983077 ANF983077 AXB983077 BGX983077 BQT983077 CAP983077 CKL983077 CUH983077 DED983077 DNZ983077 DXV983077 EHR983077 ERN983077 FBJ983077 FLF983077 FVB983077 GEX983077 GOT983077 GYP983077 HIL983077 HSH983077 ICD983077 ILZ983077 IVV983077 JFR983077 JPN983077 JZJ983077 KJF983077 KTB983077 LCX983077 LMT983077 LWP983077 MGL983077 MQH983077 NAD983077 NJZ983077 NTV983077 ODR983077 ONN983077 OXJ983077 PHF983077 PRB983077 QAX983077 QKT983077 QUP983077 REL983077 ROH983077 RYD983077 SHZ983077 SRV983077 TBR983077 TLN983077 TVJ983077 UFF983077 UPB983077 UYX983077 VIT983077 VSP983077 WCL983077 WMH983077 WWD983077 WMR983077 KB64 TX64 ADT64 ANP64 AXL64 BHH64 BRD64 CAZ64 CKV64 CUR64 DEN64 DOJ64 DYF64 EIB64 ERX64 FBT64 FLP64 FVL64 GFH64 GPD64 GYZ64 HIV64 HSR64 ICN64 IMJ64 IWF64 JGB64 JPX64 JZT64 KJP64 KTL64 LDH64 LND64 LWZ64 MGV64 MQR64 NAN64 NKJ64 NUF64 OEB64 ONX64 OXT64 PHP64 PRL64 QBH64 QLD64 QUZ64 REV64 ROR64 RYN64 SIJ64 SSF64 TCB64 TLX64 TVT64 UFP64 UPL64 UZH64 VJD64 VSZ64 WCV64 WMR64 WWN64 AF65573 KB65573 TX65573 ADT65573 ANP65573 AXL65573 BHH65573 BRD65573 CAZ65573 CKV65573 CUR65573 DEN65573 DOJ65573 DYF65573 EIB65573 ERX65573 FBT65573 FLP65573 FVL65573 GFH65573 GPD65573 GYZ65573 HIV65573 HSR65573 ICN65573 IMJ65573 IWF65573 JGB65573 JPX65573 JZT65573 KJP65573 KTL65573 LDH65573 LND65573 LWZ65573 MGV65573 MQR65573 NAN65573 NKJ65573 NUF65573 OEB65573 ONX65573 OXT65573 PHP65573 PRL65573 QBH65573 QLD65573 QUZ65573 REV65573 ROR65573 RYN65573 SIJ65573 SSF65573 TCB65573 TLX65573 TVT65573 UFP65573 UPL65573 UZH65573 VJD65573 VSZ65573 WCV65573 WMR65573 WWN65573 AF131109 KB131109 TX131109 ADT131109 ANP131109 AXL131109 BHH131109 BRD131109 CAZ131109 CKV131109 CUR131109 DEN131109 DOJ131109 DYF131109 EIB131109 ERX131109 FBT131109 FLP131109 FVL131109 GFH131109 GPD131109 GYZ131109 HIV131109 HSR131109 ICN131109 IMJ131109 IWF131109 JGB131109 JPX131109 JZT131109 KJP131109 KTL131109 LDH131109 LND131109 LWZ131109 MGV131109 MQR131109 NAN131109 NKJ131109 NUF131109 OEB131109 ONX131109 OXT131109 PHP131109 PRL131109 QBH131109 QLD131109 QUZ131109 REV131109 ROR131109 RYN131109 SIJ131109 SSF131109 TCB131109 TLX131109 TVT131109 UFP131109 UPL131109 UZH131109 VJD131109 VSZ131109 WCV131109 WMR131109 WWN131109 AF196645 KB196645 TX196645 ADT196645 ANP196645 AXL196645 BHH196645 BRD196645 CAZ196645 CKV196645 CUR196645 DEN196645 DOJ196645 DYF196645 EIB196645 ERX196645 FBT196645 FLP196645 FVL196645 GFH196645 GPD196645 GYZ196645 HIV196645 HSR196645 ICN196645 IMJ196645 IWF196645 JGB196645 JPX196645 JZT196645 KJP196645 KTL196645 LDH196645 LND196645 LWZ196645 MGV196645 MQR196645 NAN196645 NKJ196645 NUF196645 OEB196645 ONX196645 OXT196645 PHP196645 PRL196645 QBH196645 QLD196645 QUZ196645 REV196645 ROR196645 RYN196645 SIJ196645 SSF196645 TCB196645 TLX196645 TVT196645 UFP196645 UPL196645 UZH196645 VJD196645 VSZ196645 WCV196645 WMR196645 WWN196645 AF262181 KB262181 TX262181 ADT262181 ANP262181 AXL262181 BHH262181 BRD262181 CAZ262181 CKV262181 CUR262181 DEN262181 DOJ262181 DYF262181 EIB262181 ERX262181 FBT262181 FLP262181 FVL262181 GFH262181 GPD262181 GYZ262181 HIV262181 HSR262181 ICN262181 IMJ262181 IWF262181 JGB262181 JPX262181 JZT262181 KJP262181 KTL262181 LDH262181 LND262181 LWZ262181 MGV262181 MQR262181 NAN262181 NKJ262181 NUF262181 OEB262181 ONX262181 OXT262181 PHP262181 PRL262181 QBH262181 QLD262181 QUZ262181 REV262181 ROR262181 RYN262181 SIJ262181 SSF262181 TCB262181 TLX262181 TVT262181 UFP262181 UPL262181 UZH262181 VJD262181 VSZ262181 WCV262181 WMR262181 WWN262181 AF327717 KB327717 TX327717 ADT327717 ANP327717 AXL327717 BHH327717 BRD327717 CAZ327717 CKV327717 CUR327717 DEN327717 DOJ327717 DYF327717 EIB327717 ERX327717 FBT327717 FLP327717 FVL327717 GFH327717 GPD327717 GYZ327717 HIV327717 HSR327717 ICN327717 IMJ327717 IWF327717 JGB327717 JPX327717 JZT327717 KJP327717 KTL327717 LDH327717 LND327717 LWZ327717 MGV327717 MQR327717 NAN327717 NKJ327717 NUF327717 OEB327717 ONX327717 OXT327717 PHP327717 PRL327717 QBH327717 QLD327717 QUZ327717 REV327717 ROR327717 RYN327717 SIJ327717 SSF327717 TCB327717 TLX327717 TVT327717 UFP327717 UPL327717 UZH327717 VJD327717 VSZ327717 WCV327717 WMR327717 WWN327717 AF393253 KB393253 TX393253 ADT393253 ANP393253 AXL393253 BHH393253 BRD393253 CAZ393253 CKV393253 CUR393253 DEN393253 DOJ393253 DYF393253 EIB393253 ERX393253 FBT393253 FLP393253 FVL393253 GFH393253 GPD393253 GYZ393253 HIV393253 HSR393253 ICN393253 IMJ393253 IWF393253 JGB393253 JPX393253 JZT393253 KJP393253 KTL393253 LDH393253 LND393253 LWZ393253 MGV393253 MQR393253 NAN393253 NKJ393253 NUF393253 OEB393253 ONX393253 OXT393253 PHP393253 PRL393253 QBH393253 QLD393253 QUZ393253 REV393253 ROR393253 RYN393253 SIJ393253 SSF393253 TCB393253 TLX393253 TVT393253 UFP393253 UPL393253 UZH393253 VJD393253 VSZ393253 WCV393253 WMR393253 WWN393253 AF458789 KB458789 TX458789 ADT458789 ANP458789 AXL458789 BHH458789 BRD458789 CAZ458789 CKV458789 CUR458789 DEN458789 DOJ458789 DYF458789 EIB458789 ERX458789 FBT458789 FLP458789 FVL458789 GFH458789 GPD458789 GYZ458789 HIV458789 HSR458789 ICN458789 IMJ458789 IWF458789 JGB458789 JPX458789 JZT458789 KJP458789 KTL458789 LDH458789 LND458789 LWZ458789 MGV458789 MQR458789 NAN458789 NKJ458789 NUF458789 OEB458789 ONX458789 OXT458789 PHP458789 PRL458789 QBH458789 QLD458789 QUZ458789 REV458789 ROR458789 RYN458789 SIJ458789 SSF458789 TCB458789 TLX458789 TVT458789 UFP458789 UPL458789 UZH458789 VJD458789 VSZ458789 WCV458789 WMR458789 WWN458789 AF524325 KB524325 TX524325 ADT524325 ANP524325 AXL524325 BHH524325 BRD524325 CAZ524325 CKV524325 CUR524325 DEN524325 DOJ524325 DYF524325 EIB524325 ERX524325 FBT524325 FLP524325 FVL524325 GFH524325 GPD524325 GYZ524325 HIV524325 HSR524325 ICN524325 IMJ524325 IWF524325 JGB524325 JPX524325 JZT524325 KJP524325 KTL524325 LDH524325 LND524325 LWZ524325 MGV524325 MQR524325 NAN524325 NKJ524325 NUF524325 OEB524325 ONX524325 OXT524325 PHP524325 PRL524325 QBH524325 QLD524325 QUZ524325 REV524325 ROR524325 RYN524325 SIJ524325 SSF524325 TCB524325 TLX524325 TVT524325 UFP524325 UPL524325 UZH524325 VJD524325 VSZ524325 WCV524325 WMR524325 WWN524325 AF589861 KB589861 TX589861 ADT589861 ANP589861 AXL589861 BHH589861 BRD589861 CAZ589861 CKV589861 CUR589861 DEN589861 DOJ589861 DYF589861 EIB589861 ERX589861 FBT589861 FLP589861 FVL589861 GFH589861 GPD589861 GYZ589861 HIV589861 HSR589861 ICN589861 IMJ589861 IWF589861 JGB589861 JPX589861 JZT589861 KJP589861 KTL589861 LDH589861 LND589861 LWZ589861 MGV589861 MQR589861 NAN589861 NKJ589861 NUF589861 OEB589861 ONX589861 OXT589861 PHP589861 PRL589861 QBH589861 QLD589861 QUZ589861 REV589861 ROR589861 RYN589861 SIJ589861 SSF589861 TCB589861 TLX589861 TVT589861 UFP589861 UPL589861 UZH589861 VJD589861 VSZ589861 WCV589861 WMR589861 WWN589861 AF655397 KB655397 TX655397 ADT655397 ANP655397 AXL655397 BHH655397 BRD655397 CAZ655397 CKV655397 CUR655397 DEN655397 DOJ655397 DYF655397 EIB655397 ERX655397 FBT655397 FLP655397 FVL655397 GFH655397 GPD655397 GYZ655397 HIV655397 HSR655397 ICN655397 IMJ655397 IWF655397 JGB655397 JPX655397 JZT655397 KJP655397 KTL655397 LDH655397 LND655397 LWZ655397 MGV655397 MQR655397 NAN655397 NKJ655397 NUF655397 OEB655397 ONX655397 OXT655397 PHP655397 PRL655397 QBH655397 QLD655397 QUZ655397 REV655397 ROR655397 RYN655397 SIJ655397 SSF655397 TCB655397 TLX655397 TVT655397 UFP655397 UPL655397 UZH655397 VJD655397 VSZ655397 WCV655397 WMR655397 WWN655397 AF720933 KB720933 TX720933 ADT720933 ANP720933 AXL720933 BHH720933 BRD720933 CAZ720933 CKV720933 CUR720933 DEN720933 DOJ720933 DYF720933 EIB720933 ERX720933 FBT720933 FLP720933 FVL720933 GFH720933 GPD720933 GYZ720933 HIV720933 HSR720933 ICN720933 IMJ720933 IWF720933 JGB720933 JPX720933 JZT720933 KJP720933 KTL720933 LDH720933 LND720933 LWZ720933 MGV720933 MQR720933 NAN720933 NKJ720933 NUF720933 OEB720933 ONX720933 OXT720933 PHP720933 PRL720933 QBH720933 QLD720933 QUZ720933 REV720933 ROR720933 RYN720933 SIJ720933 SSF720933 TCB720933 TLX720933 TVT720933 UFP720933 UPL720933 UZH720933 VJD720933 VSZ720933 WCV720933 WMR720933 WWN720933 AF786469 KB786469 TX786469 ADT786469 ANP786469 AXL786469 BHH786469 BRD786469 CAZ786469 CKV786469 CUR786469 DEN786469 DOJ786469 DYF786469 EIB786469 ERX786469 FBT786469 FLP786469 FVL786469 GFH786469 GPD786469 GYZ786469 HIV786469 HSR786469 ICN786469 IMJ786469 IWF786469 JGB786469 JPX786469 JZT786469 KJP786469 KTL786469 LDH786469 LND786469 LWZ786469 MGV786469 MQR786469 NAN786469 NKJ786469 NUF786469 OEB786469 ONX786469 OXT786469 PHP786469 PRL786469 QBH786469 QLD786469 QUZ786469 REV786469 ROR786469 RYN786469 SIJ786469 SSF786469 TCB786469 TLX786469 TVT786469 UFP786469 UPL786469 UZH786469 VJD786469 VSZ786469 WCV786469 WMR786469 WWN786469 AF852005 KB852005 TX852005 ADT852005 ANP852005 AXL852005 BHH852005 BRD852005 CAZ852005 CKV852005 CUR852005 DEN852005 DOJ852005 DYF852005 EIB852005 ERX852005 FBT852005 FLP852005 FVL852005 GFH852005 GPD852005 GYZ852005 HIV852005 HSR852005 ICN852005 IMJ852005 IWF852005 JGB852005 JPX852005 JZT852005 KJP852005 KTL852005 LDH852005 LND852005 LWZ852005 MGV852005 MQR852005 NAN852005 NKJ852005 NUF852005 OEB852005 ONX852005 OXT852005 PHP852005 PRL852005 QBH852005 QLD852005 QUZ852005 REV852005 ROR852005 RYN852005 SIJ852005 SSF852005 TCB852005 TLX852005 TVT852005 UFP852005 UPL852005 UZH852005 VJD852005 VSZ852005 WCV852005 WMR852005 WWN852005 AF917541 KB917541 TX917541 ADT917541 ANP917541 AXL917541 BHH917541 BRD917541 CAZ917541 CKV917541 CUR917541 DEN917541 DOJ917541 DYF917541 EIB917541 ERX917541 FBT917541 FLP917541 FVL917541 GFH917541 GPD917541 GYZ917541 HIV917541 HSR917541 ICN917541 IMJ917541 IWF917541 JGB917541 JPX917541 JZT917541 KJP917541 KTL917541 LDH917541 LND917541 LWZ917541 MGV917541 MQR917541 NAN917541 NKJ917541 NUF917541 OEB917541 ONX917541 OXT917541 PHP917541 PRL917541 QBH917541 QLD917541 QUZ917541 REV917541 ROR917541 RYN917541 SIJ917541 SSF917541 TCB917541 TLX917541 TVT917541 UFP917541 UPL917541 UZH917541 VJD917541 VSZ917541 WCV917541 WMR917541 WWN917541 AF983077 KB983077 TX983077 ADT983077 ANP983077 AXL983077 BHH983077 BRD983077 CAZ983077 CKV983077 CUR983077 DEN983077 DOJ983077 DYF983077 EIB983077 ERX983077 FBT983077 FLP983077 FVL983077 GFH983077 GPD983077 GYZ983077 HIV983077 HSR983077 ICN983077 IMJ983077 IWF983077 JGB983077 JPX983077 JZT983077 KJP983077 KTL983077 LDH983077 LND983077 LWZ983077 MGV983077 MQR983077 NAN983077 NKJ983077 NUF983077 OEB983077 ONX983077 OXT983077 PHP983077 PRL983077 QBH983077 QLD983077 QUZ983077 REV983077 ROR983077 RYN983077 SIJ983077 SSF983077 TCB983077 TLX983077 TVT983077 UFP983077 UPL983077 UZH983077 VJD983077 VSZ983077 WCV983077" xr:uid="{00000000-0002-0000-1200-000015000000}">
      <formula1>LENB(V64)&lt;=24</formula1>
    </dataValidation>
    <dataValidation type="custom" allowBlank="1" showInputMessage="1" showErrorMessage="1" sqref="G68:AR69 JC68:KN69 SY68:UJ69 ACU68:AEF69 AMQ68:AOB69 AWM68:AXX69 BGI68:BHT69 BQE68:BRP69 CAA68:CBL69 CJW68:CLH69 CTS68:CVD69 DDO68:DEZ69 DNK68:DOV69 DXG68:DYR69 EHC68:EIN69 EQY68:ESJ69 FAU68:FCF69 FKQ68:FMB69 FUM68:FVX69 GEI68:GFT69 GOE68:GPP69 GYA68:GZL69 HHW68:HJH69 HRS68:HTD69 IBO68:ICZ69 ILK68:IMV69 IVG68:IWR69 JFC68:JGN69 JOY68:JQJ69 JYU68:KAF69 KIQ68:KKB69 KSM68:KTX69 LCI68:LDT69 LME68:LNP69 LWA68:LXL69 MFW68:MHH69 MPS68:MRD69 MZO68:NAZ69 NJK68:NKV69 NTG68:NUR69 ODC68:OEN69 OMY68:OOJ69 OWU68:OYF69 PGQ68:PIB69 PQM68:PRX69 QAI68:QBT69 QKE68:QLP69 QUA68:QVL69 RDW68:RFH69 RNS68:RPD69 RXO68:RYZ69 SHK68:SIV69 SRG68:SSR69 TBC68:TCN69 TKY68:TMJ69 TUU68:TWF69 UEQ68:UGB69 UOM68:UPX69 UYI68:UZT69 VIE68:VJP69 VSA68:VTL69 WBW68:WDH69 WLS68:WND69 WVO68:WWZ69 G65577:AR65578 JC65577:KN65578 SY65577:UJ65578 ACU65577:AEF65578 AMQ65577:AOB65578 AWM65577:AXX65578 BGI65577:BHT65578 BQE65577:BRP65578 CAA65577:CBL65578 CJW65577:CLH65578 CTS65577:CVD65578 DDO65577:DEZ65578 DNK65577:DOV65578 DXG65577:DYR65578 EHC65577:EIN65578 EQY65577:ESJ65578 FAU65577:FCF65578 FKQ65577:FMB65578 FUM65577:FVX65578 GEI65577:GFT65578 GOE65577:GPP65578 GYA65577:GZL65578 HHW65577:HJH65578 HRS65577:HTD65578 IBO65577:ICZ65578 ILK65577:IMV65578 IVG65577:IWR65578 JFC65577:JGN65578 JOY65577:JQJ65578 JYU65577:KAF65578 KIQ65577:KKB65578 KSM65577:KTX65578 LCI65577:LDT65578 LME65577:LNP65578 LWA65577:LXL65578 MFW65577:MHH65578 MPS65577:MRD65578 MZO65577:NAZ65578 NJK65577:NKV65578 NTG65577:NUR65578 ODC65577:OEN65578 OMY65577:OOJ65578 OWU65577:OYF65578 PGQ65577:PIB65578 PQM65577:PRX65578 QAI65577:QBT65578 QKE65577:QLP65578 QUA65577:QVL65578 RDW65577:RFH65578 RNS65577:RPD65578 RXO65577:RYZ65578 SHK65577:SIV65578 SRG65577:SSR65578 TBC65577:TCN65578 TKY65577:TMJ65578 TUU65577:TWF65578 UEQ65577:UGB65578 UOM65577:UPX65578 UYI65577:UZT65578 VIE65577:VJP65578 VSA65577:VTL65578 WBW65577:WDH65578 WLS65577:WND65578 WVO65577:WWZ65578 G131113:AR131114 JC131113:KN131114 SY131113:UJ131114 ACU131113:AEF131114 AMQ131113:AOB131114 AWM131113:AXX131114 BGI131113:BHT131114 BQE131113:BRP131114 CAA131113:CBL131114 CJW131113:CLH131114 CTS131113:CVD131114 DDO131113:DEZ131114 DNK131113:DOV131114 DXG131113:DYR131114 EHC131113:EIN131114 EQY131113:ESJ131114 FAU131113:FCF131114 FKQ131113:FMB131114 FUM131113:FVX131114 GEI131113:GFT131114 GOE131113:GPP131114 GYA131113:GZL131114 HHW131113:HJH131114 HRS131113:HTD131114 IBO131113:ICZ131114 ILK131113:IMV131114 IVG131113:IWR131114 JFC131113:JGN131114 JOY131113:JQJ131114 JYU131113:KAF131114 KIQ131113:KKB131114 KSM131113:KTX131114 LCI131113:LDT131114 LME131113:LNP131114 LWA131113:LXL131114 MFW131113:MHH131114 MPS131113:MRD131114 MZO131113:NAZ131114 NJK131113:NKV131114 NTG131113:NUR131114 ODC131113:OEN131114 OMY131113:OOJ131114 OWU131113:OYF131114 PGQ131113:PIB131114 PQM131113:PRX131114 QAI131113:QBT131114 QKE131113:QLP131114 QUA131113:QVL131114 RDW131113:RFH131114 RNS131113:RPD131114 RXO131113:RYZ131114 SHK131113:SIV131114 SRG131113:SSR131114 TBC131113:TCN131114 TKY131113:TMJ131114 TUU131113:TWF131114 UEQ131113:UGB131114 UOM131113:UPX131114 UYI131113:UZT131114 VIE131113:VJP131114 VSA131113:VTL131114 WBW131113:WDH131114 WLS131113:WND131114 WVO131113:WWZ131114 G196649:AR196650 JC196649:KN196650 SY196649:UJ196650 ACU196649:AEF196650 AMQ196649:AOB196650 AWM196649:AXX196650 BGI196649:BHT196650 BQE196649:BRP196650 CAA196649:CBL196650 CJW196649:CLH196650 CTS196649:CVD196650 DDO196649:DEZ196650 DNK196649:DOV196650 DXG196649:DYR196650 EHC196649:EIN196650 EQY196649:ESJ196650 FAU196649:FCF196650 FKQ196649:FMB196650 FUM196649:FVX196650 GEI196649:GFT196650 GOE196649:GPP196650 GYA196649:GZL196650 HHW196649:HJH196650 HRS196649:HTD196650 IBO196649:ICZ196650 ILK196649:IMV196650 IVG196649:IWR196650 JFC196649:JGN196650 JOY196649:JQJ196650 JYU196649:KAF196650 KIQ196649:KKB196650 KSM196649:KTX196650 LCI196649:LDT196650 LME196649:LNP196650 LWA196649:LXL196650 MFW196649:MHH196650 MPS196649:MRD196650 MZO196649:NAZ196650 NJK196649:NKV196650 NTG196649:NUR196650 ODC196649:OEN196650 OMY196649:OOJ196650 OWU196649:OYF196650 PGQ196649:PIB196650 PQM196649:PRX196650 QAI196649:QBT196650 QKE196649:QLP196650 QUA196649:QVL196650 RDW196649:RFH196650 RNS196649:RPD196650 RXO196649:RYZ196650 SHK196649:SIV196650 SRG196649:SSR196650 TBC196649:TCN196650 TKY196649:TMJ196650 TUU196649:TWF196650 UEQ196649:UGB196650 UOM196649:UPX196650 UYI196649:UZT196650 VIE196649:VJP196650 VSA196649:VTL196650 WBW196649:WDH196650 WLS196649:WND196650 WVO196649:WWZ196650 G262185:AR262186 JC262185:KN262186 SY262185:UJ262186 ACU262185:AEF262186 AMQ262185:AOB262186 AWM262185:AXX262186 BGI262185:BHT262186 BQE262185:BRP262186 CAA262185:CBL262186 CJW262185:CLH262186 CTS262185:CVD262186 DDO262185:DEZ262186 DNK262185:DOV262186 DXG262185:DYR262186 EHC262185:EIN262186 EQY262185:ESJ262186 FAU262185:FCF262186 FKQ262185:FMB262186 FUM262185:FVX262186 GEI262185:GFT262186 GOE262185:GPP262186 GYA262185:GZL262186 HHW262185:HJH262186 HRS262185:HTD262186 IBO262185:ICZ262186 ILK262185:IMV262186 IVG262185:IWR262186 JFC262185:JGN262186 JOY262185:JQJ262186 JYU262185:KAF262186 KIQ262185:KKB262186 KSM262185:KTX262186 LCI262185:LDT262186 LME262185:LNP262186 LWA262185:LXL262186 MFW262185:MHH262186 MPS262185:MRD262186 MZO262185:NAZ262186 NJK262185:NKV262186 NTG262185:NUR262186 ODC262185:OEN262186 OMY262185:OOJ262186 OWU262185:OYF262186 PGQ262185:PIB262186 PQM262185:PRX262186 QAI262185:QBT262186 QKE262185:QLP262186 QUA262185:QVL262186 RDW262185:RFH262186 RNS262185:RPD262186 RXO262185:RYZ262186 SHK262185:SIV262186 SRG262185:SSR262186 TBC262185:TCN262186 TKY262185:TMJ262186 TUU262185:TWF262186 UEQ262185:UGB262186 UOM262185:UPX262186 UYI262185:UZT262186 VIE262185:VJP262186 VSA262185:VTL262186 WBW262185:WDH262186 WLS262185:WND262186 WVO262185:WWZ262186 G327721:AR327722 JC327721:KN327722 SY327721:UJ327722 ACU327721:AEF327722 AMQ327721:AOB327722 AWM327721:AXX327722 BGI327721:BHT327722 BQE327721:BRP327722 CAA327721:CBL327722 CJW327721:CLH327722 CTS327721:CVD327722 DDO327721:DEZ327722 DNK327721:DOV327722 DXG327721:DYR327722 EHC327721:EIN327722 EQY327721:ESJ327722 FAU327721:FCF327722 FKQ327721:FMB327722 FUM327721:FVX327722 GEI327721:GFT327722 GOE327721:GPP327722 GYA327721:GZL327722 HHW327721:HJH327722 HRS327721:HTD327722 IBO327721:ICZ327722 ILK327721:IMV327722 IVG327721:IWR327722 JFC327721:JGN327722 JOY327721:JQJ327722 JYU327721:KAF327722 KIQ327721:KKB327722 KSM327721:KTX327722 LCI327721:LDT327722 LME327721:LNP327722 LWA327721:LXL327722 MFW327721:MHH327722 MPS327721:MRD327722 MZO327721:NAZ327722 NJK327721:NKV327722 NTG327721:NUR327722 ODC327721:OEN327722 OMY327721:OOJ327722 OWU327721:OYF327722 PGQ327721:PIB327722 PQM327721:PRX327722 QAI327721:QBT327722 QKE327721:QLP327722 QUA327721:QVL327722 RDW327721:RFH327722 RNS327721:RPD327722 RXO327721:RYZ327722 SHK327721:SIV327722 SRG327721:SSR327722 TBC327721:TCN327722 TKY327721:TMJ327722 TUU327721:TWF327722 UEQ327721:UGB327722 UOM327721:UPX327722 UYI327721:UZT327722 VIE327721:VJP327722 VSA327721:VTL327722 WBW327721:WDH327722 WLS327721:WND327722 WVO327721:WWZ327722 G393257:AR393258 JC393257:KN393258 SY393257:UJ393258 ACU393257:AEF393258 AMQ393257:AOB393258 AWM393257:AXX393258 BGI393257:BHT393258 BQE393257:BRP393258 CAA393257:CBL393258 CJW393257:CLH393258 CTS393257:CVD393258 DDO393257:DEZ393258 DNK393257:DOV393258 DXG393257:DYR393258 EHC393257:EIN393258 EQY393257:ESJ393258 FAU393257:FCF393258 FKQ393257:FMB393258 FUM393257:FVX393258 GEI393257:GFT393258 GOE393257:GPP393258 GYA393257:GZL393258 HHW393257:HJH393258 HRS393257:HTD393258 IBO393257:ICZ393258 ILK393257:IMV393258 IVG393257:IWR393258 JFC393257:JGN393258 JOY393257:JQJ393258 JYU393257:KAF393258 KIQ393257:KKB393258 KSM393257:KTX393258 LCI393257:LDT393258 LME393257:LNP393258 LWA393257:LXL393258 MFW393257:MHH393258 MPS393257:MRD393258 MZO393257:NAZ393258 NJK393257:NKV393258 NTG393257:NUR393258 ODC393257:OEN393258 OMY393257:OOJ393258 OWU393257:OYF393258 PGQ393257:PIB393258 PQM393257:PRX393258 QAI393257:QBT393258 QKE393257:QLP393258 QUA393257:QVL393258 RDW393257:RFH393258 RNS393257:RPD393258 RXO393257:RYZ393258 SHK393257:SIV393258 SRG393257:SSR393258 TBC393257:TCN393258 TKY393257:TMJ393258 TUU393257:TWF393258 UEQ393257:UGB393258 UOM393257:UPX393258 UYI393257:UZT393258 VIE393257:VJP393258 VSA393257:VTL393258 WBW393257:WDH393258 WLS393257:WND393258 WVO393257:WWZ393258 G458793:AR458794 JC458793:KN458794 SY458793:UJ458794 ACU458793:AEF458794 AMQ458793:AOB458794 AWM458793:AXX458794 BGI458793:BHT458794 BQE458793:BRP458794 CAA458793:CBL458794 CJW458793:CLH458794 CTS458793:CVD458794 DDO458793:DEZ458794 DNK458793:DOV458794 DXG458793:DYR458794 EHC458793:EIN458794 EQY458793:ESJ458794 FAU458793:FCF458794 FKQ458793:FMB458794 FUM458793:FVX458794 GEI458793:GFT458794 GOE458793:GPP458794 GYA458793:GZL458794 HHW458793:HJH458794 HRS458793:HTD458794 IBO458793:ICZ458794 ILK458793:IMV458794 IVG458793:IWR458794 JFC458793:JGN458794 JOY458793:JQJ458794 JYU458793:KAF458794 KIQ458793:KKB458794 KSM458793:KTX458794 LCI458793:LDT458794 LME458793:LNP458794 LWA458793:LXL458794 MFW458793:MHH458794 MPS458793:MRD458794 MZO458793:NAZ458794 NJK458793:NKV458794 NTG458793:NUR458794 ODC458793:OEN458794 OMY458793:OOJ458794 OWU458793:OYF458794 PGQ458793:PIB458794 PQM458793:PRX458794 QAI458793:QBT458794 QKE458793:QLP458794 QUA458793:QVL458794 RDW458793:RFH458794 RNS458793:RPD458794 RXO458793:RYZ458794 SHK458793:SIV458794 SRG458793:SSR458794 TBC458793:TCN458794 TKY458793:TMJ458794 TUU458793:TWF458794 UEQ458793:UGB458794 UOM458793:UPX458794 UYI458793:UZT458794 VIE458793:VJP458794 VSA458793:VTL458794 WBW458793:WDH458794 WLS458793:WND458794 WVO458793:WWZ458794 G524329:AR524330 JC524329:KN524330 SY524329:UJ524330 ACU524329:AEF524330 AMQ524329:AOB524330 AWM524329:AXX524330 BGI524329:BHT524330 BQE524329:BRP524330 CAA524329:CBL524330 CJW524329:CLH524330 CTS524329:CVD524330 DDO524329:DEZ524330 DNK524329:DOV524330 DXG524329:DYR524330 EHC524329:EIN524330 EQY524329:ESJ524330 FAU524329:FCF524330 FKQ524329:FMB524330 FUM524329:FVX524330 GEI524329:GFT524330 GOE524329:GPP524330 GYA524329:GZL524330 HHW524329:HJH524330 HRS524329:HTD524330 IBO524329:ICZ524330 ILK524329:IMV524330 IVG524329:IWR524330 JFC524329:JGN524330 JOY524329:JQJ524330 JYU524329:KAF524330 KIQ524329:KKB524330 KSM524329:KTX524330 LCI524329:LDT524330 LME524329:LNP524330 LWA524329:LXL524330 MFW524329:MHH524330 MPS524329:MRD524330 MZO524329:NAZ524330 NJK524329:NKV524330 NTG524329:NUR524330 ODC524329:OEN524330 OMY524329:OOJ524330 OWU524329:OYF524330 PGQ524329:PIB524330 PQM524329:PRX524330 QAI524329:QBT524330 QKE524329:QLP524330 QUA524329:QVL524330 RDW524329:RFH524330 RNS524329:RPD524330 RXO524329:RYZ524330 SHK524329:SIV524330 SRG524329:SSR524330 TBC524329:TCN524330 TKY524329:TMJ524330 TUU524329:TWF524330 UEQ524329:UGB524330 UOM524329:UPX524330 UYI524329:UZT524330 VIE524329:VJP524330 VSA524329:VTL524330 WBW524329:WDH524330 WLS524329:WND524330 WVO524329:WWZ524330 G589865:AR589866 JC589865:KN589866 SY589865:UJ589866 ACU589865:AEF589866 AMQ589865:AOB589866 AWM589865:AXX589866 BGI589865:BHT589866 BQE589865:BRP589866 CAA589865:CBL589866 CJW589865:CLH589866 CTS589865:CVD589866 DDO589865:DEZ589866 DNK589865:DOV589866 DXG589865:DYR589866 EHC589865:EIN589866 EQY589865:ESJ589866 FAU589865:FCF589866 FKQ589865:FMB589866 FUM589865:FVX589866 GEI589865:GFT589866 GOE589865:GPP589866 GYA589865:GZL589866 HHW589865:HJH589866 HRS589865:HTD589866 IBO589865:ICZ589866 ILK589865:IMV589866 IVG589865:IWR589866 JFC589865:JGN589866 JOY589865:JQJ589866 JYU589865:KAF589866 KIQ589865:KKB589866 KSM589865:KTX589866 LCI589865:LDT589866 LME589865:LNP589866 LWA589865:LXL589866 MFW589865:MHH589866 MPS589865:MRD589866 MZO589865:NAZ589866 NJK589865:NKV589866 NTG589865:NUR589866 ODC589865:OEN589866 OMY589865:OOJ589866 OWU589865:OYF589866 PGQ589865:PIB589866 PQM589865:PRX589866 QAI589865:QBT589866 QKE589865:QLP589866 QUA589865:QVL589866 RDW589865:RFH589866 RNS589865:RPD589866 RXO589865:RYZ589866 SHK589865:SIV589866 SRG589865:SSR589866 TBC589865:TCN589866 TKY589865:TMJ589866 TUU589865:TWF589866 UEQ589865:UGB589866 UOM589865:UPX589866 UYI589865:UZT589866 VIE589865:VJP589866 VSA589865:VTL589866 WBW589865:WDH589866 WLS589865:WND589866 WVO589865:WWZ589866 G655401:AR655402 JC655401:KN655402 SY655401:UJ655402 ACU655401:AEF655402 AMQ655401:AOB655402 AWM655401:AXX655402 BGI655401:BHT655402 BQE655401:BRP655402 CAA655401:CBL655402 CJW655401:CLH655402 CTS655401:CVD655402 DDO655401:DEZ655402 DNK655401:DOV655402 DXG655401:DYR655402 EHC655401:EIN655402 EQY655401:ESJ655402 FAU655401:FCF655402 FKQ655401:FMB655402 FUM655401:FVX655402 GEI655401:GFT655402 GOE655401:GPP655402 GYA655401:GZL655402 HHW655401:HJH655402 HRS655401:HTD655402 IBO655401:ICZ655402 ILK655401:IMV655402 IVG655401:IWR655402 JFC655401:JGN655402 JOY655401:JQJ655402 JYU655401:KAF655402 KIQ655401:KKB655402 KSM655401:KTX655402 LCI655401:LDT655402 LME655401:LNP655402 LWA655401:LXL655402 MFW655401:MHH655402 MPS655401:MRD655402 MZO655401:NAZ655402 NJK655401:NKV655402 NTG655401:NUR655402 ODC655401:OEN655402 OMY655401:OOJ655402 OWU655401:OYF655402 PGQ655401:PIB655402 PQM655401:PRX655402 QAI655401:QBT655402 QKE655401:QLP655402 QUA655401:QVL655402 RDW655401:RFH655402 RNS655401:RPD655402 RXO655401:RYZ655402 SHK655401:SIV655402 SRG655401:SSR655402 TBC655401:TCN655402 TKY655401:TMJ655402 TUU655401:TWF655402 UEQ655401:UGB655402 UOM655401:UPX655402 UYI655401:UZT655402 VIE655401:VJP655402 VSA655401:VTL655402 WBW655401:WDH655402 WLS655401:WND655402 WVO655401:WWZ655402 G720937:AR720938 JC720937:KN720938 SY720937:UJ720938 ACU720937:AEF720938 AMQ720937:AOB720938 AWM720937:AXX720938 BGI720937:BHT720938 BQE720937:BRP720938 CAA720937:CBL720938 CJW720937:CLH720938 CTS720937:CVD720938 DDO720937:DEZ720938 DNK720937:DOV720938 DXG720937:DYR720938 EHC720937:EIN720938 EQY720937:ESJ720938 FAU720937:FCF720938 FKQ720937:FMB720938 FUM720937:FVX720938 GEI720937:GFT720938 GOE720937:GPP720938 GYA720937:GZL720938 HHW720937:HJH720938 HRS720937:HTD720938 IBO720937:ICZ720938 ILK720937:IMV720938 IVG720937:IWR720938 JFC720937:JGN720938 JOY720937:JQJ720938 JYU720937:KAF720938 KIQ720937:KKB720938 KSM720937:KTX720938 LCI720937:LDT720938 LME720937:LNP720938 LWA720937:LXL720938 MFW720937:MHH720938 MPS720937:MRD720938 MZO720937:NAZ720938 NJK720937:NKV720938 NTG720937:NUR720938 ODC720937:OEN720938 OMY720937:OOJ720938 OWU720937:OYF720938 PGQ720937:PIB720938 PQM720937:PRX720938 QAI720937:QBT720938 QKE720937:QLP720938 QUA720937:QVL720938 RDW720937:RFH720938 RNS720937:RPD720938 RXO720937:RYZ720938 SHK720937:SIV720938 SRG720937:SSR720938 TBC720937:TCN720938 TKY720937:TMJ720938 TUU720937:TWF720938 UEQ720937:UGB720938 UOM720937:UPX720938 UYI720937:UZT720938 VIE720937:VJP720938 VSA720937:VTL720938 WBW720937:WDH720938 WLS720937:WND720938 WVO720937:WWZ720938 G786473:AR786474 JC786473:KN786474 SY786473:UJ786474 ACU786473:AEF786474 AMQ786473:AOB786474 AWM786473:AXX786474 BGI786473:BHT786474 BQE786473:BRP786474 CAA786473:CBL786474 CJW786473:CLH786474 CTS786473:CVD786474 DDO786473:DEZ786474 DNK786473:DOV786474 DXG786473:DYR786474 EHC786473:EIN786474 EQY786473:ESJ786474 FAU786473:FCF786474 FKQ786473:FMB786474 FUM786473:FVX786474 GEI786473:GFT786474 GOE786473:GPP786474 GYA786473:GZL786474 HHW786473:HJH786474 HRS786473:HTD786474 IBO786473:ICZ786474 ILK786473:IMV786474 IVG786473:IWR786474 JFC786473:JGN786474 JOY786473:JQJ786474 JYU786473:KAF786474 KIQ786473:KKB786474 KSM786473:KTX786474 LCI786473:LDT786474 LME786473:LNP786474 LWA786473:LXL786474 MFW786473:MHH786474 MPS786473:MRD786474 MZO786473:NAZ786474 NJK786473:NKV786474 NTG786473:NUR786474 ODC786473:OEN786474 OMY786473:OOJ786474 OWU786473:OYF786474 PGQ786473:PIB786474 PQM786473:PRX786474 QAI786473:QBT786474 QKE786473:QLP786474 QUA786473:QVL786474 RDW786473:RFH786474 RNS786473:RPD786474 RXO786473:RYZ786474 SHK786473:SIV786474 SRG786473:SSR786474 TBC786473:TCN786474 TKY786473:TMJ786474 TUU786473:TWF786474 UEQ786473:UGB786474 UOM786473:UPX786474 UYI786473:UZT786474 VIE786473:VJP786474 VSA786473:VTL786474 WBW786473:WDH786474 WLS786473:WND786474 WVO786473:WWZ786474 G852009:AR852010 JC852009:KN852010 SY852009:UJ852010 ACU852009:AEF852010 AMQ852009:AOB852010 AWM852009:AXX852010 BGI852009:BHT852010 BQE852009:BRP852010 CAA852009:CBL852010 CJW852009:CLH852010 CTS852009:CVD852010 DDO852009:DEZ852010 DNK852009:DOV852010 DXG852009:DYR852010 EHC852009:EIN852010 EQY852009:ESJ852010 FAU852009:FCF852010 FKQ852009:FMB852010 FUM852009:FVX852010 GEI852009:GFT852010 GOE852009:GPP852010 GYA852009:GZL852010 HHW852009:HJH852010 HRS852009:HTD852010 IBO852009:ICZ852010 ILK852009:IMV852010 IVG852009:IWR852010 JFC852009:JGN852010 JOY852009:JQJ852010 JYU852009:KAF852010 KIQ852009:KKB852010 KSM852009:KTX852010 LCI852009:LDT852010 LME852009:LNP852010 LWA852009:LXL852010 MFW852009:MHH852010 MPS852009:MRD852010 MZO852009:NAZ852010 NJK852009:NKV852010 NTG852009:NUR852010 ODC852009:OEN852010 OMY852009:OOJ852010 OWU852009:OYF852010 PGQ852009:PIB852010 PQM852009:PRX852010 QAI852009:QBT852010 QKE852009:QLP852010 QUA852009:QVL852010 RDW852009:RFH852010 RNS852009:RPD852010 RXO852009:RYZ852010 SHK852009:SIV852010 SRG852009:SSR852010 TBC852009:TCN852010 TKY852009:TMJ852010 TUU852009:TWF852010 UEQ852009:UGB852010 UOM852009:UPX852010 UYI852009:UZT852010 VIE852009:VJP852010 VSA852009:VTL852010 WBW852009:WDH852010 WLS852009:WND852010 WVO852009:WWZ852010 G917545:AR917546 JC917545:KN917546 SY917545:UJ917546 ACU917545:AEF917546 AMQ917545:AOB917546 AWM917545:AXX917546 BGI917545:BHT917546 BQE917545:BRP917546 CAA917545:CBL917546 CJW917545:CLH917546 CTS917545:CVD917546 DDO917545:DEZ917546 DNK917545:DOV917546 DXG917545:DYR917546 EHC917545:EIN917546 EQY917545:ESJ917546 FAU917545:FCF917546 FKQ917545:FMB917546 FUM917545:FVX917546 GEI917545:GFT917546 GOE917545:GPP917546 GYA917545:GZL917546 HHW917545:HJH917546 HRS917545:HTD917546 IBO917545:ICZ917546 ILK917545:IMV917546 IVG917545:IWR917546 JFC917545:JGN917546 JOY917545:JQJ917546 JYU917545:KAF917546 KIQ917545:KKB917546 KSM917545:KTX917546 LCI917545:LDT917546 LME917545:LNP917546 LWA917545:LXL917546 MFW917545:MHH917546 MPS917545:MRD917546 MZO917545:NAZ917546 NJK917545:NKV917546 NTG917545:NUR917546 ODC917545:OEN917546 OMY917545:OOJ917546 OWU917545:OYF917546 PGQ917545:PIB917546 PQM917545:PRX917546 QAI917545:QBT917546 QKE917545:QLP917546 QUA917545:QVL917546 RDW917545:RFH917546 RNS917545:RPD917546 RXO917545:RYZ917546 SHK917545:SIV917546 SRG917545:SSR917546 TBC917545:TCN917546 TKY917545:TMJ917546 TUU917545:TWF917546 UEQ917545:UGB917546 UOM917545:UPX917546 UYI917545:UZT917546 VIE917545:VJP917546 VSA917545:VTL917546 WBW917545:WDH917546 WLS917545:WND917546 WVO917545:WWZ917546 G983081:AR983082 JC983081:KN983082 SY983081:UJ983082 ACU983081:AEF983082 AMQ983081:AOB983082 AWM983081:AXX983082 BGI983081:BHT983082 BQE983081:BRP983082 CAA983081:CBL983082 CJW983081:CLH983082 CTS983081:CVD983082 DDO983081:DEZ983082 DNK983081:DOV983082 DXG983081:DYR983082 EHC983081:EIN983082 EQY983081:ESJ983082 FAU983081:FCF983082 FKQ983081:FMB983082 FUM983081:FVX983082 GEI983081:GFT983082 GOE983081:GPP983082 GYA983081:GZL983082 HHW983081:HJH983082 HRS983081:HTD983082 IBO983081:ICZ983082 ILK983081:IMV983082 IVG983081:IWR983082 JFC983081:JGN983082 JOY983081:JQJ983082 JYU983081:KAF983082 KIQ983081:KKB983082 KSM983081:KTX983082 LCI983081:LDT983082 LME983081:LNP983082 LWA983081:LXL983082 MFW983081:MHH983082 MPS983081:MRD983082 MZO983081:NAZ983082 NJK983081:NKV983082 NTG983081:NUR983082 ODC983081:OEN983082 OMY983081:OOJ983082 OWU983081:OYF983082 PGQ983081:PIB983082 PQM983081:PRX983082 QAI983081:QBT983082 QKE983081:QLP983082 QUA983081:QVL983082 RDW983081:RFH983082 RNS983081:RPD983082 RXO983081:RYZ983082 SHK983081:SIV983082 SRG983081:SSR983082 TBC983081:TCN983082 TKY983081:TMJ983082 TUU983081:TWF983082 UEQ983081:UGB983082 UOM983081:UPX983082 UYI983081:UZT983082 VIE983081:VJP983082 VSA983081:VTL983082 WBW983081:WDH983082 WLS983081:WND983082 WVO983081:WWZ983082 G58:AR59 JC58:KN59 SY58:UJ59 ACU58:AEF59 AMQ58:AOB59 AWM58:AXX59 BGI58:BHT59 BQE58:BRP59 CAA58:CBL59 CJW58:CLH59 CTS58:CVD59 DDO58:DEZ59 DNK58:DOV59 DXG58:DYR59 EHC58:EIN59 EQY58:ESJ59 FAU58:FCF59 FKQ58:FMB59 FUM58:FVX59 GEI58:GFT59 GOE58:GPP59 GYA58:GZL59 HHW58:HJH59 HRS58:HTD59 IBO58:ICZ59 ILK58:IMV59 IVG58:IWR59 JFC58:JGN59 JOY58:JQJ59 JYU58:KAF59 KIQ58:KKB59 KSM58:KTX59 LCI58:LDT59 LME58:LNP59 LWA58:LXL59 MFW58:MHH59 MPS58:MRD59 MZO58:NAZ59 NJK58:NKV59 NTG58:NUR59 ODC58:OEN59 OMY58:OOJ59 OWU58:OYF59 PGQ58:PIB59 PQM58:PRX59 QAI58:QBT59 QKE58:QLP59 QUA58:QVL59 RDW58:RFH59 RNS58:RPD59 RXO58:RYZ59 SHK58:SIV59 SRG58:SSR59 TBC58:TCN59 TKY58:TMJ59 TUU58:TWF59 UEQ58:UGB59 UOM58:UPX59 UYI58:UZT59 VIE58:VJP59 VSA58:VTL59 WBW58:WDH59 WLS58:WND59 WVO58:WWZ59 G65567:AR65568 JC65567:KN65568 SY65567:UJ65568 ACU65567:AEF65568 AMQ65567:AOB65568 AWM65567:AXX65568 BGI65567:BHT65568 BQE65567:BRP65568 CAA65567:CBL65568 CJW65567:CLH65568 CTS65567:CVD65568 DDO65567:DEZ65568 DNK65567:DOV65568 DXG65567:DYR65568 EHC65567:EIN65568 EQY65567:ESJ65568 FAU65567:FCF65568 FKQ65567:FMB65568 FUM65567:FVX65568 GEI65567:GFT65568 GOE65567:GPP65568 GYA65567:GZL65568 HHW65567:HJH65568 HRS65567:HTD65568 IBO65567:ICZ65568 ILK65567:IMV65568 IVG65567:IWR65568 JFC65567:JGN65568 JOY65567:JQJ65568 JYU65567:KAF65568 KIQ65567:KKB65568 KSM65567:KTX65568 LCI65567:LDT65568 LME65567:LNP65568 LWA65567:LXL65568 MFW65567:MHH65568 MPS65567:MRD65568 MZO65567:NAZ65568 NJK65567:NKV65568 NTG65567:NUR65568 ODC65567:OEN65568 OMY65567:OOJ65568 OWU65567:OYF65568 PGQ65567:PIB65568 PQM65567:PRX65568 QAI65567:QBT65568 QKE65567:QLP65568 QUA65567:QVL65568 RDW65567:RFH65568 RNS65567:RPD65568 RXO65567:RYZ65568 SHK65567:SIV65568 SRG65567:SSR65568 TBC65567:TCN65568 TKY65567:TMJ65568 TUU65567:TWF65568 UEQ65567:UGB65568 UOM65567:UPX65568 UYI65567:UZT65568 VIE65567:VJP65568 VSA65567:VTL65568 WBW65567:WDH65568 WLS65567:WND65568 WVO65567:WWZ65568 G131103:AR131104 JC131103:KN131104 SY131103:UJ131104 ACU131103:AEF131104 AMQ131103:AOB131104 AWM131103:AXX131104 BGI131103:BHT131104 BQE131103:BRP131104 CAA131103:CBL131104 CJW131103:CLH131104 CTS131103:CVD131104 DDO131103:DEZ131104 DNK131103:DOV131104 DXG131103:DYR131104 EHC131103:EIN131104 EQY131103:ESJ131104 FAU131103:FCF131104 FKQ131103:FMB131104 FUM131103:FVX131104 GEI131103:GFT131104 GOE131103:GPP131104 GYA131103:GZL131104 HHW131103:HJH131104 HRS131103:HTD131104 IBO131103:ICZ131104 ILK131103:IMV131104 IVG131103:IWR131104 JFC131103:JGN131104 JOY131103:JQJ131104 JYU131103:KAF131104 KIQ131103:KKB131104 KSM131103:KTX131104 LCI131103:LDT131104 LME131103:LNP131104 LWA131103:LXL131104 MFW131103:MHH131104 MPS131103:MRD131104 MZO131103:NAZ131104 NJK131103:NKV131104 NTG131103:NUR131104 ODC131103:OEN131104 OMY131103:OOJ131104 OWU131103:OYF131104 PGQ131103:PIB131104 PQM131103:PRX131104 QAI131103:QBT131104 QKE131103:QLP131104 QUA131103:QVL131104 RDW131103:RFH131104 RNS131103:RPD131104 RXO131103:RYZ131104 SHK131103:SIV131104 SRG131103:SSR131104 TBC131103:TCN131104 TKY131103:TMJ131104 TUU131103:TWF131104 UEQ131103:UGB131104 UOM131103:UPX131104 UYI131103:UZT131104 VIE131103:VJP131104 VSA131103:VTL131104 WBW131103:WDH131104 WLS131103:WND131104 WVO131103:WWZ131104 G196639:AR196640 JC196639:KN196640 SY196639:UJ196640 ACU196639:AEF196640 AMQ196639:AOB196640 AWM196639:AXX196640 BGI196639:BHT196640 BQE196639:BRP196640 CAA196639:CBL196640 CJW196639:CLH196640 CTS196639:CVD196640 DDO196639:DEZ196640 DNK196639:DOV196640 DXG196639:DYR196640 EHC196639:EIN196640 EQY196639:ESJ196640 FAU196639:FCF196640 FKQ196639:FMB196640 FUM196639:FVX196640 GEI196639:GFT196640 GOE196639:GPP196640 GYA196639:GZL196640 HHW196639:HJH196640 HRS196639:HTD196640 IBO196639:ICZ196640 ILK196639:IMV196640 IVG196639:IWR196640 JFC196639:JGN196640 JOY196639:JQJ196640 JYU196639:KAF196640 KIQ196639:KKB196640 KSM196639:KTX196640 LCI196639:LDT196640 LME196639:LNP196640 LWA196639:LXL196640 MFW196639:MHH196640 MPS196639:MRD196640 MZO196639:NAZ196640 NJK196639:NKV196640 NTG196639:NUR196640 ODC196639:OEN196640 OMY196639:OOJ196640 OWU196639:OYF196640 PGQ196639:PIB196640 PQM196639:PRX196640 QAI196639:QBT196640 QKE196639:QLP196640 QUA196639:QVL196640 RDW196639:RFH196640 RNS196639:RPD196640 RXO196639:RYZ196640 SHK196639:SIV196640 SRG196639:SSR196640 TBC196639:TCN196640 TKY196639:TMJ196640 TUU196639:TWF196640 UEQ196639:UGB196640 UOM196639:UPX196640 UYI196639:UZT196640 VIE196639:VJP196640 VSA196639:VTL196640 WBW196639:WDH196640 WLS196639:WND196640 WVO196639:WWZ196640 G262175:AR262176 JC262175:KN262176 SY262175:UJ262176 ACU262175:AEF262176 AMQ262175:AOB262176 AWM262175:AXX262176 BGI262175:BHT262176 BQE262175:BRP262176 CAA262175:CBL262176 CJW262175:CLH262176 CTS262175:CVD262176 DDO262175:DEZ262176 DNK262175:DOV262176 DXG262175:DYR262176 EHC262175:EIN262176 EQY262175:ESJ262176 FAU262175:FCF262176 FKQ262175:FMB262176 FUM262175:FVX262176 GEI262175:GFT262176 GOE262175:GPP262176 GYA262175:GZL262176 HHW262175:HJH262176 HRS262175:HTD262176 IBO262175:ICZ262176 ILK262175:IMV262176 IVG262175:IWR262176 JFC262175:JGN262176 JOY262175:JQJ262176 JYU262175:KAF262176 KIQ262175:KKB262176 KSM262175:KTX262176 LCI262175:LDT262176 LME262175:LNP262176 LWA262175:LXL262176 MFW262175:MHH262176 MPS262175:MRD262176 MZO262175:NAZ262176 NJK262175:NKV262176 NTG262175:NUR262176 ODC262175:OEN262176 OMY262175:OOJ262176 OWU262175:OYF262176 PGQ262175:PIB262176 PQM262175:PRX262176 QAI262175:QBT262176 QKE262175:QLP262176 QUA262175:QVL262176 RDW262175:RFH262176 RNS262175:RPD262176 RXO262175:RYZ262176 SHK262175:SIV262176 SRG262175:SSR262176 TBC262175:TCN262176 TKY262175:TMJ262176 TUU262175:TWF262176 UEQ262175:UGB262176 UOM262175:UPX262176 UYI262175:UZT262176 VIE262175:VJP262176 VSA262175:VTL262176 WBW262175:WDH262176 WLS262175:WND262176 WVO262175:WWZ262176 G327711:AR327712 JC327711:KN327712 SY327711:UJ327712 ACU327711:AEF327712 AMQ327711:AOB327712 AWM327711:AXX327712 BGI327711:BHT327712 BQE327711:BRP327712 CAA327711:CBL327712 CJW327711:CLH327712 CTS327711:CVD327712 DDO327711:DEZ327712 DNK327711:DOV327712 DXG327711:DYR327712 EHC327711:EIN327712 EQY327711:ESJ327712 FAU327711:FCF327712 FKQ327711:FMB327712 FUM327711:FVX327712 GEI327711:GFT327712 GOE327711:GPP327712 GYA327711:GZL327712 HHW327711:HJH327712 HRS327711:HTD327712 IBO327711:ICZ327712 ILK327711:IMV327712 IVG327711:IWR327712 JFC327711:JGN327712 JOY327711:JQJ327712 JYU327711:KAF327712 KIQ327711:KKB327712 KSM327711:KTX327712 LCI327711:LDT327712 LME327711:LNP327712 LWA327711:LXL327712 MFW327711:MHH327712 MPS327711:MRD327712 MZO327711:NAZ327712 NJK327711:NKV327712 NTG327711:NUR327712 ODC327711:OEN327712 OMY327711:OOJ327712 OWU327711:OYF327712 PGQ327711:PIB327712 PQM327711:PRX327712 QAI327711:QBT327712 QKE327711:QLP327712 QUA327711:QVL327712 RDW327711:RFH327712 RNS327711:RPD327712 RXO327711:RYZ327712 SHK327711:SIV327712 SRG327711:SSR327712 TBC327711:TCN327712 TKY327711:TMJ327712 TUU327711:TWF327712 UEQ327711:UGB327712 UOM327711:UPX327712 UYI327711:UZT327712 VIE327711:VJP327712 VSA327711:VTL327712 WBW327711:WDH327712 WLS327711:WND327712 WVO327711:WWZ327712 G393247:AR393248 JC393247:KN393248 SY393247:UJ393248 ACU393247:AEF393248 AMQ393247:AOB393248 AWM393247:AXX393248 BGI393247:BHT393248 BQE393247:BRP393248 CAA393247:CBL393248 CJW393247:CLH393248 CTS393247:CVD393248 DDO393247:DEZ393248 DNK393247:DOV393248 DXG393247:DYR393248 EHC393247:EIN393248 EQY393247:ESJ393248 FAU393247:FCF393248 FKQ393247:FMB393248 FUM393247:FVX393248 GEI393247:GFT393248 GOE393247:GPP393248 GYA393247:GZL393248 HHW393247:HJH393248 HRS393247:HTD393248 IBO393247:ICZ393248 ILK393247:IMV393248 IVG393247:IWR393248 JFC393247:JGN393248 JOY393247:JQJ393248 JYU393247:KAF393248 KIQ393247:KKB393248 KSM393247:KTX393248 LCI393247:LDT393248 LME393247:LNP393248 LWA393247:LXL393248 MFW393247:MHH393248 MPS393247:MRD393248 MZO393247:NAZ393248 NJK393247:NKV393248 NTG393247:NUR393248 ODC393247:OEN393248 OMY393247:OOJ393248 OWU393247:OYF393248 PGQ393247:PIB393248 PQM393247:PRX393248 QAI393247:QBT393248 QKE393247:QLP393248 QUA393247:QVL393248 RDW393247:RFH393248 RNS393247:RPD393248 RXO393247:RYZ393248 SHK393247:SIV393248 SRG393247:SSR393248 TBC393247:TCN393248 TKY393247:TMJ393248 TUU393247:TWF393248 UEQ393247:UGB393248 UOM393247:UPX393248 UYI393247:UZT393248 VIE393247:VJP393248 VSA393247:VTL393248 WBW393247:WDH393248 WLS393247:WND393248 WVO393247:WWZ393248 G458783:AR458784 JC458783:KN458784 SY458783:UJ458784 ACU458783:AEF458784 AMQ458783:AOB458784 AWM458783:AXX458784 BGI458783:BHT458784 BQE458783:BRP458784 CAA458783:CBL458784 CJW458783:CLH458784 CTS458783:CVD458784 DDO458783:DEZ458784 DNK458783:DOV458784 DXG458783:DYR458784 EHC458783:EIN458784 EQY458783:ESJ458784 FAU458783:FCF458784 FKQ458783:FMB458784 FUM458783:FVX458784 GEI458783:GFT458784 GOE458783:GPP458784 GYA458783:GZL458784 HHW458783:HJH458784 HRS458783:HTD458784 IBO458783:ICZ458784 ILK458783:IMV458784 IVG458783:IWR458784 JFC458783:JGN458784 JOY458783:JQJ458784 JYU458783:KAF458784 KIQ458783:KKB458784 KSM458783:KTX458784 LCI458783:LDT458784 LME458783:LNP458784 LWA458783:LXL458784 MFW458783:MHH458784 MPS458783:MRD458784 MZO458783:NAZ458784 NJK458783:NKV458784 NTG458783:NUR458784 ODC458783:OEN458784 OMY458783:OOJ458784 OWU458783:OYF458784 PGQ458783:PIB458784 PQM458783:PRX458784 QAI458783:QBT458784 QKE458783:QLP458784 QUA458783:QVL458784 RDW458783:RFH458784 RNS458783:RPD458784 RXO458783:RYZ458784 SHK458783:SIV458784 SRG458783:SSR458784 TBC458783:TCN458784 TKY458783:TMJ458784 TUU458783:TWF458784 UEQ458783:UGB458784 UOM458783:UPX458784 UYI458783:UZT458784 VIE458783:VJP458784 VSA458783:VTL458784 WBW458783:WDH458784 WLS458783:WND458784 WVO458783:WWZ458784 G524319:AR524320 JC524319:KN524320 SY524319:UJ524320 ACU524319:AEF524320 AMQ524319:AOB524320 AWM524319:AXX524320 BGI524319:BHT524320 BQE524319:BRP524320 CAA524319:CBL524320 CJW524319:CLH524320 CTS524319:CVD524320 DDO524319:DEZ524320 DNK524319:DOV524320 DXG524319:DYR524320 EHC524319:EIN524320 EQY524319:ESJ524320 FAU524319:FCF524320 FKQ524319:FMB524320 FUM524319:FVX524320 GEI524319:GFT524320 GOE524319:GPP524320 GYA524319:GZL524320 HHW524319:HJH524320 HRS524319:HTD524320 IBO524319:ICZ524320 ILK524319:IMV524320 IVG524319:IWR524320 JFC524319:JGN524320 JOY524319:JQJ524320 JYU524319:KAF524320 KIQ524319:KKB524320 KSM524319:KTX524320 LCI524319:LDT524320 LME524319:LNP524320 LWA524319:LXL524320 MFW524319:MHH524320 MPS524319:MRD524320 MZO524319:NAZ524320 NJK524319:NKV524320 NTG524319:NUR524320 ODC524319:OEN524320 OMY524319:OOJ524320 OWU524319:OYF524320 PGQ524319:PIB524320 PQM524319:PRX524320 QAI524319:QBT524320 QKE524319:QLP524320 QUA524319:QVL524320 RDW524319:RFH524320 RNS524319:RPD524320 RXO524319:RYZ524320 SHK524319:SIV524320 SRG524319:SSR524320 TBC524319:TCN524320 TKY524319:TMJ524320 TUU524319:TWF524320 UEQ524319:UGB524320 UOM524319:UPX524320 UYI524319:UZT524320 VIE524319:VJP524320 VSA524319:VTL524320 WBW524319:WDH524320 WLS524319:WND524320 WVO524319:WWZ524320 G589855:AR589856 JC589855:KN589856 SY589855:UJ589856 ACU589855:AEF589856 AMQ589855:AOB589856 AWM589855:AXX589856 BGI589855:BHT589856 BQE589855:BRP589856 CAA589855:CBL589856 CJW589855:CLH589856 CTS589855:CVD589856 DDO589855:DEZ589856 DNK589855:DOV589856 DXG589855:DYR589856 EHC589855:EIN589856 EQY589855:ESJ589856 FAU589855:FCF589856 FKQ589855:FMB589856 FUM589855:FVX589856 GEI589855:GFT589856 GOE589855:GPP589856 GYA589855:GZL589856 HHW589855:HJH589856 HRS589855:HTD589856 IBO589855:ICZ589856 ILK589855:IMV589856 IVG589855:IWR589856 JFC589855:JGN589856 JOY589855:JQJ589856 JYU589855:KAF589856 KIQ589855:KKB589856 KSM589855:KTX589856 LCI589855:LDT589856 LME589855:LNP589856 LWA589855:LXL589856 MFW589855:MHH589856 MPS589855:MRD589856 MZO589855:NAZ589856 NJK589855:NKV589856 NTG589855:NUR589856 ODC589855:OEN589856 OMY589855:OOJ589856 OWU589855:OYF589856 PGQ589855:PIB589856 PQM589855:PRX589856 QAI589855:QBT589856 QKE589855:QLP589856 QUA589855:QVL589856 RDW589855:RFH589856 RNS589855:RPD589856 RXO589855:RYZ589856 SHK589855:SIV589856 SRG589855:SSR589856 TBC589855:TCN589856 TKY589855:TMJ589856 TUU589855:TWF589856 UEQ589855:UGB589856 UOM589855:UPX589856 UYI589855:UZT589856 VIE589855:VJP589856 VSA589855:VTL589856 WBW589855:WDH589856 WLS589855:WND589856 WVO589855:WWZ589856 G655391:AR655392 JC655391:KN655392 SY655391:UJ655392 ACU655391:AEF655392 AMQ655391:AOB655392 AWM655391:AXX655392 BGI655391:BHT655392 BQE655391:BRP655392 CAA655391:CBL655392 CJW655391:CLH655392 CTS655391:CVD655392 DDO655391:DEZ655392 DNK655391:DOV655392 DXG655391:DYR655392 EHC655391:EIN655392 EQY655391:ESJ655392 FAU655391:FCF655392 FKQ655391:FMB655392 FUM655391:FVX655392 GEI655391:GFT655392 GOE655391:GPP655392 GYA655391:GZL655392 HHW655391:HJH655392 HRS655391:HTD655392 IBO655391:ICZ655392 ILK655391:IMV655392 IVG655391:IWR655392 JFC655391:JGN655392 JOY655391:JQJ655392 JYU655391:KAF655392 KIQ655391:KKB655392 KSM655391:KTX655392 LCI655391:LDT655392 LME655391:LNP655392 LWA655391:LXL655392 MFW655391:MHH655392 MPS655391:MRD655392 MZO655391:NAZ655392 NJK655391:NKV655392 NTG655391:NUR655392 ODC655391:OEN655392 OMY655391:OOJ655392 OWU655391:OYF655392 PGQ655391:PIB655392 PQM655391:PRX655392 QAI655391:QBT655392 QKE655391:QLP655392 QUA655391:QVL655392 RDW655391:RFH655392 RNS655391:RPD655392 RXO655391:RYZ655392 SHK655391:SIV655392 SRG655391:SSR655392 TBC655391:TCN655392 TKY655391:TMJ655392 TUU655391:TWF655392 UEQ655391:UGB655392 UOM655391:UPX655392 UYI655391:UZT655392 VIE655391:VJP655392 VSA655391:VTL655392 WBW655391:WDH655392 WLS655391:WND655392 WVO655391:WWZ655392 G720927:AR720928 JC720927:KN720928 SY720927:UJ720928 ACU720927:AEF720928 AMQ720927:AOB720928 AWM720927:AXX720928 BGI720927:BHT720928 BQE720927:BRP720928 CAA720927:CBL720928 CJW720927:CLH720928 CTS720927:CVD720928 DDO720927:DEZ720928 DNK720927:DOV720928 DXG720927:DYR720928 EHC720927:EIN720928 EQY720927:ESJ720928 FAU720927:FCF720928 FKQ720927:FMB720928 FUM720927:FVX720928 GEI720927:GFT720928 GOE720927:GPP720928 GYA720927:GZL720928 HHW720927:HJH720928 HRS720927:HTD720928 IBO720927:ICZ720928 ILK720927:IMV720928 IVG720927:IWR720928 JFC720927:JGN720928 JOY720927:JQJ720928 JYU720927:KAF720928 KIQ720927:KKB720928 KSM720927:KTX720928 LCI720927:LDT720928 LME720927:LNP720928 LWA720927:LXL720928 MFW720927:MHH720928 MPS720927:MRD720928 MZO720927:NAZ720928 NJK720927:NKV720928 NTG720927:NUR720928 ODC720927:OEN720928 OMY720927:OOJ720928 OWU720927:OYF720928 PGQ720927:PIB720928 PQM720927:PRX720928 QAI720927:QBT720928 QKE720927:QLP720928 QUA720927:QVL720928 RDW720927:RFH720928 RNS720927:RPD720928 RXO720927:RYZ720928 SHK720927:SIV720928 SRG720927:SSR720928 TBC720927:TCN720928 TKY720927:TMJ720928 TUU720927:TWF720928 UEQ720927:UGB720928 UOM720927:UPX720928 UYI720927:UZT720928 VIE720927:VJP720928 VSA720927:VTL720928 WBW720927:WDH720928 WLS720927:WND720928 WVO720927:WWZ720928 G786463:AR786464 JC786463:KN786464 SY786463:UJ786464 ACU786463:AEF786464 AMQ786463:AOB786464 AWM786463:AXX786464 BGI786463:BHT786464 BQE786463:BRP786464 CAA786463:CBL786464 CJW786463:CLH786464 CTS786463:CVD786464 DDO786463:DEZ786464 DNK786463:DOV786464 DXG786463:DYR786464 EHC786463:EIN786464 EQY786463:ESJ786464 FAU786463:FCF786464 FKQ786463:FMB786464 FUM786463:FVX786464 GEI786463:GFT786464 GOE786463:GPP786464 GYA786463:GZL786464 HHW786463:HJH786464 HRS786463:HTD786464 IBO786463:ICZ786464 ILK786463:IMV786464 IVG786463:IWR786464 JFC786463:JGN786464 JOY786463:JQJ786464 JYU786463:KAF786464 KIQ786463:KKB786464 KSM786463:KTX786464 LCI786463:LDT786464 LME786463:LNP786464 LWA786463:LXL786464 MFW786463:MHH786464 MPS786463:MRD786464 MZO786463:NAZ786464 NJK786463:NKV786464 NTG786463:NUR786464 ODC786463:OEN786464 OMY786463:OOJ786464 OWU786463:OYF786464 PGQ786463:PIB786464 PQM786463:PRX786464 QAI786463:QBT786464 QKE786463:QLP786464 QUA786463:QVL786464 RDW786463:RFH786464 RNS786463:RPD786464 RXO786463:RYZ786464 SHK786463:SIV786464 SRG786463:SSR786464 TBC786463:TCN786464 TKY786463:TMJ786464 TUU786463:TWF786464 UEQ786463:UGB786464 UOM786463:UPX786464 UYI786463:UZT786464 VIE786463:VJP786464 VSA786463:VTL786464 WBW786463:WDH786464 WLS786463:WND786464 WVO786463:WWZ786464 G851999:AR852000 JC851999:KN852000 SY851999:UJ852000 ACU851999:AEF852000 AMQ851999:AOB852000 AWM851999:AXX852000 BGI851999:BHT852000 BQE851999:BRP852000 CAA851999:CBL852000 CJW851999:CLH852000 CTS851999:CVD852000 DDO851999:DEZ852000 DNK851999:DOV852000 DXG851999:DYR852000 EHC851999:EIN852000 EQY851999:ESJ852000 FAU851999:FCF852000 FKQ851999:FMB852000 FUM851999:FVX852000 GEI851999:GFT852000 GOE851999:GPP852000 GYA851999:GZL852000 HHW851999:HJH852000 HRS851999:HTD852000 IBO851999:ICZ852000 ILK851999:IMV852000 IVG851999:IWR852000 JFC851999:JGN852000 JOY851999:JQJ852000 JYU851999:KAF852000 KIQ851999:KKB852000 KSM851999:KTX852000 LCI851999:LDT852000 LME851999:LNP852000 LWA851999:LXL852000 MFW851999:MHH852000 MPS851999:MRD852000 MZO851999:NAZ852000 NJK851999:NKV852000 NTG851999:NUR852000 ODC851999:OEN852000 OMY851999:OOJ852000 OWU851999:OYF852000 PGQ851999:PIB852000 PQM851999:PRX852000 QAI851999:QBT852000 QKE851999:QLP852000 QUA851999:QVL852000 RDW851999:RFH852000 RNS851999:RPD852000 RXO851999:RYZ852000 SHK851999:SIV852000 SRG851999:SSR852000 TBC851999:TCN852000 TKY851999:TMJ852000 TUU851999:TWF852000 UEQ851999:UGB852000 UOM851999:UPX852000 UYI851999:UZT852000 VIE851999:VJP852000 VSA851999:VTL852000 WBW851999:WDH852000 WLS851999:WND852000 WVO851999:WWZ852000 G917535:AR917536 JC917535:KN917536 SY917535:UJ917536 ACU917535:AEF917536 AMQ917535:AOB917536 AWM917535:AXX917536 BGI917535:BHT917536 BQE917535:BRP917536 CAA917535:CBL917536 CJW917535:CLH917536 CTS917535:CVD917536 DDO917535:DEZ917536 DNK917535:DOV917536 DXG917535:DYR917536 EHC917535:EIN917536 EQY917535:ESJ917536 FAU917535:FCF917536 FKQ917535:FMB917536 FUM917535:FVX917536 GEI917535:GFT917536 GOE917535:GPP917536 GYA917535:GZL917536 HHW917535:HJH917536 HRS917535:HTD917536 IBO917535:ICZ917536 ILK917535:IMV917536 IVG917535:IWR917536 JFC917535:JGN917536 JOY917535:JQJ917536 JYU917535:KAF917536 KIQ917535:KKB917536 KSM917535:KTX917536 LCI917535:LDT917536 LME917535:LNP917536 LWA917535:LXL917536 MFW917535:MHH917536 MPS917535:MRD917536 MZO917535:NAZ917536 NJK917535:NKV917536 NTG917535:NUR917536 ODC917535:OEN917536 OMY917535:OOJ917536 OWU917535:OYF917536 PGQ917535:PIB917536 PQM917535:PRX917536 QAI917535:QBT917536 QKE917535:QLP917536 QUA917535:QVL917536 RDW917535:RFH917536 RNS917535:RPD917536 RXO917535:RYZ917536 SHK917535:SIV917536 SRG917535:SSR917536 TBC917535:TCN917536 TKY917535:TMJ917536 TUU917535:TWF917536 UEQ917535:UGB917536 UOM917535:UPX917536 UYI917535:UZT917536 VIE917535:VJP917536 VSA917535:VTL917536 WBW917535:WDH917536 WLS917535:WND917536 WVO917535:WWZ917536 G983071:AR983072 JC983071:KN983072 SY983071:UJ983072 ACU983071:AEF983072 AMQ983071:AOB983072 AWM983071:AXX983072 BGI983071:BHT983072 BQE983071:BRP983072 CAA983071:CBL983072 CJW983071:CLH983072 CTS983071:CVD983072 DDO983071:DEZ983072 DNK983071:DOV983072 DXG983071:DYR983072 EHC983071:EIN983072 EQY983071:ESJ983072 FAU983071:FCF983072 FKQ983071:FMB983072 FUM983071:FVX983072 GEI983071:GFT983072 GOE983071:GPP983072 GYA983071:GZL983072 HHW983071:HJH983072 HRS983071:HTD983072 IBO983071:ICZ983072 ILK983071:IMV983072 IVG983071:IWR983072 JFC983071:JGN983072 JOY983071:JQJ983072 JYU983071:KAF983072 KIQ983071:KKB983072 KSM983071:KTX983072 LCI983071:LDT983072 LME983071:LNP983072 LWA983071:LXL983072 MFW983071:MHH983072 MPS983071:MRD983072 MZO983071:NAZ983072 NJK983071:NKV983072 NTG983071:NUR983072 ODC983071:OEN983072 OMY983071:OOJ983072 OWU983071:OYF983072 PGQ983071:PIB983072 PQM983071:PRX983072 QAI983071:QBT983072 QKE983071:QLP983072 QUA983071:QVL983072 RDW983071:RFH983072 RNS983071:RPD983072 RXO983071:RYZ983072 SHK983071:SIV983072 SRG983071:SSR983072 TBC983071:TCN983072 TKY983071:TMJ983072 TUU983071:TWF983072 UEQ983071:UGB983072 UOM983071:UPX983072 UYI983071:UZT983072 VIE983071:VJP983072 VSA983071:VTL983072 WBW983071:WDH983072 WLS983071:WND983072 WVO983071:WWZ983072" xr:uid="{00000000-0002-0000-1200-000016000000}">
      <formula1>LENB(G58)&lt;=84</formula1>
    </dataValidation>
    <dataValidation type="custom" allowBlank="1" showInputMessage="1" showErrorMessage="1" sqref="V64:AC64 JF64:JN64 TB64:TJ64 ACX64:ADF64 AMT64:ANB64 AWP64:AWX64 BGL64:BGT64 BQH64:BQP64 CAD64:CAL64 CJZ64:CKH64 CTV64:CUD64 DDR64:DDZ64 DNN64:DNV64 DXJ64:DXR64 EHF64:EHN64 ERB64:ERJ64 FAX64:FBF64 FKT64:FLB64 FUP64:FUX64 GEL64:GET64 GOH64:GOP64 GYD64:GYL64 HHZ64:HIH64 HRV64:HSD64 IBR64:IBZ64 ILN64:ILV64 IVJ64:IVR64 JFF64:JFN64 JPB64:JPJ64 JYX64:JZF64 KIT64:KJB64 KSP64:KSX64 LCL64:LCT64 LMH64:LMP64 LWD64:LWL64 MFZ64:MGH64 MPV64:MQD64 MZR64:MZZ64 NJN64:NJV64 NTJ64:NTR64 ODF64:ODN64 ONB64:ONJ64 OWX64:OXF64 PGT64:PHB64 PQP64:PQX64 QAL64:QAT64 QKH64:QKP64 QUD64:QUL64 RDZ64:REH64 RNV64:ROD64 RXR64:RXZ64 SHN64:SHV64 SRJ64:SRR64 TBF64:TBN64 TLB64:TLJ64 TUX64:TVF64 UET64:UFB64 UOP64:UOX64 UYL64:UYT64 VIH64:VIP64 VSD64:VSL64 WBZ64:WCH64 WLV64:WMD64 WVR64:WVZ64 J65573:R65573 JF65573:JN65573 TB65573:TJ65573 ACX65573:ADF65573 AMT65573:ANB65573 AWP65573:AWX65573 BGL65573:BGT65573 BQH65573:BQP65573 CAD65573:CAL65573 CJZ65573:CKH65573 CTV65573:CUD65573 DDR65573:DDZ65573 DNN65573:DNV65573 DXJ65573:DXR65573 EHF65573:EHN65573 ERB65573:ERJ65573 FAX65573:FBF65573 FKT65573:FLB65573 FUP65573:FUX65573 GEL65573:GET65573 GOH65573:GOP65573 GYD65573:GYL65573 HHZ65573:HIH65573 HRV65573:HSD65573 IBR65573:IBZ65573 ILN65573:ILV65573 IVJ65573:IVR65573 JFF65573:JFN65573 JPB65573:JPJ65573 JYX65573:JZF65573 KIT65573:KJB65573 KSP65573:KSX65573 LCL65573:LCT65573 LMH65573:LMP65573 LWD65573:LWL65573 MFZ65573:MGH65573 MPV65573:MQD65573 MZR65573:MZZ65573 NJN65573:NJV65573 NTJ65573:NTR65573 ODF65573:ODN65573 ONB65573:ONJ65573 OWX65573:OXF65573 PGT65573:PHB65573 PQP65573:PQX65573 QAL65573:QAT65573 QKH65573:QKP65573 QUD65573:QUL65573 RDZ65573:REH65573 RNV65573:ROD65573 RXR65573:RXZ65573 SHN65573:SHV65573 SRJ65573:SRR65573 TBF65573:TBN65573 TLB65573:TLJ65573 TUX65573:TVF65573 UET65573:UFB65573 UOP65573:UOX65573 UYL65573:UYT65573 VIH65573:VIP65573 VSD65573:VSL65573 WBZ65573:WCH65573 WLV65573:WMD65573 WVR65573:WVZ65573 J131109:R131109 JF131109:JN131109 TB131109:TJ131109 ACX131109:ADF131109 AMT131109:ANB131109 AWP131109:AWX131109 BGL131109:BGT131109 BQH131109:BQP131109 CAD131109:CAL131109 CJZ131109:CKH131109 CTV131109:CUD131109 DDR131109:DDZ131109 DNN131109:DNV131109 DXJ131109:DXR131109 EHF131109:EHN131109 ERB131109:ERJ131109 FAX131109:FBF131109 FKT131109:FLB131109 FUP131109:FUX131109 GEL131109:GET131109 GOH131109:GOP131109 GYD131109:GYL131109 HHZ131109:HIH131109 HRV131109:HSD131109 IBR131109:IBZ131109 ILN131109:ILV131109 IVJ131109:IVR131109 JFF131109:JFN131109 JPB131109:JPJ131109 JYX131109:JZF131109 KIT131109:KJB131109 KSP131109:KSX131109 LCL131109:LCT131109 LMH131109:LMP131109 LWD131109:LWL131109 MFZ131109:MGH131109 MPV131109:MQD131109 MZR131109:MZZ131109 NJN131109:NJV131109 NTJ131109:NTR131109 ODF131109:ODN131109 ONB131109:ONJ131109 OWX131109:OXF131109 PGT131109:PHB131109 PQP131109:PQX131109 QAL131109:QAT131109 QKH131109:QKP131109 QUD131109:QUL131109 RDZ131109:REH131109 RNV131109:ROD131109 RXR131109:RXZ131109 SHN131109:SHV131109 SRJ131109:SRR131109 TBF131109:TBN131109 TLB131109:TLJ131109 TUX131109:TVF131109 UET131109:UFB131109 UOP131109:UOX131109 UYL131109:UYT131109 VIH131109:VIP131109 VSD131109:VSL131109 WBZ131109:WCH131109 WLV131109:WMD131109 WVR131109:WVZ131109 J196645:R196645 JF196645:JN196645 TB196645:TJ196645 ACX196645:ADF196645 AMT196645:ANB196645 AWP196645:AWX196645 BGL196645:BGT196645 BQH196645:BQP196645 CAD196645:CAL196645 CJZ196645:CKH196645 CTV196645:CUD196645 DDR196645:DDZ196645 DNN196645:DNV196645 DXJ196645:DXR196645 EHF196645:EHN196645 ERB196645:ERJ196645 FAX196645:FBF196645 FKT196645:FLB196645 FUP196645:FUX196645 GEL196645:GET196645 GOH196645:GOP196645 GYD196645:GYL196645 HHZ196645:HIH196645 HRV196645:HSD196645 IBR196645:IBZ196645 ILN196645:ILV196645 IVJ196645:IVR196645 JFF196645:JFN196645 JPB196645:JPJ196645 JYX196645:JZF196645 KIT196645:KJB196645 KSP196645:KSX196645 LCL196645:LCT196645 LMH196645:LMP196645 LWD196645:LWL196645 MFZ196645:MGH196645 MPV196645:MQD196645 MZR196645:MZZ196645 NJN196645:NJV196645 NTJ196645:NTR196645 ODF196645:ODN196645 ONB196645:ONJ196645 OWX196645:OXF196645 PGT196645:PHB196645 PQP196645:PQX196645 QAL196645:QAT196645 QKH196645:QKP196645 QUD196645:QUL196645 RDZ196645:REH196645 RNV196645:ROD196645 RXR196645:RXZ196645 SHN196645:SHV196645 SRJ196645:SRR196645 TBF196645:TBN196645 TLB196645:TLJ196645 TUX196645:TVF196645 UET196645:UFB196645 UOP196645:UOX196645 UYL196645:UYT196645 VIH196645:VIP196645 VSD196645:VSL196645 WBZ196645:WCH196645 WLV196645:WMD196645 WVR196645:WVZ196645 J262181:R262181 JF262181:JN262181 TB262181:TJ262181 ACX262181:ADF262181 AMT262181:ANB262181 AWP262181:AWX262181 BGL262181:BGT262181 BQH262181:BQP262181 CAD262181:CAL262181 CJZ262181:CKH262181 CTV262181:CUD262181 DDR262181:DDZ262181 DNN262181:DNV262181 DXJ262181:DXR262181 EHF262181:EHN262181 ERB262181:ERJ262181 FAX262181:FBF262181 FKT262181:FLB262181 FUP262181:FUX262181 GEL262181:GET262181 GOH262181:GOP262181 GYD262181:GYL262181 HHZ262181:HIH262181 HRV262181:HSD262181 IBR262181:IBZ262181 ILN262181:ILV262181 IVJ262181:IVR262181 JFF262181:JFN262181 JPB262181:JPJ262181 JYX262181:JZF262181 KIT262181:KJB262181 KSP262181:KSX262181 LCL262181:LCT262181 LMH262181:LMP262181 LWD262181:LWL262181 MFZ262181:MGH262181 MPV262181:MQD262181 MZR262181:MZZ262181 NJN262181:NJV262181 NTJ262181:NTR262181 ODF262181:ODN262181 ONB262181:ONJ262181 OWX262181:OXF262181 PGT262181:PHB262181 PQP262181:PQX262181 QAL262181:QAT262181 QKH262181:QKP262181 QUD262181:QUL262181 RDZ262181:REH262181 RNV262181:ROD262181 RXR262181:RXZ262181 SHN262181:SHV262181 SRJ262181:SRR262181 TBF262181:TBN262181 TLB262181:TLJ262181 TUX262181:TVF262181 UET262181:UFB262181 UOP262181:UOX262181 UYL262181:UYT262181 VIH262181:VIP262181 VSD262181:VSL262181 WBZ262181:WCH262181 WLV262181:WMD262181 WVR262181:WVZ262181 J327717:R327717 JF327717:JN327717 TB327717:TJ327717 ACX327717:ADF327717 AMT327717:ANB327717 AWP327717:AWX327717 BGL327717:BGT327717 BQH327717:BQP327717 CAD327717:CAL327717 CJZ327717:CKH327717 CTV327717:CUD327717 DDR327717:DDZ327717 DNN327717:DNV327717 DXJ327717:DXR327717 EHF327717:EHN327717 ERB327717:ERJ327717 FAX327717:FBF327717 FKT327717:FLB327717 FUP327717:FUX327717 GEL327717:GET327717 GOH327717:GOP327717 GYD327717:GYL327717 HHZ327717:HIH327717 HRV327717:HSD327717 IBR327717:IBZ327717 ILN327717:ILV327717 IVJ327717:IVR327717 JFF327717:JFN327717 JPB327717:JPJ327717 JYX327717:JZF327717 KIT327717:KJB327717 KSP327717:KSX327717 LCL327717:LCT327717 LMH327717:LMP327717 LWD327717:LWL327717 MFZ327717:MGH327717 MPV327717:MQD327717 MZR327717:MZZ327717 NJN327717:NJV327717 NTJ327717:NTR327717 ODF327717:ODN327717 ONB327717:ONJ327717 OWX327717:OXF327717 PGT327717:PHB327717 PQP327717:PQX327717 QAL327717:QAT327717 QKH327717:QKP327717 QUD327717:QUL327717 RDZ327717:REH327717 RNV327717:ROD327717 RXR327717:RXZ327717 SHN327717:SHV327717 SRJ327717:SRR327717 TBF327717:TBN327717 TLB327717:TLJ327717 TUX327717:TVF327717 UET327717:UFB327717 UOP327717:UOX327717 UYL327717:UYT327717 VIH327717:VIP327717 VSD327717:VSL327717 WBZ327717:WCH327717 WLV327717:WMD327717 WVR327717:WVZ327717 J393253:R393253 JF393253:JN393253 TB393253:TJ393253 ACX393253:ADF393253 AMT393253:ANB393253 AWP393253:AWX393253 BGL393253:BGT393253 BQH393253:BQP393253 CAD393253:CAL393253 CJZ393253:CKH393253 CTV393253:CUD393253 DDR393253:DDZ393253 DNN393253:DNV393253 DXJ393253:DXR393253 EHF393253:EHN393253 ERB393253:ERJ393253 FAX393253:FBF393253 FKT393253:FLB393253 FUP393253:FUX393253 GEL393253:GET393253 GOH393253:GOP393253 GYD393253:GYL393253 HHZ393253:HIH393253 HRV393253:HSD393253 IBR393253:IBZ393253 ILN393253:ILV393253 IVJ393253:IVR393253 JFF393253:JFN393253 JPB393253:JPJ393253 JYX393253:JZF393253 KIT393253:KJB393253 KSP393253:KSX393253 LCL393253:LCT393253 LMH393253:LMP393253 LWD393253:LWL393253 MFZ393253:MGH393253 MPV393253:MQD393253 MZR393253:MZZ393253 NJN393253:NJV393253 NTJ393253:NTR393253 ODF393253:ODN393253 ONB393253:ONJ393253 OWX393253:OXF393253 PGT393253:PHB393253 PQP393253:PQX393253 QAL393253:QAT393253 QKH393253:QKP393253 QUD393253:QUL393253 RDZ393253:REH393253 RNV393253:ROD393253 RXR393253:RXZ393253 SHN393253:SHV393253 SRJ393253:SRR393253 TBF393253:TBN393253 TLB393253:TLJ393253 TUX393253:TVF393253 UET393253:UFB393253 UOP393253:UOX393253 UYL393253:UYT393253 VIH393253:VIP393253 VSD393253:VSL393253 WBZ393253:WCH393253 WLV393253:WMD393253 WVR393253:WVZ393253 J458789:R458789 JF458789:JN458789 TB458789:TJ458789 ACX458789:ADF458789 AMT458789:ANB458789 AWP458789:AWX458789 BGL458789:BGT458789 BQH458789:BQP458789 CAD458789:CAL458789 CJZ458789:CKH458789 CTV458789:CUD458789 DDR458789:DDZ458789 DNN458789:DNV458789 DXJ458789:DXR458789 EHF458789:EHN458789 ERB458789:ERJ458789 FAX458789:FBF458789 FKT458789:FLB458789 FUP458789:FUX458789 GEL458789:GET458789 GOH458789:GOP458789 GYD458789:GYL458789 HHZ458789:HIH458789 HRV458789:HSD458789 IBR458789:IBZ458789 ILN458789:ILV458789 IVJ458789:IVR458789 JFF458789:JFN458789 JPB458789:JPJ458789 JYX458789:JZF458789 KIT458789:KJB458789 KSP458789:KSX458789 LCL458789:LCT458789 LMH458789:LMP458789 LWD458789:LWL458789 MFZ458789:MGH458789 MPV458789:MQD458789 MZR458789:MZZ458789 NJN458789:NJV458789 NTJ458789:NTR458789 ODF458789:ODN458789 ONB458789:ONJ458789 OWX458789:OXF458789 PGT458789:PHB458789 PQP458789:PQX458789 QAL458789:QAT458789 QKH458789:QKP458789 QUD458789:QUL458789 RDZ458789:REH458789 RNV458789:ROD458789 RXR458789:RXZ458789 SHN458789:SHV458789 SRJ458789:SRR458789 TBF458789:TBN458789 TLB458789:TLJ458789 TUX458789:TVF458789 UET458789:UFB458789 UOP458789:UOX458789 UYL458789:UYT458789 VIH458789:VIP458789 VSD458789:VSL458789 WBZ458789:WCH458789 WLV458789:WMD458789 WVR458789:WVZ458789 J524325:R524325 JF524325:JN524325 TB524325:TJ524325 ACX524325:ADF524325 AMT524325:ANB524325 AWP524325:AWX524325 BGL524325:BGT524325 BQH524325:BQP524325 CAD524325:CAL524325 CJZ524325:CKH524325 CTV524325:CUD524325 DDR524325:DDZ524325 DNN524325:DNV524325 DXJ524325:DXR524325 EHF524325:EHN524325 ERB524325:ERJ524325 FAX524325:FBF524325 FKT524325:FLB524325 FUP524325:FUX524325 GEL524325:GET524325 GOH524325:GOP524325 GYD524325:GYL524325 HHZ524325:HIH524325 HRV524325:HSD524325 IBR524325:IBZ524325 ILN524325:ILV524325 IVJ524325:IVR524325 JFF524325:JFN524325 JPB524325:JPJ524325 JYX524325:JZF524325 KIT524325:KJB524325 KSP524325:KSX524325 LCL524325:LCT524325 LMH524325:LMP524325 LWD524325:LWL524325 MFZ524325:MGH524325 MPV524325:MQD524325 MZR524325:MZZ524325 NJN524325:NJV524325 NTJ524325:NTR524325 ODF524325:ODN524325 ONB524325:ONJ524325 OWX524325:OXF524325 PGT524325:PHB524325 PQP524325:PQX524325 QAL524325:QAT524325 QKH524325:QKP524325 QUD524325:QUL524325 RDZ524325:REH524325 RNV524325:ROD524325 RXR524325:RXZ524325 SHN524325:SHV524325 SRJ524325:SRR524325 TBF524325:TBN524325 TLB524325:TLJ524325 TUX524325:TVF524325 UET524325:UFB524325 UOP524325:UOX524325 UYL524325:UYT524325 VIH524325:VIP524325 VSD524325:VSL524325 WBZ524325:WCH524325 WLV524325:WMD524325 WVR524325:WVZ524325 J589861:R589861 JF589861:JN589861 TB589861:TJ589861 ACX589861:ADF589861 AMT589861:ANB589861 AWP589861:AWX589861 BGL589861:BGT589861 BQH589861:BQP589861 CAD589861:CAL589861 CJZ589861:CKH589861 CTV589861:CUD589861 DDR589861:DDZ589861 DNN589861:DNV589861 DXJ589861:DXR589861 EHF589861:EHN589861 ERB589861:ERJ589861 FAX589861:FBF589861 FKT589861:FLB589861 FUP589861:FUX589861 GEL589861:GET589861 GOH589861:GOP589861 GYD589861:GYL589861 HHZ589861:HIH589861 HRV589861:HSD589861 IBR589861:IBZ589861 ILN589861:ILV589861 IVJ589861:IVR589861 JFF589861:JFN589861 JPB589861:JPJ589861 JYX589861:JZF589861 KIT589861:KJB589861 KSP589861:KSX589861 LCL589861:LCT589861 LMH589861:LMP589861 LWD589861:LWL589861 MFZ589861:MGH589861 MPV589861:MQD589861 MZR589861:MZZ589861 NJN589861:NJV589861 NTJ589861:NTR589861 ODF589861:ODN589861 ONB589861:ONJ589861 OWX589861:OXF589861 PGT589861:PHB589861 PQP589861:PQX589861 QAL589861:QAT589861 QKH589861:QKP589861 QUD589861:QUL589861 RDZ589861:REH589861 RNV589861:ROD589861 RXR589861:RXZ589861 SHN589861:SHV589861 SRJ589861:SRR589861 TBF589861:TBN589861 TLB589861:TLJ589861 TUX589861:TVF589861 UET589861:UFB589861 UOP589861:UOX589861 UYL589861:UYT589861 VIH589861:VIP589861 VSD589861:VSL589861 WBZ589861:WCH589861 WLV589861:WMD589861 WVR589861:WVZ589861 J655397:R655397 JF655397:JN655397 TB655397:TJ655397 ACX655397:ADF655397 AMT655397:ANB655397 AWP655397:AWX655397 BGL655397:BGT655397 BQH655397:BQP655397 CAD655397:CAL655397 CJZ655397:CKH655397 CTV655397:CUD655397 DDR655397:DDZ655397 DNN655397:DNV655397 DXJ655397:DXR655397 EHF655397:EHN655397 ERB655397:ERJ655397 FAX655397:FBF655397 FKT655397:FLB655397 FUP655397:FUX655397 GEL655397:GET655397 GOH655397:GOP655397 GYD655397:GYL655397 HHZ655397:HIH655397 HRV655397:HSD655397 IBR655397:IBZ655397 ILN655397:ILV655397 IVJ655397:IVR655397 JFF655397:JFN655397 JPB655397:JPJ655397 JYX655397:JZF655397 KIT655397:KJB655397 KSP655397:KSX655397 LCL655397:LCT655397 LMH655397:LMP655397 LWD655397:LWL655397 MFZ655397:MGH655397 MPV655397:MQD655397 MZR655397:MZZ655397 NJN655397:NJV655397 NTJ655397:NTR655397 ODF655397:ODN655397 ONB655397:ONJ655397 OWX655397:OXF655397 PGT655397:PHB655397 PQP655397:PQX655397 QAL655397:QAT655397 QKH655397:QKP655397 QUD655397:QUL655397 RDZ655397:REH655397 RNV655397:ROD655397 RXR655397:RXZ655397 SHN655397:SHV655397 SRJ655397:SRR655397 TBF655397:TBN655397 TLB655397:TLJ655397 TUX655397:TVF655397 UET655397:UFB655397 UOP655397:UOX655397 UYL655397:UYT655397 VIH655397:VIP655397 VSD655397:VSL655397 WBZ655397:WCH655397 WLV655397:WMD655397 WVR655397:WVZ655397 J720933:R720933 JF720933:JN720933 TB720933:TJ720933 ACX720933:ADF720933 AMT720933:ANB720933 AWP720933:AWX720933 BGL720933:BGT720933 BQH720933:BQP720933 CAD720933:CAL720933 CJZ720933:CKH720933 CTV720933:CUD720933 DDR720933:DDZ720933 DNN720933:DNV720933 DXJ720933:DXR720933 EHF720933:EHN720933 ERB720933:ERJ720933 FAX720933:FBF720933 FKT720933:FLB720933 FUP720933:FUX720933 GEL720933:GET720933 GOH720933:GOP720933 GYD720933:GYL720933 HHZ720933:HIH720933 HRV720933:HSD720933 IBR720933:IBZ720933 ILN720933:ILV720933 IVJ720933:IVR720933 JFF720933:JFN720933 JPB720933:JPJ720933 JYX720933:JZF720933 KIT720933:KJB720933 KSP720933:KSX720933 LCL720933:LCT720933 LMH720933:LMP720933 LWD720933:LWL720933 MFZ720933:MGH720933 MPV720933:MQD720933 MZR720933:MZZ720933 NJN720933:NJV720933 NTJ720933:NTR720933 ODF720933:ODN720933 ONB720933:ONJ720933 OWX720933:OXF720933 PGT720933:PHB720933 PQP720933:PQX720933 QAL720933:QAT720933 QKH720933:QKP720933 QUD720933:QUL720933 RDZ720933:REH720933 RNV720933:ROD720933 RXR720933:RXZ720933 SHN720933:SHV720933 SRJ720933:SRR720933 TBF720933:TBN720933 TLB720933:TLJ720933 TUX720933:TVF720933 UET720933:UFB720933 UOP720933:UOX720933 UYL720933:UYT720933 VIH720933:VIP720933 VSD720933:VSL720933 WBZ720933:WCH720933 WLV720933:WMD720933 WVR720933:WVZ720933 J786469:R786469 JF786469:JN786469 TB786469:TJ786469 ACX786469:ADF786469 AMT786469:ANB786469 AWP786469:AWX786469 BGL786469:BGT786469 BQH786469:BQP786469 CAD786469:CAL786469 CJZ786469:CKH786469 CTV786469:CUD786469 DDR786469:DDZ786469 DNN786469:DNV786469 DXJ786469:DXR786469 EHF786469:EHN786469 ERB786469:ERJ786469 FAX786469:FBF786469 FKT786469:FLB786469 FUP786469:FUX786469 GEL786469:GET786469 GOH786469:GOP786469 GYD786469:GYL786469 HHZ786469:HIH786469 HRV786469:HSD786469 IBR786469:IBZ786469 ILN786469:ILV786469 IVJ786469:IVR786469 JFF786469:JFN786469 JPB786469:JPJ786469 JYX786469:JZF786469 KIT786469:KJB786469 KSP786469:KSX786469 LCL786469:LCT786469 LMH786469:LMP786469 LWD786469:LWL786469 MFZ786469:MGH786469 MPV786469:MQD786469 MZR786469:MZZ786469 NJN786469:NJV786469 NTJ786469:NTR786469 ODF786469:ODN786469 ONB786469:ONJ786469 OWX786469:OXF786469 PGT786469:PHB786469 PQP786469:PQX786469 QAL786469:QAT786469 QKH786469:QKP786469 QUD786469:QUL786469 RDZ786469:REH786469 RNV786469:ROD786469 RXR786469:RXZ786469 SHN786469:SHV786469 SRJ786469:SRR786469 TBF786469:TBN786469 TLB786469:TLJ786469 TUX786469:TVF786469 UET786469:UFB786469 UOP786469:UOX786469 UYL786469:UYT786469 VIH786469:VIP786469 VSD786469:VSL786469 WBZ786469:WCH786469 WLV786469:WMD786469 WVR786469:WVZ786469 J852005:R852005 JF852005:JN852005 TB852005:TJ852005 ACX852005:ADF852005 AMT852005:ANB852005 AWP852005:AWX852005 BGL852005:BGT852005 BQH852005:BQP852005 CAD852005:CAL852005 CJZ852005:CKH852005 CTV852005:CUD852005 DDR852005:DDZ852005 DNN852005:DNV852005 DXJ852005:DXR852005 EHF852005:EHN852005 ERB852005:ERJ852005 FAX852005:FBF852005 FKT852005:FLB852005 FUP852005:FUX852005 GEL852005:GET852005 GOH852005:GOP852005 GYD852005:GYL852005 HHZ852005:HIH852005 HRV852005:HSD852005 IBR852005:IBZ852005 ILN852005:ILV852005 IVJ852005:IVR852005 JFF852005:JFN852005 JPB852005:JPJ852005 JYX852005:JZF852005 KIT852005:KJB852005 KSP852005:KSX852005 LCL852005:LCT852005 LMH852005:LMP852005 LWD852005:LWL852005 MFZ852005:MGH852005 MPV852005:MQD852005 MZR852005:MZZ852005 NJN852005:NJV852005 NTJ852005:NTR852005 ODF852005:ODN852005 ONB852005:ONJ852005 OWX852005:OXF852005 PGT852005:PHB852005 PQP852005:PQX852005 QAL852005:QAT852005 QKH852005:QKP852005 QUD852005:QUL852005 RDZ852005:REH852005 RNV852005:ROD852005 RXR852005:RXZ852005 SHN852005:SHV852005 SRJ852005:SRR852005 TBF852005:TBN852005 TLB852005:TLJ852005 TUX852005:TVF852005 UET852005:UFB852005 UOP852005:UOX852005 UYL852005:UYT852005 VIH852005:VIP852005 VSD852005:VSL852005 WBZ852005:WCH852005 WLV852005:WMD852005 WVR852005:WVZ852005 J917541:R917541 JF917541:JN917541 TB917541:TJ917541 ACX917541:ADF917541 AMT917541:ANB917541 AWP917541:AWX917541 BGL917541:BGT917541 BQH917541:BQP917541 CAD917541:CAL917541 CJZ917541:CKH917541 CTV917541:CUD917541 DDR917541:DDZ917541 DNN917541:DNV917541 DXJ917541:DXR917541 EHF917541:EHN917541 ERB917541:ERJ917541 FAX917541:FBF917541 FKT917541:FLB917541 FUP917541:FUX917541 GEL917541:GET917541 GOH917541:GOP917541 GYD917541:GYL917541 HHZ917541:HIH917541 HRV917541:HSD917541 IBR917541:IBZ917541 ILN917541:ILV917541 IVJ917541:IVR917541 JFF917541:JFN917541 JPB917541:JPJ917541 JYX917541:JZF917541 KIT917541:KJB917541 KSP917541:KSX917541 LCL917541:LCT917541 LMH917541:LMP917541 LWD917541:LWL917541 MFZ917541:MGH917541 MPV917541:MQD917541 MZR917541:MZZ917541 NJN917541:NJV917541 NTJ917541:NTR917541 ODF917541:ODN917541 ONB917541:ONJ917541 OWX917541:OXF917541 PGT917541:PHB917541 PQP917541:PQX917541 QAL917541:QAT917541 QKH917541:QKP917541 QUD917541:QUL917541 RDZ917541:REH917541 RNV917541:ROD917541 RXR917541:RXZ917541 SHN917541:SHV917541 SRJ917541:SRR917541 TBF917541:TBN917541 TLB917541:TLJ917541 TUX917541:TVF917541 UET917541:UFB917541 UOP917541:UOX917541 UYL917541:UYT917541 VIH917541:VIP917541 VSD917541:VSL917541 WBZ917541:WCH917541 WLV917541:WMD917541 WVR917541:WVZ917541 J983077:R983077 JF983077:JN983077 TB983077:TJ983077 ACX983077:ADF983077 AMT983077:ANB983077 AWP983077:AWX983077 BGL983077:BGT983077 BQH983077:BQP983077 CAD983077:CAL983077 CJZ983077:CKH983077 CTV983077:CUD983077 DDR983077:DDZ983077 DNN983077:DNV983077 DXJ983077:DXR983077 EHF983077:EHN983077 ERB983077:ERJ983077 FAX983077:FBF983077 FKT983077:FLB983077 FUP983077:FUX983077 GEL983077:GET983077 GOH983077:GOP983077 GYD983077:GYL983077 HHZ983077:HIH983077 HRV983077:HSD983077 IBR983077:IBZ983077 ILN983077:ILV983077 IVJ983077:IVR983077 JFF983077:JFN983077 JPB983077:JPJ983077 JYX983077:JZF983077 KIT983077:KJB983077 KSP983077:KSX983077 LCL983077:LCT983077 LMH983077:LMP983077 LWD983077:LWL983077 MFZ983077:MGH983077 MPV983077:MQD983077 MZR983077:MZZ983077 NJN983077:NJV983077 NTJ983077:NTR983077 ODF983077:ODN983077 ONB983077:ONJ983077 OWX983077:OXF983077 PGT983077:PHB983077 PQP983077:PQX983077 QAL983077:QAT983077 QKH983077:QKP983077 QUD983077:QUL983077 RDZ983077:REH983077 RNV983077:ROD983077 RXR983077:RXZ983077 SHN983077:SHV983077 SRJ983077:SRR983077 TBF983077:TBN983077 TLB983077:TLJ983077 TUX983077:TVF983077 UET983077:UFB983077 UOP983077:UOX983077 UYL983077:UYT983077 VIH983077:VIP983077 VSD983077:VSL983077 WBZ983077:WCH983077 WLV983077:WMD983077 WVR983077:WVZ983077 F64 JB64 SX64 ACT64 AMP64 AWL64 BGH64 BQD64 BZZ64 CJV64 CTR64 DDN64 DNJ64 DXF64 EHB64 EQX64 FAT64 FKP64 FUL64 GEH64 GOD64 GXZ64 HHV64 HRR64 IBN64 ILJ64 IVF64 JFB64 JOX64 JYT64 KIP64 KSL64 LCH64 LMD64 LVZ64 MFV64 MPR64 MZN64 NJJ64 NTF64 ODB64 OMX64 OWT64 PGP64 PQL64 QAH64 QKD64 QTZ64 RDV64 RNR64 RXN64 SHJ64 SRF64 TBB64 TKX64 TUT64 UEP64 UOL64 UYH64 VID64 VRZ64 WBV64 WLR64 WVN64 F65573 JB65573 SX65573 ACT65573 AMP65573 AWL65573 BGH65573 BQD65573 BZZ65573 CJV65573 CTR65573 DDN65573 DNJ65573 DXF65573 EHB65573 EQX65573 FAT65573 FKP65573 FUL65573 GEH65573 GOD65573 GXZ65573 HHV65573 HRR65573 IBN65573 ILJ65573 IVF65573 JFB65573 JOX65573 JYT65573 KIP65573 KSL65573 LCH65573 LMD65573 LVZ65573 MFV65573 MPR65573 MZN65573 NJJ65573 NTF65573 ODB65573 OMX65573 OWT65573 PGP65573 PQL65573 QAH65573 QKD65573 QTZ65573 RDV65573 RNR65573 RXN65573 SHJ65573 SRF65573 TBB65573 TKX65573 TUT65573 UEP65573 UOL65573 UYH65573 VID65573 VRZ65573 WBV65573 WLR65573 WVN65573 F131109 JB131109 SX131109 ACT131109 AMP131109 AWL131109 BGH131109 BQD131109 BZZ131109 CJV131109 CTR131109 DDN131109 DNJ131109 DXF131109 EHB131109 EQX131109 FAT131109 FKP131109 FUL131109 GEH131109 GOD131109 GXZ131109 HHV131109 HRR131109 IBN131109 ILJ131109 IVF131109 JFB131109 JOX131109 JYT131109 KIP131109 KSL131109 LCH131109 LMD131109 LVZ131109 MFV131109 MPR131109 MZN131109 NJJ131109 NTF131109 ODB131109 OMX131109 OWT131109 PGP131109 PQL131109 QAH131109 QKD131109 QTZ131109 RDV131109 RNR131109 RXN131109 SHJ131109 SRF131109 TBB131109 TKX131109 TUT131109 UEP131109 UOL131109 UYH131109 VID131109 VRZ131109 WBV131109 WLR131109 WVN131109 F196645 JB196645 SX196645 ACT196645 AMP196645 AWL196645 BGH196645 BQD196645 BZZ196645 CJV196645 CTR196645 DDN196645 DNJ196645 DXF196645 EHB196645 EQX196645 FAT196645 FKP196645 FUL196645 GEH196645 GOD196645 GXZ196645 HHV196645 HRR196645 IBN196645 ILJ196645 IVF196645 JFB196645 JOX196645 JYT196645 KIP196645 KSL196645 LCH196645 LMD196645 LVZ196645 MFV196645 MPR196645 MZN196645 NJJ196645 NTF196645 ODB196645 OMX196645 OWT196645 PGP196645 PQL196645 QAH196645 QKD196645 QTZ196645 RDV196645 RNR196645 RXN196645 SHJ196645 SRF196645 TBB196645 TKX196645 TUT196645 UEP196645 UOL196645 UYH196645 VID196645 VRZ196645 WBV196645 WLR196645 WVN196645 F262181 JB262181 SX262181 ACT262181 AMP262181 AWL262181 BGH262181 BQD262181 BZZ262181 CJV262181 CTR262181 DDN262181 DNJ262181 DXF262181 EHB262181 EQX262181 FAT262181 FKP262181 FUL262181 GEH262181 GOD262181 GXZ262181 HHV262181 HRR262181 IBN262181 ILJ262181 IVF262181 JFB262181 JOX262181 JYT262181 KIP262181 KSL262181 LCH262181 LMD262181 LVZ262181 MFV262181 MPR262181 MZN262181 NJJ262181 NTF262181 ODB262181 OMX262181 OWT262181 PGP262181 PQL262181 QAH262181 QKD262181 QTZ262181 RDV262181 RNR262181 RXN262181 SHJ262181 SRF262181 TBB262181 TKX262181 TUT262181 UEP262181 UOL262181 UYH262181 VID262181 VRZ262181 WBV262181 WLR262181 WVN262181 F327717 JB327717 SX327717 ACT327717 AMP327717 AWL327717 BGH327717 BQD327717 BZZ327717 CJV327717 CTR327717 DDN327717 DNJ327717 DXF327717 EHB327717 EQX327717 FAT327717 FKP327717 FUL327717 GEH327717 GOD327717 GXZ327717 HHV327717 HRR327717 IBN327717 ILJ327717 IVF327717 JFB327717 JOX327717 JYT327717 KIP327717 KSL327717 LCH327717 LMD327717 LVZ327717 MFV327717 MPR327717 MZN327717 NJJ327717 NTF327717 ODB327717 OMX327717 OWT327717 PGP327717 PQL327717 QAH327717 QKD327717 QTZ327717 RDV327717 RNR327717 RXN327717 SHJ327717 SRF327717 TBB327717 TKX327717 TUT327717 UEP327717 UOL327717 UYH327717 VID327717 VRZ327717 WBV327717 WLR327717 WVN327717 F393253 JB393253 SX393253 ACT393253 AMP393253 AWL393253 BGH393253 BQD393253 BZZ393253 CJV393253 CTR393253 DDN393253 DNJ393253 DXF393253 EHB393253 EQX393253 FAT393253 FKP393253 FUL393253 GEH393253 GOD393253 GXZ393253 HHV393253 HRR393253 IBN393253 ILJ393253 IVF393253 JFB393253 JOX393253 JYT393253 KIP393253 KSL393253 LCH393253 LMD393253 LVZ393253 MFV393253 MPR393253 MZN393253 NJJ393253 NTF393253 ODB393253 OMX393253 OWT393253 PGP393253 PQL393253 QAH393253 QKD393253 QTZ393253 RDV393253 RNR393253 RXN393253 SHJ393253 SRF393253 TBB393253 TKX393253 TUT393253 UEP393253 UOL393253 UYH393253 VID393253 VRZ393253 WBV393253 WLR393253 WVN393253 F458789 JB458789 SX458789 ACT458789 AMP458789 AWL458789 BGH458789 BQD458789 BZZ458789 CJV458789 CTR458789 DDN458789 DNJ458789 DXF458789 EHB458789 EQX458789 FAT458789 FKP458789 FUL458789 GEH458789 GOD458789 GXZ458789 HHV458789 HRR458789 IBN458789 ILJ458789 IVF458789 JFB458789 JOX458789 JYT458789 KIP458789 KSL458789 LCH458789 LMD458789 LVZ458789 MFV458789 MPR458789 MZN458789 NJJ458789 NTF458789 ODB458789 OMX458789 OWT458789 PGP458789 PQL458789 QAH458789 QKD458789 QTZ458789 RDV458789 RNR458789 RXN458789 SHJ458789 SRF458789 TBB458789 TKX458789 TUT458789 UEP458789 UOL458789 UYH458789 VID458789 VRZ458789 WBV458789 WLR458789 WVN458789 F524325 JB524325 SX524325 ACT524325 AMP524325 AWL524325 BGH524325 BQD524325 BZZ524325 CJV524325 CTR524325 DDN524325 DNJ524325 DXF524325 EHB524325 EQX524325 FAT524325 FKP524325 FUL524325 GEH524325 GOD524325 GXZ524325 HHV524325 HRR524325 IBN524325 ILJ524325 IVF524325 JFB524325 JOX524325 JYT524325 KIP524325 KSL524325 LCH524325 LMD524325 LVZ524325 MFV524325 MPR524325 MZN524325 NJJ524325 NTF524325 ODB524325 OMX524325 OWT524325 PGP524325 PQL524325 QAH524325 QKD524325 QTZ524325 RDV524325 RNR524325 RXN524325 SHJ524325 SRF524325 TBB524325 TKX524325 TUT524325 UEP524325 UOL524325 UYH524325 VID524325 VRZ524325 WBV524325 WLR524325 WVN524325 F589861 JB589861 SX589861 ACT589861 AMP589861 AWL589861 BGH589861 BQD589861 BZZ589861 CJV589861 CTR589861 DDN589861 DNJ589861 DXF589861 EHB589861 EQX589861 FAT589861 FKP589861 FUL589861 GEH589861 GOD589861 GXZ589861 HHV589861 HRR589861 IBN589861 ILJ589861 IVF589861 JFB589861 JOX589861 JYT589861 KIP589861 KSL589861 LCH589861 LMD589861 LVZ589861 MFV589861 MPR589861 MZN589861 NJJ589861 NTF589861 ODB589861 OMX589861 OWT589861 PGP589861 PQL589861 QAH589861 QKD589861 QTZ589861 RDV589861 RNR589861 RXN589861 SHJ589861 SRF589861 TBB589861 TKX589861 TUT589861 UEP589861 UOL589861 UYH589861 VID589861 VRZ589861 WBV589861 WLR589861 WVN589861 F655397 JB655397 SX655397 ACT655397 AMP655397 AWL655397 BGH655397 BQD655397 BZZ655397 CJV655397 CTR655397 DDN655397 DNJ655397 DXF655397 EHB655397 EQX655397 FAT655397 FKP655397 FUL655397 GEH655397 GOD655397 GXZ655397 HHV655397 HRR655397 IBN655397 ILJ655397 IVF655397 JFB655397 JOX655397 JYT655397 KIP655397 KSL655397 LCH655397 LMD655397 LVZ655397 MFV655397 MPR655397 MZN655397 NJJ655397 NTF655397 ODB655397 OMX655397 OWT655397 PGP655397 PQL655397 QAH655397 QKD655397 QTZ655397 RDV655397 RNR655397 RXN655397 SHJ655397 SRF655397 TBB655397 TKX655397 TUT655397 UEP655397 UOL655397 UYH655397 VID655397 VRZ655397 WBV655397 WLR655397 WVN655397 F720933 JB720933 SX720933 ACT720933 AMP720933 AWL720933 BGH720933 BQD720933 BZZ720933 CJV720933 CTR720933 DDN720933 DNJ720933 DXF720933 EHB720933 EQX720933 FAT720933 FKP720933 FUL720933 GEH720933 GOD720933 GXZ720933 HHV720933 HRR720933 IBN720933 ILJ720933 IVF720933 JFB720933 JOX720933 JYT720933 KIP720933 KSL720933 LCH720933 LMD720933 LVZ720933 MFV720933 MPR720933 MZN720933 NJJ720933 NTF720933 ODB720933 OMX720933 OWT720933 PGP720933 PQL720933 QAH720933 QKD720933 QTZ720933 RDV720933 RNR720933 RXN720933 SHJ720933 SRF720933 TBB720933 TKX720933 TUT720933 UEP720933 UOL720933 UYH720933 VID720933 VRZ720933 WBV720933 WLR720933 WVN720933 F786469 JB786469 SX786469 ACT786469 AMP786469 AWL786469 BGH786469 BQD786469 BZZ786469 CJV786469 CTR786469 DDN786469 DNJ786469 DXF786469 EHB786469 EQX786469 FAT786469 FKP786469 FUL786469 GEH786469 GOD786469 GXZ786469 HHV786469 HRR786469 IBN786469 ILJ786469 IVF786469 JFB786469 JOX786469 JYT786469 KIP786469 KSL786469 LCH786469 LMD786469 LVZ786469 MFV786469 MPR786469 MZN786469 NJJ786469 NTF786469 ODB786469 OMX786469 OWT786469 PGP786469 PQL786469 QAH786469 QKD786469 QTZ786469 RDV786469 RNR786469 RXN786469 SHJ786469 SRF786469 TBB786469 TKX786469 TUT786469 UEP786469 UOL786469 UYH786469 VID786469 VRZ786469 WBV786469 WLR786469 WVN786469 F852005 JB852005 SX852005 ACT852005 AMP852005 AWL852005 BGH852005 BQD852005 BZZ852005 CJV852005 CTR852005 DDN852005 DNJ852005 DXF852005 EHB852005 EQX852005 FAT852005 FKP852005 FUL852005 GEH852005 GOD852005 GXZ852005 HHV852005 HRR852005 IBN852005 ILJ852005 IVF852005 JFB852005 JOX852005 JYT852005 KIP852005 KSL852005 LCH852005 LMD852005 LVZ852005 MFV852005 MPR852005 MZN852005 NJJ852005 NTF852005 ODB852005 OMX852005 OWT852005 PGP852005 PQL852005 QAH852005 QKD852005 QTZ852005 RDV852005 RNR852005 RXN852005 SHJ852005 SRF852005 TBB852005 TKX852005 TUT852005 UEP852005 UOL852005 UYH852005 VID852005 VRZ852005 WBV852005 WLR852005 WVN852005 F917541 JB917541 SX917541 ACT917541 AMP917541 AWL917541 BGH917541 BQD917541 BZZ917541 CJV917541 CTR917541 DDN917541 DNJ917541 DXF917541 EHB917541 EQX917541 FAT917541 FKP917541 FUL917541 GEH917541 GOD917541 GXZ917541 HHV917541 HRR917541 IBN917541 ILJ917541 IVF917541 JFB917541 JOX917541 JYT917541 KIP917541 KSL917541 LCH917541 LMD917541 LVZ917541 MFV917541 MPR917541 MZN917541 NJJ917541 NTF917541 ODB917541 OMX917541 OWT917541 PGP917541 PQL917541 QAH917541 QKD917541 QTZ917541 RDV917541 RNR917541 RXN917541 SHJ917541 SRF917541 TBB917541 TKX917541 TUT917541 UEP917541 UOL917541 UYH917541 VID917541 VRZ917541 WBV917541 WLR917541 WVN917541 F983077 JB983077 SX983077 ACT983077 AMP983077 AWL983077 BGH983077 BQD983077 BZZ983077 CJV983077 CTR983077 DDN983077 DNJ983077 DXF983077 EHB983077 EQX983077 FAT983077 FKP983077 FUL983077 GEH983077 GOD983077 GXZ983077 HHV983077 HRR983077 IBN983077 ILJ983077 IVF983077 JFB983077 JOX983077 JYT983077 KIP983077 KSL983077 LCH983077 LMD983077 LVZ983077 MFV983077 MPR983077 MZN983077 NJJ983077 NTF983077 ODB983077 OMX983077 OWT983077 PGP983077 PQL983077 QAH983077 QKD983077 QTZ983077 RDV983077 RNR983077 RXN983077 SHJ983077 SRF983077 TBB983077 TKX983077 TUT983077 UEP983077 UOL983077 UYH983077 VID983077 VRZ983077 WBV983077 WLR983077 WVN983077 Z26 JV26 TR26 ADN26 ANJ26 AXF26 BHB26 BQX26 CAT26 CKP26 CUL26 DEH26 DOD26 DXZ26 EHV26 ERR26 FBN26 FLJ26 FVF26 GFB26 GOX26 GYT26 HIP26 HSL26 ICH26 IMD26 IVZ26 JFV26 JPR26 JZN26 KJJ26 KTF26 LDB26 LMX26 LWT26 MGP26 MQL26 NAH26 NKD26 NTZ26 ODV26 ONR26 OXN26 PHJ26 PRF26 QBB26 QKX26 QUT26 REP26 ROL26 RYH26 SID26 SRZ26 TBV26 TLR26 TVN26 UFJ26 UPF26 UZB26 VIX26 VST26 WCP26 WML26 WWH26 Z65535 JV65535 TR65535 ADN65535 ANJ65535 AXF65535 BHB65535 BQX65535 CAT65535 CKP65535 CUL65535 DEH65535 DOD65535 DXZ65535 EHV65535 ERR65535 FBN65535 FLJ65535 FVF65535 GFB65535 GOX65535 GYT65535 HIP65535 HSL65535 ICH65535 IMD65535 IVZ65535 JFV65535 JPR65535 JZN65535 KJJ65535 KTF65535 LDB65535 LMX65535 LWT65535 MGP65535 MQL65535 NAH65535 NKD65535 NTZ65535 ODV65535 ONR65535 OXN65535 PHJ65535 PRF65535 QBB65535 QKX65535 QUT65535 REP65535 ROL65535 RYH65535 SID65535 SRZ65535 TBV65535 TLR65535 TVN65535 UFJ65535 UPF65535 UZB65535 VIX65535 VST65535 WCP65535 WML65535 WWH65535 Z131071 JV131071 TR131071 ADN131071 ANJ131071 AXF131071 BHB131071 BQX131071 CAT131071 CKP131071 CUL131071 DEH131071 DOD131071 DXZ131071 EHV131071 ERR131071 FBN131071 FLJ131071 FVF131071 GFB131071 GOX131071 GYT131071 HIP131071 HSL131071 ICH131071 IMD131071 IVZ131071 JFV131071 JPR131071 JZN131071 KJJ131071 KTF131071 LDB131071 LMX131071 LWT131071 MGP131071 MQL131071 NAH131071 NKD131071 NTZ131071 ODV131071 ONR131071 OXN131071 PHJ131071 PRF131071 QBB131071 QKX131071 QUT131071 REP131071 ROL131071 RYH131071 SID131071 SRZ131071 TBV131071 TLR131071 TVN131071 UFJ131071 UPF131071 UZB131071 VIX131071 VST131071 WCP131071 WML131071 WWH131071 Z196607 JV196607 TR196607 ADN196607 ANJ196607 AXF196607 BHB196607 BQX196607 CAT196607 CKP196607 CUL196607 DEH196607 DOD196607 DXZ196607 EHV196607 ERR196607 FBN196607 FLJ196607 FVF196607 GFB196607 GOX196607 GYT196607 HIP196607 HSL196607 ICH196607 IMD196607 IVZ196607 JFV196607 JPR196607 JZN196607 KJJ196607 KTF196607 LDB196607 LMX196607 LWT196607 MGP196607 MQL196607 NAH196607 NKD196607 NTZ196607 ODV196607 ONR196607 OXN196607 PHJ196607 PRF196607 QBB196607 QKX196607 QUT196607 REP196607 ROL196607 RYH196607 SID196607 SRZ196607 TBV196607 TLR196607 TVN196607 UFJ196607 UPF196607 UZB196607 VIX196607 VST196607 WCP196607 WML196607 WWH196607 Z262143 JV262143 TR262143 ADN262143 ANJ262143 AXF262143 BHB262143 BQX262143 CAT262143 CKP262143 CUL262143 DEH262143 DOD262143 DXZ262143 EHV262143 ERR262143 FBN262143 FLJ262143 FVF262143 GFB262143 GOX262143 GYT262143 HIP262143 HSL262143 ICH262143 IMD262143 IVZ262143 JFV262143 JPR262143 JZN262143 KJJ262143 KTF262143 LDB262143 LMX262143 LWT262143 MGP262143 MQL262143 NAH262143 NKD262143 NTZ262143 ODV262143 ONR262143 OXN262143 PHJ262143 PRF262143 QBB262143 QKX262143 QUT262143 REP262143 ROL262143 RYH262143 SID262143 SRZ262143 TBV262143 TLR262143 TVN262143 UFJ262143 UPF262143 UZB262143 VIX262143 VST262143 WCP262143 WML262143 WWH262143 Z327679 JV327679 TR327679 ADN327679 ANJ327679 AXF327679 BHB327679 BQX327679 CAT327679 CKP327679 CUL327679 DEH327679 DOD327679 DXZ327679 EHV327679 ERR327679 FBN327679 FLJ327679 FVF327679 GFB327679 GOX327679 GYT327679 HIP327679 HSL327679 ICH327679 IMD327679 IVZ327679 JFV327679 JPR327679 JZN327679 KJJ327679 KTF327679 LDB327679 LMX327679 LWT327679 MGP327679 MQL327679 NAH327679 NKD327679 NTZ327679 ODV327679 ONR327679 OXN327679 PHJ327679 PRF327679 QBB327679 QKX327679 QUT327679 REP327679 ROL327679 RYH327679 SID327679 SRZ327679 TBV327679 TLR327679 TVN327679 UFJ327679 UPF327679 UZB327679 VIX327679 VST327679 WCP327679 WML327679 WWH327679 Z393215 JV393215 TR393215 ADN393215 ANJ393215 AXF393215 BHB393215 BQX393215 CAT393215 CKP393215 CUL393215 DEH393215 DOD393215 DXZ393215 EHV393215 ERR393215 FBN393215 FLJ393215 FVF393215 GFB393215 GOX393215 GYT393215 HIP393215 HSL393215 ICH393215 IMD393215 IVZ393215 JFV393215 JPR393215 JZN393215 KJJ393215 KTF393215 LDB393215 LMX393215 LWT393215 MGP393215 MQL393215 NAH393215 NKD393215 NTZ393215 ODV393215 ONR393215 OXN393215 PHJ393215 PRF393215 QBB393215 QKX393215 QUT393215 REP393215 ROL393215 RYH393215 SID393215 SRZ393215 TBV393215 TLR393215 TVN393215 UFJ393215 UPF393215 UZB393215 VIX393215 VST393215 WCP393215 WML393215 WWH393215 Z458751 JV458751 TR458751 ADN458751 ANJ458751 AXF458751 BHB458751 BQX458751 CAT458751 CKP458751 CUL458751 DEH458751 DOD458751 DXZ458751 EHV458751 ERR458751 FBN458751 FLJ458751 FVF458751 GFB458751 GOX458751 GYT458751 HIP458751 HSL458751 ICH458751 IMD458751 IVZ458751 JFV458751 JPR458751 JZN458751 KJJ458751 KTF458751 LDB458751 LMX458751 LWT458751 MGP458751 MQL458751 NAH458751 NKD458751 NTZ458751 ODV458751 ONR458751 OXN458751 PHJ458751 PRF458751 QBB458751 QKX458751 QUT458751 REP458751 ROL458751 RYH458751 SID458751 SRZ458751 TBV458751 TLR458751 TVN458751 UFJ458751 UPF458751 UZB458751 VIX458751 VST458751 WCP458751 WML458751 WWH458751 Z524287 JV524287 TR524287 ADN524287 ANJ524287 AXF524287 BHB524287 BQX524287 CAT524287 CKP524287 CUL524287 DEH524287 DOD524287 DXZ524287 EHV524287 ERR524287 FBN524287 FLJ524287 FVF524287 GFB524287 GOX524287 GYT524287 HIP524287 HSL524287 ICH524287 IMD524287 IVZ524287 JFV524287 JPR524287 JZN524287 KJJ524287 KTF524287 LDB524287 LMX524287 LWT524287 MGP524287 MQL524287 NAH524287 NKD524287 NTZ524287 ODV524287 ONR524287 OXN524287 PHJ524287 PRF524287 QBB524287 QKX524287 QUT524287 REP524287 ROL524287 RYH524287 SID524287 SRZ524287 TBV524287 TLR524287 TVN524287 UFJ524287 UPF524287 UZB524287 VIX524287 VST524287 WCP524287 WML524287 WWH524287 Z589823 JV589823 TR589823 ADN589823 ANJ589823 AXF589823 BHB589823 BQX589823 CAT589823 CKP589823 CUL589823 DEH589823 DOD589823 DXZ589823 EHV589823 ERR589823 FBN589823 FLJ589823 FVF589823 GFB589823 GOX589823 GYT589823 HIP589823 HSL589823 ICH589823 IMD589823 IVZ589823 JFV589823 JPR589823 JZN589823 KJJ589823 KTF589823 LDB589823 LMX589823 LWT589823 MGP589823 MQL589823 NAH589823 NKD589823 NTZ589823 ODV589823 ONR589823 OXN589823 PHJ589823 PRF589823 QBB589823 QKX589823 QUT589823 REP589823 ROL589823 RYH589823 SID589823 SRZ589823 TBV589823 TLR589823 TVN589823 UFJ589823 UPF589823 UZB589823 VIX589823 VST589823 WCP589823 WML589823 WWH589823 Z655359 JV655359 TR655359 ADN655359 ANJ655359 AXF655359 BHB655359 BQX655359 CAT655359 CKP655359 CUL655359 DEH655359 DOD655359 DXZ655359 EHV655359 ERR655359 FBN655359 FLJ655359 FVF655359 GFB655359 GOX655359 GYT655359 HIP655359 HSL655359 ICH655359 IMD655359 IVZ655359 JFV655359 JPR655359 JZN655359 KJJ655359 KTF655359 LDB655359 LMX655359 LWT655359 MGP655359 MQL655359 NAH655359 NKD655359 NTZ655359 ODV655359 ONR655359 OXN655359 PHJ655359 PRF655359 QBB655359 QKX655359 QUT655359 REP655359 ROL655359 RYH655359 SID655359 SRZ655359 TBV655359 TLR655359 TVN655359 UFJ655359 UPF655359 UZB655359 VIX655359 VST655359 WCP655359 WML655359 WWH655359 Z720895 JV720895 TR720895 ADN720895 ANJ720895 AXF720895 BHB720895 BQX720895 CAT720895 CKP720895 CUL720895 DEH720895 DOD720895 DXZ720895 EHV720895 ERR720895 FBN720895 FLJ720895 FVF720895 GFB720895 GOX720895 GYT720895 HIP720895 HSL720895 ICH720895 IMD720895 IVZ720895 JFV720895 JPR720895 JZN720895 KJJ720895 KTF720895 LDB720895 LMX720895 LWT720895 MGP720895 MQL720895 NAH720895 NKD720895 NTZ720895 ODV720895 ONR720895 OXN720895 PHJ720895 PRF720895 QBB720895 QKX720895 QUT720895 REP720895 ROL720895 RYH720895 SID720895 SRZ720895 TBV720895 TLR720895 TVN720895 UFJ720895 UPF720895 UZB720895 VIX720895 VST720895 WCP720895 WML720895 WWH720895 Z786431 JV786431 TR786431 ADN786431 ANJ786431 AXF786431 BHB786431 BQX786431 CAT786431 CKP786431 CUL786431 DEH786431 DOD786431 DXZ786431 EHV786431 ERR786431 FBN786431 FLJ786431 FVF786431 GFB786431 GOX786431 GYT786431 HIP786431 HSL786431 ICH786431 IMD786431 IVZ786431 JFV786431 JPR786431 JZN786431 KJJ786431 KTF786431 LDB786431 LMX786431 LWT786431 MGP786431 MQL786431 NAH786431 NKD786431 NTZ786431 ODV786431 ONR786431 OXN786431 PHJ786431 PRF786431 QBB786431 QKX786431 QUT786431 REP786431 ROL786431 RYH786431 SID786431 SRZ786431 TBV786431 TLR786431 TVN786431 UFJ786431 UPF786431 UZB786431 VIX786431 VST786431 WCP786431 WML786431 WWH786431 Z851967 JV851967 TR851967 ADN851967 ANJ851967 AXF851967 BHB851967 BQX851967 CAT851967 CKP851967 CUL851967 DEH851967 DOD851967 DXZ851967 EHV851967 ERR851967 FBN851967 FLJ851967 FVF851967 GFB851967 GOX851967 GYT851967 HIP851967 HSL851967 ICH851967 IMD851967 IVZ851967 JFV851967 JPR851967 JZN851967 KJJ851967 KTF851967 LDB851967 LMX851967 LWT851967 MGP851967 MQL851967 NAH851967 NKD851967 NTZ851967 ODV851967 ONR851967 OXN851967 PHJ851967 PRF851967 QBB851967 QKX851967 QUT851967 REP851967 ROL851967 RYH851967 SID851967 SRZ851967 TBV851967 TLR851967 TVN851967 UFJ851967 UPF851967 UZB851967 VIX851967 VST851967 WCP851967 WML851967 WWH851967 Z917503 JV917503 TR917503 ADN917503 ANJ917503 AXF917503 BHB917503 BQX917503 CAT917503 CKP917503 CUL917503 DEH917503 DOD917503 DXZ917503 EHV917503 ERR917503 FBN917503 FLJ917503 FVF917503 GFB917503 GOX917503 GYT917503 HIP917503 HSL917503 ICH917503 IMD917503 IVZ917503 JFV917503 JPR917503 JZN917503 KJJ917503 KTF917503 LDB917503 LMX917503 LWT917503 MGP917503 MQL917503 NAH917503 NKD917503 NTZ917503 ODV917503 ONR917503 OXN917503 PHJ917503 PRF917503 QBB917503 QKX917503 QUT917503 REP917503 ROL917503 RYH917503 SID917503 SRZ917503 TBV917503 TLR917503 TVN917503 UFJ917503 UPF917503 UZB917503 VIX917503 VST917503 WCP917503 WML917503 WWH917503 Z983039 JV983039 TR983039 ADN983039 ANJ983039 AXF983039 BHB983039 BQX983039 CAT983039 CKP983039 CUL983039 DEH983039 DOD983039 DXZ983039 EHV983039 ERR983039 FBN983039 FLJ983039 FVF983039 GFB983039 GOX983039 GYT983039 HIP983039 HSL983039 ICH983039 IMD983039 IVZ983039 JFV983039 JPR983039 JZN983039 KJJ983039 KTF983039 LDB983039 LMX983039 LWT983039 MGP983039 MQL983039 NAH983039 NKD983039 NTZ983039 ODV983039 ONR983039 OXN983039 PHJ983039 PRF983039 QBB983039 QKX983039 QUT983039 REP983039 ROL983039 RYH983039 SID983039 SRZ983039 TBV983039 TLR983039 TVN983039 UFJ983039 UPF983039 UZB983039 VIX983039 VST983039 WCP983039 WML983039 WWH983039 J64:R64" xr:uid="{00000000-0002-0000-1200-000017000000}">
      <formula1>LENB(F26)&lt;=16</formula1>
    </dataValidation>
    <dataValidation type="custom" allowBlank="1" showInputMessage="1" showErrorMessage="1" sqref="P26 JL26 TH26 ADD26 AMZ26 AWV26 BGR26 BQN26 CAJ26 CKF26 CUB26 DDX26 DNT26 DXP26 EHL26 ERH26 FBD26 FKZ26 FUV26 GER26 GON26 GYJ26 HIF26 HSB26 IBX26 ILT26 IVP26 JFL26 JPH26 JZD26 KIZ26 KSV26 LCR26 LMN26 LWJ26 MGF26 MQB26 MZX26 NJT26 NTP26 ODL26 ONH26 OXD26 PGZ26 PQV26 QAR26 QKN26 QUJ26 REF26 ROB26 RXX26 SHT26 SRP26 TBL26 TLH26 TVD26 UEZ26 UOV26 UYR26 VIN26 VSJ26 WCF26 WMB26 WVX26 P65535 JL65535 TH65535 ADD65535 AMZ65535 AWV65535 BGR65535 BQN65535 CAJ65535 CKF65535 CUB65535 DDX65535 DNT65535 DXP65535 EHL65535 ERH65535 FBD65535 FKZ65535 FUV65535 GER65535 GON65535 GYJ65535 HIF65535 HSB65535 IBX65535 ILT65535 IVP65535 JFL65535 JPH65535 JZD65535 KIZ65535 KSV65535 LCR65535 LMN65535 LWJ65535 MGF65535 MQB65535 MZX65535 NJT65535 NTP65535 ODL65535 ONH65535 OXD65535 PGZ65535 PQV65535 QAR65535 QKN65535 QUJ65535 REF65535 ROB65535 RXX65535 SHT65535 SRP65535 TBL65535 TLH65535 TVD65535 UEZ65535 UOV65535 UYR65535 VIN65535 VSJ65535 WCF65535 WMB65535 WVX65535 P131071 JL131071 TH131071 ADD131071 AMZ131071 AWV131071 BGR131071 BQN131071 CAJ131071 CKF131071 CUB131071 DDX131071 DNT131071 DXP131071 EHL131071 ERH131071 FBD131071 FKZ131071 FUV131071 GER131071 GON131071 GYJ131071 HIF131071 HSB131071 IBX131071 ILT131071 IVP131071 JFL131071 JPH131071 JZD131071 KIZ131071 KSV131071 LCR131071 LMN131071 LWJ131071 MGF131071 MQB131071 MZX131071 NJT131071 NTP131071 ODL131071 ONH131071 OXD131071 PGZ131071 PQV131071 QAR131071 QKN131071 QUJ131071 REF131071 ROB131071 RXX131071 SHT131071 SRP131071 TBL131071 TLH131071 TVD131071 UEZ131071 UOV131071 UYR131071 VIN131071 VSJ131071 WCF131071 WMB131071 WVX131071 P196607 JL196607 TH196607 ADD196607 AMZ196607 AWV196607 BGR196607 BQN196607 CAJ196607 CKF196607 CUB196607 DDX196607 DNT196607 DXP196607 EHL196607 ERH196607 FBD196607 FKZ196607 FUV196607 GER196607 GON196607 GYJ196607 HIF196607 HSB196607 IBX196607 ILT196607 IVP196607 JFL196607 JPH196607 JZD196607 KIZ196607 KSV196607 LCR196607 LMN196607 LWJ196607 MGF196607 MQB196607 MZX196607 NJT196607 NTP196607 ODL196607 ONH196607 OXD196607 PGZ196607 PQV196607 QAR196607 QKN196607 QUJ196607 REF196607 ROB196607 RXX196607 SHT196607 SRP196607 TBL196607 TLH196607 TVD196607 UEZ196607 UOV196607 UYR196607 VIN196607 VSJ196607 WCF196607 WMB196607 WVX196607 P262143 JL262143 TH262143 ADD262143 AMZ262143 AWV262143 BGR262143 BQN262143 CAJ262143 CKF262143 CUB262143 DDX262143 DNT262143 DXP262143 EHL262143 ERH262143 FBD262143 FKZ262143 FUV262143 GER262143 GON262143 GYJ262143 HIF262143 HSB262143 IBX262143 ILT262143 IVP262143 JFL262143 JPH262143 JZD262143 KIZ262143 KSV262143 LCR262143 LMN262143 LWJ262143 MGF262143 MQB262143 MZX262143 NJT262143 NTP262143 ODL262143 ONH262143 OXD262143 PGZ262143 PQV262143 QAR262143 QKN262143 QUJ262143 REF262143 ROB262143 RXX262143 SHT262143 SRP262143 TBL262143 TLH262143 TVD262143 UEZ262143 UOV262143 UYR262143 VIN262143 VSJ262143 WCF262143 WMB262143 WVX262143 P327679 JL327679 TH327679 ADD327679 AMZ327679 AWV327679 BGR327679 BQN327679 CAJ327679 CKF327679 CUB327679 DDX327679 DNT327679 DXP327679 EHL327679 ERH327679 FBD327679 FKZ327679 FUV327679 GER327679 GON327679 GYJ327679 HIF327679 HSB327679 IBX327679 ILT327679 IVP327679 JFL327679 JPH327679 JZD327679 KIZ327679 KSV327679 LCR327679 LMN327679 LWJ327679 MGF327679 MQB327679 MZX327679 NJT327679 NTP327679 ODL327679 ONH327679 OXD327679 PGZ327679 PQV327679 QAR327679 QKN327679 QUJ327679 REF327679 ROB327679 RXX327679 SHT327679 SRP327679 TBL327679 TLH327679 TVD327679 UEZ327679 UOV327679 UYR327679 VIN327679 VSJ327679 WCF327679 WMB327679 WVX327679 P393215 JL393215 TH393215 ADD393215 AMZ393215 AWV393215 BGR393215 BQN393215 CAJ393215 CKF393215 CUB393215 DDX393215 DNT393215 DXP393215 EHL393215 ERH393215 FBD393215 FKZ393215 FUV393215 GER393215 GON393215 GYJ393215 HIF393215 HSB393215 IBX393215 ILT393215 IVP393215 JFL393215 JPH393215 JZD393215 KIZ393215 KSV393215 LCR393215 LMN393215 LWJ393215 MGF393215 MQB393215 MZX393215 NJT393215 NTP393215 ODL393215 ONH393215 OXD393215 PGZ393215 PQV393215 QAR393215 QKN393215 QUJ393215 REF393215 ROB393215 RXX393215 SHT393215 SRP393215 TBL393215 TLH393215 TVD393215 UEZ393215 UOV393215 UYR393215 VIN393215 VSJ393215 WCF393215 WMB393215 WVX393215 P458751 JL458751 TH458751 ADD458751 AMZ458751 AWV458751 BGR458751 BQN458751 CAJ458751 CKF458751 CUB458751 DDX458751 DNT458751 DXP458751 EHL458751 ERH458751 FBD458751 FKZ458751 FUV458751 GER458751 GON458751 GYJ458751 HIF458751 HSB458751 IBX458751 ILT458751 IVP458751 JFL458751 JPH458751 JZD458751 KIZ458751 KSV458751 LCR458751 LMN458751 LWJ458751 MGF458751 MQB458751 MZX458751 NJT458751 NTP458751 ODL458751 ONH458751 OXD458751 PGZ458751 PQV458751 QAR458751 QKN458751 QUJ458751 REF458751 ROB458751 RXX458751 SHT458751 SRP458751 TBL458751 TLH458751 TVD458751 UEZ458751 UOV458751 UYR458751 VIN458751 VSJ458751 WCF458751 WMB458751 WVX458751 P524287 JL524287 TH524287 ADD524287 AMZ524287 AWV524287 BGR524287 BQN524287 CAJ524287 CKF524287 CUB524287 DDX524287 DNT524287 DXP524287 EHL524287 ERH524287 FBD524287 FKZ524287 FUV524287 GER524287 GON524287 GYJ524287 HIF524287 HSB524287 IBX524287 ILT524287 IVP524287 JFL524287 JPH524287 JZD524287 KIZ524287 KSV524287 LCR524287 LMN524287 LWJ524287 MGF524287 MQB524287 MZX524287 NJT524287 NTP524287 ODL524287 ONH524287 OXD524287 PGZ524287 PQV524287 QAR524287 QKN524287 QUJ524287 REF524287 ROB524287 RXX524287 SHT524287 SRP524287 TBL524287 TLH524287 TVD524287 UEZ524287 UOV524287 UYR524287 VIN524287 VSJ524287 WCF524287 WMB524287 WVX524287 P589823 JL589823 TH589823 ADD589823 AMZ589823 AWV589823 BGR589823 BQN589823 CAJ589823 CKF589823 CUB589823 DDX589823 DNT589823 DXP589823 EHL589823 ERH589823 FBD589823 FKZ589823 FUV589823 GER589823 GON589823 GYJ589823 HIF589823 HSB589823 IBX589823 ILT589823 IVP589823 JFL589823 JPH589823 JZD589823 KIZ589823 KSV589823 LCR589823 LMN589823 LWJ589823 MGF589823 MQB589823 MZX589823 NJT589823 NTP589823 ODL589823 ONH589823 OXD589823 PGZ589823 PQV589823 QAR589823 QKN589823 QUJ589823 REF589823 ROB589823 RXX589823 SHT589823 SRP589823 TBL589823 TLH589823 TVD589823 UEZ589823 UOV589823 UYR589823 VIN589823 VSJ589823 WCF589823 WMB589823 WVX589823 P655359 JL655359 TH655359 ADD655359 AMZ655359 AWV655359 BGR655359 BQN655359 CAJ655359 CKF655359 CUB655359 DDX655359 DNT655359 DXP655359 EHL655359 ERH655359 FBD655359 FKZ655359 FUV655359 GER655359 GON655359 GYJ655359 HIF655359 HSB655359 IBX655359 ILT655359 IVP655359 JFL655359 JPH655359 JZD655359 KIZ655359 KSV655359 LCR655359 LMN655359 LWJ655359 MGF655359 MQB655359 MZX655359 NJT655359 NTP655359 ODL655359 ONH655359 OXD655359 PGZ655359 PQV655359 QAR655359 QKN655359 QUJ655359 REF655359 ROB655359 RXX655359 SHT655359 SRP655359 TBL655359 TLH655359 TVD655359 UEZ655359 UOV655359 UYR655359 VIN655359 VSJ655359 WCF655359 WMB655359 WVX655359 P720895 JL720895 TH720895 ADD720895 AMZ720895 AWV720895 BGR720895 BQN720895 CAJ720895 CKF720895 CUB720895 DDX720895 DNT720895 DXP720895 EHL720895 ERH720895 FBD720895 FKZ720895 FUV720895 GER720895 GON720895 GYJ720895 HIF720895 HSB720895 IBX720895 ILT720895 IVP720895 JFL720895 JPH720895 JZD720895 KIZ720895 KSV720895 LCR720895 LMN720895 LWJ720895 MGF720895 MQB720895 MZX720895 NJT720895 NTP720895 ODL720895 ONH720895 OXD720895 PGZ720895 PQV720895 QAR720895 QKN720895 QUJ720895 REF720895 ROB720895 RXX720895 SHT720895 SRP720895 TBL720895 TLH720895 TVD720895 UEZ720895 UOV720895 UYR720895 VIN720895 VSJ720895 WCF720895 WMB720895 WVX720895 P786431 JL786431 TH786431 ADD786431 AMZ786431 AWV786431 BGR786431 BQN786431 CAJ786431 CKF786431 CUB786431 DDX786431 DNT786431 DXP786431 EHL786431 ERH786431 FBD786431 FKZ786431 FUV786431 GER786431 GON786431 GYJ786431 HIF786431 HSB786431 IBX786431 ILT786431 IVP786431 JFL786431 JPH786431 JZD786431 KIZ786431 KSV786431 LCR786431 LMN786431 LWJ786431 MGF786431 MQB786431 MZX786431 NJT786431 NTP786431 ODL786431 ONH786431 OXD786431 PGZ786431 PQV786431 QAR786431 QKN786431 QUJ786431 REF786431 ROB786431 RXX786431 SHT786431 SRP786431 TBL786431 TLH786431 TVD786431 UEZ786431 UOV786431 UYR786431 VIN786431 VSJ786431 WCF786431 WMB786431 WVX786431 P851967 JL851967 TH851967 ADD851967 AMZ851967 AWV851967 BGR851967 BQN851967 CAJ851967 CKF851967 CUB851967 DDX851967 DNT851967 DXP851967 EHL851967 ERH851967 FBD851967 FKZ851967 FUV851967 GER851967 GON851967 GYJ851967 HIF851967 HSB851967 IBX851967 ILT851967 IVP851967 JFL851967 JPH851967 JZD851967 KIZ851967 KSV851967 LCR851967 LMN851967 LWJ851967 MGF851967 MQB851967 MZX851967 NJT851967 NTP851967 ODL851967 ONH851967 OXD851967 PGZ851967 PQV851967 QAR851967 QKN851967 QUJ851967 REF851967 ROB851967 RXX851967 SHT851967 SRP851967 TBL851967 TLH851967 TVD851967 UEZ851967 UOV851967 UYR851967 VIN851967 VSJ851967 WCF851967 WMB851967 WVX851967 P917503 JL917503 TH917503 ADD917503 AMZ917503 AWV917503 BGR917503 BQN917503 CAJ917503 CKF917503 CUB917503 DDX917503 DNT917503 DXP917503 EHL917503 ERH917503 FBD917503 FKZ917503 FUV917503 GER917503 GON917503 GYJ917503 HIF917503 HSB917503 IBX917503 ILT917503 IVP917503 JFL917503 JPH917503 JZD917503 KIZ917503 KSV917503 LCR917503 LMN917503 LWJ917503 MGF917503 MQB917503 MZX917503 NJT917503 NTP917503 ODL917503 ONH917503 OXD917503 PGZ917503 PQV917503 QAR917503 QKN917503 QUJ917503 REF917503 ROB917503 RXX917503 SHT917503 SRP917503 TBL917503 TLH917503 TVD917503 UEZ917503 UOV917503 UYR917503 VIN917503 VSJ917503 WCF917503 WMB917503 WVX917503 P983039 JL983039 TH983039 ADD983039 AMZ983039 AWV983039 BGR983039 BQN983039 CAJ983039 CKF983039 CUB983039 DDX983039 DNT983039 DXP983039 EHL983039 ERH983039 FBD983039 FKZ983039 FUV983039 GER983039 GON983039 GYJ983039 HIF983039 HSB983039 IBX983039 ILT983039 IVP983039 JFL983039 JPH983039 JZD983039 KIZ983039 KSV983039 LCR983039 LMN983039 LWJ983039 MGF983039 MQB983039 MZX983039 NJT983039 NTP983039 ODL983039 ONH983039 OXD983039 PGZ983039 PQV983039 QAR983039 QKN983039 QUJ983039 REF983039 ROB983039 RXX983039 SHT983039 SRP983039 TBL983039 TLH983039 TVD983039 UEZ983039 UOV983039 UYR983039 VIN983039 VSJ983039 WCF983039 WMB983039 WVX983039" xr:uid="{00000000-0002-0000-1200-000018000000}">
      <formula1>LENB(P26)&lt;=12</formula1>
    </dataValidation>
    <dataValidation type="custom" allowBlank="1" showInputMessage="1" showErrorMessage="1" sqref="U27 JQ27 TM27 ADI27 ANE27 AXA27 BGW27 BQS27 CAO27 CKK27 CUG27 DEC27 DNY27 DXU27 EHQ27 ERM27 FBI27 FLE27 FVA27 GEW27 GOS27 GYO27 HIK27 HSG27 ICC27 ILY27 IVU27 JFQ27 JPM27 JZI27 KJE27 KTA27 LCW27 LMS27 LWO27 MGK27 MQG27 NAC27 NJY27 NTU27 ODQ27 ONM27 OXI27 PHE27 PRA27 QAW27 QKS27 QUO27 REK27 ROG27 RYC27 SHY27 SRU27 TBQ27 TLM27 TVI27 UFE27 UPA27 UYW27 VIS27 VSO27 WCK27 WMG27 WWC27 U65536 JQ65536 TM65536 ADI65536 ANE65536 AXA65536 BGW65536 BQS65536 CAO65536 CKK65536 CUG65536 DEC65536 DNY65536 DXU65536 EHQ65536 ERM65536 FBI65536 FLE65536 FVA65536 GEW65536 GOS65536 GYO65536 HIK65536 HSG65536 ICC65536 ILY65536 IVU65536 JFQ65536 JPM65536 JZI65536 KJE65536 KTA65536 LCW65536 LMS65536 LWO65536 MGK65536 MQG65536 NAC65536 NJY65536 NTU65536 ODQ65536 ONM65536 OXI65536 PHE65536 PRA65536 QAW65536 QKS65536 QUO65536 REK65536 ROG65536 RYC65536 SHY65536 SRU65536 TBQ65536 TLM65536 TVI65536 UFE65536 UPA65536 UYW65536 VIS65536 VSO65536 WCK65536 WMG65536 WWC65536 U131072 JQ131072 TM131072 ADI131072 ANE131072 AXA131072 BGW131072 BQS131072 CAO131072 CKK131072 CUG131072 DEC131072 DNY131072 DXU131072 EHQ131072 ERM131072 FBI131072 FLE131072 FVA131072 GEW131072 GOS131072 GYO131072 HIK131072 HSG131072 ICC131072 ILY131072 IVU131072 JFQ131072 JPM131072 JZI131072 KJE131072 KTA131072 LCW131072 LMS131072 LWO131072 MGK131072 MQG131072 NAC131072 NJY131072 NTU131072 ODQ131072 ONM131072 OXI131072 PHE131072 PRA131072 QAW131072 QKS131072 QUO131072 REK131072 ROG131072 RYC131072 SHY131072 SRU131072 TBQ131072 TLM131072 TVI131072 UFE131072 UPA131072 UYW131072 VIS131072 VSO131072 WCK131072 WMG131072 WWC131072 U196608 JQ196608 TM196608 ADI196608 ANE196608 AXA196608 BGW196608 BQS196608 CAO196608 CKK196608 CUG196608 DEC196608 DNY196608 DXU196608 EHQ196608 ERM196608 FBI196608 FLE196608 FVA196608 GEW196608 GOS196608 GYO196608 HIK196608 HSG196608 ICC196608 ILY196608 IVU196608 JFQ196608 JPM196608 JZI196608 KJE196608 KTA196608 LCW196608 LMS196608 LWO196608 MGK196608 MQG196608 NAC196608 NJY196608 NTU196608 ODQ196608 ONM196608 OXI196608 PHE196608 PRA196608 QAW196608 QKS196608 QUO196608 REK196608 ROG196608 RYC196608 SHY196608 SRU196608 TBQ196608 TLM196608 TVI196608 UFE196608 UPA196608 UYW196608 VIS196608 VSO196608 WCK196608 WMG196608 WWC196608 U262144 JQ262144 TM262144 ADI262144 ANE262144 AXA262144 BGW262144 BQS262144 CAO262144 CKK262144 CUG262144 DEC262144 DNY262144 DXU262144 EHQ262144 ERM262144 FBI262144 FLE262144 FVA262144 GEW262144 GOS262144 GYO262144 HIK262144 HSG262144 ICC262144 ILY262144 IVU262144 JFQ262144 JPM262144 JZI262144 KJE262144 KTA262144 LCW262144 LMS262144 LWO262144 MGK262144 MQG262144 NAC262144 NJY262144 NTU262144 ODQ262144 ONM262144 OXI262144 PHE262144 PRA262144 QAW262144 QKS262144 QUO262144 REK262144 ROG262144 RYC262144 SHY262144 SRU262144 TBQ262144 TLM262144 TVI262144 UFE262144 UPA262144 UYW262144 VIS262144 VSO262144 WCK262144 WMG262144 WWC262144 U327680 JQ327680 TM327680 ADI327680 ANE327680 AXA327680 BGW327680 BQS327680 CAO327680 CKK327680 CUG327680 DEC327680 DNY327680 DXU327680 EHQ327680 ERM327680 FBI327680 FLE327680 FVA327680 GEW327680 GOS327680 GYO327680 HIK327680 HSG327680 ICC327680 ILY327680 IVU327680 JFQ327680 JPM327680 JZI327680 KJE327680 KTA327680 LCW327680 LMS327680 LWO327680 MGK327680 MQG327680 NAC327680 NJY327680 NTU327680 ODQ327680 ONM327680 OXI327680 PHE327680 PRA327680 QAW327680 QKS327680 QUO327680 REK327680 ROG327680 RYC327680 SHY327680 SRU327680 TBQ327680 TLM327680 TVI327680 UFE327680 UPA327680 UYW327680 VIS327680 VSO327680 WCK327680 WMG327680 WWC327680 U393216 JQ393216 TM393216 ADI393216 ANE393216 AXA393216 BGW393216 BQS393216 CAO393216 CKK393216 CUG393216 DEC393216 DNY393216 DXU393216 EHQ393216 ERM393216 FBI393216 FLE393216 FVA393216 GEW393216 GOS393216 GYO393216 HIK393216 HSG393216 ICC393216 ILY393216 IVU393216 JFQ393216 JPM393216 JZI393216 KJE393216 KTA393216 LCW393216 LMS393216 LWO393216 MGK393216 MQG393216 NAC393216 NJY393216 NTU393216 ODQ393216 ONM393216 OXI393216 PHE393216 PRA393216 QAW393216 QKS393216 QUO393216 REK393216 ROG393216 RYC393216 SHY393216 SRU393216 TBQ393216 TLM393216 TVI393216 UFE393216 UPA393216 UYW393216 VIS393216 VSO393216 WCK393216 WMG393216 WWC393216 U458752 JQ458752 TM458752 ADI458752 ANE458752 AXA458752 BGW458752 BQS458752 CAO458752 CKK458752 CUG458752 DEC458752 DNY458752 DXU458752 EHQ458752 ERM458752 FBI458752 FLE458752 FVA458752 GEW458752 GOS458752 GYO458752 HIK458752 HSG458752 ICC458752 ILY458752 IVU458752 JFQ458752 JPM458752 JZI458752 KJE458752 KTA458752 LCW458752 LMS458752 LWO458752 MGK458752 MQG458752 NAC458752 NJY458752 NTU458752 ODQ458752 ONM458752 OXI458752 PHE458752 PRA458752 QAW458752 QKS458752 QUO458752 REK458752 ROG458752 RYC458752 SHY458752 SRU458752 TBQ458752 TLM458752 TVI458752 UFE458752 UPA458752 UYW458752 VIS458752 VSO458752 WCK458752 WMG458752 WWC458752 U524288 JQ524288 TM524288 ADI524288 ANE524288 AXA524288 BGW524288 BQS524288 CAO524288 CKK524288 CUG524288 DEC524288 DNY524288 DXU524288 EHQ524288 ERM524288 FBI524288 FLE524288 FVA524288 GEW524288 GOS524288 GYO524288 HIK524288 HSG524288 ICC524288 ILY524288 IVU524288 JFQ524288 JPM524288 JZI524288 KJE524288 KTA524288 LCW524288 LMS524288 LWO524288 MGK524288 MQG524288 NAC524288 NJY524288 NTU524288 ODQ524288 ONM524288 OXI524288 PHE524288 PRA524288 QAW524288 QKS524288 QUO524288 REK524288 ROG524288 RYC524288 SHY524288 SRU524288 TBQ524288 TLM524288 TVI524288 UFE524288 UPA524288 UYW524288 VIS524288 VSO524288 WCK524288 WMG524288 WWC524288 U589824 JQ589824 TM589824 ADI589824 ANE589824 AXA589824 BGW589824 BQS589824 CAO589824 CKK589824 CUG589824 DEC589824 DNY589824 DXU589824 EHQ589824 ERM589824 FBI589824 FLE589824 FVA589824 GEW589824 GOS589824 GYO589824 HIK589824 HSG589824 ICC589824 ILY589824 IVU589824 JFQ589824 JPM589824 JZI589824 KJE589824 KTA589824 LCW589824 LMS589824 LWO589824 MGK589824 MQG589824 NAC589824 NJY589824 NTU589824 ODQ589824 ONM589824 OXI589824 PHE589824 PRA589824 QAW589824 QKS589824 QUO589824 REK589824 ROG589824 RYC589824 SHY589824 SRU589824 TBQ589824 TLM589824 TVI589824 UFE589824 UPA589824 UYW589824 VIS589824 VSO589824 WCK589824 WMG589824 WWC589824 U655360 JQ655360 TM655360 ADI655360 ANE655360 AXA655360 BGW655360 BQS655360 CAO655360 CKK655360 CUG655360 DEC655360 DNY655360 DXU655360 EHQ655360 ERM655360 FBI655360 FLE655360 FVA655360 GEW655360 GOS655360 GYO655360 HIK655360 HSG655360 ICC655360 ILY655360 IVU655360 JFQ655360 JPM655360 JZI655360 KJE655360 KTA655360 LCW655360 LMS655360 LWO655360 MGK655360 MQG655360 NAC655360 NJY655360 NTU655360 ODQ655360 ONM655360 OXI655360 PHE655360 PRA655360 QAW655360 QKS655360 QUO655360 REK655360 ROG655360 RYC655360 SHY655360 SRU655360 TBQ655360 TLM655360 TVI655360 UFE655360 UPA655360 UYW655360 VIS655360 VSO655360 WCK655360 WMG655360 WWC655360 U720896 JQ720896 TM720896 ADI720896 ANE720896 AXA720896 BGW720896 BQS720896 CAO720896 CKK720896 CUG720896 DEC720896 DNY720896 DXU720896 EHQ720896 ERM720896 FBI720896 FLE720896 FVA720896 GEW720896 GOS720896 GYO720896 HIK720896 HSG720896 ICC720896 ILY720896 IVU720896 JFQ720896 JPM720896 JZI720896 KJE720896 KTA720896 LCW720896 LMS720896 LWO720896 MGK720896 MQG720896 NAC720896 NJY720896 NTU720896 ODQ720896 ONM720896 OXI720896 PHE720896 PRA720896 QAW720896 QKS720896 QUO720896 REK720896 ROG720896 RYC720896 SHY720896 SRU720896 TBQ720896 TLM720896 TVI720896 UFE720896 UPA720896 UYW720896 VIS720896 VSO720896 WCK720896 WMG720896 WWC720896 U786432 JQ786432 TM786432 ADI786432 ANE786432 AXA786432 BGW786432 BQS786432 CAO786432 CKK786432 CUG786432 DEC786432 DNY786432 DXU786432 EHQ786432 ERM786432 FBI786432 FLE786432 FVA786432 GEW786432 GOS786432 GYO786432 HIK786432 HSG786432 ICC786432 ILY786432 IVU786432 JFQ786432 JPM786432 JZI786432 KJE786432 KTA786432 LCW786432 LMS786432 LWO786432 MGK786432 MQG786432 NAC786432 NJY786432 NTU786432 ODQ786432 ONM786432 OXI786432 PHE786432 PRA786432 QAW786432 QKS786432 QUO786432 REK786432 ROG786432 RYC786432 SHY786432 SRU786432 TBQ786432 TLM786432 TVI786432 UFE786432 UPA786432 UYW786432 VIS786432 VSO786432 WCK786432 WMG786432 WWC786432 U851968 JQ851968 TM851968 ADI851968 ANE851968 AXA851968 BGW851968 BQS851968 CAO851968 CKK851968 CUG851968 DEC851968 DNY851968 DXU851968 EHQ851968 ERM851968 FBI851968 FLE851968 FVA851968 GEW851968 GOS851968 GYO851968 HIK851968 HSG851968 ICC851968 ILY851968 IVU851968 JFQ851968 JPM851968 JZI851968 KJE851968 KTA851968 LCW851968 LMS851968 LWO851968 MGK851968 MQG851968 NAC851968 NJY851968 NTU851968 ODQ851968 ONM851968 OXI851968 PHE851968 PRA851968 QAW851968 QKS851968 QUO851968 REK851968 ROG851968 RYC851968 SHY851968 SRU851968 TBQ851968 TLM851968 TVI851968 UFE851968 UPA851968 UYW851968 VIS851968 VSO851968 WCK851968 WMG851968 WWC851968 U917504 JQ917504 TM917504 ADI917504 ANE917504 AXA917504 BGW917504 BQS917504 CAO917504 CKK917504 CUG917504 DEC917504 DNY917504 DXU917504 EHQ917504 ERM917504 FBI917504 FLE917504 FVA917504 GEW917504 GOS917504 GYO917504 HIK917504 HSG917504 ICC917504 ILY917504 IVU917504 JFQ917504 JPM917504 JZI917504 KJE917504 KTA917504 LCW917504 LMS917504 LWO917504 MGK917504 MQG917504 NAC917504 NJY917504 NTU917504 ODQ917504 ONM917504 OXI917504 PHE917504 PRA917504 QAW917504 QKS917504 QUO917504 REK917504 ROG917504 RYC917504 SHY917504 SRU917504 TBQ917504 TLM917504 TVI917504 UFE917504 UPA917504 UYW917504 VIS917504 VSO917504 WCK917504 WMG917504 WWC917504 U983040 JQ983040 TM983040 ADI983040 ANE983040 AXA983040 BGW983040 BQS983040 CAO983040 CKK983040 CUG983040 DEC983040 DNY983040 DXU983040 EHQ983040 ERM983040 FBI983040 FLE983040 FVA983040 GEW983040 GOS983040 GYO983040 HIK983040 HSG983040 ICC983040 ILY983040 IVU983040 JFQ983040 JPM983040 JZI983040 KJE983040 KTA983040 LCW983040 LMS983040 LWO983040 MGK983040 MQG983040 NAC983040 NJY983040 NTU983040 ODQ983040 ONM983040 OXI983040 PHE983040 PRA983040 QAW983040 QKS983040 QUO983040 REK983040 ROG983040 RYC983040 SHY983040 SRU983040 TBQ983040 TLM983040 TVI983040 UFE983040 UPA983040 UYW983040 VIS983040 VSO983040 WCK983040 WMG983040 WWC983040 N16 JJ16 TF16 ADB16 AMX16 AWT16 BGP16 BQL16 CAH16 CKD16 CTZ16 DDV16 DNR16 DXN16 EHJ16 ERF16 FBB16 FKX16 FUT16 GEP16 GOL16 GYH16 HID16 HRZ16 IBV16 ILR16 IVN16 JFJ16 JPF16 JZB16 KIX16 KST16 LCP16 LML16 LWH16 MGD16 MPZ16 MZV16 NJR16 NTN16 ODJ16 ONF16 OXB16 PGX16 PQT16 QAP16 QKL16 QUH16 RED16 RNZ16 RXV16 SHR16 SRN16 TBJ16 TLF16 TVB16 UEX16 UOT16 UYP16 VIL16 VSH16 WCD16 WLZ16 WVV16 N65525 JJ65525 TF65525 ADB65525 AMX65525 AWT65525 BGP65525 BQL65525 CAH65525 CKD65525 CTZ65525 DDV65525 DNR65525 DXN65525 EHJ65525 ERF65525 FBB65525 FKX65525 FUT65525 GEP65525 GOL65525 GYH65525 HID65525 HRZ65525 IBV65525 ILR65525 IVN65525 JFJ65525 JPF65525 JZB65525 KIX65525 KST65525 LCP65525 LML65525 LWH65525 MGD65525 MPZ65525 MZV65525 NJR65525 NTN65525 ODJ65525 ONF65525 OXB65525 PGX65525 PQT65525 QAP65525 QKL65525 QUH65525 RED65525 RNZ65525 RXV65525 SHR65525 SRN65525 TBJ65525 TLF65525 TVB65525 UEX65525 UOT65525 UYP65525 VIL65525 VSH65525 WCD65525 WLZ65525 WVV65525 N131061 JJ131061 TF131061 ADB131061 AMX131061 AWT131061 BGP131061 BQL131061 CAH131061 CKD131061 CTZ131061 DDV131061 DNR131061 DXN131061 EHJ131061 ERF131061 FBB131061 FKX131061 FUT131061 GEP131061 GOL131061 GYH131061 HID131061 HRZ131061 IBV131061 ILR131061 IVN131061 JFJ131061 JPF131061 JZB131061 KIX131061 KST131061 LCP131061 LML131061 LWH131061 MGD131061 MPZ131061 MZV131061 NJR131061 NTN131061 ODJ131061 ONF131061 OXB131061 PGX131061 PQT131061 QAP131061 QKL131061 QUH131061 RED131061 RNZ131061 RXV131061 SHR131061 SRN131061 TBJ131061 TLF131061 TVB131061 UEX131061 UOT131061 UYP131061 VIL131061 VSH131061 WCD131061 WLZ131061 WVV131061 N196597 JJ196597 TF196597 ADB196597 AMX196597 AWT196597 BGP196597 BQL196597 CAH196597 CKD196597 CTZ196597 DDV196597 DNR196597 DXN196597 EHJ196597 ERF196597 FBB196597 FKX196597 FUT196597 GEP196597 GOL196597 GYH196597 HID196597 HRZ196597 IBV196597 ILR196597 IVN196597 JFJ196597 JPF196597 JZB196597 KIX196597 KST196597 LCP196597 LML196597 LWH196597 MGD196597 MPZ196597 MZV196597 NJR196597 NTN196597 ODJ196597 ONF196597 OXB196597 PGX196597 PQT196597 QAP196597 QKL196597 QUH196597 RED196597 RNZ196597 RXV196597 SHR196597 SRN196597 TBJ196597 TLF196597 TVB196597 UEX196597 UOT196597 UYP196597 VIL196597 VSH196597 WCD196597 WLZ196597 WVV196597 N262133 JJ262133 TF262133 ADB262133 AMX262133 AWT262133 BGP262133 BQL262133 CAH262133 CKD262133 CTZ262133 DDV262133 DNR262133 DXN262133 EHJ262133 ERF262133 FBB262133 FKX262133 FUT262133 GEP262133 GOL262133 GYH262133 HID262133 HRZ262133 IBV262133 ILR262133 IVN262133 JFJ262133 JPF262133 JZB262133 KIX262133 KST262133 LCP262133 LML262133 LWH262133 MGD262133 MPZ262133 MZV262133 NJR262133 NTN262133 ODJ262133 ONF262133 OXB262133 PGX262133 PQT262133 QAP262133 QKL262133 QUH262133 RED262133 RNZ262133 RXV262133 SHR262133 SRN262133 TBJ262133 TLF262133 TVB262133 UEX262133 UOT262133 UYP262133 VIL262133 VSH262133 WCD262133 WLZ262133 WVV262133 N327669 JJ327669 TF327669 ADB327669 AMX327669 AWT327669 BGP327669 BQL327669 CAH327669 CKD327669 CTZ327669 DDV327669 DNR327669 DXN327669 EHJ327669 ERF327669 FBB327669 FKX327669 FUT327669 GEP327669 GOL327669 GYH327669 HID327669 HRZ327669 IBV327669 ILR327669 IVN327669 JFJ327669 JPF327669 JZB327669 KIX327669 KST327669 LCP327669 LML327669 LWH327669 MGD327669 MPZ327669 MZV327669 NJR327669 NTN327669 ODJ327669 ONF327669 OXB327669 PGX327669 PQT327669 QAP327669 QKL327669 QUH327669 RED327669 RNZ327669 RXV327669 SHR327669 SRN327669 TBJ327669 TLF327669 TVB327669 UEX327669 UOT327669 UYP327669 VIL327669 VSH327669 WCD327669 WLZ327669 WVV327669 N393205 JJ393205 TF393205 ADB393205 AMX393205 AWT393205 BGP393205 BQL393205 CAH393205 CKD393205 CTZ393205 DDV393205 DNR393205 DXN393205 EHJ393205 ERF393205 FBB393205 FKX393205 FUT393205 GEP393205 GOL393205 GYH393205 HID393205 HRZ393205 IBV393205 ILR393205 IVN393205 JFJ393205 JPF393205 JZB393205 KIX393205 KST393205 LCP393205 LML393205 LWH393205 MGD393205 MPZ393205 MZV393205 NJR393205 NTN393205 ODJ393205 ONF393205 OXB393205 PGX393205 PQT393205 QAP393205 QKL393205 QUH393205 RED393205 RNZ393205 RXV393205 SHR393205 SRN393205 TBJ393205 TLF393205 TVB393205 UEX393205 UOT393205 UYP393205 VIL393205 VSH393205 WCD393205 WLZ393205 WVV393205 N458741 JJ458741 TF458741 ADB458741 AMX458741 AWT458741 BGP458741 BQL458741 CAH458741 CKD458741 CTZ458741 DDV458741 DNR458741 DXN458741 EHJ458741 ERF458741 FBB458741 FKX458741 FUT458741 GEP458741 GOL458741 GYH458741 HID458741 HRZ458741 IBV458741 ILR458741 IVN458741 JFJ458741 JPF458741 JZB458741 KIX458741 KST458741 LCP458741 LML458741 LWH458741 MGD458741 MPZ458741 MZV458741 NJR458741 NTN458741 ODJ458741 ONF458741 OXB458741 PGX458741 PQT458741 QAP458741 QKL458741 QUH458741 RED458741 RNZ458741 RXV458741 SHR458741 SRN458741 TBJ458741 TLF458741 TVB458741 UEX458741 UOT458741 UYP458741 VIL458741 VSH458741 WCD458741 WLZ458741 WVV458741 N524277 JJ524277 TF524277 ADB524277 AMX524277 AWT524277 BGP524277 BQL524277 CAH524277 CKD524277 CTZ524277 DDV524277 DNR524277 DXN524277 EHJ524277 ERF524277 FBB524277 FKX524277 FUT524277 GEP524277 GOL524277 GYH524277 HID524277 HRZ524277 IBV524277 ILR524277 IVN524277 JFJ524277 JPF524277 JZB524277 KIX524277 KST524277 LCP524277 LML524277 LWH524277 MGD524277 MPZ524277 MZV524277 NJR524277 NTN524277 ODJ524277 ONF524277 OXB524277 PGX524277 PQT524277 QAP524277 QKL524277 QUH524277 RED524277 RNZ524277 RXV524277 SHR524277 SRN524277 TBJ524277 TLF524277 TVB524277 UEX524277 UOT524277 UYP524277 VIL524277 VSH524277 WCD524277 WLZ524277 WVV524277 N589813 JJ589813 TF589813 ADB589813 AMX589813 AWT589813 BGP589813 BQL589813 CAH589813 CKD589813 CTZ589813 DDV589813 DNR589813 DXN589813 EHJ589813 ERF589813 FBB589813 FKX589813 FUT589813 GEP589813 GOL589813 GYH589813 HID589813 HRZ589813 IBV589813 ILR589813 IVN589813 JFJ589813 JPF589813 JZB589813 KIX589813 KST589813 LCP589813 LML589813 LWH589813 MGD589813 MPZ589813 MZV589813 NJR589813 NTN589813 ODJ589813 ONF589813 OXB589813 PGX589813 PQT589813 QAP589813 QKL589813 QUH589813 RED589813 RNZ589813 RXV589813 SHR589813 SRN589813 TBJ589813 TLF589813 TVB589813 UEX589813 UOT589813 UYP589813 VIL589813 VSH589813 WCD589813 WLZ589813 WVV589813 N655349 JJ655349 TF655349 ADB655349 AMX655349 AWT655349 BGP655349 BQL655349 CAH655349 CKD655349 CTZ655349 DDV655349 DNR655349 DXN655349 EHJ655349 ERF655349 FBB655349 FKX655349 FUT655349 GEP655349 GOL655349 GYH655349 HID655349 HRZ655349 IBV655349 ILR655349 IVN655349 JFJ655349 JPF655349 JZB655349 KIX655349 KST655349 LCP655349 LML655349 LWH655349 MGD655349 MPZ655349 MZV655349 NJR655349 NTN655349 ODJ655349 ONF655349 OXB655349 PGX655349 PQT655349 QAP655349 QKL655349 QUH655349 RED655349 RNZ655349 RXV655349 SHR655349 SRN655349 TBJ655349 TLF655349 TVB655349 UEX655349 UOT655349 UYP655349 VIL655349 VSH655349 WCD655349 WLZ655349 WVV655349 N720885 JJ720885 TF720885 ADB720885 AMX720885 AWT720885 BGP720885 BQL720885 CAH720885 CKD720885 CTZ720885 DDV720885 DNR720885 DXN720885 EHJ720885 ERF720885 FBB720885 FKX720885 FUT720885 GEP720885 GOL720885 GYH720885 HID720885 HRZ720885 IBV720885 ILR720885 IVN720885 JFJ720885 JPF720885 JZB720885 KIX720885 KST720885 LCP720885 LML720885 LWH720885 MGD720885 MPZ720885 MZV720885 NJR720885 NTN720885 ODJ720885 ONF720885 OXB720885 PGX720885 PQT720885 QAP720885 QKL720885 QUH720885 RED720885 RNZ720885 RXV720885 SHR720885 SRN720885 TBJ720885 TLF720885 TVB720885 UEX720885 UOT720885 UYP720885 VIL720885 VSH720885 WCD720885 WLZ720885 WVV720885 N786421 JJ786421 TF786421 ADB786421 AMX786421 AWT786421 BGP786421 BQL786421 CAH786421 CKD786421 CTZ786421 DDV786421 DNR786421 DXN786421 EHJ786421 ERF786421 FBB786421 FKX786421 FUT786421 GEP786421 GOL786421 GYH786421 HID786421 HRZ786421 IBV786421 ILR786421 IVN786421 JFJ786421 JPF786421 JZB786421 KIX786421 KST786421 LCP786421 LML786421 LWH786421 MGD786421 MPZ786421 MZV786421 NJR786421 NTN786421 ODJ786421 ONF786421 OXB786421 PGX786421 PQT786421 QAP786421 QKL786421 QUH786421 RED786421 RNZ786421 RXV786421 SHR786421 SRN786421 TBJ786421 TLF786421 TVB786421 UEX786421 UOT786421 UYP786421 VIL786421 VSH786421 WCD786421 WLZ786421 WVV786421 N851957 JJ851957 TF851957 ADB851957 AMX851957 AWT851957 BGP851957 BQL851957 CAH851957 CKD851957 CTZ851957 DDV851957 DNR851957 DXN851957 EHJ851957 ERF851957 FBB851957 FKX851957 FUT851957 GEP851957 GOL851957 GYH851957 HID851957 HRZ851957 IBV851957 ILR851957 IVN851957 JFJ851957 JPF851957 JZB851957 KIX851957 KST851957 LCP851957 LML851957 LWH851957 MGD851957 MPZ851957 MZV851957 NJR851957 NTN851957 ODJ851957 ONF851957 OXB851957 PGX851957 PQT851957 QAP851957 QKL851957 QUH851957 RED851957 RNZ851957 RXV851957 SHR851957 SRN851957 TBJ851957 TLF851957 TVB851957 UEX851957 UOT851957 UYP851957 VIL851957 VSH851957 WCD851957 WLZ851957 WVV851957 N917493 JJ917493 TF917493 ADB917493 AMX917493 AWT917493 BGP917493 BQL917493 CAH917493 CKD917493 CTZ917493 DDV917493 DNR917493 DXN917493 EHJ917493 ERF917493 FBB917493 FKX917493 FUT917493 GEP917493 GOL917493 GYH917493 HID917493 HRZ917493 IBV917493 ILR917493 IVN917493 JFJ917493 JPF917493 JZB917493 KIX917493 KST917493 LCP917493 LML917493 LWH917493 MGD917493 MPZ917493 MZV917493 NJR917493 NTN917493 ODJ917493 ONF917493 OXB917493 PGX917493 PQT917493 QAP917493 QKL917493 QUH917493 RED917493 RNZ917493 RXV917493 SHR917493 SRN917493 TBJ917493 TLF917493 TVB917493 UEX917493 UOT917493 UYP917493 VIL917493 VSH917493 WCD917493 WLZ917493 WVV917493 N983029 JJ983029 TF983029 ADB983029 AMX983029 AWT983029 BGP983029 BQL983029 CAH983029 CKD983029 CTZ983029 DDV983029 DNR983029 DXN983029 EHJ983029 ERF983029 FBB983029 FKX983029 FUT983029 GEP983029 GOL983029 GYH983029 HID983029 HRZ983029 IBV983029 ILR983029 IVN983029 JFJ983029 JPF983029 JZB983029 KIX983029 KST983029 LCP983029 LML983029 LWH983029 MGD983029 MPZ983029 MZV983029 NJR983029 NTN983029 ODJ983029 ONF983029 OXB983029 PGX983029 PQT983029 QAP983029 QKL983029 QUH983029 RED983029 RNZ983029 RXV983029 SHR983029 SRN983029 TBJ983029 TLF983029 TVB983029 UEX983029 UOT983029 UYP983029 VIL983029 VSH983029 WCD983029 WLZ983029 WVV983029" xr:uid="{00000000-0002-0000-1200-000019000000}">
      <formula1>LENB(N16)&lt;=56</formula1>
    </dataValidation>
    <dataValidation type="custom" allowBlank="1" showInputMessage="1" showErrorMessage="1" sqref="G13 JC13 SY13 ACU13 AMQ13 AWM13 BGI13 BQE13 CAA13 CJW13 CTS13 DDO13 DNK13 DXG13 EHC13 EQY13 FAU13 FKQ13 FUM13 GEI13 GOE13 GYA13 HHW13 HRS13 IBO13 ILK13 IVG13 JFC13 JOY13 JYU13 KIQ13 KSM13 LCI13 LME13 LWA13 MFW13 MPS13 MZO13 NJK13 NTG13 ODC13 OMY13 OWU13 PGQ13 PQM13 QAI13 QKE13 QUA13 RDW13 RNS13 RXO13 SHK13 SRG13 TBC13 TKY13 TUU13 UEQ13 UOM13 UYI13 VIE13 VSA13 WBW13 WLS13 WVO13 G65522 JC65522 SY65522 ACU65522 AMQ65522 AWM65522 BGI65522 BQE65522 CAA65522 CJW65522 CTS65522 DDO65522 DNK65522 DXG65522 EHC65522 EQY65522 FAU65522 FKQ65522 FUM65522 GEI65522 GOE65522 GYA65522 HHW65522 HRS65522 IBO65522 ILK65522 IVG65522 JFC65522 JOY65522 JYU65522 KIQ65522 KSM65522 LCI65522 LME65522 LWA65522 MFW65522 MPS65522 MZO65522 NJK65522 NTG65522 ODC65522 OMY65522 OWU65522 PGQ65522 PQM65522 QAI65522 QKE65522 QUA65522 RDW65522 RNS65522 RXO65522 SHK65522 SRG65522 TBC65522 TKY65522 TUU65522 UEQ65522 UOM65522 UYI65522 VIE65522 VSA65522 WBW65522 WLS65522 WVO65522 G131058 JC131058 SY131058 ACU131058 AMQ131058 AWM131058 BGI131058 BQE131058 CAA131058 CJW131058 CTS131058 DDO131058 DNK131058 DXG131058 EHC131058 EQY131058 FAU131058 FKQ131058 FUM131058 GEI131058 GOE131058 GYA131058 HHW131058 HRS131058 IBO131058 ILK131058 IVG131058 JFC131058 JOY131058 JYU131058 KIQ131058 KSM131058 LCI131058 LME131058 LWA131058 MFW131058 MPS131058 MZO131058 NJK131058 NTG131058 ODC131058 OMY131058 OWU131058 PGQ131058 PQM131058 QAI131058 QKE131058 QUA131058 RDW131058 RNS131058 RXO131058 SHK131058 SRG131058 TBC131058 TKY131058 TUU131058 UEQ131058 UOM131058 UYI131058 VIE131058 VSA131058 WBW131058 WLS131058 WVO131058 G196594 JC196594 SY196594 ACU196594 AMQ196594 AWM196594 BGI196594 BQE196594 CAA196594 CJW196594 CTS196594 DDO196594 DNK196594 DXG196594 EHC196594 EQY196594 FAU196594 FKQ196594 FUM196594 GEI196594 GOE196594 GYA196594 HHW196594 HRS196594 IBO196594 ILK196594 IVG196594 JFC196594 JOY196594 JYU196594 KIQ196594 KSM196594 LCI196594 LME196594 LWA196594 MFW196594 MPS196594 MZO196594 NJK196594 NTG196594 ODC196594 OMY196594 OWU196594 PGQ196594 PQM196594 QAI196594 QKE196594 QUA196594 RDW196594 RNS196594 RXO196594 SHK196594 SRG196594 TBC196594 TKY196594 TUU196594 UEQ196594 UOM196594 UYI196594 VIE196594 VSA196594 WBW196594 WLS196594 WVO196594 G262130 JC262130 SY262130 ACU262130 AMQ262130 AWM262130 BGI262130 BQE262130 CAA262130 CJW262130 CTS262130 DDO262130 DNK262130 DXG262130 EHC262130 EQY262130 FAU262130 FKQ262130 FUM262130 GEI262130 GOE262130 GYA262130 HHW262130 HRS262130 IBO262130 ILK262130 IVG262130 JFC262130 JOY262130 JYU262130 KIQ262130 KSM262130 LCI262130 LME262130 LWA262130 MFW262130 MPS262130 MZO262130 NJK262130 NTG262130 ODC262130 OMY262130 OWU262130 PGQ262130 PQM262130 QAI262130 QKE262130 QUA262130 RDW262130 RNS262130 RXO262130 SHK262130 SRG262130 TBC262130 TKY262130 TUU262130 UEQ262130 UOM262130 UYI262130 VIE262130 VSA262130 WBW262130 WLS262130 WVO262130 G327666 JC327666 SY327666 ACU327666 AMQ327666 AWM327666 BGI327666 BQE327666 CAA327666 CJW327666 CTS327666 DDO327666 DNK327666 DXG327666 EHC327666 EQY327666 FAU327666 FKQ327666 FUM327666 GEI327666 GOE327666 GYA327666 HHW327666 HRS327666 IBO327666 ILK327666 IVG327666 JFC327666 JOY327666 JYU327666 KIQ327666 KSM327666 LCI327666 LME327666 LWA327666 MFW327666 MPS327666 MZO327666 NJK327666 NTG327666 ODC327666 OMY327666 OWU327666 PGQ327666 PQM327666 QAI327666 QKE327666 QUA327666 RDW327666 RNS327666 RXO327666 SHK327666 SRG327666 TBC327666 TKY327666 TUU327666 UEQ327666 UOM327666 UYI327666 VIE327666 VSA327666 WBW327666 WLS327666 WVO327666 G393202 JC393202 SY393202 ACU393202 AMQ393202 AWM393202 BGI393202 BQE393202 CAA393202 CJW393202 CTS393202 DDO393202 DNK393202 DXG393202 EHC393202 EQY393202 FAU393202 FKQ393202 FUM393202 GEI393202 GOE393202 GYA393202 HHW393202 HRS393202 IBO393202 ILK393202 IVG393202 JFC393202 JOY393202 JYU393202 KIQ393202 KSM393202 LCI393202 LME393202 LWA393202 MFW393202 MPS393202 MZO393202 NJK393202 NTG393202 ODC393202 OMY393202 OWU393202 PGQ393202 PQM393202 QAI393202 QKE393202 QUA393202 RDW393202 RNS393202 RXO393202 SHK393202 SRG393202 TBC393202 TKY393202 TUU393202 UEQ393202 UOM393202 UYI393202 VIE393202 VSA393202 WBW393202 WLS393202 WVO393202 G458738 JC458738 SY458738 ACU458738 AMQ458738 AWM458738 BGI458738 BQE458738 CAA458738 CJW458738 CTS458738 DDO458738 DNK458738 DXG458738 EHC458738 EQY458738 FAU458738 FKQ458738 FUM458738 GEI458738 GOE458738 GYA458738 HHW458738 HRS458738 IBO458738 ILK458738 IVG458738 JFC458738 JOY458738 JYU458738 KIQ458738 KSM458738 LCI458738 LME458738 LWA458738 MFW458738 MPS458738 MZO458738 NJK458738 NTG458738 ODC458738 OMY458738 OWU458738 PGQ458738 PQM458738 QAI458738 QKE458738 QUA458738 RDW458738 RNS458738 RXO458738 SHK458738 SRG458738 TBC458738 TKY458738 TUU458738 UEQ458738 UOM458738 UYI458738 VIE458738 VSA458738 WBW458738 WLS458738 WVO458738 G524274 JC524274 SY524274 ACU524274 AMQ524274 AWM524274 BGI524274 BQE524274 CAA524274 CJW524274 CTS524274 DDO524274 DNK524274 DXG524274 EHC524274 EQY524274 FAU524274 FKQ524274 FUM524274 GEI524274 GOE524274 GYA524274 HHW524274 HRS524274 IBO524274 ILK524274 IVG524274 JFC524274 JOY524274 JYU524274 KIQ524274 KSM524274 LCI524274 LME524274 LWA524274 MFW524274 MPS524274 MZO524274 NJK524274 NTG524274 ODC524274 OMY524274 OWU524274 PGQ524274 PQM524274 QAI524274 QKE524274 QUA524274 RDW524274 RNS524274 RXO524274 SHK524274 SRG524274 TBC524274 TKY524274 TUU524274 UEQ524274 UOM524274 UYI524274 VIE524274 VSA524274 WBW524274 WLS524274 WVO524274 G589810 JC589810 SY589810 ACU589810 AMQ589810 AWM589810 BGI589810 BQE589810 CAA589810 CJW589810 CTS589810 DDO589810 DNK589810 DXG589810 EHC589810 EQY589810 FAU589810 FKQ589810 FUM589810 GEI589810 GOE589810 GYA589810 HHW589810 HRS589810 IBO589810 ILK589810 IVG589810 JFC589810 JOY589810 JYU589810 KIQ589810 KSM589810 LCI589810 LME589810 LWA589810 MFW589810 MPS589810 MZO589810 NJK589810 NTG589810 ODC589810 OMY589810 OWU589810 PGQ589810 PQM589810 QAI589810 QKE589810 QUA589810 RDW589810 RNS589810 RXO589810 SHK589810 SRG589810 TBC589810 TKY589810 TUU589810 UEQ589810 UOM589810 UYI589810 VIE589810 VSA589810 WBW589810 WLS589810 WVO589810 G655346 JC655346 SY655346 ACU655346 AMQ655346 AWM655346 BGI655346 BQE655346 CAA655346 CJW655346 CTS655346 DDO655346 DNK655346 DXG655346 EHC655346 EQY655346 FAU655346 FKQ655346 FUM655346 GEI655346 GOE655346 GYA655346 HHW655346 HRS655346 IBO655346 ILK655346 IVG655346 JFC655346 JOY655346 JYU655346 KIQ655346 KSM655346 LCI655346 LME655346 LWA655346 MFW655346 MPS655346 MZO655346 NJK655346 NTG655346 ODC655346 OMY655346 OWU655346 PGQ655346 PQM655346 QAI655346 QKE655346 QUA655346 RDW655346 RNS655346 RXO655346 SHK655346 SRG655346 TBC655346 TKY655346 TUU655346 UEQ655346 UOM655346 UYI655346 VIE655346 VSA655346 WBW655346 WLS655346 WVO655346 G720882 JC720882 SY720882 ACU720882 AMQ720882 AWM720882 BGI720882 BQE720882 CAA720882 CJW720882 CTS720882 DDO720882 DNK720882 DXG720882 EHC720882 EQY720882 FAU720882 FKQ720882 FUM720882 GEI720882 GOE720882 GYA720882 HHW720882 HRS720882 IBO720882 ILK720882 IVG720882 JFC720882 JOY720882 JYU720882 KIQ720882 KSM720882 LCI720882 LME720882 LWA720882 MFW720882 MPS720882 MZO720882 NJK720882 NTG720882 ODC720882 OMY720882 OWU720882 PGQ720882 PQM720882 QAI720882 QKE720882 QUA720882 RDW720882 RNS720882 RXO720882 SHK720882 SRG720882 TBC720882 TKY720882 TUU720882 UEQ720882 UOM720882 UYI720882 VIE720882 VSA720882 WBW720882 WLS720882 WVO720882 G786418 JC786418 SY786418 ACU786418 AMQ786418 AWM786418 BGI786418 BQE786418 CAA786418 CJW786418 CTS786418 DDO786418 DNK786418 DXG786418 EHC786418 EQY786418 FAU786418 FKQ786418 FUM786418 GEI786418 GOE786418 GYA786418 HHW786418 HRS786418 IBO786418 ILK786418 IVG786418 JFC786418 JOY786418 JYU786418 KIQ786418 KSM786418 LCI786418 LME786418 LWA786418 MFW786418 MPS786418 MZO786418 NJK786418 NTG786418 ODC786418 OMY786418 OWU786418 PGQ786418 PQM786418 QAI786418 QKE786418 QUA786418 RDW786418 RNS786418 RXO786418 SHK786418 SRG786418 TBC786418 TKY786418 TUU786418 UEQ786418 UOM786418 UYI786418 VIE786418 VSA786418 WBW786418 WLS786418 WVO786418 G851954 JC851954 SY851954 ACU851954 AMQ851954 AWM851954 BGI851954 BQE851954 CAA851954 CJW851954 CTS851954 DDO851954 DNK851954 DXG851954 EHC851954 EQY851954 FAU851954 FKQ851954 FUM851954 GEI851954 GOE851954 GYA851954 HHW851954 HRS851954 IBO851954 ILK851954 IVG851954 JFC851954 JOY851954 JYU851954 KIQ851954 KSM851954 LCI851954 LME851954 LWA851954 MFW851954 MPS851954 MZO851954 NJK851954 NTG851954 ODC851954 OMY851954 OWU851954 PGQ851954 PQM851954 QAI851954 QKE851954 QUA851954 RDW851954 RNS851954 RXO851954 SHK851954 SRG851954 TBC851954 TKY851954 TUU851954 UEQ851954 UOM851954 UYI851954 VIE851954 VSA851954 WBW851954 WLS851954 WVO851954 G917490 JC917490 SY917490 ACU917490 AMQ917490 AWM917490 BGI917490 BQE917490 CAA917490 CJW917490 CTS917490 DDO917490 DNK917490 DXG917490 EHC917490 EQY917490 FAU917490 FKQ917490 FUM917490 GEI917490 GOE917490 GYA917490 HHW917490 HRS917490 IBO917490 ILK917490 IVG917490 JFC917490 JOY917490 JYU917490 KIQ917490 KSM917490 LCI917490 LME917490 LWA917490 MFW917490 MPS917490 MZO917490 NJK917490 NTG917490 ODC917490 OMY917490 OWU917490 PGQ917490 PQM917490 QAI917490 QKE917490 QUA917490 RDW917490 RNS917490 RXO917490 SHK917490 SRG917490 TBC917490 TKY917490 TUU917490 UEQ917490 UOM917490 UYI917490 VIE917490 VSA917490 WBW917490 WLS917490 WVO917490 G983026 JC983026 SY983026 ACU983026 AMQ983026 AWM983026 BGI983026 BQE983026 CAA983026 CJW983026 CTS983026 DDO983026 DNK983026 DXG983026 EHC983026 EQY983026 FAU983026 FKQ983026 FUM983026 GEI983026 GOE983026 GYA983026 HHW983026 HRS983026 IBO983026 ILK983026 IVG983026 JFC983026 JOY983026 JYU983026 KIQ983026 KSM983026 LCI983026 LME983026 LWA983026 MFW983026 MPS983026 MZO983026 NJK983026 NTG983026 ODC983026 OMY983026 OWU983026 PGQ983026 PQM983026 QAI983026 QKE983026 QUA983026 RDW983026 RNS983026 RXO983026 SHK983026 SRG983026 TBC983026 TKY983026 TUU983026 UEQ983026 UOM983026 UYI983026 VIE983026 VSA983026 WBW983026 WLS983026 WVO983026 J13 JF13 TB13 ACX13 AMT13 AWP13 BGL13 BQH13 CAD13 CJZ13 CTV13 DDR13 DNN13 DXJ13 EHF13 ERB13 FAX13 FKT13 FUP13 GEL13 GOH13 GYD13 HHZ13 HRV13 IBR13 ILN13 IVJ13 JFF13 JPB13 JYX13 KIT13 KSP13 LCL13 LMH13 LWD13 MFZ13 MPV13 MZR13 NJN13 NTJ13 ODF13 ONB13 OWX13 PGT13 PQP13 QAL13 QKH13 QUD13 RDZ13 RNV13 RXR13 SHN13 SRJ13 TBF13 TLB13 TUX13 UET13 UOP13 UYL13 VIH13 VSD13 WBZ13 WLV13 WVR13 J65522 JF65522 TB65522 ACX65522 AMT65522 AWP65522 BGL65522 BQH65522 CAD65522 CJZ65522 CTV65522 DDR65522 DNN65522 DXJ65522 EHF65522 ERB65522 FAX65522 FKT65522 FUP65522 GEL65522 GOH65522 GYD65522 HHZ65522 HRV65522 IBR65522 ILN65522 IVJ65522 JFF65522 JPB65522 JYX65522 KIT65522 KSP65522 LCL65522 LMH65522 LWD65522 MFZ65522 MPV65522 MZR65522 NJN65522 NTJ65522 ODF65522 ONB65522 OWX65522 PGT65522 PQP65522 QAL65522 QKH65522 QUD65522 RDZ65522 RNV65522 RXR65522 SHN65522 SRJ65522 TBF65522 TLB65522 TUX65522 UET65522 UOP65522 UYL65522 VIH65522 VSD65522 WBZ65522 WLV65522 WVR65522 J131058 JF131058 TB131058 ACX131058 AMT131058 AWP131058 BGL131058 BQH131058 CAD131058 CJZ131058 CTV131058 DDR131058 DNN131058 DXJ131058 EHF131058 ERB131058 FAX131058 FKT131058 FUP131058 GEL131058 GOH131058 GYD131058 HHZ131058 HRV131058 IBR131058 ILN131058 IVJ131058 JFF131058 JPB131058 JYX131058 KIT131058 KSP131058 LCL131058 LMH131058 LWD131058 MFZ131058 MPV131058 MZR131058 NJN131058 NTJ131058 ODF131058 ONB131058 OWX131058 PGT131058 PQP131058 QAL131058 QKH131058 QUD131058 RDZ131058 RNV131058 RXR131058 SHN131058 SRJ131058 TBF131058 TLB131058 TUX131058 UET131058 UOP131058 UYL131058 VIH131058 VSD131058 WBZ131058 WLV131058 WVR131058 J196594 JF196594 TB196594 ACX196594 AMT196594 AWP196594 BGL196594 BQH196594 CAD196594 CJZ196594 CTV196594 DDR196594 DNN196594 DXJ196594 EHF196594 ERB196594 FAX196594 FKT196594 FUP196594 GEL196594 GOH196594 GYD196594 HHZ196594 HRV196594 IBR196594 ILN196594 IVJ196594 JFF196594 JPB196594 JYX196594 KIT196594 KSP196594 LCL196594 LMH196594 LWD196594 MFZ196594 MPV196594 MZR196594 NJN196594 NTJ196594 ODF196594 ONB196594 OWX196594 PGT196594 PQP196594 QAL196594 QKH196594 QUD196594 RDZ196594 RNV196594 RXR196594 SHN196594 SRJ196594 TBF196594 TLB196594 TUX196594 UET196594 UOP196594 UYL196594 VIH196594 VSD196594 WBZ196594 WLV196594 WVR196594 J262130 JF262130 TB262130 ACX262130 AMT262130 AWP262130 BGL262130 BQH262130 CAD262130 CJZ262130 CTV262130 DDR262130 DNN262130 DXJ262130 EHF262130 ERB262130 FAX262130 FKT262130 FUP262130 GEL262130 GOH262130 GYD262130 HHZ262130 HRV262130 IBR262130 ILN262130 IVJ262130 JFF262130 JPB262130 JYX262130 KIT262130 KSP262130 LCL262130 LMH262130 LWD262130 MFZ262130 MPV262130 MZR262130 NJN262130 NTJ262130 ODF262130 ONB262130 OWX262130 PGT262130 PQP262130 QAL262130 QKH262130 QUD262130 RDZ262130 RNV262130 RXR262130 SHN262130 SRJ262130 TBF262130 TLB262130 TUX262130 UET262130 UOP262130 UYL262130 VIH262130 VSD262130 WBZ262130 WLV262130 WVR262130 J327666 JF327666 TB327666 ACX327666 AMT327666 AWP327666 BGL327666 BQH327666 CAD327666 CJZ327666 CTV327666 DDR327666 DNN327666 DXJ327666 EHF327666 ERB327666 FAX327666 FKT327666 FUP327666 GEL327666 GOH327666 GYD327666 HHZ327666 HRV327666 IBR327666 ILN327666 IVJ327666 JFF327666 JPB327666 JYX327666 KIT327666 KSP327666 LCL327666 LMH327666 LWD327666 MFZ327666 MPV327666 MZR327666 NJN327666 NTJ327666 ODF327666 ONB327666 OWX327666 PGT327666 PQP327666 QAL327666 QKH327666 QUD327666 RDZ327666 RNV327666 RXR327666 SHN327666 SRJ327666 TBF327666 TLB327666 TUX327666 UET327666 UOP327666 UYL327666 VIH327666 VSD327666 WBZ327666 WLV327666 WVR327666 J393202 JF393202 TB393202 ACX393202 AMT393202 AWP393202 BGL393202 BQH393202 CAD393202 CJZ393202 CTV393202 DDR393202 DNN393202 DXJ393202 EHF393202 ERB393202 FAX393202 FKT393202 FUP393202 GEL393202 GOH393202 GYD393202 HHZ393202 HRV393202 IBR393202 ILN393202 IVJ393202 JFF393202 JPB393202 JYX393202 KIT393202 KSP393202 LCL393202 LMH393202 LWD393202 MFZ393202 MPV393202 MZR393202 NJN393202 NTJ393202 ODF393202 ONB393202 OWX393202 PGT393202 PQP393202 QAL393202 QKH393202 QUD393202 RDZ393202 RNV393202 RXR393202 SHN393202 SRJ393202 TBF393202 TLB393202 TUX393202 UET393202 UOP393202 UYL393202 VIH393202 VSD393202 WBZ393202 WLV393202 WVR393202 J458738 JF458738 TB458738 ACX458738 AMT458738 AWP458738 BGL458738 BQH458738 CAD458738 CJZ458738 CTV458738 DDR458738 DNN458738 DXJ458738 EHF458738 ERB458738 FAX458738 FKT458738 FUP458738 GEL458738 GOH458738 GYD458738 HHZ458738 HRV458738 IBR458738 ILN458738 IVJ458738 JFF458738 JPB458738 JYX458738 KIT458738 KSP458738 LCL458738 LMH458738 LWD458738 MFZ458738 MPV458738 MZR458738 NJN458738 NTJ458738 ODF458738 ONB458738 OWX458738 PGT458738 PQP458738 QAL458738 QKH458738 QUD458738 RDZ458738 RNV458738 RXR458738 SHN458738 SRJ458738 TBF458738 TLB458738 TUX458738 UET458738 UOP458738 UYL458738 VIH458738 VSD458738 WBZ458738 WLV458738 WVR458738 J524274 JF524274 TB524274 ACX524274 AMT524274 AWP524274 BGL524274 BQH524274 CAD524274 CJZ524274 CTV524274 DDR524274 DNN524274 DXJ524274 EHF524274 ERB524274 FAX524274 FKT524274 FUP524274 GEL524274 GOH524274 GYD524274 HHZ524274 HRV524274 IBR524274 ILN524274 IVJ524274 JFF524274 JPB524274 JYX524274 KIT524274 KSP524274 LCL524274 LMH524274 LWD524274 MFZ524274 MPV524274 MZR524274 NJN524274 NTJ524274 ODF524274 ONB524274 OWX524274 PGT524274 PQP524274 QAL524274 QKH524274 QUD524274 RDZ524274 RNV524274 RXR524274 SHN524274 SRJ524274 TBF524274 TLB524274 TUX524274 UET524274 UOP524274 UYL524274 VIH524274 VSD524274 WBZ524274 WLV524274 WVR524274 J589810 JF589810 TB589810 ACX589810 AMT589810 AWP589810 BGL589810 BQH589810 CAD589810 CJZ589810 CTV589810 DDR589810 DNN589810 DXJ589810 EHF589810 ERB589810 FAX589810 FKT589810 FUP589810 GEL589810 GOH589810 GYD589810 HHZ589810 HRV589810 IBR589810 ILN589810 IVJ589810 JFF589810 JPB589810 JYX589810 KIT589810 KSP589810 LCL589810 LMH589810 LWD589810 MFZ589810 MPV589810 MZR589810 NJN589810 NTJ589810 ODF589810 ONB589810 OWX589810 PGT589810 PQP589810 QAL589810 QKH589810 QUD589810 RDZ589810 RNV589810 RXR589810 SHN589810 SRJ589810 TBF589810 TLB589810 TUX589810 UET589810 UOP589810 UYL589810 VIH589810 VSD589810 WBZ589810 WLV589810 WVR589810 J655346 JF655346 TB655346 ACX655346 AMT655346 AWP655346 BGL655346 BQH655346 CAD655346 CJZ655346 CTV655346 DDR655346 DNN655346 DXJ655346 EHF655346 ERB655346 FAX655346 FKT655346 FUP655346 GEL655346 GOH655346 GYD655346 HHZ655346 HRV655346 IBR655346 ILN655346 IVJ655346 JFF655346 JPB655346 JYX655346 KIT655346 KSP655346 LCL655346 LMH655346 LWD655346 MFZ655346 MPV655346 MZR655346 NJN655346 NTJ655346 ODF655346 ONB655346 OWX655346 PGT655346 PQP655346 QAL655346 QKH655346 QUD655346 RDZ655346 RNV655346 RXR655346 SHN655346 SRJ655346 TBF655346 TLB655346 TUX655346 UET655346 UOP655346 UYL655346 VIH655346 VSD655346 WBZ655346 WLV655346 WVR655346 J720882 JF720882 TB720882 ACX720882 AMT720882 AWP720882 BGL720882 BQH720882 CAD720882 CJZ720882 CTV720882 DDR720882 DNN720882 DXJ720882 EHF720882 ERB720882 FAX720882 FKT720882 FUP720882 GEL720882 GOH720882 GYD720882 HHZ720882 HRV720882 IBR720882 ILN720882 IVJ720882 JFF720882 JPB720882 JYX720882 KIT720882 KSP720882 LCL720882 LMH720882 LWD720882 MFZ720882 MPV720882 MZR720882 NJN720882 NTJ720882 ODF720882 ONB720882 OWX720882 PGT720882 PQP720882 QAL720882 QKH720882 QUD720882 RDZ720882 RNV720882 RXR720882 SHN720882 SRJ720882 TBF720882 TLB720882 TUX720882 UET720882 UOP720882 UYL720882 VIH720882 VSD720882 WBZ720882 WLV720882 WVR720882 J786418 JF786418 TB786418 ACX786418 AMT786418 AWP786418 BGL786418 BQH786418 CAD786418 CJZ786418 CTV786418 DDR786418 DNN786418 DXJ786418 EHF786418 ERB786418 FAX786418 FKT786418 FUP786418 GEL786418 GOH786418 GYD786418 HHZ786418 HRV786418 IBR786418 ILN786418 IVJ786418 JFF786418 JPB786418 JYX786418 KIT786418 KSP786418 LCL786418 LMH786418 LWD786418 MFZ786418 MPV786418 MZR786418 NJN786418 NTJ786418 ODF786418 ONB786418 OWX786418 PGT786418 PQP786418 QAL786418 QKH786418 QUD786418 RDZ786418 RNV786418 RXR786418 SHN786418 SRJ786418 TBF786418 TLB786418 TUX786418 UET786418 UOP786418 UYL786418 VIH786418 VSD786418 WBZ786418 WLV786418 WVR786418 J851954 JF851954 TB851954 ACX851954 AMT851954 AWP851954 BGL851954 BQH851954 CAD851954 CJZ851954 CTV851954 DDR851954 DNN851954 DXJ851954 EHF851954 ERB851954 FAX851954 FKT851954 FUP851954 GEL851954 GOH851954 GYD851954 HHZ851954 HRV851954 IBR851954 ILN851954 IVJ851954 JFF851954 JPB851954 JYX851954 KIT851954 KSP851954 LCL851954 LMH851954 LWD851954 MFZ851954 MPV851954 MZR851954 NJN851954 NTJ851954 ODF851954 ONB851954 OWX851954 PGT851954 PQP851954 QAL851954 QKH851954 QUD851954 RDZ851954 RNV851954 RXR851954 SHN851954 SRJ851954 TBF851954 TLB851954 TUX851954 UET851954 UOP851954 UYL851954 VIH851954 VSD851954 WBZ851954 WLV851954 WVR851954 J917490 JF917490 TB917490 ACX917490 AMT917490 AWP917490 BGL917490 BQH917490 CAD917490 CJZ917490 CTV917490 DDR917490 DNN917490 DXJ917490 EHF917490 ERB917490 FAX917490 FKT917490 FUP917490 GEL917490 GOH917490 GYD917490 HHZ917490 HRV917490 IBR917490 ILN917490 IVJ917490 JFF917490 JPB917490 JYX917490 KIT917490 KSP917490 LCL917490 LMH917490 LWD917490 MFZ917490 MPV917490 MZR917490 NJN917490 NTJ917490 ODF917490 ONB917490 OWX917490 PGT917490 PQP917490 QAL917490 QKH917490 QUD917490 RDZ917490 RNV917490 RXR917490 SHN917490 SRJ917490 TBF917490 TLB917490 TUX917490 UET917490 UOP917490 UYL917490 VIH917490 VSD917490 WBZ917490 WLV917490 WVR917490 J983026 JF983026 TB983026 ACX983026 AMT983026 AWP983026 BGL983026 BQH983026 CAD983026 CJZ983026 CTV983026 DDR983026 DNN983026 DXJ983026 EHF983026 ERB983026 FAX983026 FKT983026 FUP983026 GEL983026 GOH983026 GYD983026 HHZ983026 HRV983026 IBR983026 ILN983026 IVJ983026 JFF983026 JPB983026 JYX983026 KIT983026 KSP983026 LCL983026 LMH983026 LWD983026 MFZ983026 MPV983026 MZR983026 NJN983026 NTJ983026 ODF983026 ONB983026 OWX983026 PGT983026 PQP983026 QAL983026 QKH983026 QUD983026 RDZ983026 RNV983026 RXR983026 SHN983026 SRJ983026 TBF983026 TLB983026 TUX983026 UET983026 UOP983026 UYL983026 VIH983026 VSD983026 WBZ983026 WLV983026 WVR983026" xr:uid="{00000000-0002-0000-1200-00001A000000}">
      <formula1>LENB(G13)&lt;=42</formula1>
    </dataValidation>
    <dataValidation type="list" errorStyle="warning" allowBlank="1" showInputMessage="1" showErrorMessage="1" sqref="WWG983057:WWH983057 JU44:JV44 TQ44:TR44 ADM44:ADN44 ANI44:ANJ44 AXE44:AXF44 BHA44:BHB44 BQW44:BQX44 CAS44:CAT44 CKO44:CKP44 CUK44:CUL44 DEG44:DEH44 DOC44:DOD44 DXY44:DXZ44 EHU44:EHV44 ERQ44:ERR44 FBM44:FBN44 FLI44:FLJ44 FVE44:FVF44 GFA44:GFB44 GOW44:GOX44 GYS44:GYT44 HIO44:HIP44 HSK44:HSL44 ICG44:ICH44 IMC44:IMD44 IVY44:IVZ44 JFU44:JFV44 JPQ44:JPR44 JZM44:JZN44 KJI44:KJJ44 KTE44:KTF44 LDA44:LDB44 LMW44:LMX44 LWS44:LWT44 MGO44:MGP44 MQK44:MQL44 NAG44:NAH44 NKC44:NKD44 NTY44:NTZ44 ODU44:ODV44 ONQ44:ONR44 OXM44:OXN44 PHI44:PHJ44 PRE44:PRF44 QBA44:QBB44 QKW44:QKX44 QUS44:QUT44 REO44:REP44 ROK44:ROL44 RYG44:RYH44 SIC44:SID44 SRY44:SRZ44 TBU44:TBV44 TLQ44:TLR44 TVM44:TVN44 UFI44:UFJ44 UPE44:UPF44 UZA44:UZB44 VIW44:VIX44 VSS44:VST44 WCO44:WCP44 WMK44:WML44 WWG44:WWH44 Y65553:Z65553 JU65553:JV65553 TQ65553:TR65553 ADM65553:ADN65553 ANI65553:ANJ65553 AXE65553:AXF65553 BHA65553:BHB65553 BQW65553:BQX65553 CAS65553:CAT65553 CKO65553:CKP65553 CUK65553:CUL65553 DEG65553:DEH65553 DOC65553:DOD65553 DXY65553:DXZ65553 EHU65553:EHV65553 ERQ65553:ERR65553 FBM65553:FBN65553 FLI65553:FLJ65553 FVE65553:FVF65553 GFA65553:GFB65553 GOW65553:GOX65553 GYS65553:GYT65553 HIO65553:HIP65553 HSK65553:HSL65553 ICG65553:ICH65553 IMC65553:IMD65553 IVY65553:IVZ65553 JFU65553:JFV65553 JPQ65553:JPR65553 JZM65553:JZN65553 KJI65553:KJJ65553 KTE65553:KTF65553 LDA65553:LDB65553 LMW65553:LMX65553 LWS65553:LWT65553 MGO65553:MGP65553 MQK65553:MQL65553 NAG65553:NAH65553 NKC65553:NKD65553 NTY65553:NTZ65553 ODU65553:ODV65553 ONQ65553:ONR65553 OXM65553:OXN65553 PHI65553:PHJ65553 PRE65553:PRF65553 QBA65553:QBB65553 QKW65553:QKX65553 QUS65553:QUT65553 REO65553:REP65553 ROK65553:ROL65553 RYG65553:RYH65553 SIC65553:SID65553 SRY65553:SRZ65553 TBU65553:TBV65553 TLQ65553:TLR65553 TVM65553:TVN65553 UFI65553:UFJ65553 UPE65553:UPF65553 UZA65553:UZB65553 VIW65553:VIX65553 VSS65553:VST65553 WCO65553:WCP65553 WMK65553:WML65553 WWG65553:WWH65553 Y131089:Z131089 JU131089:JV131089 TQ131089:TR131089 ADM131089:ADN131089 ANI131089:ANJ131089 AXE131089:AXF131089 BHA131089:BHB131089 BQW131089:BQX131089 CAS131089:CAT131089 CKO131089:CKP131089 CUK131089:CUL131089 DEG131089:DEH131089 DOC131089:DOD131089 DXY131089:DXZ131089 EHU131089:EHV131089 ERQ131089:ERR131089 FBM131089:FBN131089 FLI131089:FLJ131089 FVE131089:FVF131089 GFA131089:GFB131089 GOW131089:GOX131089 GYS131089:GYT131089 HIO131089:HIP131089 HSK131089:HSL131089 ICG131089:ICH131089 IMC131089:IMD131089 IVY131089:IVZ131089 JFU131089:JFV131089 JPQ131089:JPR131089 JZM131089:JZN131089 KJI131089:KJJ131089 KTE131089:KTF131089 LDA131089:LDB131089 LMW131089:LMX131089 LWS131089:LWT131089 MGO131089:MGP131089 MQK131089:MQL131089 NAG131089:NAH131089 NKC131089:NKD131089 NTY131089:NTZ131089 ODU131089:ODV131089 ONQ131089:ONR131089 OXM131089:OXN131089 PHI131089:PHJ131089 PRE131089:PRF131089 QBA131089:QBB131089 QKW131089:QKX131089 QUS131089:QUT131089 REO131089:REP131089 ROK131089:ROL131089 RYG131089:RYH131089 SIC131089:SID131089 SRY131089:SRZ131089 TBU131089:TBV131089 TLQ131089:TLR131089 TVM131089:TVN131089 UFI131089:UFJ131089 UPE131089:UPF131089 UZA131089:UZB131089 VIW131089:VIX131089 VSS131089:VST131089 WCO131089:WCP131089 WMK131089:WML131089 WWG131089:WWH131089 Y196625:Z196625 JU196625:JV196625 TQ196625:TR196625 ADM196625:ADN196625 ANI196625:ANJ196625 AXE196625:AXF196625 BHA196625:BHB196625 BQW196625:BQX196625 CAS196625:CAT196625 CKO196625:CKP196625 CUK196625:CUL196625 DEG196625:DEH196625 DOC196625:DOD196625 DXY196625:DXZ196625 EHU196625:EHV196625 ERQ196625:ERR196625 FBM196625:FBN196625 FLI196625:FLJ196625 FVE196625:FVF196625 GFA196625:GFB196625 GOW196625:GOX196625 GYS196625:GYT196625 HIO196625:HIP196625 HSK196625:HSL196625 ICG196625:ICH196625 IMC196625:IMD196625 IVY196625:IVZ196625 JFU196625:JFV196625 JPQ196625:JPR196625 JZM196625:JZN196625 KJI196625:KJJ196625 KTE196625:KTF196625 LDA196625:LDB196625 LMW196625:LMX196625 LWS196625:LWT196625 MGO196625:MGP196625 MQK196625:MQL196625 NAG196625:NAH196625 NKC196625:NKD196625 NTY196625:NTZ196625 ODU196625:ODV196625 ONQ196625:ONR196625 OXM196625:OXN196625 PHI196625:PHJ196625 PRE196625:PRF196625 QBA196625:QBB196625 QKW196625:QKX196625 QUS196625:QUT196625 REO196625:REP196625 ROK196625:ROL196625 RYG196625:RYH196625 SIC196625:SID196625 SRY196625:SRZ196625 TBU196625:TBV196625 TLQ196625:TLR196625 TVM196625:TVN196625 UFI196625:UFJ196625 UPE196625:UPF196625 UZA196625:UZB196625 VIW196625:VIX196625 VSS196625:VST196625 WCO196625:WCP196625 WMK196625:WML196625 WWG196625:WWH196625 Y262161:Z262161 JU262161:JV262161 TQ262161:TR262161 ADM262161:ADN262161 ANI262161:ANJ262161 AXE262161:AXF262161 BHA262161:BHB262161 BQW262161:BQX262161 CAS262161:CAT262161 CKO262161:CKP262161 CUK262161:CUL262161 DEG262161:DEH262161 DOC262161:DOD262161 DXY262161:DXZ262161 EHU262161:EHV262161 ERQ262161:ERR262161 FBM262161:FBN262161 FLI262161:FLJ262161 FVE262161:FVF262161 GFA262161:GFB262161 GOW262161:GOX262161 GYS262161:GYT262161 HIO262161:HIP262161 HSK262161:HSL262161 ICG262161:ICH262161 IMC262161:IMD262161 IVY262161:IVZ262161 JFU262161:JFV262161 JPQ262161:JPR262161 JZM262161:JZN262161 KJI262161:KJJ262161 KTE262161:KTF262161 LDA262161:LDB262161 LMW262161:LMX262161 LWS262161:LWT262161 MGO262161:MGP262161 MQK262161:MQL262161 NAG262161:NAH262161 NKC262161:NKD262161 NTY262161:NTZ262161 ODU262161:ODV262161 ONQ262161:ONR262161 OXM262161:OXN262161 PHI262161:PHJ262161 PRE262161:PRF262161 QBA262161:QBB262161 QKW262161:QKX262161 QUS262161:QUT262161 REO262161:REP262161 ROK262161:ROL262161 RYG262161:RYH262161 SIC262161:SID262161 SRY262161:SRZ262161 TBU262161:TBV262161 TLQ262161:TLR262161 TVM262161:TVN262161 UFI262161:UFJ262161 UPE262161:UPF262161 UZA262161:UZB262161 VIW262161:VIX262161 VSS262161:VST262161 WCO262161:WCP262161 WMK262161:WML262161 WWG262161:WWH262161 Y327697:Z327697 JU327697:JV327697 TQ327697:TR327697 ADM327697:ADN327697 ANI327697:ANJ327697 AXE327697:AXF327697 BHA327697:BHB327697 BQW327697:BQX327697 CAS327697:CAT327697 CKO327697:CKP327697 CUK327697:CUL327697 DEG327697:DEH327697 DOC327697:DOD327697 DXY327697:DXZ327697 EHU327697:EHV327697 ERQ327697:ERR327697 FBM327697:FBN327697 FLI327697:FLJ327697 FVE327697:FVF327697 GFA327697:GFB327697 GOW327697:GOX327697 GYS327697:GYT327697 HIO327697:HIP327697 HSK327697:HSL327697 ICG327697:ICH327697 IMC327697:IMD327697 IVY327697:IVZ327697 JFU327697:JFV327697 JPQ327697:JPR327697 JZM327697:JZN327697 KJI327697:KJJ327697 KTE327697:KTF327697 LDA327697:LDB327697 LMW327697:LMX327697 LWS327697:LWT327697 MGO327697:MGP327697 MQK327697:MQL327697 NAG327697:NAH327697 NKC327697:NKD327697 NTY327697:NTZ327697 ODU327697:ODV327697 ONQ327697:ONR327697 OXM327697:OXN327697 PHI327697:PHJ327697 PRE327697:PRF327697 QBA327697:QBB327697 QKW327697:QKX327697 QUS327697:QUT327697 REO327697:REP327697 ROK327697:ROL327697 RYG327697:RYH327697 SIC327697:SID327697 SRY327697:SRZ327697 TBU327697:TBV327697 TLQ327697:TLR327697 TVM327697:TVN327697 UFI327697:UFJ327697 UPE327697:UPF327697 UZA327697:UZB327697 VIW327697:VIX327697 VSS327697:VST327697 WCO327697:WCP327697 WMK327697:WML327697 WWG327697:WWH327697 Y393233:Z393233 JU393233:JV393233 TQ393233:TR393233 ADM393233:ADN393233 ANI393233:ANJ393233 AXE393233:AXF393233 BHA393233:BHB393233 BQW393233:BQX393233 CAS393233:CAT393233 CKO393233:CKP393233 CUK393233:CUL393233 DEG393233:DEH393233 DOC393233:DOD393233 DXY393233:DXZ393233 EHU393233:EHV393233 ERQ393233:ERR393233 FBM393233:FBN393233 FLI393233:FLJ393233 FVE393233:FVF393233 GFA393233:GFB393233 GOW393233:GOX393233 GYS393233:GYT393233 HIO393233:HIP393233 HSK393233:HSL393233 ICG393233:ICH393233 IMC393233:IMD393233 IVY393233:IVZ393233 JFU393233:JFV393233 JPQ393233:JPR393233 JZM393233:JZN393233 KJI393233:KJJ393233 KTE393233:KTF393233 LDA393233:LDB393233 LMW393233:LMX393233 LWS393233:LWT393233 MGO393233:MGP393233 MQK393233:MQL393233 NAG393233:NAH393233 NKC393233:NKD393233 NTY393233:NTZ393233 ODU393233:ODV393233 ONQ393233:ONR393233 OXM393233:OXN393233 PHI393233:PHJ393233 PRE393233:PRF393233 QBA393233:QBB393233 QKW393233:QKX393233 QUS393233:QUT393233 REO393233:REP393233 ROK393233:ROL393233 RYG393233:RYH393233 SIC393233:SID393233 SRY393233:SRZ393233 TBU393233:TBV393233 TLQ393233:TLR393233 TVM393233:TVN393233 UFI393233:UFJ393233 UPE393233:UPF393233 UZA393233:UZB393233 VIW393233:VIX393233 VSS393233:VST393233 WCO393233:WCP393233 WMK393233:WML393233 WWG393233:WWH393233 Y458769:Z458769 JU458769:JV458769 TQ458769:TR458769 ADM458769:ADN458769 ANI458769:ANJ458769 AXE458769:AXF458769 BHA458769:BHB458769 BQW458769:BQX458769 CAS458769:CAT458769 CKO458769:CKP458769 CUK458769:CUL458769 DEG458769:DEH458769 DOC458769:DOD458769 DXY458769:DXZ458769 EHU458769:EHV458769 ERQ458769:ERR458769 FBM458769:FBN458769 FLI458769:FLJ458769 FVE458769:FVF458769 GFA458769:GFB458769 GOW458769:GOX458769 GYS458769:GYT458769 HIO458769:HIP458769 HSK458769:HSL458769 ICG458769:ICH458769 IMC458769:IMD458769 IVY458769:IVZ458769 JFU458769:JFV458769 JPQ458769:JPR458769 JZM458769:JZN458769 KJI458769:KJJ458769 KTE458769:KTF458769 LDA458769:LDB458769 LMW458769:LMX458769 LWS458769:LWT458769 MGO458769:MGP458769 MQK458769:MQL458769 NAG458769:NAH458769 NKC458769:NKD458769 NTY458769:NTZ458769 ODU458769:ODV458769 ONQ458769:ONR458769 OXM458769:OXN458769 PHI458769:PHJ458769 PRE458769:PRF458769 QBA458769:QBB458769 QKW458769:QKX458769 QUS458769:QUT458769 REO458769:REP458769 ROK458769:ROL458769 RYG458769:RYH458769 SIC458769:SID458769 SRY458769:SRZ458769 TBU458769:TBV458769 TLQ458769:TLR458769 TVM458769:TVN458769 UFI458769:UFJ458769 UPE458769:UPF458769 UZA458769:UZB458769 VIW458769:VIX458769 VSS458769:VST458769 WCO458769:WCP458769 WMK458769:WML458769 WWG458769:WWH458769 Y524305:Z524305 JU524305:JV524305 TQ524305:TR524305 ADM524305:ADN524305 ANI524305:ANJ524305 AXE524305:AXF524305 BHA524305:BHB524305 BQW524305:BQX524305 CAS524305:CAT524305 CKO524305:CKP524305 CUK524305:CUL524305 DEG524305:DEH524305 DOC524305:DOD524305 DXY524305:DXZ524305 EHU524305:EHV524305 ERQ524305:ERR524305 FBM524305:FBN524305 FLI524305:FLJ524305 FVE524305:FVF524305 GFA524305:GFB524305 GOW524305:GOX524305 GYS524305:GYT524305 HIO524305:HIP524305 HSK524305:HSL524305 ICG524305:ICH524305 IMC524305:IMD524305 IVY524305:IVZ524305 JFU524305:JFV524305 JPQ524305:JPR524305 JZM524305:JZN524305 KJI524305:KJJ524305 KTE524305:KTF524305 LDA524305:LDB524305 LMW524305:LMX524305 LWS524305:LWT524305 MGO524305:MGP524305 MQK524305:MQL524305 NAG524305:NAH524305 NKC524305:NKD524305 NTY524305:NTZ524305 ODU524305:ODV524305 ONQ524305:ONR524305 OXM524305:OXN524305 PHI524305:PHJ524305 PRE524305:PRF524305 QBA524305:QBB524305 QKW524305:QKX524305 QUS524305:QUT524305 REO524305:REP524305 ROK524305:ROL524305 RYG524305:RYH524305 SIC524305:SID524305 SRY524305:SRZ524305 TBU524305:TBV524305 TLQ524305:TLR524305 TVM524305:TVN524305 UFI524305:UFJ524305 UPE524305:UPF524305 UZA524305:UZB524305 VIW524305:VIX524305 VSS524305:VST524305 WCO524305:WCP524305 WMK524305:WML524305 WWG524305:WWH524305 Y589841:Z589841 JU589841:JV589841 TQ589841:TR589841 ADM589841:ADN589841 ANI589841:ANJ589841 AXE589841:AXF589841 BHA589841:BHB589841 BQW589841:BQX589841 CAS589841:CAT589841 CKO589841:CKP589841 CUK589841:CUL589841 DEG589841:DEH589841 DOC589841:DOD589841 DXY589841:DXZ589841 EHU589841:EHV589841 ERQ589841:ERR589841 FBM589841:FBN589841 FLI589841:FLJ589841 FVE589841:FVF589841 GFA589841:GFB589841 GOW589841:GOX589841 GYS589841:GYT589841 HIO589841:HIP589841 HSK589841:HSL589841 ICG589841:ICH589841 IMC589841:IMD589841 IVY589841:IVZ589841 JFU589841:JFV589841 JPQ589841:JPR589841 JZM589841:JZN589841 KJI589841:KJJ589841 KTE589841:KTF589841 LDA589841:LDB589841 LMW589841:LMX589841 LWS589841:LWT589841 MGO589841:MGP589841 MQK589841:MQL589841 NAG589841:NAH589841 NKC589841:NKD589841 NTY589841:NTZ589841 ODU589841:ODV589841 ONQ589841:ONR589841 OXM589841:OXN589841 PHI589841:PHJ589841 PRE589841:PRF589841 QBA589841:QBB589841 QKW589841:QKX589841 QUS589841:QUT589841 REO589841:REP589841 ROK589841:ROL589841 RYG589841:RYH589841 SIC589841:SID589841 SRY589841:SRZ589841 TBU589841:TBV589841 TLQ589841:TLR589841 TVM589841:TVN589841 UFI589841:UFJ589841 UPE589841:UPF589841 UZA589841:UZB589841 VIW589841:VIX589841 VSS589841:VST589841 WCO589841:WCP589841 WMK589841:WML589841 WWG589841:WWH589841 Y655377:Z655377 JU655377:JV655377 TQ655377:TR655377 ADM655377:ADN655377 ANI655377:ANJ655377 AXE655377:AXF655377 BHA655377:BHB655377 BQW655377:BQX655377 CAS655377:CAT655377 CKO655377:CKP655377 CUK655377:CUL655377 DEG655377:DEH655377 DOC655377:DOD655377 DXY655377:DXZ655377 EHU655377:EHV655377 ERQ655377:ERR655377 FBM655377:FBN655377 FLI655377:FLJ655377 FVE655377:FVF655377 GFA655377:GFB655377 GOW655377:GOX655377 GYS655377:GYT655377 HIO655377:HIP655377 HSK655377:HSL655377 ICG655377:ICH655377 IMC655377:IMD655377 IVY655377:IVZ655377 JFU655377:JFV655377 JPQ655377:JPR655377 JZM655377:JZN655377 KJI655377:KJJ655377 KTE655377:KTF655377 LDA655377:LDB655377 LMW655377:LMX655377 LWS655377:LWT655377 MGO655377:MGP655377 MQK655377:MQL655377 NAG655377:NAH655377 NKC655377:NKD655377 NTY655377:NTZ655377 ODU655377:ODV655377 ONQ655377:ONR655377 OXM655377:OXN655377 PHI655377:PHJ655377 PRE655377:PRF655377 QBA655377:QBB655377 QKW655377:QKX655377 QUS655377:QUT655377 REO655377:REP655377 ROK655377:ROL655377 RYG655377:RYH655377 SIC655377:SID655377 SRY655377:SRZ655377 TBU655377:TBV655377 TLQ655377:TLR655377 TVM655377:TVN655377 UFI655377:UFJ655377 UPE655377:UPF655377 UZA655377:UZB655377 VIW655377:VIX655377 VSS655377:VST655377 WCO655377:WCP655377 WMK655377:WML655377 WWG655377:WWH655377 Y720913:Z720913 JU720913:JV720913 TQ720913:TR720913 ADM720913:ADN720913 ANI720913:ANJ720913 AXE720913:AXF720913 BHA720913:BHB720913 BQW720913:BQX720913 CAS720913:CAT720913 CKO720913:CKP720913 CUK720913:CUL720913 DEG720913:DEH720913 DOC720913:DOD720913 DXY720913:DXZ720913 EHU720913:EHV720913 ERQ720913:ERR720913 FBM720913:FBN720913 FLI720913:FLJ720913 FVE720913:FVF720913 GFA720913:GFB720913 GOW720913:GOX720913 GYS720913:GYT720913 HIO720913:HIP720913 HSK720913:HSL720913 ICG720913:ICH720913 IMC720913:IMD720913 IVY720913:IVZ720913 JFU720913:JFV720913 JPQ720913:JPR720913 JZM720913:JZN720913 KJI720913:KJJ720913 KTE720913:KTF720913 LDA720913:LDB720913 LMW720913:LMX720913 LWS720913:LWT720913 MGO720913:MGP720913 MQK720913:MQL720913 NAG720913:NAH720913 NKC720913:NKD720913 NTY720913:NTZ720913 ODU720913:ODV720913 ONQ720913:ONR720913 OXM720913:OXN720913 PHI720913:PHJ720913 PRE720913:PRF720913 QBA720913:QBB720913 QKW720913:QKX720913 QUS720913:QUT720913 REO720913:REP720913 ROK720913:ROL720913 RYG720913:RYH720913 SIC720913:SID720913 SRY720913:SRZ720913 TBU720913:TBV720913 TLQ720913:TLR720913 TVM720913:TVN720913 UFI720913:UFJ720913 UPE720913:UPF720913 UZA720913:UZB720913 VIW720913:VIX720913 VSS720913:VST720913 WCO720913:WCP720913 WMK720913:WML720913 WWG720913:WWH720913 Y786449:Z786449 JU786449:JV786449 TQ786449:TR786449 ADM786449:ADN786449 ANI786449:ANJ786449 AXE786449:AXF786449 BHA786449:BHB786449 BQW786449:BQX786449 CAS786449:CAT786449 CKO786449:CKP786449 CUK786449:CUL786449 DEG786449:DEH786449 DOC786449:DOD786449 DXY786449:DXZ786449 EHU786449:EHV786449 ERQ786449:ERR786449 FBM786449:FBN786449 FLI786449:FLJ786449 FVE786449:FVF786449 GFA786449:GFB786449 GOW786449:GOX786449 GYS786449:GYT786449 HIO786449:HIP786449 HSK786449:HSL786449 ICG786449:ICH786449 IMC786449:IMD786449 IVY786449:IVZ786449 JFU786449:JFV786449 JPQ786449:JPR786449 JZM786449:JZN786449 KJI786449:KJJ786449 KTE786449:KTF786449 LDA786449:LDB786449 LMW786449:LMX786449 LWS786449:LWT786449 MGO786449:MGP786449 MQK786449:MQL786449 NAG786449:NAH786449 NKC786449:NKD786449 NTY786449:NTZ786449 ODU786449:ODV786449 ONQ786449:ONR786449 OXM786449:OXN786449 PHI786449:PHJ786449 PRE786449:PRF786449 QBA786449:QBB786449 QKW786449:QKX786449 QUS786449:QUT786449 REO786449:REP786449 ROK786449:ROL786449 RYG786449:RYH786449 SIC786449:SID786449 SRY786449:SRZ786449 TBU786449:TBV786449 TLQ786449:TLR786449 TVM786449:TVN786449 UFI786449:UFJ786449 UPE786449:UPF786449 UZA786449:UZB786449 VIW786449:VIX786449 VSS786449:VST786449 WCO786449:WCP786449 WMK786449:WML786449 WWG786449:WWH786449 Y851985:Z851985 JU851985:JV851985 TQ851985:TR851985 ADM851985:ADN851985 ANI851985:ANJ851985 AXE851985:AXF851985 BHA851985:BHB851985 BQW851985:BQX851985 CAS851985:CAT851985 CKO851985:CKP851985 CUK851985:CUL851985 DEG851985:DEH851985 DOC851985:DOD851985 DXY851985:DXZ851985 EHU851985:EHV851985 ERQ851985:ERR851985 FBM851985:FBN851985 FLI851985:FLJ851985 FVE851985:FVF851985 GFA851985:GFB851985 GOW851985:GOX851985 GYS851985:GYT851985 HIO851985:HIP851985 HSK851985:HSL851985 ICG851985:ICH851985 IMC851985:IMD851985 IVY851985:IVZ851985 JFU851985:JFV851985 JPQ851985:JPR851985 JZM851985:JZN851985 KJI851985:KJJ851985 KTE851985:KTF851985 LDA851985:LDB851985 LMW851985:LMX851985 LWS851985:LWT851985 MGO851985:MGP851985 MQK851985:MQL851985 NAG851985:NAH851985 NKC851985:NKD851985 NTY851985:NTZ851985 ODU851985:ODV851985 ONQ851985:ONR851985 OXM851985:OXN851985 PHI851985:PHJ851985 PRE851985:PRF851985 QBA851985:QBB851985 QKW851985:QKX851985 QUS851985:QUT851985 REO851985:REP851985 ROK851985:ROL851985 RYG851985:RYH851985 SIC851985:SID851985 SRY851985:SRZ851985 TBU851985:TBV851985 TLQ851985:TLR851985 TVM851985:TVN851985 UFI851985:UFJ851985 UPE851985:UPF851985 UZA851985:UZB851985 VIW851985:VIX851985 VSS851985:VST851985 WCO851985:WCP851985 WMK851985:WML851985 WWG851985:WWH851985 Y917521:Z917521 JU917521:JV917521 TQ917521:TR917521 ADM917521:ADN917521 ANI917521:ANJ917521 AXE917521:AXF917521 BHA917521:BHB917521 BQW917521:BQX917521 CAS917521:CAT917521 CKO917521:CKP917521 CUK917521:CUL917521 DEG917521:DEH917521 DOC917521:DOD917521 DXY917521:DXZ917521 EHU917521:EHV917521 ERQ917521:ERR917521 FBM917521:FBN917521 FLI917521:FLJ917521 FVE917521:FVF917521 GFA917521:GFB917521 GOW917521:GOX917521 GYS917521:GYT917521 HIO917521:HIP917521 HSK917521:HSL917521 ICG917521:ICH917521 IMC917521:IMD917521 IVY917521:IVZ917521 JFU917521:JFV917521 JPQ917521:JPR917521 JZM917521:JZN917521 KJI917521:KJJ917521 KTE917521:KTF917521 LDA917521:LDB917521 LMW917521:LMX917521 LWS917521:LWT917521 MGO917521:MGP917521 MQK917521:MQL917521 NAG917521:NAH917521 NKC917521:NKD917521 NTY917521:NTZ917521 ODU917521:ODV917521 ONQ917521:ONR917521 OXM917521:OXN917521 PHI917521:PHJ917521 PRE917521:PRF917521 QBA917521:QBB917521 QKW917521:QKX917521 QUS917521:QUT917521 REO917521:REP917521 ROK917521:ROL917521 RYG917521:RYH917521 SIC917521:SID917521 SRY917521:SRZ917521 TBU917521:TBV917521 TLQ917521:TLR917521 TVM917521:TVN917521 UFI917521:UFJ917521 UPE917521:UPF917521 UZA917521:UZB917521 VIW917521:VIX917521 VSS917521:VST917521 WCO917521:WCP917521 WMK917521:WML917521 WWG917521:WWH917521 Y983057:Z983057 JU983057:JV983057 TQ983057:TR983057 ADM983057:ADN983057 ANI983057:ANJ983057 AXE983057:AXF983057 BHA983057:BHB983057 BQW983057:BQX983057 CAS983057:CAT983057 CKO983057:CKP983057 CUK983057:CUL983057 DEG983057:DEH983057 DOC983057:DOD983057 DXY983057:DXZ983057 EHU983057:EHV983057 ERQ983057:ERR983057 FBM983057:FBN983057 FLI983057:FLJ983057 FVE983057:FVF983057 GFA983057:GFB983057 GOW983057:GOX983057 GYS983057:GYT983057 HIO983057:HIP983057 HSK983057:HSL983057 ICG983057:ICH983057 IMC983057:IMD983057 IVY983057:IVZ983057 JFU983057:JFV983057 JPQ983057:JPR983057 JZM983057:JZN983057 KJI983057:KJJ983057 KTE983057:KTF983057 LDA983057:LDB983057 LMW983057:LMX983057 LWS983057:LWT983057 MGO983057:MGP983057 MQK983057:MQL983057 NAG983057:NAH983057 NKC983057:NKD983057 NTY983057:NTZ983057 ODU983057:ODV983057 ONQ983057:ONR983057 OXM983057:OXN983057 PHI983057:PHJ983057 PRE983057:PRF983057 QBA983057:QBB983057 QKW983057:QKX983057 QUS983057:QUT983057 REO983057:REP983057 ROK983057:ROL983057 RYG983057:RYH983057 SIC983057:SID983057 SRY983057:SRZ983057 TBU983057:TBV983057 TLQ983057:TLR983057 TVM983057:TVN983057 UFI983057:UFJ983057 UPE983057:UPF983057 UZA983057:UZB983057 VIW983057:VIX983057 VSS983057:VST983057 WCO983057:WCP983057 WMK983057:WML983057" xr:uid="{00000000-0002-0000-1200-000026000000}">
      <formula1>"　,日"</formula1>
    </dataValidation>
    <dataValidation type="list" errorStyle="warning" allowBlank="1" showInputMessage="1" showErrorMessage="1" sqref="WWD983057:WWE983057 JR44:JS44 TN44:TO44 ADJ44:ADK44 ANF44:ANG44 AXB44:AXC44 BGX44:BGY44 BQT44:BQU44 CAP44:CAQ44 CKL44:CKM44 CUH44:CUI44 DED44:DEE44 DNZ44:DOA44 DXV44:DXW44 EHR44:EHS44 ERN44:ERO44 FBJ44:FBK44 FLF44:FLG44 FVB44:FVC44 GEX44:GEY44 GOT44:GOU44 GYP44:GYQ44 HIL44:HIM44 HSH44:HSI44 ICD44:ICE44 ILZ44:IMA44 IVV44:IVW44 JFR44:JFS44 JPN44:JPO44 JZJ44:JZK44 KJF44:KJG44 KTB44:KTC44 LCX44:LCY44 LMT44:LMU44 LWP44:LWQ44 MGL44:MGM44 MQH44:MQI44 NAD44:NAE44 NJZ44:NKA44 NTV44:NTW44 ODR44:ODS44 ONN44:ONO44 OXJ44:OXK44 PHF44:PHG44 PRB44:PRC44 QAX44:QAY44 QKT44:QKU44 QUP44:QUQ44 REL44:REM44 ROH44:ROI44 RYD44:RYE44 SHZ44:SIA44 SRV44:SRW44 TBR44:TBS44 TLN44:TLO44 TVJ44:TVK44 UFF44:UFG44 UPB44:UPC44 UYX44:UYY44 VIT44:VIU44 VSP44:VSQ44 WCL44:WCM44 WMH44:WMI44 WWD44:WWE44 V65553:W65553 JR65553:JS65553 TN65553:TO65553 ADJ65553:ADK65553 ANF65553:ANG65553 AXB65553:AXC65553 BGX65553:BGY65553 BQT65553:BQU65553 CAP65553:CAQ65553 CKL65553:CKM65553 CUH65553:CUI65553 DED65553:DEE65553 DNZ65553:DOA65553 DXV65553:DXW65553 EHR65553:EHS65553 ERN65553:ERO65553 FBJ65553:FBK65553 FLF65553:FLG65553 FVB65553:FVC65553 GEX65553:GEY65553 GOT65553:GOU65553 GYP65553:GYQ65553 HIL65553:HIM65553 HSH65553:HSI65553 ICD65553:ICE65553 ILZ65553:IMA65553 IVV65553:IVW65553 JFR65553:JFS65553 JPN65553:JPO65553 JZJ65553:JZK65553 KJF65553:KJG65553 KTB65553:KTC65553 LCX65553:LCY65553 LMT65553:LMU65553 LWP65553:LWQ65553 MGL65553:MGM65553 MQH65553:MQI65553 NAD65553:NAE65553 NJZ65553:NKA65553 NTV65553:NTW65553 ODR65553:ODS65553 ONN65553:ONO65553 OXJ65553:OXK65553 PHF65553:PHG65553 PRB65553:PRC65553 QAX65553:QAY65553 QKT65553:QKU65553 QUP65553:QUQ65553 REL65553:REM65553 ROH65553:ROI65553 RYD65553:RYE65553 SHZ65553:SIA65553 SRV65553:SRW65553 TBR65553:TBS65553 TLN65553:TLO65553 TVJ65553:TVK65553 UFF65553:UFG65553 UPB65553:UPC65553 UYX65553:UYY65553 VIT65553:VIU65553 VSP65553:VSQ65553 WCL65553:WCM65553 WMH65553:WMI65553 WWD65553:WWE65553 V131089:W131089 JR131089:JS131089 TN131089:TO131089 ADJ131089:ADK131089 ANF131089:ANG131089 AXB131089:AXC131089 BGX131089:BGY131089 BQT131089:BQU131089 CAP131089:CAQ131089 CKL131089:CKM131089 CUH131089:CUI131089 DED131089:DEE131089 DNZ131089:DOA131089 DXV131089:DXW131089 EHR131089:EHS131089 ERN131089:ERO131089 FBJ131089:FBK131089 FLF131089:FLG131089 FVB131089:FVC131089 GEX131089:GEY131089 GOT131089:GOU131089 GYP131089:GYQ131089 HIL131089:HIM131089 HSH131089:HSI131089 ICD131089:ICE131089 ILZ131089:IMA131089 IVV131089:IVW131089 JFR131089:JFS131089 JPN131089:JPO131089 JZJ131089:JZK131089 KJF131089:KJG131089 KTB131089:KTC131089 LCX131089:LCY131089 LMT131089:LMU131089 LWP131089:LWQ131089 MGL131089:MGM131089 MQH131089:MQI131089 NAD131089:NAE131089 NJZ131089:NKA131089 NTV131089:NTW131089 ODR131089:ODS131089 ONN131089:ONO131089 OXJ131089:OXK131089 PHF131089:PHG131089 PRB131089:PRC131089 QAX131089:QAY131089 QKT131089:QKU131089 QUP131089:QUQ131089 REL131089:REM131089 ROH131089:ROI131089 RYD131089:RYE131089 SHZ131089:SIA131089 SRV131089:SRW131089 TBR131089:TBS131089 TLN131089:TLO131089 TVJ131089:TVK131089 UFF131089:UFG131089 UPB131089:UPC131089 UYX131089:UYY131089 VIT131089:VIU131089 VSP131089:VSQ131089 WCL131089:WCM131089 WMH131089:WMI131089 WWD131089:WWE131089 V196625:W196625 JR196625:JS196625 TN196625:TO196625 ADJ196625:ADK196625 ANF196625:ANG196625 AXB196625:AXC196625 BGX196625:BGY196625 BQT196625:BQU196625 CAP196625:CAQ196625 CKL196625:CKM196625 CUH196625:CUI196625 DED196625:DEE196625 DNZ196625:DOA196625 DXV196625:DXW196625 EHR196625:EHS196625 ERN196625:ERO196625 FBJ196625:FBK196625 FLF196625:FLG196625 FVB196625:FVC196625 GEX196625:GEY196625 GOT196625:GOU196625 GYP196625:GYQ196625 HIL196625:HIM196625 HSH196625:HSI196625 ICD196625:ICE196625 ILZ196625:IMA196625 IVV196625:IVW196625 JFR196625:JFS196625 JPN196625:JPO196625 JZJ196625:JZK196625 KJF196625:KJG196625 KTB196625:KTC196625 LCX196625:LCY196625 LMT196625:LMU196625 LWP196625:LWQ196625 MGL196625:MGM196625 MQH196625:MQI196625 NAD196625:NAE196625 NJZ196625:NKA196625 NTV196625:NTW196625 ODR196625:ODS196625 ONN196625:ONO196625 OXJ196625:OXK196625 PHF196625:PHG196625 PRB196625:PRC196625 QAX196625:QAY196625 QKT196625:QKU196625 QUP196625:QUQ196625 REL196625:REM196625 ROH196625:ROI196625 RYD196625:RYE196625 SHZ196625:SIA196625 SRV196625:SRW196625 TBR196625:TBS196625 TLN196625:TLO196625 TVJ196625:TVK196625 UFF196625:UFG196625 UPB196625:UPC196625 UYX196625:UYY196625 VIT196625:VIU196625 VSP196625:VSQ196625 WCL196625:WCM196625 WMH196625:WMI196625 WWD196625:WWE196625 V262161:W262161 JR262161:JS262161 TN262161:TO262161 ADJ262161:ADK262161 ANF262161:ANG262161 AXB262161:AXC262161 BGX262161:BGY262161 BQT262161:BQU262161 CAP262161:CAQ262161 CKL262161:CKM262161 CUH262161:CUI262161 DED262161:DEE262161 DNZ262161:DOA262161 DXV262161:DXW262161 EHR262161:EHS262161 ERN262161:ERO262161 FBJ262161:FBK262161 FLF262161:FLG262161 FVB262161:FVC262161 GEX262161:GEY262161 GOT262161:GOU262161 GYP262161:GYQ262161 HIL262161:HIM262161 HSH262161:HSI262161 ICD262161:ICE262161 ILZ262161:IMA262161 IVV262161:IVW262161 JFR262161:JFS262161 JPN262161:JPO262161 JZJ262161:JZK262161 KJF262161:KJG262161 KTB262161:KTC262161 LCX262161:LCY262161 LMT262161:LMU262161 LWP262161:LWQ262161 MGL262161:MGM262161 MQH262161:MQI262161 NAD262161:NAE262161 NJZ262161:NKA262161 NTV262161:NTW262161 ODR262161:ODS262161 ONN262161:ONO262161 OXJ262161:OXK262161 PHF262161:PHG262161 PRB262161:PRC262161 QAX262161:QAY262161 QKT262161:QKU262161 QUP262161:QUQ262161 REL262161:REM262161 ROH262161:ROI262161 RYD262161:RYE262161 SHZ262161:SIA262161 SRV262161:SRW262161 TBR262161:TBS262161 TLN262161:TLO262161 TVJ262161:TVK262161 UFF262161:UFG262161 UPB262161:UPC262161 UYX262161:UYY262161 VIT262161:VIU262161 VSP262161:VSQ262161 WCL262161:WCM262161 WMH262161:WMI262161 WWD262161:WWE262161 V327697:W327697 JR327697:JS327697 TN327697:TO327697 ADJ327697:ADK327697 ANF327697:ANG327697 AXB327697:AXC327697 BGX327697:BGY327697 BQT327697:BQU327697 CAP327697:CAQ327697 CKL327697:CKM327697 CUH327697:CUI327697 DED327697:DEE327697 DNZ327697:DOA327697 DXV327697:DXW327697 EHR327697:EHS327697 ERN327697:ERO327697 FBJ327697:FBK327697 FLF327697:FLG327697 FVB327697:FVC327697 GEX327697:GEY327697 GOT327697:GOU327697 GYP327697:GYQ327697 HIL327697:HIM327697 HSH327697:HSI327697 ICD327697:ICE327697 ILZ327697:IMA327697 IVV327697:IVW327697 JFR327697:JFS327697 JPN327697:JPO327697 JZJ327697:JZK327697 KJF327697:KJG327697 KTB327697:KTC327697 LCX327697:LCY327697 LMT327697:LMU327697 LWP327697:LWQ327697 MGL327697:MGM327697 MQH327697:MQI327697 NAD327697:NAE327697 NJZ327697:NKA327697 NTV327697:NTW327697 ODR327697:ODS327697 ONN327697:ONO327697 OXJ327697:OXK327697 PHF327697:PHG327697 PRB327697:PRC327697 QAX327697:QAY327697 QKT327697:QKU327697 QUP327697:QUQ327697 REL327697:REM327697 ROH327697:ROI327697 RYD327697:RYE327697 SHZ327697:SIA327697 SRV327697:SRW327697 TBR327697:TBS327697 TLN327697:TLO327697 TVJ327697:TVK327697 UFF327697:UFG327697 UPB327697:UPC327697 UYX327697:UYY327697 VIT327697:VIU327697 VSP327697:VSQ327697 WCL327697:WCM327697 WMH327697:WMI327697 WWD327697:WWE327697 V393233:W393233 JR393233:JS393233 TN393233:TO393233 ADJ393233:ADK393233 ANF393233:ANG393233 AXB393233:AXC393233 BGX393233:BGY393233 BQT393233:BQU393233 CAP393233:CAQ393233 CKL393233:CKM393233 CUH393233:CUI393233 DED393233:DEE393233 DNZ393233:DOA393233 DXV393233:DXW393233 EHR393233:EHS393233 ERN393233:ERO393233 FBJ393233:FBK393233 FLF393233:FLG393233 FVB393233:FVC393233 GEX393233:GEY393233 GOT393233:GOU393233 GYP393233:GYQ393233 HIL393233:HIM393233 HSH393233:HSI393233 ICD393233:ICE393233 ILZ393233:IMA393233 IVV393233:IVW393233 JFR393233:JFS393233 JPN393233:JPO393233 JZJ393233:JZK393233 KJF393233:KJG393233 KTB393233:KTC393233 LCX393233:LCY393233 LMT393233:LMU393233 LWP393233:LWQ393233 MGL393233:MGM393233 MQH393233:MQI393233 NAD393233:NAE393233 NJZ393233:NKA393233 NTV393233:NTW393233 ODR393233:ODS393233 ONN393233:ONO393233 OXJ393233:OXK393233 PHF393233:PHG393233 PRB393233:PRC393233 QAX393233:QAY393233 QKT393233:QKU393233 QUP393233:QUQ393233 REL393233:REM393233 ROH393233:ROI393233 RYD393233:RYE393233 SHZ393233:SIA393233 SRV393233:SRW393233 TBR393233:TBS393233 TLN393233:TLO393233 TVJ393233:TVK393233 UFF393233:UFG393233 UPB393233:UPC393233 UYX393233:UYY393233 VIT393233:VIU393233 VSP393233:VSQ393233 WCL393233:WCM393233 WMH393233:WMI393233 WWD393233:WWE393233 V458769:W458769 JR458769:JS458769 TN458769:TO458769 ADJ458769:ADK458769 ANF458769:ANG458769 AXB458769:AXC458769 BGX458769:BGY458769 BQT458769:BQU458769 CAP458769:CAQ458769 CKL458769:CKM458769 CUH458769:CUI458769 DED458769:DEE458769 DNZ458769:DOA458769 DXV458769:DXW458769 EHR458769:EHS458769 ERN458769:ERO458769 FBJ458769:FBK458769 FLF458769:FLG458769 FVB458769:FVC458769 GEX458769:GEY458769 GOT458769:GOU458769 GYP458769:GYQ458769 HIL458769:HIM458769 HSH458769:HSI458769 ICD458769:ICE458769 ILZ458769:IMA458769 IVV458769:IVW458769 JFR458769:JFS458769 JPN458769:JPO458769 JZJ458769:JZK458769 KJF458769:KJG458769 KTB458769:KTC458769 LCX458769:LCY458769 LMT458769:LMU458769 LWP458769:LWQ458769 MGL458769:MGM458769 MQH458769:MQI458769 NAD458769:NAE458769 NJZ458769:NKA458769 NTV458769:NTW458769 ODR458769:ODS458769 ONN458769:ONO458769 OXJ458769:OXK458769 PHF458769:PHG458769 PRB458769:PRC458769 QAX458769:QAY458769 QKT458769:QKU458769 QUP458769:QUQ458769 REL458769:REM458769 ROH458769:ROI458769 RYD458769:RYE458769 SHZ458769:SIA458769 SRV458769:SRW458769 TBR458769:TBS458769 TLN458769:TLO458769 TVJ458769:TVK458769 UFF458769:UFG458769 UPB458769:UPC458769 UYX458769:UYY458769 VIT458769:VIU458769 VSP458769:VSQ458769 WCL458769:WCM458769 WMH458769:WMI458769 WWD458769:WWE458769 V524305:W524305 JR524305:JS524305 TN524305:TO524305 ADJ524305:ADK524305 ANF524305:ANG524305 AXB524305:AXC524305 BGX524305:BGY524305 BQT524305:BQU524305 CAP524305:CAQ524305 CKL524305:CKM524305 CUH524305:CUI524305 DED524305:DEE524305 DNZ524305:DOA524305 DXV524305:DXW524305 EHR524305:EHS524305 ERN524305:ERO524305 FBJ524305:FBK524305 FLF524305:FLG524305 FVB524305:FVC524305 GEX524305:GEY524305 GOT524305:GOU524305 GYP524305:GYQ524305 HIL524305:HIM524305 HSH524305:HSI524305 ICD524305:ICE524305 ILZ524305:IMA524305 IVV524305:IVW524305 JFR524305:JFS524305 JPN524305:JPO524305 JZJ524305:JZK524305 KJF524305:KJG524305 KTB524305:KTC524305 LCX524305:LCY524305 LMT524305:LMU524305 LWP524305:LWQ524305 MGL524305:MGM524305 MQH524305:MQI524305 NAD524305:NAE524305 NJZ524305:NKA524305 NTV524305:NTW524305 ODR524305:ODS524305 ONN524305:ONO524305 OXJ524305:OXK524305 PHF524305:PHG524305 PRB524305:PRC524305 QAX524305:QAY524305 QKT524305:QKU524305 QUP524305:QUQ524305 REL524305:REM524305 ROH524305:ROI524305 RYD524305:RYE524305 SHZ524305:SIA524305 SRV524305:SRW524305 TBR524305:TBS524305 TLN524305:TLO524305 TVJ524305:TVK524305 UFF524305:UFG524305 UPB524305:UPC524305 UYX524305:UYY524305 VIT524305:VIU524305 VSP524305:VSQ524305 WCL524305:WCM524305 WMH524305:WMI524305 WWD524305:WWE524305 V589841:W589841 JR589841:JS589841 TN589841:TO589841 ADJ589841:ADK589841 ANF589841:ANG589841 AXB589841:AXC589841 BGX589841:BGY589841 BQT589841:BQU589841 CAP589841:CAQ589841 CKL589841:CKM589841 CUH589841:CUI589841 DED589841:DEE589841 DNZ589841:DOA589841 DXV589841:DXW589841 EHR589841:EHS589841 ERN589841:ERO589841 FBJ589841:FBK589841 FLF589841:FLG589841 FVB589841:FVC589841 GEX589841:GEY589841 GOT589841:GOU589841 GYP589841:GYQ589841 HIL589841:HIM589841 HSH589841:HSI589841 ICD589841:ICE589841 ILZ589841:IMA589841 IVV589841:IVW589841 JFR589841:JFS589841 JPN589841:JPO589841 JZJ589841:JZK589841 KJF589841:KJG589841 KTB589841:KTC589841 LCX589841:LCY589841 LMT589841:LMU589841 LWP589841:LWQ589841 MGL589841:MGM589841 MQH589841:MQI589841 NAD589841:NAE589841 NJZ589841:NKA589841 NTV589841:NTW589841 ODR589841:ODS589841 ONN589841:ONO589841 OXJ589841:OXK589841 PHF589841:PHG589841 PRB589841:PRC589841 QAX589841:QAY589841 QKT589841:QKU589841 QUP589841:QUQ589841 REL589841:REM589841 ROH589841:ROI589841 RYD589841:RYE589841 SHZ589841:SIA589841 SRV589841:SRW589841 TBR589841:TBS589841 TLN589841:TLO589841 TVJ589841:TVK589841 UFF589841:UFG589841 UPB589841:UPC589841 UYX589841:UYY589841 VIT589841:VIU589841 VSP589841:VSQ589841 WCL589841:WCM589841 WMH589841:WMI589841 WWD589841:WWE589841 V655377:W655377 JR655377:JS655377 TN655377:TO655377 ADJ655377:ADK655377 ANF655377:ANG655377 AXB655377:AXC655377 BGX655377:BGY655377 BQT655377:BQU655377 CAP655377:CAQ655377 CKL655377:CKM655377 CUH655377:CUI655377 DED655377:DEE655377 DNZ655377:DOA655377 DXV655377:DXW655377 EHR655377:EHS655377 ERN655377:ERO655377 FBJ655377:FBK655377 FLF655377:FLG655377 FVB655377:FVC655377 GEX655377:GEY655377 GOT655377:GOU655377 GYP655377:GYQ655377 HIL655377:HIM655377 HSH655377:HSI655377 ICD655377:ICE655377 ILZ655377:IMA655377 IVV655377:IVW655377 JFR655377:JFS655377 JPN655377:JPO655377 JZJ655377:JZK655377 KJF655377:KJG655377 KTB655377:KTC655377 LCX655377:LCY655377 LMT655377:LMU655377 LWP655377:LWQ655377 MGL655377:MGM655377 MQH655377:MQI655377 NAD655377:NAE655377 NJZ655377:NKA655377 NTV655377:NTW655377 ODR655377:ODS655377 ONN655377:ONO655377 OXJ655377:OXK655377 PHF655377:PHG655377 PRB655377:PRC655377 QAX655377:QAY655377 QKT655377:QKU655377 QUP655377:QUQ655377 REL655377:REM655377 ROH655377:ROI655377 RYD655377:RYE655377 SHZ655377:SIA655377 SRV655377:SRW655377 TBR655377:TBS655377 TLN655377:TLO655377 TVJ655377:TVK655377 UFF655377:UFG655377 UPB655377:UPC655377 UYX655377:UYY655377 VIT655377:VIU655377 VSP655377:VSQ655377 WCL655377:WCM655377 WMH655377:WMI655377 WWD655377:WWE655377 V720913:W720913 JR720913:JS720913 TN720913:TO720913 ADJ720913:ADK720913 ANF720913:ANG720913 AXB720913:AXC720913 BGX720913:BGY720913 BQT720913:BQU720913 CAP720913:CAQ720913 CKL720913:CKM720913 CUH720913:CUI720913 DED720913:DEE720913 DNZ720913:DOA720913 DXV720913:DXW720913 EHR720913:EHS720913 ERN720913:ERO720913 FBJ720913:FBK720913 FLF720913:FLG720913 FVB720913:FVC720913 GEX720913:GEY720913 GOT720913:GOU720913 GYP720913:GYQ720913 HIL720913:HIM720913 HSH720913:HSI720913 ICD720913:ICE720913 ILZ720913:IMA720913 IVV720913:IVW720913 JFR720913:JFS720913 JPN720913:JPO720913 JZJ720913:JZK720913 KJF720913:KJG720913 KTB720913:KTC720913 LCX720913:LCY720913 LMT720913:LMU720913 LWP720913:LWQ720913 MGL720913:MGM720913 MQH720913:MQI720913 NAD720913:NAE720913 NJZ720913:NKA720913 NTV720913:NTW720913 ODR720913:ODS720913 ONN720913:ONO720913 OXJ720913:OXK720913 PHF720913:PHG720913 PRB720913:PRC720913 QAX720913:QAY720913 QKT720913:QKU720913 QUP720913:QUQ720913 REL720913:REM720913 ROH720913:ROI720913 RYD720913:RYE720913 SHZ720913:SIA720913 SRV720913:SRW720913 TBR720913:TBS720913 TLN720913:TLO720913 TVJ720913:TVK720913 UFF720913:UFG720913 UPB720913:UPC720913 UYX720913:UYY720913 VIT720913:VIU720913 VSP720913:VSQ720913 WCL720913:WCM720913 WMH720913:WMI720913 WWD720913:WWE720913 V786449:W786449 JR786449:JS786449 TN786449:TO786449 ADJ786449:ADK786449 ANF786449:ANG786449 AXB786449:AXC786449 BGX786449:BGY786449 BQT786449:BQU786449 CAP786449:CAQ786449 CKL786449:CKM786449 CUH786449:CUI786449 DED786449:DEE786449 DNZ786449:DOA786449 DXV786449:DXW786449 EHR786449:EHS786449 ERN786449:ERO786449 FBJ786449:FBK786449 FLF786449:FLG786449 FVB786449:FVC786449 GEX786449:GEY786449 GOT786449:GOU786449 GYP786449:GYQ786449 HIL786449:HIM786449 HSH786449:HSI786449 ICD786449:ICE786449 ILZ786449:IMA786449 IVV786449:IVW786449 JFR786449:JFS786449 JPN786449:JPO786449 JZJ786449:JZK786449 KJF786449:KJG786449 KTB786449:KTC786449 LCX786449:LCY786449 LMT786449:LMU786449 LWP786449:LWQ786449 MGL786449:MGM786449 MQH786449:MQI786449 NAD786449:NAE786449 NJZ786449:NKA786449 NTV786449:NTW786449 ODR786449:ODS786449 ONN786449:ONO786449 OXJ786449:OXK786449 PHF786449:PHG786449 PRB786449:PRC786449 QAX786449:QAY786449 QKT786449:QKU786449 QUP786449:QUQ786449 REL786449:REM786449 ROH786449:ROI786449 RYD786449:RYE786449 SHZ786449:SIA786449 SRV786449:SRW786449 TBR786449:TBS786449 TLN786449:TLO786449 TVJ786449:TVK786449 UFF786449:UFG786449 UPB786449:UPC786449 UYX786449:UYY786449 VIT786449:VIU786449 VSP786449:VSQ786449 WCL786449:WCM786449 WMH786449:WMI786449 WWD786449:WWE786449 V851985:W851985 JR851985:JS851985 TN851985:TO851985 ADJ851985:ADK851985 ANF851985:ANG851985 AXB851985:AXC851985 BGX851985:BGY851985 BQT851985:BQU851985 CAP851985:CAQ851985 CKL851985:CKM851985 CUH851985:CUI851985 DED851985:DEE851985 DNZ851985:DOA851985 DXV851985:DXW851985 EHR851985:EHS851985 ERN851985:ERO851985 FBJ851985:FBK851985 FLF851985:FLG851985 FVB851985:FVC851985 GEX851985:GEY851985 GOT851985:GOU851985 GYP851985:GYQ851985 HIL851985:HIM851985 HSH851985:HSI851985 ICD851985:ICE851985 ILZ851985:IMA851985 IVV851985:IVW851985 JFR851985:JFS851985 JPN851985:JPO851985 JZJ851985:JZK851985 KJF851985:KJG851985 KTB851985:KTC851985 LCX851985:LCY851985 LMT851985:LMU851985 LWP851985:LWQ851985 MGL851985:MGM851985 MQH851985:MQI851985 NAD851985:NAE851985 NJZ851985:NKA851985 NTV851985:NTW851985 ODR851985:ODS851985 ONN851985:ONO851985 OXJ851985:OXK851985 PHF851985:PHG851985 PRB851985:PRC851985 QAX851985:QAY851985 QKT851985:QKU851985 QUP851985:QUQ851985 REL851985:REM851985 ROH851985:ROI851985 RYD851985:RYE851985 SHZ851985:SIA851985 SRV851985:SRW851985 TBR851985:TBS851985 TLN851985:TLO851985 TVJ851985:TVK851985 UFF851985:UFG851985 UPB851985:UPC851985 UYX851985:UYY851985 VIT851985:VIU851985 VSP851985:VSQ851985 WCL851985:WCM851985 WMH851985:WMI851985 WWD851985:WWE851985 V917521:W917521 JR917521:JS917521 TN917521:TO917521 ADJ917521:ADK917521 ANF917521:ANG917521 AXB917521:AXC917521 BGX917521:BGY917521 BQT917521:BQU917521 CAP917521:CAQ917521 CKL917521:CKM917521 CUH917521:CUI917521 DED917521:DEE917521 DNZ917521:DOA917521 DXV917521:DXW917521 EHR917521:EHS917521 ERN917521:ERO917521 FBJ917521:FBK917521 FLF917521:FLG917521 FVB917521:FVC917521 GEX917521:GEY917521 GOT917521:GOU917521 GYP917521:GYQ917521 HIL917521:HIM917521 HSH917521:HSI917521 ICD917521:ICE917521 ILZ917521:IMA917521 IVV917521:IVW917521 JFR917521:JFS917521 JPN917521:JPO917521 JZJ917521:JZK917521 KJF917521:KJG917521 KTB917521:KTC917521 LCX917521:LCY917521 LMT917521:LMU917521 LWP917521:LWQ917521 MGL917521:MGM917521 MQH917521:MQI917521 NAD917521:NAE917521 NJZ917521:NKA917521 NTV917521:NTW917521 ODR917521:ODS917521 ONN917521:ONO917521 OXJ917521:OXK917521 PHF917521:PHG917521 PRB917521:PRC917521 QAX917521:QAY917521 QKT917521:QKU917521 QUP917521:QUQ917521 REL917521:REM917521 ROH917521:ROI917521 RYD917521:RYE917521 SHZ917521:SIA917521 SRV917521:SRW917521 TBR917521:TBS917521 TLN917521:TLO917521 TVJ917521:TVK917521 UFF917521:UFG917521 UPB917521:UPC917521 UYX917521:UYY917521 VIT917521:VIU917521 VSP917521:VSQ917521 WCL917521:WCM917521 WMH917521:WMI917521 WWD917521:WWE917521 V983057:W983057 JR983057:JS983057 TN983057:TO983057 ADJ983057:ADK983057 ANF983057:ANG983057 AXB983057:AXC983057 BGX983057:BGY983057 BQT983057:BQU983057 CAP983057:CAQ983057 CKL983057:CKM983057 CUH983057:CUI983057 DED983057:DEE983057 DNZ983057:DOA983057 DXV983057:DXW983057 EHR983057:EHS983057 ERN983057:ERO983057 FBJ983057:FBK983057 FLF983057:FLG983057 FVB983057:FVC983057 GEX983057:GEY983057 GOT983057:GOU983057 GYP983057:GYQ983057 HIL983057:HIM983057 HSH983057:HSI983057 ICD983057:ICE983057 ILZ983057:IMA983057 IVV983057:IVW983057 JFR983057:JFS983057 JPN983057:JPO983057 JZJ983057:JZK983057 KJF983057:KJG983057 KTB983057:KTC983057 LCX983057:LCY983057 LMT983057:LMU983057 LWP983057:LWQ983057 MGL983057:MGM983057 MQH983057:MQI983057 NAD983057:NAE983057 NJZ983057:NKA983057 NTV983057:NTW983057 ODR983057:ODS983057 ONN983057:ONO983057 OXJ983057:OXK983057 PHF983057:PHG983057 PRB983057:PRC983057 QAX983057:QAY983057 QKT983057:QKU983057 QUP983057:QUQ983057 REL983057:REM983057 ROH983057:ROI983057 RYD983057:RYE983057 SHZ983057:SIA983057 SRV983057:SRW983057 TBR983057:TBS983057 TLN983057:TLO983057 TVJ983057:TVK983057 UFF983057:UFG983057 UPB983057:UPC983057 UYX983057:UYY983057 VIT983057:VIU983057 VSP983057:VSQ983057 WCL983057:WCM983057 WMH983057:WMI983057" xr:uid="{00000000-0002-0000-1200-000027000000}">
      <formula1>"　,土"</formula1>
    </dataValidation>
    <dataValidation type="list" errorStyle="warning" allowBlank="1" showInputMessage="1" showErrorMessage="1" sqref="WWA983057:WWB983057 JO44:JP44 TK44:TL44 ADG44:ADH44 ANC44:AND44 AWY44:AWZ44 BGU44:BGV44 BQQ44:BQR44 CAM44:CAN44 CKI44:CKJ44 CUE44:CUF44 DEA44:DEB44 DNW44:DNX44 DXS44:DXT44 EHO44:EHP44 ERK44:ERL44 FBG44:FBH44 FLC44:FLD44 FUY44:FUZ44 GEU44:GEV44 GOQ44:GOR44 GYM44:GYN44 HII44:HIJ44 HSE44:HSF44 ICA44:ICB44 ILW44:ILX44 IVS44:IVT44 JFO44:JFP44 JPK44:JPL44 JZG44:JZH44 KJC44:KJD44 KSY44:KSZ44 LCU44:LCV44 LMQ44:LMR44 LWM44:LWN44 MGI44:MGJ44 MQE44:MQF44 NAA44:NAB44 NJW44:NJX44 NTS44:NTT44 ODO44:ODP44 ONK44:ONL44 OXG44:OXH44 PHC44:PHD44 PQY44:PQZ44 QAU44:QAV44 QKQ44:QKR44 QUM44:QUN44 REI44:REJ44 ROE44:ROF44 RYA44:RYB44 SHW44:SHX44 SRS44:SRT44 TBO44:TBP44 TLK44:TLL44 TVG44:TVH44 UFC44:UFD44 UOY44:UOZ44 UYU44:UYV44 VIQ44:VIR44 VSM44:VSN44 WCI44:WCJ44 WME44:WMF44 WWA44:WWB44 S65553:T65553 JO65553:JP65553 TK65553:TL65553 ADG65553:ADH65553 ANC65553:AND65553 AWY65553:AWZ65553 BGU65553:BGV65553 BQQ65553:BQR65553 CAM65553:CAN65553 CKI65553:CKJ65553 CUE65553:CUF65553 DEA65553:DEB65553 DNW65553:DNX65553 DXS65553:DXT65553 EHO65553:EHP65553 ERK65553:ERL65553 FBG65553:FBH65553 FLC65553:FLD65553 FUY65553:FUZ65553 GEU65553:GEV65553 GOQ65553:GOR65553 GYM65553:GYN65553 HII65553:HIJ65553 HSE65553:HSF65553 ICA65553:ICB65553 ILW65553:ILX65553 IVS65553:IVT65553 JFO65553:JFP65553 JPK65553:JPL65553 JZG65553:JZH65553 KJC65553:KJD65553 KSY65553:KSZ65553 LCU65553:LCV65553 LMQ65553:LMR65553 LWM65553:LWN65553 MGI65553:MGJ65553 MQE65553:MQF65553 NAA65553:NAB65553 NJW65553:NJX65553 NTS65553:NTT65553 ODO65553:ODP65553 ONK65553:ONL65553 OXG65553:OXH65553 PHC65553:PHD65553 PQY65553:PQZ65553 QAU65553:QAV65553 QKQ65553:QKR65553 QUM65553:QUN65553 REI65553:REJ65553 ROE65553:ROF65553 RYA65553:RYB65553 SHW65553:SHX65553 SRS65553:SRT65553 TBO65553:TBP65553 TLK65553:TLL65553 TVG65553:TVH65553 UFC65553:UFD65553 UOY65553:UOZ65553 UYU65553:UYV65553 VIQ65553:VIR65553 VSM65553:VSN65553 WCI65553:WCJ65553 WME65553:WMF65553 WWA65553:WWB65553 S131089:T131089 JO131089:JP131089 TK131089:TL131089 ADG131089:ADH131089 ANC131089:AND131089 AWY131089:AWZ131089 BGU131089:BGV131089 BQQ131089:BQR131089 CAM131089:CAN131089 CKI131089:CKJ131089 CUE131089:CUF131089 DEA131089:DEB131089 DNW131089:DNX131089 DXS131089:DXT131089 EHO131089:EHP131089 ERK131089:ERL131089 FBG131089:FBH131089 FLC131089:FLD131089 FUY131089:FUZ131089 GEU131089:GEV131089 GOQ131089:GOR131089 GYM131089:GYN131089 HII131089:HIJ131089 HSE131089:HSF131089 ICA131089:ICB131089 ILW131089:ILX131089 IVS131089:IVT131089 JFO131089:JFP131089 JPK131089:JPL131089 JZG131089:JZH131089 KJC131089:KJD131089 KSY131089:KSZ131089 LCU131089:LCV131089 LMQ131089:LMR131089 LWM131089:LWN131089 MGI131089:MGJ131089 MQE131089:MQF131089 NAA131089:NAB131089 NJW131089:NJX131089 NTS131089:NTT131089 ODO131089:ODP131089 ONK131089:ONL131089 OXG131089:OXH131089 PHC131089:PHD131089 PQY131089:PQZ131089 QAU131089:QAV131089 QKQ131089:QKR131089 QUM131089:QUN131089 REI131089:REJ131089 ROE131089:ROF131089 RYA131089:RYB131089 SHW131089:SHX131089 SRS131089:SRT131089 TBO131089:TBP131089 TLK131089:TLL131089 TVG131089:TVH131089 UFC131089:UFD131089 UOY131089:UOZ131089 UYU131089:UYV131089 VIQ131089:VIR131089 VSM131089:VSN131089 WCI131089:WCJ131089 WME131089:WMF131089 WWA131089:WWB131089 S196625:T196625 JO196625:JP196625 TK196625:TL196625 ADG196625:ADH196625 ANC196625:AND196625 AWY196625:AWZ196625 BGU196625:BGV196625 BQQ196625:BQR196625 CAM196625:CAN196625 CKI196625:CKJ196625 CUE196625:CUF196625 DEA196625:DEB196625 DNW196625:DNX196625 DXS196625:DXT196625 EHO196625:EHP196625 ERK196625:ERL196625 FBG196625:FBH196625 FLC196625:FLD196625 FUY196625:FUZ196625 GEU196625:GEV196625 GOQ196625:GOR196625 GYM196625:GYN196625 HII196625:HIJ196625 HSE196625:HSF196625 ICA196625:ICB196625 ILW196625:ILX196625 IVS196625:IVT196625 JFO196625:JFP196625 JPK196625:JPL196625 JZG196625:JZH196625 KJC196625:KJD196625 KSY196625:KSZ196625 LCU196625:LCV196625 LMQ196625:LMR196625 LWM196625:LWN196625 MGI196625:MGJ196625 MQE196625:MQF196625 NAA196625:NAB196625 NJW196625:NJX196625 NTS196625:NTT196625 ODO196625:ODP196625 ONK196625:ONL196625 OXG196625:OXH196625 PHC196625:PHD196625 PQY196625:PQZ196625 QAU196625:QAV196625 QKQ196625:QKR196625 QUM196625:QUN196625 REI196625:REJ196625 ROE196625:ROF196625 RYA196625:RYB196625 SHW196625:SHX196625 SRS196625:SRT196625 TBO196625:TBP196625 TLK196625:TLL196625 TVG196625:TVH196625 UFC196625:UFD196625 UOY196625:UOZ196625 UYU196625:UYV196625 VIQ196625:VIR196625 VSM196625:VSN196625 WCI196625:WCJ196625 WME196625:WMF196625 WWA196625:WWB196625 S262161:T262161 JO262161:JP262161 TK262161:TL262161 ADG262161:ADH262161 ANC262161:AND262161 AWY262161:AWZ262161 BGU262161:BGV262161 BQQ262161:BQR262161 CAM262161:CAN262161 CKI262161:CKJ262161 CUE262161:CUF262161 DEA262161:DEB262161 DNW262161:DNX262161 DXS262161:DXT262161 EHO262161:EHP262161 ERK262161:ERL262161 FBG262161:FBH262161 FLC262161:FLD262161 FUY262161:FUZ262161 GEU262161:GEV262161 GOQ262161:GOR262161 GYM262161:GYN262161 HII262161:HIJ262161 HSE262161:HSF262161 ICA262161:ICB262161 ILW262161:ILX262161 IVS262161:IVT262161 JFO262161:JFP262161 JPK262161:JPL262161 JZG262161:JZH262161 KJC262161:KJD262161 KSY262161:KSZ262161 LCU262161:LCV262161 LMQ262161:LMR262161 LWM262161:LWN262161 MGI262161:MGJ262161 MQE262161:MQF262161 NAA262161:NAB262161 NJW262161:NJX262161 NTS262161:NTT262161 ODO262161:ODP262161 ONK262161:ONL262161 OXG262161:OXH262161 PHC262161:PHD262161 PQY262161:PQZ262161 QAU262161:QAV262161 QKQ262161:QKR262161 QUM262161:QUN262161 REI262161:REJ262161 ROE262161:ROF262161 RYA262161:RYB262161 SHW262161:SHX262161 SRS262161:SRT262161 TBO262161:TBP262161 TLK262161:TLL262161 TVG262161:TVH262161 UFC262161:UFD262161 UOY262161:UOZ262161 UYU262161:UYV262161 VIQ262161:VIR262161 VSM262161:VSN262161 WCI262161:WCJ262161 WME262161:WMF262161 WWA262161:WWB262161 S327697:T327697 JO327697:JP327697 TK327697:TL327697 ADG327697:ADH327697 ANC327697:AND327697 AWY327697:AWZ327697 BGU327697:BGV327697 BQQ327697:BQR327697 CAM327697:CAN327697 CKI327697:CKJ327697 CUE327697:CUF327697 DEA327697:DEB327697 DNW327697:DNX327697 DXS327697:DXT327697 EHO327697:EHP327697 ERK327697:ERL327697 FBG327697:FBH327697 FLC327697:FLD327697 FUY327697:FUZ327697 GEU327697:GEV327697 GOQ327697:GOR327697 GYM327697:GYN327697 HII327697:HIJ327697 HSE327697:HSF327697 ICA327697:ICB327697 ILW327697:ILX327697 IVS327697:IVT327697 JFO327697:JFP327697 JPK327697:JPL327697 JZG327697:JZH327697 KJC327697:KJD327697 KSY327697:KSZ327697 LCU327697:LCV327697 LMQ327697:LMR327697 LWM327697:LWN327697 MGI327697:MGJ327697 MQE327697:MQF327697 NAA327697:NAB327697 NJW327697:NJX327697 NTS327697:NTT327697 ODO327697:ODP327697 ONK327697:ONL327697 OXG327697:OXH327697 PHC327697:PHD327697 PQY327697:PQZ327697 QAU327697:QAV327697 QKQ327697:QKR327697 QUM327697:QUN327697 REI327697:REJ327697 ROE327697:ROF327697 RYA327697:RYB327697 SHW327697:SHX327697 SRS327697:SRT327697 TBO327697:TBP327697 TLK327697:TLL327697 TVG327697:TVH327697 UFC327697:UFD327697 UOY327697:UOZ327697 UYU327697:UYV327697 VIQ327697:VIR327697 VSM327697:VSN327697 WCI327697:WCJ327697 WME327697:WMF327697 WWA327697:WWB327697 S393233:T393233 JO393233:JP393233 TK393233:TL393233 ADG393233:ADH393233 ANC393233:AND393233 AWY393233:AWZ393233 BGU393233:BGV393233 BQQ393233:BQR393233 CAM393233:CAN393233 CKI393233:CKJ393233 CUE393233:CUF393233 DEA393233:DEB393233 DNW393233:DNX393233 DXS393233:DXT393233 EHO393233:EHP393233 ERK393233:ERL393233 FBG393233:FBH393233 FLC393233:FLD393233 FUY393233:FUZ393233 GEU393233:GEV393233 GOQ393233:GOR393233 GYM393233:GYN393233 HII393233:HIJ393233 HSE393233:HSF393233 ICA393233:ICB393233 ILW393233:ILX393233 IVS393233:IVT393233 JFO393233:JFP393233 JPK393233:JPL393233 JZG393233:JZH393233 KJC393233:KJD393233 KSY393233:KSZ393233 LCU393233:LCV393233 LMQ393233:LMR393233 LWM393233:LWN393233 MGI393233:MGJ393233 MQE393233:MQF393233 NAA393233:NAB393233 NJW393233:NJX393233 NTS393233:NTT393233 ODO393233:ODP393233 ONK393233:ONL393233 OXG393233:OXH393233 PHC393233:PHD393233 PQY393233:PQZ393233 QAU393233:QAV393233 QKQ393233:QKR393233 QUM393233:QUN393233 REI393233:REJ393233 ROE393233:ROF393233 RYA393233:RYB393233 SHW393233:SHX393233 SRS393233:SRT393233 TBO393233:TBP393233 TLK393233:TLL393233 TVG393233:TVH393233 UFC393233:UFD393233 UOY393233:UOZ393233 UYU393233:UYV393233 VIQ393233:VIR393233 VSM393233:VSN393233 WCI393233:WCJ393233 WME393233:WMF393233 WWA393233:WWB393233 S458769:T458769 JO458769:JP458769 TK458769:TL458769 ADG458769:ADH458769 ANC458769:AND458769 AWY458769:AWZ458769 BGU458769:BGV458769 BQQ458769:BQR458769 CAM458769:CAN458769 CKI458769:CKJ458769 CUE458769:CUF458769 DEA458769:DEB458769 DNW458769:DNX458769 DXS458769:DXT458769 EHO458769:EHP458769 ERK458769:ERL458769 FBG458769:FBH458769 FLC458769:FLD458769 FUY458769:FUZ458769 GEU458769:GEV458769 GOQ458769:GOR458769 GYM458769:GYN458769 HII458769:HIJ458769 HSE458769:HSF458769 ICA458769:ICB458769 ILW458769:ILX458769 IVS458769:IVT458769 JFO458769:JFP458769 JPK458769:JPL458769 JZG458769:JZH458769 KJC458769:KJD458769 KSY458769:KSZ458769 LCU458769:LCV458769 LMQ458769:LMR458769 LWM458769:LWN458769 MGI458769:MGJ458769 MQE458769:MQF458769 NAA458769:NAB458769 NJW458769:NJX458769 NTS458769:NTT458769 ODO458769:ODP458769 ONK458769:ONL458769 OXG458769:OXH458769 PHC458769:PHD458769 PQY458769:PQZ458769 QAU458769:QAV458769 QKQ458769:QKR458769 QUM458769:QUN458769 REI458769:REJ458769 ROE458769:ROF458769 RYA458769:RYB458769 SHW458769:SHX458769 SRS458769:SRT458769 TBO458769:TBP458769 TLK458769:TLL458769 TVG458769:TVH458769 UFC458769:UFD458769 UOY458769:UOZ458769 UYU458769:UYV458769 VIQ458769:VIR458769 VSM458769:VSN458769 WCI458769:WCJ458769 WME458769:WMF458769 WWA458769:WWB458769 S524305:T524305 JO524305:JP524305 TK524305:TL524305 ADG524305:ADH524305 ANC524305:AND524305 AWY524305:AWZ524305 BGU524305:BGV524305 BQQ524305:BQR524305 CAM524305:CAN524305 CKI524305:CKJ524305 CUE524305:CUF524305 DEA524305:DEB524305 DNW524305:DNX524305 DXS524305:DXT524305 EHO524305:EHP524305 ERK524305:ERL524305 FBG524305:FBH524305 FLC524305:FLD524305 FUY524305:FUZ524305 GEU524305:GEV524305 GOQ524305:GOR524305 GYM524305:GYN524305 HII524305:HIJ524305 HSE524305:HSF524305 ICA524305:ICB524305 ILW524305:ILX524305 IVS524305:IVT524305 JFO524305:JFP524305 JPK524305:JPL524305 JZG524305:JZH524305 KJC524305:KJD524305 KSY524305:KSZ524305 LCU524305:LCV524305 LMQ524305:LMR524305 LWM524305:LWN524305 MGI524305:MGJ524305 MQE524305:MQF524305 NAA524305:NAB524305 NJW524305:NJX524305 NTS524305:NTT524305 ODO524305:ODP524305 ONK524305:ONL524305 OXG524305:OXH524305 PHC524305:PHD524305 PQY524305:PQZ524305 QAU524305:QAV524305 QKQ524305:QKR524305 QUM524305:QUN524305 REI524305:REJ524305 ROE524305:ROF524305 RYA524305:RYB524305 SHW524305:SHX524305 SRS524305:SRT524305 TBO524305:TBP524305 TLK524305:TLL524305 TVG524305:TVH524305 UFC524305:UFD524305 UOY524305:UOZ524305 UYU524305:UYV524305 VIQ524305:VIR524305 VSM524305:VSN524305 WCI524305:WCJ524305 WME524305:WMF524305 WWA524305:WWB524305 S589841:T589841 JO589841:JP589841 TK589841:TL589841 ADG589841:ADH589841 ANC589841:AND589841 AWY589841:AWZ589841 BGU589841:BGV589841 BQQ589841:BQR589841 CAM589841:CAN589841 CKI589841:CKJ589841 CUE589841:CUF589841 DEA589841:DEB589841 DNW589841:DNX589841 DXS589841:DXT589841 EHO589841:EHP589841 ERK589841:ERL589841 FBG589841:FBH589841 FLC589841:FLD589841 FUY589841:FUZ589841 GEU589841:GEV589841 GOQ589841:GOR589841 GYM589841:GYN589841 HII589841:HIJ589841 HSE589841:HSF589841 ICA589841:ICB589841 ILW589841:ILX589841 IVS589841:IVT589841 JFO589841:JFP589841 JPK589841:JPL589841 JZG589841:JZH589841 KJC589841:KJD589841 KSY589841:KSZ589841 LCU589841:LCV589841 LMQ589841:LMR589841 LWM589841:LWN589841 MGI589841:MGJ589841 MQE589841:MQF589841 NAA589841:NAB589841 NJW589841:NJX589841 NTS589841:NTT589841 ODO589841:ODP589841 ONK589841:ONL589841 OXG589841:OXH589841 PHC589841:PHD589841 PQY589841:PQZ589841 QAU589841:QAV589841 QKQ589841:QKR589841 QUM589841:QUN589841 REI589841:REJ589841 ROE589841:ROF589841 RYA589841:RYB589841 SHW589841:SHX589841 SRS589841:SRT589841 TBO589841:TBP589841 TLK589841:TLL589841 TVG589841:TVH589841 UFC589841:UFD589841 UOY589841:UOZ589841 UYU589841:UYV589841 VIQ589841:VIR589841 VSM589841:VSN589841 WCI589841:WCJ589841 WME589841:WMF589841 WWA589841:WWB589841 S655377:T655377 JO655377:JP655377 TK655377:TL655377 ADG655377:ADH655377 ANC655377:AND655377 AWY655377:AWZ655377 BGU655377:BGV655377 BQQ655377:BQR655377 CAM655377:CAN655377 CKI655377:CKJ655377 CUE655377:CUF655377 DEA655377:DEB655377 DNW655377:DNX655377 DXS655377:DXT655377 EHO655377:EHP655377 ERK655377:ERL655377 FBG655377:FBH655377 FLC655377:FLD655377 FUY655377:FUZ655377 GEU655377:GEV655377 GOQ655377:GOR655377 GYM655377:GYN655377 HII655377:HIJ655377 HSE655377:HSF655377 ICA655377:ICB655377 ILW655377:ILX655377 IVS655377:IVT655377 JFO655377:JFP655377 JPK655377:JPL655377 JZG655377:JZH655377 KJC655377:KJD655377 KSY655377:KSZ655377 LCU655377:LCV655377 LMQ655377:LMR655377 LWM655377:LWN655377 MGI655377:MGJ655377 MQE655377:MQF655377 NAA655377:NAB655377 NJW655377:NJX655377 NTS655377:NTT655377 ODO655377:ODP655377 ONK655377:ONL655377 OXG655377:OXH655377 PHC655377:PHD655377 PQY655377:PQZ655377 QAU655377:QAV655377 QKQ655377:QKR655377 QUM655377:QUN655377 REI655377:REJ655377 ROE655377:ROF655377 RYA655377:RYB655377 SHW655377:SHX655377 SRS655377:SRT655377 TBO655377:TBP655377 TLK655377:TLL655377 TVG655377:TVH655377 UFC655377:UFD655377 UOY655377:UOZ655377 UYU655377:UYV655377 VIQ655377:VIR655377 VSM655377:VSN655377 WCI655377:WCJ655377 WME655377:WMF655377 WWA655377:WWB655377 S720913:T720913 JO720913:JP720913 TK720913:TL720913 ADG720913:ADH720913 ANC720913:AND720913 AWY720913:AWZ720913 BGU720913:BGV720913 BQQ720913:BQR720913 CAM720913:CAN720913 CKI720913:CKJ720913 CUE720913:CUF720913 DEA720913:DEB720913 DNW720913:DNX720913 DXS720913:DXT720913 EHO720913:EHP720913 ERK720913:ERL720913 FBG720913:FBH720913 FLC720913:FLD720913 FUY720913:FUZ720913 GEU720913:GEV720913 GOQ720913:GOR720913 GYM720913:GYN720913 HII720913:HIJ720913 HSE720913:HSF720913 ICA720913:ICB720913 ILW720913:ILX720913 IVS720913:IVT720913 JFO720913:JFP720913 JPK720913:JPL720913 JZG720913:JZH720913 KJC720913:KJD720913 KSY720913:KSZ720913 LCU720913:LCV720913 LMQ720913:LMR720913 LWM720913:LWN720913 MGI720913:MGJ720913 MQE720913:MQF720913 NAA720913:NAB720913 NJW720913:NJX720913 NTS720913:NTT720913 ODO720913:ODP720913 ONK720913:ONL720913 OXG720913:OXH720913 PHC720913:PHD720913 PQY720913:PQZ720913 QAU720913:QAV720913 QKQ720913:QKR720913 QUM720913:QUN720913 REI720913:REJ720913 ROE720913:ROF720913 RYA720913:RYB720913 SHW720913:SHX720913 SRS720913:SRT720913 TBO720913:TBP720913 TLK720913:TLL720913 TVG720913:TVH720913 UFC720913:UFD720913 UOY720913:UOZ720913 UYU720913:UYV720913 VIQ720913:VIR720913 VSM720913:VSN720913 WCI720913:WCJ720913 WME720913:WMF720913 WWA720913:WWB720913 S786449:T786449 JO786449:JP786449 TK786449:TL786449 ADG786449:ADH786449 ANC786449:AND786449 AWY786449:AWZ786449 BGU786449:BGV786449 BQQ786449:BQR786449 CAM786449:CAN786449 CKI786449:CKJ786449 CUE786449:CUF786449 DEA786449:DEB786449 DNW786449:DNX786449 DXS786449:DXT786449 EHO786449:EHP786449 ERK786449:ERL786449 FBG786449:FBH786449 FLC786449:FLD786449 FUY786449:FUZ786449 GEU786449:GEV786449 GOQ786449:GOR786449 GYM786449:GYN786449 HII786449:HIJ786449 HSE786449:HSF786449 ICA786449:ICB786449 ILW786449:ILX786449 IVS786449:IVT786449 JFO786449:JFP786449 JPK786449:JPL786449 JZG786449:JZH786449 KJC786449:KJD786449 KSY786449:KSZ786449 LCU786449:LCV786449 LMQ786449:LMR786449 LWM786449:LWN786449 MGI786449:MGJ786449 MQE786449:MQF786449 NAA786449:NAB786449 NJW786449:NJX786449 NTS786449:NTT786449 ODO786449:ODP786449 ONK786449:ONL786449 OXG786449:OXH786449 PHC786449:PHD786449 PQY786449:PQZ786449 QAU786449:QAV786449 QKQ786449:QKR786449 QUM786449:QUN786449 REI786449:REJ786449 ROE786449:ROF786449 RYA786449:RYB786449 SHW786449:SHX786449 SRS786449:SRT786449 TBO786449:TBP786449 TLK786449:TLL786449 TVG786449:TVH786449 UFC786449:UFD786449 UOY786449:UOZ786449 UYU786449:UYV786449 VIQ786449:VIR786449 VSM786449:VSN786449 WCI786449:WCJ786449 WME786449:WMF786449 WWA786449:WWB786449 S851985:T851985 JO851985:JP851985 TK851985:TL851985 ADG851985:ADH851985 ANC851985:AND851985 AWY851985:AWZ851985 BGU851985:BGV851985 BQQ851985:BQR851985 CAM851985:CAN851985 CKI851985:CKJ851985 CUE851985:CUF851985 DEA851985:DEB851985 DNW851985:DNX851985 DXS851985:DXT851985 EHO851985:EHP851985 ERK851985:ERL851985 FBG851985:FBH851985 FLC851985:FLD851985 FUY851985:FUZ851985 GEU851985:GEV851985 GOQ851985:GOR851985 GYM851985:GYN851985 HII851985:HIJ851985 HSE851985:HSF851985 ICA851985:ICB851985 ILW851985:ILX851985 IVS851985:IVT851985 JFO851985:JFP851985 JPK851985:JPL851985 JZG851985:JZH851985 KJC851985:KJD851985 KSY851985:KSZ851985 LCU851985:LCV851985 LMQ851985:LMR851985 LWM851985:LWN851985 MGI851985:MGJ851985 MQE851985:MQF851985 NAA851985:NAB851985 NJW851985:NJX851985 NTS851985:NTT851985 ODO851985:ODP851985 ONK851985:ONL851985 OXG851985:OXH851985 PHC851985:PHD851985 PQY851985:PQZ851985 QAU851985:QAV851985 QKQ851985:QKR851985 QUM851985:QUN851985 REI851985:REJ851985 ROE851985:ROF851985 RYA851985:RYB851985 SHW851985:SHX851985 SRS851985:SRT851985 TBO851985:TBP851985 TLK851985:TLL851985 TVG851985:TVH851985 UFC851985:UFD851985 UOY851985:UOZ851985 UYU851985:UYV851985 VIQ851985:VIR851985 VSM851985:VSN851985 WCI851985:WCJ851985 WME851985:WMF851985 WWA851985:WWB851985 S917521:T917521 JO917521:JP917521 TK917521:TL917521 ADG917521:ADH917521 ANC917521:AND917521 AWY917521:AWZ917521 BGU917521:BGV917521 BQQ917521:BQR917521 CAM917521:CAN917521 CKI917521:CKJ917521 CUE917521:CUF917521 DEA917521:DEB917521 DNW917521:DNX917521 DXS917521:DXT917521 EHO917521:EHP917521 ERK917521:ERL917521 FBG917521:FBH917521 FLC917521:FLD917521 FUY917521:FUZ917521 GEU917521:GEV917521 GOQ917521:GOR917521 GYM917521:GYN917521 HII917521:HIJ917521 HSE917521:HSF917521 ICA917521:ICB917521 ILW917521:ILX917521 IVS917521:IVT917521 JFO917521:JFP917521 JPK917521:JPL917521 JZG917521:JZH917521 KJC917521:KJD917521 KSY917521:KSZ917521 LCU917521:LCV917521 LMQ917521:LMR917521 LWM917521:LWN917521 MGI917521:MGJ917521 MQE917521:MQF917521 NAA917521:NAB917521 NJW917521:NJX917521 NTS917521:NTT917521 ODO917521:ODP917521 ONK917521:ONL917521 OXG917521:OXH917521 PHC917521:PHD917521 PQY917521:PQZ917521 QAU917521:QAV917521 QKQ917521:QKR917521 QUM917521:QUN917521 REI917521:REJ917521 ROE917521:ROF917521 RYA917521:RYB917521 SHW917521:SHX917521 SRS917521:SRT917521 TBO917521:TBP917521 TLK917521:TLL917521 TVG917521:TVH917521 UFC917521:UFD917521 UOY917521:UOZ917521 UYU917521:UYV917521 VIQ917521:VIR917521 VSM917521:VSN917521 WCI917521:WCJ917521 WME917521:WMF917521 WWA917521:WWB917521 S983057:T983057 JO983057:JP983057 TK983057:TL983057 ADG983057:ADH983057 ANC983057:AND983057 AWY983057:AWZ983057 BGU983057:BGV983057 BQQ983057:BQR983057 CAM983057:CAN983057 CKI983057:CKJ983057 CUE983057:CUF983057 DEA983057:DEB983057 DNW983057:DNX983057 DXS983057:DXT983057 EHO983057:EHP983057 ERK983057:ERL983057 FBG983057:FBH983057 FLC983057:FLD983057 FUY983057:FUZ983057 GEU983057:GEV983057 GOQ983057:GOR983057 GYM983057:GYN983057 HII983057:HIJ983057 HSE983057:HSF983057 ICA983057:ICB983057 ILW983057:ILX983057 IVS983057:IVT983057 JFO983057:JFP983057 JPK983057:JPL983057 JZG983057:JZH983057 KJC983057:KJD983057 KSY983057:KSZ983057 LCU983057:LCV983057 LMQ983057:LMR983057 LWM983057:LWN983057 MGI983057:MGJ983057 MQE983057:MQF983057 NAA983057:NAB983057 NJW983057:NJX983057 NTS983057:NTT983057 ODO983057:ODP983057 ONK983057:ONL983057 OXG983057:OXH983057 PHC983057:PHD983057 PQY983057:PQZ983057 QAU983057:QAV983057 QKQ983057:QKR983057 QUM983057:QUN983057 REI983057:REJ983057 ROE983057:ROF983057 RYA983057:RYB983057 SHW983057:SHX983057 SRS983057:SRT983057 TBO983057:TBP983057 TLK983057:TLL983057 TVG983057:TVH983057 UFC983057:UFD983057 UOY983057:UOZ983057 UYU983057:UYV983057 VIQ983057:VIR983057 VSM983057:VSN983057 WCI983057:WCJ983057 WME983057:WMF983057" xr:uid="{00000000-0002-0000-1200-000028000000}">
      <formula1>"　,金"</formula1>
    </dataValidation>
    <dataValidation type="list" errorStyle="warning" allowBlank="1" showInputMessage="1" showErrorMessage="1" sqref="WVX983057:WVY983057 JL44:JM44 TH44:TI44 ADD44:ADE44 AMZ44:ANA44 AWV44:AWW44 BGR44:BGS44 BQN44:BQO44 CAJ44:CAK44 CKF44:CKG44 CUB44:CUC44 DDX44:DDY44 DNT44:DNU44 DXP44:DXQ44 EHL44:EHM44 ERH44:ERI44 FBD44:FBE44 FKZ44:FLA44 FUV44:FUW44 GER44:GES44 GON44:GOO44 GYJ44:GYK44 HIF44:HIG44 HSB44:HSC44 IBX44:IBY44 ILT44:ILU44 IVP44:IVQ44 JFL44:JFM44 JPH44:JPI44 JZD44:JZE44 KIZ44:KJA44 KSV44:KSW44 LCR44:LCS44 LMN44:LMO44 LWJ44:LWK44 MGF44:MGG44 MQB44:MQC44 MZX44:MZY44 NJT44:NJU44 NTP44:NTQ44 ODL44:ODM44 ONH44:ONI44 OXD44:OXE44 PGZ44:PHA44 PQV44:PQW44 QAR44:QAS44 QKN44:QKO44 QUJ44:QUK44 REF44:REG44 ROB44:ROC44 RXX44:RXY44 SHT44:SHU44 SRP44:SRQ44 TBL44:TBM44 TLH44:TLI44 TVD44:TVE44 UEZ44:UFA44 UOV44:UOW44 UYR44:UYS44 VIN44:VIO44 VSJ44:VSK44 WCF44:WCG44 WMB44:WMC44 WVX44:WVY44 P65553:Q65553 JL65553:JM65553 TH65553:TI65553 ADD65553:ADE65553 AMZ65553:ANA65553 AWV65553:AWW65553 BGR65553:BGS65553 BQN65553:BQO65553 CAJ65553:CAK65553 CKF65553:CKG65553 CUB65553:CUC65553 DDX65553:DDY65553 DNT65553:DNU65553 DXP65553:DXQ65553 EHL65553:EHM65553 ERH65553:ERI65553 FBD65553:FBE65553 FKZ65553:FLA65553 FUV65553:FUW65553 GER65553:GES65553 GON65553:GOO65553 GYJ65553:GYK65553 HIF65553:HIG65553 HSB65553:HSC65553 IBX65553:IBY65553 ILT65553:ILU65553 IVP65553:IVQ65553 JFL65553:JFM65553 JPH65553:JPI65553 JZD65553:JZE65553 KIZ65553:KJA65553 KSV65553:KSW65553 LCR65553:LCS65553 LMN65553:LMO65553 LWJ65553:LWK65553 MGF65553:MGG65553 MQB65553:MQC65553 MZX65553:MZY65553 NJT65553:NJU65553 NTP65553:NTQ65553 ODL65553:ODM65553 ONH65553:ONI65553 OXD65553:OXE65553 PGZ65553:PHA65553 PQV65553:PQW65553 QAR65553:QAS65553 QKN65553:QKO65553 QUJ65553:QUK65553 REF65553:REG65553 ROB65553:ROC65553 RXX65553:RXY65553 SHT65553:SHU65553 SRP65553:SRQ65553 TBL65553:TBM65553 TLH65553:TLI65553 TVD65553:TVE65553 UEZ65553:UFA65553 UOV65553:UOW65553 UYR65553:UYS65553 VIN65553:VIO65553 VSJ65553:VSK65553 WCF65553:WCG65553 WMB65553:WMC65553 WVX65553:WVY65553 P131089:Q131089 JL131089:JM131089 TH131089:TI131089 ADD131089:ADE131089 AMZ131089:ANA131089 AWV131089:AWW131089 BGR131089:BGS131089 BQN131089:BQO131089 CAJ131089:CAK131089 CKF131089:CKG131089 CUB131089:CUC131089 DDX131089:DDY131089 DNT131089:DNU131089 DXP131089:DXQ131089 EHL131089:EHM131089 ERH131089:ERI131089 FBD131089:FBE131089 FKZ131089:FLA131089 FUV131089:FUW131089 GER131089:GES131089 GON131089:GOO131089 GYJ131089:GYK131089 HIF131089:HIG131089 HSB131089:HSC131089 IBX131089:IBY131089 ILT131089:ILU131089 IVP131089:IVQ131089 JFL131089:JFM131089 JPH131089:JPI131089 JZD131089:JZE131089 KIZ131089:KJA131089 KSV131089:KSW131089 LCR131089:LCS131089 LMN131089:LMO131089 LWJ131089:LWK131089 MGF131089:MGG131089 MQB131089:MQC131089 MZX131089:MZY131089 NJT131089:NJU131089 NTP131089:NTQ131089 ODL131089:ODM131089 ONH131089:ONI131089 OXD131089:OXE131089 PGZ131089:PHA131089 PQV131089:PQW131089 QAR131089:QAS131089 QKN131089:QKO131089 QUJ131089:QUK131089 REF131089:REG131089 ROB131089:ROC131089 RXX131089:RXY131089 SHT131089:SHU131089 SRP131089:SRQ131089 TBL131089:TBM131089 TLH131089:TLI131089 TVD131089:TVE131089 UEZ131089:UFA131089 UOV131089:UOW131089 UYR131089:UYS131089 VIN131089:VIO131089 VSJ131089:VSK131089 WCF131089:WCG131089 WMB131089:WMC131089 WVX131089:WVY131089 P196625:Q196625 JL196625:JM196625 TH196625:TI196625 ADD196625:ADE196625 AMZ196625:ANA196625 AWV196625:AWW196625 BGR196625:BGS196625 BQN196625:BQO196625 CAJ196625:CAK196625 CKF196625:CKG196625 CUB196625:CUC196625 DDX196625:DDY196625 DNT196625:DNU196625 DXP196625:DXQ196625 EHL196625:EHM196625 ERH196625:ERI196625 FBD196625:FBE196625 FKZ196625:FLA196625 FUV196625:FUW196625 GER196625:GES196625 GON196625:GOO196625 GYJ196625:GYK196625 HIF196625:HIG196625 HSB196625:HSC196625 IBX196625:IBY196625 ILT196625:ILU196625 IVP196625:IVQ196625 JFL196625:JFM196625 JPH196625:JPI196625 JZD196625:JZE196625 KIZ196625:KJA196625 KSV196625:KSW196625 LCR196625:LCS196625 LMN196625:LMO196625 LWJ196625:LWK196625 MGF196625:MGG196625 MQB196625:MQC196625 MZX196625:MZY196625 NJT196625:NJU196625 NTP196625:NTQ196625 ODL196625:ODM196625 ONH196625:ONI196625 OXD196625:OXE196625 PGZ196625:PHA196625 PQV196625:PQW196625 QAR196625:QAS196625 QKN196625:QKO196625 QUJ196625:QUK196625 REF196625:REG196625 ROB196625:ROC196625 RXX196625:RXY196625 SHT196625:SHU196625 SRP196625:SRQ196625 TBL196625:TBM196625 TLH196625:TLI196625 TVD196625:TVE196625 UEZ196625:UFA196625 UOV196625:UOW196625 UYR196625:UYS196625 VIN196625:VIO196625 VSJ196625:VSK196625 WCF196625:WCG196625 WMB196625:WMC196625 WVX196625:WVY196625 P262161:Q262161 JL262161:JM262161 TH262161:TI262161 ADD262161:ADE262161 AMZ262161:ANA262161 AWV262161:AWW262161 BGR262161:BGS262161 BQN262161:BQO262161 CAJ262161:CAK262161 CKF262161:CKG262161 CUB262161:CUC262161 DDX262161:DDY262161 DNT262161:DNU262161 DXP262161:DXQ262161 EHL262161:EHM262161 ERH262161:ERI262161 FBD262161:FBE262161 FKZ262161:FLA262161 FUV262161:FUW262161 GER262161:GES262161 GON262161:GOO262161 GYJ262161:GYK262161 HIF262161:HIG262161 HSB262161:HSC262161 IBX262161:IBY262161 ILT262161:ILU262161 IVP262161:IVQ262161 JFL262161:JFM262161 JPH262161:JPI262161 JZD262161:JZE262161 KIZ262161:KJA262161 KSV262161:KSW262161 LCR262161:LCS262161 LMN262161:LMO262161 LWJ262161:LWK262161 MGF262161:MGG262161 MQB262161:MQC262161 MZX262161:MZY262161 NJT262161:NJU262161 NTP262161:NTQ262161 ODL262161:ODM262161 ONH262161:ONI262161 OXD262161:OXE262161 PGZ262161:PHA262161 PQV262161:PQW262161 QAR262161:QAS262161 QKN262161:QKO262161 QUJ262161:QUK262161 REF262161:REG262161 ROB262161:ROC262161 RXX262161:RXY262161 SHT262161:SHU262161 SRP262161:SRQ262161 TBL262161:TBM262161 TLH262161:TLI262161 TVD262161:TVE262161 UEZ262161:UFA262161 UOV262161:UOW262161 UYR262161:UYS262161 VIN262161:VIO262161 VSJ262161:VSK262161 WCF262161:WCG262161 WMB262161:WMC262161 WVX262161:WVY262161 P327697:Q327697 JL327697:JM327697 TH327697:TI327697 ADD327697:ADE327697 AMZ327697:ANA327697 AWV327697:AWW327697 BGR327697:BGS327697 BQN327697:BQO327697 CAJ327697:CAK327697 CKF327697:CKG327697 CUB327697:CUC327697 DDX327697:DDY327697 DNT327697:DNU327697 DXP327697:DXQ327697 EHL327697:EHM327697 ERH327697:ERI327697 FBD327697:FBE327697 FKZ327697:FLA327697 FUV327697:FUW327697 GER327697:GES327697 GON327697:GOO327697 GYJ327697:GYK327697 HIF327697:HIG327697 HSB327697:HSC327697 IBX327697:IBY327697 ILT327697:ILU327697 IVP327697:IVQ327697 JFL327697:JFM327697 JPH327697:JPI327697 JZD327697:JZE327697 KIZ327697:KJA327697 KSV327697:KSW327697 LCR327697:LCS327697 LMN327697:LMO327697 LWJ327697:LWK327697 MGF327697:MGG327697 MQB327697:MQC327697 MZX327697:MZY327697 NJT327697:NJU327697 NTP327697:NTQ327697 ODL327697:ODM327697 ONH327697:ONI327697 OXD327697:OXE327697 PGZ327697:PHA327697 PQV327697:PQW327697 QAR327697:QAS327697 QKN327697:QKO327697 QUJ327697:QUK327697 REF327697:REG327697 ROB327697:ROC327697 RXX327697:RXY327697 SHT327697:SHU327697 SRP327697:SRQ327697 TBL327697:TBM327697 TLH327697:TLI327697 TVD327697:TVE327697 UEZ327697:UFA327697 UOV327697:UOW327697 UYR327697:UYS327697 VIN327697:VIO327697 VSJ327697:VSK327697 WCF327697:WCG327697 WMB327697:WMC327697 WVX327697:WVY327697 P393233:Q393233 JL393233:JM393233 TH393233:TI393233 ADD393233:ADE393233 AMZ393233:ANA393233 AWV393233:AWW393233 BGR393233:BGS393233 BQN393233:BQO393233 CAJ393233:CAK393233 CKF393233:CKG393233 CUB393233:CUC393233 DDX393233:DDY393233 DNT393233:DNU393233 DXP393233:DXQ393233 EHL393233:EHM393233 ERH393233:ERI393233 FBD393233:FBE393233 FKZ393233:FLA393233 FUV393233:FUW393233 GER393233:GES393233 GON393233:GOO393233 GYJ393233:GYK393233 HIF393233:HIG393233 HSB393233:HSC393233 IBX393233:IBY393233 ILT393233:ILU393233 IVP393233:IVQ393233 JFL393233:JFM393233 JPH393233:JPI393233 JZD393233:JZE393233 KIZ393233:KJA393233 KSV393233:KSW393233 LCR393233:LCS393233 LMN393233:LMO393233 LWJ393233:LWK393233 MGF393233:MGG393233 MQB393233:MQC393233 MZX393233:MZY393233 NJT393233:NJU393233 NTP393233:NTQ393233 ODL393233:ODM393233 ONH393233:ONI393233 OXD393233:OXE393233 PGZ393233:PHA393233 PQV393233:PQW393233 QAR393233:QAS393233 QKN393233:QKO393233 QUJ393233:QUK393233 REF393233:REG393233 ROB393233:ROC393233 RXX393233:RXY393233 SHT393233:SHU393233 SRP393233:SRQ393233 TBL393233:TBM393233 TLH393233:TLI393233 TVD393233:TVE393233 UEZ393233:UFA393233 UOV393233:UOW393233 UYR393233:UYS393233 VIN393233:VIO393233 VSJ393233:VSK393233 WCF393233:WCG393233 WMB393233:WMC393233 WVX393233:WVY393233 P458769:Q458769 JL458769:JM458769 TH458769:TI458769 ADD458769:ADE458769 AMZ458769:ANA458769 AWV458769:AWW458769 BGR458769:BGS458769 BQN458769:BQO458769 CAJ458769:CAK458769 CKF458769:CKG458769 CUB458769:CUC458769 DDX458769:DDY458769 DNT458769:DNU458769 DXP458769:DXQ458769 EHL458769:EHM458769 ERH458769:ERI458769 FBD458769:FBE458769 FKZ458769:FLA458769 FUV458769:FUW458769 GER458769:GES458769 GON458769:GOO458769 GYJ458769:GYK458769 HIF458769:HIG458769 HSB458769:HSC458769 IBX458769:IBY458769 ILT458769:ILU458769 IVP458769:IVQ458769 JFL458769:JFM458769 JPH458769:JPI458769 JZD458769:JZE458769 KIZ458769:KJA458769 KSV458769:KSW458769 LCR458769:LCS458769 LMN458769:LMO458769 LWJ458769:LWK458769 MGF458769:MGG458769 MQB458769:MQC458769 MZX458769:MZY458769 NJT458769:NJU458769 NTP458769:NTQ458769 ODL458769:ODM458769 ONH458769:ONI458769 OXD458769:OXE458769 PGZ458769:PHA458769 PQV458769:PQW458769 QAR458769:QAS458769 QKN458769:QKO458769 QUJ458769:QUK458769 REF458769:REG458769 ROB458769:ROC458769 RXX458769:RXY458769 SHT458769:SHU458769 SRP458769:SRQ458769 TBL458769:TBM458769 TLH458769:TLI458769 TVD458769:TVE458769 UEZ458769:UFA458769 UOV458769:UOW458769 UYR458769:UYS458769 VIN458769:VIO458769 VSJ458769:VSK458769 WCF458769:WCG458769 WMB458769:WMC458769 WVX458769:WVY458769 P524305:Q524305 JL524305:JM524305 TH524305:TI524305 ADD524305:ADE524305 AMZ524305:ANA524305 AWV524305:AWW524305 BGR524305:BGS524305 BQN524305:BQO524305 CAJ524305:CAK524305 CKF524305:CKG524305 CUB524305:CUC524305 DDX524305:DDY524305 DNT524305:DNU524305 DXP524305:DXQ524305 EHL524305:EHM524305 ERH524305:ERI524305 FBD524305:FBE524305 FKZ524305:FLA524305 FUV524305:FUW524305 GER524305:GES524305 GON524305:GOO524305 GYJ524305:GYK524305 HIF524305:HIG524305 HSB524305:HSC524305 IBX524305:IBY524305 ILT524305:ILU524305 IVP524305:IVQ524305 JFL524305:JFM524305 JPH524305:JPI524305 JZD524305:JZE524305 KIZ524305:KJA524305 KSV524305:KSW524305 LCR524305:LCS524305 LMN524305:LMO524305 LWJ524305:LWK524305 MGF524305:MGG524305 MQB524305:MQC524305 MZX524305:MZY524305 NJT524305:NJU524305 NTP524305:NTQ524305 ODL524305:ODM524305 ONH524305:ONI524305 OXD524305:OXE524305 PGZ524305:PHA524305 PQV524305:PQW524305 QAR524305:QAS524305 QKN524305:QKO524305 QUJ524305:QUK524305 REF524305:REG524305 ROB524305:ROC524305 RXX524305:RXY524305 SHT524305:SHU524305 SRP524305:SRQ524305 TBL524305:TBM524305 TLH524305:TLI524305 TVD524305:TVE524305 UEZ524305:UFA524305 UOV524305:UOW524305 UYR524305:UYS524305 VIN524305:VIO524305 VSJ524305:VSK524305 WCF524305:WCG524305 WMB524305:WMC524305 WVX524305:WVY524305 P589841:Q589841 JL589841:JM589841 TH589841:TI589841 ADD589841:ADE589841 AMZ589841:ANA589841 AWV589841:AWW589841 BGR589841:BGS589841 BQN589841:BQO589841 CAJ589841:CAK589841 CKF589841:CKG589841 CUB589841:CUC589841 DDX589841:DDY589841 DNT589841:DNU589841 DXP589841:DXQ589841 EHL589841:EHM589841 ERH589841:ERI589841 FBD589841:FBE589841 FKZ589841:FLA589841 FUV589841:FUW589841 GER589841:GES589841 GON589841:GOO589841 GYJ589841:GYK589841 HIF589841:HIG589841 HSB589841:HSC589841 IBX589841:IBY589841 ILT589841:ILU589841 IVP589841:IVQ589841 JFL589841:JFM589841 JPH589841:JPI589841 JZD589841:JZE589841 KIZ589841:KJA589841 KSV589841:KSW589841 LCR589841:LCS589841 LMN589841:LMO589841 LWJ589841:LWK589841 MGF589841:MGG589841 MQB589841:MQC589841 MZX589841:MZY589841 NJT589841:NJU589841 NTP589841:NTQ589841 ODL589841:ODM589841 ONH589841:ONI589841 OXD589841:OXE589841 PGZ589841:PHA589841 PQV589841:PQW589841 QAR589841:QAS589841 QKN589841:QKO589841 QUJ589841:QUK589841 REF589841:REG589841 ROB589841:ROC589841 RXX589841:RXY589841 SHT589841:SHU589841 SRP589841:SRQ589841 TBL589841:TBM589841 TLH589841:TLI589841 TVD589841:TVE589841 UEZ589841:UFA589841 UOV589841:UOW589841 UYR589841:UYS589841 VIN589841:VIO589841 VSJ589841:VSK589841 WCF589841:WCG589841 WMB589841:WMC589841 WVX589841:WVY589841 P655377:Q655377 JL655377:JM655377 TH655377:TI655377 ADD655377:ADE655377 AMZ655377:ANA655377 AWV655377:AWW655377 BGR655377:BGS655377 BQN655377:BQO655377 CAJ655377:CAK655377 CKF655377:CKG655377 CUB655377:CUC655377 DDX655377:DDY655377 DNT655377:DNU655377 DXP655377:DXQ655377 EHL655377:EHM655377 ERH655377:ERI655377 FBD655377:FBE655377 FKZ655377:FLA655377 FUV655377:FUW655377 GER655377:GES655377 GON655377:GOO655377 GYJ655377:GYK655377 HIF655377:HIG655377 HSB655377:HSC655377 IBX655377:IBY655377 ILT655377:ILU655377 IVP655377:IVQ655377 JFL655377:JFM655377 JPH655377:JPI655377 JZD655377:JZE655377 KIZ655377:KJA655377 KSV655377:KSW655377 LCR655377:LCS655377 LMN655377:LMO655377 LWJ655377:LWK655377 MGF655377:MGG655377 MQB655377:MQC655377 MZX655377:MZY655377 NJT655377:NJU655377 NTP655377:NTQ655377 ODL655377:ODM655377 ONH655377:ONI655377 OXD655377:OXE655377 PGZ655377:PHA655377 PQV655377:PQW655377 QAR655377:QAS655377 QKN655377:QKO655377 QUJ655377:QUK655377 REF655377:REG655377 ROB655377:ROC655377 RXX655377:RXY655377 SHT655377:SHU655377 SRP655377:SRQ655377 TBL655377:TBM655377 TLH655377:TLI655377 TVD655377:TVE655377 UEZ655377:UFA655377 UOV655377:UOW655377 UYR655377:UYS655377 VIN655377:VIO655377 VSJ655377:VSK655377 WCF655377:WCG655377 WMB655377:WMC655377 WVX655377:WVY655377 P720913:Q720913 JL720913:JM720913 TH720913:TI720913 ADD720913:ADE720913 AMZ720913:ANA720913 AWV720913:AWW720913 BGR720913:BGS720913 BQN720913:BQO720913 CAJ720913:CAK720913 CKF720913:CKG720913 CUB720913:CUC720913 DDX720913:DDY720913 DNT720913:DNU720913 DXP720913:DXQ720913 EHL720913:EHM720913 ERH720913:ERI720913 FBD720913:FBE720913 FKZ720913:FLA720913 FUV720913:FUW720913 GER720913:GES720913 GON720913:GOO720913 GYJ720913:GYK720913 HIF720913:HIG720913 HSB720913:HSC720913 IBX720913:IBY720913 ILT720913:ILU720913 IVP720913:IVQ720913 JFL720913:JFM720913 JPH720913:JPI720913 JZD720913:JZE720913 KIZ720913:KJA720913 KSV720913:KSW720913 LCR720913:LCS720913 LMN720913:LMO720913 LWJ720913:LWK720913 MGF720913:MGG720913 MQB720913:MQC720913 MZX720913:MZY720913 NJT720913:NJU720913 NTP720913:NTQ720913 ODL720913:ODM720913 ONH720913:ONI720913 OXD720913:OXE720913 PGZ720913:PHA720913 PQV720913:PQW720913 QAR720913:QAS720913 QKN720913:QKO720913 QUJ720913:QUK720913 REF720913:REG720913 ROB720913:ROC720913 RXX720913:RXY720913 SHT720913:SHU720913 SRP720913:SRQ720913 TBL720913:TBM720913 TLH720913:TLI720913 TVD720913:TVE720913 UEZ720913:UFA720913 UOV720913:UOW720913 UYR720913:UYS720913 VIN720913:VIO720913 VSJ720913:VSK720913 WCF720913:WCG720913 WMB720913:WMC720913 WVX720913:WVY720913 P786449:Q786449 JL786449:JM786449 TH786449:TI786449 ADD786449:ADE786449 AMZ786449:ANA786449 AWV786449:AWW786449 BGR786449:BGS786449 BQN786449:BQO786449 CAJ786449:CAK786449 CKF786449:CKG786449 CUB786449:CUC786449 DDX786449:DDY786449 DNT786449:DNU786449 DXP786449:DXQ786449 EHL786449:EHM786449 ERH786449:ERI786449 FBD786449:FBE786449 FKZ786449:FLA786449 FUV786449:FUW786449 GER786449:GES786449 GON786449:GOO786449 GYJ786449:GYK786449 HIF786449:HIG786449 HSB786449:HSC786449 IBX786449:IBY786449 ILT786449:ILU786449 IVP786449:IVQ786449 JFL786449:JFM786449 JPH786449:JPI786449 JZD786449:JZE786449 KIZ786449:KJA786449 KSV786449:KSW786449 LCR786449:LCS786449 LMN786449:LMO786449 LWJ786449:LWK786449 MGF786449:MGG786449 MQB786449:MQC786449 MZX786449:MZY786449 NJT786449:NJU786449 NTP786449:NTQ786449 ODL786449:ODM786449 ONH786449:ONI786449 OXD786449:OXE786449 PGZ786449:PHA786449 PQV786449:PQW786449 QAR786449:QAS786449 QKN786449:QKO786449 QUJ786449:QUK786449 REF786449:REG786449 ROB786449:ROC786449 RXX786449:RXY786449 SHT786449:SHU786449 SRP786449:SRQ786449 TBL786449:TBM786449 TLH786449:TLI786449 TVD786449:TVE786449 UEZ786449:UFA786449 UOV786449:UOW786449 UYR786449:UYS786449 VIN786449:VIO786449 VSJ786449:VSK786449 WCF786449:WCG786449 WMB786449:WMC786449 WVX786449:WVY786449 P851985:Q851985 JL851985:JM851985 TH851985:TI851985 ADD851985:ADE851985 AMZ851985:ANA851985 AWV851985:AWW851985 BGR851985:BGS851985 BQN851985:BQO851985 CAJ851985:CAK851985 CKF851985:CKG851985 CUB851985:CUC851985 DDX851985:DDY851985 DNT851985:DNU851985 DXP851985:DXQ851985 EHL851985:EHM851985 ERH851985:ERI851985 FBD851985:FBE851985 FKZ851985:FLA851985 FUV851985:FUW851985 GER851985:GES851985 GON851985:GOO851985 GYJ851985:GYK851985 HIF851985:HIG851985 HSB851985:HSC851985 IBX851985:IBY851985 ILT851985:ILU851985 IVP851985:IVQ851985 JFL851985:JFM851985 JPH851985:JPI851985 JZD851985:JZE851985 KIZ851985:KJA851985 KSV851985:KSW851985 LCR851985:LCS851985 LMN851985:LMO851985 LWJ851985:LWK851985 MGF851985:MGG851985 MQB851985:MQC851985 MZX851985:MZY851985 NJT851985:NJU851985 NTP851985:NTQ851985 ODL851985:ODM851985 ONH851985:ONI851985 OXD851985:OXE851985 PGZ851985:PHA851985 PQV851985:PQW851985 QAR851985:QAS851985 QKN851985:QKO851985 QUJ851985:QUK851985 REF851985:REG851985 ROB851985:ROC851985 RXX851985:RXY851985 SHT851985:SHU851985 SRP851985:SRQ851985 TBL851985:TBM851985 TLH851985:TLI851985 TVD851985:TVE851985 UEZ851985:UFA851985 UOV851985:UOW851985 UYR851985:UYS851985 VIN851985:VIO851985 VSJ851985:VSK851985 WCF851985:WCG851985 WMB851985:WMC851985 WVX851985:WVY851985 P917521:Q917521 JL917521:JM917521 TH917521:TI917521 ADD917521:ADE917521 AMZ917521:ANA917521 AWV917521:AWW917521 BGR917521:BGS917521 BQN917521:BQO917521 CAJ917521:CAK917521 CKF917521:CKG917521 CUB917521:CUC917521 DDX917521:DDY917521 DNT917521:DNU917521 DXP917521:DXQ917521 EHL917521:EHM917521 ERH917521:ERI917521 FBD917521:FBE917521 FKZ917521:FLA917521 FUV917521:FUW917521 GER917521:GES917521 GON917521:GOO917521 GYJ917521:GYK917521 HIF917521:HIG917521 HSB917521:HSC917521 IBX917521:IBY917521 ILT917521:ILU917521 IVP917521:IVQ917521 JFL917521:JFM917521 JPH917521:JPI917521 JZD917521:JZE917521 KIZ917521:KJA917521 KSV917521:KSW917521 LCR917521:LCS917521 LMN917521:LMO917521 LWJ917521:LWK917521 MGF917521:MGG917521 MQB917521:MQC917521 MZX917521:MZY917521 NJT917521:NJU917521 NTP917521:NTQ917521 ODL917521:ODM917521 ONH917521:ONI917521 OXD917521:OXE917521 PGZ917521:PHA917521 PQV917521:PQW917521 QAR917521:QAS917521 QKN917521:QKO917521 QUJ917521:QUK917521 REF917521:REG917521 ROB917521:ROC917521 RXX917521:RXY917521 SHT917521:SHU917521 SRP917521:SRQ917521 TBL917521:TBM917521 TLH917521:TLI917521 TVD917521:TVE917521 UEZ917521:UFA917521 UOV917521:UOW917521 UYR917521:UYS917521 VIN917521:VIO917521 VSJ917521:VSK917521 WCF917521:WCG917521 WMB917521:WMC917521 WVX917521:WVY917521 P983057:Q983057 JL983057:JM983057 TH983057:TI983057 ADD983057:ADE983057 AMZ983057:ANA983057 AWV983057:AWW983057 BGR983057:BGS983057 BQN983057:BQO983057 CAJ983057:CAK983057 CKF983057:CKG983057 CUB983057:CUC983057 DDX983057:DDY983057 DNT983057:DNU983057 DXP983057:DXQ983057 EHL983057:EHM983057 ERH983057:ERI983057 FBD983057:FBE983057 FKZ983057:FLA983057 FUV983057:FUW983057 GER983057:GES983057 GON983057:GOO983057 GYJ983057:GYK983057 HIF983057:HIG983057 HSB983057:HSC983057 IBX983057:IBY983057 ILT983057:ILU983057 IVP983057:IVQ983057 JFL983057:JFM983057 JPH983057:JPI983057 JZD983057:JZE983057 KIZ983057:KJA983057 KSV983057:KSW983057 LCR983057:LCS983057 LMN983057:LMO983057 LWJ983057:LWK983057 MGF983057:MGG983057 MQB983057:MQC983057 MZX983057:MZY983057 NJT983057:NJU983057 NTP983057:NTQ983057 ODL983057:ODM983057 ONH983057:ONI983057 OXD983057:OXE983057 PGZ983057:PHA983057 PQV983057:PQW983057 QAR983057:QAS983057 QKN983057:QKO983057 QUJ983057:QUK983057 REF983057:REG983057 ROB983057:ROC983057 RXX983057:RXY983057 SHT983057:SHU983057 SRP983057:SRQ983057 TBL983057:TBM983057 TLH983057:TLI983057 TVD983057:TVE983057 UEZ983057:UFA983057 UOV983057:UOW983057 UYR983057:UYS983057 VIN983057:VIO983057 VSJ983057:VSK983057 WCF983057:WCG983057 WMB983057:WMC983057" xr:uid="{00000000-0002-0000-1200-000029000000}">
      <formula1>"　,木"</formula1>
    </dataValidation>
    <dataValidation type="list" errorStyle="warning" allowBlank="1" showInputMessage="1" showErrorMessage="1" sqref="WVU983057:WVV983057 JI44:JJ44 TE44:TF44 ADA44:ADB44 AMW44:AMX44 AWS44:AWT44 BGO44:BGP44 BQK44:BQL44 CAG44:CAH44 CKC44:CKD44 CTY44:CTZ44 DDU44:DDV44 DNQ44:DNR44 DXM44:DXN44 EHI44:EHJ44 ERE44:ERF44 FBA44:FBB44 FKW44:FKX44 FUS44:FUT44 GEO44:GEP44 GOK44:GOL44 GYG44:GYH44 HIC44:HID44 HRY44:HRZ44 IBU44:IBV44 ILQ44:ILR44 IVM44:IVN44 JFI44:JFJ44 JPE44:JPF44 JZA44:JZB44 KIW44:KIX44 KSS44:KST44 LCO44:LCP44 LMK44:LML44 LWG44:LWH44 MGC44:MGD44 MPY44:MPZ44 MZU44:MZV44 NJQ44:NJR44 NTM44:NTN44 ODI44:ODJ44 ONE44:ONF44 OXA44:OXB44 PGW44:PGX44 PQS44:PQT44 QAO44:QAP44 QKK44:QKL44 QUG44:QUH44 REC44:RED44 RNY44:RNZ44 RXU44:RXV44 SHQ44:SHR44 SRM44:SRN44 TBI44:TBJ44 TLE44:TLF44 TVA44:TVB44 UEW44:UEX44 UOS44:UOT44 UYO44:UYP44 VIK44:VIL44 VSG44:VSH44 WCC44:WCD44 WLY44:WLZ44 WVU44:WVV44 M65553:N65553 JI65553:JJ65553 TE65553:TF65553 ADA65553:ADB65553 AMW65553:AMX65553 AWS65553:AWT65553 BGO65553:BGP65553 BQK65553:BQL65553 CAG65553:CAH65553 CKC65553:CKD65553 CTY65553:CTZ65553 DDU65553:DDV65553 DNQ65553:DNR65553 DXM65553:DXN65553 EHI65553:EHJ65553 ERE65553:ERF65553 FBA65553:FBB65553 FKW65553:FKX65553 FUS65553:FUT65553 GEO65553:GEP65553 GOK65553:GOL65553 GYG65553:GYH65553 HIC65553:HID65553 HRY65553:HRZ65553 IBU65553:IBV65553 ILQ65553:ILR65553 IVM65553:IVN65553 JFI65553:JFJ65553 JPE65553:JPF65553 JZA65553:JZB65553 KIW65553:KIX65553 KSS65553:KST65553 LCO65553:LCP65553 LMK65553:LML65553 LWG65553:LWH65553 MGC65553:MGD65553 MPY65553:MPZ65553 MZU65553:MZV65553 NJQ65553:NJR65553 NTM65553:NTN65553 ODI65553:ODJ65553 ONE65553:ONF65553 OXA65553:OXB65553 PGW65553:PGX65553 PQS65553:PQT65553 QAO65553:QAP65553 QKK65553:QKL65553 QUG65553:QUH65553 REC65553:RED65553 RNY65553:RNZ65553 RXU65553:RXV65553 SHQ65553:SHR65553 SRM65553:SRN65553 TBI65553:TBJ65553 TLE65553:TLF65553 TVA65553:TVB65553 UEW65553:UEX65553 UOS65553:UOT65553 UYO65553:UYP65553 VIK65553:VIL65553 VSG65553:VSH65553 WCC65553:WCD65553 WLY65553:WLZ65553 WVU65553:WVV65553 M131089:N131089 JI131089:JJ131089 TE131089:TF131089 ADA131089:ADB131089 AMW131089:AMX131089 AWS131089:AWT131089 BGO131089:BGP131089 BQK131089:BQL131089 CAG131089:CAH131089 CKC131089:CKD131089 CTY131089:CTZ131089 DDU131089:DDV131089 DNQ131089:DNR131089 DXM131089:DXN131089 EHI131089:EHJ131089 ERE131089:ERF131089 FBA131089:FBB131089 FKW131089:FKX131089 FUS131089:FUT131089 GEO131089:GEP131089 GOK131089:GOL131089 GYG131089:GYH131089 HIC131089:HID131089 HRY131089:HRZ131089 IBU131089:IBV131089 ILQ131089:ILR131089 IVM131089:IVN131089 JFI131089:JFJ131089 JPE131089:JPF131089 JZA131089:JZB131089 KIW131089:KIX131089 KSS131089:KST131089 LCO131089:LCP131089 LMK131089:LML131089 LWG131089:LWH131089 MGC131089:MGD131089 MPY131089:MPZ131089 MZU131089:MZV131089 NJQ131089:NJR131089 NTM131089:NTN131089 ODI131089:ODJ131089 ONE131089:ONF131089 OXA131089:OXB131089 PGW131089:PGX131089 PQS131089:PQT131089 QAO131089:QAP131089 QKK131089:QKL131089 QUG131089:QUH131089 REC131089:RED131089 RNY131089:RNZ131089 RXU131089:RXV131089 SHQ131089:SHR131089 SRM131089:SRN131089 TBI131089:TBJ131089 TLE131089:TLF131089 TVA131089:TVB131089 UEW131089:UEX131089 UOS131089:UOT131089 UYO131089:UYP131089 VIK131089:VIL131089 VSG131089:VSH131089 WCC131089:WCD131089 WLY131089:WLZ131089 WVU131089:WVV131089 M196625:N196625 JI196625:JJ196625 TE196625:TF196625 ADA196625:ADB196625 AMW196625:AMX196625 AWS196625:AWT196625 BGO196625:BGP196625 BQK196625:BQL196625 CAG196625:CAH196625 CKC196625:CKD196625 CTY196625:CTZ196625 DDU196625:DDV196625 DNQ196625:DNR196625 DXM196625:DXN196625 EHI196625:EHJ196625 ERE196625:ERF196625 FBA196625:FBB196625 FKW196625:FKX196625 FUS196625:FUT196625 GEO196625:GEP196625 GOK196625:GOL196625 GYG196625:GYH196625 HIC196625:HID196625 HRY196625:HRZ196625 IBU196625:IBV196625 ILQ196625:ILR196625 IVM196625:IVN196625 JFI196625:JFJ196625 JPE196625:JPF196625 JZA196625:JZB196625 KIW196625:KIX196625 KSS196625:KST196625 LCO196625:LCP196625 LMK196625:LML196625 LWG196625:LWH196625 MGC196625:MGD196625 MPY196625:MPZ196625 MZU196625:MZV196625 NJQ196625:NJR196625 NTM196625:NTN196625 ODI196625:ODJ196625 ONE196625:ONF196625 OXA196625:OXB196625 PGW196625:PGX196625 PQS196625:PQT196625 QAO196625:QAP196625 QKK196625:QKL196625 QUG196625:QUH196625 REC196625:RED196625 RNY196625:RNZ196625 RXU196625:RXV196625 SHQ196625:SHR196625 SRM196625:SRN196625 TBI196625:TBJ196625 TLE196625:TLF196625 TVA196625:TVB196625 UEW196625:UEX196625 UOS196625:UOT196625 UYO196625:UYP196625 VIK196625:VIL196625 VSG196625:VSH196625 WCC196625:WCD196625 WLY196625:WLZ196625 WVU196625:WVV196625 M262161:N262161 JI262161:JJ262161 TE262161:TF262161 ADA262161:ADB262161 AMW262161:AMX262161 AWS262161:AWT262161 BGO262161:BGP262161 BQK262161:BQL262161 CAG262161:CAH262161 CKC262161:CKD262161 CTY262161:CTZ262161 DDU262161:DDV262161 DNQ262161:DNR262161 DXM262161:DXN262161 EHI262161:EHJ262161 ERE262161:ERF262161 FBA262161:FBB262161 FKW262161:FKX262161 FUS262161:FUT262161 GEO262161:GEP262161 GOK262161:GOL262161 GYG262161:GYH262161 HIC262161:HID262161 HRY262161:HRZ262161 IBU262161:IBV262161 ILQ262161:ILR262161 IVM262161:IVN262161 JFI262161:JFJ262161 JPE262161:JPF262161 JZA262161:JZB262161 KIW262161:KIX262161 KSS262161:KST262161 LCO262161:LCP262161 LMK262161:LML262161 LWG262161:LWH262161 MGC262161:MGD262161 MPY262161:MPZ262161 MZU262161:MZV262161 NJQ262161:NJR262161 NTM262161:NTN262161 ODI262161:ODJ262161 ONE262161:ONF262161 OXA262161:OXB262161 PGW262161:PGX262161 PQS262161:PQT262161 QAO262161:QAP262161 QKK262161:QKL262161 QUG262161:QUH262161 REC262161:RED262161 RNY262161:RNZ262161 RXU262161:RXV262161 SHQ262161:SHR262161 SRM262161:SRN262161 TBI262161:TBJ262161 TLE262161:TLF262161 TVA262161:TVB262161 UEW262161:UEX262161 UOS262161:UOT262161 UYO262161:UYP262161 VIK262161:VIL262161 VSG262161:VSH262161 WCC262161:WCD262161 WLY262161:WLZ262161 WVU262161:WVV262161 M327697:N327697 JI327697:JJ327697 TE327697:TF327697 ADA327697:ADB327697 AMW327697:AMX327697 AWS327697:AWT327697 BGO327697:BGP327697 BQK327697:BQL327697 CAG327697:CAH327697 CKC327697:CKD327697 CTY327697:CTZ327697 DDU327697:DDV327697 DNQ327697:DNR327697 DXM327697:DXN327697 EHI327697:EHJ327697 ERE327697:ERF327697 FBA327697:FBB327697 FKW327697:FKX327697 FUS327697:FUT327697 GEO327697:GEP327697 GOK327697:GOL327697 GYG327697:GYH327697 HIC327697:HID327697 HRY327697:HRZ327697 IBU327697:IBV327697 ILQ327697:ILR327697 IVM327697:IVN327697 JFI327697:JFJ327697 JPE327697:JPF327697 JZA327697:JZB327697 KIW327697:KIX327697 KSS327697:KST327697 LCO327697:LCP327697 LMK327697:LML327697 LWG327697:LWH327697 MGC327697:MGD327697 MPY327697:MPZ327697 MZU327697:MZV327697 NJQ327697:NJR327697 NTM327697:NTN327697 ODI327697:ODJ327697 ONE327697:ONF327697 OXA327697:OXB327697 PGW327697:PGX327697 PQS327697:PQT327697 QAO327697:QAP327697 QKK327697:QKL327697 QUG327697:QUH327697 REC327697:RED327697 RNY327697:RNZ327697 RXU327697:RXV327697 SHQ327697:SHR327697 SRM327697:SRN327697 TBI327697:TBJ327697 TLE327697:TLF327697 TVA327697:TVB327697 UEW327697:UEX327697 UOS327697:UOT327697 UYO327697:UYP327697 VIK327697:VIL327697 VSG327697:VSH327697 WCC327697:WCD327697 WLY327697:WLZ327697 WVU327697:WVV327697 M393233:N393233 JI393233:JJ393233 TE393233:TF393233 ADA393233:ADB393233 AMW393233:AMX393233 AWS393233:AWT393233 BGO393233:BGP393233 BQK393233:BQL393233 CAG393233:CAH393233 CKC393233:CKD393233 CTY393233:CTZ393233 DDU393233:DDV393233 DNQ393233:DNR393233 DXM393233:DXN393233 EHI393233:EHJ393233 ERE393233:ERF393233 FBA393233:FBB393233 FKW393233:FKX393233 FUS393233:FUT393233 GEO393233:GEP393233 GOK393233:GOL393233 GYG393233:GYH393233 HIC393233:HID393233 HRY393233:HRZ393233 IBU393233:IBV393233 ILQ393233:ILR393233 IVM393233:IVN393233 JFI393233:JFJ393233 JPE393233:JPF393233 JZA393233:JZB393233 KIW393233:KIX393233 KSS393233:KST393233 LCO393233:LCP393233 LMK393233:LML393233 LWG393233:LWH393233 MGC393233:MGD393233 MPY393233:MPZ393233 MZU393233:MZV393233 NJQ393233:NJR393233 NTM393233:NTN393233 ODI393233:ODJ393233 ONE393233:ONF393233 OXA393233:OXB393233 PGW393233:PGX393233 PQS393233:PQT393233 QAO393233:QAP393233 QKK393233:QKL393233 QUG393233:QUH393233 REC393233:RED393233 RNY393233:RNZ393233 RXU393233:RXV393233 SHQ393233:SHR393233 SRM393233:SRN393233 TBI393233:TBJ393233 TLE393233:TLF393233 TVA393233:TVB393233 UEW393233:UEX393233 UOS393233:UOT393233 UYO393233:UYP393233 VIK393233:VIL393233 VSG393233:VSH393233 WCC393233:WCD393233 WLY393233:WLZ393233 WVU393233:WVV393233 M458769:N458769 JI458769:JJ458769 TE458769:TF458769 ADA458769:ADB458769 AMW458769:AMX458769 AWS458769:AWT458769 BGO458769:BGP458769 BQK458769:BQL458769 CAG458769:CAH458769 CKC458769:CKD458769 CTY458769:CTZ458769 DDU458769:DDV458769 DNQ458769:DNR458769 DXM458769:DXN458769 EHI458769:EHJ458769 ERE458769:ERF458769 FBA458769:FBB458769 FKW458769:FKX458769 FUS458769:FUT458769 GEO458769:GEP458769 GOK458769:GOL458769 GYG458769:GYH458769 HIC458769:HID458769 HRY458769:HRZ458769 IBU458769:IBV458769 ILQ458769:ILR458769 IVM458769:IVN458769 JFI458769:JFJ458769 JPE458769:JPF458769 JZA458769:JZB458769 KIW458769:KIX458769 KSS458769:KST458769 LCO458769:LCP458769 LMK458769:LML458769 LWG458769:LWH458769 MGC458769:MGD458769 MPY458769:MPZ458769 MZU458769:MZV458769 NJQ458769:NJR458769 NTM458769:NTN458769 ODI458769:ODJ458769 ONE458769:ONF458769 OXA458769:OXB458769 PGW458769:PGX458769 PQS458769:PQT458769 QAO458769:QAP458769 QKK458769:QKL458769 QUG458769:QUH458769 REC458769:RED458769 RNY458769:RNZ458769 RXU458769:RXV458769 SHQ458769:SHR458769 SRM458769:SRN458769 TBI458769:TBJ458769 TLE458769:TLF458769 TVA458769:TVB458769 UEW458769:UEX458769 UOS458769:UOT458769 UYO458769:UYP458769 VIK458769:VIL458769 VSG458769:VSH458769 WCC458769:WCD458769 WLY458769:WLZ458769 WVU458769:WVV458769 M524305:N524305 JI524305:JJ524305 TE524305:TF524305 ADA524305:ADB524305 AMW524305:AMX524305 AWS524305:AWT524305 BGO524305:BGP524305 BQK524305:BQL524305 CAG524305:CAH524305 CKC524305:CKD524305 CTY524305:CTZ524305 DDU524305:DDV524305 DNQ524305:DNR524305 DXM524305:DXN524305 EHI524305:EHJ524305 ERE524305:ERF524305 FBA524305:FBB524305 FKW524305:FKX524305 FUS524305:FUT524305 GEO524305:GEP524305 GOK524305:GOL524305 GYG524305:GYH524305 HIC524305:HID524305 HRY524305:HRZ524305 IBU524305:IBV524305 ILQ524305:ILR524305 IVM524305:IVN524305 JFI524305:JFJ524305 JPE524305:JPF524305 JZA524305:JZB524305 KIW524305:KIX524305 KSS524305:KST524305 LCO524305:LCP524305 LMK524305:LML524305 LWG524305:LWH524305 MGC524305:MGD524305 MPY524305:MPZ524305 MZU524305:MZV524305 NJQ524305:NJR524305 NTM524305:NTN524305 ODI524305:ODJ524305 ONE524305:ONF524305 OXA524305:OXB524305 PGW524305:PGX524305 PQS524305:PQT524305 QAO524305:QAP524305 QKK524305:QKL524305 QUG524305:QUH524305 REC524305:RED524305 RNY524305:RNZ524305 RXU524305:RXV524305 SHQ524305:SHR524305 SRM524305:SRN524305 TBI524305:TBJ524305 TLE524305:TLF524305 TVA524305:TVB524305 UEW524305:UEX524305 UOS524305:UOT524305 UYO524305:UYP524305 VIK524305:VIL524305 VSG524305:VSH524305 WCC524305:WCD524305 WLY524305:WLZ524305 WVU524305:WVV524305 M589841:N589841 JI589841:JJ589841 TE589841:TF589841 ADA589841:ADB589841 AMW589841:AMX589841 AWS589841:AWT589841 BGO589841:BGP589841 BQK589841:BQL589841 CAG589841:CAH589841 CKC589841:CKD589841 CTY589841:CTZ589841 DDU589841:DDV589841 DNQ589841:DNR589841 DXM589841:DXN589841 EHI589841:EHJ589841 ERE589841:ERF589841 FBA589841:FBB589841 FKW589841:FKX589841 FUS589841:FUT589841 GEO589841:GEP589841 GOK589841:GOL589841 GYG589841:GYH589841 HIC589841:HID589841 HRY589841:HRZ589841 IBU589841:IBV589841 ILQ589841:ILR589841 IVM589841:IVN589841 JFI589841:JFJ589841 JPE589841:JPF589841 JZA589841:JZB589841 KIW589841:KIX589841 KSS589841:KST589841 LCO589841:LCP589841 LMK589841:LML589841 LWG589841:LWH589841 MGC589841:MGD589841 MPY589841:MPZ589841 MZU589841:MZV589841 NJQ589841:NJR589841 NTM589841:NTN589841 ODI589841:ODJ589841 ONE589841:ONF589841 OXA589841:OXB589841 PGW589841:PGX589841 PQS589841:PQT589841 QAO589841:QAP589841 QKK589841:QKL589841 QUG589841:QUH589841 REC589841:RED589841 RNY589841:RNZ589841 RXU589841:RXV589841 SHQ589841:SHR589841 SRM589841:SRN589841 TBI589841:TBJ589841 TLE589841:TLF589841 TVA589841:TVB589841 UEW589841:UEX589841 UOS589841:UOT589841 UYO589841:UYP589841 VIK589841:VIL589841 VSG589841:VSH589841 WCC589841:WCD589841 WLY589841:WLZ589841 WVU589841:WVV589841 M655377:N655377 JI655377:JJ655377 TE655377:TF655377 ADA655377:ADB655377 AMW655377:AMX655377 AWS655377:AWT655377 BGO655377:BGP655377 BQK655377:BQL655377 CAG655377:CAH655377 CKC655377:CKD655377 CTY655377:CTZ655377 DDU655377:DDV655377 DNQ655377:DNR655377 DXM655377:DXN655377 EHI655377:EHJ655377 ERE655377:ERF655377 FBA655377:FBB655377 FKW655377:FKX655377 FUS655377:FUT655377 GEO655377:GEP655377 GOK655377:GOL655377 GYG655377:GYH655377 HIC655377:HID655377 HRY655377:HRZ655377 IBU655377:IBV655377 ILQ655377:ILR655377 IVM655377:IVN655377 JFI655377:JFJ655377 JPE655377:JPF655377 JZA655377:JZB655377 KIW655377:KIX655377 KSS655377:KST655377 LCO655377:LCP655377 LMK655377:LML655377 LWG655377:LWH655377 MGC655377:MGD655377 MPY655377:MPZ655377 MZU655377:MZV655377 NJQ655377:NJR655377 NTM655377:NTN655377 ODI655377:ODJ655377 ONE655377:ONF655377 OXA655377:OXB655377 PGW655377:PGX655377 PQS655377:PQT655377 QAO655377:QAP655377 QKK655377:QKL655377 QUG655377:QUH655377 REC655377:RED655377 RNY655377:RNZ655377 RXU655377:RXV655377 SHQ655377:SHR655377 SRM655377:SRN655377 TBI655377:TBJ655377 TLE655377:TLF655377 TVA655377:TVB655377 UEW655377:UEX655377 UOS655377:UOT655377 UYO655377:UYP655377 VIK655377:VIL655377 VSG655377:VSH655377 WCC655377:WCD655377 WLY655377:WLZ655377 WVU655377:WVV655377 M720913:N720913 JI720913:JJ720913 TE720913:TF720913 ADA720913:ADB720913 AMW720913:AMX720913 AWS720913:AWT720913 BGO720913:BGP720913 BQK720913:BQL720913 CAG720913:CAH720913 CKC720913:CKD720913 CTY720913:CTZ720913 DDU720913:DDV720913 DNQ720913:DNR720913 DXM720913:DXN720913 EHI720913:EHJ720913 ERE720913:ERF720913 FBA720913:FBB720913 FKW720913:FKX720913 FUS720913:FUT720913 GEO720913:GEP720913 GOK720913:GOL720913 GYG720913:GYH720913 HIC720913:HID720913 HRY720913:HRZ720913 IBU720913:IBV720913 ILQ720913:ILR720913 IVM720913:IVN720913 JFI720913:JFJ720913 JPE720913:JPF720913 JZA720913:JZB720913 KIW720913:KIX720913 KSS720913:KST720913 LCO720913:LCP720913 LMK720913:LML720913 LWG720913:LWH720913 MGC720913:MGD720913 MPY720913:MPZ720913 MZU720913:MZV720913 NJQ720913:NJR720913 NTM720913:NTN720913 ODI720913:ODJ720913 ONE720913:ONF720913 OXA720913:OXB720913 PGW720913:PGX720913 PQS720913:PQT720913 QAO720913:QAP720913 QKK720913:QKL720913 QUG720913:QUH720913 REC720913:RED720913 RNY720913:RNZ720913 RXU720913:RXV720913 SHQ720913:SHR720913 SRM720913:SRN720913 TBI720913:TBJ720913 TLE720913:TLF720913 TVA720913:TVB720913 UEW720913:UEX720913 UOS720913:UOT720913 UYO720913:UYP720913 VIK720913:VIL720913 VSG720913:VSH720913 WCC720913:WCD720913 WLY720913:WLZ720913 WVU720913:WVV720913 M786449:N786449 JI786449:JJ786449 TE786449:TF786449 ADA786449:ADB786449 AMW786449:AMX786449 AWS786449:AWT786449 BGO786449:BGP786449 BQK786449:BQL786449 CAG786449:CAH786449 CKC786449:CKD786449 CTY786449:CTZ786449 DDU786449:DDV786449 DNQ786449:DNR786449 DXM786449:DXN786449 EHI786449:EHJ786449 ERE786449:ERF786449 FBA786449:FBB786449 FKW786449:FKX786449 FUS786449:FUT786449 GEO786449:GEP786449 GOK786449:GOL786449 GYG786449:GYH786449 HIC786449:HID786449 HRY786449:HRZ786449 IBU786449:IBV786449 ILQ786449:ILR786449 IVM786449:IVN786449 JFI786449:JFJ786449 JPE786449:JPF786449 JZA786449:JZB786449 KIW786449:KIX786449 KSS786449:KST786449 LCO786449:LCP786449 LMK786449:LML786449 LWG786449:LWH786449 MGC786449:MGD786449 MPY786449:MPZ786449 MZU786449:MZV786449 NJQ786449:NJR786449 NTM786449:NTN786449 ODI786449:ODJ786449 ONE786449:ONF786449 OXA786449:OXB786449 PGW786449:PGX786449 PQS786449:PQT786449 QAO786449:QAP786449 QKK786449:QKL786449 QUG786449:QUH786449 REC786449:RED786449 RNY786449:RNZ786449 RXU786449:RXV786449 SHQ786449:SHR786449 SRM786449:SRN786449 TBI786449:TBJ786449 TLE786449:TLF786449 TVA786449:TVB786449 UEW786449:UEX786449 UOS786449:UOT786449 UYO786449:UYP786449 VIK786449:VIL786449 VSG786449:VSH786449 WCC786449:WCD786449 WLY786449:WLZ786449 WVU786449:WVV786449 M851985:N851985 JI851985:JJ851985 TE851985:TF851985 ADA851985:ADB851985 AMW851985:AMX851985 AWS851985:AWT851985 BGO851985:BGP851985 BQK851985:BQL851985 CAG851985:CAH851985 CKC851985:CKD851985 CTY851985:CTZ851985 DDU851985:DDV851985 DNQ851985:DNR851985 DXM851985:DXN851985 EHI851985:EHJ851985 ERE851985:ERF851985 FBA851985:FBB851985 FKW851985:FKX851985 FUS851985:FUT851985 GEO851985:GEP851985 GOK851985:GOL851985 GYG851985:GYH851985 HIC851985:HID851985 HRY851985:HRZ851985 IBU851985:IBV851985 ILQ851985:ILR851985 IVM851985:IVN851985 JFI851985:JFJ851985 JPE851985:JPF851985 JZA851985:JZB851985 KIW851985:KIX851985 KSS851985:KST851985 LCO851985:LCP851985 LMK851985:LML851985 LWG851985:LWH851985 MGC851985:MGD851985 MPY851985:MPZ851985 MZU851985:MZV851985 NJQ851985:NJR851985 NTM851985:NTN851985 ODI851985:ODJ851985 ONE851985:ONF851985 OXA851985:OXB851985 PGW851985:PGX851985 PQS851985:PQT851985 QAO851985:QAP851985 QKK851985:QKL851985 QUG851985:QUH851985 REC851985:RED851985 RNY851985:RNZ851985 RXU851985:RXV851985 SHQ851985:SHR851985 SRM851985:SRN851985 TBI851985:TBJ851985 TLE851985:TLF851985 TVA851985:TVB851985 UEW851985:UEX851985 UOS851985:UOT851985 UYO851985:UYP851985 VIK851985:VIL851985 VSG851985:VSH851985 WCC851985:WCD851985 WLY851985:WLZ851985 WVU851985:WVV851985 M917521:N917521 JI917521:JJ917521 TE917521:TF917521 ADA917521:ADB917521 AMW917521:AMX917521 AWS917521:AWT917521 BGO917521:BGP917521 BQK917521:BQL917521 CAG917521:CAH917521 CKC917521:CKD917521 CTY917521:CTZ917521 DDU917521:DDV917521 DNQ917521:DNR917521 DXM917521:DXN917521 EHI917521:EHJ917521 ERE917521:ERF917521 FBA917521:FBB917521 FKW917521:FKX917521 FUS917521:FUT917521 GEO917521:GEP917521 GOK917521:GOL917521 GYG917521:GYH917521 HIC917521:HID917521 HRY917521:HRZ917521 IBU917521:IBV917521 ILQ917521:ILR917521 IVM917521:IVN917521 JFI917521:JFJ917521 JPE917521:JPF917521 JZA917521:JZB917521 KIW917521:KIX917521 KSS917521:KST917521 LCO917521:LCP917521 LMK917521:LML917521 LWG917521:LWH917521 MGC917521:MGD917521 MPY917521:MPZ917521 MZU917521:MZV917521 NJQ917521:NJR917521 NTM917521:NTN917521 ODI917521:ODJ917521 ONE917521:ONF917521 OXA917521:OXB917521 PGW917521:PGX917521 PQS917521:PQT917521 QAO917521:QAP917521 QKK917521:QKL917521 QUG917521:QUH917521 REC917521:RED917521 RNY917521:RNZ917521 RXU917521:RXV917521 SHQ917521:SHR917521 SRM917521:SRN917521 TBI917521:TBJ917521 TLE917521:TLF917521 TVA917521:TVB917521 UEW917521:UEX917521 UOS917521:UOT917521 UYO917521:UYP917521 VIK917521:VIL917521 VSG917521:VSH917521 WCC917521:WCD917521 WLY917521:WLZ917521 WVU917521:WVV917521 M983057:N983057 JI983057:JJ983057 TE983057:TF983057 ADA983057:ADB983057 AMW983057:AMX983057 AWS983057:AWT983057 BGO983057:BGP983057 BQK983057:BQL983057 CAG983057:CAH983057 CKC983057:CKD983057 CTY983057:CTZ983057 DDU983057:DDV983057 DNQ983057:DNR983057 DXM983057:DXN983057 EHI983057:EHJ983057 ERE983057:ERF983057 FBA983057:FBB983057 FKW983057:FKX983057 FUS983057:FUT983057 GEO983057:GEP983057 GOK983057:GOL983057 GYG983057:GYH983057 HIC983057:HID983057 HRY983057:HRZ983057 IBU983057:IBV983057 ILQ983057:ILR983057 IVM983057:IVN983057 JFI983057:JFJ983057 JPE983057:JPF983057 JZA983057:JZB983057 KIW983057:KIX983057 KSS983057:KST983057 LCO983057:LCP983057 LMK983057:LML983057 LWG983057:LWH983057 MGC983057:MGD983057 MPY983057:MPZ983057 MZU983057:MZV983057 NJQ983057:NJR983057 NTM983057:NTN983057 ODI983057:ODJ983057 ONE983057:ONF983057 OXA983057:OXB983057 PGW983057:PGX983057 PQS983057:PQT983057 QAO983057:QAP983057 QKK983057:QKL983057 QUG983057:QUH983057 REC983057:RED983057 RNY983057:RNZ983057 RXU983057:RXV983057 SHQ983057:SHR983057 SRM983057:SRN983057 TBI983057:TBJ983057 TLE983057:TLF983057 TVA983057:TVB983057 UEW983057:UEX983057 UOS983057:UOT983057 UYO983057:UYP983057 VIK983057:VIL983057 VSG983057:VSH983057 WCC983057:WCD983057 WLY983057:WLZ983057" xr:uid="{00000000-0002-0000-1200-00002A000000}">
      <formula1>"　,水"</formula1>
    </dataValidation>
    <dataValidation type="list" errorStyle="warning" allowBlank="1" showInputMessage="1" showErrorMessage="1" sqref="WVR983057:WVS983057 JF44:JG44 TB44:TC44 ACX44:ACY44 AMT44:AMU44 AWP44:AWQ44 BGL44:BGM44 BQH44:BQI44 CAD44:CAE44 CJZ44:CKA44 CTV44:CTW44 DDR44:DDS44 DNN44:DNO44 DXJ44:DXK44 EHF44:EHG44 ERB44:ERC44 FAX44:FAY44 FKT44:FKU44 FUP44:FUQ44 GEL44:GEM44 GOH44:GOI44 GYD44:GYE44 HHZ44:HIA44 HRV44:HRW44 IBR44:IBS44 ILN44:ILO44 IVJ44:IVK44 JFF44:JFG44 JPB44:JPC44 JYX44:JYY44 KIT44:KIU44 KSP44:KSQ44 LCL44:LCM44 LMH44:LMI44 LWD44:LWE44 MFZ44:MGA44 MPV44:MPW44 MZR44:MZS44 NJN44:NJO44 NTJ44:NTK44 ODF44:ODG44 ONB44:ONC44 OWX44:OWY44 PGT44:PGU44 PQP44:PQQ44 QAL44:QAM44 QKH44:QKI44 QUD44:QUE44 RDZ44:REA44 RNV44:RNW44 RXR44:RXS44 SHN44:SHO44 SRJ44:SRK44 TBF44:TBG44 TLB44:TLC44 TUX44:TUY44 UET44:UEU44 UOP44:UOQ44 UYL44:UYM44 VIH44:VII44 VSD44:VSE44 WBZ44:WCA44 WLV44:WLW44 WVR44:WVS44 J65553:K65553 JF65553:JG65553 TB65553:TC65553 ACX65553:ACY65553 AMT65553:AMU65553 AWP65553:AWQ65553 BGL65553:BGM65553 BQH65553:BQI65553 CAD65553:CAE65553 CJZ65553:CKA65553 CTV65553:CTW65553 DDR65553:DDS65553 DNN65553:DNO65553 DXJ65553:DXK65553 EHF65553:EHG65553 ERB65553:ERC65553 FAX65553:FAY65553 FKT65553:FKU65553 FUP65553:FUQ65553 GEL65553:GEM65553 GOH65553:GOI65553 GYD65553:GYE65553 HHZ65553:HIA65553 HRV65553:HRW65553 IBR65553:IBS65553 ILN65553:ILO65553 IVJ65553:IVK65553 JFF65553:JFG65553 JPB65553:JPC65553 JYX65553:JYY65553 KIT65553:KIU65553 KSP65553:KSQ65553 LCL65553:LCM65553 LMH65553:LMI65553 LWD65553:LWE65553 MFZ65553:MGA65553 MPV65553:MPW65553 MZR65553:MZS65553 NJN65553:NJO65553 NTJ65553:NTK65553 ODF65553:ODG65553 ONB65553:ONC65553 OWX65553:OWY65553 PGT65553:PGU65553 PQP65553:PQQ65553 QAL65553:QAM65553 QKH65553:QKI65553 QUD65553:QUE65553 RDZ65553:REA65553 RNV65553:RNW65553 RXR65553:RXS65553 SHN65553:SHO65553 SRJ65553:SRK65553 TBF65553:TBG65553 TLB65553:TLC65553 TUX65553:TUY65553 UET65553:UEU65553 UOP65553:UOQ65553 UYL65553:UYM65553 VIH65553:VII65553 VSD65553:VSE65553 WBZ65553:WCA65553 WLV65553:WLW65553 WVR65553:WVS65553 J131089:K131089 JF131089:JG131089 TB131089:TC131089 ACX131089:ACY131089 AMT131089:AMU131089 AWP131089:AWQ131089 BGL131089:BGM131089 BQH131089:BQI131089 CAD131089:CAE131089 CJZ131089:CKA131089 CTV131089:CTW131089 DDR131089:DDS131089 DNN131089:DNO131089 DXJ131089:DXK131089 EHF131089:EHG131089 ERB131089:ERC131089 FAX131089:FAY131089 FKT131089:FKU131089 FUP131089:FUQ131089 GEL131089:GEM131089 GOH131089:GOI131089 GYD131089:GYE131089 HHZ131089:HIA131089 HRV131089:HRW131089 IBR131089:IBS131089 ILN131089:ILO131089 IVJ131089:IVK131089 JFF131089:JFG131089 JPB131089:JPC131089 JYX131089:JYY131089 KIT131089:KIU131089 KSP131089:KSQ131089 LCL131089:LCM131089 LMH131089:LMI131089 LWD131089:LWE131089 MFZ131089:MGA131089 MPV131089:MPW131089 MZR131089:MZS131089 NJN131089:NJO131089 NTJ131089:NTK131089 ODF131089:ODG131089 ONB131089:ONC131089 OWX131089:OWY131089 PGT131089:PGU131089 PQP131089:PQQ131089 QAL131089:QAM131089 QKH131089:QKI131089 QUD131089:QUE131089 RDZ131089:REA131089 RNV131089:RNW131089 RXR131089:RXS131089 SHN131089:SHO131089 SRJ131089:SRK131089 TBF131089:TBG131089 TLB131089:TLC131089 TUX131089:TUY131089 UET131089:UEU131089 UOP131089:UOQ131089 UYL131089:UYM131089 VIH131089:VII131089 VSD131089:VSE131089 WBZ131089:WCA131089 WLV131089:WLW131089 WVR131089:WVS131089 J196625:K196625 JF196625:JG196625 TB196625:TC196625 ACX196625:ACY196625 AMT196625:AMU196625 AWP196625:AWQ196625 BGL196625:BGM196625 BQH196625:BQI196625 CAD196625:CAE196625 CJZ196625:CKA196625 CTV196625:CTW196625 DDR196625:DDS196625 DNN196625:DNO196625 DXJ196625:DXK196625 EHF196625:EHG196625 ERB196625:ERC196625 FAX196625:FAY196625 FKT196625:FKU196625 FUP196625:FUQ196625 GEL196625:GEM196625 GOH196625:GOI196625 GYD196625:GYE196625 HHZ196625:HIA196625 HRV196625:HRW196625 IBR196625:IBS196625 ILN196625:ILO196625 IVJ196625:IVK196625 JFF196625:JFG196625 JPB196625:JPC196625 JYX196625:JYY196625 KIT196625:KIU196625 KSP196625:KSQ196625 LCL196625:LCM196625 LMH196625:LMI196625 LWD196625:LWE196625 MFZ196625:MGA196625 MPV196625:MPW196625 MZR196625:MZS196625 NJN196625:NJO196625 NTJ196625:NTK196625 ODF196625:ODG196625 ONB196625:ONC196625 OWX196625:OWY196625 PGT196625:PGU196625 PQP196625:PQQ196625 QAL196625:QAM196625 QKH196625:QKI196625 QUD196625:QUE196625 RDZ196625:REA196625 RNV196625:RNW196625 RXR196625:RXS196625 SHN196625:SHO196625 SRJ196625:SRK196625 TBF196625:TBG196625 TLB196625:TLC196625 TUX196625:TUY196625 UET196625:UEU196625 UOP196625:UOQ196625 UYL196625:UYM196625 VIH196625:VII196625 VSD196625:VSE196625 WBZ196625:WCA196625 WLV196625:WLW196625 WVR196625:WVS196625 J262161:K262161 JF262161:JG262161 TB262161:TC262161 ACX262161:ACY262161 AMT262161:AMU262161 AWP262161:AWQ262161 BGL262161:BGM262161 BQH262161:BQI262161 CAD262161:CAE262161 CJZ262161:CKA262161 CTV262161:CTW262161 DDR262161:DDS262161 DNN262161:DNO262161 DXJ262161:DXK262161 EHF262161:EHG262161 ERB262161:ERC262161 FAX262161:FAY262161 FKT262161:FKU262161 FUP262161:FUQ262161 GEL262161:GEM262161 GOH262161:GOI262161 GYD262161:GYE262161 HHZ262161:HIA262161 HRV262161:HRW262161 IBR262161:IBS262161 ILN262161:ILO262161 IVJ262161:IVK262161 JFF262161:JFG262161 JPB262161:JPC262161 JYX262161:JYY262161 KIT262161:KIU262161 KSP262161:KSQ262161 LCL262161:LCM262161 LMH262161:LMI262161 LWD262161:LWE262161 MFZ262161:MGA262161 MPV262161:MPW262161 MZR262161:MZS262161 NJN262161:NJO262161 NTJ262161:NTK262161 ODF262161:ODG262161 ONB262161:ONC262161 OWX262161:OWY262161 PGT262161:PGU262161 PQP262161:PQQ262161 QAL262161:QAM262161 QKH262161:QKI262161 QUD262161:QUE262161 RDZ262161:REA262161 RNV262161:RNW262161 RXR262161:RXS262161 SHN262161:SHO262161 SRJ262161:SRK262161 TBF262161:TBG262161 TLB262161:TLC262161 TUX262161:TUY262161 UET262161:UEU262161 UOP262161:UOQ262161 UYL262161:UYM262161 VIH262161:VII262161 VSD262161:VSE262161 WBZ262161:WCA262161 WLV262161:WLW262161 WVR262161:WVS262161 J327697:K327697 JF327697:JG327697 TB327697:TC327697 ACX327697:ACY327697 AMT327697:AMU327697 AWP327697:AWQ327697 BGL327697:BGM327697 BQH327697:BQI327697 CAD327697:CAE327697 CJZ327697:CKA327697 CTV327697:CTW327697 DDR327697:DDS327697 DNN327697:DNO327697 DXJ327697:DXK327697 EHF327697:EHG327697 ERB327697:ERC327697 FAX327697:FAY327697 FKT327697:FKU327697 FUP327697:FUQ327697 GEL327697:GEM327697 GOH327697:GOI327697 GYD327697:GYE327697 HHZ327697:HIA327697 HRV327697:HRW327697 IBR327697:IBS327697 ILN327697:ILO327697 IVJ327697:IVK327697 JFF327697:JFG327697 JPB327697:JPC327697 JYX327697:JYY327697 KIT327697:KIU327697 KSP327697:KSQ327697 LCL327697:LCM327697 LMH327697:LMI327697 LWD327697:LWE327697 MFZ327697:MGA327697 MPV327697:MPW327697 MZR327697:MZS327697 NJN327697:NJO327697 NTJ327697:NTK327697 ODF327697:ODG327697 ONB327697:ONC327697 OWX327697:OWY327697 PGT327697:PGU327697 PQP327697:PQQ327697 QAL327697:QAM327697 QKH327697:QKI327697 QUD327697:QUE327697 RDZ327697:REA327697 RNV327697:RNW327697 RXR327697:RXS327697 SHN327697:SHO327697 SRJ327697:SRK327697 TBF327697:TBG327697 TLB327697:TLC327697 TUX327697:TUY327697 UET327697:UEU327697 UOP327697:UOQ327697 UYL327697:UYM327697 VIH327697:VII327697 VSD327697:VSE327697 WBZ327697:WCA327697 WLV327697:WLW327697 WVR327697:WVS327697 J393233:K393233 JF393233:JG393233 TB393233:TC393233 ACX393233:ACY393233 AMT393233:AMU393233 AWP393233:AWQ393233 BGL393233:BGM393233 BQH393233:BQI393233 CAD393233:CAE393233 CJZ393233:CKA393233 CTV393233:CTW393233 DDR393233:DDS393233 DNN393233:DNO393233 DXJ393233:DXK393233 EHF393233:EHG393233 ERB393233:ERC393233 FAX393233:FAY393233 FKT393233:FKU393233 FUP393233:FUQ393233 GEL393233:GEM393233 GOH393233:GOI393233 GYD393233:GYE393233 HHZ393233:HIA393233 HRV393233:HRW393233 IBR393233:IBS393233 ILN393233:ILO393233 IVJ393233:IVK393233 JFF393233:JFG393233 JPB393233:JPC393233 JYX393233:JYY393233 KIT393233:KIU393233 KSP393233:KSQ393233 LCL393233:LCM393233 LMH393233:LMI393233 LWD393233:LWE393233 MFZ393233:MGA393233 MPV393233:MPW393233 MZR393233:MZS393233 NJN393233:NJO393233 NTJ393233:NTK393233 ODF393233:ODG393233 ONB393233:ONC393233 OWX393233:OWY393233 PGT393233:PGU393233 PQP393233:PQQ393233 QAL393233:QAM393233 QKH393233:QKI393233 QUD393233:QUE393233 RDZ393233:REA393233 RNV393233:RNW393233 RXR393233:RXS393233 SHN393233:SHO393233 SRJ393233:SRK393233 TBF393233:TBG393233 TLB393233:TLC393233 TUX393233:TUY393233 UET393233:UEU393233 UOP393233:UOQ393233 UYL393233:UYM393233 VIH393233:VII393233 VSD393233:VSE393233 WBZ393233:WCA393233 WLV393233:WLW393233 WVR393233:WVS393233 J458769:K458769 JF458769:JG458769 TB458769:TC458769 ACX458769:ACY458769 AMT458769:AMU458769 AWP458769:AWQ458769 BGL458769:BGM458769 BQH458769:BQI458769 CAD458769:CAE458769 CJZ458769:CKA458769 CTV458769:CTW458769 DDR458769:DDS458769 DNN458769:DNO458769 DXJ458769:DXK458769 EHF458769:EHG458769 ERB458769:ERC458769 FAX458769:FAY458769 FKT458769:FKU458769 FUP458769:FUQ458769 GEL458769:GEM458769 GOH458769:GOI458769 GYD458769:GYE458769 HHZ458769:HIA458769 HRV458769:HRW458769 IBR458769:IBS458769 ILN458769:ILO458769 IVJ458769:IVK458769 JFF458769:JFG458769 JPB458769:JPC458769 JYX458769:JYY458769 KIT458769:KIU458769 KSP458769:KSQ458769 LCL458769:LCM458769 LMH458769:LMI458769 LWD458769:LWE458769 MFZ458769:MGA458769 MPV458769:MPW458769 MZR458769:MZS458769 NJN458769:NJO458769 NTJ458769:NTK458769 ODF458769:ODG458769 ONB458769:ONC458769 OWX458769:OWY458769 PGT458769:PGU458769 PQP458769:PQQ458769 QAL458769:QAM458769 QKH458769:QKI458769 QUD458769:QUE458769 RDZ458769:REA458769 RNV458769:RNW458769 RXR458769:RXS458769 SHN458769:SHO458769 SRJ458769:SRK458769 TBF458769:TBG458769 TLB458769:TLC458769 TUX458769:TUY458769 UET458769:UEU458769 UOP458769:UOQ458769 UYL458769:UYM458769 VIH458769:VII458769 VSD458769:VSE458769 WBZ458769:WCA458769 WLV458769:WLW458769 WVR458769:WVS458769 J524305:K524305 JF524305:JG524305 TB524305:TC524305 ACX524305:ACY524305 AMT524305:AMU524305 AWP524305:AWQ524305 BGL524305:BGM524305 BQH524305:BQI524305 CAD524305:CAE524305 CJZ524305:CKA524305 CTV524305:CTW524305 DDR524305:DDS524305 DNN524305:DNO524305 DXJ524305:DXK524305 EHF524305:EHG524305 ERB524305:ERC524305 FAX524305:FAY524305 FKT524305:FKU524305 FUP524305:FUQ524305 GEL524305:GEM524305 GOH524305:GOI524305 GYD524305:GYE524305 HHZ524305:HIA524305 HRV524305:HRW524305 IBR524305:IBS524305 ILN524305:ILO524305 IVJ524305:IVK524305 JFF524305:JFG524305 JPB524305:JPC524305 JYX524305:JYY524305 KIT524305:KIU524305 KSP524305:KSQ524305 LCL524305:LCM524305 LMH524305:LMI524305 LWD524305:LWE524305 MFZ524305:MGA524305 MPV524305:MPW524305 MZR524305:MZS524305 NJN524305:NJO524305 NTJ524305:NTK524305 ODF524305:ODG524305 ONB524305:ONC524305 OWX524305:OWY524305 PGT524305:PGU524305 PQP524305:PQQ524305 QAL524305:QAM524305 QKH524305:QKI524305 QUD524305:QUE524305 RDZ524305:REA524305 RNV524305:RNW524305 RXR524305:RXS524305 SHN524305:SHO524305 SRJ524305:SRK524305 TBF524305:TBG524305 TLB524305:TLC524305 TUX524305:TUY524305 UET524305:UEU524305 UOP524305:UOQ524305 UYL524305:UYM524305 VIH524305:VII524305 VSD524305:VSE524305 WBZ524305:WCA524305 WLV524305:WLW524305 WVR524305:WVS524305 J589841:K589841 JF589841:JG589841 TB589841:TC589841 ACX589841:ACY589841 AMT589841:AMU589841 AWP589841:AWQ589841 BGL589841:BGM589841 BQH589841:BQI589841 CAD589841:CAE589841 CJZ589841:CKA589841 CTV589841:CTW589841 DDR589841:DDS589841 DNN589841:DNO589841 DXJ589841:DXK589841 EHF589841:EHG589841 ERB589841:ERC589841 FAX589841:FAY589841 FKT589841:FKU589841 FUP589841:FUQ589841 GEL589841:GEM589841 GOH589841:GOI589841 GYD589841:GYE589841 HHZ589841:HIA589841 HRV589841:HRW589841 IBR589841:IBS589841 ILN589841:ILO589841 IVJ589841:IVK589841 JFF589841:JFG589841 JPB589841:JPC589841 JYX589841:JYY589841 KIT589841:KIU589841 KSP589841:KSQ589841 LCL589841:LCM589841 LMH589841:LMI589841 LWD589841:LWE589841 MFZ589841:MGA589841 MPV589841:MPW589841 MZR589841:MZS589841 NJN589841:NJO589841 NTJ589841:NTK589841 ODF589841:ODG589841 ONB589841:ONC589841 OWX589841:OWY589841 PGT589841:PGU589841 PQP589841:PQQ589841 QAL589841:QAM589841 QKH589841:QKI589841 QUD589841:QUE589841 RDZ589841:REA589841 RNV589841:RNW589841 RXR589841:RXS589841 SHN589841:SHO589841 SRJ589841:SRK589841 TBF589841:TBG589841 TLB589841:TLC589841 TUX589841:TUY589841 UET589841:UEU589841 UOP589841:UOQ589841 UYL589841:UYM589841 VIH589841:VII589841 VSD589841:VSE589841 WBZ589841:WCA589841 WLV589841:WLW589841 WVR589841:WVS589841 J655377:K655377 JF655377:JG655377 TB655377:TC655377 ACX655377:ACY655377 AMT655377:AMU655377 AWP655377:AWQ655377 BGL655377:BGM655377 BQH655377:BQI655377 CAD655377:CAE655377 CJZ655377:CKA655377 CTV655377:CTW655377 DDR655377:DDS655377 DNN655377:DNO655377 DXJ655377:DXK655377 EHF655377:EHG655377 ERB655377:ERC655377 FAX655377:FAY655377 FKT655377:FKU655377 FUP655377:FUQ655377 GEL655377:GEM655377 GOH655377:GOI655377 GYD655377:GYE655377 HHZ655377:HIA655377 HRV655377:HRW655377 IBR655377:IBS655377 ILN655377:ILO655377 IVJ655377:IVK655377 JFF655377:JFG655377 JPB655377:JPC655377 JYX655377:JYY655377 KIT655377:KIU655377 KSP655377:KSQ655377 LCL655377:LCM655377 LMH655377:LMI655377 LWD655377:LWE655377 MFZ655377:MGA655377 MPV655377:MPW655377 MZR655377:MZS655377 NJN655377:NJO655377 NTJ655377:NTK655377 ODF655377:ODG655377 ONB655377:ONC655377 OWX655377:OWY655377 PGT655377:PGU655377 PQP655377:PQQ655377 QAL655377:QAM655377 QKH655377:QKI655377 QUD655377:QUE655377 RDZ655377:REA655377 RNV655377:RNW655377 RXR655377:RXS655377 SHN655377:SHO655377 SRJ655377:SRK655377 TBF655377:TBG655377 TLB655377:TLC655377 TUX655377:TUY655377 UET655377:UEU655377 UOP655377:UOQ655377 UYL655377:UYM655377 VIH655377:VII655377 VSD655377:VSE655377 WBZ655377:WCA655377 WLV655377:WLW655377 WVR655377:WVS655377 J720913:K720913 JF720913:JG720913 TB720913:TC720913 ACX720913:ACY720913 AMT720913:AMU720913 AWP720913:AWQ720913 BGL720913:BGM720913 BQH720913:BQI720913 CAD720913:CAE720913 CJZ720913:CKA720913 CTV720913:CTW720913 DDR720913:DDS720913 DNN720913:DNO720913 DXJ720913:DXK720913 EHF720913:EHG720913 ERB720913:ERC720913 FAX720913:FAY720913 FKT720913:FKU720913 FUP720913:FUQ720913 GEL720913:GEM720913 GOH720913:GOI720913 GYD720913:GYE720913 HHZ720913:HIA720913 HRV720913:HRW720913 IBR720913:IBS720913 ILN720913:ILO720913 IVJ720913:IVK720913 JFF720913:JFG720913 JPB720913:JPC720913 JYX720913:JYY720913 KIT720913:KIU720913 KSP720913:KSQ720913 LCL720913:LCM720913 LMH720913:LMI720913 LWD720913:LWE720913 MFZ720913:MGA720913 MPV720913:MPW720913 MZR720913:MZS720913 NJN720913:NJO720913 NTJ720913:NTK720913 ODF720913:ODG720913 ONB720913:ONC720913 OWX720913:OWY720913 PGT720913:PGU720913 PQP720913:PQQ720913 QAL720913:QAM720913 QKH720913:QKI720913 QUD720913:QUE720913 RDZ720913:REA720913 RNV720913:RNW720913 RXR720913:RXS720913 SHN720913:SHO720913 SRJ720913:SRK720913 TBF720913:TBG720913 TLB720913:TLC720913 TUX720913:TUY720913 UET720913:UEU720913 UOP720913:UOQ720913 UYL720913:UYM720913 VIH720913:VII720913 VSD720913:VSE720913 WBZ720913:WCA720913 WLV720913:WLW720913 WVR720913:WVS720913 J786449:K786449 JF786449:JG786449 TB786449:TC786449 ACX786449:ACY786449 AMT786449:AMU786449 AWP786449:AWQ786449 BGL786449:BGM786449 BQH786449:BQI786449 CAD786449:CAE786449 CJZ786449:CKA786449 CTV786449:CTW786449 DDR786449:DDS786449 DNN786449:DNO786449 DXJ786449:DXK786449 EHF786449:EHG786449 ERB786449:ERC786449 FAX786449:FAY786449 FKT786449:FKU786449 FUP786449:FUQ786449 GEL786449:GEM786449 GOH786449:GOI786449 GYD786449:GYE786449 HHZ786449:HIA786449 HRV786449:HRW786449 IBR786449:IBS786449 ILN786449:ILO786449 IVJ786449:IVK786449 JFF786449:JFG786449 JPB786449:JPC786449 JYX786449:JYY786449 KIT786449:KIU786449 KSP786449:KSQ786449 LCL786449:LCM786449 LMH786449:LMI786449 LWD786449:LWE786449 MFZ786449:MGA786449 MPV786449:MPW786449 MZR786449:MZS786449 NJN786449:NJO786449 NTJ786449:NTK786449 ODF786449:ODG786449 ONB786449:ONC786449 OWX786449:OWY786449 PGT786449:PGU786449 PQP786449:PQQ786449 QAL786449:QAM786449 QKH786449:QKI786449 QUD786449:QUE786449 RDZ786449:REA786449 RNV786449:RNW786449 RXR786449:RXS786449 SHN786449:SHO786449 SRJ786449:SRK786449 TBF786449:TBG786449 TLB786449:TLC786449 TUX786449:TUY786449 UET786449:UEU786449 UOP786449:UOQ786449 UYL786449:UYM786449 VIH786449:VII786449 VSD786449:VSE786449 WBZ786449:WCA786449 WLV786449:WLW786449 WVR786449:WVS786449 J851985:K851985 JF851985:JG851985 TB851985:TC851985 ACX851985:ACY851985 AMT851985:AMU851985 AWP851985:AWQ851985 BGL851985:BGM851985 BQH851985:BQI851985 CAD851985:CAE851985 CJZ851985:CKA851985 CTV851985:CTW851985 DDR851985:DDS851985 DNN851985:DNO851985 DXJ851985:DXK851985 EHF851985:EHG851985 ERB851985:ERC851985 FAX851985:FAY851985 FKT851985:FKU851985 FUP851985:FUQ851985 GEL851985:GEM851985 GOH851985:GOI851985 GYD851985:GYE851985 HHZ851985:HIA851985 HRV851985:HRW851985 IBR851985:IBS851985 ILN851985:ILO851985 IVJ851985:IVK851985 JFF851985:JFG851985 JPB851985:JPC851985 JYX851985:JYY851985 KIT851985:KIU851985 KSP851985:KSQ851985 LCL851985:LCM851985 LMH851985:LMI851985 LWD851985:LWE851985 MFZ851985:MGA851985 MPV851985:MPW851985 MZR851985:MZS851985 NJN851985:NJO851985 NTJ851985:NTK851985 ODF851985:ODG851985 ONB851985:ONC851985 OWX851985:OWY851985 PGT851985:PGU851985 PQP851985:PQQ851985 QAL851985:QAM851985 QKH851985:QKI851985 QUD851985:QUE851985 RDZ851985:REA851985 RNV851985:RNW851985 RXR851985:RXS851985 SHN851985:SHO851985 SRJ851985:SRK851985 TBF851985:TBG851985 TLB851985:TLC851985 TUX851985:TUY851985 UET851985:UEU851985 UOP851985:UOQ851985 UYL851985:UYM851985 VIH851985:VII851985 VSD851985:VSE851985 WBZ851985:WCA851985 WLV851985:WLW851985 WVR851985:WVS851985 J917521:K917521 JF917521:JG917521 TB917521:TC917521 ACX917521:ACY917521 AMT917521:AMU917521 AWP917521:AWQ917521 BGL917521:BGM917521 BQH917521:BQI917521 CAD917521:CAE917521 CJZ917521:CKA917521 CTV917521:CTW917521 DDR917521:DDS917521 DNN917521:DNO917521 DXJ917521:DXK917521 EHF917521:EHG917521 ERB917521:ERC917521 FAX917521:FAY917521 FKT917521:FKU917521 FUP917521:FUQ917521 GEL917521:GEM917521 GOH917521:GOI917521 GYD917521:GYE917521 HHZ917521:HIA917521 HRV917521:HRW917521 IBR917521:IBS917521 ILN917521:ILO917521 IVJ917521:IVK917521 JFF917521:JFG917521 JPB917521:JPC917521 JYX917521:JYY917521 KIT917521:KIU917521 KSP917521:KSQ917521 LCL917521:LCM917521 LMH917521:LMI917521 LWD917521:LWE917521 MFZ917521:MGA917521 MPV917521:MPW917521 MZR917521:MZS917521 NJN917521:NJO917521 NTJ917521:NTK917521 ODF917521:ODG917521 ONB917521:ONC917521 OWX917521:OWY917521 PGT917521:PGU917521 PQP917521:PQQ917521 QAL917521:QAM917521 QKH917521:QKI917521 QUD917521:QUE917521 RDZ917521:REA917521 RNV917521:RNW917521 RXR917521:RXS917521 SHN917521:SHO917521 SRJ917521:SRK917521 TBF917521:TBG917521 TLB917521:TLC917521 TUX917521:TUY917521 UET917521:UEU917521 UOP917521:UOQ917521 UYL917521:UYM917521 VIH917521:VII917521 VSD917521:VSE917521 WBZ917521:WCA917521 WLV917521:WLW917521 WVR917521:WVS917521 J983057:K983057 JF983057:JG983057 TB983057:TC983057 ACX983057:ACY983057 AMT983057:AMU983057 AWP983057:AWQ983057 BGL983057:BGM983057 BQH983057:BQI983057 CAD983057:CAE983057 CJZ983057:CKA983057 CTV983057:CTW983057 DDR983057:DDS983057 DNN983057:DNO983057 DXJ983057:DXK983057 EHF983057:EHG983057 ERB983057:ERC983057 FAX983057:FAY983057 FKT983057:FKU983057 FUP983057:FUQ983057 GEL983057:GEM983057 GOH983057:GOI983057 GYD983057:GYE983057 HHZ983057:HIA983057 HRV983057:HRW983057 IBR983057:IBS983057 ILN983057:ILO983057 IVJ983057:IVK983057 JFF983057:JFG983057 JPB983057:JPC983057 JYX983057:JYY983057 KIT983057:KIU983057 KSP983057:KSQ983057 LCL983057:LCM983057 LMH983057:LMI983057 LWD983057:LWE983057 MFZ983057:MGA983057 MPV983057:MPW983057 MZR983057:MZS983057 NJN983057:NJO983057 NTJ983057:NTK983057 ODF983057:ODG983057 ONB983057:ONC983057 OWX983057:OWY983057 PGT983057:PGU983057 PQP983057:PQQ983057 QAL983057:QAM983057 QKH983057:QKI983057 QUD983057:QUE983057 RDZ983057:REA983057 RNV983057:RNW983057 RXR983057:RXS983057 SHN983057:SHO983057 SRJ983057:SRK983057 TBF983057:TBG983057 TLB983057:TLC983057 TUX983057:TUY983057 UET983057:UEU983057 UOP983057:UOQ983057 UYL983057:UYM983057 VIH983057:VII983057 VSD983057:VSE983057 WBZ983057:WCA983057 WLV983057:WLW983057" xr:uid="{00000000-0002-0000-1200-00002B000000}">
      <formula1>"　,火"</formula1>
    </dataValidation>
    <dataValidation type="list" errorStyle="warning" allowBlank="1" showInputMessage="1" showErrorMessage="1" sqref="WVO983057:WVP983057 JC44:JD44 SY44:SZ44 ACU44:ACV44 AMQ44:AMR44 AWM44:AWN44 BGI44:BGJ44 BQE44:BQF44 CAA44:CAB44 CJW44:CJX44 CTS44:CTT44 DDO44:DDP44 DNK44:DNL44 DXG44:DXH44 EHC44:EHD44 EQY44:EQZ44 FAU44:FAV44 FKQ44:FKR44 FUM44:FUN44 GEI44:GEJ44 GOE44:GOF44 GYA44:GYB44 HHW44:HHX44 HRS44:HRT44 IBO44:IBP44 ILK44:ILL44 IVG44:IVH44 JFC44:JFD44 JOY44:JOZ44 JYU44:JYV44 KIQ44:KIR44 KSM44:KSN44 LCI44:LCJ44 LME44:LMF44 LWA44:LWB44 MFW44:MFX44 MPS44:MPT44 MZO44:MZP44 NJK44:NJL44 NTG44:NTH44 ODC44:ODD44 OMY44:OMZ44 OWU44:OWV44 PGQ44:PGR44 PQM44:PQN44 QAI44:QAJ44 QKE44:QKF44 QUA44:QUB44 RDW44:RDX44 RNS44:RNT44 RXO44:RXP44 SHK44:SHL44 SRG44:SRH44 TBC44:TBD44 TKY44:TKZ44 TUU44:TUV44 UEQ44:UER44 UOM44:UON44 UYI44:UYJ44 VIE44:VIF44 VSA44:VSB44 WBW44:WBX44 WLS44:WLT44 WVO44:WVP44 G65553:H65553 JC65553:JD65553 SY65553:SZ65553 ACU65553:ACV65553 AMQ65553:AMR65553 AWM65553:AWN65553 BGI65553:BGJ65553 BQE65553:BQF65553 CAA65553:CAB65553 CJW65553:CJX65553 CTS65553:CTT65553 DDO65553:DDP65553 DNK65553:DNL65553 DXG65553:DXH65553 EHC65553:EHD65553 EQY65553:EQZ65553 FAU65553:FAV65553 FKQ65553:FKR65553 FUM65553:FUN65553 GEI65553:GEJ65553 GOE65553:GOF65553 GYA65553:GYB65553 HHW65553:HHX65553 HRS65553:HRT65553 IBO65553:IBP65553 ILK65553:ILL65553 IVG65553:IVH65553 JFC65553:JFD65553 JOY65553:JOZ65553 JYU65553:JYV65553 KIQ65553:KIR65553 KSM65553:KSN65553 LCI65553:LCJ65553 LME65553:LMF65553 LWA65553:LWB65553 MFW65553:MFX65553 MPS65553:MPT65553 MZO65553:MZP65553 NJK65553:NJL65553 NTG65553:NTH65553 ODC65553:ODD65553 OMY65553:OMZ65553 OWU65553:OWV65553 PGQ65553:PGR65553 PQM65553:PQN65553 QAI65553:QAJ65553 QKE65553:QKF65553 QUA65553:QUB65553 RDW65553:RDX65553 RNS65553:RNT65553 RXO65553:RXP65553 SHK65553:SHL65553 SRG65553:SRH65553 TBC65553:TBD65553 TKY65553:TKZ65553 TUU65553:TUV65553 UEQ65553:UER65553 UOM65553:UON65553 UYI65553:UYJ65553 VIE65553:VIF65553 VSA65553:VSB65553 WBW65553:WBX65553 WLS65553:WLT65553 WVO65553:WVP65553 G131089:H131089 JC131089:JD131089 SY131089:SZ131089 ACU131089:ACV131089 AMQ131089:AMR131089 AWM131089:AWN131089 BGI131089:BGJ131089 BQE131089:BQF131089 CAA131089:CAB131089 CJW131089:CJX131089 CTS131089:CTT131089 DDO131089:DDP131089 DNK131089:DNL131089 DXG131089:DXH131089 EHC131089:EHD131089 EQY131089:EQZ131089 FAU131089:FAV131089 FKQ131089:FKR131089 FUM131089:FUN131089 GEI131089:GEJ131089 GOE131089:GOF131089 GYA131089:GYB131089 HHW131089:HHX131089 HRS131089:HRT131089 IBO131089:IBP131089 ILK131089:ILL131089 IVG131089:IVH131089 JFC131089:JFD131089 JOY131089:JOZ131089 JYU131089:JYV131089 KIQ131089:KIR131089 KSM131089:KSN131089 LCI131089:LCJ131089 LME131089:LMF131089 LWA131089:LWB131089 MFW131089:MFX131089 MPS131089:MPT131089 MZO131089:MZP131089 NJK131089:NJL131089 NTG131089:NTH131089 ODC131089:ODD131089 OMY131089:OMZ131089 OWU131089:OWV131089 PGQ131089:PGR131089 PQM131089:PQN131089 QAI131089:QAJ131089 QKE131089:QKF131089 QUA131089:QUB131089 RDW131089:RDX131089 RNS131089:RNT131089 RXO131089:RXP131089 SHK131089:SHL131089 SRG131089:SRH131089 TBC131089:TBD131089 TKY131089:TKZ131089 TUU131089:TUV131089 UEQ131089:UER131089 UOM131089:UON131089 UYI131089:UYJ131089 VIE131089:VIF131089 VSA131089:VSB131089 WBW131089:WBX131089 WLS131089:WLT131089 WVO131089:WVP131089 G196625:H196625 JC196625:JD196625 SY196625:SZ196625 ACU196625:ACV196625 AMQ196625:AMR196625 AWM196625:AWN196625 BGI196625:BGJ196625 BQE196625:BQF196625 CAA196625:CAB196625 CJW196625:CJX196625 CTS196625:CTT196625 DDO196625:DDP196625 DNK196625:DNL196625 DXG196625:DXH196625 EHC196625:EHD196625 EQY196625:EQZ196625 FAU196625:FAV196625 FKQ196625:FKR196625 FUM196625:FUN196625 GEI196625:GEJ196625 GOE196625:GOF196625 GYA196625:GYB196625 HHW196625:HHX196625 HRS196625:HRT196625 IBO196625:IBP196625 ILK196625:ILL196625 IVG196625:IVH196625 JFC196625:JFD196625 JOY196625:JOZ196625 JYU196625:JYV196625 KIQ196625:KIR196625 KSM196625:KSN196625 LCI196625:LCJ196625 LME196625:LMF196625 LWA196625:LWB196625 MFW196625:MFX196625 MPS196625:MPT196625 MZO196625:MZP196625 NJK196625:NJL196625 NTG196625:NTH196625 ODC196625:ODD196625 OMY196625:OMZ196625 OWU196625:OWV196625 PGQ196625:PGR196625 PQM196625:PQN196625 QAI196625:QAJ196625 QKE196625:QKF196625 QUA196625:QUB196625 RDW196625:RDX196625 RNS196625:RNT196625 RXO196625:RXP196625 SHK196625:SHL196625 SRG196625:SRH196625 TBC196625:TBD196625 TKY196625:TKZ196625 TUU196625:TUV196625 UEQ196625:UER196625 UOM196625:UON196625 UYI196625:UYJ196625 VIE196625:VIF196625 VSA196625:VSB196625 WBW196625:WBX196625 WLS196625:WLT196625 WVO196625:WVP196625 G262161:H262161 JC262161:JD262161 SY262161:SZ262161 ACU262161:ACV262161 AMQ262161:AMR262161 AWM262161:AWN262161 BGI262161:BGJ262161 BQE262161:BQF262161 CAA262161:CAB262161 CJW262161:CJX262161 CTS262161:CTT262161 DDO262161:DDP262161 DNK262161:DNL262161 DXG262161:DXH262161 EHC262161:EHD262161 EQY262161:EQZ262161 FAU262161:FAV262161 FKQ262161:FKR262161 FUM262161:FUN262161 GEI262161:GEJ262161 GOE262161:GOF262161 GYA262161:GYB262161 HHW262161:HHX262161 HRS262161:HRT262161 IBO262161:IBP262161 ILK262161:ILL262161 IVG262161:IVH262161 JFC262161:JFD262161 JOY262161:JOZ262161 JYU262161:JYV262161 KIQ262161:KIR262161 KSM262161:KSN262161 LCI262161:LCJ262161 LME262161:LMF262161 LWA262161:LWB262161 MFW262161:MFX262161 MPS262161:MPT262161 MZO262161:MZP262161 NJK262161:NJL262161 NTG262161:NTH262161 ODC262161:ODD262161 OMY262161:OMZ262161 OWU262161:OWV262161 PGQ262161:PGR262161 PQM262161:PQN262161 QAI262161:QAJ262161 QKE262161:QKF262161 QUA262161:QUB262161 RDW262161:RDX262161 RNS262161:RNT262161 RXO262161:RXP262161 SHK262161:SHL262161 SRG262161:SRH262161 TBC262161:TBD262161 TKY262161:TKZ262161 TUU262161:TUV262161 UEQ262161:UER262161 UOM262161:UON262161 UYI262161:UYJ262161 VIE262161:VIF262161 VSA262161:VSB262161 WBW262161:WBX262161 WLS262161:WLT262161 WVO262161:WVP262161 G327697:H327697 JC327697:JD327697 SY327697:SZ327697 ACU327697:ACV327697 AMQ327697:AMR327697 AWM327697:AWN327697 BGI327697:BGJ327697 BQE327697:BQF327697 CAA327697:CAB327697 CJW327697:CJX327697 CTS327697:CTT327697 DDO327697:DDP327697 DNK327697:DNL327697 DXG327697:DXH327697 EHC327697:EHD327697 EQY327697:EQZ327697 FAU327697:FAV327697 FKQ327697:FKR327697 FUM327697:FUN327697 GEI327697:GEJ327697 GOE327697:GOF327697 GYA327697:GYB327697 HHW327697:HHX327697 HRS327697:HRT327697 IBO327697:IBP327697 ILK327697:ILL327697 IVG327697:IVH327697 JFC327697:JFD327697 JOY327697:JOZ327697 JYU327697:JYV327697 KIQ327697:KIR327697 KSM327697:KSN327697 LCI327697:LCJ327697 LME327697:LMF327697 LWA327697:LWB327697 MFW327697:MFX327697 MPS327697:MPT327697 MZO327697:MZP327697 NJK327697:NJL327697 NTG327697:NTH327697 ODC327697:ODD327697 OMY327697:OMZ327697 OWU327697:OWV327697 PGQ327697:PGR327697 PQM327697:PQN327697 QAI327697:QAJ327697 QKE327697:QKF327697 QUA327697:QUB327697 RDW327697:RDX327697 RNS327697:RNT327697 RXO327697:RXP327697 SHK327697:SHL327697 SRG327697:SRH327697 TBC327697:TBD327697 TKY327697:TKZ327697 TUU327697:TUV327697 UEQ327697:UER327697 UOM327697:UON327697 UYI327697:UYJ327697 VIE327697:VIF327697 VSA327697:VSB327697 WBW327697:WBX327697 WLS327697:WLT327697 WVO327697:WVP327697 G393233:H393233 JC393233:JD393233 SY393233:SZ393233 ACU393233:ACV393233 AMQ393233:AMR393233 AWM393233:AWN393233 BGI393233:BGJ393233 BQE393233:BQF393233 CAA393233:CAB393233 CJW393233:CJX393233 CTS393233:CTT393233 DDO393233:DDP393233 DNK393233:DNL393233 DXG393233:DXH393233 EHC393233:EHD393233 EQY393233:EQZ393233 FAU393233:FAV393233 FKQ393233:FKR393233 FUM393233:FUN393233 GEI393233:GEJ393233 GOE393233:GOF393233 GYA393233:GYB393233 HHW393233:HHX393233 HRS393233:HRT393233 IBO393233:IBP393233 ILK393233:ILL393233 IVG393233:IVH393233 JFC393233:JFD393233 JOY393233:JOZ393233 JYU393233:JYV393233 KIQ393233:KIR393233 KSM393233:KSN393233 LCI393233:LCJ393233 LME393233:LMF393233 LWA393233:LWB393233 MFW393233:MFX393233 MPS393233:MPT393233 MZO393233:MZP393233 NJK393233:NJL393233 NTG393233:NTH393233 ODC393233:ODD393233 OMY393233:OMZ393233 OWU393233:OWV393233 PGQ393233:PGR393233 PQM393233:PQN393233 QAI393233:QAJ393233 QKE393233:QKF393233 QUA393233:QUB393233 RDW393233:RDX393233 RNS393233:RNT393233 RXO393233:RXP393233 SHK393233:SHL393233 SRG393233:SRH393233 TBC393233:TBD393233 TKY393233:TKZ393233 TUU393233:TUV393233 UEQ393233:UER393233 UOM393233:UON393233 UYI393233:UYJ393233 VIE393233:VIF393233 VSA393233:VSB393233 WBW393233:WBX393233 WLS393233:WLT393233 WVO393233:WVP393233 G458769:H458769 JC458769:JD458769 SY458769:SZ458769 ACU458769:ACV458769 AMQ458769:AMR458769 AWM458769:AWN458769 BGI458769:BGJ458769 BQE458769:BQF458769 CAA458769:CAB458769 CJW458769:CJX458769 CTS458769:CTT458769 DDO458769:DDP458769 DNK458769:DNL458769 DXG458769:DXH458769 EHC458769:EHD458769 EQY458769:EQZ458769 FAU458769:FAV458769 FKQ458769:FKR458769 FUM458769:FUN458769 GEI458769:GEJ458769 GOE458769:GOF458769 GYA458769:GYB458769 HHW458769:HHX458769 HRS458769:HRT458769 IBO458769:IBP458769 ILK458769:ILL458769 IVG458769:IVH458769 JFC458769:JFD458769 JOY458769:JOZ458769 JYU458769:JYV458769 KIQ458769:KIR458769 KSM458769:KSN458769 LCI458769:LCJ458769 LME458769:LMF458769 LWA458769:LWB458769 MFW458769:MFX458769 MPS458769:MPT458769 MZO458769:MZP458769 NJK458769:NJL458769 NTG458769:NTH458769 ODC458769:ODD458769 OMY458769:OMZ458769 OWU458769:OWV458769 PGQ458769:PGR458769 PQM458769:PQN458769 QAI458769:QAJ458769 QKE458769:QKF458769 QUA458769:QUB458769 RDW458769:RDX458769 RNS458769:RNT458769 RXO458769:RXP458769 SHK458769:SHL458769 SRG458769:SRH458769 TBC458769:TBD458769 TKY458769:TKZ458769 TUU458769:TUV458769 UEQ458769:UER458769 UOM458769:UON458769 UYI458769:UYJ458769 VIE458769:VIF458769 VSA458769:VSB458769 WBW458769:WBX458769 WLS458769:WLT458769 WVO458769:WVP458769 G524305:H524305 JC524305:JD524305 SY524305:SZ524305 ACU524305:ACV524305 AMQ524305:AMR524305 AWM524305:AWN524305 BGI524305:BGJ524305 BQE524305:BQF524305 CAA524305:CAB524305 CJW524305:CJX524305 CTS524305:CTT524305 DDO524305:DDP524305 DNK524305:DNL524305 DXG524305:DXH524305 EHC524305:EHD524305 EQY524305:EQZ524305 FAU524305:FAV524305 FKQ524305:FKR524305 FUM524305:FUN524305 GEI524305:GEJ524305 GOE524305:GOF524305 GYA524305:GYB524305 HHW524305:HHX524305 HRS524305:HRT524305 IBO524305:IBP524305 ILK524305:ILL524305 IVG524305:IVH524305 JFC524305:JFD524305 JOY524305:JOZ524305 JYU524305:JYV524305 KIQ524305:KIR524305 KSM524305:KSN524305 LCI524305:LCJ524305 LME524305:LMF524305 LWA524305:LWB524305 MFW524305:MFX524305 MPS524305:MPT524305 MZO524305:MZP524305 NJK524305:NJL524305 NTG524305:NTH524305 ODC524305:ODD524305 OMY524305:OMZ524305 OWU524305:OWV524305 PGQ524305:PGR524305 PQM524305:PQN524305 QAI524305:QAJ524305 QKE524305:QKF524305 QUA524305:QUB524305 RDW524305:RDX524305 RNS524305:RNT524305 RXO524305:RXP524305 SHK524305:SHL524305 SRG524305:SRH524305 TBC524305:TBD524305 TKY524305:TKZ524305 TUU524305:TUV524305 UEQ524305:UER524305 UOM524305:UON524305 UYI524305:UYJ524305 VIE524305:VIF524305 VSA524305:VSB524305 WBW524305:WBX524305 WLS524305:WLT524305 WVO524305:WVP524305 G589841:H589841 JC589841:JD589841 SY589841:SZ589841 ACU589841:ACV589841 AMQ589841:AMR589841 AWM589841:AWN589841 BGI589841:BGJ589841 BQE589841:BQF589841 CAA589841:CAB589841 CJW589841:CJX589841 CTS589841:CTT589841 DDO589841:DDP589841 DNK589841:DNL589841 DXG589841:DXH589841 EHC589841:EHD589841 EQY589841:EQZ589841 FAU589841:FAV589841 FKQ589841:FKR589841 FUM589841:FUN589841 GEI589841:GEJ589841 GOE589841:GOF589841 GYA589841:GYB589841 HHW589841:HHX589841 HRS589841:HRT589841 IBO589841:IBP589841 ILK589841:ILL589841 IVG589841:IVH589841 JFC589841:JFD589841 JOY589841:JOZ589841 JYU589841:JYV589841 KIQ589841:KIR589841 KSM589841:KSN589841 LCI589841:LCJ589841 LME589841:LMF589841 LWA589841:LWB589841 MFW589841:MFX589841 MPS589841:MPT589841 MZO589841:MZP589841 NJK589841:NJL589841 NTG589841:NTH589841 ODC589841:ODD589841 OMY589841:OMZ589841 OWU589841:OWV589841 PGQ589841:PGR589841 PQM589841:PQN589841 QAI589841:QAJ589841 QKE589841:QKF589841 QUA589841:QUB589841 RDW589841:RDX589841 RNS589841:RNT589841 RXO589841:RXP589841 SHK589841:SHL589841 SRG589841:SRH589841 TBC589841:TBD589841 TKY589841:TKZ589841 TUU589841:TUV589841 UEQ589841:UER589841 UOM589841:UON589841 UYI589841:UYJ589841 VIE589841:VIF589841 VSA589841:VSB589841 WBW589841:WBX589841 WLS589841:WLT589841 WVO589841:WVP589841 G655377:H655377 JC655377:JD655377 SY655377:SZ655377 ACU655377:ACV655377 AMQ655377:AMR655377 AWM655377:AWN655377 BGI655377:BGJ655377 BQE655377:BQF655377 CAA655377:CAB655377 CJW655377:CJX655377 CTS655377:CTT655377 DDO655377:DDP655377 DNK655377:DNL655377 DXG655377:DXH655377 EHC655377:EHD655377 EQY655377:EQZ655377 FAU655377:FAV655377 FKQ655377:FKR655377 FUM655377:FUN655377 GEI655377:GEJ655377 GOE655377:GOF655377 GYA655377:GYB655377 HHW655377:HHX655377 HRS655377:HRT655377 IBO655377:IBP655377 ILK655377:ILL655377 IVG655377:IVH655377 JFC655377:JFD655377 JOY655377:JOZ655377 JYU655377:JYV655377 KIQ655377:KIR655377 KSM655377:KSN655377 LCI655377:LCJ655377 LME655377:LMF655377 LWA655377:LWB655377 MFW655377:MFX655377 MPS655377:MPT655377 MZO655377:MZP655377 NJK655377:NJL655377 NTG655377:NTH655377 ODC655377:ODD655377 OMY655377:OMZ655377 OWU655377:OWV655377 PGQ655377:PGR655377 PQM655377:PQN655377 QAI655377:QAJ655377 QKE655377:QKF655377 QUA655377:QUB655377 RDW655377:RDX655377 RNS655377:RNT655377 RXO655377:RXP655377 SHK655377:SHL655377 SRG655377:SRH655377 TBC655377:TBD655377 TKY655377:TKZ655377 TUU655377:TUV655377 UEQ655377:UER655377 UOM655377:UON655377 UYI655377:UYJ655377 VIE655377:VIF655377 VSA655377:VSB655377 WBW655377:WBX655377 WLS655377:WLT655377 WVO655377:WVP655377 G720913:H720913 JC720913:JD720913 SY720913:SZ720913 ACU720913:ACV720913 AMQ720913:AMR720913 AWM720913:AWN720913 BGI720913:BGJ720913 BQE720913:BQF720913 CAA720913:CAB720913 CJW720913:CJX720913 CTS720913:CTT720913 DDO720913:DDP720913 DNK720913:DNL720913 DXG720913:DXH720913 EHC720913:EHD720913 EQY720913:EQZ720913 FAU720913:FAV720913 FKQ720913:FKR720913 FUM720913:FUN720913 GEI720913:GEJ720913 GOE720913:GOF720913 GYA720913:GYB720913 HHW720913:HHX720913 HRS720913:HRT720913 IBO720913:IBP720913 ILK720913:ILL720913 IVG720913:IVH720913 JFC720913:JFD720913 JOY720913:JOZ720913 JYU720913:JYV720913 KIQ720913:KIR720913 KSM720913:KSN720913 LCI720913:LCJ720913 LME720913:LMF720913 LWA720913:LWB720913 MFW720913:MFX720913 MPS720913:MPT720913 MZO720913:MZP720913 NJK720913:NJL720913 NTG720913:NTH720913 ODC720913:ODD720913 OMY720913:OMZ720913 OWU720913:OWV720913 PGQ720913:PGR720913 PQM720913:PQN720913 QAI720913:QAJ720913 QKE720913:QKF720913 QUA720913:QUB720913 RDW720913:RDX720913 RNS720913:RNT720913 RXO720913:RXP720913 SHK720913:SHL720913 SRG720913:SRH720913 TBC720913:TBD720913 TKY720913:TKZ720913 TUU720913:TUV720913 UEQ720913:UER720913 UOM720913:UON720913 UYI720913:UYJ720913 VIE720913:VIF720913 VSA720913:VSB720913 WBW720913:WBX720913 WLS720913:WLT720913 WVO720913:WVP720913 G786449:H786449 JC786449:JD786449 SY786449:SZ786449 ACU786449:ACV786449 AMQ786449:AMR786449 AWM786449:AWN786449 BGI786449:BGJ786449 BQE786449:BQF786449 CAA786449:CAB786449 CJW786449:CJX786449 CTS786449:CTT786449 DDO786449:DDP786449 DNK786449:DNL786449 DXG786449:DXH786449 EHC786449:EHD786449 EQY786449:EQZ786449 FAU786449:FAV786449 FKQ786449:FKR786449 FUM786449:FUN786449 GEI786449:GEJ786449 GOE786449:GOF786449 GYA786449:GYB786449 HHW786449:HHX786449 HRS786449:HRT786449 IBO786449:IBP786449 ILK786449:ILL786449 IVG786449:IVH786449 JFC786449:JFD786449 JOY786449:JOZ786449 JYU786449:JYV786449 KIQ786449:KIR786449 KSM786449:KSN786449 LCI786449:LCJ786449 LME786449:LMF786449 LWA786449:LWB786449 MFW786449:MFX786449 MPS786449:MPT786449 MZO786449:MZP786449 NJK786449:NJL786449 NTG786449:NTH786449 ODC786449:ODD786449 OMY786449:OMZ786449 OWU786449:OWV786449 PGQ786449:PGR786449 PQM786449:PQN786449 QAI786449:QAJ786449 QKE786449:QKF786449 QUA786449:QUB786449 RDW786449:RDX786449 RNS786449:RNT786449 RXO786449:RXP786449 SHK786449:SHL786449 SRG786449:SRH786449 TBC786449:TBD786449 TKY786449:TKZ786449 TUU786449:TUV786449 UEQ786449:UER786449 UOM786449:UON786449 UYI786449:UYJ786449 VIE786449:VIF786449 VSA786449:VSB786449 WBW786449:WBX786449 WLS786449:WLT786449 WVO786449:WVP786449 G851985:H851985 JC851985:JD851985 SY851985:SZ851985 ACU851985:ACV851985 AMQ851985:AMR851985 AWM851985:AWN851985 BGI851985:BGJ851985 BQE851985:BQF851985 CAA851985:CAB851985 CJW851985:CJX851985 CTS851985:CTT851985 DDO851985:DDP851985 DNK851985:DNL851985 DXG851985:DXH851985 EHC851985:EHD851985 EQY851985:EQZ851985 FAU851985:FAV851985 FKQ851985:FKR851985 FUM851985:FUN851985 GEI851985:GEJ851985 GOE851985:GOF851985 GYA851985:GYB851985 HHW851985:HHX851985 HRS851985:HRT851985 IBO851985:IBP851985 ILK851985:ILL851985 IVG851985:IVH851985 JFC851985:JFD851985 JOY851985:JOZ851985 JYU851985:JYV851985 KIQ851985:KIR851985 KSM851985:KSN851985 LCI851985:LCJ851985 LME851985:LMF851985 LWA851985:LWB851985 MFW851985:MFX851985 MPS851985:MPT851985 MZO851985:MZP851985 NJK851985:NJL851985 NTG851985:NTH851985 ODC851985:ODD851985 OMY851985:OMZ851985 OWU851985:OWV851985 PGQ851985:PGR851985 PQM851985:PQN851985 QAI851985:QAJ851985 QKE851985:QKF851985 QUA851985:QUB851985 RDW851985:RDX851985 RNS851985:RNT851985 RXO851985:RXP851985 SHK851985:SHL851985 SRG851985:SRH851985 TBC851985:TBD851985 TKY851985:TKZ851985 TUU851985:TUV851985 UEQ851985:UER851985 UOM851985:UON851985 UYI851985:UYJ851985 VIE851985:VIF851985 VSA851985:VSB851985 WBW851985:WBX851985 WLS851985:WLT851985 WVO851985:WVP851985 G917521:H917521 JC917521:JD917521 SY917521:SZ917521 ACU917521:ACV917521 AMQ917521:AMR917521 AWM917521:AWN917521 BGI917521:BGJ917521 BQE917521:BQF917521 CAA917521:CAB917521 CJW917521:CJX917521 CTS917521:CTT917521 DDO917521:DDP917521 DNK917521:DNL917521 DXG917521:DXH917521 EHC917521:EHD917521 EQY917521:EQZ917521 FAU917521:FAV917521 FKQ917521:FKR917521 FUM917521:FUN917521 GEI917521:GEJ917521 GOE917521:GOF917521 GYA917521:GYB917521 HHW917521:HHX917521 HRS917521:HRT917521 IBO917521:IBP917521 ILK917521:ILL917521 IVG917521:IVH917521 JFC917521:JFD917521 JOY917521:JOZ917521 JYU917521:JYV917521 KIQ917521:KIR917521 KSM917521:KSN917521 LCI917521:LCJ917521 LME917521:LMF917521 LWA917521:LWB917521 MFW917521:MFX917521 MPS917521:MPT917521 MZO917521:MZP917521 NJK917521:NJL917521 NTG917521:NTH917521 ODC917521:ODD917521 OMY917521:OMZ917521 OWU917521:OWV917521 PGQ917521:PGR917521 PQM917521:PQN917521 QAI917521:QAJ917521 QKE917521:QKF917521 QUA917521:QUB917521 RDW917521:RDX917521 RNS917521:RNT917521 RXO917521:RXP917521 SHK917521:SHL917521 SRG917521:SRH917521 TBC917521:TBD917521 TKY917521:TKZ917521 TUU917521:TUV917521 UEQ917521:UER917521 UOM917521:UON917521 UYI917521:UYJ917521 VIE917521:VIF917521 VSA917521:VSB917521 WBW917521:WBX917521 WLS917521:WLT917521 WVO917521:WVP917521 G983057:H983057 JC983057:JD983057 SY983057:SZ983057 ACU983057:ACV983057 AMQ983057:AMR983057 AWM983057:AWN983057 BGI983057:BGJ983057 BQE983057:BQF983057 CAA983057:CAB983057 CJW983057:CJX983057 CTS983057:CTT983057 DDO983057:DDP983057 DNK983057:DNL983057 DXG983057:DXH983057 EHC983057:EHD983057 EQY983057:EQZ983057 FAU983057:FAV983057 FKQ983057:FKR983057 FUM983057:FUN983057 GEI983057:GEJ983057 GOE983057:GOF983057 GYA983057:GYB983057 HHW983057:HHX983057 HRS983057:HRT983057 IBO983057:IBP983057 ILK983057:ILL983057 IVG983057:IVH983057 JFC983057:JFD983057 JOY983057:JOZ983057 JYU983057:JYV983057 KIQ983057:KIR983057 KSM983057:KSN983057 LCI983057:LCJ983057 LME983057:LMF983057 LWA983057:LWB983057 MFW983057:MFX983057 MPS983057:MPT983057 MZO983057:MZP983057 NJK983057:NJL983057 NTG983057:NTH983057 ODC983057:ODD983057 OMY983057:OMZ983057 OWU983057:OWV983057 PGQ983057:PGR983057 PQM983057:PQN983057 QAI983057:QAJ983057 QKE983057:QKF983057 QUA983057:QUB983057 RDW983057:RDX983057 RNS983057:RNT983057 RXO983057:RXP983057 SHK983057:SHL983057 SRG983057:SRH983057 TBC983057:TBD983057 TKY983057:TKZ983057 TUU983057:TUV983057 UEQ983057:UER983057 UOM983057:UON983057 UYI983057:UYJ983057 VIE983057:VIF983057 VSA983057:VSB983057 WBW983057:WBX983057 WLS983057:WLT983057" xr:uid="{00000000-0002-0000-1200-00002C000000}">
      <formula1>"　,月"</formula1>
    </dataValidation>
    <dataValidation imeMode="disabled" allowBlank="1" showInputMessage="1" showErrorMessage="1" sqref="G41:J43 M41:P43 S41:V43 Z43:AC43 AF43:AI43 AL43:AO43 AM44:AN44 AP44:AQ44 AF44:AG44 AG45:AH46 AL45:AM46 AA45:AB46 AD45:AE46 X45:Y46 S45:T46 P45:Q46 M45:N46 J45:K46 F51:Q52 AJ7:AK7 AG7:AH7 AC7:AE7 AC11:AE11 AG11:AH11 AJ11:AK11 AK12:AQ14 U11:V11 H11:O11 H16:I17 K16:M17 E22:P23 S22:AD23 AG22:AR23 AI25:AR26 R27:T28 O27:P28 E34:P35 S34:AD35 AG34:AR35 H57:J57 M57:O57 AL57:AM57 AD51:AL52 G65:I66 L65:N66 AJ65:AL66 AD62:AL63 F81:P81" xr:uid="{00000000-0002-0000-1200-00002D000000}"/>
    <dataValidation type="list" allowBlank="1" showInputMessage="1" showErrorMessage="1" sqref="C63:E63" xr:uid="{00000000-0002-0000-1200-00002E000000}">
      <formula1>$FB$4:$FB$100</formula1>
    </dataValidation>
    <dataValidation type="list" errorStyle="warning" allowBlank="1" showInputMessage="1" showErrorMessage="1" sqref="AF55:AL55" xr:uid="{00000000-0002-0000-1200-00002F000000}">
      <formula1>$FN$4:$FN$100</formula1>
    </dataValidation>
    <dataValidation type="list" allowBlank="1" showInputMessage="1" showErrorMessage="1" sqref="V56:W56 AO67:AP67" xr:uid="{00000000-0002-0000-1200-000030000000}">
      <formula1>$ER$4:$ER$100</formula1>
    </dataValidation>
    <dataValidation type="list" allowBlank="1" showInputMessage="1" showErrorMessage="1" sqref="X50:Y50 AB61:AC61 X61:Y61 T61:U61 T50:U50" xr:uid="{00000000-0002-0000-1200-000031000000}">
      <formula1>$FJ$4:$FJ$6</formula1>
    </dataValidation>
    <dataValidation type="list" allowBlank="1" showInputMessage="1" showErrorMessage="1" sqref="N67:O67" xr:uid="{00000000-0002-0000-1200-000036000000}">
      <formula1>$FF$4:$FF$100</formula1>
    </dataValidation>
  </dataValidations>
  <pageMargins left="0.94488188976377963" right="0.23622047244094491" top="0.19685039370078741" bottom="0.27559055118110237" header="0.23622047244094491" footer="0.19685039370078741"/>
  <pageSetup paperSize="9" scale="62" orientation="portrait" verticalDpi="180" r:id="rId1"/>
  <headerFooter alignWithMargins="0"/>
  <cellWatches>
    <cellWatch r="AM7"/>
  </cellWatches>
  <legacyDrawing r:id="rId2"/>
  <extLst>
    <ext xmlns:x14="http://schemas.microsoft.com/office/spreadsheetml/2009/9/main" uri="{CCE6A557-97BC-4b89-ADB6-D9C93CAAB3DF}">
      <x14:dataValidations xmlns:xm="http://schemas.microsoft.com/office/excel/2006/main" count="38">
        <x14:dataValidation type="list" allowBlank="1" showInputMessage="1" showErrorMessage="1" xr:uid="{00000000-0002-0000-1200-000000000000}">
          <x14:formula1>
            <xm:f>#REF!</xm:f>
          </x14:formula1>
          <xm:sqref>WVN983052:WWY983052 WLR983052:WNC983052 WBV983052:WDG983052 VRZ983052:VTK983052 VID983052:VJO983052 UYH983052:UZS983052 UOL983052:UPW983052 UEP983052:UGA983052 TUT983052:TWE983052 TKX983052:TMI983052 TBB983052:TCM983052 SRF983052:SSQ983052 SHJ983052:SIU983052 RXN983052:RYY983052 RNR983052:RPC983052 RDV983052:RFG983052 QTZ983052:QVK983052 QKD983052:QLO983052 QAH983052:QBS983052 PQL983052:PRW983052 PGP983052:PIA983052 OWT983052:OYE983052 OMX983052:OOI983052 ODB983052:OEM983052 NTF983052:NUQ983052 NJJ983052:NKU983052 MZN983052:NAY983052 MPR983052:MRC983052 MFV983052:MHG983052 LVZ983052:LXK983052 LMD983052:LNO983052 LCH983052:LDS983052 KSL983052:KTW983052 KIP983052:KKA983052 JYT983052:KAE983052 JOX983052:JQI983052 JFB983052:JGM983052 IVF983052:IWQ983052 ILJ983052:IMU983052 IBN983052:ICY983052 HRR983052:HTC983052 HHV983052:HJG983052 GXZ983052:GZK983052 GOD983052:GPO983052 GEH983052:GFS983052 FUL983052:FVW983052 FKP983052:FMA983052 FAT983052:FCE983052 EQX983052:ESI983052 EHB983052:EIM983052 DXF983052:DYQ983052 DNJ983052:DOU983052 DDN983052:DEY983052 CTR983052:CVC983052 CJV983052:CLG983052 BZZ983052:CBK983052 BQD983052:BRO983052 BGH983052:BHS983052 AWL983052:AXW983052 AMP983052:AOA983052 ACT983052:AEE983052 SX983052:UI983052 JB983052:KM983052 F983052:AQ983052 WVN917516:WWY917516 WLR917516:WNC917516 WBV917516:WDG917516 VRZ917516:VTK917516 VID917516:VJO917516 UYH917516:UZS917516 UOL917516:UPW917516 UEP917516:UGA917516 TUT917516:TWE917516 TKX917516:TMI917516 TBB917516:TCM917516 SRF917516:SSQ917516 SHJ917516:SIU917516 RXN917516:RYY917516 RNR917516:RPC917516 RDV917516:RFG917516 QTZ917516:QVK917516 QKD917516:QLO917516 QAH917516:QBS917516 PQL917516:PRW917516 PGP917516:PIA917516 OWT917516:OYE917516 OMX917516:OOI917516 ODB917516:OEM917516 NTF917516:NUQ917516 NJJ917516:NKU917516 MZN917516:NAY917516 MPR917516:MRC917516 MFV917516:MHG917516 LVZ917516:LXK917516 LMD917516:LNO917516 LCH917516:LDS917516 KSL917516:KTW917516 KIP917516:KKA917516 JYT917516:KAE917516 JOX917516:JQI917516 JFB917516:JGM917516 IVF917516:IWQ917516 ILJ917516:IMU917516 IBN917516:ICY917516 HRR917516:HTC917516 HHV917516:HJG917516 GXZ917516:GZK917516 GOD917516:GPO917516 GEH917516:GFS917516 FUL917516:FVW917516 FKP917516:FMA917516 FAT917516:FCE917516 EQX917516:ESI917516 EHB917516:EIM917516 DXF917516:DYQ917516 DNJ917516:DOU917516 DDN917516:DEY917516 CTR917516:CVC917516 CJV917516:CLG917516 BZZ917516:CBK917516 BQD917516:BRO917516 BGH917516:BHS917516 AWL917516:AXW917516 AMP917516:AOA917516 ACT917516:AEE917516 SX917516:UI917516 JB917516:KM917516 F917516:AQ917516 WVN851980:WWY851980 WLR851980:WNC851980 WBV851980:WDG851980 VRZ851980:VTK851980 VID851980:VJO851980 UYH851980:UZS851980 UOL851980:UPW851980 UEP851980:UGA851980 TUT851980:TWE851980 TKX851980:TMI851980 TBB851980:TCM851980 SRF851980:SSQ851980 SHJ851980:SIU851980 RXN851980:RYY851980 RNR851980:RPC851980 RDV851980:RFG851980 QTZ851980:QVK851980 QKD851980:QLO851980 QAH851980:QBS851980 PQL851980:PRW851980 PGP851980:PIA851980 OWT851980:OYE851980 OMX851980:OOI851980 ODB851980:OEM851980 NTF851980:NUQ851980 NJJ851980:NKU851980 MZN851980:NAY851980 MPR851980:MRC851980 MFV851980:MHG851980 LVZ851980:LXK851980 LMD851980:LNO851980 LCH851980:LDS851980 KSL851980:KTW851980 KIP851980:KKA851980 JYT851980:KAE851980 JOX851980:JQI851980 JFB851980:JGM851980 IVF851980:IWQ851980 ILJ851980:IMU851980 IBN851980:ICY851980 HRR851980:HTC851980 HHV851980:HJG851980 GXZ851980:GZK851980 GOD851980:GPO851980 GEH851980:GFS851980 FUL851980:FVW851980 FKP851980:FMA851980 FAT851980:FCE851980 EQX851980:ESI851980 EHB851980:EIM851980 DXF851980:DYQ851980 DNJ851980:DOU851980 DDN851980:DEY851980 CTR851980:CVC851980 CJV851980:CLG851980 BZZ851980:CBK851980 BQD851980:BRO851980 BGH851980:BHS851980 AWL851980:AXW851980 AMP851980:AOA851980 ACT851980:AEE851980 SX851980:UI851980 JB851980:KM851980 F851980:AQ851980 WVN786444:WWY786444 WLR786444:WNC786444 WBV786444:WDG786444 VRZ786444:VTK786444 VID786444:VJO786444 UYH786444:UZS786444 UOL786444:UPW786444 UEP786444:UGA786444 TUT786444:TWE786444 TKX786444:TMI786444 TBB786444:TCM786444 SRF786444:SSQ786444 SHJ786444:SIU786444 RXN786444:RYY786444 RNR786444:RPC786444 RDV786444:RFG786444 QTZ786444:QVK786444 QKD786444:QLO786444 QAH786444:QBS786444 PQL786444:PRW786444 PGP786444:PIA786444 OWT786444:OYE786444 OMX786444:OOI786444 ODB786444:OEM786444 NTF786444:NUQ786444 NJJ786444:NKU786444 MZN786444:NAY786444 MPR786444:MRC786444 MFV786444:MHG786444 LVZ786444:LXK786444 LMD786444:LNO786444 LCH786444:LDS786444 KSL786444:KTW786444 KIP786444:KKA786444 JYT786444:KAE786444 JOX786444:JQI786444 JFB786444:JGM786444 IVF786444:IWQ786444 ILJ786444:IMU786444 IBN786444:ICY786444 HRR786444:HTC786444 HHV786444:HJG786444 GXZ786444:GZK786444 GOD786444:GPO786444 GEH786444:GFS786444 FUL786444:FVW786444 FKP786444:FMA786444 FAT786444:FCE786444 EQX786444:ESI786444 EHB786444:EIM786444 DXF786444:DYQ786444 DNJ786444:DOU786444 DDN786444:DEY786444 CTR786444:CVC786444 CJV786444:CLG786444 BZZ786444:CBK786444 BQD786444:BRO786444 BGH786444:BHS786444 AWL786444:AXW786444 AMP786444:AOA786444 ACT786444:AEE786444 SX786444:UI786444 JB786444:KM786444 F786444:AQ786444 WVN720908:WWY720908 WLR720908:WNC720908 WBV720908:WDG720908 VRZ720908:VTK720908 VID720908:VJO720908 UYH720908:UZS720908 UOL720908:UPW720908 UEP720908:UGA720908 TUT720908:TWE720908 TKX720908:TMI720908 TBB720908:TCM720908 SRF720908:SSQ720908 SHJ720908:SIU720908 RXN720908:RYY720908 RNR720908:RPC720908 RDV720908:RFG720908 QTZ720908:QVK720908 QKD720908:QLO720908 QAH720908:QBS720908 PQL720908:PRW720908 PGP720908:PIA720908 OWT720908:OYE720908 OMX720908:OOI720908 ODB720908:OEM720908 NTF720908:NUQ720908 NJJ720908:NKU720908 MZN720908:NAY720908 MPR720908:MRC720908 MFV720908:MHG720908 LVZ720908:LXK720908 LMD720908:LNO720908 LCH720908:LDS720908 KSL720908:KTW720908 KIP720908:KKA720908 JYT720908:KAE720908 JOX720908:JQI720908 JFB720908:JGM720908 IVF720908:IWQ720908 ILJ720908:IMU720908 IBN720908:ICY720908 HRR720908:HTC720908 HHV720908:HJG720908 GXZ720908:GZK720908 GOD720908:GPO720908 GEH720908:GFS720908 FUL720908:FVW720908 FKP720908:FMA720908 FAT720908:FCE720908 EQX720908:ESI720908 EHB720908:EIM720908 DXF720908:DYQ720908 DNJ720908:DOU720908 DDN720908:DEY720908 CTR720908:CVC720908 CJV720908:CLG720908 BZZ720908:CBK720908 BQD720908:BRO720908 BGH720908:BHS720908 AWL720908:AXW720908 AMP720908:AOA720908 ACT720908:AEE720908 SX720908:UI720908 JB720908:KM720908 F720908:AQ720908 WVN655372:WWY655372 WLR655372:WNC655372 WBV655372:WDG655372 VRZ655372:VTK655372 VID655372:VJO655372 UYH655372:UZS655372 UOL655372:UPW655372 UEP655372:UGA655372 TUT655372:TWE655372 TKX655372:TMI655372 TBB655372:TCM655372 SRF655372:SSQ655372 SHJ655372:SIU655372 RXN655372:RYY655372 RNR655372:RPC655372 RDV655372:RFG655372 QTZ655372:QVK655372 QKD655372:QLO655372 QAH655372:QBS655372 PQL655372:PRW655372 PGP655372:PIA655372 OWT655372:OYE655372 OMX655372:OOI655372 ODB655372:OEM655372 NTF655372:NUQ655372 NJJ655372:NKU655372 MZN655372:NAY655372 MPR655372:MRC655372 MFV655372:MHG655372 LVZ655372:LXK655372 LMD655372:LNO655372 LCH655372:LDS655372 KSL655372:KTW655372 KIP655372:KKA655372 JYT655372:KAE655372 JOX655372:JQI655372 JFB655372:JGM655372 IVF655372:IWQ655372 ILJ655372:IMU655372 IBN655372:ICY655372 HRR655372:HTC655372 HHV655372:HJG655372 GXZ655372:GZK655372 GOD655372:GPO655372 GEH655372:GFS655372 FUL655372:FVW655372 FKP655372:FMA655372 FAT655372:FCE655372 EQX655372:ESI655372 EHB655372:EIM655372 DXF655372:DYQ655372 DNJ655372:DOU655372 DDN655372:DEY655372 CTR655372:CVC655372 CJV655372:CLG655372 BZZ655372:CBK655372 BQD655372:BRO655372 BGH655372:BHS655372 AWL655372:AXW655372 AMP655372:AOA655372 ACT655372:AEE655372 SX655372:UI655372 JB655372:KM655372 F655372:AQ655372 WVN589836:WWY589836 WLR589836:WNC589836 WBV589836:WDG589836 VRZ589836:VTK589836 VID589836:VJO589836 UYH589836:UZS589836 UOL589836:UPW589836 UEP589836:UGA589836 TUT589836:TWE589836 TKX589836:TMI589836 TBB589836:TCM589836 SRF589836:SSQ589836 SHJ589836:SIU589836 RXN589836:RYY589836 RNR589836:RPC589836 RDV589836:RFG589836 QTZ589836:QVK589836 QKD589836:QLO589836 QAH589836:QBS589836 PQL589836:PRW589836 PGP589836:PIA589836 OWT589836:OYE589836 OMX589836:OOI589836 ODB589836:OEM589836 NTF589836:NUQ589836 NJJ589836:NKU589836 MZN589836:NAY589836 MPR589836:MRC589836 MFV589836:MHG589836 LVZ589836:LXK589836 LMD589836:LNO589836 LCH589836:LDS589836 KSL589836:KTW589836 KIP589836:KKA589836 JYT589836:KAE589836 JOX589836:JQI589836 JFB589836:JGM589836 IVF589836:IWQ589836 ILJ589836:IMU589836 IBN589836:ICY589836 HRR589836:HTC589836 HHV589836:HJG589836 GXZ589836:GZK589836 GOD589836:GPO589836 GEH589836:GFS589836 FUL589836:FVW589836 FKP589836:FMA589836 FAT589836:FCE589836 EQX589836:ESI589836 EHB589836:EIM589836 DXF589836:DYQ589836 DNJ589836:DOU589836 DDN589836:DEY589836 CTR589836:CVC589836 CJV589836:CLG589836 BZZ589836:CBK589836 BQD589836:BRO589836 BGH589836:BHS589836 AWL589836:AXW589836 AMP589836:AOA589836 ACT589836:AEE589836 SX589836:UI589836 JB589836:KM589836 F589836:AQ589836 WVN524300:WWY524300 WLR524300:WNC524300 WBV524300:WDG524300 VRZ524300:VTK524300 VID524300:VJO524300 UYH524300:UZS524300 UOL524300:UPW524300 UEP524300:UGA524300 TUT524300:TWE524300 TKX524300:TMI524300 TBB524300:TCM524300 SRF524300:SSQ524300 SHJ524300:SIU524300 RXN524300:RYY524300 RNR524300:RPC524300 RDV524300:RFG524300 QTZ524300:QVK524300 QKD524300:QLO524300 QAH524300:QBS524300 PQL524300:PRW524300 PGP524300:PIA524300 OWT524300:OYE524300 OMX524300:OOI524300 ODB524300:OEM524300 NTF524300:NUQ524300 NJJ524300:NKU524300 MZN524300:NAY524300 MPR524300:MRC524300 MFV524300:MHG524300 LVZ524300:LXK524300 LMD524300:LNO524300 LCH524300:LDS524300 KSL524300:KTW524300 KIP524300:KKA524300 JYT524300:KAE524300 JOX524300:JQI524300 JFB524300:JGM524300 IVF524300:IWQ524300 ILJ524300:IMU524300 IBN524300:ICY524300 HRR524300:HTC524300 HHV524300:HJG524300 GXZ524300:GZK524300 GOD524300:GPO524300 GEH524300:GFS524300 FUL524300:FVW524300 FKP524300:FMA524300 FAT524300:FCE524300 EQX524300:ESI524300 EHB524300:EIM524300 DXF524300:DYQ524300 DNJ524300:DOU524300 DDN524300:DEY524300 CTR524300:CVC524300 CJV524300:CLG524300 BZZ524300:CBK524300 BQD524300:BRO524300 BGH524300:BHS524300 AWL524300:AXW524300 AMP524300:AOA524300 ACT524300:AEE524300 SX524300:UI524300 JB524300:KM524300 F524300:AQ524300 WVN458764:WWY458764 WLR458764:WNC458764 WBV458764:WDG458764 VRZ458764:VTK458764 VID458764:VJO458764 UYH458764:UZS458764 UOL458764:UPW458764 UEP458764:UGA458764 TUT458764:TWE458764 TKX458764:TMI458764 TBB458764:TCM458764 SRF458764:SSQ458764 SHJ458764:SIU458764 RXN458764:RYY458764 RNR458764:RPC458764 RDV458764:RFG458764 QTZ458764:QVK458764 QKD458764:QLO458764 QAH458764:QBS458764 PQL458764:PRW458764 PGP458764:PIA458764 OWT458764:OYE458764 OMX458764:OOI458764 ODB458764:OEM458764 NTF458764:NUQ458764 NJJ458764:NKU458764 MZN458764:NAY458764 MPR458764:MRC458764 MFV458764:MHG458764 LVZ458764:LXK458764 LMD458764:LNO458764 LCH458764:LDS458764 KSL458764:KTW458764 KIP458764:KKA458764 JYT458764:KAE458764 JOX458764:JQI458764 JFB458764:JGM458764 IVF458764:IWQ458764 ILJ458764:IMU458764 IBN458764:ICY458764 HRR458764:HTC458764 HHV458764:HJG458764 GXZ458764:GZK458764 GOD458764:GPO458764 GEH458764:GFS458764 FUL458764:FVW458764 FKP458764:FMA458764 FAT458764:FCE458764 EQX458764:ESI458764 EHB458764:EIM458764 DXF458764:DYQ458764 DNJ458764:DOU458764 DDN458764:DEY458764 CTR458764:CVC458764 CJV458764:CLG458764 BZZ458764:CBK458764 BQD458764:BRO458764 BGH458764:BHS458764 AWL458764:AXW458764 AMP458764:AOA458764 ACT458764:AEE458764 SX458764:UI458764 JB458764:KM458764 F458764:AQ458764 WVN393228:WWY393228 WLR393228:WNC393228 WBV393228:WDG393228 VRZ393228:VTK393228 VID393228:VJO393228 UYH393228:UZS393228 UOL393228:UPW393228 UEP393228:UGA393228 TUT393228:TWE393228 TKX393228:TMI393228 TBB393228:TCM393228 SRF393228:SSQ393228 SHJ393228:SIU393228 RXN393228:RYY393228 RNR393228:RPC393228 RDV393228:RFG393228 QTZ393228:QVK393228 QKD393228:QLO393228 QAH393228:QBS393228 PQL393228:PRW393228 PGP393228:PIA393228 OWT393228:OYE393228 OMX393228:OOI393228 ODB393228:OEM393228 NTF393228:NUQ393228 NJJ393228:NKU393228 MZN393228:NAY393228 MPR393228:MRC393228 MFV393228:MHG393228 LVZ393228:LXK393228 LMD393228:LNO393228 LCH393228:LDS393228 KSL393228:KTW393228 KIP393228:KKA393228 JYT393228:KAE393228 JOX393228:JQI393228 JFB393228:JGM393228 IVF393228:IWQ393228 ILJ393228:IMU393228 IBN393228:ICY393228 HRR393228:HTC393228 HHV393228:HJG393228 GXZ393228:GZK393228 GOD393228:GPO393228 GEH393228:GFS393228 FUL393228:FVW393228 FKP393228:FMA393228 FAT393228:FCE393228 EQX393228:ESI393228 EHB393228:EIM393228 DXF393228:DYQ393228 DNJ393228:DOU393228 DDN393228:DEY393228 CTR393228:CVC393228 CJV393228:CLG393228 BZZ393228:CBK393228 BQD393228:BRO393228 BGH393228:BHS393228 AWL393228:AXW393228 AMP393228:AOA393228 ACT393228:AEE393228 SX393228:UI393228 JB393228:KM393228 F393228:AQ393228 WVN327692:WWY327692 WLR327692:WNC327692 WBV327692:WDG327692 VRZ327692:VTK327692 VID327692:VJO327692 UYH327692:UZS327692 UOL327692:UPW327692 UEP327692:UGA327692 TUT327692:TWE327692 TKX327692:TMI327692 TBB327692:TCM327692 SRF327692:SSQ327692 SHJ327692:SIU327692 RXN327692:RYY327692 RNR327692:RPC327692 RDV327692:RFG327692 QTZ327692:QVK327692 QKD327692:QLO327692 QAH327692:QBS327692 PQL327692:PRW327692 PGP327692:PIA327692 OWT327692:OYE327692 OMX327692:OOI327692 ODB327692:OEM327692 NTF327692:NUQ327692 NJJ327692:NKU327692 MZN327692:NAY327692 MPR327692:MRC327692 MFV327692:MHG327692 LVZ327692:LXK327692 LMD327692:LNO327692 LCH327692:LDS327692 KSL327692:KTW327692 KIP327692:KKA327692 JYT327692:KAE327692 JOX327692:JQI327692 JFB327692:JGM327692 IVF327692:IWQ327692 ILJ327692:IMU327692 IBN327692:ICY327692 HRR327692:HTC327692 HHV327692:HJG327692 GXZ327692:GZK327692 GOD327692:GPO327692 GEH327692:GFS327692 FUL327692:FVW327692 FKP327692:FMA327692 FAT327692:FCE327692 EQX327692:ESI327692 EHB327692:EIM327692 DXF327692:DYQ327692 DNJ327692:DOU327692 DDN327692:DEY327692 CTR327692:CVC327692 CJV327692:CLG327692 BZZ327692:CBK327692 BQD327692:BRO327692 BGH327692:BHS327692 AWL327692:AXW327692 AMP327692:AOA327692 ACT327692:AEE327692 SX327692:UI327692 JB327692:KM327692 F327692:AQ327692 WVN262156:WWY262156 WLR262156:WNC262156 WBV262156:WDG262156 VRZ262156:VTK262156 VID262156:VJO262156 UYH262156:UZS262156 UOL262156:UPW262156 UEP262156:UGA262156 TUT262156:TWE262156 TKX262156:TMI262156 TBB262156:TCM262156 SRF262156:SSQ262156 SHJ262156:SIU262156 RXN262156:RYY262156 RNR262156:RPC262156 RDV262156:RFG262156 QTZ262156:QVK262156 QKD262156:QLO262156 QAH262156:QBS262156 PQL262156:PRW262156 PGP262156:PIA262156 OWT262156:OYE262156 OMX262156:OOI262156 ODB262156:OEM262156 NTF262156:NUQ262156 NJJ262156:NKU262156 MZN262156:NAY262156 MPR262156:MRC262156 MFV262156:MHG262156 LVZ262156:LXK262156 LMD262156:LNO262156 LCH262156:LDS262156 KSL262156:KTW262156 KIP262156:KKA262156 JYT262156:KAE262156 JOX262156:JQI262156 JFB262156:JGM262156 IVF262156:IWQ262156 ILJ262156:IMU262156 IBN262156:ICY262156 HRR262156:HTC262156 HHV262156:HJG262156 GXZ262156:GZK262156 GOD262156:GPO262156 GEH262156:GFS262156 FUL262156:FVW262156 FKP262156:FMA262156 FAT262156:FCE262156 EQX262156:ESI262156 EHB262156:EIM262156 DXF262156:DYQ262156 DNJ262156:DOU262156 DDN262156:DEY262156 CTR262156:CVC262156 CJV262156:CLG262156 BZZ262156:CBK262156 BQD262156:BRO262156 BGH262156:BHS262156 AWL262156:AXW262156 AMP262156:AOA262156 ACT262156:AEE262156 SX262156:UI262156 JB262156:KM262156 F262156:AQ262156 WVN196620:WWY196620 WLR196620:WNC196620 WBV196620:WDG196620 VRZ196620:VTK196620 VID196620:VJO196620 UYH196620:UZS196620 UOL196620:UPW196620 UEP196620:UGA196620 TUT196620:TWE196620 TKX196620:TMI196620 TBB196620:TCM196620 SRF196620:SSQ196620 SHJ196620:SIU196620 RXN196620:RYY196620 RNR196620:RPC196620 RDV196620:RFG196620 QTZ196620:QVK196620 QKD196620:QLO196620 QAH196620:QBS196620 PQL196620:PRW196620 PGP196620:PIA196620 OWT196620:OYE196620 OMX196620:OOI196620 ODB196620:OEM196620 NTF196620:NUQ196620 NJJ196620:NKU196620 MZN196620:NAY196620 MPR196620:MRC196620 MFV196620:MHG196620 LVZ196620:LXK196620 LMD196620:LNO196620 LCH196620:LDS196620 KSL196620:KTW196620 KIP196620:KKA196620 JYT196620:KAE196620 JOX196620:JQI196620 JFB196620:JGM196620 IVF196620:IWQ196620 ILJ196620:IMU196620 IBN196620:ICY196620 HRR196620:HTC196620 HHV196620:HJG196620 GXZ196620:GZK196620 GOD196620:GPO196620 GEH196620:GFS196620 FUL196620:FVW196620 FKP196620:FMA196620 FAT196620:FCE196620 EQX196620:ESI196620 EHB196620:EIM196620 DXF196620:DYQ196620 DNJ196620:DOU196620 DDN196620:DEY196620 CTR196620:CVC196620 CJV196620:CLG196620 BZZ196620:CBK196620 BQD196620:BRO196620 BGH196620:BHS196620 AWL196620:AXW196620 AMP196620:AOA196620 ACT196620:AEE196620 SX196620:UI196620 JB196620:KM196620 F196620:AQ196620 WVN131084:WWY131084 WLR131084:WNC131084 WBV131084:WDG131084 VRZ131084:VTK131084 VID131084:VJO131084 UYH131084:UZS131084 UOL131084:UPW131084 UEP131084:UGA131084 TUT131084:TWE131084 TKX131084:TMI131084 TBB131084:TCM131084 SRF131084:SSQ131084 SHJ131084:SIU131084 RXN131084:RYY131084 RNR131084:RPC131084 RDV131084:RFG131084 QTZ131084:QVK131084 QKD131084:QLO131084 QAH131084:QBS131084 PQL131084:PRW131084 PGP131084:PIA131084 OWT131084:OYE131084 OMX131084:OOI131084 ODB131084:OEM131084 NTF131084:NUQ131084 NJJ131084:NKU131084 MZN131084:NAY131084 MPR131084:MRC131084 MFV131084:MHG131084 LVZ131084:LXK131084 LMD131084:LNO131084 LCH131084:LDS131084 KSL131084:KTW131084 KIP131084:KKA131084 JYT131084:KAE131084 JOX131084:JQI131084 JFB131084:JGM131084 IVF131084:IWQ131084 ILJ131084:IMU131084 IBN131084:ICY131084 HRR131084:HTC131084 HHV131084:HJG131084 GXZ131084:GZK131084 GOD131084:GPO131084 GEH131084:GFS131084 FUL131084:FVW131084 FKP131084:FMA131084 FAT131084:FCE131084 EQX131084:ESI131084 EHB131084:EIM131084 DXF131084:DYQ131084 DNJ131084:DOU131084 DDN131084:DEY131084 CTR131084:CVC131084 CJV131084:CLG131084 BZZ131084:CBK131084 BQD131084:BRO131084 BGH131084:BHS131084 AWL131084:AXW131084 AMP131084:AOA131084 ACT131084:AEE131084 SX131084:UI131084 JB131084:KM131084 F131084:AQ131084 WVN65548:WWY65548 WLR65548:WNC65548 WBV65548:WDG65548 VRZ65548:VTK65548 VID65548:VJO65548 UYH65548:UZS65548 UOL65548:UPW65548 UEP65548:UGA65548 TUT65548:TWE65548 TKX65548:TMI65548 TBB65548:TCM65548 SRF65548:SSQ65548 SHJ65548:SIU65548 RXN65548:RYY65548 RNR65548:RPC65548 RDV65548:RFG65548 QTZ65548:QVK65548 QKD65548:QLO65548 QAH65548:QBS65548 PQL65548:PRW65548 PGP65548:PIA65548 OWT65548:OYE65548 OMX65548:OOI65548 ODB65548:OEM65548 NTF65548:NUQ65548 NJJ65548:NKU65548 MZN65548:NAY65548 MPR65548:MRC65548 MFV65548:MHG65548 LVZ65548:LXK65548 LMD65548:LNO65548 LCH65548:LDS65548 KSL65548:KTW65548 KIP65548:KKA65548 JYT65548:KAE65548 JOX65548:JQI65548 JFB65548:JGM65548 IVF65548:IWQ65548 ILJ65548:IMU65548 IBN65548:ICY65548 HRR65548:HTC65548 HHV65548:HJG65548 GXZ65548:GZK65548 GOD65548:GPO65548 GEH65548:GFS65548 FUL65548:FVW65548 FKP65548:FMA65548 FAT65548:FCE65548 EQX65548:ESI65548 EHB65548:EIM65548 DXF65548:DYQ65548 DNJ65548:DOU65548 DDN65548:DEY65548 CTR65548:CVC65548 CJV65548:CLG65548 BZZ65548:CBK65548 BQD65548:BRO65548 BGH65548:BHS65548 AWL65548:AXW65548 AMP65548:AOA65548 ACT65548:AEE65548 SX65548:UI65548 JB65548:KM65548 F65548:AQ65548 WVN39:WWY39 WLR39:WNC39 WBV39:WDG39 VRZ39:VTK39 VID39:VJO39 UYH39:UZS39 UOL39:UPW39 UEP39:UGA39 TUT39:TWE39 TKX39:TMI39 TBB39:TCM39 SRF39:SSQ39 SHJ39:SIU39 RXN39:RYY39 RNR39:RPC39 RDV39:RFG39 QTZ39:QVK39 QKD39:QLO39 QAH39:QBS39 PQL39:PRW39 PGP39:PIA39 OWT39:OYE39 OMX39:OOI39 ODB39:OEM39 NTF39:NUQ39 NJJ39:NKU39 MZN39:NAY39 MPR39:MRC39 MFV39:MHG39 LVZ39:LXK39 LMD39:LNO39 LCH39:LDS39 KSL39:KTW39 KIP39:KKA39 JYT39:KAE39 JOX39:JQI39 JFB39:JGM39 IVF39:IWQ39 ILJ39:IMU39 IBN39:ICY39 HRR39:HTC39 HHV39:HJG39 GXZ39:GZK39 GOD39:GPO39 GEH39:GFS39 FUL39:FVW39 FKP39:FMA39 FAT39:FCE39 EQX39:ESI39 EHB39:EIM39 DXF39:DYQ39 DNJ39:DOU39 DDN39:DEY39 CTR39:CVC39 CJV39:CLG39 BZZ39:CBK39 BQD39:BRO39 BGH39:BHS39 AWL39:AXW39 AMP39:AOA39 ACT39:AEE39 SX39:UI39 JB39:KM39 WVN983050:WWY983050 WLR983050:WNC983050 WBV983050:WDG983050 VRZ983050:VTK983050 VID983050:VJO983050 UYH983050:UZS983050 UOL983050:UPW983050 UEP983050:UGA983050 TUT983050:TWE983050 TKX983050:TMI983050 TBB983050:TCM983050 SRF983050:SSQ983050 SHJ983050:SIU983050 RXN983050:RYY983050 RNR983050:RPC983050 RDV983050:RFG983050 QTZ983050:QVK983050 QKD983050:QLO983050 QAH983050:QBS983050 PQL983050:PRW983050 PGP983050:PIA983050 OWT983050:OYE983050 OMX983050:OOI983050 ODB983050:OEM983050 NTF983050:NUQ983050 NJJ983050:NKU983050 MZN983050:NAY983050 MPR983050:MRC983050 MFV983050:MHG983050 LVZ983050:LXK983050 LMD983050:LNO983050 LCH983050:LDS983050 KSL983050:KTW983050 KIP983050:KKA983050 JYT983050:KAE983050 JOX983050:JQI983050 JFB983050:JGM983050 IVF983050:IWQ983050 ILJ983050:IMU983050 IBN983050:ICY983050 HRR983050:HTC983050 HHV983050:HJG983050 GXZ983050:GZK983050 GOD983050:GPO983050 GEH983050:GFS983050 FUL983050:FVW983050 FKP983050:FMA983050 FAT983050:FCE983050 EQX983050:ESI983050 EHB983050:EIM983050 DXF983050:DYQ983050 DNJ983050:DOU983050 DDN983050:DEY983050 CTR983050:CVC983050 CJV983050:CLG983050 BZZ983050:CBK983050 BQD983050:BRO983050 BGH983050:BHS983050 AWL983050:AXW983050 AMP983050:AOA983050 ACT983050:AEE983050 SX983050:UI983050 JB983050:KM983050 F983050:AQ983050 WVN917514:WWY917514 WLR917514:WNC917514 WBV917514:WDG917514 VRZ917514:VTK917514 VID917514:VJO917514 UYH917514:UZS917514 UOL917514:UPW917514 UEP917514:UGA917514 TUT917514:TWE917514 TKX917514:TMI917514 TBB917514:TCM917514 SRF917514:SSQ917514 SHJ917514:SIU917514 RXN917514:RYY917514 RNR917514:RPC917514 RDV917514:RFG917514 QTZ917514:QVK917514 QKD917514:QLO917514 QAH917514:QBS917514 PQL917514:PRW917514 PGP917514:PIA917514 OWT917514:OYE917514 OMX917514:OOI917514 ODB917514:OEM917514 NTF917514:NUQ917514 NJJ917514:NKU917514 MZN917514:NAY917514 MPR917514:MRC917514 MFV917514:MHG917514 LVZ917514:LXK917514 LMD917514:LNO917514 LCH917514:LDS917514 KSL917514:KTW917514 KIP917514:KKA917514 JYT917514:KAE917514 JOX917514:JQI917514 JFB917514:JGM917514 IVF917514:IWQ917514 ILJ917514:IMU917514 IBN917514:ICY917514 HRR917514:HTC917514 HHV917514:HJG917514 GXZ917514:GZK917514 GOD917514:GPO917514 GEH917514:GFS917514 FUL917514:FVW917514 FKP917514:FMA917514 FAT917514:FCE917514 EQX917514:ESI917514 EHB917514:EIM917514 DXF917514:DYQ917514 DNJ917514:DOU917514 DDN917514:DEY917514 CTR917514:CVC917514 CJV917514:CLG917514 BZZ917514:CBK917514 BQD917514:BRO917514 BGH917514:BHS917514 AWL917514:AXW917514 AMP917514:AOA917514 ACT917514:AEE917514 SX917514:UI917514 JB917514:KM917514 F917514:AQ917514 WVN851978:WWY851978 WLR851978:WNC851978 WBV851978:WDG851978 VRZ851978:VTK851978 VID851978:VJO851978 UYH851978:UZS851978 UOL851978:UPW851978 UEP851978:UGA851978 TUT851978:TWE851978 TKX851978:TMI851978 TBB851978:TCM851978 SRF851978:SSQ851978 SHJ851978:SIU851978 RXN851978:RYY851978 RNR851978:RPC851978 RDV851978:RFG851978 QTZ851978:QVK851978 QKD851978:QLO851978 QAH851978:QBS851978 PQL851978:PRW851978 PGP851978:PIA851978 OWT851978:OYE851978 OMX851978:OOI851978 ODB851978:OEM851978 NTF851978:NUQ851978 NJJ851978:NKU851978 MZN851978:NAY851978 MPR851978:MRC851978 MFV851978:MHG851978 LVZ851978:LXK851978 LMD851978:LNO851978 LCH851978:LDS851978 KSL851978:KTW851978 KIP851978:KKA851978 JYT851978:KAE851978 JOX851978:JQI851978 JFB851978:JGM851978 IVF851978:IWQ851978 ILJ851978:IMU851978 IBN851978:ICY851978 HRR851978:HTC851978 HHV851978:HJG851978 GXZ851978:GZK851978 GOD851978:GPO851978 GEH851978:GFS851978 FUL851978:FVW851978 FKP851978:FMA851978 FAT851978:FCE851978 EQX851978:ESI851978 EHB851978:EIM851978 DXF851978:DYQ851978 DNJ851978:DOU851978 DDN851978:DEY851978 CTR851978:CVC851978 CJV851978:CLG851978 BZZ851978:CBK851978 BQD851978:BRO851978 BGH851978:BHS851978 AWL851978:AXW851978 AMP851978:AOA851978 ACT851978:AEE851978 SX851978:UI851978 JB851978:KM851978 F851978:AQ851978 WVN786442:WWY786442 WLR786442:WNC786442 WBV786442:WDG786442 VRZ786442:VTK786442 VID786442:VJO786442 UYH786442:UZS786442 UOL786442:UPW786442 UEP786442:UGA786442 TUT786442:TWE786442 TKX786442:TMI786442 TBB786442:TCM786442 SRF786442:SSQ786442 SHJ786442:SIU786442 RXN786442:RYY786442 RNR786442:RPC786442 RDV786442:RFG786442 QTZ786442:QVK786442 QKD786442:QLO786442 QAH786442:QBS786442 PQL786442:PRW786442 PGP786442:PIA786442 OWT786442:OYE786442 OMX786442:OOI786442 ODB786442:OEM786442 NTF786442:NUQ786442 NJJ786442:NKU786442 MZN786442:NAY786442 MPR786442:MRC786442 MFV786442:MHG786442 LVZ786442:LXK786442 LMD786442:LNO786442 LCH786442:LDS786442 KSL786442:KTW786442 KIP786442:KKA786442 JYT786442:KAE786442 JOX786442:JQI786442 JFB786442:JGM786442 IVF786442:IWQ786442 ILJ786442:IMU786442 IBN786442:ICY786442 HRR786442:HTC786442 HHV786442:HJG786442 GXZ786442:GZK786442 GOD786442:GPO786442 GEH786442:GFS786442 FUL786442:FVW786442 FKP786442:FMA786442 FAT786442:FCE786442 EQX786442:ESI786442 EHB786442:EIM786442 DXF786442:DYQ786442 DNJ786442:DOU786442 DDN786442:DEY786442 CTR786442:CVC786442 CJV786442:CLG786442 BZZ786442:CBK786442 BQD786442:BRO786442 BGH786442:BHS786442 AWL786442:AXW786442 AMP786442:AOA786442 ACT786442:AEE786442 SX786442:UI786442 JB786442:KM786442 F786442:AQ786442 WVN720906:WWY720906 WLR720906:WNC720906 WBV720906:WDG720906 VRZ720906:VTK720906 VID720906:VJO720906 UYH720906:UZS720906 UOL720906:UPW720906 UEP720906:UGA720906 TUT720906:TWE720906 TKX720906:TMI720906 TBB720906:TCM720906 SRF720906:SSQ720906 SHJ720906:SIU720906 RXN720906:RYY720906 RNR720906:RPC720906 RDV720906:RFG720906 QTZ720906:QVK720906 QKD720906:QLO720906 QAH720906:QBS720906 PQL720906:PRW720906 PGP720906:PIA720906 OWT720906:OYE720906 OMX720906:OOI720906 ODB720906:OEM720906 NTF720906:NUQ720906 NJJ720906:NKU720906 MZN720906:NAY720906 MPR720906:MRC720906 MFV720906:MHG720906 LVZ720906:LXK720906 LMD720906:LNO720906 LCH720906:LDS720906 KSL720906:KTW720906 KIP720906:KKA720906 JYT720906:KAE720906 JOX720906:JQI720906 JFB720906:JGM720906 IVF720906:IWQ720906 ILJ720906:IMU720906 IBN720906:ICY720906 HRR720906:HTC720906 HHV720906:HJG720906 GXZ720906:GZK720906 GOD720906:GPO720906 GEH720906:GFS720906 FUL720906:FVW720906 FKP720906:FMA720906 FAT720906:FCE720906 EQX720906:ESI720906 EHB720906:EIM720906 DXF720906:DYQ720906 DNJ720906:DOU720906 DDN720906:DEY720906 CTR720906:CVC720906 CJV720906:CLG720906 BZZ720906:CBK720906 BQD720906:BRO720906 BGH720906:BHS720906 AWL720906:AXW720906 AMP720906:AOA720906 ACT720906:AEE720906 SX720906:UI720906 JB720906:KM720906 F720906:AQ720906 WVN655370:WWY655370 WLR655370:WNC655370 WBV655370:WDG655370 VRZ655370:VTK655370 VID655370:VJO655370 UYH655370:UZS655370 UOL655370:UPW655370 UEP655370:UGA655370 TUT655370:TWE655370 TKX655370:TMI655370 TBB655370:TCM655370 SRF655370:SSQ655370 SHJ655370:SIU655370 RXN655370:RYY655370 RNR655370:RPC655370 RDV655370:RFG655370 QTZ655370:QVK655370 QKD655370:QLO655370 QAH655370:QBS655370 PQL655370:PRW655370 PGP655370:PIA655370 OWT655370:OYE655370 OMX655370:OOI655370 ODB655370:OEM655370 NTF655370:NUQ655370 NJJ655370:NKU655370 MZN655370:NAY655370 MPR655370:MRC655370 MFV655370:MHG655370 LVZ655370:LXK655370 LMD655370:LNO655370 LCH655370:LDS655370 KSL655370:KTW655370 KIP655370:KKA655370 JYT655370:KAE655370 JOX655370:JQI655370 JFB655370:JGM655370 IVF655370:IWQ655370 ILJ655370:IMU655370 IBN655370:ICY655370 HRR655370:HTC655370 HHV655370:HJG655370 GXZ655370:GZK655370 GOD655370:GPO655370 GEH655370:GFS655370 FUL655370:FVW655370 FKP655370:FMA655370 FAT655370:FCE655370 EQX655370:ESI655370 EHB655370:EIM655370 DXF655370:DYQ655370 DNJ655370:DOU655370 DDN655370:DEY655370 CTR655370:CVC655370 CJV655370:CLG655370 BZZ655370:CBK655370 BQD655370:BRO655370 BGH655370:BHS655370 AWL655370:AXW655370 AMP655370:AOA655370 ACT655370:AEE655370 SX655370:UI655370 JB655370:KM655370 F655370:AQ655370 WVN589834:WWY589834 WLR589834:WNC589834 WBV589834:WDG589834 VRZ589834:VTK589834 VID589834:VJO589834 UYH589834:UZS589834 UOL589834:UPW589834 UEP589834:UGA589834 TUT589834:TWE589834 TKX589834:TMI589834 TBB589834:TCM589834 SRF589834:SSQ589834 SHJ589834:SIU589834 RXN589834:RYY589834 RNR589834:RPC589834 RDV589834:RFG589834 QTZ589834:QVK589834 QKD589834:QLO589834 QAH589834:QBS589834 PQL589834:PRW589834 PGP589834:PIA589834 OWT589834:OYE589834 OMX589834:OOI589834 ODB589834:OEM589834 NTF589834:NUQ589834 NJJ589834:NKU589834 MZN589834:NAY589834 MPR589834:MRC589834 MFV589834:MHG589834 LVZ589834:LXK589834 LMD589834:LNO589834 LCH589834:LDS589834 KSL589834:KTW589834 KIP589834:KKA589834 JYT589834:KAE589834 JOX589834:JQI589834 JFB589834:JGM589834 IVF589834:IWQ589834 ILJ589834:IMU589834 IBN589834:ICY589834 HRR589834:HTC589834 HHV589834:HJG589834 GXZ589834:GZK589834 GOD589834:GPO589834 GEH589834:GFS589834 FUL589834:FVW589834 FKP589834:FMA589834 FAT589834:FCE589834 EQX589834:ESI589834 EHB589834:EIM589834 DXF589834:DYQ589834 DNJ589834:DOU589834 DDN589834:DEY589834 CTR589834:CVC589834 CJV589834:CLG589834 BZZ589834:CBK589834 BQD589834:BRO589834 BGH589834:BHS589834 AWL589834:AXW589834 AMP589834:AOA589834 ACT589834:AEE589834 SX589834:UI589834 JB589834:KM589834 F589834:AQ589834 WVN524298:WWY524298 WLR524298:WNC524298 WBV524298:WDG524298 VRZ524298:VTK524298 VID524298:VJO524298 UYH524298:UZS524298 UOL524298:UPW524298 UEP524298:UGA524298 TUT524298:TWE524298 TKX524298:TMI524298 TBB524298:TCM524298 SRF524298:SSQ524298 SHJ524298:SIU524298 RXN524298:RYY524298 RNR524298:RPC524298 RDV524298:RFG524298 QTZ524298:QVK524298 QKD524298:QLO524298 QAH524298:QBS524298 PQL524298:PRW524298 PGP524298:PIA524298 OWT524298:OYE524298 OMX524298:OOI524298 ODB524298:OEM524298 NTF524298:NUQ524298 NJJ524298:NKU524298 MZN524298:NAY524298 MPR524298:MRC524298 MFV524298:MHG524298 LVZ524298:LXK524298 LMD524298:LNO524298 LCH524298:LDS524298 KSL524298:KTW524298 KIP524298:KKA524298 JYT524298:KAE524298 JOX524298:JQI524298 JFB524298:JGM524298 IVF524298:IWQ524298 ILJ524298:IMU524298 IBN524298:ICY524298 HRR524298:HTC524298 HHV524298:HJG524298 GXZ524298:GZK524298 GOD524298:GPO524298 GEH524298:GFS524298 FUL524298:FVW524298 FKP524298:FMA524298 FAT524298:FCE524298 EQX524298:ESI524298 EHB524298:EIM524298 DXF524298:DYQ524298 DNJ524298:DOU524298 DDN524298:DEY524298 CTR524298:CVC524298 CJV524298:CLG524298 BZZ524298:CBK524298 BQD524298:BRO524298 BGH524298:BHS524298 AWL524298:AXW524298 AMP524298:AOA524298 ACT524298:AEE524298 SX524298:UI524298 JB524298:KM524298 F524298:AQ524298 WVN458762:WWY458762 WLR458762:WNC458762 WBV458762:WDG458762 VRZ458762:VTK458762 VID458762:VJO458762 UYH458762:UZS458762 UOL458762:UPW458762 UEP458762:UGA458762 TUT458762:TWE458762 TKX458762:TMI458762 TBB458762:TCM458762 SRF458762:SSQ458762 SHJ458762:SIU458762 RXN458762:RYY458762 RNR458762:RPC458762 RDV458762:RFG458762 QTZ458762:QVK458762 QKD458762:QLO458762 QAH458762:QBS458762 PQL458762:PRW458762 PGP458762:PIA458762 OWT458762:OYE458762 OMX458762:OOI458762 ODB458762:OEM458762 NTF458762:NUQ458762 NJJ458762:NKU458762 MZN458762:NAY458762 MPR458762:MRC458762 MFV458762:MHG458762 LVZ458762:LXK458762 LMD458762:LNO458762 LCH458762:LDS458762 KSL458762:KTW458762 KIP458762:KKA458762 JYT458762:KAE458762 JOX458762:JQI458762 JFB458762:JGM458762 IVF458762:IWQ458762 ILJ458762:IMU458762 IBN458762:ICY458762 HRR458762:HTC458762 HHV458762:HJG458762 GXZ458762:GZK458762 GOD458762:GPO458762 GEH458762:GFS458762 FUL458762:FVW458762 FKP458762:FMA458762 FAT458762:FCE458762 EQX458762:ESI458762 EHB458762:EIM458762 DXF458762:DYQ458762 DNJ458762:DOU458762 DDN458762:DEY458762 CTR458762:CVC458762 CJV458762:CLG458762 BZZ458762:CBK458762 BQD458762:BRO458762 BGH458762:BHS458762 AWL458762:AXW458762 AMP458762:AOA458762 ACT458762:AEE458762 SX458762:UI458762 JB458762:KM458762 F458762:AQ458762 WVN393226:WWY393226 WLR393226:WNC393226 WBV393226:WDG393226 VRZ393226:VTK393226 VID393226:VJO393226 UYH393226:UZS393226 UOL393226:UPW393226 UEP393226:UGA393226 TUT393226:TWE393226 TKX393226:TMI393226 TBB393226:TCM393226 SRF393226:SSQ393226 SHJ393226:SIU393226 RXN393226:RYY393226 RNR393226:RPC393226 RDV393226:RFG393226 QTZ393226:QVK393226 QKD393226:QLO393226 QAH393226:QBS393226 PQL393226:PRW393226 PGP393226:PIA393226 OWT393226:OYE393226 OMX393226:OOI393226 ODB393226:OEM393226 NTF393226:NUQ393226 NJJ393226:NKU393226 MZN393226:NAY393226 MPR393226:MRC393226 MFV393226:MHG393226 LVZ393226:LXK393226 LMD393226:LNO393226 LCH393226:LDS393226 KSL393226:KTW393226 KIP393226:KKA393226 JYT393226:KAE393226 JOX393226:JQI393226 JFB393226:JGM393226 IVF393226:IWQ393226 ILJ393226:IMU393226 IBN393226:ICY393226 HRR393226:HTC393226 HHV393226:HJG393226 GXZ393226:GZK393226 GOD393226:GPO393226 GEH393226:GFS393226 FUL393226:FVW393226 FKP393226:FMA393226 FAT393226:FCE393226 EQX393226:ESI393226 EHB393226:EIM393226 DXF393226:DYQ393226 DNJ393226:DOU393226 DDN393226:DEY393226 CTR393226:CVC393226 CJV393226:CLG393226 BZZ393226:CBK393226 BQD393226:BRO393226 BGH393226:BHS393226 AWL393226:AXW393226 AMP393226:AOA393226 ACT393226:AEE393226 SX393226:UI393226 JB393226:KM393226 F393226:AQ393226 WVN327690:WWY327690 WLR327690:WNC327690 WBV327690:WDG327690 VRZ327690:VTK327690 VID327690:VJO327690 UYH327690:UZS327690 UOL327690:UPW327690 UEP327690:UGA327690 TUT327690:TWE327690 TKX327690:TMI327690 TBB327690:TCM327690 SRF327690:SSQ327690 SHJ327690:SIU327690 RXN327690:RYY327690 RNR327690:RPC327690 RDV327690:RFG327690 QTZ327690:QVK327690 QKD327690:QLO327690 QAH327690:QBS327690 PQL327690:PRW327690 PGP327690:PIA327690 OWT327690:OYE327690 OMX327690:OOI327690 ODB327690:OEM327690 NTF327690:NUQ327690 NJJ327690:NKU327690 MZN327690:NAY327690 MPR327690:MRC327690 MFV327690:MHG327690 LVZ327690:LXK327690 LMD327690:LNO327690 LCH327690:LDS327690 KSL327690:KTW327690 KIP327690:KKA327690 JYT327690:KAE327690 JOX327690:JQI327690 JFB327690:JGM327690 IVF327690:IWQ327690 ILJ327690:IMU327690 IBN327690:ICY327690 HRR327690:HTC327690 HHV327690:HJG327690 GXZ327690:GZK327690 GOD327690:GPO327690 GEH327690:GFS327690 FUL327690:FVW327690 FKP327690:FMA327690 FAT327690:FCE327690 EQX327690:ESI327690 EHB327690:EIM327690 DXF327690:DYQ327690 DNJ327690:DOU327690 DDN327690:DEY327690 CTR327690:CVC327690 CJV327690:CLG327690 BZZ327690:CBK327690 BQD327690:BRO327690 BGH327690:BHS327690 AWL327690:AXW327690 AMP327690:AOA327690 ACT327690:AEE327690 SX327690:UI327690 JB327690:KM327690 F327690:AQ327690 WVN262154:WWY262154 WLR262154:WNC262154 WBV262154:WDG262154 VRZ262154:VTK262154 VID262154:VJO262154 UYH262154:UZS262154 UOL262154:UPW262154 UEP262154:UGA262154 TUT262154:TWE262154 TKX262154:TMI262154 TBB262154:TCM262154 SRF262154:SSQ262154 SHJ262154:SIU262154 RXN262154:RYY262154 RNR262154:RPC262154 RDV262154:RFG262154 QTZ262154:QVK262154 QKD262154:QLO262154 QAH262154:QBS262154 PQL262154:PRW262154 PGP262154:PIA262154 OWT262154:OYE262154 OMX262154:OOI262154 ODB262154:OEM262154 NTF262154:NUQ262154 NJJ262154:NKU262154 MZN262154:NAY262154 MPR262154:MRC262154 MFV262154:MHG262154 LVZ262154:LXK262154 LMD262154:LNO262154 LCH262154:LDS262154 KSL262154:KTW262154 KIP262154:KKA262154 JYT262154:KAE262154 JOX262154:JQI262154 JFB262154:JGM262154 IVF262154:IWQ262154 ILJ262154:IMU262154 IBN262154:ICY262154 HRR262154:HTC262154 HHV262154:HJG262154 GXZ262154:GZK262154 GOD262154:GPO262154 GEH262154:GFS262154 FUL262154:FVW262154 FKP262154:FMA262154 FAT262154:FCE262154 EQX262154:ESI262154 EHB262154:EIM262154 DXF262154:DYQ262154 DNJ262154:DOU262154 DDN262154:DEY262154 CTR262154:CVC262154 CJV262154:CLG262154 BZZ262154:CBK262154 BQD262154:BRO262154 BGH262154:BHS262154 AWL262154:AXW262154 AMP262154:AOA262154 ACT262154:AEE262154 SX262154:UI262154 JB262154:KM262154 F262154:AQ262154 WVN196618:WWY196618 WLR196618:WNC196618 WBV196618:WDG196618 VRZ196618:VTK196618 VID196618:VJO196618 UYH196618:UZS196618 UOL196618:UPW196618 UEP196618:UGA196618 TUT196618:TWE196618 TKX196618:TMI196618 TBB196618:TCM196618 SRF196618:SSQ196618 SHJ196618:SIU196618 RXN196618:RYY196618 RNR196618:RPC196618 RDV196618:RFG196618 QTZ196618:QVK196618 QKD196618:QLO196618 QAH196618:QBS196618 PQL196618:PRW196618 PGP196618:PIA196618 OWT196618:OYE196618 OMX196618:OOI196618 ODB196618:OEM196618 NTF196618:NUQ196618 NJJ196618:NKU196618 MZN196618:NAY196618 MPR196618:MRC196618 MFV196618:MHG196618 LVZ196618:LXK196618 LMD196618:LNO196618 LCH196618:LDS196618 KSL196618:KTW196618 KIP196618:KKA196618 JYT196618:KAE196618 JOX196618:JQI196618 JFB196618:JGM196618 IVF196618:IWQ196618 ILJ196618:IMU196618 IBN196618:ICY196618 HRR196618:HTC196618 HHV196618:HJG196618 GXZ196618:GZK196618 GOD196618:GPO196618 GEH196618:GFS196618 FUL196618:FVW196618 FKP196618:FMA196618 FAT196618:FCE196618 EQX196618:ESI196618 EHB196618:EIM196618 DXF196618:DYQ196618 DNJ196618:DOU196618 DDN196618:DEY196618 CTR196618:CVC196618 CJV196618:CLG196618 BZZ196618:CBK196618 BQD196618:BRO196618 BGH196618:BHS196618 AWL196618:AXW196618 AMP196618:AOA196618 ACT196618:AEE196618 SX196618:UI196618 JB196618:KM196618 F196618:AQ196618 WVN131082:WWY131082 WLR131082:WNC131082 WBV131082:WDG131082 VRZ131082:VTK131082 VID131082:VJO131082 UYH131082:UZS131082 UOL131082:UPW131082 UEP131082:UGA131082 TUT131082:TWE131082 TKX131082:TMI131082 TBB131082:TCM131082 SRF131082:SSQ131082 SHJ131082:SIU131082 RXN131082:RYY131082 RNR131082:RPC131082 RDV131082:RFG131082 QTZ131082:QVK131082 QKD131082:QLO131082 QAH131082:QBS131082 PQL131082:PRW131082 PGP131082:PIA131082 OWT131082:OYE131082 OMX131082:OOI131082 ODB131082:OEM131082 NTF131082:NUQ131082 NJJ131082:NKU131082 MZN131082:NAY131082 MPR131082:MRC131082 MFV131082:MHG131082 LVZ131082:LXK131082 LMD131082:LNO131082 LCH131082:LDS131082 KSL131082:KTW131082 KIP131082:KKA131082 JYT131082:KAE131082 JOX131082:JQI131082 JFB131082:JGM131082 IVF131082:IWQ131082 ILJ131082:IMU131082 IBN131082:ICY131082 HRR131082:HTC131082 HHV131082:HJG131082 GXZ131082:GZK131082 GOD131082:GPO131082 GEH131082:GFS131082 FUL131082:FVW131082 FKP131082:FMA131082 FAT131082:FCE131082 EQX131082:ESI131082 EHB131082:EIM131082 DXF131082:DYQ131082 DNJ131082:DOU131082 DDN131082:DEY131082 CTR131082:CVC131082 CJV131082:CLG131082 BZZ131082:CBK131082 BQD131082:BRO131082 BGH131082:BHS131082 AWL131082:AXW131082 AMP131082:AOA131082 ACT131082:AEE131082 SX131082:UI131082 JB131082:KM131082 F131082:AQ131082 WVN65546:WWY65546 WLR65546:WNC65546 WBV65546:WDG65546 VRZ65546:VTK65546 VID65546:VJO65546 UYH65546:UZS65546 UOL65546:UPW65546 UEP65546:UGA65546 TUT65546:TWE65546 TKX65546:TMI65546 TBB65546:TCM65546 SRF65546:SSQ65546 SHJ65546:SIU65546 RXN65546:RYY65546 RNR65546:RPC65546 RDV65546:RFG65546 QTZ65546:QVK65546 QKD65546:QLO65546 QAH65546:QBS65546 PQL65546:PRW65546 PGP65546:PIA65546 OWT65546:OYE65546 OMX65546:OOI65546 ODB65546:OEM65546 NTF65546:NUQ65546 NJJ65546:NKU65546 MZN65546:NAY65546 MPR65546:MRC65546 MFV65546:MHG65546 LVZ65546:LXK65546 LMD65546:LNO65546 LCH65546:LDS65546 KSL65546:KTW65546 KIP65546:KKA65546 JYT65546:KAE65546 JOX65546:JQI65546 JFB65546:JGM65546 IVF65546:IWQ65546 ILJ65546:IMU65546 IBN65546:ICY65546 HRR65546:HTC65546 HHV65546:HJG65546 GXZ65546:GZK65546 GOD65546:GPO65546 GEH65546:GFS65546 FUL65546:FVW65546 FKP65546:FMA65546 FAT65546:FCE65546 EQX65546:ESI65546 EHB65546:EIM65546 DXF65546:DYQ65546 DNJ65546:DOU65546 DDN65546:DEY65546 CTR65546:CVC65546 CJV65546:CLG65546 BZZ65546:CBK65546 BQD65546:BRO65546 BGH65546:BHS65546 AWL65546:AXW65546 AMP65546:AOA65546 ACT65546:AEE65546 SX65546:UI65546 JB65546:KM65546 F65546:AQ65546 WVN37:WWY37 WLR37:WNC37 WBV37:WDG37 VRZ37:VTK37 VID37:VJO37 UYH37:UZS37 UOL37:UPW37 UEP37:UGA37 TUT37:TWE37 TKX37:TMI37 TBB37:TCM37 SRF37:SSQ37 SHJ37:SIU37 RXN37:RYY37 RNR37:RPC37 RDV37:RFG37 QTZ37:QVK37 QKD37:QLO37 QAH37:QBS37 PQL37:PRW37 PGP37:PIA37 OWT37:OYE37 OMX37:OOI37 ODB37:OEM37 NTF37:NUQ37 NJJ37:NKU37 MZN37:NAY37 MPR37:MRC37 MFV37:MHG37 LVZ37:LXK37 LMD37:LNO37 LCH37:LDS37 KSL37:KTW37 KIP37:KKA37 JYT37:KAE37 JOX37:JQI37 JFB37:JGM37 IVF37:IWQ37 ILJ37:IMU37 IBN37:ICY37 HRR37:HTC37 HHV37:HJG37 GXZ37:GZK37 GOD37:GPO37 GEH37:GFS37 FUL37:FVW37 FKP37:FMA37 FAT37:FCE37 EQX37:ESI37 EHB37:EIM37 DXF37:DYQ37 DNJ37:DOU37 DDN37:DEY37 CTR37:CVC37 CJV37:CLG37 BZZ37:CBK37 BQD37:BRO37 BGH37:BHS37 AWL37:AXW37 AMP37:AOA37 ACT37:AEE37 SX37:UI37 JB37:KM37 WVP983080:WVS983080 WLT983080:WLW983080 WBX983080:WCA983080 VSB983080:VSE983080 VIF983080:VII983080 UYJ983080:UYM983080 UON983080:UOQ983080 UER983080:UEU983080 TUV983080:TUY983080 TKZ983080:TLC983080 TBD983080:TBG983080 SRH983080:SRK983080 SHL983080:SHO983080 RXP983080:RXS983080 RNT983080:RNW983080 RDX983080:REA983080 QUB983080:QUE983080 QKF983080:QKI983080 QAJ983080:QAM983080 PQN983080:PQQ983080 PGR983080:PGU983080 OWV983080:OWY983080 OMZ983080:ONC983080 ODD983080:ODG983080 NTH983080:NTK983080 NJL983080:NJO983080 MZP983080:MZS983080 MPT983080:MPW983080 MFX983080:MGA983080 LWB983080:LWE983080 LMF983080:LMI983080 LCJ983080:LCM983080 KSN983080:KSQ983080 KIR983080:KIU983080 JYV983080:JYY983080 JOZ983080:JPC983080 JFD983080:JFG983080 IVH983080:IVK983080 ILL983080:ILO983080 IBP983080:IBS983080 HRT983080:HRW983080 HHX983080:HIA983080 GYB983080:GYE983080 GOF983080:GOI983080 GEJ983080:GEM983080 FUN983080:FUQ983080 FKR983080:FKU983080 FAV983080:FAY983080 EQZ983080:ERC983080 EHD983080:EHG983080 DXH983080:DXK983080 DNL983080:DNO983080 DDP983080:DDS983080 CTT983080:CTW983080 CJX983080:CKA983080 CAB983080:CAE983080 BQF983080:BQI983080 BGJ983080:BGM983080 AWN983080:AWQ983080 AMR983080:AMU983080 ACV983080:ACY983080 SZ983080:TC983080 JD983080:JG983080 H983080:K983080 WVP917544:WVS917544 WLT917544:WLW917544 WBX917544:WCA917544 VSB917544:VSE917544 VIF917544:VII917544 UYJ917544:UYM917544 UON917544:UOQ917544 UER917544:UEU917544 TUV917544:TUY917544 TKZ917544:TLC917544 TBD917544:TBG917544 SRH917544:SRK917544 SHL917544:SHO917544 RXP917544:RXS917544 RNT917544:RNW917544 RDX917544:REA917544 QUB917544:QUE917544 QKF917544:QKI917544 QAJ917544:QAM917544 PQN917544:PQQ917544 PGR917544:PGU917544 OWV917544:OWY917544 OMZ917544:ONC917544 ODD917544:ODG917544 NTH917544:NTK917544 NJL917544:NJO917544 MZP917544:MZS917544 MPT917544:MPW917544 MFX917544:MGA917544 LWB917544:LWE917544 LMF917544:LMI917544 LCJ917544:LCM917544 KSN917544:KSQ917544 KIR917544:KIU917544 JYV917544:JYY917544 JOZ917544:JPC917544 JFD917544:JFG917544 IVH917544:IVK917544 ILL917544:ILO917544 IBP917544:IBS917544 HRT917544:HRW917544 HHX917544:HIA917544 GYB917544:GYE917544 GOF917544:GOI917544 GEJ917544:GEM917544 FUN917544:FUQ917544 FKR917544:FKU917544 FAV917544:FAY917544 EQZ917544:ERC917544 EHD917544:EHG917544 DXH917544:DXK917544 DNL917544:DNO917544 DDP917544:DDS917544 CTT917544:CTW917544 CJX917544:CKA917544 CAB917544:CAE917544 BQF917544:BQI917544 BGJ917544:BGM917544 AWN917544:AWQ917544 AMR917544:AMU917544 ACV917544:ACY917544 SZ917544:TC917544 JD917544:JG917544 H917544:K917544 WVP852008:WVS852008 WLT852008:WLW852008 WBX852008:WCA852008 VSB852008:VSE852008 VIF852008:VII852008 UYJ852008:UYM852008 UON852008:UOQ852008 UER852008:UEU852008 TUV852008:TUY852008 TKZ852008:TLC852008 TBD852008:TBG852008 SRH852008:SRK852008 SHL852008:SHO852008 RXP852008:RXS852008 RNT852008:RNW852008 RDX852008:REA852008 QUB852008:QUE852008 QKF852008:QKI852008 QAJ852008:QAM852008 PQN852008:PQQ852008 PGR852008:PGU852008 OWV852008:OWY852008 OMZ852008:ONC852008 ODD852008:ODG852008 NTH852008:NTK852008 NJL852008:NJO852008 MZP852008:MZS852008 MPT852008:MPW852008 MFX852008:MGA852008 LWB852008:LWE852008 LMF852008:LMI852008 LCJ852008:LCM852008 KSN852008:KSQ852008 KIR852008:KIU852008 JYV852008:JYY852008 JOZ852008:JPC852008 JFD852008:JFG852008 IVH852008:IVK852008 ILL852008:ILO852008 IBP852008:IBS852008 HRT852008:HRW852008 HHX852008:HIA852008 GYB852008:GYE852008 GOF852008:GOI852008 GEJ852008:GEM852008 FUN852008:FUQ852008 FKR852008:FKU852008 FAV852008:FAY852008 EQZ852008:ERC852008 EHD852008:EHG852008 DXH852008:DXK852008 DNL852008:DNO852008 DDP852008:DDS852008 CTT852008:CTW852008 CJX852008:CKA852008 CAB852008:CAE852008 BQF852008:BQI852008 BGJ852008:BGM852008 AWN852008:AWQ852008 AMR852008:AMU852008 ACV852008:ACY852008 SZ852008:TC852008 JD852008:JG852008 H852008:K852008 WVP786472:WVS786472 WLT786472:WLW786472 WBX786472:WCA786472 VSB786472:VSE786472 VIF786472:VII786472 UYJ786472:UYM786472 UON786472:UOQ786472 UER786472:UEU786472 TUV786472:TUY786472 TKZ786472:TLC786472 TBD786472:TBG786472 SRH786472:SRK786472 SHL786472:SHO786472 RXP786472:RXS786472 RNT786472:RNW786472 RDX786472:REA786472 QUB786472:QUE786472 QKF786472:QKI786472 QAJ786472:QAM786472 PQN786472:PQQ786472 PGR786472:PGU786472 OWV786472:OWY786472 OMZ786472:ONC786472 ODD786472:ODG786472 NTH786472:NTK786472 NJL786472:NJO786472 MZP786472:MZS786472 MPT786472:MPW786472 MFX786472:MGA786472 LWB786472:LWE786472 LMF786472:LMI786472 LCJ786472:LCM786472 KSN786472:KSQ786472 KIR786472:KIU786472 JYV786472:JYY786472 JOZ786472:JPC786472 JFD786472:JFG786472 IVH786472:IVK786472 ILL786472:ILO786472 IBP786472:IBS786472 HRT786472:HRW786472 HHX786472:HIA786472 GYB786472:GYE786472 GOF786472:GOI786472 GEJ786472:GEM786472 FUN786472:FUQ786472 FKR786472:FKU786472 FAV786472:FAY786472 EQZ786472:ERC786472 EHD786472:EHG786472 DXH786472:DXK786472 DNL786472:DNO786472 DDP786472:DDS786472 CTT786472:CTW786472 CJX786472:CKA786472 CAB786472:CAE786472 BQF786472:BQI786472 BGJ786472:BGM786472 AWN786472:AWQ786472 AMR786472:AMU786472 ACV786472:ACY786472 SZ786472:TC786472 JD786472:JG786472 H786472:K786472 WVP720936:WVS720936 WLT720936:WLW720936 WBX720936:WCA720936 VSB720936:VSE720936 VIF720936:VII720936 UYJ720936:UYM720936 UON720936:UOQ720936 UER720936:UEU720936 TUV720936:TUY720936 TKZ720936:TLC720936 TBD720936:TBG720936 SRH720936:SRK720936 SHL720936:SHO720936 RXP720936:RXS720936 RNT720936:RNW720936 RDX720936:REA720936 QUB720936:QUE720936 QKF720936:QKI720936 QAJ720936:QAM720936 PQN720936:PQQ720936 PGR720936:PGU720936 OWV720936:OWY720936 OMZ720936:ONC720936 ODD720936:ODG720936 NTH720936:NTK720936 NJL720936:NJO720936 MZP720936:MZS720936 MPT720936:MPW720936 MFX720936:MGA720936 LWB720936:LWE720936 LMF720936:LMI720936 LCJ720936:LCM720936 KSN720936:KSQ720936 KIR720936:KIU720936 JYV720936:JYY720936 JOZ720936:JPC720936 JFD720936:JFG720936 IVH720936:IVK720936 ILL720936:ILO720936 IBP720936:IBS720936 HRT720936:HRW720936 HHX720936:HIA720936 GYB720936:GYE720936 GOF720936:GOI720936 GEJ720936:GEM720936 FUN720936:FUQ720936 FKR720936:FKU720936 FAV720936:FAY720936 EQZ720936:ERC720936 EHD720936:EHG720936 DXH720936:DXK720936 DNL720936:DNO720936 DDP720936:DDS720936 CTT720936:CTW720936 CJX720936:CKA720936 CAB720936:CAE720936 BQF720936:BQI720936 BGJ720936:BGM720936 AWN720936:AWQ720936 AMR720936:AMU720936 ACV720936:ACY720936 SZ720936:TC720936 JD720936:JG720936 H720936:K720936 WVP655400:WVS655400 WLT655400:WLW655400 WBX655400:WCA655400 VSB655400:VSE655400 VIF655400:VII655400 UYJ655400:UYM655400 UON655400:UOQ655400 UER655400:UEU655400 TUV655400:TUY655400 TKZ655400:TLC655400 TBD655400:TBG655400 SRH655400:SRK655400 SHL655400:SHO655400 RXP655400:RXS655400 RNT655400:RNW655400 RDX655400:REA655400 QUB655400:QUE655400 QKF655400:QKI655400 QAJ655400:QAM655400 PQN655400:PQQ655400 PGR655400:PGU655400 OWV655400:OWY655400 OMZ655400:ONC655400 ODD655400:ODG655400 NTH655400:NTK655400 NJL655400:NJO655400 MZP655400:MZS655400 MPT655400:MPW655400 MFX655400:MGA655400 LWB655400:LWE655400 LMF655400:LMI655400 LCJ655400:LCM655400 KSN655400:KSQ655400 KIR655400:KIU655400 JYV655400:JYY655400 JOZ655400:JPC655400 JFD655400:JFG655400 IVH655400:IVK655400 ILL655400:ILO655400 IBP655400:IBS655400 HRT655400:HRW655400 HHX655400:HIA655400 GYB655400:GYE655400 GOF655400:GOI655400 GEJ655400:GEM655400 FUN655400:FUQ655400 FKR655400:FKU655400 FAV655400:FAY655400 EQZ655400:ERC655400 EHD655400:EHG655400 DXH655400:DXK655400 DNL655400:DNO655400 DDP655400:DDS655400 CTT655400:CTW655400 CJX655400:CKA655400 CAB655400:CAE655400 BQF655400:BQI655400 BGJ655400:BGM655400 AWN655400:AWQ655400 AMR655400:AMU655400 ACV655400:ACY655400 SZ655400:TC655400 JD655400:JG655400 H655400:K655400 WVP589864:WVS589864 WLT589864:WLW589864 WBX589864:WCA589864 VSB589864:VSE589864 VIF589864:VII589864 UYJ589864:UYM589864 UON589864:UOQ589864 UER589864:UEU589864 TUV589864:TUY589864 TKZ589864:TLC589864 TBD589864:TBG589864 SRH589864:SRK589864 SHL589864:SHO589864 RXP589864:RXS589864 RNT589864:RNW589864 RDX589864:REA589864 QUB589864:QUE589864 QKF589864:QKI589864 QAJ589864:QAM589864 PQN589864:PQQ589864 PGR589864:PGU589864 OWV589864:OWY589864 OMZ589864:ONC589864 ODD589864:ODG589864 NTH589864:NTK589864 NJL589864:NJO589864 MZP589864:MZS589864 MPT589864:MPW589864 MFX589864:MGA589864 LWB589864:LWE589864 LMF589864:LMI589864 LCJ589864:LCM589864 KSN589864:KSQ589864 KIR589864:KIU589864 JYV589864:JYY589864 JOZ589864:JPC589864 JFD589864:JFG589864 IVH589864:IVK589864 ILL589864:ILO589864 IBP589864:IBS589864 HRT589864:HRW589864 HHX589864:HIA589864 GYB589864:GYE589864 GOF589864:GOI589864 GEJ589864:GEM589864 FUN589864:FUQ589864 FKR589864:FKU589864 FAV589864:FAY589864 EQZ589864:ERC589864 EHD589864:EHG589864 DXH589864:DXK589864 DNL589864:DNO589864 DDP589864:DDS589864 CTT589864:CTW589864 CJX589864:CKA589864 CAB589864:CAE589864 BQF589864:BQI589864 BGJ589864:BGM589864 AWN589864:AWQ589864 AMR589864:AMU589864 ACV589864:ACY589864 SZ589864:TC589864 JD589864:JG589864 H589864:K589864 WVP524328:WVS524328 WLT524328:WLW524328 WBX524328:WCA524328 VSB524328:VSE524328 VIF524328:VII524328 UYJ524328:UYM524328 UON524328:UOQ524328 UER524328:UEU524328 TUV524328:TUY524328 TKZ524328:TLC524328 TBD524328:TBG524328 SRH524328:SRK524328 SHL524328:SHO524328 RXP524328:RXS524328 RNT524328:RNW524328 RDX524328:REA524328 QUB524328:QUE524328 QKF524328:QKI524328 QAJ524328:QAM524328 PQN524328:PQQ524328 PGR524328:PGU524328 OWV524328:OWY524328 OMZ524328:ONC524328 ODD524328:ODG524328 NTH524328:NTK524328 NJL524328:NJO524328 MZP524328:MZS524328 MPT524328:MPW524328 MFX524328:MGA524328 LWB524328:LWE524328 LMF524328:LMI524328 LCJ524328:LCM524328 KSN524328:KSQ524328 KIR524328:KIU524328 JYV524328:JYY524328 JOZ524328:JPC524328 JFD524328:JFG524328 IVH524328:IVK524328 ILL524328:ILO524328 IBP524328:IBS524328 HRT524328:HRW524328 HHX524328:HIA524328 GYB524328:GYE524328 GOF524328:GOI524328 GEJ524328:GEM524328 FUN524328:FUQ524328 FKR524328:FKU524328 FAV524328:FAY524328 EQZ524328:ERC524328 EHD524328:EHG524328 DXH524328:DXK524328 DNL524328:DNO524328 DDP524328:DDS524328 CTT524328:CTW524328 CJX524328:CKA524328 CAB524328:CAE524328 BQF524328:BQI524328 BGJ524328:BGM524328 AWN524328:AWQ524328 AMR524328:AMU524328 ACV524328:ACY524328 SZ524328:TC524328 JD524328:JG524328 H524328:K524328 WVP458792:WVS458792 WLT458792:WLW458792 WBX458792:WCA458792 VSB458792:VSE458792 VIF458792:VII458792 UYJ458792:UYM458792 UON458792:UOQ458792 UER458792:UEU458792 TUV458792:TUY458792 TKZ458792:TLC458792 TBD458792:TBG458792 SRH458792:SRK458792 SHL458792:SHO458792 RXP458792:RXS458792 RNT458792:RNW458792 RDX458792:REA458792 QUB458792:QUE458792 QKF458792:QKI458792 QAJ458792:QAM458792 PQN458792:PQQ458792 PGR458792:PGU458792 OWV458792:OWY458792 OMZ458792:ONC458792 ODD458792:ODG458792 NTH458792:NTK458792 NJL458792:NJO458792 MZP458792:MZS458792 MPT458792:MPW458792 MFX458792:MGA458792 LWB458792:LWE458792 LMF458792:LMI458792 LCJ458792:LCM458792 KSN458792:KSQ458792 KIR458792:KIU458792 JYV458792:JYY458792 JOZ458792:JPC458792 JFD458792:JFG458792 IVH458792:IVK458792 ILL458792:ILO458792 IBP458792:IBS458792 HRT458792:HRW458792 HHX458792:HIA458792 GYB458792:GYE458792 GOF458792:GOI458792 GEJ458792:GEM458792 FUN458792:FUQ458792 FKR458792:FKU458792 FAV458792:FAY458792 EQZ458792:ERC458792 EHD458792:EHG458792 DXH458792:DXK458792 DNL458792:DNO458792 DDP458792:DDS458792 CTT458792:CTW458792 CJX458792:CKA458792 CAB458792:CAE458792 BQF458792:BQI458792 BGJ458792:BGM458792 AWN458792:AWQ458792 AMR458792:AMU458792 ACV458792:ACY458792 SZ458792:TC458792 JD458792:JG458792 H458792:K458792 WVP393256:WVS393256 WLT393256:WLW393256 WBX393256:WCA393256 VSB393256:VSE393256 VIF393256:VII393256 UYJ393256:UYM393256 UON393256:UOQ393256 UER393256:UEU393256 TUV393256:TUY393256 TKZ393256:TLC393256 TBD393256:TBG393256 SRH393256:SRK393256 SHL393256:SHO393256 RXP393256:RXS393256 RNT393256:RNW393256 RDX393256:REA393256 QUB393256:QUE393256 QKF393256:QKI393256 QAJ393256:QAM393256 PQN393256:PQQ393256 PGR393256:PGU393256 OWV393256:OWY393256 OMZ393256:ONC393256 ODD393256:ODG393256 NTH393256:NTK393256 NJL393256:NJO393256 MZP393256:MZS393256 MPT393256:MPW393256 MFX393256:MGA393256 LWB393256:LWE393256 LMF393256:LMI393256 LCJ393256:LCM393256 KSN393256:KSQ393256 KIR393256:KIU393256 JYV393256:JYY393256 JOZ393256:JPC393256 JFD393256:JFG393256 IVH393256:IVK393256 ILL393256:ILO393256 IBP393256:IBS393256 HRT393256:HRW393256 HHX393256:HIA393256 GYB393256:GYE393256 GOF393256:GOI393256 GEJ393256:GEM393256 FUN393256:FUQ393256 FKR393256:FKU393256 FAV393256:FAY393256 EQZ393256:ERC393256 EHD393256:EHG393256 DXH393256:DXK393256 DNL393256:DNO393256 DDP393256:DDS393256 CTT393256:CTW393256 CJX393256:CKA393256 CAB393256:CAE393256 BQF393256:BQI393256 BGJ393256:BGM393256 AWN393256:AWQ393256 AMR393256:AMU393256 ACV393256:ACY393256 SZ393256:TC393256 JD393256:JG393256 H393256:K393256 WVP327720:WVS327720 WLT327720:WLW327720 WBX327720:WCA327720 VSB327720:VSE327720 VIF327720:VII327720 UYJ327720:UYM327720 UON327720:UOQ327720 UER327720:UEU327720 TUV327720:TUY327720 TKZ327720:TLC327720 TBD327720:TBG327720 SRH327720:SRK327720 SHL327720:SHO327720 RXP327720:RXS327720 RNT327720:RNW327720 RDX327720:REA327720 QUB327720:QUE327720 QKF327720:QKI327720 QAJ327720:QAM327720 PQN327720:PQQ327720 PGR327720:PGU327720 OWV327720:OWY327720 OMZ327720:ONC327720 ODD327720:ODG327720 NTH327720:NTK327720 NJL327720:NJO327720 MZP327720:MZS327720 MPT327720:MPW327720 MFX327720:MGA327720 LWB327720:LWE327720 LMF327720:LMI327720 LCJ327720:LCM327720 KSN327720:KSQ327720 KIR327720:KIU327720 JYV327720:JYY327720 JOZ327720:JPC327720 JFD327720:JFG327720 IVH327720:IVK327720 ILL327720:ILO327720 IBP327720:IBS327720 HRT327720:HRW327720 HHX327720:HIA327720 GYB327720:GYE327720 GOF327720:GOI327720 GEJ327720:GEM327720 FUN327720:FUQ327720 FKR327720:FKU327720 FAV327720:FAY327720 EQZ327720:ERC327720 EHD327720:EHG327720 DXH327720:DXK327720 DNL327720:DNO327720 DDP327720:DDS327720 CTT327720:CTW327720 CJX327720:CKA327720 CAB327720:CAE327720 BQF327720:BQI327720 BGJ327720:BGM327720 AWN327720:AWQ327720 AMR327720:AMU327720 ACV327720:ACY327720 SZ327720:TC327720 JD327720:JG327720 H327720:K327720 WVP262184:WVS262184 WLT262184:WLW262184 WBX262184:WCA262184 VSB262184:VSE262184 VIF262184:VII262184 UYJ262184:UYM262184 UON262184:UOQ262184 UER262184:UEU262184 TUV262184:TUY262184 TKZ262184:TLC262184 TBD262184:TBG262184 SRH262184:SRK262184 SHL262184:SHO262184 RXP262184:RXS262184 RNT262184:RNW262184 RDX262184:REA262184 QUB262184:QUE262184 QKF262184:QKI262184 QAJ262184:QAM262184 PQN262184:PQQ262184 PGR262184:PGU262184 OWV262184:OWY262184 OMZ262184:ONC262184 ODD262184:ODG262184 NTH262184:NTK262184 NJL262184:NJO262184 MZP262184:MZS262184 MPT262184:MPW262184 MFX262184:MGA262184 LWB262184:LWE262184 LMF262184:LMI262184 LCJ262184:LCM262184 KSN262184:KSQ262184 KIR262184:KIU262184 JYV262184:JYY262184 JOZ262184:JPC262184 JFD262184:JFG262184 IVH262184:IVK262184 ILL262184:ILO262184 IBP262184:IBS262184 HRT262184:HRW262184 HHX262184:HIA262184 GYB262184:GYE262184 GOF262184:GOI262184 GEJ262184:GEM262184 FUN262184:FUQ262184 FKR262184:FKU262184 FAV262184:FAY262184 EQZ262184:ERC262184 EHD262184:EHG262184 DXH262184:DXK262184 DNL262184:DNO262184 DDP262184:DDS262184 CTT262184:CTW262184 CJX262184:CKA262184 CAB262184:CAE262184 BQF262184:BQI262184 BGJ262184:BGM262184 AWN262184:AWQ262184 AMR262184:AMU262184 ACV262184:ACY262184 SZ262184:TC262184 JD262184:JG262184 H262184:K262184 WVP196648:WVS196648 WLT196648:WLW196648 WBX196648:WCA196648 VSB196648:VSE196648 VIF196648:VII196648 UYJ196648:UYM196648 UON196648:UOQ196648 UER196648:UEU196648 TUV196648:TUY196648 TKZ196648:TLC196648 TBD196648:TBG196648 SRH196648:SRK196648 SHL196648:SHO196648 RXP196648:RXS196648 RNT196648:RNW196648 RDX196648:REA196648 QUB196648:QUE196648 QKF196648:QKI196648 QAJ196648:QAM196648 PQN196648:PQQ196648 PGR196648:PGU196648 OWV196648:OWY196648 OMZ196648:ONC196648 ODD196648:ODG196648 NTH196648:NTK196648 NJL196648:NJO196648 MZP196648:MZS196648 MPT196648:MPW196648 MFX196648:MGA196648 LWB196648:LWE196648 LMF196648:LMI196648 LCJ196648:LCM196648 KSN196648:KSQ196648 KIR196648:KIU196648 JYV196648:JYY196648 JOZ196648:JPC196648 JFD196648:JFG196648 IVH196648:IVK196648 ILL196648:ILO196648 IBP196648:IBS196648 HRT196648:HRW196648 HHX196648:HIA196648 GYB196648:GYE196648 GOF196648:GOI196648 GEJ196648:GEM196648 FUN196648:FUQ196648 FKR196648:FKU196648 FAV196648:FAY196648 EQZ196648:ERC196648 EHD196648:EHG196648 DXH196648:DXK196648 DNL196648:DNO196648 DDP196648:DDS196648 CTT196648:CTW196648 CJX196648:CKA196648 CAB196648:CAE196648 BQF196648:BQI196648 BGJ196648:BGM196648 AWN196648:AWQ196648 AMR196648:AMU196648 ACV196648:ACY196648 SZ196648:TC196648 JD196648:JG196648 H196648:K196648 WVP131112:WVS131112 WLT131112:WLW131112 WBX131112:WCA131112 VSB131112:VSE131112 VIF131112:VII131112 UYJ131112:UYM131112 UON131112:UOQ131112 UER131112:UEU131112 TUV131112:TUY131112 TKZ131112:TLC131112 TBD131112:TBG131112 SRH131112:SRK131112 SHL131112:SHO131112 RXP131112:RXS131112 RNT131112:RNW131112 RDX131112:REA131112 QUB131112:QUE131112 QKF131112:QKI131112 QAJ131112:QAM131112 PQN131112:PQQ131112 PGR131112:PGU131112 OWV131112:OWY131112 OMZ131112:ONC131112 ODD131112:ODG131112 NTH131112:NTK131112 NJL131112:NJO131112 MZP131112:MZS131112 MPT131112:MPW131112 MFX131112:MGA131112 LWB131112:LWE131112 LMF131112:LMI131112 LCJ131112:LCM131112 KSN131112:KSQ131112 KIR131112:KIU131112 JYV131112:JYY131112 JOZ131112:JPC131112 JFD131112:JFG131112 IVH131112:IVK131112 ILL131112:ILO131112 IBP131112:IBS131112 HRT131112:HRW131112 HHX131112:HIA131112 GYB131112:GYE131112 GOF131112:GOI131112 GEJ131112:GEM131112 FUN131112:FUQ131112 FKR131112:FKU131112 FAV131112:FAY131112 EQZ131112:ERC131112 EHD131112:EHG131112 DXH131112:DXK131112 DNL131112:DNO131112 DDP131112:DDS131112 CTT131112:CTW131112 CJX131112:CKA131112 CAB131112:CAE131112 BQF131112:BQI131112 BGJ131112:BGM131112 AWN131112:AWQ131112 AMR131112:AMU131112 ACV131112:ACY131112 SZ131112:TC131112 JD131112:JG131112 H131112:K131112 WVP65576:WVS65576 WLT65576:WLW65576 WBX65576:WCA65576 VSB65576:VSE65576 VIF65576:VII65576 UYJ65576:UYM65576 UON65576:UOQ65576 UER65576:UEU65576 TUV65576:TUY65576 TKZ65576:TLC65576 TBD65576:TBG65576 SRH65576:SRK65576 SHL65576:SHO65576 RXP65576:RXS65576 RNT65576:RNW65576 RDX65576:REA65576 QUB65576:QUE65576 QKF65576:QKI65576 QAJ65576:QAM65576 PQN65576:PQQ65576 PGR65576:PGU65576 OWV65576:OWY65576 OMZ65576:ONC65576 ODD65576:ODG65576 NTH65576:NTK65576 NJL65576:NJO65576 MZP65576:MZS65576 MPT65576:MPW65576 MFX65576:MGA65576 LWB65576:LWE65576 LMF65576:LMI65576 LCJ65576:LCM65576 KSN65576:KSQ65576 KIR65576:KIU65576 JYV65576:JYY65576 JOZ65576:JPC65576 JFD65576:JFG65576 IVH65576:IVK65576 ILL65576:ILO65576 IBP65576:IBS65576 HRT65576:HRW65576 HHX65576:HIA65576 GYB65576:GYE65576 GOF65576:GOI65576 GEJ65576:GEM65576 FUN65576:FUQ65576 FKR65576:FKU65576 FAV65576:FAY65576 EQZ65576:ERC65576 EHD65576:EHG65576 DXH65576:DXK65576 DNL65576:DNO65576 DDP65576:DDS65576 CTT65576:CTW65576 CJX65576:CKA65576 CAB65576:CAE65576 BQF65576:BQI65576 BGJ65576:BGM65576 AWN65576:AWQ65576 AMR65576:AMU65576 ACV65576:ACY65576 SZ65576:TC65576 JD65576:JG65576 H65576:K65576 WVP67:WVS67 WLT67:WLW67 WBX67:WCA67 VSB67:VSE67 VIF67:VII67 UYJ67:UYM67 UON67:UOQ67 UER67:UEU67 TUV67:TUY67 TKZ67:TLC67 TBD67:TBG67 SRH67:SRK67 SHL67:SHO67 RXP67:RXS67 RNT67:RNW67 RDX67:REA67 QUB67:QUE67 QKF67:QKI67 QAJ67:QAM67 PQN67:PQQ67 PGR67:PGU67 OWV67:OWY67 OMZ67:ONC67 ODD67:ODG67 NTH67:NTK67 NJL67:NJO67 MZP67:MZS67 MPT67:MPW67 MFX67:MGA67 LWB67:LWE67 LMF67:LMI67 LCJ67:LCM67 KSN67:KSQ67 KIR67:KIU67 JYV67:JYY67 JOZ67:JPC67 JFD67:JFG67 IVH67:IVK67 ILL67:ILO67 IBP67:IBS67 HRT67:HRW67 HHX67:HIA67 GYB67:GYE67 GOF67:GOI67 GEJ67:GEM67 FUN67:FUQ67 FKR67:FKU67 FAV67:FAY67 EQZ67:ERC67 EHD67:EHG67 DXH67:DXK67 DNL67:DNO67 DDP67:DDS67 CTT67:CTW67 CJX67:CKA67 CAB67:CAE67 BQF67:BQI67 BGJ67:BGM67 AWN67:AWQ67 AMR67:AMU67 ACV67:ACY67 SZ67:TC67 JD67:JG67 VSV983063:VSW983063 UFL983063:UFM983063 TVP983063:TVQ983063 TLT983063:TLU983063 TBX983063:TBY983063 SSB983063:SSC983063 SIF983063:SIG983063 RYJ983063:RYK983063 RON983063:ROO983063 RER983063:RES983063 QUV983063:QUW983063 QKZ983063:QLA983063 QBD983063:QBE983063 PRH983063:PRI983063 PHL983063:PHM983063 OXP983063:OXQ983063 ONT983063:ONU983063 ODX983063:ODY983063 NUB983063:NUC983063 NKF983063:NKG983063 NAJ983063:NAK983063 MQN983063:MQO983063 MGR983063:MGS983063 LWV983063:LWW983063 LMZ983063:LNA983063 LDD983063:LDE983063 KTH983063:KTI983063 KJL983063:KJM983063 JZP983063:JZQ983063 JPT983063:JPU983063 JFX983063:JFY983063 IWB983063:IWC983063 IMF983063:IMG983063 ICJ983063:ICK983063 HSN983063:HSO983063 HIR983063:HIS983063 GYV983063:GYW983063 GOZ983063:GPA983063 GFD983063:GFE983063 FVH983063:FVI983063 FLL983063:FLM983063 FBP983063:FBQ983063 ERT983063:ERU983063 EHX983063:EHY983063 DYB983063:DYC983063 DOF983063:DOG983063 DEJ983063:DEK983063 CUN983063:CUO983063 CKR983063:CKS983063 CAV983063:CAW983063 BQZ983063:BRA983063 BHD983063:BHE983063 AXH983063:AXI983063 ANL983063:ANM983063 ADP983063:ADQ983063 TT983063:TU983063 JX983063:JY983063 AB983063:AC983063 WWJ917527:WWK917527 WMN917527:WMO917527 WCR917527:WCS917527 VSV917527:VSW917527 VIZ917527:VJA917527 UZD917527:UZE917527 UPH917527:UPI917527 UFL917527:UFM917527 TVP917527:TVQ917527 TLT917527:TLU917527 TBX917527:TBY917527 SSB917527:SSC917527 SIF917527:SIG917527 RYJ917527:RYK917527 RON917527:ROO917527 RER917527:RES917527 QUV917527:QUW917527 QKZ917527:QLA917527 QBD917527:QBE917527 PRH917527:PRI917527 PHL917527:PHM917527 OXP917527:OXQ917527 ONT917527:ONU917527 ODX917527:ODY917527 NUB917527:NUC917527 NKF917527:NKG917527 NAJ917527:NAK917527 MQN917527:MQO917527 MGR917527:MGS917527 LWV917527:LWW917527 LMZ917527:LNA917527 LDD917527:LDE917527 KTH917527:KTI917527 KJL917527:KJM917527 JZP917527:JZQ917527 JPT917527:JPU917527 JFX917527:JFY917527 IWB917527:IWC917527 IMF917527:IMG917527 ICJ917527:ICK917527 HSN917527:HSO917527 HIR917527:HIS917527 GYV917527:GYW917527 GOZ917527:GPA917527 GFD917527:GFE917527 FVH917527:FVI917527 FLL917527:FLM917527 FBP917527:FBQ917527 ERT917527:ERU917527 EHX917527:EHY917527 DYB917527:DYC917527 DOF917527:DOG917527 DEJ917527:DEK917527 CUN917527:CUO917527 CKR917527:CKS917527 CAV917527:CAW917527 BQZ917527:BRA917527 BHD917527:BHE917527 AXH917527:AXI917527 ANL917527:ANM917527 ADP917527:ADQ917527 TT917527:TU917527 JX917527:JY917527 AB917527:AC917527 WWJ851991:WWK851991 WMN851991:WMO851991 WCR851991:WCS851991 VSV851991:VSW851991 VIZ851991:VJA851991 UZD851991:UZE851991 UPH851991:UPI851991 UFL851991:UFM851991 TVP851991:TVQ851991 TLT851991:TLU851991 TBX851991:TBY851991 SSB851991:SSC851991 SIF851991:SIG851991 RYJ851991:RYK851991 RON851991:ROO851991 RER851991:RES851991 QUV851991:QUW851991 QKZ851991:QLA851991 QBD851991:QBE851991 PRH851991:PRI851991 PHL851991:PHM851991 OXP851991:OXQ851991 ONT851991:ONU851991 ODX851991:ODY851991 NUB851991:NUC851991 NKF851991:NKG851991 NAJ851991:NAK851991 MQN851991:MQO851991 MGR851991:MGS851991 LWV851991:LWW851991 LMZ851991:LNA851991 LDD851991:LDE851991 KTH851991:KTI851991 KJL851991:KJM851991 JZP851991:JZQ851991 JPT851991:JPU851991 JFX851991:JFY851991 IWB851991:IWC851991 IMF851991:IMG851991 ICJ851991:ICK851991 HSN851991:HSO851991 HIR851991:HIS851991 GYV851991:GYW851991 GOZ851991:GPA851991 GFD851991:GFE851991 FVH851991:FVI851991 FLL851991:FLM851991 FBP851991:FBQ851991 ERT851991:ERU851991 EHX851991:EHY851991 DYB851991:DYC851991 DOF851991:DOG851991 DEJ851991:DEK851991 CUN851991:CUO851991 CKR851991:CKS851991 CAV851991:CAW851991 BQZ851991:BRA851991 BHD851991:BHE851991 AXH851991:AXI851991 ANL851991:ANM851991 ADP851991:ADQ851991 TT851991:TU851991 JX851991:JY851991 AB851991:AC851991 WWJ786455:WWK786455 WMN786455:WMO786455 WCR786455:WCS786455 VSV786455:VSW786455 VIZ786455:VJA786455 UZD786455:UZE786455 UPH786455:UPI786455 UFL786455:UFM786455 TVP786455:TVQ786455 TLT786455:TLU786455 TBX786455:TBY786455 SSB786455:SSC786455 SIF786455:SIG786455 RYJ786455:RYK786455 RON786455:ROO786455 RER786455:RES786455 QUV786455:QUW786455 QKZ786455:QLA786455 QBD786455:QBE786455 PRH786455:PRI786455 PHL786455:PHM786455 OXP786455:OXQ786455 ONT786455:ONU786455 ODX786455:ODY786455 NUB786455:NUC786455 NKF786455:NKG786455 NAJ786455:NAK786455 MQN786455:MQO786455 MGR786455:MGS786455 LWV786455:LWW786455 LMZ786455:LNA786455 LDD786455:LDE786455 KTH786455:KTI786455 KJL786455:KJM786455 JZP786455:JZQ786455 JPT786455:JPU786455 JFX786455:JFY786455 IWB786455:IWC786455 IMF786455:IMG786455 ICJ786455:ICK786455 HSN786455:HSO786455 HIR786455:HIS786455 GYV786455:GYW786455 GOZ786455:GPA786455 GFD786455:GFE786455 FVH786455:FVI786455 FLL786455:FLM786455 FBP786455:FBQ786455 ERT786455:ERU786455 EHX786455:EHY786455 DYB786455:DYC786455 DOF786455:DOG786455 DEJ786455:DEK786455 CUN786455:CUO786455 CKR786455:CKS786455 CAV786455:CAW786455 BQZ786455:BRA786455 BHD786455:BHE786455 AXH786455:AXI786455 ANL786455:ANM786455 ADP786455:ADQ786455 TT786455:TU786455 JX786455:JY786455 AB786455:AC786455 WWJ720919:WWK720919 WMN720919:WMO720919 WCR720919:WCS720919 VSV720919:VSW720919 VIZ720919:VJA720919 UZD720919:UZE720919 UPH720919:UPI720919 UFL720919:UFM720919 TVP720919:TVQ720919 TLT720919:TLU720919 TBX720919:TBY720919 SSB720919:SSC720919 SIF720919:SIG720919 RYJ720919:RYK720919 RON720919:ROO720919 RER720919:RES720919 QUV720919:QUW720919 QKZ720919:QLA720919 QBD720919:QBE720919 PRH720919:PRI720919 PHL720919:PHM720919 OXP720919:OXQ720919 ONT720919:ONU720919 ODX720919:ODY720919 NUB720919:NUC720919 NKF720919:NKG720919 NAJ720919:NAK720919 MQN720919:MQO720919 MGR720919:MGS720919 LWV720919:LWW720919 LMZ720919:LNA720919 LDD720919:LDE720919 KTH720919:KTI720919 KJL720919:KJM720919 JZP720919:JZQ720919 JPT720919:JPU720919 JFX720919:JFY720919 IWB720919:IWC720919 IMF720919:IMG720919 ICJ720919:ICK720919 HSN720919:HSO720919 HIR720919:HIS720919 GYV720919:GYW720919 GOZ720919:GPA720919 GFD720919:GFE720919 FVH720919:FVI720919 FLL720919:FLM720919 FBP720919:FBQ720919 ERT720919:ERU720919 EHX720919:EHY720919 DYB720919:DYC720919 DOF720919:DOG720919 DEJ720919:DEK720919 CUN720919:CUO720919 CKR720919:CKS720919 CAV720919:CAW720919 BQZ720919:BRA720919 BHD720919:BHE720919 AXH720919:AXI720919 ANL720919:ANM720919 ADP720919:ADQ720919 TT720919:TU720919 JX720919:JY720919 AB720919:AC720919 WWJ655383:WWK655383 WMN655383:WMO655383 WCR655383:WCS655383 VSV655383:VSW655383 VIZ655383:VJA655383 UZD655383:UZE655383 UPH655383:UPI655383 UFL655383:UFM655383 TVP655383:TVQ655383 TLT655383:TLU655383 TBX655383:TBY655383 SSB655383:SSC655383 SIF655383:SIG655383 RYJ655383:RYK655383 RON655383:ROO655383 RER655383:RES655383 QUV655383:QUW655383 QKZ655383:QLA655383 QBD655383:QBE655383 PRH655383:PRI655383 PHL655383:PHM655383 OXP655383:OXQ655383 ONT655383:ONU655383 ODX655383:ODY655383 NUB655383:NUC655383 NKF655383:NKG655383 NAJ655383:NAK655383 MQN655383:MQO655383 MGR655383:MGS655383 LWV655383:LWW655383 LMZ655383:LNA655383 LDD655383:LDE655383 KTH655383:KTI655383 KJL655383:KJM655383 JZP655383:JZQ655383 JPT655383:JPU655383 JFX655383:JFY655383 IWB655383:IWC655383 IMF655383:IMG655383 ICJ655383:ICK655383 HSN655383:HSO655383 HIR655383:HIS655383 GYV655383:GYW655383 GOZ655383:GPA655383 GFD655383:GFE655383 FVH655383:FVI655383 FLL655383:FLM655383 FBP655383:FBQ655383 ERT655383:ERU655383 EHX655383:EHY655383 DYB655383:DYC655383 DOF655383:DOG655383 DEJ655383:DEK655383 CUN655383:CUO655383 CKR655383:CKS655383 CAV655383:CAW655383 BQZ655383:BRA655383 BHD655383:BHE655383 AXH655383:AXI655383 ANL655383:ANM655383 ADP655383:ADQ655383 TT655383:TU655383 JX655383:JY655383 AB655383:AC655383 WWJ589847:WWK589847 WMN589847:WMO589847 WCR589847:WCS589847 VSV589847:VSW589847 VIZ589847:VJA589847 UZD589847:UZE589847 UPH589847:UPI589847 UFL589847:UFM589847 TVP589847:TVQ589847 TLT589847:TLU589847 TBX589847:TBY589847 SSB589847:SSC589847 SIF589847:SIG589847 RYJ589847:RYK589847 RON589847:ROO589847 RER589847:RES589847 QUV589847:QUW589847 QKZ589847:QLA589847 QBD589847:QBE589847 PRH589847:PRI589847 PHL589847:PHM589847 OXP589847:OXQ589847 ONT589847:ONU589847 ODX589847:ODY589847 NUB589847:NUC589847 NKF589847:NKG589847 NAJ589847:NAK589847 MQN589847:MQO589847 MGR589847:MGS589847 LWV589847:LWW589847 LMZ589847:LNA589847 LDD589847:LDE589847 KTH589847:KTI589847 KJL589847:KJM589847 JZP589847:JZQ589847 JPT589847:JPU589847 JFX589847:JFY589847 IWB589847:IWC589847 IMF589847:IMG589847 ICJ589847:ICK589847 HSN589847:HSO589847 HIR589847:HIS589847 GYV589847:GYW589847 GOZ589847:GPA589847 GFD589847:GFE589847 FVH589847:FVI589847 FLL589847:FLM589847 FBP589847:FBQ589847 ERT589847:ERU589847 EHX589847:EHY589847 DYB589847:DYC589847 DOF589847:DOG589847 DEJ589847:DEK589847 CUN589847:CUO589847 CKR589847:CKS589847 CAV589847:CAW589847 BQZ589847:BRA589847 BHD589847:BHE589847 AXH589847:AXI589847 ANL589847:ANM589847 ADP589847:ADQ589847 TT589847:TU589847 JX589847:JY589847 AB589847:AC589847 WWJ524311:WWK524311 WMN524311:WMO524311 WCR524311:WCS524311 VSV524311:VSW524311 VIZ524311:VJA524311 UZD524311:UZE524311 UPH524311:UPI524311 UFL524311:UFM524311 TVP524311:TVQ524311 TLT524311:TLU524311 TBX524311:TBY524311 SSB524311:SSC524311 SIF524311:SIG524311 RYJ524311:RYK524311 RON524311:ROO524311 RER524311:RES524311 QUV524311:QUW524311 QKZ524311:QLA524311 QBD524311:QBE524311 PRH524311:PRI524311 PHL524311:PHM524311 OXP524311:OXQ524311 ONT524311:ONU524311 ODX524311:ODY524311 NUB524311:NUC524311 NKF524311:NKG524311 NAJ524311:NAK524311 MQN524311:MQO524311 MGR524311:MGS524311 LWV524311:LWW524311 LMZ524311:LNA524311 LDD524311:LDE524311 KTH524311:KTI524311 KJL524311:KJM524311 JZP524311:JZQ524311 JPT524311:JPU524311 JFX524311:JFY524311 IWB524311:IWC524311 IMF524311:IMG524311 ICJ524311:ICK524311 HSN524311:HSO524311 HIR524311:HIS524311 GYV524311:GYW524311 GOZ524311:GPA524311 GFD524311:GFE524311 FVH524311:FVI524311 FLL524311:FLM524311 FBP524311:FBQ524311 ERT524311:ERU524311 EHX524311:EHY524311 DYB524311:DYC524311 DOF524311:DOG524311 DEJ524311:DEK524311 CUN524311:CUO524311 CKR524311:CKS524311 CAV524311:CAW524311 BQZ524311:BRA524311 BHD524311:BHE524311 AXH524311:AXI524311 ANL524311:ANM524311 ADP524311:ADQ524311 TT524311:TU524311 JX524311:JY524311 AB524311:AC524311 WWJ458775:WWK458775 WMN458775:WMO458775 WCR458775:WCS458775 VSV458775:VSW458775 VIZ458775:VJA458775 UZD458775:UZE458775 UPH458775:UPI458775 UFL458775:UFM458775 TVP458775:TVQ458775 TLT458775:TLU458775 TBX458775:TBY458775 SSB458775:SSC458775 SIF458775:SIG458775 RYJ458775:RYK458775 RON458775:ROO458775 RER458775:RES458775 QUV458775:QUW458775 QKZ458775:QLA458775 QBD458775:QBE458775 PRH458775:PRI458775 PHL458775:PHM458775 OXP458775:OXQ458775 ONT458775:ONU458775 ODX458775:ODY458775 NUB458775:NUC458775 NKF458775:NKG458775 NAJ458775:NAK458775 MQN458775:MQO458775 MGR458775:MGS458775 LWV458775:LWW458775 LMZ458775:LNA458775 LDD458775:LDE458775 KTH458775:KTI458775 KJL458775:KJM458775 JZP458775:JZQ458775 JPT458775:JPU458775 JFX458775:JFY458775 IWB458775:IWC458775 IMF458775:IMG458775 ICJ458775:ICK458775 HSN458775:HSO458775 HIR458775:HIS458775 GYV458775:GYW458775 GOZ458775:GPA458775 GFD458775:GFE458775 FVH458775:FVI458775 FLL458775:FLM458775 FBP458775:FBQ458775 ERT458775:ERU458775 EHX458775:EHY458775 DYB458775:DYC458775 DOF458775:DOG458775 DEJ458775:DEK458775 CUN458775:CUO458775 CKR458775:CKS458775 CAV458775:CAW458775 BQZ458775:BRA458775 BHD458775:BHE458775 AXH458775:AXI458775 ANL458775:ANM458775 ADP458775:ADQ458775 TT458775:TU458775 JX458775:JY458775 AB458775:AC458775 WWJ393239:WWK393239 WMN393239:WMO393239 WCR393239:WCS393239 VSV393239:VSW393239 VIZ393239:VJA393239 UZD393239:UZE393239 UPH393239:UPI393239 UFL393239:UFM393239 TVP393239:TVQ393239 TLT393239:TLU393239 TBX393239:TBY393239 SSB393239:SSC393239 SIF393239:SIG393239 RYJ393239:RYK393239 RON393239:ROO393239 RER393239:RES393239 QUV393239:QUW393239 QKZ393239:QLA393239 QBD393239:QBE393239 PRH393239:PRI393239 PHL393239:PHM393239 OXP393239:OXQ393239 ONT393239:ONU393239 ODX393239:ODY393239 NUB393239:NUC393239 NKF393239:NKG393239 NAJ393239:NAK393239 MQN393239:MQO393239 MGR393239:MGS393239 LWV393239:LWW393239 LMZ393239:LNA393239 LDD393239:LDE393239 KTH393239:KTI393239 KJL393239:KJM393239 JZP393239:JZQ393239 JPT393239:JPU393239 JFX393239:JFY393239 IWB393239:IWC393239 IMF393239:IMG393239 ICJ393239:ICK393239 HSN393239:HSO393239 HIR393239:HIS393239 GYV393239:GYW393239 GOZ393239:GPA393239 GFD393239:GFE393239 FVH393239:FVI393239 FLL393239:FLM393239 FBP393239:FBQ393239 ERT393239:ERU393239 EHX393239:EHY393239 DYB393239:DYC393239 DOF393239:DOG393239 DEJ393239:DEK393239 CUN393239:CUO393239 CKR393239:CKS393239 CAV393239:CAW393239 BQZ393239:BRA393239 BHD393239:BHE393239 AXH393239:AXI393239 ANL393239:ANM393239 ADP393239:ADQ393239 TT393239:TU393239 JX393239:JY393239 AB393239:AC393239 WWJ327703:WWK327703 WMN327703:WMO327703 WCR327703:WCS327703 VSV327703:VSW327703 VIZ327703:VJA327703 UZD327703:UZE327703 UPH327703:UPI327703 UFL327703:UFM327703 TVP327703:TVQ327703 TLT327703:TLU327703 TBX327703:TBY327703 SSB327703:SSC327703 SIF327703:SIG327703 RYJ327703:RYK327703 RON327703:ROO327703 RER327703:RES327703 QUV327703:QUW327703 QKZ327703:QLA327703 QBD327703:QBE327703 PRH327703:PRI327703 PHL327703:PHM327703 OXP327703:OXQ327703 ONT327703:ONU327703 ODX327703:ODY327703 NUB327703:NUC327703 NKF327703:NKG327703 NAJ327703:NAK327703 MQN327703:MQO327703 MGR327703:MGS327703 LWV327703:LWW327703 LMZ327703:LNA327703 LDD327703:LDE327703 KTH327703:KTI327703 KJL327703:KJM327703 JZP327703:JZQ327703 JPT327703:JPU327703 JFX327703:JFY327703 IWB327703:IWC327703 IMF327703:IMG327703 ICJ327703:ICK327703 HSN327703:HSO327703 HIR327703:HIS327703 GYV327703:GYW327703 GOZ327703:GPA327703 GFD327703:GFE327703 FVH327703:FVI327703 FLL327703:FLM327703 FBP327703:FBQ327703 ERT327703:ERU327703 EHX327703:EHY327703 DYB327703:DYC327703 DOF327703:DOG327703 DEJ327703:DEK327703 CUN327703:CUO327703 CKR327703:CKS327703 CAV327703:CAW327703 BQZ327703:BRA327703 BHD327703:BHE327703 AXH327703:AXI327703 ANL327703:ANM327703 ADP327703:ADQ327703 TT327703:TU327703 JX327703:JY327703 AB327703:AC327703 WWJ262167:WWK262167 WMN262167:WMO262167 WCR262167:WCS262167 VSV262167:VSW262167 VIZ262167:VJA262167 UZD262167:UZE262167 UPH262167:UPI262167 UFL262167:UFM262167 TVP262167:TVQ262167 TLT262167:TLU262167 TBX262167:TBY262167 SSB262167:SSC262167 SIF262167:SIG262167 RYJ262167:RYK262167 RON262167:ROO262167 RER262167:RES262167 QUV262167:QUW262167 QKZ262167:QLA262167 QBD262167:QBE262167 PRH262167:PRI262167 PHL262167:PHM262167 OXP262167:OXQ262167 ONT262167:ONU262167 ODX262167:ODY262167 NUB262167:NUC262167 NKF262167:NKG262167 NAJ262167:NAK262167 MQN262167:MQO262167 MGR262167:MGS262167 LWV262167:LWW262167 LMZ262167:LNA262167 LDD262167:LDE262167 KTH262167:KTI262167 KJL262167:KJM262167 JZP262167:JZQ262167 JPT262167:JPU262167 JFX262167:JFY262167 IWB262167:IWC262167 IMF262167:IMG262167 ICJ262167:ICK262167 HSN262167:HSO262167 HIR262167:HIS262167 GYV262167:GYW262167 GOZ262167:GPA262167 GFD262167:GFE262167 FVH262167:FVI262167 FLL262167:FLM262167 FBP262167:FBQ262167 ERT262167:ERU262167 EHX262167:EHY262167 DYB262167:DYC262167 DOF262167:DOG262167 DEJ262167:DEK262167 CUN262167:CUO262167 CKR262167:CKS262167 CAV262167:CAW262167 BQZ262167:BRA262167 BHD262167:BHE262167 AXH262167:AXI262167 ANL262167:ANM262167 ADP262167:ADQ262167 TT262167:TU262167 JX262167:JY262167 AB262167:AC262167 WWJ196631:WWK196631 WMN196631:WMO196631 WCR196631:WCS196631 VSV196631:VSW196631 VIZ196631:VJA196631 UZD196631:UZE196631 UPH196631:UPI196631 UFL196631:UFM196631 TVP196631:TVQ196631 TLT196631:TLU196631 TBX196631:TBY196631 SSB196631:SSC196631 SIF196631:SIG196631 RYJ196631:RYK196631 RON196631:ROO196631 RER196631:RES196631 QUV196631:QUW196631 QKZ196631:QLA196631 QBD196631:QBE196631 PRH196631:PRI196631 PHL196631:PHM196631 OXP196631:OXQ196631 ONT196631:ONU196631 ODX196631:ODY196631 NUB196631:NUC196631 NKF196631:NKG196631 NAJ196631:NAK196631 MQN196631:MQO196631 MGR196631:MGS196631 LWV196631:LWW196631 LMZ196631:LNA196631 LDD196631:LDE196631 KTH196631:KTI196631 KJL196631:KJM196631 JZP196631:JZQ196631 JPT196631:JPU196631 JFX196631:JFY196631 IWB196631:IWC196631 IMF196631:IMG196631 ICJ196631:ICK196631 HSN196631:HSO196631 HIR196631:HIS196631 GYV196631:GYW196631 GOZ196631:GPA196631 GFD196631:GFE196631 FVH196631:FVI196631 FLL196631:FLM196631 FBP196631:FBQ196631 ERT196631:ERU196631 EHX196631:EHY196631 DYB196631:DYC196631 DOF196631:DOG196631 DEJ196631:DEK196631 CUN196631:CUO196631 CKR196631:CKS196631 CAV196631:CAW196631 BQZ196631:BRA196631 BHD196631:BHE196631 AXH196631:AXI196631 ANL196631:ANM196631 ADP196631:ADQ196631 TT196631:TU196631 JX196631:JY196631 AB196631:AC196631 WWJ131095:WWK131095 WMN131095:WMO131095 WCR131095:WCS131095 VSV131095:VSW131095 VIZ131095:VJA131095 UZD131095:UZE131095 UPH131095:UPI131095 UFL131095:UFM131095 TVP131095:TVQ131095 TLT131095:TLU131095 TBX131095:TBY131095 SSB131095:SSC131095 SIF131095:SIG131095 RYJ131095:RYK131095 RON131095:ROO131095 RER131095:RES131095 QUV131095:QUW131095 QKZ131095:QLA131095 QBD131095:QBE131095 PRH131095:PRI131095 PHL131095:PHM131095 OXP131095:OXQ131095 ONT131095:ONU131095 ODX131095:ODY131095 NUB131095:NUC131095 NKF131095:NKG131095 NAJ131095:NAK131095 MQN131095:MQO131095 MGR131095:MGS131095 LWV131095:LWW131095 LMZ131095:LNA131095 LDD131095:LDE131095 KTH131095:KTI131095 KJL131095:KJM131095 JZP131095:JZQ131095 JPT131095:JPU131095 JFX131095:JFY131095 IWB131095:IWC131095 IMF131095:IMG131095 ICJ131095:ICK131095 HSN131095:HSO131095 HIR131095:HIS131095 GYV131095:GYW131095 GOZ131095:GPA131095 GFD131095:GFE131095 FVH131095:FVI131095 FLL131095:FLM131095 FBP131095:FBQ131095 ERT131095:ERU131095 EHX131095:EHY131095 DYB131095:DYC131095 DOF131095:DOG131095 DEJ131095:DEK131095 CUN131095:CUO131095 CKR131095:CKS131095 CAV131095:CAW131095 BQZ131095:BRA131095 BHD131095:BHE131095 AXH131095:AXI131095 ANL131095:ANM131095 ADP131095:ADQ131095 TT131095:TU131095 JX131095:JY131095 AB131095:AC131095 WWJ65559:WWK65559 WMN65559:WMO65559 WCR65559:WCS65559 VSV65559:VSW65559 VIZ65559:VJA65559 UZD65559:UZE65559 UPH65559:UPI65559 UFL65559:UFM65559 TVP65559:TVQ65559 TLT65559:TLU65559 TBX65559:TBY65559 SSB65559:SSC65559 SIF65559:SIG65559 RYJ65559:RYK65559 RON65559:ROO65559 RER65559:RES65559 QUV65559:QUW65559 QKZ65559:QLA65559 QBD65559:QBE65559 PRH65559:PRI65559 PHL65559:PHM65559 OXP65559:OXQ65559 ONT65559:ONU65559 ODX65559:ODY65559 NUB65559:NUC65559 NKF65559:NKG65559 NAJ65559:NAK65559 MQN65559:MQO65559 MGR65559:MGS65559 LWV65559:LWW65559 LMZ65559:LNA65559 LDD65559:LDE65559 KTH65559:KTI65559 KJL65559:KJM65559 JZP65559:JZQ65559 JPT65559:JPU65559 JFX65559:JFY65559 IWB65559:IWC65559 IMF65559:IMG65559 ICJ65559:ICK65559 HSN65559:HSO65559 HIR65559:HIS65559 GYV65559:GYW65559 GOZ65559:GPA65559 GFD65559:GFE65559 FVH65559:FVI65559 FLL65559:FLM65559 FBP65559:FBQ65559 ERT65559:ERU65559 EHX65559:EHY65559 DYB65559:DYC65559 DOF65559:DOG65559 DEJ65559:DEK65559 CUN65559:CUO65559 CKR65559:CKS65559 CAV65559:CAW65559 BQZ65559:BRA65559 BHD65559:BHE65559 AXH65559:AXI65559 ANL65559:ANM65559 ADP65559:ADQ65559 TT65559:TU65559 JX65559:JY65559 AB65559:AC65559 WWJ50:WWK50 WMN50:WMO50 WCR50:WCS50 VSV50:VSW50 VIZ50:VJA50 UZD50:UZE50 UPH50:UPI50 UFL50:UFM50 TVP50:TVQ50 TLT50:TLU50 TBX50:TBY50 SSB50:SSC50 SIF50:SIG50 RYJ50:RYK50 RON50:ROO50 RER50:RES50 QUV50:QUW50 QKZ50:QLA50 QBD50:QBE50 PRH50:PRI50 PHL50:PHM50 OXP50:OXQ50 ONT50:ONU50 ODX50:ODY50 NUB50:NUC50 NKF50:NKG50 NAJ50:NAK50 MQN50:MQO50 MGR50:MGS50 LWV50:LWW50 LMZ50:LNA50 LDD50:LDE50 KTH50:KTI50 KJL50:KJM50 JZP50:JZQ50 JPT50:JPU50 JFX50:JFY50 IWB50:IWC50 IMF50:IMG50 ICJ50:ICK50 HSN50:HSO50 HIR50:HIS50 GYV50:GYW50 GOZ50:GPA50 GFD50:GFE50 FVH50:FVI50 FLL50:FLM50 FBP50:FBQ50 ERT50:ERU50 EHX50:EHY50 DYB50:DYC50 DOF50:DOG50 DEJ50:DEK50 CUN50:CUO50 CKR50:CKS50 CAV50:CAW50 BQZ50:BRA50 BHD50:BHE50 AXH50:AXI50 ANL50:ANM50 ADP50:ADQ50 TT50:TU50 JX50:JY50 WCR983063:WCS983063 WWF983063:WWG983063 WMJ983063:WMK983063 WCN983063:WCO983063 VSR983063:VSS983063 VIV983063:VIW983063 UYZ983063:UZA983063 UPD983063:UPE983063 UFH983063:UFI983063 TVL983063:TVM983063 TLP983063:TLQ983063 TBT983063:TBU983063 SRX983063:SRY983063 SIB983063:SIC983063 RYF983063:RYG983063 ROJ983063:ROK983063 REN983063:REO983063 QUR983063:QUS983063 QKV983063:QKW983063 QAZ983063:QBA983063 PRD983063:PRE983063 PHH983063:PHI983063 OXL983063:OXM983063 ONP983063:ONQ983063 ODT983063:ODU983063 NTX983063:NTY983063 NKB983063:NKC983063 NAF983063:NAG983063 MQJ983063:MQK983063 MGN983063:MGO983063 LWR983063:LWS983063 LMV983063:LMW983063 LCZ983063:LDA983063 KTD983063:KTE983063 KJH983063:KJI983063 JZL983063:JZM983063 JPP983063:JPQ983063 JFT983063:JFU983063 IVX983063:IVY983063 IMB983063:IMC983063 ICF983063:ICG983063 HSJ983063:HSK983063 HIN983063:HIO983063 GYR983063:GYS983063 GOV983063:GOW983063 GEZ983063:GFA983063 FVD983063:FVE983063 FLH983063:FLI983063 FBL983063:FBM983063 ERP983063:ERQ983063 EHT983063:EHU983063 DXX983063:DXY983063 DOB983063:DOC983063 DEF983063:DEG983063 CUJ983063:CUK983063 CKN983063:CKO983063 CAR983063:CAS983063 BQV983063:BQW983063 BGZ983063:BHA983063 AXD983063:AXE983063 ANH983063:ANI983063 ADL983063:ADM983063 TP983063:TQ983063 JT983063:JU983063 X983063:Y983063 WWF917527:WWG917527 WMJ917527:WMK917527 WCN917527:WCO917527 VSR917527:VSS917527 VIV917527:VIW917527 UYZ917527:UZA917527 UPD917527:UPE917527 UFH917527:UFI917527 TVL917527:TVM917527 TLP917527:TLQ917527 TBT917527:TBU917527 SRX917527:SRY917527 SIB917527:SIC917527 RYF917527:RYG917527 ROJ917527:ROK917527 REN917527:REO917527 QUR917527:QUS917527 QKV917527:QKW917527 QAZ917527:QBA917527 PRD917527:PRE917527 PHH917527:PHI917527 OXL917527:OXM917527 ONP917527:ONQ917527 ODT917527:ODU917527 NTX917527:NTY917527 NKB917527:NKC917527 NAF917527:NAG917527 MQJ917527:MQK917527 MGN917527:MGO917527 LWR917527:LWS917527 LMV917527:LMW917527 LCZ917527:LDA917527 KTD917527:KTE917527 KJH917527:KJI917527 JZL917527:JZM917527 JPP917527:JPQ917527 JFT917527:JFU917527 IVX917527:IVY917527 IMB917527:IMC917527 ICF917527:ICG917527 HSJ917527:HSK917527 HIN917527:HIO917527 GYR917527:GYS917527 GOV917527:GOW917527 GEZ917527:GFA917527 FVD917527:FVE917527 FLH917527:FLI917527 FBL917527:FBM917527 ERP917527:ERQ917527 EHT917527:EHU917527 DXX917527:DXY917527 DOB917527:DOC917527 DEF917527:DEG917527 CUJ917527:CUK917527 CKN917527:CKO917527 CAR917527:CAS917527 BQV917527:BQW917527 BGZ917527:BHA917527 AXD917527:AXE917527 ANH917527:ANI917527 ADL917527:ADM917527 TP917527:TQ917527 JT917527:JU917527 X917527:Y917527 WWF851991:WWG851991 WMJ851991:WMK851991 WCN851991:WCO851991 VSR851991:VSS851991 VIV851991:VIW851991 UYZ851991:UZA851991 UPD851991:UPE851991 UFH851991:UFI851991 TVL851991:TVM851991 TLP851991:TLQ851991 TBT851991:TBU851991 SRX851991:SRY851991 SIB851991:SIC851991 RYF851991:RYG851991 ROJ851991:ROK851991 REN851991:REO851991 QUR851991:QUS851991 QKV851991:QKW851991 QAZ851991:QBA851991 PRD851991:PRE851991 PHH851991:PHI851991 OXL851991:OXM851991 ONP851991:ONQ851991 ODT851991:ODU851991 NTX851991:NTY851991 NKB851991:NKC851991 NAF851991:NAG851991 MQJ851991:MQK851991 MGN851991:MGO851991 LWR851991:LWS851991 LMV851991:LMW851991 LCZ851991:LDA851991 KTD851991:KTE851991 KJH851991:KJI851991 JZL851991:JZM851991 JPP851991:JPQ851991 JFT851991:JFU851991 IVX851991:IVY851991 IMB851991:IMC851991 ICF851991:ICG851991 HSJ851991:HSK851991 HIN851991:HIO851991 GYR851991:GYS851991 GOV851991:GOW851991 GEZ851991:GFA851991 FVD851991:FVE851991 FLH851991:FLI851991 FBL851991:FBM851991 ERP851991:ERQ851991 EHT851991:EHU851991 DXX851991:DXY851991 DOB851991:DOC851991 DEF851991:DEG851991 CUJ851991:CUK851991 CKN851991:CKO851991 CAR851991:CAS851991 BQV851991:BQW851991 BGZ851991:BHA851991 AXD851991:AXE851991 ANH851991:ANI851991 ADL851991:ADM851991 TP851991:TQ851991 JT851991:JU851991 X851991:Y851991 WWF786455:WWG786455 WMJ786455:WMK786455 WCN786455:WCO786455 VSR786455:VSS786455 VIV786455:VIW786455 UYZ786455:UZA786455 UPD786455:UPE786455 UFH786455:UFI786455 TVL786455:TVM786455 TLP786455:TLQ786455 TBT786455:TBU786455 SRX786455:SRY786455 SIB786455:SIC786455 RYF786455:RYG786455 ROJ786455:ROK786455 REN786455:REO786455 QUR786455:QUS786455 QKV786455:QKW786455 QAZ786455:QBA786455 PRD786455:PRE786455 PHH786455:PHI786455 OXL786455:OXM786455 ONP786455:ONQ786455 ODT786455:ODU786455 NTX786455:NTY786455 NKB786455:NKC786455 NAF786455:NAG786455 MQJ786455:MQK786455 MGN786455:MGO786455 LWR786455:LWS786455 LMV786455:LMW786455 LCZ786455:LDA786455 KTD786455:KTE786455 KJH786455:KJI786455 JZL786455:JZM786455 JPP786455:JPQ786455 JFT786455:JFU786455 IVX786455:IVY786455 IMB786455:IMC786455 ICF786455:ICG786455 HSJ786455:HSK786455 HIN786455:HIO786455 GYR786455:GYS786455 GOV786455:GOW786455 GEZ786455:GFA786455 FVD786455:FVE786455 FLH786455:FLI786455 FBL786455:FBM786455 ERP786455:ERQ786455 EHT786455:EHU786455 DXX786455:DXY786455 DOB786455:DOC786455 DEF786455:DEG786455 CUJ786455:CUK786455 CKN786455:CKO786455 CAR786455:CAS786455 BQV786455:BQW786455 BGZ786455:BHA786455 AXD786455:AXE786455 ANH786455:ANI786455 ADL786455:ADM786455 TP786455:TQ786455 JT786455:JU786455 X786455:Y786455 WWF720919:WWG720919 WMJ720919:WMK720919 WCN720919:WCO720919 VSR720919:VSS720919 VIV720919:VIW720919 UYZ720919:UZA720919 UPD720919:UPE720919 UFH720919:UFI720919 TVL720919:TVM720919 TLP720919:TLQ720919 TBT720919:TBU720919 SRX720919:SRY720919 SIB720919:SIC720919 RYF720919:RYG720919 ROJ720919:ROK720919 REN720919:REO720919 QUR720919:QUS720919 QKV720919:QKW720919 QAZ720919:QBA720919 PRD720919:PRE720919 PHH720919:PHI720919 OXL720919:OXM720919 ONP720919:ONQ720919 ODT720919:ODU720919 NTX720919:NTY720919 NKB720919:NKC720919 NAF720919:NAG720919 MQJ720919:MQK720919 MGN720919:MGO720919 LWR720919:LWS720919 LMV720919:LMW720919 LCZ720919:LDA720919 KTD720919:KTE720919 KJH720919:KJI720919 JZL720919:JZM720919 JPP720919:JPQ720919 JFT720919:JFU720919 IVX720919:IVY720919 IMB720919:IMC720919 ICF720919:ICG720919 HSJ720919:HSK720919 HIN720919:HIO720919 GYR720919:GYS720919 GOV720919:GOW720919 GEZ720919:GFA720919 FVD720919:FVE720919 FLH720919:FLI720919 FBL720919:FBM720919 ERP720919:ERQ720919 EHT720919:EHU720919 DXX720919:DXY720919 DOB720919:DOC720919 DEF720919:DEG720919 CUJ720919:CUK720919 CKN720919:CKO720919 CAR720919:CAS720919 BQV720919:BQW720919 BGZ720919:BHA720919 AXD720919:AXE720919 ANH720919:ANI720919 ADL720919:ADM720919 TP720919:TQ720919 JT720919:JU720919 X720919:Y720919 WWF655383:WWG655383 WMJ655383:WMK655383 WCN655383:WCO655383 VSR655383:VSS655383 VIV655383:VIW655383 UYZ655383:UZA655383 UPD655383:UPE655383 UFH655383:UFI655383 TVL655383:TVM655383 TLP655383:TLQ655383 TBT655383:TBU655383 SRX655383:SRY655383 SIB655383:SIC655383 RYF655383:RYG655383 ROJ655383:ROK655383 REN655383:REO655383 QUR655383:QUS655383 QKV655383:QKW655383 QAZ655383:QBA655383 PRD655383:PRE655383 PHH655383:PHI655383 OXL655383:OXM655383 ONP655383:ONQ655383 ODT655383:ODU655383 NTX655383:NTY655383 NKB655383:NKC655383 NAF655383:NAG655383 MQJ655383:MQK655383 MGN655383:MGO655383 LWR655383:LWS655383 LMV655383:LMW655383 LCZ655383:LDA655383 KTD655383:KTE655383 KJH655383:KJI655383 JZL655383:JZM655383 JPP655383:JPQ655383 JFT655383:JFU655383 IVX655383:IVY655383 IMB655383:IMC655383 ICF655383:ICG655383 HSJ655383:HSK655383 HIN655383:HIO655383 GYR655383:GYS655383 GOV655383:GOW655383 GEZ655383:GFA655383 FVD655383:FVE655383 FLH655383:FLI655383 FBL655383:FBM655383 ERP655383:ERQ655383 EHT655383:EHU655383 DXX655383:DXY655383 DOB655383:DOC655383 DEF655383:DEG655383 CUJ655383:CUK655383 CKN655383:CKO655383 CAR655383:CAS655383 BQV655383:BQW655383 BGZ655383:BHA655383 AXD655383:AXE655383 ANH655383:ANI655383 ADL655383:ADM655383 TP655383:TQ655383 JT655383:JU655383 X655383:Y655383 WWF589847:WWG589847 WMJ589847:WMK589847 WCN589847:WCO589847 VSR589847:VSS589847 VIV589847:VIW589847 UYZ589847:UZA589847 UPD589847:UPE589847 UFH589847:UFI589847 TVL589847:TVM589847 TLP589847:TLQ589847 TBT589847:TBU589847 SRX589847:SRY589847 SIB589847:SIC589847 RYF589847:RYG589847 ROJ589847:ROK589847 REN589847:REO589847 QUR589847:QUS589847 QKV589847:QKW589847 QAZ589847:QBA589847 PRD589847:PRE589847 PHH589847:PHI589847 OXL589847:OXM589847 ONP589847:ONQ589847 ODT589847:ODU589847 NTX589847:NTY589847 NKB589847:NKC589847 NAF589847:NAG589847 MQJ589847:MQK589847 MGN589847:MGO589847 LWR589847:LWS589847 LMV589847:LMW589847 LCZ589847:LDA589847 KTD589847:KTE589847 KJH589847:KJI589847 JZL589847:JZM589847 JPP589847:JPQ589847 JFT589847:JFU589847 IVX589847:IVY589847 IMB589847:IMC589847 ICF589847:ICG589847 HSJ589847:HSK589847 HIN589847:HIO589847 GYR589847:GYS589847 GOV589847:GOW589847 GEZ589847:GFA589847 FVD589847:FVE589847 FLH589847:FLI589847 FBL589847:FBM589847 ERP589847:ERQ589847 EHT589847:EHU589847 DXX589847:DXY589847 DOB589847:DOC589847 DEF589847:DEG589847 CUJ589847:CUK589847 CKN589847:CKO589847 CAR589847:CAS589847 BQV589847:BQW589847 BGZ589847:BHA589847 AXD589847:AXE589847 ANH589847:ANI589847 ADL589847:ADM589847 TP589847:TQ589847 JT589847:JU589847 X589847:Y589847 WWF524311:WWG524311 WMJ524311:WMK524311 WCN524311:WCO524311 VSR524311:VSS524311 VIV524311:VIW524311 UYZ524311:UZA524311 UPD524311:UPE524311 UFH524311:UFI524311 TVL524311:TVM524311 TLP524311:TLQ524311 TBT524311:TBU524311 SRX524311:SRY524311 SIB524311:SIC524311 RYF524311:RYG524311 ROJ524311:ROK524311 REN524311:REO524311 QUR524311:QUS524311 QKV524311:QKW524311 QAZ524311:QBA524311 PRD524311:PRE524311 PHH524311:PHI524311 OXL524311:OXM524311 ONP524311:ONQ524311 ODT524311:ODU524311 NTX524311:NTY524311 NKB524311:NKC524311 NAF524311:NAG524311 MQJ524311:MQK524311 MGN524311:MGO524311 LWR524311:LWS524311 LMV524311:LMW524311 LCZ524311:LDA524311 KTD524311:KTE524311 KJH524311:KJI524311 JZL524311:JZM524311 JPP524311:JPQ524311 JFT524311:JFU524311 IVX524311:IVY524311 IMB524311:IMC524311 ICF524311:ICG524311 HSJ524311:HSK524311 HIN524311:HIO524311 GYR524311:GYS524311 GOV524311:GOW524311 GEZ524311:GFA524311 FVD524311:FVE524311 FLH524311:FLI524311 FBL524311:FBM524311 ERP524311:ERQ524311 EHT524311:EHU524311 DXX524311:DXY524311 DOB524311:DOC524311 DEF524311:DEG524311 CUJ524311:CUK524311 CKN524311:CKO524311 CAR524311:CAS524311 BQV524311:BQW524311 BGZ524311:BHA524311 AXD524311:AXE524311 ANH524311:ANI524311 ADL524311:ADM524311 TP524311:TQ524311 JT524311:JU524311 X524311:Y524311 WWF458775:WWG458775 WMJ458775:WMK458775 WCN458775:WCO458775 VSR458775:VSS458775 VIV458775:VIW458775 UYZ458775:UZA458775 UPD458775:UPE458775 UFH458775:UFI458775 TVL458775:TVM458775 TLP458775:TLQ458775 TBT458775:TBU458775 SRX458775:SRY458775 SIB458775:SIC458775 RYF458775:RYG458775 ROJ458775:ROK458775 REN458775:REO458775 QUR458775:QUS458775 QKV458775:QKW458775 QAZ458775:QBA458775 PRD458775:PRE458775 PHH458775:PHI458775 OXL458775:OXM458775 ONP458775:ONQ458775 ODT458775:ODU458775 NTX458775:NTY458775 NKB458775:NKC458775 NAF458775:NAG458775 MQJ458775:MQK458775 MGN458775:MGO458775 LWR458775:LWS458775 LMV458775:LMW458775 LCZ458775:LDA458775 KTD458775:KTE458775 KJH458775:KJI458775 JZL458775:JZM458775 JPP458775:JPQ458775 JFT458775:JFU458775 IVX458775:IVY458775 IMB458775:IMC458775 ICF458775:ICG458775 HSJ458775:HSK458775 HIN458775:HIO458775 GYR458775:GYS458775 GOV458775:GOW458775 GEZ458775:GFA458775 FVD458775:FVE458775 FLH458775:FLI458775 FBL458775:FBM458775 ERP458775:ERQ458775 EHT458775:EHU458775 DXX458775:DXY458775 DOB458775:DOC458775 DEF458775:DEG458775 CUJ458775:CUK458775 CKN458775:CKO458775 CAR458775:CAS458775 BQV458775:BQW458775 BGZ458775:BHA458775 AXD458775:AXE458775 ANH458775:ANI458775 ADL458775:ADM458775 TP458775:TQ458775 JT458775:JU458775 X458775:Y458775 WWF393239:WWG393239 WMJ393239:WMK393239 WCN393239:WCO393239 VSR393239:VSS393239 VIV393239:VIW393239 UYZ393239:UZA393239 UPD393239:UPE393239 UFH393239:UFI393239 TVL393239:TVM393239 TLP393239:TLQ393239 TBT393239:TBU393239 SRX393239:SRY393239 SIB393239:SIC393239 RYF393239:RYG393239 ROJ393239:ROK393239 REN393239:REO393239 QUR393239:QUS393239 QKV393239:QKW393239 QAZ393239:QBA393239 PRD393239:PRE393239 PHH393239:PHI393239 OXL393239:OXM393239 ONP393239:ONQ393239 ODT393239:ODU393239 NTX393239:NTY393239 NKB393239:NKC393239 NAF393239:NAG393239 MQJ393239:MQK393239 MGN393239:MGO393239 LWR393239:LWS393239 LMV393239:LMW393239 LCZ393239:LDA393239 KTD393239:KTE393239 KJH393239:KJI393239 JZL393239:JZM393239 JPP393239:JPQ393239 JFT393239:JFU393239 IVX393239:IVY393239 IMB393239:IMC393239 ICF393239:ICG393239 HSJ393239:HSK393239 HIN393239:HIO393239 GYR393239:GYS393239 GOV393239:GOW393239 GEZ393239:GFA393239 FVD393239:FVE393239 FLH393239:FLI393239 FBL393239:FBM393239 ERP393239:ERQ393239 EHT393239:EHU393239 DXX393239:DXY393239 DOB393239:DOC393239 DEF393239:DEG393239 CUJ393239:CUK393239 CKN393239:CKO393239 CAR393239:CAS393239 BQV393239:BQW393239 BGZ393239:BHA393239 AXD393239:AXE393239 ANH393239:ANI393239 ADL393239:ADM393239 TP393239:TQ393239 JT393239:JU393239 X393239:Y393239 WWF327703:WWG327703 WMJ327703:WMK327703 WCN327703:WCO327703 VSR327703:VSS327703 VIV327703:VIW327703 UYZ327703:UZA327703 UPD327703:UPE327703 UFH327703:UFI327703 TVL327703:TVM327703 TLP327703:TLQ327703 TBT327703:TBU327703 SRX327703:SRY327703 SIB327703:SIC327703 RYF327703:RYG327703 ROJ327703:ROK327703 REN327703:REO327703 QUR327703:QUS327703 QKV327703:QKW327703 QAZ327703:QBA327703 PRD327703:PRE327703 PHH327703:PHI327703 OXL327703:OXM327703 ONP327703:ONQ327703 ODT327703:ODU327703 NTX327703:NTY327703 NKB327703:NKC327703 NAF327703:NAG327703 MQJ327703:MQK327703 MGN327703:MGO327703 LWR327703:LWS327703 LMV327703:LMW327703 LCZ327703:LDA327703 KTD327703:KTE327703 KJH327703:KJI327703 JZL327703:JZM327703 JPP327703:JPQ327703 JFT327703:JFU327703 IVX327703:IVY327703 IMB327703:IMC327703 ICF327703:ICG327703 HSJ327703:HSK327703 HIN327703:HIO327703 GYR327703:GYS327703 GOV327703:GOW327703 GEZ327703:GFA327703 FVD327703:FVE327703 FLH327703:FLI327703 FBL327703:FBM327703 ERP327703:ERQ327703 EHT327703:EHU327703 DXX327703:DXY327703 DOB327703:DOC327703 DEF327703:DEG327703 CUJ327703:CUK327703 CKN327703:CKO327703 CAR327703:CAS327703 BQV327703:BQW327703 BGZ327703:BHA327703 AXD327703:AXE327703 ANH327703:ANI327703 ADL327703:ADM327703 TP327703:TQ327703 JT327703:JU327703 X327703:Y327703 WWF262167:WWG262167 WMJ262167:WMK262167 WCN262167:WCO262167 VSR262167:VSS262167 VIV262167:VIW262167 UYZ262167:UZA262167 UPD262167:UPE262167 UFH262167:UFI262167 TVL262167:TVM262167 TLP262167:TLQ262167 TBT262167:TBU262167 SRX262167:SRY262167 SIB262167:SIC262167 RYF262167:RYG262167 ROJ262167:ROK262167 REN262167:REO262167 QUR262167:QUS262167 QKV262167:QKW262167 QAZ262167:QBA262167 PRD262167:PRE262167 PHH262167:PHI262167 OXL262167:OXM262167 ONP262167:ONQ262167 ODT262167:ODU262167 NTX262167:NTY262167 NKB262167:NKC262167 NAF262167:NAG262167 MQJ262167:MQK262167 MGN262167:MGO262167 LWR262167:LWS262167 LMV262167:LMW262167 LCZ262167:LDA262167 KTD262167:KTE262167 KJH262167:KJI262167 JZL262167:JZM262167 JPP262167:JPQ262167 JFT262167:JFU262167 IVX262167:IVY262167 IMB262167:IMC262167 ICF262167:ICG262167 HSJ262167:HSK262167 HIN262167:HIO262167 GYR262167:GYS262167 GOV262167:GOW262167 GEZ262167:GFA262167 FVD262167:FVE262167 FLH262167:FLI262167 FBL262167:FBM262167 ERP262167:ERQ262167 EHT262167:EHU262167 DXX262167:DXY262167 DOB262167:DOC262167 DEF262167:DEG262167 CUJ262167:CUK262167 CKN262167:CKO262167 CAR262167:CAS262167 BQV262167:BQW262167 BGZ262167:BHA262167 AXD262167:AXE262167 ANH262167:ANI262167 ADL262167:ADM262167 TP262167:TQ262167 JT262167:JU262167 X262167:Y262167 WWF196631:WWG196631 WMJ196631:WMK196631 WCN196631:WCO196631 VSR196631:VSS196631 VIV196631:VIW196631 UYZ196631:UZA196631 UPD196631:UPE196631 UFH196631:UFI196631 TVL196631:TVM196631 TLP196631:TLQ196631 TBT196631:TBU196631 SRX196631:SRY196631 SIB196631:SIC196631 RYF196631:RYG196631 ROJ196631:ROK196631 REN196631:REO196631 QUR196631:QUS196631 QKV196631:QKW196631 QAZ196631:QBA196631 PRD196631:PRE196631 PHH196631:PHI196631 OXL196631:OXM196631 ONP196631:ONQ196631 ODT196631:ODU196631 NTX196631:NTY196631 NKB196631:NKC196631 NAF196631:NAG196631 MQJ196631:MQK196631 MGN196631:MGO196631 LWR196631:LWS196631 LMV196631:LMW196631 LCZ196631:LDA196631 KTD196631:KTE196631 KJH196631:KJI196631 JZL196631:JZM196631 JPP196631:JPQ196631 JFT196631:JFU196631 IVX196631:IVY196631 IMB196631:IMC196631 ICF196631:ICG196631 HSJ196631:HSK196631 HIN196631:HIO196631 GYR196631:GYS196631 GOV196631:GOW196631 GEZ196631:GFA196631 FVD196631:FVE196631 FLH196631:FLI196631 FBL196631:FBM196631 ERP196631:ERQ196631 EHT196631:EHU196631 DXX196631:DXY196631 DOB196631:DOC196631 DEF196631:DEG196631 CUJ196631:CUK196631 CKN196631:CKO196631 CAR196631:CAS196631 BQV196631:BQW196631 BGZ196631:BHA196631 AXD196631:AXE196631 ANH196631:ANI196631 ADL196631:ADM196631 TP196631:TQ196631 JT196631:JU196631 X196631:Y196631 WWF131095:WWG131095 WMJ131095:WMK131095 WCN131095:WCO131095 VSR131095:VSS131095 VIV131095:VIW131095 UYZ131095:UZA131095 UPD131095:UPE131095 UFH131095:UFI131095 TVL131095:TVM131095 TLP131095:TLQ131095 TBT131095:TBU131095 SRX131095:SRY131095 SIB131095:SIC131095 RYF131095:RYG131095 ROJ131095:ROK131095 REN131095:REO131095 QUR131095:QUS131095 QKV131095:QKW131095 QAZ131095:QBA131095 PRD131095:PRE131095 PHH131095:PHI131095 OXL131095:OXM131095 ONP131095:ONQ131095 ODT131095:ODU131095 NTX131095:NTY131095 NKB131095:NKC131095 NAF131095:NAG131095 MQJ131095:MQK131095 MGN131095:MGO131095 LWR131095:LWS131095 LMV131095:LMW131095 LCZ131095:LDA131095 KTD131095:KTE131095 KJH131095:KJI131095 JZL131095:JZM131095 JPP131095:JPQ131095 JFT131095:JFU131095 IVX131095:IVY131095 IMB131095:IMC131095 ICF131095:ICG131095 HSJ131095:HSK131095 HIN131095:HIO131095 GYR131095:GYS131095 GOV131095:GOW131095 GEZ131095:GFA131095 FVD131095:FVE131095 FLH131095:FLI131095 FBL131095:FBM131095 ERP131095:ERQ131095 EHT131095:EHU131095 DXX131095:DXY131095 DOB131095:DOC131095 DEF131095:DEG131095 CUJ131095:CUK131095 CKN131095:CKO131095 CAR131095:CAS131095 BQV131095:BQW131095 BGZ131095:BHA131095 AXD131095:AXE131095 ANH131095:ANI131095 ADL131095:ADM131095 TP131095:TQ131095 JT131095:JU131095 X131095:Y131095 WWF65559:WWG65559 WMJ65559:WMK65559 WCN65559:WCO65559 VSR65559:VSS65559 VIV65559:VIW65559 UYZ65559:UZA65559 UPD65559:UPE65559 UFH65559:UFI65559 TVL65559:TVM65559 TLP65559:TLQ65559 TBT65559:TBU65559 SRX65559:SRY65559 SIB65559:SIC65559 RYF65559:RYG65559 ROJ65559:ROK65559 REN65559:REO65559 QUR65559:QUS65559 QKV65559:QKW65559 QAZ65559:QBA65559 PRD65559:PRE65559 PHH65559:PHI65559 OXL65559:OXM65559 ONP65559:ONQ65559 ODT65559:ODU65559 NTX65559:NTY65559 NKB65559:NKC65559 NAF65559:NAG65559 MQJ65559:MQK65559 MGN65559:MGO65559 LWR65559:LWS65559 LMV65559:LMW65559 LCZ65559:LDA65559 KTD65559:KTE65559 KJH65559:KJI65559 JZL65559:JZM65559 JPP65559:JPQ65559 JFT65559:JFU65559 IVX65559:IVY65559 IMB65559:IMC65559 ICF65559:ICG65559 HSJ65559:HSK65559 HIN65559:HIO65559 GYR65559:GYS65559 GOV65559:GOW65559 GEZ65559:GFA65559 FVD65559:FVE65559 FLH65559:FLI65559 FBL65559:FBM65559 ERP65559:ERQ65559 EHT65559:EHU65559 DXX65559:DXY65559 DOB65559:DOC65559 DEF65559:DEG65559 CUJ65559:CUK65559 CKN65559:CKO65559 CAR65559:CAS65559 BQV65559:BQW65559 BGZ65559:BHA65559 AXD65559:AXE65559 ANH65559:ANI65559 ADL65559:ADM65559 TP65559:TQ65559 JT65559:JU65559 X65559:Y65559 WWF50:WWG50 WMJ50:WMK50 WCN50:WCO50 VSR50:VSS50 VIV50:VIW50 UYZ50:UZA50 UPD50:UPE50 UFH50:UFI50 TVL50:TVM50 TLP50:TLQ50 TBT50:TBU50 SRX50:SRY50 SIB50:SIC50 RYF50:RYG50 ROJ50:ROK50 REN50:REO50 QUR50:QUS50 QKV50:QKW50 QAZ50:QBA50 PRD50:PRE50 PHH50:PHI50 OXL50:OXM50 ONP50:ONQ50 ODT50:ODU50 NTX50:NTY50 NKB50:NKC50 NAF50:NAG50 MQJ50:MQK50 MGN50:MGO50 LWR50:LWS50 LMV50:LMW50 LCZ50:LDA50 KTD50:KTE50 KJH50:KJI50 JZL50:JZM50 JPP50:JPQ50 JFT50:JFU50 IVX50:IVY50 IMB50:IMC50 ICF50:ICG50 HSJ50:HSK50 HIN50:HIO50 GYR50:GYS50 GOV50:GOW50 GEZ50:GFA50 FVD50:FVE50 FLH50:FLI50 FBL50:FBM50 ERP50:ERQ50 EHT50:EHU50 DXX50:DXY50 DOB50:DOC50 DEF50:DEG50 CUJ50:CUK50 CKN50:CKO50 CAR50:CAS50 BQV50:BQW50 BGZ50:BHA50 AXD50:AXE50 ANH50:ANI50 ADL50:ADM50 TP50:TQ50 JT50:JU50 WMN983063:WMO983063 WWJ983074:WWK983074 WMN983074:WMO983074 WCR983074:WCS983074 VSV983074:VSW983074 VIZ983074:VJA983074 UZD983074:UZE983074 UPH983074:UPI983074 UFL983074:UFM983074 TVP983074:TVQ983074 TLT983074:TLU983074 TBX983074:TBY983074 SSB983074:SSC983074 SIF983074:SIG983074 RYJ983074:RYK983074 RON983074:ROO983074 RER983074:RES983074 QUV983074:QUW983074 QKZ983074:QLA983074 QBD983074:QBE983074 PRH983074:PRI983074 PHL983074:PHM983074 OXP983074:OXQ983074 ONT983074:ONU983074 ODX983074:ODY983074 NUB983074:NUC983074 NKF983074:NKG983074 NAJ983074:NAK983074 MQN983074:MQO983074 MGR983074:MGS983074 LWV983074:LWW983074 LMZ983074:LNA983074 LDD983074:LDE983074 KTH983074:KTI983074 KJL983074:KJM983074 JZP983074:JZQ983074 JPT983074:JPU983074 JFX983074:JFY983074 IWB983074:IWC983074 IMF983074:IMG983074 ICJ983074:ICK983074 HSN983074:HSO983074 HIR983074:HIS983074 GYV983074:GYW983074 GOZ983074:GPA983074 GFD983074:GFE983074 FVH983074:FVI983074 FLL983074:FLM983074 FBP983074:FBQ983074 ERT983074:ERU983074 EHX983074:EHY983074 DYB983074:DYC983074 DOF983074:DOG983074 DEJ983074:DEK983074 CUN983074:CUO983074 CKR983074:CKS983074 CAV983074:CAW983074 BQZ983074:BRA983074 BHD983074:BHE983074 AXH983074:AXI983074 ANL983074:ANM983074 ADP983074:ADQ983074 TT983074:TU983074 JX983074:JY983074 AB983074:AC983074 WWJ917538:WWK917538 WMN917538:WMO917538 WCR917538:WCS917538 VSV917538:VSW917538 VIZ917538:VJA917538 UZD917538:UZE917538 UPH917538:UPI917538 UFL917538:UFM917538 TVP917538:TVQ917538 TLT917538:TLU917538 TBX917538:TBY917538 SSB917538:SSC917538 SIF917538:SIG917538 RYJ917538:RYK917538 RON917538:ROO917538 RER917538:RES917538 QUV917538:QUW917538 QKZ917538:QLA917538 QBD917538:QBE917538 PRH917538:PRI917538 PHL917538:PHM917538 OXP917538:OXQ917538 ONT917538:ONU917538 ODX917538:ODY917538 NUB917538:NUC917538 NKF917538:NKG917538 NAJ917538:NAK917538 MQN917538:MQO917538 MGR917538:MGS917538 LWV917538:LWW917538 LMZ917538:LNA917538 LDD917538:LDE917538 KTH917538:KTI917538 KJL917538:KJM917538 JZP917538:JZQ917538 JPT917538:JPU917538 JFX917538:JFY917538 IWB917538:IWC917538 IMF917538:IMG917538 ICJ917538:ICK917538 HSN917538:HSO917538 HIR917538:HIS917538 GYV917538:GYW917538 GOZ917538:GPA917538 GFD917538:GFE917538 FVH917538:FVI917538 FLL917538:FLM917538 FBP917538:FBQ917538 ERT917538:ERU917538 EHX917538:EHY917538 DYB917538:DYC917538 DOF917538:DOG917538 DEJ917538:DEK917538 CUN917538:CUO917538 CKR917538:CKS917538 CAV917538:CAW917538 BQZ917538:BRA917538 BHD917538:BHE917538 AXH917538:AXI917538 ANL917538:ANM917538 ADP917538:ADQ917538 TT917538:TU917538 JX917538:JY917538 AB917538:AC917538 WWJ852002:WWK852002 WMN852002:WMO852002 WCR852002:WCS852002 VSV852002:VSW852002 VIZ852002:VJA852002 UZD852002:UZE852002 UPH852002:UPI852002 UFL852002:UFM852002 TVP852002:TVQ852002 TLT852002:TLU852002 TBX852002:TBY852002 SSB852002:SSC852002 SIF852002:SIG852002 RYJ852002:RYK852002 RON852002:ROO852002 RER852002:RES852002 QUV852002:QUW852002 QKZ852002:QLA852002 QBD852002:QBE852002 PRH852002:PRI852002 PHL852002:PHM852002 OXP852002:OXQ852002 ONT852002:ONU852002 ODX852002:ODY852002 NUB852002:NUC852002 NKF852002:NKG852002 NAJ852002:NAK852002 MQN852002:MQO852002 MGR852002:MGS852002 LWV852002:LWW852002 LMZ852002:LNA852002 LDD852002:LDE852002 KTH852002:KTI852002 KJL852002:KJM852002 JZP852002:JZQ852002 JPT852002:JPU852002 JFX852002:JFY852002 IWB852002:IWC852002 IMF852002:IMG852002 ICJ852002:ICK852002 HSN852002:HSO852002 HIR852002:HIS852002 GYV852002:GYW852002 GOZ852002:GPA852002 GFD852002:GFE852002 FVH852002:FVI852002 FLL852002:FLM852002 FBP852002:FBQ852002 ERT852002:ERU852002 EHX852002:EHY852002 DYB852002:DYC852002 DOF852002:DOG852002 DEJ852002:DEK852002 CUN852002:CUO852002 CKR852002:CKS852002 CAV852002:CAW852002 BQZ852002:BRA852002 BHD852002:BHE852002 AXH852002:AXI852002 ANL852002:ANM852002 ADP852002:ADQ852002 TT852002:TU852002 JX852002:JY852002 AB852002:AC852002 WWJ786466:WWK786466 WMN786466:WMO786466 WCR786466:WCS786466 VSV786466:VSW786466 VIZ786466:VJA786466 UZD786466:UZE786466 UPH786466:UPI786466 UFL786466:UFM786466 TVP786466:TVQ786466 TLT786466:TLU786466 TBX786466:TBY786466 SSB786466:SSC786466 SIF786466:SIG786466 RYJ786466:RYK786466 RON786466:ROO786466 RER786466:RES786466 QUV786466:QUW786466 QKZ786466:QLA786466 QBD786466:QBE786466 PRH786466:PRI786466 PHL786466:PHM786466 OXP786466:OXQ786466 ONT786466:ONU786466 ODX786466:ODY786466 NUB786466:NUC786466 NKF786466:NKG786466 NAJ786466:NAK786466 MQN786466:MQO786466 MGR786466:MGS786466 LWV786466:LWW786466 LMZ786466:LNA786466 LDD786466:LDE786466 KTH786466:KTI786466 KJL786466:KJM786466 JZP786466:JZQ786466 JPT786466:JPU786466 JFX786466:JFY786466 IWB786466:IWC786466 IMF786466:IMG786466 ICJ786466:ICK786466 HSN786466:HSO786466 HIR786466:HIS786466 GYV786466:GYW786466 GOZ786466:GPA786466 GFD786466:GFE786466 FVH786466:FVI786466 FLL786466:FLM786466 FBP786466:FBQ786466 ERT786466:ERU786466 EHX786466:EHY786466 DYB786466:DYC786466 DOF786466:DOG786466 DEJ786466:DEK786466 CUN786466:CUO786466 CKR786466:CKS786466 CAV786466:CAW786466 BQZ786466:BRA786466 BHD786466:BHE786466 AXH786466:AXI786466 ANL786466:ANM786466 ADP786466:ADQ786466 TT786466:TU786466 JX786466:JY786466 AB786466:AC786466 WWJ720930:WWK720930 WMN720930:WMO720930 WCR720930:WCS720930 VSV720930:VSW720930 VIZ720930:VJA720930 UZD720930:UZE720930 UPH720930:UPI720930 UFL720930:UFM720930 TVP720930:TVQ720930 TLT720930:TLU720930 TBX720930:TBY720930 SSB720930:SSC720930 SIF720930:SIG720930 RYJ720930:RYK720930 RON720930:ROO720930 RER720930:RES720930 QUV720930:QUW720930 QKZ720930:QLA720930 QBD720930:QBE720930 PRH720930:PRI720930 PHL720930:PHM720930 OXP720930:OXQ720930 ONT720930:ONU720930 ODX720930:ODY720930 NUB720930:NUC720930 NKF720930:NKG720930 NAJ720930:NAK720930 MQN720930:MQO720930 MGR720930:MGS720930 LWV720930:LWW720930 LMZ720930:LNA720930 LDD720930:LDE720930 KTH720930:KTI720930 KJL720930:KJM720930 JZP720930:JZQ720930 JPT720930:JPU720930 JFX720930:JFY720930 IWB720930:IWC720930 IMF720930:IMG720930 ICJ720930:ICK720930 HSN720930:HSO720930 HIR720930:HIS720930 GYV720930:GYW720930 GOZ720930:GPA720930 GFD720930:GFE720930 FVH720930:FVI720930 FLL720930:FLM720930 FBP720930:FBQ720930 ERT720930:ERU720930 EHX720930:EHY720930 DYB720930:DYC720930 DOF720930:DOG720930 DEJ720930:DEK720930 CUN720930:CUO720930 CKR720930:CKS720930 CAV720930:CAW720930 BQZ720930:BRA720930 BHD720930:BHE720930 AXH720930:AXI720930 ANL720930:ANM720930 ADP720930:ADQ720930 TT720930:TU720930 JX720930:JY720930 AB720930:AC720930 WWJ655394:WWK655394 WMN655394:WMO655394 WCR655394:WCS655394 VSV655394:VSW655394 VIZ655394:VJA655394 UZD655394:UZE655394 UPH655394:UPI655394 UFL655394:UFM655394 TVP655394:TVQ655394 TLT655394:TLU655394 TBX655394:TBY655394 SSB655394:SSC655394 SIF655394:SIG655394 RYJ655394:RYK655394 RON655394:ROO655394 RER655394:RES655394 QUV655394:QUW655394 QKZ655394:QLA655394 QBD655394:QBE655394 PRH655394:PRI655394 PHL655394:PHM655394 OXP655394:OXQ655394 ONT655394:ONU655394 ODX655394:ODY655394 NUB655394:NUC655394 NKF655394:NKG655394 NAJ655394:NAK655394 MQN655394:MQO655394 MGR655394:MGS655394 LWV655394:LWW655394 LMZ655394:LNA655394 LDD655394:LDE655394 KTH655394:KTI655394 KJL655394:KJM655394 JZP655394:JZQ655394 JPT655394:JPU655394 JFX655394:JFY655394 IWB655394:IWC655394 IMF655394:IMG655394 ICJ655394:ICK655394 HSN655394:HSO655394 HIR655394:HIS655394 GYV655394:GYW655394 GOZ655394:GPA655394 GFD655394:GFE655394 FVH655394:FVI655394 FLL655394:FLM655394 FBP655394:FBQ655394 ERT655394:ERU655394 EHX655394:EHY655394 DYB655394:DYC655394 DOF655394:DOG655394 DEJ655394:DEK655394 CUN655394:CUO655394 CKR655394:CKS655394 CAV655394:CAW655394 BQZ655394:BRA655394 BHD655394:BHE655394 AXH655394:AXI655394 ANL655394:ANM655394 ADP655394:ADQ655394 TT655394:TU655394 JX655394:JY655394 AB655394:AC655394 WWJ589858:WWK589858 WMN589858:WMO589858 WCR589858:WCS589858 VSV589858:VSW589858 VIZ589858:VJA589858 UZD589858:UZE589858 UPH589858:UPI589858 UFL589858:UFM589858 TVP589858:TVQ589858 TLT589858:TLU589858 TBX589858:TBY589858 SSB589858:SSC589858 SIF589858:SIG589858 RYJ589858:RYK589858 RON589858:ROO589858 RER589858:RES589858 QUV589858:QUW589858 QKZ589858:QLA589858 QBD589858:QBE589858 PRH589858:PRI589858 PHL589858:PHM589858 OXP589858:OXQ589858 ONT589858:ONU589858 ODX589858:ODY589858 NUB589858:NUC589858 NKF589858:NKG589858 NAJ589858:NAK589858 MQN589858:MQO589858 MGR589858:MGS589858 LWV589858:LWW589858 LMZ589858:LNA589858 LDD589858:LDE589858 KTH589858:KTI589858 KJL589858:KJM589858 JZP589858:JZQ589858 JPT589858:JPU589858 JFX589858:JFY589858 IWB589858:IWC589858 IMF589858:IMG589858 ICJ589858:ICK589858 HSN589858:HSO589858 HIR589858:HIS589858 GYV589858:GYW589858 GOZ589858:GPA589858 GFD589858:GFE589858 FVH589858:FVI589858 FLL589858:FLM589858 FBP589858:FBQ589858 ERT589858:ERU589858 EHX589858:EHY589858 DYB589858:DYC589858 DOF589858:DOG589858 DEJ589858:DEK589858 CUN589858:CUO589858 CKR589858:CKS589858 CAV589858:CAW589858 BQZ589858:BRA589858 BHD589858:BHE589858 AXH589858:AXI589858 ANL589858:ANM589858 ADP589858:ADQ589858 TT589858:TU589858 JX589858:JY589858 AB589858:AC589858 WWJ524322:WWK524322 WMN524322:WMO524322 WCR524322:WCS524322 VSV524322:VSW524322 VIZ524322:VJA524322 UZD524322:UZE524322 UPH524322:UPI524322 UFL524322:UFM524322 TVP524322:TVQ524322 TLT524322:TLU524322 TBX524322:TBY524322 SSB524322:SSC524322 SIF524322:SIG524322 RYJ524322:RYK524322 RON524322:ROO524322 RER524322:RES524322 QUV524322:QUW524322 QKZ524322:QLA524322 QBD524322:QBE524322 PRH524322:PRI524322 PHL524322:PHM524322 OXP524322:OXQ524322 ONT524322:ONU524322 ODX524322:ODY524322 NUB524322:NUC524322 NKF524322:NKG524322 NAJ524322:NAK524322 MQN524322:MQO524322 MGR524322:MGS524322 LWV524322:LWW524322 LMZ524322:LNA524322 LDD524322:LDE524322 KTH524322:KTI524322 KJL524322:KJM524322 JZP524322:JZQ524322 JPT524322:JPU524322 JFX524322:JFY524322 IWB524322:IWC524322 IMF524322:IMG524322 ICJ524322:ICK524322 HSN524322:HSO524322 HIR524322:HIS524322 GYV524322:GYW524322 GOZ524322:GPA524322 GFD524322:GFE524322 FVH524322:FVI524322 FLL524322:FLM524322 FBP524322:FBQ524322 ERT524322:ERU524322 EHX524322:EHY524322 DYB524322:DYC524322 DOF524322:DOG524322 DEJ524322:DEK524322 CUN524322:CUO524322 CKR524322:CKS524322 CAV524322:CAW524322 BQZ524322:BRA524322 BHD524322:BHE524322 AXH524322:AXI524322 ANL524322:ANM524322 ADP524322:ADQ524322 TT524322:TU524322 JX524322:JY524322 AB524322:AC524322 WWJ458786:WWK458786 WMN458786:WMO458786 WCR458786:WCS458786 VSV458786:VSW458786 VIZ458786:VJA458786 UZD458786:UZE458786 UPH458786:UPI458786 UFL458786:UFM458786 TVP458786:TVQ458786 TLT458786:TLU458786 TBX458786:TBY458786 SSB458786:SSC458786 SIF458786:SIG458786 RYJ458786:RYK458786 RON458786:ROO458786 RER458786:RES458786 QUV458786:QUW458786 QKZ458786:QLA458786 QBD458786:QBE458786 PRH458786:PRI458786 PHL458786:PHM458786 OXP458786:OXQ458786 ONT458786:ONU458786 ODX458786:ODY458786 NUB458786:NUC458786 NKF458786:NKG458786 NAJ458786:NAK458786 MQN458786:MQO458786 MGR458786:MGS458786 LWV458786:LWW458786 LMZ458786:LNA458786 LDD458786:LDE458786 KTH458786:KTI458786 KJL458786:KJM458786 JZP458786:JZQ458786 JPT458786:JPU458786 JFX458786:JFY458786 IWB458786:IWC458786 IMF458786:IMG458786 ICJ458786:ICK458786 HSN458786:HSO458786 HIR458786:HIS458786 GYV458786:GYW458786 GOZ458786:GPA458786 GFD458786:GFE458786 FVH458786:FVI458786 FLL458786:FLM458786 FBP458786:FBQ458786 ERT458786:ERU458786 EHX458786:EHY458786 DYB458786:DYC458786 DOF458786:DOG458786 DEJ458786:DEK458786 CUN458786:CUO458786 CKR458786:CKS458786 CAV458786:CAW458786 BQZ458786:BRA458786 BHD458786:BHE458786 AXH458786:AXI458786 ANL458786:ANM458786 ADP458786:ADQ458786 TT458786:TU458786 JX458786:JY458786 AB458786:AC458786 WWJ393250:WWK393250 WMN393250:WMO393250 WCR393250:WCS393250 VSV393250:VSW393250 VIZ393250:VJA393250 UZD393250:UZE393250 UPH393250:UPI393250 UFL393250:UFM393250 TVP393250:TVQ393250 TLT393250:TLU393250 TBX393250:TBY393250 SSB393250:SSC393250 SIF393250:SIG393250 RYJ393250:RYK393250 RON393250:ROO393250 RER393250:RES393250 QUV393250:QUW393250 QKZ393250:QLA393250 QBD393250:QBE393250 PRH393250:PRI393250 PHL393250:PHM393250 OXP393250:OXQ393250 ONT393250:ONU393250 ODX393250:ODY393250 NUB393250:NUC393250 NKF393250:NKG393250 NAJ393250:NAK393250 MQN393250:MQO393250 MGR393250:MGS393250 LWV393250:LWW393250 LMZ393250:LNA393250 LDD393250:LDE393250 KTH393250:KTI393250 KJL393250:KJM393250 JZP393250:JZQ393250 JPT393250:JPU393250 JFX393250:JFY393250 IWB393250:IWC393250 IMF393250:IMG393250 ICJ393250:ICK393250 HSN393250:HSO393250 HIR393250:HIS393250 GYV393250:GYW393250 GOZ393250:GPA393250 GFD393250:GFE393250 FVH393250:FVI393250 FLL393250:FLM393250 FBP393250:FBQ393250 ERT393250:ERU393250 EHX393250:EHY393250 DYB393250:DYC393250 DOF393250:DOG393250 DEJ393250:DEK393250 CUN393250:CUO393250 CKR393250:CKS393250 CAV393250:CAW393250 BQZ393250:BRA393250 BHD393250:BHE393250 AXH393250:AXI393250 ANL393250:ANM393250 ADP393250:ADQ393250 TT393250:TU393250 JX393250:JY393250 AB393250:AC393250 WWJ327714:WWK327714 WMN327714:WMO327714 WCR327714:WCS327714 VSV327714:VSW327714 VIZ327714:VJA327714 UZD327714:UZE327714 UPH327714:UPI327714 UFL327714:UFM327714 TVP327714:TVQ327714 TLT327714:TLU327714 TBX327714:TBY327714 SSB327714:SSC327714 SIF327714:SIG327714 RYJ327714:RYK327714 RON327714:ROO327714 RER327714:RES327714 QUV327714:QUW327714 QKZ327714:QLA327714 QBD327714:QBE327714 PRH327714:PRI327714 PHL327714:PHM327714 OXP327714:OXQ327714 ONT327714:ONU327714 ODX327714:ODY327714 NUB327714:NUC327714 NKF327714:NKG327714 NAJ327714:NAK327714 MQN327714:MQO327714 MGR327714:MGS327714 LWV327714:LWW327714 LMZ327714:LNA327714 LDD327714:LDE327714 KTH327714:KTI327714 KJL327714:KJM327714 JZP327714:JZQ327714 JPT327714:JPU327714 JFX327714:JFY327714 IWB327714:IWC327714 IMF327714:IMG327714 ICJ327714:ICK327714 HSN327714:HSO327714 HIR327714:HIS327714 GYV327714:GYW327714 GOZ327714:GPA327714 GFD327714:GFE327714 FVH327714:FVI327714 FLL327714:FLM327714 FBP327714:FBQ327714 ERT327714:ERU327714 EHX327714:EHY327714 DYB327714:DYC327714 DOF327714:DOG327714 DEJ327714:DEK327714 CUN327714:CUO327714 CKR327714:CKS327714 CAV327714:CAW327714 BQZ327714:BRA327714 BHD327714:BHE327714 AXH327714:AXI327714 ANL327714:ANM327714 ADP327714:ADQ327714 TT327714:TU327714 JX327714:JY327714 AB327714:AC327714 WWJ262178:WWK262178 WMN262178:WMO262178 WCR262178:WCS262178 VSV262178:VSW262178 VIZ262178:VJA262178 UZD262178:UZE262178 UPH262178:UPI262178 UFL262178:UFM262178 TVP262178:TVQ262178 TLT262178:TLU262178 TBX262178:TBY262178 SSB262178:SSC262178 SIF262178:SIG262178 RYJ262178:RYK262178 RON262178:ROO262178 RER262178:RES262178 QUV262178:QUW262178 QKZ262178:QLA262178 QBD262178:QBE262178 PRH262178:PRI262178 PHL262178:PHM262178 OXP262178:OXQ262178 ONT262178:ONU262178 ODX262178:ODY262178 NUB262178:NUC262178 NKF262178:NKG262178 NAJ262178:NAK262178 MQN262178:MQO262178 MGR262178:MGS262178 LWV262178:LWW262178 LMZ262178:LNA262178 LDD262178:LDE262178 KTH262178:KTI262178 KJL262178:KJM262178 JZP262178:JZQ262178 JPT262178:JPU262178 JFX262178:JFY262178 IWB262178:IWC262178 IMF262178:IMG262178 ICJ262178:ICK262178 HSN262178:HSO262178 HIR262178:HIS262178 GYV262178:GYW262178 GOZ262178:GPA262178 GFD262178:GFE262178 FVH262178:FVI262178 FLL262178:FLM262178 FBP262178:FBQ262178 ERT262178:ERU262178 EHX262178:EHY262178 DYB262178:DYC262178 DOF262178:DOG262178 DEJ262178:DEK262178 CUN262178:CUO262178 CKR262178:CKS262178 CAV262178:CAW262178 BQZ262178:BRA262178 BHD262178:BHE262178 AXH262178:AXI262178 ANL262178:ANM262178 ADP262178:ADQ262178 TT262178:TU262178 JX262178:JY262178 AB262178:AC262178 WWJ196642:WWK196642 WMN196642:WMO196642 WCR196642:WCS196642 VSV196642:VSW196642 VIZ196642:VJA196642 UZD196642:UZE196642 UPH196642:UPI196642 UFL196642:UFM196642 TVP196642:TVQ196642 TLT196642:TLU196642 TBX196642:TBY196642 SSB196642:SSC196642 SIF196642:SIG196642 RYJ196642:RYK196642 RON196642:ROO196642 RER196642:RES196642 QUV196642:QUW196642 QKZ196642:QLA196642 QBD196642:QBE196642 PRH196642:PRI196642 PHL196642:PHM196642 OXP196642:OXQ196642 ONT196642:ONU196642 ODX196642:ODY196642 NUB196642:NUC196642 NKF196642:NKG196642 NAJ196642:NAK196642 MQN196642:MQO196642 MGR196642:MGS196642 LWV196642:LWW196642 LMZ196642:LNA196642 LDD196642:LDE196642 KTH196642:KTI196642 KJL196642:KJM196642 JZP196642:JZQ196642 JPT196642:JPU196642 JFX196642:JFY196642 IWB196642:IWC196642 IMF196642:IMG196642 ICJ196642:ICK196642 HSN196642:HSO196642 HIR196642:HIS196642 GYV196642:GYW196642 GOZ196642:GPA196642 GFD196642:GFE196642 FVH196642:FVI196642 FLL196642:FLM196642 FBP196642:FBQ196642 ERT196642:ERU196642 EHX196642:EHY196642 DYB196642:DYC196642 DOF196642:DOG196642 DEJ196642:DEK196642 CUN196642:CUO196642 CKR196642:CKS196642 CAV196642:CAW196642 BQZ196642:BRA196642 BHD196642:BHE196642 AXH196642:AXI196642 ANL196642:ANM196642 ADP196642:ADQ196642 TT196642:TU196642 JX196642:JY196642 AB196642:AC196642 WWJ131106:WWK131106 WMN131106:WMO131106 WCR131106:WCS131106 VSV131106:VSW131106 VIZ131106:VJA131106 UZD131106:UZE131106 UPH131106:UPI131106 UFL131106:UFM131106 TVP131106:TVQ131106 TLT131106:TLU131106 TBX131106:TBY131106 SSB131106:SSC131106 SIF131106:SIG131106 RYJ131106:RYK131106 RON131106:ROO131106 RER131106:RES131106 QUV131106:QUW131106 QKZ131106:QLA131106 QBD131106:QBE131106 PRH131106:PRI131106 PHL131106:PHM131106 OXP131106:OXQ131106 ONT131106:ONU131106 ODX131106:ODY131106 NUB131106:NUC131106 NKF131106:NKG131106 NAJ131106:NAK131106 MQN131106:MQO131106 MGR131106:MGS131106 LWV131106:LWW131106 LMZ131106:LNA131106 LDD131106:LDE131106 KTH131106:KTI131106 KJL131106:KJM131106 JZP131106:JZQ131106 JPT131106:JPU131106 JFX131106:JFY131106 IWB131106:IWC131106 IMF131106:IMG131106 ICJ131106:ICK131106 HSN131106:HSO131106 HIR131106:HIS131106 GYV131106:GYW131106 GOZ131106:GPA131106 GFD131106:GFE131106 FVH131106:FVI131106 FLL131106:FLM131106 FBP131106:FBQ131106 ERT131106:ERU131106 EHX131106:EHY131106 DYB131106:DYC131106 DOF131106:DOG131106 DEJ131106:DEK131106 CUN131106:CUO131106 CKR131106:CKS131106 CAV131106:CAW131106 BQZ131106:BRA131106 BHD131106:BHE131106 AXH131106:AXI131106 ANL131106:ANM131106 ADP131106:ADQ131106 TT131106:TU131106 JX131106:JY131106 AB131106:AC131106 WWJ65570:WWK65570 WMN65570:WMO65570 WCR65570:WCS65570 VSV65570:VSW65570 VIZ65570:VJA65570 UZD65570:UZE65570 UPH65570:UPI65570 UFL65570:UFM65570 TVP65570:TVQ65570 TLT65570:TLU65570 TBX65570:TBY65570 SSB65570:SSC65570 SIF65570:SIG65570 RYJ65570:RYK65570 RON65570:ROO65570 RER65570:RES65570 QUV65570:QUW65570 QKZ65570:QLA65570 QBD65570:QBE65570 PRH65570:PRI65570 PHL65570:PHM65570 OXP65570:OXQ65570 ONT65570:ONU65570 ODX65570:ODY65570 NUB65570:NUC65570 NKF65570:NKG65570 NAJ65570:NAK65570 MQN65570:MQO65570 MGR65570:MGS65570 LWV65570:LWW65570 LMZ65570:LNA65570 LDD65570:LDE65570 KTH65570:KTI65570 KJL65570:KJM65570 JZP65570:JZQ65570 JPT65570:JPU65570 JFX65570:JFY65570 IWB65570:IWC65570 IMF65570:IMG65570 ICJ65570:ICK65570 HSN65570:HSO65570 HIR65570:HIS65570 GYV65570:GYW65570 GOZ65570:GPA65570 GFD65570:GFE65570 FVH65570:FVI65570 FLL65570:FLM65570 FBP65570:FBQ65570 ERT65570:ERU65570 EHX65570:EHY65570 DYB65570:DYC65570 DOF65570:DOG65570 DEJ65570:DEK65570 CUN65570:CUO65570 CKR65570:CKS65570 CAV65570:CAW65570 BQZ65570:BRA65570 BHD65570:BHE65570 AXH65570:AXI65570 ANL65570:ANM65570 ADP65570:ADQ65570 TT65570:TU65570 JX65570:JY65570 AB65570:AC65570 WWJ61:WWK61 WMN61:WMO61 WCR61:WCS61 VSV61:VSW61 VIZ61:VJA61 UZD61:UZE61 UPH61:UPI61 UFL61:UFM61 TVP61:TVQ61 TLT61:TLU61 TBX61:TBY61 SSB61:SSC61 SIF61:SIG61 RYJ61:RYK61 RON61:ROO61 RER61:RES61 QUV61:QUW61 QKZ61:QLA61 QBD61:QBE61 PRH61:PRI61 PHL61:PHM61 OXP61:OXQ61 ONT61:ONU61 ODX61:ODY61 NUB61:NUC61 NKF61:NKG61 NAJ61:NAK61 MQN61:MQO61 MGR61:MGS61 LWV61:LWW61 LMZ61:LNA61 LDD61:LDE61 KTH61:KTI61 KJL61:KJM61 JZP61:JZQ61 JPT61:JPU61 JFX61:JFY61 IWB61:IWC61 IMF61:IMG61 ICJ61:ICK61 HSN61:HSO61 HIR61:HIS61 GYV61:GYW61 GOZ61:GPA61 GFD61:GFE61 FVH61:FVI61 FLL61:FLM61 FBP61:FBQ61 ERT61:ERU61 EHX61:EHY61 DYB61:DYC61 DOF61:DOG61 DEJ61:DEK61 CUN61:CUO61 CKR61:CKS61 CAV61:CAW61 BQZ61:BRA61 BHD61:BHE61 AXH61:AXI61 ANL61:ANM61 ADP61:ADQ61 TT61:TU61 JX61:JY61 UPH983063:UPI983063 WWF983074:WWG983074 WMJ983074:WMK983074 WCN983074:WCO983074 VSR983074:VSS983074 VIV983074:VIW983074 UYZ983074:UZA983074 UPD983074:UPE983074 UFH983074:UFI983074 TVL983074:TVM983074 TLP983074:TLQ983074 TBT983074:TBU983074 SRX983074:SRY983074 SIB983074:SIC983074 RYF983074:RYG983074 ROJ983074:ROK983074 REN983074:REO983074 QUR983074:QUS983074 QKV983074:QKW983074 QAZ983074:QBA983074 PRD983074:PRE983074 PHH983074:PHI983074 OXL983074:OXM983074 ONP983074:ONQ983074 ODT983074:ODU983074 NTX983074:NTY983074 NKB983074:NKC983074 NAF983074:NAG983074 MQJ983074:MQK983074 MGN983074:MGO983074 LWR983074:LWS983074 LMV983074:LMW983074 LCZ983074:LDA983074 KTD983074:KTE983074 KJH983074:KJI983074 JZL983074:JZM983074 JPP983074:JPQ983074 JFT983074:JFU983074 IVX983074:IVY983074 IMB983074:IMC983074 ICF983074:ICG983074 HSJ983074:HSK983074 HIN983074:HIO983074 GYR983074:GYS983074 GOV983074:GOW983074 GEZ983074:GFA983074 FVD983074:FVE983074 FLH983074:FLI983074 FBL983074:FBM983074 ERP983074:ERQ983074 EHT983074:EHU983074 DXX983074:DXY983074 DOB983074:DOC983074 DEF983074:DEG983074 CUJ983074:CUK983074 CKN983074:CKO983074 CAR983074:CAS983074 BQV983074:BQW983074 BGZ983074:BHA983074 AXD983074:AXE983074 ANH983074:ANI983074 ADL983074:ADM983074 TP983074:TQ983074 JT983074:JU983074 X983074:Y983074 WWF917538:WWG917538 WMJ917538:WMK917538 WCN917538:WCO917538 VSR917538:VSS917538 VIV917538:VIW917538 UYZ917538:UZA917538 UPD917538:UPE917538 UFH917538:UFI917538 TVL917538:TVM917538 TLP917538:TLQ917538 TBT917538:TBU917538 SRX917538:SRY917538 SIB917538:SIC917538 RYF917538:RYG917538 ROJ917538:ROK917538 REN917538:REO917538 QUR917538:QUS917538 QKV917538:QKW917538 QAZ917538:QBA917538 PRD917538:PRE917538 PHH917538:PHI917538 OXL917538:OXM917538 ONP917538:ONQ917538 ODT917538:ODU917538 NTX917538:NTY917538 NKB917538:NKC917538 NAF917538:NAG917538 MQJ917538:MQK917538 MGN917538:MGO917538 LWR917538:LWS917538 LMV917538:LMW917538 LCZ917538:LDA917538 KTD917538:KTE917538 KJH917538:KJI917538 JZL917538:JZM917538 JPP917538:JPQ917538 JFT917538:JFU917538 IVX917538:IVY917538 IMB917538:IMC917538 ICF917538:ICG917538 HSJ917538:HSK917538 HIN917538:HIO917538 GYR917538:GYS917538 GOV917538:GOW917538 GEZ917538:GFA917538 FVD917538:FVE917538 FLH917538:FLI917538 FBL917538:FBM917538 ERP917538:ERQ917538 EHT917538:EHU917538 DXX917538:DXY917538 DOB917538:DOC917538 DEF917538:DEG917538 CUJ917538:CUK917538 CKN917538:CKO917538 CAR917538:CAS917538 BQV917538:BQW917538 BGZ917538:BHA917538 AXD917538:AXE917538 ANH917538:ANI917538 ADL917538:ADM917538 TP917538:TQ917538 JT917538:JU917538 X917538:Y917538 WWF852002:WWG852002 WMJ852002:WMK852002 WCN852002:WCO852002 VSR852002:VSS852002 VIV852002:VIW852002 UYZ852002:UZA852002 UPD852002:UPE852002 UFH852002:UFI852002 TVL852002:TVM852002 TLP852002:TLQ852002 TBT852002:TBU852002 SRX852002:SRY852002 SIB852002:SIC852002 RYF852002:RYG852002 ROJ852002:ROK852002 REN852002:REO852002 QUR852002:QUS852002 QKV852002:QKW852002 QAZ852002:QBA852002 PRD852002:PRE852002 PHH852002:PHI852002 OXL852002:OXM852002 ONP852002:ONQ852002 ODT852002:ODU852002 NTX852002:NTY852002 NKB852002:NKC852002 NAF852002:NAG852002 MQJ852002:MQK852002 MGN852002:MGO852002 LWR852002:LWS852002 LMV852002:LMW852002 LCZ852002:LDA852002 KTD852002:KTE852002 KJH852002:KJI852002 JZL852002:JZM852002 JPP852002:JPQ852002 JFT852002:JFU852002 IVX852002:IVY852002 IMB852002:IMC852002 ICF852002:ICG852002 HSJ852002:HSK852002 HIN852002:HIO852002 GYR852002:GYS852002 GOV852002:GOW852002 GEZ852002:GFA852002 FVD852002:FVE852002 FLH852002:FLI852002 FBL852002:FBM852002 ERP852002:ERQ852002 EHT852002:EHU852002 DXX852002:DXY852002 DOB852002:DOC852002 DEF852002:DEG852002 CUJ852002:CUK852002 CKN852002:CKO852002 CAR852002:CAS852002 BQV852002:BQW852002 BGZ852002:BHA852002 AXD852002:AXE852002 ANH852002:ANI852002 ADL852002:ADM852002 TP852002:TQ852002 JT852002:JU852002 X852002:Y852002 WWF786466:WWG786466 WMJ786466:WMK786466 WCN786466:WCO786466 VSR786466:VSS786466 VIV786466:VIW786466 UYZ786466:UZA786466 UPD786466:UPE786466 UFH786466:UFI786466 TVL786466:TVM786466 TLP786466:TLQ786466 TBT786466:TBU786466 SRX786466:SRY786466 SIB786466:SIC786466 RYF786466:RYG786466 ROJ786466:ROK786466 REN786466:REO786466 QUR786466:QUS786466 QKV786466:QKW786466 QAZ786466:QBA786466 PRD786466:PRE786466 PHH786466:PHI786466 OXL786466:OXM786466 ONP786466:ONQ786466 ODT786466:ODU786466 NTX786466:NTY786466 NKB786466:NKC786466 NAF786466:NAG786466 MQJ786466:MQK786466 MGN786466:MGO786466 LWR786466:LWS786466 LMV786466:LMW786466 LCZ786466:LDA786466 KTD786466:KTE786466 KJH786466:KJI786466 JZL786466:JZM786466 JPP786466:JPQ786466 JFT786466:JFU786466 IVX786466:IVY786466 IMB786466:IMC786466 ICF786466:ICG786466 HSJ786466:HSK786466 HIN786466:HIO786466 GYR786466:GYS786466 GOV786466:GOW786466 GEZ786466:GFA786466 FVD786466:FVE786466 FLH786466:FLI786466 FBL786466:FBM786466 ERP786466:ERQ786466 EHT786466:EHU786466 DXX786466:DXY786466 DOB786466:DOC786466 DEF786466:DEG786466 CUJ786466:CUK786466 CKN786466:CKO786466 CAR786466:CAS786466 BQV786466:BQW786466 BGZ786466:BHA786466 AXD786466:AXE786466 ANH786466:ANI786466 ADL786466:ADM786466 TP786466:TQ786466 JT786466:JU786466 X786466:Y786466 WWF720930:WWG720930 WMJ720930:WMK720930 WCN720930:WCO720930 VSR720930:VSS720930 VIV720930:VIW720930 UYZ720930:UZA720930 UPD720930:UPE720930 UFH720930:UFI720930 TVL720930:TVM720930 TLP720930:TLQ720930 TBT720930:TBU720930 SRX720930:SRY720930 SIB720930:SIC720930 RYF720930:RYG720930 ROJ720930:ROK720930 REN720930:REO720930 QUR720930:QUS720930 QKV720930:QKW720930 QAZ720930:QBA720930 PRD720930:PRE720930 PHH720930:PHI720930 OXL720930:OXM720930 ONP720930:ONQ720930 ODT720930:ODU720930 NTX720930:NTY720930 NKB720930:NKC720930 NAF720930:NAG720930 MQJ720930:MQK720930 MGN720930:MGO720930 LWR720930:LWS720930 LMV720930:LMW720930 LCZ720930:LDA720930 KTD720930:KTE720930 KJH720930:KJI720930 JZL720930:JZM720930 JPP720930:JPQ720930 JFT720930:JFU720930 IVX720930:IVY720930 IMB720930:IMC720930 ICF720930:ICG720930 HSJ720930:HSK720930 HIN720930:HIO720930 GYR720930:GYS720930 GOV720930:GOW720930 GEZ720930:GFA720930 FVD720930:FVE720930 FLH720930:FLI720930 FBL720930:FBM720930 ERP720930:ERQ720930 EHT720930:EHU720930 DXX720930:DXY720930 DOB720930:DOC720930 DEF720930:DEG720930 CUJ720930:CUK720930 CKN720930:CKO720930 CAR720930:CAS720930 BQV720930:BQW720930 BGZ720930:BHA720930 AXD720930:AXE720930 ANH720930:ANI720930 ADL720930:ADM720930 TP720930:TQ720930 JT720930:JU720930 X720930:Y720930 WWF655394:WWG655394 WMJ655394:WMK655394 WCN655394:WCO655394 VSR655394:VSS655394 VIV655394:VIW655394 UYZ655394:UZA655394 UPD655394:UPE655394 UFH655394:UFI655394 TVL655394:TVM655394 TLP655394:TLQ655394 TBT655394:TBU655394 SRX655394:SRY655394 SIB655394:SIC655394 RYF655394:RYG655394 ROJ655394:ROK655394 REN655394:REO655394 QUR655394:QUS655394 QKV655394:QKW655394 QAZ655394:QBA655394 PRD655394:PRE655394 PHH655394:PHI655394 OXL655394:OXM655394 ONP655394:ONQ655394 ODT655394:ODU655394 NTX655394:NTY655394 NKB655394:NKC655394 NAF655394:NAG655394 MQJ655394:MQK655394 MGN655394:MGO655394 LWR655394:LWS655394 LMV655394:LMW655394 LCZ655394:LDA655394 KTD655394:KTE655394 KJH655394:KJI655394 JZL655394:JZM655394 JPP655394:JPQ655394 JFT655394:JFU655394 IVX655394:IVY655394 IMB655394:IMC655394 ICF655394:ICG655394 HSJ655394:HSK655394 HIN655394:HIO655394 GYR655394:GYS655394 GOV655394:GOW655394 GEZ655394:GFA655394 FVD655394:FVE655394 FLH655394:FLI655394 FBL655394:FBM655394 ERP655394:ERQ655394 EHT655394:EHU655394 DXX655394:DXY655394 DOB655394:DOC655394 DEF655394:DEG655394 CUJ655394:CUK655394 CKN655394:CKO655394 CAR655394:CAS655394 BQV655394:BQW655394 BGZ655394:BHA655394 AXD655394:AXE655394 ANH655394:ANI655394 ADL655394:ADM655394 TP655394:TQ655394 JT655394:JU655394 X655394:Y655394 WWF589858:WWG589858 WMJ589858:WMK589858 WCN589858:WCO589858 VSR589858:VSS589858 VIV589858:VIW589858 UYZ589858:UZA589858 UPD589858:UPE589858 UFH589858:UFI589858 TVL589858:TVM589858 TLP589858:TLQ589858 TBT589858:TBU589858 SRX589858:SRY589858 SIB589858:SIC589858 RYF589858:RYG589858 ROJ589858:ROK589858 REN589858:REO589858 QUR589858:QUS589858 QKV589858:QKW589858 QAZ589858:QBA589858 PRD589858:PRE589858 PHH589858:PHI589858 OXL589858:OXM589858 ONP589858:ONQ589858 ODT589858:ODU589858 NTX589858:NTY589858 NKB589858:NKC589858 NAF589858:NAG589858 MQJ589858:MQK589858 MGN589858:MGO589858 LWR589858:LWS589858 LMV589858:LMW589858 LCZ589858:LDA589858 KTD589858:KTE589858 KJH589858:KJI589858 JZL589858:JZM589858 JPP589858:JPQ589858 JFT589858:JFU589858 IVX589858:IVY589858 IMB589858:IMC589858 ICF589858:ICG589858 HSJ589858:HSK589858 HIN589858:HIO589858 GYR589858:GYS589858 GOV589858:GOW589858 GEZ589858:GFA589858 FVD589858:FVE589858 FLH589858:FLI589858 FBL589858:FBM589858 ERP589858:ERQ589858 EHT589858:EHU589858 DXX589858:DXY589858 DOB589858:DOC589858 DEF589858:DEG589858 CUJ589858:CUK589858 CKN589858:CKO589858 CAR589858:CAS589858 BQV589858:BQW589858 BGZ589858:BHA589858 AXD589858:AXE589858 ANH589858:ANI589858 ADL589858:ADM589858 TP589858:TQ589858 JT589858:JU589858 X589858:Y589858 WWF524322:WWG524322 WMJ524322:WMK524322 WCN524322:WCO524322 VSR524322:VSS524322 VIV524322:VIW524322 UYZ524322:UZA524322 UPD524322:UPE524322 UFH524322:UFI524322 TVL524322:TVM524322 TLP524322:TLQ524322 TBT524322:TBU524322 SRX524322:SRY524322 SIB524322:SIC524322 RYF524322:RYG524322 ROJ524322:ROK524322 REN524322:REO524322 QUR524322:QUS524322 QKV524322:QKW524322 QAZ524322:QBA524322 PRD524322:PRE524322 PHH524322:PHI524322 OXL524322:OXM524322 ONP524322:ONQ524322 ODT524322:ODU524322 NTX524322:NTY524322 NKB524322:NKC524322 NAF524322:NAG524322 MQJ524322:MQK524322 MGN524322:MGO524322 LWR524322:LWS524322 LMV524322:LMW524322 LCZ524322:LDA524322 KTD524322:KTE524322 KJH524322:KJI524322 JZL524322:JZM524322 JPP524322:JPQ524322 JFT524322:JFU524322 IVX524322:IVY524322 IMB524322:IMC524322 ICF524322:ICG524322 HSJ524322:HSK524322 HIN524322:HIO524322 GYR524322:GYS524322 GOV524322:GOW524322 GEZ524322:GFA524322 FVD524322:FVE524322 FLH524322:FLI524322 FBL524322:FBM524322 ERP524322:ERQ524322 EHT524322:EHU524322 DXX524322:DXY524322 DOB524322:DOC524322 DEF524322:DEG524322 CUJ524322:CUK524322 CKN524322:CKO524322 CAR524322:CAS524322 BQV524322:BQW524322 BGZ524322:BHA524322 AXD524322:AXE524322 ANH524322:ANI524322 ADL524322:ADM524322 TP524322:TQ524322 JT524322:JU524322 X524322:Y524322 WWF458786:WWG458786 WMJ458786:WMK458786 WCN458786:WCO458786 VSR458786:VSS458786 VIV458786:VIW458786 UYZ458786:UZA458786 UPD458786:UPE458786 UFH458786:UFI458786 TVL458786:TVM458786 TLP458786:TLQ458786 TBT458786:TBU458786 SRX458786:SRY458786 SIB458786:SIC458786 RYF458786:RYG458786 ROJ458786:ROK458786 REN458786:REO458786 QUR458786:QUS458786 QKV458786:QKW458786 QAZ458786:QBA458786 PRD458786:PRE458786 PHH458786:PHI458786 OXL458786:OXM458786 ONP458786:ONQ458786 ODT458786:ODU458786 NTX458786:NTY458786 NKB458786:NKC458786 NAF458786:NAG458786 MQJ458786:MQK458786 MGN458786:MGO458786 LWR458786:LWS458786 LMV458786:LMW458786 LCZ458786:LDA458786 KTD458786:KTE458786 KJH458786:KJI458786 JZL458786:JZM458786 JPP458786:JPQ458786 JFT458786:JFU458786 IVX458786:IVY458786 IMB458786:IMC458786 ICF458786:ICG458786 HSJ458786:HSK458786 HIN458786:HIO458786 GYR458786:GYS458786 GOV458786:GOW458786 GEZ458786:GFA458786 FVD458786:FVE458786 FLH458786:FLI458786 FBL458786:FBM458786 ERP458786:ERQ458786 EHT458786:EHU458786 DXX458786:DXY458786 DOB458786:DOC458786 DEF458786:DEG458786 CUJ458786:CUK458786 CKN458786:CKO458786 CAR458786:CAS458786 BQV458786:BQW458786 BGZ458786:BHA458786 AXD458786:AXE458786 ANH458786:ANI458786 ADL458786:ADM458786 TP458786:TQ458786 JT458786:JU458786 X458786:Y458786 WWF393250:WWG393250 WMJ393250:WMK393250 WCN393250:WCO393250 VSR393250:VSS393250 VIV393250:VIW393250 UYZ393250:UZA393250 UPD393250:UPE393250 UFH393250:UFI393250 TVL393250:TVM393250 TLP393250:TLQ393250 TBT393250:TBU393250 SRX393250:SRY393250 SIB393250:SIC393250 RYF393250:RYG393250 ROJ393250:ROK393250 REN393250:REO393250 QUR393250:QUS393250 QKV393250:QKW393250 QAZ393250:QBA393250 PRD393250:PRE393250 PHH393250:PHI393250 OXL393250:OXM393250 ONP393250:ONQ393250 ODT393250:ODU393250 NTX393250:NTY393250 NKB393250:NKC393250 NAF393250:NAG393250 MQJ393250:MQK393250 MGN393250:MGO393250 LWR393250:LWS393250 LMV393250:LMW393250 LCZ393250:LDA393250 KTD393250:KTE393250 KJH393250:KJI393250 JZL393250:JZM393250 JPP393250:JPQ393250 JFT393250:JFU393250 IVX393250:IVY393250 IMB393250:IMC393250 ICF393250:ICG393250 HSJ393250:HSK393250 HIN393250:HIO393250 GYR393250:GYS393250 GOV393250:GOW393250 GEZ393250:GFA393250 FVD393250:FVE393250 FLH393250:FLI393250 FBL393250:FBM393250 ERP393250:ERQ393250 EHT393250:EHU393250 DXX393250:DXY393250 DOB393250:DOC393250 DEF393250:DEG393250 CUJ393250:CUK393250 CKN393250:CKO393250 CAR393250:CAS393250 BQV393250:BQW393250 BGZ393250:BHA393250 AXD393250:AXE393250 ANH393250:ANI393250 ADL393250:ADM393250 TP393250:TQ393250 JT393250:JU393250 X393250:Y393250 WWF327714:WWG327714 WMJ327714:WMK327714 WCN327714:WCO327714 VSR327714:VSS327714 VIV327714:VIW327714 UYZ327714:UZA327714 UPD327714:UPE327714 UFH327714:UFI327714 TVL327714:TVM327714 TLP327714:TLQ327714 TBT327714:TBU327714 SRX327714:SRY327714 SIB327714:SIC327714 RYF327714:RYG327714 ROJ327714:ROK327714 REN327714:REO327714 QUR327714:QUS327714 QKV327714:QKW327714 QAZ327714:QBA327714 PRD327714:PRE327714 PHH327714:PHI327714 OXL327714:OXM327714 ONP327714:ONQ327714 ODT327714:ODU327714 NTX327714:NTY327714 NKB327714:NKC327714 NAF327714:NAG327714 MQJ327714:MQK327714 MGN327714:MGO327714 LWR327714:LWS327714 LMV327714:LMW327714 LCZ327714:LDA327714 KTD327714:KTE327714 KJH327714:KJI327714 JZL327714:JZM327714 JPP327714:JPQ327714 JFT327714:JFU327714 IVX327714:IVY327714 IMB327714:IMC327714 ICF327714:ICG327714 HSJ327714:HSK327714 HIN327714:HIO327714 GYR327714:GYS327714 GOV327714:GOW327714 GEZ327714:GFA327714 FVD327714:FVE327714 FLH327714:FLI327714 FBL327714:FBM327714 ERP327714:ERQ327714 EHT327714:EHU327714 DXX327714:DXY327714 DOB327714:DOC327714 DEF327714:DEG327714 CUJ327714:CUK327714 CKN327714:CKO327714 CAR327714:CAS327714 BQV327714:BQW327714 BGZ327714:BHA327714 AXD327714:AXE327714 ANH327714:ANI327714 ADL327714:ADM327714 TP327714:TQ327714 JT327714:JU327714 X327714:Y327714 WWF262178:WWG262178 WMJ262178:WMK262178 WCN262178:WCO262178 VSR262178:VSS262178 VIV262178:VIW262178 UYZ262178:UZA262178 UPD262178:UPE262178 UFH262178:UFI262178 TVL262178:TVM262178 TLP262178:TLQ262178 TBT262178:TBU262178 SRX262178:SRY262178 SIB262178:SIC262178 RYF262178:RYG262178 ROJ262178:ROK262178 REN262178:REO262178 QUR262178:QUS262178 QKV262178:QKW262178 QAZ262178:QBA262178 PRD262178:PRE262178 PHH262178:PHI262178 OXL262178:OXM262178 ONP262178:ONQ262178 ODT262178:ODU262178 NTX262178:NTY262178 NKB262178:NKC262178 NAF262178:NAG262178 MQJ262178:MQK262178 MGN262178:MGO262178 LWR262178:LWS262178 LMV262178:LMW262178 LCZ262178:LDA262178 KTD262178:KTE262178 KJH262178:KJI262178 JZL262178:JZM262178 JPP262178:JPQ262178 JFT262178:JFU262178 IVX262178:IVY262178 IMB262178:IMC262178 ICF262178:ICG262178 HSJ262178:HSK262178 HIN262178:HIO262178 GYR262178:GYS262178 GOV262178:GOW262178 GEZ262178:GFA262178 FVD262178:FVE262178 FLH262178:FLI262178 FBL262178:FBM262178 ERP262178:ERQ262178 EHT262178:EHU262178 DXX262178:DXY262178 DOB262178:DOC262178 DEF262178:DEG262178 CUJ262178:CUK262178 CKN262178:CKO262178 CAR262178:CAS262178 BQV262178:BQW262178 BGZ262178:BHA262178 AXD262178:AXE262178 ANH262178:ANI262178 ADL262178:ADM262178 TP262178:TQ262178 JT262178:JU262178 X262178:Y262178 WWF196642:WWG196642 WMJ196642:WMK196642 WCN196642:WCO196642 VSR196642:VSS196642 VIV196642:VIW196642 UYZ196642:UZA196642 UPD196642:UPE196642 UFH196642:UFI196642 TVL196642:TVM196642 TLP196642:TLQ196642 TBT196642:TBU196642 SRX196642:SRY196642 SIB196642:SIC196642 RYF196642:RYG196642 ROJ196642:ROK196642 REN196642:REO196642 QUR196642:QUS196642 QKV196642:QKW196642 QAZ196642:QBA196642 PRD196642:PRE196642 PHH196642:PHI196642 OXL196642:OXM196642 ONP196642:ONQ196642 ODT196642:ODU196642 NTX196642:NTY196642 NKB196642:NKC196642 NAF196642:NAG196642 MQJ196642:MQK196642 MGN196642:MGO196642 LWR196642:LWS196642 LMV196642:LMW196642 LCZ196642:LDA196642 KTD196642:KTE196642 KJH196642:KJI196642 JZL196642:JZM196642 JPP196642:JPQ196642 JFT196642:JFU196642 IVX196642:IVY196642 IMB196642:IMC196642 ICF196642:ICG196642 HSJ196642:HSK196642 HIN196642:HIO196642 GYR196642:GYS196642 GOV196642:GOW196642 GEZ196642:GFA196642 FVD196642:FVE196642 FLH196642:FLI196642 FBL196642:FBM196642 ERP196642:ERQ196642 EHT196642:EHU196642 DXX196642:DXY196642 DOB196642:DOC196642 DEF196642:DEG196642 CUJ196642:CUK196642 CKN196642:CKO196642 CAR196642:CAS196642 BQV196642:BQW196642 BGZ196642:BHA196642 AXD196642:AXE196642 ANH196642:ANI196642 ADL196642:ADM196642 TP196642:TQ196642 JT196642:JU196642 X196642:Y196642 WWF131106:WWG131106 WMJ131106:WMK131106 WCN131106:WCO131106 VSR131106:VSS131106 VIV131106:VIW131106 UYZ131106:UZA131106 UPD131106:UPE131106 UFH131106:UFI131106 TVL131106:TVM131106 TLP131106:TLQ131106 TBT131106:TBU131106 SRX131106:SRY131106 SIB131106:SIC131106 RYF131106:RYG131106 ROJ131106:ROK131106 REN131106:REO131106 QUR131106:QUS131106 QKV131106:QKW131106 QAZ131106:QBA131106 PRD131106:PRE131106 PHH131106:PHI131106 OXL131106:OXM131106 ONP131106:ONQ131106 ODT131106:ODU131106 NTX131106:NTY131106 NKB131106:NKC131106 NAF131106:NAG131106 MQJ131106:MQK131106 MGN131106:MGO131106 LWR131106:LWS131106 LMV131106:LMW131106 LCZ131106:LDA131106 KTD131106:KTE131106 KJH131106:KJI131106 JZL131106:JZM131106 JPP131106:JPQ131106 JFT131106:JFU131106 IVX131106:IVY131106 IMB131106:IMC131106 ICF131106:ICG131106 HSJ131106:HSK131106 HIN131106:HIO131106 GYR131106:GYS131106 GOV131106:GOW131106 GEZ131106:GFA131106 FVD131106:FVE131106 FLH131106:FLI131106 FBL131106:FBM131106 ERP131106:ERQ131106 EHT131106:EHU131106 DXX131106:DXY131106 DOB131106:DOC131106 DEF131106:DEG131106 CUJ131106:CUK131106 CKN131106:CKO131106 CAR131106:CAS131106 BQV131106:BQW131106 BGZ131106:BHA131106 AXD131106:AXE131106 ANH131106:ANI131106 ADL131106:ADM131106 TP131106:TQ131106 JT131106:JU131106 X131106:Y131106 WWF65570:WWG65570 WMJ65570:WMK65570 WCN65570:WCO65570 VSR65570:VSS65570 VIV65570:VIW65570 UYZ65570:UZA65570 UPD65570:UPE65570 UFH65570:UFI65570 TVL65570:TVM65570 TLP65570:TLQ65570 TBT65570:TBU65570 SRX65570:SRY65570 SIB65570:SIC65570 RYF65570:RYG65570 ROJ65570:ROK65570 REN65570:REO65570 QUR65570:QUS65570 QKV65570:QKW65570 QAZ65570:QBA65570 PRD65570:PRE65570 PHH65570:PHI65570 OXL65570:OXM65570 ONP65570:ONQ65570 ODT65570:ODU65570 NTX65570:NTY65570 NKB65570:NKC65570 NAF65570:NAG65570 MQJ65570:MQK65570 MGN65570:MGO65570 LWR65570:LWS65570 LMV65570:LMW65570 LCZ65570:LDA65570 KTD65570:KTE65570 KJH65570:KJI65570 JZL65570:JZM65570 JPP65570:JPQ65570 JFT65570:JFU65570 IVX65570:IVY65570 IMB65570:IMC65570 ICF65570:ICG65570 HSJ65570:HSK65570 HIN65570:HIO65570 GYR65570:GYS65570 GOV65570:GOW65570 GEZ65570:GFA65570 FVD65570:FVE65570 FLH65570:FLI65570 FBL65570:FBM65570 ERP65570:ERQ65570 EHT65570:EHU65570 DXX65570:DXY65570 DOB65570:DOC65570 DEF65570:DEG65570 CUJ65570:CUK65570 CKN65570:CKO65570 CAR65570:CAS65570 BQV65570:BQW65570 BGZ65570:BHA65570 AXD65570:AXE65570 ANH65570:ANI65570 ADL65570:ADM65570 TP65570:TQ65570 JT65570:JU65570 X65570:Y65570 WWF61:WWG61 WMJ61:WMK61 WCN61:WCO61 VSR61:VSS61 VIV61:VIW61 UYZ61:UZA61 UPD61:UPE61 UFH61:UFI61 TVL61:TVM61 TLP61:TLQ61 TBT61:TBU61 SRX61:SRY61 SIB61:SIC61 RYF61:RYG61 ROJ61:ROK61 REN61:REO61 QUR61:QUS61 QKV61:QKW61 QAZ61:QBA61 PRD61:PRE61 PHH61:PHI61 OXL61:OXM61 ONP61:ONQ61 ODT61:ODU61 NTX61:NTY61 NKB61:NKC61 NAF61:NAG61 MQJ61:MQK61 MGN61:MGO61 LWR61:LWS61 LMV61:LMW61 LCZ61:LDA61 KTD61:KTE61 KJH61:KJI61 JZL61:JZM61 JPP61:JPQ61 JFT61:JFU61 IVX61:IVY61 IMB61:IMC61 ICF61:ICG61 HSJ61:HSK61 HIN61:HIO61 GYR61:GYS61 GOV61:GOW61 GEZ61:GFA61 FVD61:FVE61 FLH61:FLI61 FBL61:FBM61 ERP61:ERQ61 EHT61:EHU61 DXX61:DXY61 DOB61:DOC61 DEF61:DEG61 CUJ61:CUK61 CKN61:CKO61 CAR61:CAS61 BQV61:BQW61 BGZ61:BHA61 AXD61:AXE61 ANH61:ANI61 ADL61:ADM61 TP61:TQ61 JT61:JU61 UZD983063:UZE983063 WWB983074:WWC983074 WMF983074:WMG983074 WCJ983074:WCK983074 VSN983074:VSO983074 VIR983074:VIS983074 UYV983074:UYW983074 UOZ983074:UPA983074 UFD983074:UFE983074 TVH983074:TVI983074 TLL983074:TLM983074 TBP983074:TBQ983074 SRT983074:SRU983074 SHX983074:SHY983074 RYB983074:RYC983074 ROF983074:ROG983074 REJ983074:REK983074 QUN983074:QUO983074 QKR983074:QKS983074 QAV983074:QAW983074 PQZ983074:PRA983074 PHD983074:PHE983074 OXH983074:OXI983074 ONL983074:ONM983074 ODP983074:ODQ983074 NTT983074:NTU983074 NJX983074:NJY983074 NAB983074:NAC983074 MQF983074:MQG983074 MGJ983074:MGK983074 LWN983074:LWO983074 LMR983074:LMS983074 LCV983074:LCW983074 KSZ983074:KTA983074 KJD983074:KJE983074 JZH983074:JZI983074 JPL983074:JPM983074 JFP983074:JFQ983074 IVT983074:IVU983074 ILX983074:ILY983074 ICB983074:ICC983074 HSF983074:HSG983074 HIJ983074:HIK983074 GYN983074:GYO983074 GOR983074:GOS983074 GEV983074:GEW983074 FUZ983074:FVA983074 FLD983074:FLE983074 FBH983074:FBI983074 ERL983074:ERM983074 EHP983074:EHQ983074 DXT983074:DXU983074 DNX983074:DNY983074 DEB983074:DEC983074 CUF983074:CUG983074 CKJ983074:CKK983074 CAN983074:CAO983074 BQR983074:BQS983074 BGV983074:BGW983074 AWZ983074:AXA983074 AND983074:ANE983074 ADH983074:ADI983074 TL983074:TM983074 JP983074:JQ983074 T983074:U983074 WWB917538:WWC917538 WMF917538:WMG917538 WCJ917538:WCK917538 VSN917538:VSO917538 VIR917538:VIS917538 UYV917538:UYW917538 UOZ917538:UPA917538 UFD917538:UFE917538 TVH917538:TVI917538 TLL917538:TLM917538 TBP917538:TBQ917538 SRT917538:SRU917538 SHX917538:SHY917538 RYB917538:RYC917538 ROF917538:ROG917538 REJ917538:REK917538 QUN917538:QUO917538 QKR917538:QKS917538 QAV917538:QAW917538 PQZ917538:PRA917538 PHD917538:PHE917538 OXH917538:OXI917538 ONL917538:ONM917538 ODP917538:ODQ917538 NTT917538:NTU917538 NJX917538:NJY917538 NAB917538:NAC917538 MQF917538:MQG917538 MGJ917538:MGK917538 LWN917538:LWO917538 LMR917538:LMS917538 LCV917538:LCW917538 KSZ917538:KTA917538 KJD917538:KJE917538 JZH917538:JZI917538 JPL917538:JPM917538 JFP917538:JFQ917538 IVT917538:IVU917538 ILX917538:ILY917538 ICB917538:ICC917538 HSF917538:HSG917538 HIJ917538:HIK917538 GYN917538:GYO917538 GOR917538:GOS917538 GEV917538:GEW917538 FUZ917538:FVA917538 FLD917538:FLE917538 FBH917538:FBI917538 ERL917538:ERM917538 EHP917538:EHQ917538 DXT917538:DXU917538 DNX917538:DNY917538 DEB917538:DEC917538 CUF917538:CUG917538 CKJ917538:CKK917538 CAN917538:CAO917538 BQR917538:BQS917538 BGV917538:BGW917538 AWZ917538:AXA917538 AND917538:ANE917538 ADH917538:ADI917538 TL917538:TM917538 JP917538:JQ917538 T917538:U917538 WWB852002:WWC852002 WMF852002:WMG852002 WCJ852002:WCK852002 VSN852002:VSO852002 VIR852002:VIS852002 UYV852002:UYW852002 UOZ852002:UPA852002 UFD852002:UFE852002 TVH852002:TVI852002 TLL852002:TLM852002 TBP852002:TBQ852002 SRT852002:SRU852002 SHX852002:SHY852002 RYB852002:RYC852002 ROF852002:ROG852002 REJ852002:REK852002 QUN852002:QUO852002 QKR852002:QKS852002 QAV852002:QAW852002 PQZ852002:PRA852002 PHD852002:PHE852002 OXH852002:OXI852002 ONL852002:ONM852002 ODP852002:ODQ852002 NTT852002:NTU852002 NJX852002:NJY852002 NAB852002:NAC852002 MQF852002:MQG852002 MGJ852002:MGK852002 LWN852002:LWO852002 LMR852002:LMS852002 LCV852002:LCW852002 KSZ852002:KTA852002 KJD852002:KJE852002 JZH852002:JZI852002 JPL852002:JPM852002 JFP852002:JFQ852002 IVT852002:IVU852002 ILX852002:ILY852002 ICB852002:ICC852002 HSF852002:HSG852002 HIJ852002:HIK852002 GYN852002:GYO852002 GOR852002:GOS852002 GEV852002:GEW852002 FUZ852002:FVA852002 FLD852002:FLE852002 FBH852002:FBI852002 ERL852002:ERM852002 EHP852002:EHQ852002 DXT852002:DXU852002 DNX852002:DNY852002 DEB852002:DEC852002 CUF852002:CUG852002 CKJ852002:CKK852002 CAN852002:CAO852002 BQR852002:BQS852002 BGV852002:BGW852002 AWZ852002:AXA852002 AND852002:ANE852002 ADH852002:ADI852002 TL852002:TM852002 JP852002:JQ852002 T852002:U852002 WWB786466:WWC786466 WMF786466:WMG786466 WCJ786466:WCK786466 VSN786466:VSO786466 VIR786466:VIS786466 UYV786466:UYW786466 UOZ786466:UPA786466 UFD786466:UFE786466 TVH786466:TVI786466 TLL786466:TLM786466 TBP786466:TBQ786466 SRT786466:SRU786466 SHX786466:SHY786466 RYB786466:RYC786466 ROF786466:ROG786466 REJ786466:REK786466 QUN786466:QUO786466 QKR786466:QKS786466 QAV786466:QAW786466 PQZ786466:PRA786466 PHD786466:PHE786466 OXH786466:OXI786466 ONL786466:ONM786466 ODP786466:ODQ786466 NTT786466:NTU786466 NJX786466:NJY786466 NAB786466:NAC786466 MQF786466:MQG786466 MGJ786466:MGK786466 LWN786466:LWO786466 LMR786466:LMS786466 LCV786466:LCW786466 KSZ786466:KTA786466 KJD786466:KJE786466 JZH786466:JZI786466 JPL786466:JPM786466 JFP786466:JFQ786466 IVT786466:IVU786466 ILX786466:ILY786466 ICB786466:ICC786466 HSF786466:HSG786466 HIJ786466:HIK786466 GYN786466:GYO786466 GOR786466:GOS786466 GEV786466:GEW786466 FUZ786466:FVA786466 FLD786466:FLE786466 FBH786466:FBI786466 ERL786466:ERM786466 EHP786466:EHQ786466 DXT786466:DXU786466 DNX786466:DNY786466 DEB786466:DEC786466 CUF786466:CUG786466 CKJ786466:CKK786466 CAN786466:CAO786466 BQR786466:BQS786466 BGV786466:BGW786466 AWZ786466:AXA786466 AND786466:ANE786466 ADH786466:ADI786466 TL786466:TM786466 JP786466:JQ786466 T786466:U786466 WWB720930:WWC720930 WMF720930:WMG720930 WCJ720930:WCK720930 VSN720930:VSO720930 VIR720930:VIS720930 UYV720930:UYW720930 UOZ720930:UPA720930 UFD720930:UFE720930 TVH720930:TVI720930 TLL720930:TLM720930 TBP720930:TBQ720930 SRT720930:SRU720930 SHX720930:SHY720930 RYB720930:RYC720930 ROF720930:ROG720930 REJ720930:REK720930 QUN720930:QUO720930 QKR720930:QKS720930 QAV720930:QAW720930 PQZ720930:PRA720930 PHD720930:PHE720930 OXH720930:OXI720930 ONL720930:ONM720930 ODP720930:ODQ720930 NTT720930:NTU720930 NJX720930:NJY720930 NAB720930:NAC720930 MQF720930:MQG720930 MGJ720930:MGK720930 LWN720930:LWO720930 LMR720930:LMS720930 LCV720930:LCW720930 KSZ720930:KTA720930 KJD720930:KJE720930 JZH720930:JZI720930 JPL720930:JPM720930 JFP720930:JFQ720930 IVT720930:IVU720930 ILX720930:ILY720930 ICB720930:ICC720930 HSF720930:HSG720930 HIJ720930:HIK720930 GYN720930:GYO720930 GOR720930:GOS720930 GEV720930:GEW720930 FUZ720930:FVA720930 FLD720930:FLE720930 FBH720930:FBI720930 ERL720930:ERM720930 EHP720930:EHQ720930 DXT720930:DXU720930 DNX720930:DNY720930 DEB720930:DEC720930 CUF720930:CUG720930 CKJ720930:CKK720930 CAN720930:CAO720930 BQR720930:BQS720930 BGV720930:BGW720930 AWZ720930:AXA720930 AND720930:ANE720930 ADH720930:ADI720930 TL720930:TM720930 JP720930:JQ720930 T720930:U720930 WWB655394:WWC655394 WMF655394:WMG655394 WCJ655394:WCK655394 VSN655394:VSO655394 VIR655394:VIS655394 UYV655394:UYW655394 UOZ655394:UPA655394 UFD655394:UFE655394 TVH655394:TVI655394 TLL655394:TLM655394 TBP655394:TBQ655394 SRT655394:SRU655394 SHX655394:SHY655394 RYB655394:RYC655394 ROF655394:ROG655394 REJ655394:REK655394 QUN655394:QUO655394 QKR655394:QKS655394 QAV655394:QAW655394 PQZ655394:PRA655394 PHD655394:PHE655394 OXH655394:OXI655394 ONL655394:ONM655394 ODP655394:ODQ655394 NTT655394:NTU655394 NJX655394:NJY655394 NAB655394:NAC655394 MQF655394:MQG655394 MGJ655394:MGK655394 LWN655394:LWO655394 LMR655394:LMS655394 LCV655394:LCW655394 KSZ655394:KTA655394 KJD655394:KJE655394 JZH655394:JZI655394 JPL655394:JPM655394 JFP655394:JFQ655394 IVT655394:IVU655394 ILX655394:ILY655394 ICB655394:ICC655394 HSF655394:HSG655394 HIJ655394:HIK655394 GYN655394:GYO655394 GOR655394:GOS655394 GEV655394:GEW655394 FUZ655394:FVA655394 FLD655394:FLE655394 FBH655394:FBI655394 ERL655394:ERM655394 EHP655394:EHQ655394 DXT655394:DXU655394 DNX655394:DNY655394 DEB655394:DEC655394 CUF655394:CUG655394 CKJ655394:CKK655394 CAN655394:CAO655394 BQR655394:BQS655394 BGV655394:BGW655394 AWZ655394:AXA655394 AND655394:ANE655394 ADH655394:ADI655394 TL655394:TM655394 JP655394:JQ655394 T655394:U655394 WWB589858:WWC589858 WMF589858:WMG589858 WCJ589858:WCK589858 VSN589858:VSO589858 VIR589858:VIS589858 UYV589858:UYW589858 UOZ589858:UPA589858 UFD589858:UFE589858 TVH589858:TVI589858 TLL589858:TLM589858 TBP589858:TBQ589858 SRT589858:SRU589858 SHX589858:SHY589858 RYB589858:RYC589858 ROF589858:ROG589858 REJ589858:REK589858 QUN589858:QUO589858 QKR589858:QKS589858 QAV589858:QAW589858 PQZ589858:PRA589858 PHD589858:PHE589858 OXH589858:OXI589858 ONL589858:ONM589858 ODP589858:ODQ589858 NTT589858:NTU589858 NJX589858:NJY589858 NAB589858:NAC589858 MQF589858:MQG589858 MGJ589858:MGK589858 LWN589858:LWO589858 LMR589858:LMS589858 LCV589858:LCW589858 KSZ589858:KTA589858 KJD589858:KJE589858 JZH589858:JZI589858 JPL589858:JPM589858 JFP589858:JFQ589858 IVT589858:IVU589858 ILX589858:ILY589858 ICB589858:ICC589858 HSF589858:HSG589858 HIJ589858:HIK589858 GYN589858:GYO589858 GOR589858:GOS589858 GEV589858:GEW589858 FUZ589858:FVA589858 FLD589858:FLE589858 FBH589858:FBI589858 ERL589858:ERM589858 EHP589858:EHQ589858 DXT589858:DXU589858 DNX589858:DNY589858 DEB589858:DEC589858 CUF589858:CUG589858 CKJ589858:CKK589858 CAN589858:CAO589858 BQR589858:BQS589858 BGV589858:BGW589858 AWZ589858:AXA589858 AND589858:ANE589858 ADH589858:ADI589858 TL589858:TM589858 JP589858:JQ589858 T589858:U589858 WWB524322:WWC524322 WMF524322:WMG524322 WCJ524322:WCK524322 VSN524322:VSO524322 VIR524322:VIS524322 UYV524322:UYW524322 UOZ524322:UPA524322 UFD524322:UFE524322 TVH524322:TVI524322 TLL524322:TLM524322 TBP524322:TBQ524322 SRT524322:SRU524322 SHX524322:SHY524322 RYB524322:RYC524322 ROF524322:ROG524322 REJ524322:REK524322 QUN524322:QUO524322 QKR524322:QKS524322 QAV524322:QAW524322 PQZ524322:PRA524322 PHD524322:PHE524322 OXH524322:OXI524322 ONL524322:ONM524322 ODP524322:ODQ524322 NTT524322:NTU524322 NJX524322:NJY524322 NAB524322:NAC524322 MQF524322:MQG524322 MGJ524322:MGK524322 LWN524322:LWO524322 LMR524322:LMS524322 LCV524322:LCW524322 KSZ524322:KTA524322 KJD524322:KJE524322 JZH524322:JZI524322 JPL524322:JPM524322 JFP524322:JFQ524322 IVT524322:IVU524322 ILX524322:ILY524322 ICB524322:ICC524322 HSF524322:HSG524322 HIJ524322:HIK524322 GYN524322:GYO524322 GOR524322:GOS524322 GEV524322:GEW524322 FUZ524322:FVA524322 FLD524322:FLE524322 FBH524322:FBI524322 ERL524322:ERM524322 EHP524322:EHQ524322 DXT524322:DXU524322 DNX524322:DNY524322 DEB524322:DEC524322 CUF524322:CUG524322 CKJ524322:CKK524322 CAN524322:CAO524322 BQR524322:BQS524322 BGV524322:BGW524322 AWZ524322:AXA524322 AND524322:ANE524322 ADH524322:ADI524322 TL524322:TM524322 JP524322:JQ524322 T524322:U524322 WWB458786:WWC458786 WMF458786:WMG458786 WCJ458786:WCK458786 VSN458786:VSO458786 VIR458786:VIS458786 UYV458786:UYW458786 UOZ458786:UPA458786 UFD458786:UFE458786 TVH458786:TVI458786 TLL458786:TLM458786 TBP458786:TBQ458786 SRT458786:SRU458786 SHX458786:SHY458786 RYB458786:RYC458786 ROF458786:ROG458786 REJ458786:REK458786 QUN458786:QUO458786 QKR458786:QKS458786 QAV458786:QAW458786 PQZ458786:PRA458786 PHD458786:PHE458786 OXH458786:OXI458786 ONL458786:ONM458786 ODP458786:ODQ458786 NTT458786:NTU458786 NJX458786:NJY458786 NAB458786:NAC458786 MQF458786:MQG458786 MGJ458786:MGK458786 LWN458786:LWO458786 LMR458786:LMS458786 LCV458786:LCW458786 KSZ458786:KTA458786 KJD458786:KJE458786 JZH458786:JZI458786 JPL458786:JPM458786 JFP458786:JFQ458786 IVT458786:IVU458786 ILX458786:ILY458786 ICB458786:ICC458786 HSF458786:HSG458786 HIJ458786:HIK458786 GYN458786:GYO458786 GOR458786:GOS458786 GEV458786:GEW458786 FUZ458786:FVA458786 FLD458786:FLE458786 FBH458786:FBI458786 ERL458786:ERM458786 EHP458786:EHQ458786 DXT458786:DXU458786 DNX458786:DNY458786 DEB458786:DEC458786 CUF458786:CUG458786 CKJ458786:CKK458786 CAN458786:CAO458786 BQR458786:BQS458786 BGV458786:BGW458786 AWZ458786:AXA458786 AND458786:ANE458786 ADH458786:ADI458786 TL458786:TM458786 JP458786:JQ458786 T458786:U458786 WWB393250:WWC393250 WMF393250:WMG393250 WCJ393250:WCK393250 VSN393250:VSO393250 VIR393250:VIS393250 UYV393250:UYW393250 UOZ393250:UPA393250 UFD393250:UFE393250 TVH393250:TVI393250 TLL393250:TLM393250 TBP393250:TBQ393250 SRT393250:SRU393250 SHX393250:SHY393250 RYB393250:RYC393250 ROF393250:ROG393250 REJ393250:REK393250 QUN393250:QUO393250 QKR393250:QKS393250 QAV393250:QAW393250 PQZ393250:PRA393250 PHD393250:PHE393250 OXH393250:OXI393250 ONL393250:ONM393250 ODP393250:ODQ393250 NTT393250:NTU393250 NJX393250:NJY393250 NAB393250:NAC393250 MQF393250:MQG393250 MGJ393250:MGK393250 LWN393250:LWO393250 LMR393250:LMS393250 LCV393250:LCW393250 KSZ393250:KTA393250 KJD393250:KJE393250 JZH393250:JZI393250 JPL393250:JPM393250 JFP393250:JFQ393250 IVT393250:IVU393250 ILX393250:ILY393250 ICB393250:ICC393250 HSF393250:HSG393250 HIJ393250:HIK393250 GYN393250:GYO393250 GOR393250:GOS393250 GEV393250:GEW393250 FUZ393250:FVA393250 FLD393250:FLE393250 FBH393250:FBI393250 ERL393250:ERM393250 EHP393250:EHQ393250 DXT393250:DXU393250 DNX393250:DNY393250 DEB393250:DEC393250 CUF393250:CUG393250 CKJ393250:CKK393250 CAN393250:CAO393250 BQR393250:BQS393250 BGV393250:BGW393250 AWZ393250:AXA393250 AND393250:ANE393250 ADH393250:ADI393250 TL393250:TM393250 JP393250:JQ393250 T393250:U393250 WWB327714:WWC327714 WMF327714:WMG327714 WCJ327714:WCK327714 VSN327714:VSO327714 VIR327714:VIS327714 UYV327714:UYW327714 UOZ327714:UPA327714 UFD327714:UFE327714 TVH327714:TVI327714 TLL327714:TLM327714 TBP327714:TBQ327714 SRT327714:SRU327714 SHX327714:SHY327714 RYB327714:RYC327714 ROF327714:ROG327714 REJ327714:REK327714 QUN327714:QUO327714 QKR327714:QKS327714 QAV327714:QAW327714 PQZ327714:PRA327714 PHD327714:PHE327714 OXH327714:OXI327714 ONL327714:ONM327714 ODP327714:ODQ327714 NTT327714:NTU327714 NJX327714:NJY327714 NAB327714:NAC327714 MQF327714:MQG327714 MGJ327714:MGK327714 LWN327714:LWO327714 LMR327714:LMS327714 LCV327714:LCW327714 KSZ327714:KTA327714 KJD327714:KJE327714 JZH327714:JZI327714 JPL327714:JPM327714 JFP327714:JFQ327714 IVT327714:IVU327714 ILX327714:ILY327714 ICB327714:ICC327714 HSF327714:HSG327714 HIJ327714:HIK327714 GYN327714:GYO327714 GOR327714:GOS327714 GEV327714:GEW327714 FUZ327714:FVA327714 FLD327714:FLE327714 FBH327714:FBI327714 ERL327714:ERM327714 EHP327714:EHQ327714 DXT327714:DXU327714 DNX327714:DNY327714 DEB327714:DEC327714 CUF327714:CUG327714 CKJ327714:CKK327714 CAN327714:CAO327714 BQR327714:BQS327714 BGV327714:BGW327714 AWZ327714:AXA327714 AND327714:ANE327714 ADH327714:ADI327714 TL327714:TM327714 JP327714:JQ327714 T327714:U327714 WWB262178:WWC262178 WMF262178:WMG262178 WCJ262178:WCK262178 VSN262178:VSO262178 VIR262178:VIS262178 UYV262178:UYW262178 UOZ262178:UPA262178 UFD262178:UFE262178 TVH262178:TVI262178 TLL262178:TLM262178 TBP262178:TBQ262178 SRT262178:SRU262178 SHX262178:SHY262178 RYB262178:RYC262178 ROF262178:ROG262178 REJ262178:REK262178 QUN262178:QUO262178 QKR262178:QKS262178 QAV262178:QAW262178 PQZ262178:PRA262178 PHD262178:PHE262178 OXH262178:OXI262178 ONL262178:ONM262178 ODP262178:ODQ262178 NTT262178:NTU262178 NJX262178:NJY262178 NAB262178:NAC262178 MQF262178:MQG262178 MGJ262178:MGK262178 LWN262178:LWO262178 LMR262178:LMS262178 LCV262178:LCW262178 KSZ262178:KTA262178 KJD262178:KJE262178 JZH262178:JZI262178 JPL262178:JPM262178 JFP262178:JFQ262178 IVT262178:IVU262178 ILX262178:ILY262178 ICB262178:ICC262178 HSF262178:HSG262178 HIJ262178:HIK262178 GYN262178:GYO262178 GOR262178:GOS262178 GEV262178:GEW262178 FUZ262178:FVA262178 FLD262178:FLE262178 FBH262178:FBI262178 ERL262178:ERM262178 EHP262178:EHQ262178 DXT262178:DXU262178 DNX262178:DNY262178 DEB262178:DEC262178 CUF262178:CUG262178 CKJ262178:CKK262178 CAN262178:CAO262178 BQR262178:BQS262178 BGV262178:BGW262178 AWZ262178:AXA262178 AND262178:ANE262178 ADH262178:ADI262178 TL262178:TM262178 JP262178:JQ262178 T262178:U262178 WWB196642:WWC196642 WMF196642:WMG196642 WCJ196642:WCK196642 VSN196642:VSO196642 VIR196642:VIS196642 UYV196642:UYW196642 UOZ196642:UPA196642 UFD196642:UFE196642 TVH196642:TVI196642 TLL196642:TLM196642 TBP196642:TBQ196642 SRT196642:SRU196642 SHX196642:SHY196642 RYB196642:RYC196642 ROF196642:ROG196642 REJ196642:REK196642 QUN196642:QUO196642 QKR196642:QKS196642 QAV196642:QAW196642 PQZ196642:PRA196642 PHD196642:PHE196642 OXH196642:OXI196642 ONL196642:ONM196642 ODP196642:ODQ196642 NTT196642:NTU196642 NJX196642:NJY196642 NAB196642:NAC196642 MQF196642:MQG196642 MGJ196642:MGK196642 LWN196642:LWO196642 LMR196642:LMS196642 LCV196642:LCW196642 KSZ196642:KTA196642 KJD196642:KJE196642 JZH196642:JZI196642 JPL196642:JPM196642 JFP196642:JFQ196642 IVT196642:IVU196642 ILX196642:ILY196642 ICB196642:ICC196642 HSF196642:HSG196642 HIJ196642:HIK196642 GYN196642:GYO196642 GOR196642:GOS196642 GEV196642:GEW196642 FUZ196642:FVA196642 FLD196642:FLE196642 FBH196642:FBI196642 ERL196642:ERM196642 EHP196642:EHQ196642 DXT196642:DXU196642 DNX196642:DNY196642 DEB196642:DEC196642 CUF196642:CUG196642 CKJ196642:CKK196642 CAN196642:CAO196642 BQR196642:BQS196642 BGV196642:BGW196642 AWZ196642:AXA196642 AND196642:ANE196642 ADH196642:ADI196642 TL196642:TM196642 JP196642:JQ196642 T196642:U196642 WWB131106:WWC131106 WMF131106:WMG131106 WCJ131106:WCK131106 VSN131106:VSO131106 VIR131106:VIS131106 UYV131106:UYW131106 UOZ131106:UPA131106 UFD131106:UFE131106 TVH131106:TVI131106 TLL131106:TLM131106 TBP131106:TBQ131106 SRT131106:SRU131106 SHX131106:SHY131106 RYB131106:RYC131106 ROF131106:ROG131106 REJ131106:REK131106 QUN131106:QUO131106 QKR131106:QKS131106 QAV131106:QAW131106 PQZ131106:PRA131106 PHD131106:PHE131106 OXH131106:OXI131106 ONL131106:ONM131106 ODP131106:ODQ131106 NTT131106:NTU131106 NJX131106:NJY131106 NAB131106:NAC131106 MQF131106:MQG131106 MGJ131106:MGK131106 LWN131106:LWO131106 LMR131106:LMS131106 LCV131106:LCW131106 KSZ131106:KTA131106 KJD131106:KJE131106 JZH131106:JZI131106 JPL131106:JPM131106 JFP131106:JFQ131106 IVT131106:IVU131106 ILX131106:ILY131106 ICB131106:ICC131106 HSF131106:HSG131106 HIJ131106:HIK131106 GYN131106:GYO131106 GOR131106:GOS131106 GEV131106:GEW131106 FUZ131106:FVA131106 FLD131106:FLE131106 FBH131106:FBI131106 ERL131106:ERM131106 EHP131106:EHQ131106 DXT131106:DXU131106 DNX131106:DNY131106 DEB131106:DEC131106 CUF131106:CUG131106 CKJ131106:CKK131106 CAN131106:CAO131106 BQR131106:BQS131106 BGV131106:BGW131106 AWZ131106:AXA131106 AND131106:ANE131106 ADH131106:ADI131106 TL131106:TM131106 JP131106:JQ131106 T131106:U131106 WWB65570:WWC65570 WMF65570:WMG65570 WCJ65570:WCK65570 VSN65570:VSO65570 VIR65570:VIS65570 UYV65570:UYW65570 UOZ65570:UPA65570 UFD65570:UFE65570 TVH65570:TVI65570 TLL65570:TLM65570 TBP65570:TBQ65570 SRT65570:SRU65570 SHX65570:SHY65570 RYB65570:RYC65570 ROF65570:ROG65570 REJ65570:REK65570 QUN65570:QUO65570 QKR65570:QKS65570 QAV65570:QAW65570 PQZ65570:PRA65570 PHD65570:PHE65570 OXH65570:OXI65570 ONL65570:ONM65570 ODP65570:ODQ65570 NTT65570:NTU65570 NJX65570:NJY65570 NAB65570:NAC65570 MQF65570:MQG65570 MGJ65570:MGK65570 LWN65570:LWO65570 LMR65570:LMS65570 LCV65570:LCW65570 KSZ65570:KTA65570 KJD65570:KJE65570 JZH65570:JZI65570 JPL65570:JPM65570 JFP65570:JFQ65570 IVT65570:IVU65570 ILX65570:ILY65570 ICB65570:ICC65570 HSF65570:HSG65570 HIJ65570:HIK65570 GYN65570:GYO65570 GOR65570:GOS65570 GEV65570:GEW65570 FUZ65570:FVA65570 FLD65570:FLE65570 FBH65570:FBI65570 ERL65570:ERM65570 EHP65570:EHQ65570 DXT65570:DXU65570 DNX65570:DNY65570 DEB65570:DEC65570 CUF65570:CUG65570 CKJ65570:CKK65570 CAN65570:CAO65570 BQR65570:BQS65570 BGV65570:BGW65570 AWZ65570:AXA65570 AND65570:ANE65570 ADH65570:ADI65570 TL65570:TM65570 JP65570:JQ65570 T65570:U65570 WWB61:WWC61 WMF61:WMG61 WCJ61:WCK61 VSN61:VSO61 VIR61:VIS61 UYV61:UYW61 UOZ61:UPA61 UFD61:UFE61 TVH61:TVI61 TLL61:TLM61 TBP61:TBQ61 SRT61:SRU61 SHX61:SHY61 RYB61:RYC61 ROF61:ROG61 REJ61:REK61 QUN61:QUO61 QKR61:QKS61 QAV61:QAW61 PQZ61:PRA61 PHD61:PHE61 OXH61:OXI61 ONL61:ONM61 ODP61:ODQ61 NTT61:NTU61 NJX61:NJY61 NAB61:NAC61 MQF61:MQG61 MGJ61:MGK61 LWN61:LWO61 LMR61:LMS61 LCV61:LCW61 KSZ61:KTA61 KJD61:KJE61 JZH61:JZI61 JPL61:JPM61 JFP61:JFQ61 IVT61:IVU61 ILX61:ILY61 ICB61:ICC61 HSF61:HSG61 HIJ61:HIK61 GYN61:GYO61 GOR61:GOS61 GEV61:GEW61 FUZ61:FVA61 FLD61:FLE61 FBH61:FBI61 ERL61:ERM61 EHP61:EHQ61 DXT61:DXU61 DNX61:DNY61 DEB61:DEC61 CUF61:CUG61 CKJ61:CKK61 CAN61:CAO61 BQR61:BQS61 BGV61:BGW61 AWZ61:AXA61 AND61:ANE61 ADH61:ADI61 TL61:TM61 JP61:JQ61 VIZ983063:VJA983063 WWB983063:WWC983063 WMF983063:WMG983063 WCJ983063:WCK983063 VSN983063:VSO983063 VIR983063:VIS983063 UYV983063:UYW983063 UOZ983063:UPA983063 UFD983063:UFE983063 TVH983063:TVI983063 TLL983063:TLM983063 TBP983063:TBQ983063 SRT983063:SRU983063 SHX983063:SHY983063 RYB983063:RYC983063 ROF983063:ROG983063 REJ983063:REK983063 QUN983063:QUO983063 QKR983063:QKS983063 QAV983063:QAW983063 PQZ983063:PRA983063 PHD983063:PHE983063 OXH983063:OXI983063 ONL983063:ONM983063 ODP983063:ODQ983063 NTT983063:NTU983063 NJX983063:NJY983063 NAB983063:NAC983063 MQF983063:MQG983063 MGJ983063:MGK983063 LWN983063:LWO983063 LMR983063:LMS983063 LCV983063:LCW983063 KSZ983063:KTA983063 KJD983063:KJE983063 JZH983063:JZI983063 JPL983063:JPM983063 JFP983063:JFQ983063 IVT983063:IVU983063 ILX983063:ILY983063 ICB983063:ICC983063 HSF983063:HSG983063 HIJ983063:HIK983063 GYN983063:GYO983063 GOR983063:GOS983063 GEV983063:GEW983063 FUZ983063:FVA983063 FLD983063:FLE983063 FBH983063:FBI983063 ERL983063:ERM983063 EHP983063:EHQ983063 DXT983063:DXU983063 DNX983063:DNY983063 DEB983063:DEC983063 CUF983063:CUG983063 CKJ983063:CKK983063 CAN983063:CAO983063 BQR983063:BQS983063 BGV983063:BGW983063 AWZ983063:AXA983063 AND983063:ANE983063 ADH983063:ADI983063 TL983063:TM983063 JP983063:JQ983063 T983063:U983063 WWB917527:WWC917527 WMF917527:WMG917527 WCJ917527:WCK917527 VSN917527:VSO917527 VIR917527:VIS917527 UYV917527:UYW917527 UOZ917527:UPA917527 UFD917527:UFE917527 TVH917527:TVI917527 TLL917527:TLM917527 TBP917527:TBQ917527 SRT917527:SRU917527 SHX917527:SHY917527 RYB917527:RYC917527 ROF917527:ROG917527 REJ917527:REK917527 QUN917527:QUO917527 QKR917527:QKS917527 QAV917527:QAW917527 PQZ917527:PRA917527 PHD917527:PHE917527 OXH917527:OXI917527 ONL917527:ONM917527 ODP917527:ODQ917527 NTT917527:NTU917527 NJX917527:NJY917527 NAB917527:NAC917527 MQF917527:MQG917527 MGJ917527:MGK917527 LWN917527:LWO917527 LMR917527:LMS917527 LCV917527:LCW917527 KSZ917527:KTA917527 KJD917527:KJE917527 JZH917527:JZI917527 JPL917527:JPM917527 JFP917527:JFQ917527 IVT917527:IVU917527 ILX917527:ILY917527 ICB917527:ICC917527 HSF917527:HSG917527 HIJ917527:HIK917527 GYN917527:GYO917527 GOR917527:GOS917527 GEV917527:GEW917527 FUZ917527:FVA917527 FLD917527:FLE917527 FBH917527:FBI917527 ERL917527:ERM917527 EHP917527:EHQ917527 DXT917527:DXU917527 DNX917527:DNY917527 DEB917527:DEC917527 CUF917527:CUG917527 CKJ917527:CKK917527 CAN917527:CAO917527 BQR917527:BQS917527 BGV917527:BGW917527 AWZ917527:AXA917527 AND917527:ANE917527 ADH917527:ADI917527 TL917527:TM917527 JP917527:JQ917527 T917527:U917527 WWB851991:WWC851991 WMF851991:WMG851991 WCJ851991:WCK851991 VSN851991:VSO851991 VIR851991:VIS851991 UYV851991:UYW851991 UOZ851991:UPA851991 UFD851991:UFE851991 TVH851991:TVI851991 TLL851991:TLM851991 TBP851991:TBQ851991 SRT851991:SRU851991 SHX851991:SHY851991 RYB851991:RYC851991 ROF851991:ROG851991 REJ851991:REK851991 QUN851991:QUO851991 QKR851991:QKS851991 QAV851991:QAW851991 PQZ851991:PRA851991 PHD851991:PHE851991 OXH851991:OXI851991 ONL851991:ONM851991 ODP851991:ODQ851991 NTT851991:NTU851991 NJX851991:NJY851991 NAB851991:NAC851991 MQF851991:MQG851991 MGJ851991:MGK851991 LWN851991:LWO851991 LMR851991:LMS851991 LCV851991:LCW851991 KSZ851991:KTA851991 KJD851991:KJE851991 JZH851991:JZI851991 JPL851991:JPM851991 JFP851991:JFQ851991 IVT851991:IVU851991 ILX851991:ILY851991 ICB851991:ICC851991 HSF851991:HSG851991 HIJ851991:HIK851991 GYN851991:GYO851991 GOR851991:GOS851991 GEV851991:GEW851991 FUZ851991:FVA851991 FLD851991:FLE851991 FBH851991:FBI851991 ERL851991:ERM851991 EHP851991:EHQ851991 DXT851991:DXU851991 DNX851991:DNY851991 DEB851991:DEC851991 CUF851991:CUG851991 CKJ851991:CKK851991 CAN851991:CAO851991 BQR851991:BQS851991 BGV851991:BGW851991 AWZ851991:AXA851991 AND851991:ANE851991 ADH851991:ADI851991 TL851991:TM851991 JP851991:JQ851991 T851991:U851991 WWB786455:WWC786455 WMF786455:WMG786455 WCJ786455:WCK786455 VSN786455:VSO786455 VIR786455:VIS786455 UYV786455:UYW786455 UOZ786455:UPA786455 UFD786455:UFE786455 TVH786455:TVI786455 TLL786455:TLM786455 TBP786455:TBQ786455 SRT786455:SRU786455 SHX786455:SHY786455 RYB786455:RYC786455 ROF786455:ROG786455 REJ786455:REK786455 QUN786455:QUO786455 QKR786455:QKS786455 QAV786455:QAW786455 PQZ786455:PRA786455 PHD786455:PHE786455 OXH786455:OXI786455 ONL786455:ONM786455 ODP786455:ODQ786455 NTT786455:NTU786455 NJX786455:NJY786455 NAB786455:NAC786455 MQF786455:MQG786455 MGJ786455:MGK786455 LWN786455:LWO786455 LMR786455:LMS786455 LCV786455:LCW786455 KSZ786455:KTA786455 KJD786455:KJE786455 JZH786455:JZI786455 JPL786455:JPM786455 JFP786455:JFQ786455 IVT786455:IVU786455 ILX786455:ILY786455 ICB786455:ICC786455 HSF786455:HSG786455 HIJ786455:HIK786455 GYN786455:GYO786455 GOR786455:GOS786455 GEV786455:GEW786455 FUZ786455:FVA786455 FLD786455:FLE786455 FBH786455:FBI786455 ERL786455:ERM786455 EHP786455:EHQ786455 DXT786455:DXU786455 DNX786455:DNY786455 DEB786455:DEC786455 CUF786455:CUG786455 CKJ786455:CKK786455 CAN786455:CAO786455 BQR786455:BQS786455 BGV786455:BGW786455 AWZ786455:AXA786455 AND786455:ANE786455 ADH786455:ADI786455 TL786455:TM786455 JP786455:JQ786455 T786455:U786455 WWB720919:WWC720919 WMF720919:WMG720919 WCJ720919:WCK720919 VSN720919:VSO720919 VIR720919:VIS720919 UYV720919:UYW720919 UOZ720919:UPA720919 UFD720919:UFE720919 TVH720919:TVI720919 TLL720919:TLM720919 TBP720919:TBQ720919 SRT720919:SRU720919 SHX720919:SHY720919 RYB720919:RYC720919 ROF720919:ROG720919 REJ720919:REK720919 QUN720919:QUO720919 QKR720919:QKS720919 QAV720919:QAW720919 PQZ720919:PRA720919 PHD720919:PHE720919 OXH720919:OXI720919 ONL720919:ONM720919 ODP720919:ODQ720919 NTT720919:NTU720919 NJX720919:NJY720919 NAB720919:NAC720919 MQF720919:MQG720919 MGJ720919:MGK720919 LWN720919:LWO720919 LMR720919:LMS720919 LCV720919:LCW720919 KSZ720919:KTA720919 KJD720919:KJE720919 JZH720919:JZI720919 JPL720919:JPM720919 JFP720919:JFQ720919 IVT720919:IVU720919 ILX720919:ILY720919 ICB720919:ICC720919 HSF720919:HSG720919 HIJ720919:HIK720919 GYN720919:GYO720919 GOR720919:GOS720919 GEV720919:GEW720919 FUZ720919:FVA720919 FLD720919:FLE720919 FBH720919:FBI720919 ERL720919:ERM720919 EHP720919:EHQ720919 DXT720919:DXU720919 DNX720919:DNY720919 DEB720919:DEC720919 CUF720919:CUG720919 CKJ720919:CKK720919 CAN720919:CAO720919 BQR720919:BQS720919 BGV720919:BGW720919 AWZ720919:AXA720919 AND720919:ANE720919 ADH720919:ADI720919 TL720919:TM720919 JP720919:JQ720919 T720919:U720919 WWB655383:WWC655383 WMF655383:WMG655383 WCJ655383:WCK655383 VSN655383:VSO655383 VIR655383:VIS655383 UYV655383:UYW655383 UOZ655383:UPA655383 UFD655383:UFE655383 TVH655383:TVI655383 TLL655383:TLM655383 TBP655383:TBQ655383 SRT655383:SRU655383 SHX655383:SHY655383 RYB655383:RYC655383 ROF655383:ROG655383 REJ655383:REK655383 QUN655383:QUO655383 QKR655383:QKS655383 QAV655383:QAW655383 PQZ655383:PRA655383 PHD655383:PHE655383 OXH655383:OXI655383 ONL655383:ONM655383 ODP655383:ODQ655383 NTT655383:NTU655383 NJX655383:NJY655383 NAB655383:NAC655383 MQF655383:MQG655383 MGJ655383:MGK655383 LWN655383:LWO655383 LMR655383:LMS655383 LCV655383:LCW655383 KSZ655383:KTA655383 KJD655383:KJE655383 JZH655383:JZI655383 JPL655383:JPM655383 JFP655383:JFQ655383 IVT655383:IVU655383 ILX655383:ILY655383 ICB655383:ICC655383 HSF655383:HSG655383 HIJ655383:HIK655383 GYN655383:GYO655383 GOR655383:GOS655383 GEV655383:GEW655383 FUZ655383:FVA655383 FLD655383:FLE655383 FBH655383:FBI655383 ERL655383:ERM655383 EHP655383:EHQ655383 DXT655383:DXU655383 DNX655383:DNY655383 DEB655383:DEC655383 CUF655383:CUG655383 CKJ655383:CKK655383 CAN655383:CAO655383 BQR655383:BQS655383 BGV655383:BGW655383 AWZ655383:AXA655383 AND655383:ANE655383 ADH655383:ADI655383 TL655383:TM655383 JP655383:JQ655383 T655383:U655383 WWB589847:WWC589847 WMF589847:WMG589847 WCJ589847:WCK589847 VSN589847:VSO589847 VIR589847:VIS589847 UYV589847:UYW589847 UOZ589847:UPA589847 UFD589847:UFE589847 TVH589847:TVI589847 TLL589847:TLM589847 TBP589847:TBQ589847 SRT589847:SRU589847 SHX589847:SHY589847 RYB589847:RYC589847 ROF589847:ROG589847 REJ589847:REK589847 QUN589847:QUO589847 QKR589847:QKS589847 QAV589847:QAW589847 PQZ589847:PRA589847 PHD589847:PHE589847 OXH589847:OXI589847 ONL589847:ONM589847 ODP589847:ODQ589847 NTT589847:NTU589847 NJX589847:NJY589847 NAB589847:NAC589847 MQF589847:MQG589847 MGJ589847:MGK589847 LWN589847:LWO589847 LMR589847:LMS589847 LCV589847:LCW589847 KSZ589847:KTA589847 KJD589847:KJE589847 JZH589847:JZI589847 JPL589847:JPM589847 JFP589847:JFQ589847 IVT589847:IVU589847 ILX589847:ILY589847 ICB589847:ICC589847 HSF589847:HSG589847 HIJ589847:HIK589847 GYN589847:GYO589847 GOR589847:GOS589847 GEV589847:GEW589847 FUZ589847:FVA589847 FLD589847:FLE589847 FBH589847:FBI589847 ERL589847:ERM589847 EHP589847:EHQ589847 DXT589847:DXU589847 DNX589847:DNY589847 DEB589847:DEC589847 CUF589847:CUG589847 CKJ589847:CKK589847 CAN589847:CAO589847 BQR589847:BQS589847 BGV589847:BGW589847 AWZ589847:AXA589847 AND589847:ANE589847 ADH589847:ADI589847 TL589847:TM589847 JP589847:JQ589847 T589847:U589847 WWB524311:WWC524311 WMF524311:WMG524311 WCJ524311:WCK524311 VSN524311:VSO524311 VIR524311:VIS524311 UYV524311:UYW524311 UOZ524311:UPA524311 UFD524311:UFE524311 TVH524311:TVI524311 TLL524311:TLM524311 TBP524311:TBQ524311 SRT524311:SRU524311 SHX524311:SHY524311 RYB524311:RYC524311 ROF524311:ROG524311 REJ524311:REK524311 QUN524311:QUO524311 QKR524311:QKS524311 QAV524311:QAW524311 PQZ524311:PRA524311 PHD524311:PHE524311 OXH524311:OXI524311 ONL524311:ONM524311 ODP524311:ODQ524311 NTT524311:NTU524311 NJX524311:NJY524311 NAB524311:NAC524311 MQF524311:MQG524311 MGJ524311:MGK524311 LWN524311:LWO524311 LMR524311:LMS524311 LCV524311:LCW524311 KSZ524311:KTA524311 KJD524311:KJE524311 JZH524311:JZI524311 JPL524311:JPM524311 JFP524311:JFQ524311 IVT524311:IVU524311 ILX524311:ILY524311 ICB524311:ICC524311 HSF524311:HSG524311 HIJ524311:HIK524311 GYN524311:GYO524311 GOR524311:GOS524311 GEV524311:GEW524311 FUZ524311:FVA524311 FLD524311:FLE524311 FBH524311:FBI524311 ERL524311:ERM524311 EHP524311:EHQ524311 DXT524311:DXU524311 DNX524311:DNY524311 DEB524311:DEC524311 CUF524311:CUG524311 CKJ524311:CKK524311 CAN524311:CAO524311 BQR524311:BQS524311 BGV524311:BGW524311 AWZ524311:AXA524311 AND524311:ANE524311 ADH524311:ADI524311 TL524311:TM524311 JP524311:JQ524311 T524311:U524311 WWB458775:WWC458775 WMF458775:WMG458775 WCJ458775:WCK458775 VSN458775:VSO458775 VIR458775:VIS458775 UYV458775:UYW458775 UOZ458775:UPA458775 UFD458775:UFE458775 TVH458775:TVI458775 TLL458775:TLM458775 TBP458775:TBQ458775 SRT458775:SRU458775 SHX458775:SHY458775 RYB458775:RYC458775 ROF458775:ROG458775 REJ458775:REK458775 QUN458775:QUO458775 QKR458775:QKS458775 QAV458775:QAW458775 PQZ458775:PRA458775 PHD458775:PHE458775 OXH458775:OXI458775 ONL458775:ONM458775 ODP458775:ODQ458775 NTT458775:NTU458775 NJX458775:NJY458775 NAB458775:NAC458775 MQF458775:MQG458775 MGJ458775:MGK458775 LWN458775:LWO458775 LMR458775:LMS458775 LCV458775:LCW458775 KSZ458775:KTA458775 KJD458775:KJE458775 JZH458775:JZI458775 JPL458775:JPM458775 JFP458775:JFQ458775 IVT458775:IVU458775 ILX458775:ILY458775 ICB458775:ICC458775 HSF458775:HSG458775 HIJ458775:HIK458775 GYN458775:GYO458775 GOR458775:GOS458775 GEV458775:GEW458775 FUZ458775:FVA458775 FLD458775:FLE458775 FBH458775:FBI458775 ERL458775:ERM458775 EHP458775:EHQ458775 DXT458775:DXU458775 DNX458775:DNY458775 DEB458775:DEC458775 CUF458775:CUG458775 CKJ458775:CKK458775 CAN458775:CAO458775 BQR458775:BQS458775 BGV458775:BGW458775 AWZ458775:AXA458775 AND458775:ANE458775 ADH458775:ADI458775 TL458775:TM458775 JP458775:JQ458775 T458775:U458775 WWB393239:WWC393239 WMF393239:WMG393239 WCJ393239:WCK393239 VSN393239:VSO393239 VIR393239:VIS393239 UYV393239:UYW393239 UOZ393239:UPA393239 UFD393239:UFE393239 TVH393239:TVI393239 TLL393239:TLM393239 TBP393239:TBQ393239 SRT393239:SRU393239 SHX393239:SHY393239 RYB393239:RYC393239 ROF393239:ROG393239 REJ393239:REK393239 QUN393239:QUO393239 QKR393239:QKS393239 QAV393239:QAW393239 PQZ393239:PRA393239 PHD393239:PHE393239 OXH393239:OXI393239 ONL393239:ONM393239 ODP393239:ODQ393239 NTT393239:NTU393239 NJX393239:NJY393239 NAB393239:NAC393239 MQF393239:MQG393239 MGJ393239:MGK393239 LWN393239:LWO393239 LMR393239:LMS393239 LCV393239:LCW393239 KSZ393239:KTA393239 KJD393239:KJE393239 JZH393239:JZI393239 JPL393239:JPM393239 JFP393239:JFQ393239 IVT393239:IVU393239 ILX393239:ILY393239 ICB393239:ICC393239 HSF393239:HSG393239 HIJ393239:HIK393239 GYN393239:GYO393239 GOR393239:GOS393239 GEV393239:GEW393239 FUZ393239:FVA393239 FLD393239:FLE393239 FBH393239:FBI393239 ERL393239:ERM393239 EHP393239:EHQ393239 DXT393239:DXU393239 DNX393239:DNY393239 DEB393239:DEC393239 CUF393239:CUG393239 CKJ393239:CKK393239 CAN393239:CAO393239 BQR393239:BQS393239 BGV393239:BGW393239 AWZ393239:AXA393239 AND393239:ANE393239 ADH393239:ADI393239 TL393239:TM393239 JP393239:JQ393239 T393239:U393239 WWB327703:WWC327703 WMF327703:WMG327703 WCJ327703:WCK327703 VSN327703:VSO327703 VIR327703:VIS327703 UYV327703:UYW327703 UOZ327703:UPA327703 UFD327703:UFE327703 TVH327703:TVI327703 TLL327703:TLM327703 TBP327703:TBQ327703 SRT327703:SRU327703 SHX327703:SHY327703 RYB327703:RYC327703 ROF327703:ROG327703 REJ327703:REK327703 QUN327703:QUO327703 QKR327703:QKS327703 QAV327703:QAW327703 PQZ327703:PRA327703 PHD327703:PHE327703 OXH327703:OXI327703 ONL327703:ONM327703 ODP327703:ODQ327703 NTT327703:NTU327703 NJX327703:NJY327703 NAB327703:NAC327703 MQF327703:MQG327703 MGJ327703:MGK327703 LWN327703:LWO327703 LMR327703:LMS327703 LCV327703:LCW327703 KSZ327703:KTA327703 KJD327703:KJE327703 JZH327703:JZI327703 JPL327703:JPM327703 JFP327703:JFQ327703 IVT327703:IVU327703 ILX327703:ILY327703 ICB327703:ICC327703 HSF327703:HSG327703 HIJ327703:HIK327703 GYN327703:GYO327703 GOR327703:GOS327703 GEV327703:GEW327703 FUZ327703:FVA327703 FLD327703:FLE327703 FBH327703:FBI327703 ERL327703:ERM327703 EHP327703:EHQ327703 DXT327703:DXU327703 DNX327703:DNY327703 DEB327703:DEC327703 CUF327703:CUG327703 CKJ327703:CKK327703 CAN327703:CAO327703 BQR327703:BQS327703 BGV327703:BGW327703 AWZ327703:AXA327703 AND327703:ANE327703 ADH327703:ADI327703 TL327703:TM327703 JP327703:JQ327703 T327703:U327703 WWB262167:WWC262167 WMF262167:WMG262167 WCJ262167:WCK262167 VSN262167:VSO262167 VIR262167:VIS262167 UYV262167:UYW262167 UOZ262167:UPA262167 UFD262167:UFE262167 TVH262167:TVI262167 TLL262167:TLM262167 TBP262167:TBQ262167 SRT262167:SRU262167 SHX262167:SHY262167 RYB262167:RYC262167 ROF262167:ROG262167 REJ262167:REK262167 QUN262167:QUO262167 QKR262167:QKS262167 QAV262167:QAW262167 PQZ262167:PRA262167 PHD262167:PHE262167 OXH262167:OXI262167 ONL262167:ONM262167 ODP262167:ODQ262167 NTT262167:NTU262167 NJX262167:NJY262167 NAB262167:NAC262167 MQF262167:MQG262167 MGJ262167:MGK262167 LWN262167:LWO262167 LMR262167:LMS262167 LCV262167:LCW262167 KSZ262167:KTA262167 KJD262167:KJE262167 JZH262167:JZI262167 JPL262167:JPM262167 JFP262167:JFQ262167 IVT262167:IVU262167 ILX262167:ILY262167 ICB262167:ICC262167 HSF262167:HSG262167 HIJ262167:HIK262167 GYN262167:GYO262167 GOR262167:GOS262167 GEV262167:GEW262167 FUZ262167:FVA262167 FLD262167:FLE262167 FBH262167:FBI262167 ERL262167:ERM262167 EHP262167:EHQ262167 DXT262167:DXU262167 DNX262167:DNY262167 DEB262167:DEC262167 CUF262167:CUG262167 CKJ262167:CKK262167 CAN262167:CAO262167 BQR262167:BQS262167 BGV262167:BGW262167 AWZ262167:AXA262167 AND262167:ANE262167 ADH262167:ADI262167 TL262167:TM262167 JP262167:JQ262167 T262167:U262167 WWB196631:WWC196631 WMF196631:WMG196631 WCJ196631:WCK196631 VSN196631:VSO196631 VIR196631:VIS196631 UYV196631:UYW196631 UOZ196631:UPA196631 UFD196631:UFE196631 TVH196631:TVI196631 TLL196631:TLM196631 TBP196631:TBQ196631 SRT196631:SRU196631 SHX196631:SHY196631 RYB196631:RYC196631 ROF196631:ROG196631 REJ196631:REK196631 QUN196631:QUO196631 QKR196631:QKS196631 QAV196631:QAW196631 PQZ196631:PRA196631 PHD196631:PHE196631 OXH196631:OXI196631 ONL196631:ONM196631 ODP196631:ODQ196631 NTT196631:NTU196631 NJX196631:NJY196631 NAB196631:NAC196631 MQF196631:MQG196631 MGJ196631:MGK196631 LWN196631:LWO196631 LMR196631:LMS196631 LCV196631:LCW196631 KSZ196631:KTA196631 KJD196631:KJE196631 JZH196631:JZI196631 JPL196631:JPM196631 JFP196631:JFQ196631 IVT196631:IVU196631 ILX196631:ILY196631 ICB196631:ICC196631 HSF196631:HSG196631 HIJ196631:HIK196631 GYN196631:GYO196631 GOR196631:GOS196631 GEV196631:GEW196631 FUZ196631:FVA196631 FLD196631:FLE196631 FBH196631:FBI196631 ERL196631:ERM196631 EHP196631:EHQ196631 DXT196631:DXU196631 DNX196631:DNY196631 DEB196631:DEC196631 CUF196631:CUG196631 CKJ196631:CKK196631 CAN196631:CAO196631 BQR196631:BQS196631 BGV196631:BGW196631 AWZ196631:AXA196631 AND196631:ANE196631 ADH196631:ADI196631 TL196631:TM196631 JP196631:JQ196631 T196631:U196631 WWB131095:WWC131095 WMF131095:WMG131095 WCJ131095:WCK131095 VSN131095:VSO131095 VIR131095:VIS131095 UYV131095:UYW131095 UOZ131095:UPA131095 UFD131095:UFE131095 TVH131095:TVI131095 TLL131095:TLM131095 TBP131095:TBQ131095 SRT131095:SRU131095 SHX131095:SHY131095 RYB131095:RYC131095 ROF131095:ROG131095 REJ131095:REK131095 QUN131095:QUO131095 QKR131095:QKS131095 QAV131095:QAW131095 PQZ131095:PRA131095 PHD131095:PHE131095 OXH131095:OXI131095 ONL131095:ONM131095 ODP131095:ODQ131095 NTT131095:NTU131095 NJX131095:NJY131095 NAB131095:NAC131095 MQF131095:MQG131095 MGJ131095:MGK131095 LWN131095:LWO131095 LMR131095:LMS131095 LCV131095:LCW131095 KSZ131095:KTA131095 KJD131095:KJE131095 JZH131095:JZI131095 JPL131095:JPM131095 JFP131095:JFQ131095 IVT131095:IVU131095 ILX131095:ILY131095 ICB131095:ICC131095 HSF131095:HSG131095 HIJ131095:HIK131095 GYN131095:GYO131095 GOR131095:GOS131095 GEV131095:GEW131095 FUZ131095:FVA131095 FLD131095:FLE131095 FBH131095:FBI131095 ERL131095:ERM131095 EHP131095:EHQ131095 DXT131095:DXU131095 DNX131095:DNY131095 DEB131095:DEC131095 CUF131095:CUG131095 CKJ131095:CKK131095 CAN131095:CAO131095 BQR131095:BQS131095 BGV131095:BGW131095 AWZ131095:AXA131095 AND131095:ANE131095 ADH131095:ADI131095 TL131095:TM131095 JP131095:JQ131095 T131095:U131095 WWB65559:WWC65559 WMF65559:WMG65559 WCJ65559:WCK65559 VSN65559:VSO65559 VIR65559:VIS65559 UYV65559:UYW65559 UOZ65559:UPA65559 UFD65559:UFE65559 TVH65559:TVI65559 TLL65559:TLM65559 TBP65559:TBQ65559 SRT65559:SRU65559 SHX65559:SHY65559 RYB65559:RYC65559 ROF65559:ROG65559 REJ65559:REK65559 QUN65559:QUO65559 QKR65559:QKS65559 QAV65559:QAW65559 PQZ65559:PRA65559 PHD65559:PHE65559 OXH65559:OXI65559 ONL65559:ONM65559 ODP65559:ODQ65559 NTT65559:NTU65559 NJX65559:NJY65559 NAB65559:NAC65559 MQF65559:MQG65559 MGJ65559:MGK65559 LWN65559:LWO65559 LMR65559:LMS65559 LCV65559:LCW65559 KSZ65559:KTA65559 KJD65559:KJE65559 JZH65559:JZI65559 JPL65559:JPM65559 JFP65559:JFQ65559 IVT65559:IVU65559 ILX65559:ILY65559 ICB65559:ICC65559 HSF65559:HSG65559 HIJ65559:HIK65559 GYN65559:GYO65559 GOR65559:GOS65559 GEV65559:GEW65559 FUZ65559:FVA65559 FLD65559:FLE65559 FBH65559:FBI65559 ERL65559:ERM65559 EHP65559:EHQ65559 DXT65559:DXU65559 DNX65559:DNY65559 DEB65559:DEC65559 CUF65559:CUG65559 CKJ65559:CKK65559 CAN65559:CAO65559 BQR65559:BQS65559 BGV65559:BGW65559 AWZ65559:AXA65559 AND65559:ANE65559 ADH65559:ADI65559 TL65559:TM65559 JP65559:JQ65559 T65559:U65559 WWB50:WWC50 WMF50:WMG50 WCJ50:WCK50 VSN50:VSO50 VIR50:VIS50 UYV50:UYW50 UOZ50:UPA50 UFD50:UFE50 TVH50:TVI50 TLL50:TLM50 TBP50:TBQ50 SRT50:SRU50 SHX50:SHY50 RYB50:RYC50 ROF50:ROG50 REJ50:REK50 QUN50:QUO50 QKR50:QKS50 QAV50:QAW50 PQZ50:PRA50 PHD50:PHE50 OXH50:OXI50 ONL50:ONM50 ODP50:ODQ50 NTT50:NTU50 NJX50:NJY50 NAB50:NAC50 MQF50:MQG50 MGJ50:MGK50 LWN50:LWO50 LMR50:LMS50 LCV50:LCW50 KSZ50:KTA50 KJD50:KJE50 JZH50:JZI50 JPL50:JPM50 JFP50:JFQ50 IVT50:IVU50 ILX50:ILY50 ICB50:ICC50 HSF50:HSG50 HIJ50:HIK50 GYN50:GYO50 GOR50:GOS50 GEV50:GEW50 FUZ50:FVA50 FLD50:FLE50 FBH50:FBI50 ERL50:ERM50 EHP50:EHQ50 DXT50:DXU50 DNX50:DNY50 DEB50:DEC50 CUF50:CUG50 CKJ50:CKK50 CAN50:CAO50 BQR50:BQS50 BGV50:BGW50 AWZ50:AXA50 AND50:ANE50 ADH50:ADI50 TL50:TM50 JP50:JQ50 WWJ983063:WWK983063 WMR983069:WMV983070 WCV983069:WCZ983070 VSZ983069:VTD983070 VJD983069:VJH983070 UZH983069:UZL983070 UPL983069:UPP983070 UFP983069:UFT983070 TVT983069:TVX983070 TLX983069:TMB983070 TCB983069:TCF983070 SSF983069:SSJ983070 SIJ983069:SIN983070 RYN983069:RYR983070 ROR983069:ROV983070 REV983069:REZ983070 QUZ983069:QVD983070 QLD983069:QLH983070 QBH983069:QBL983070 PRL983069:PRP983070 PHP983069:PHT983070 OXT983069:OXX983070 ONX983069:OOB983070 OEB983069:OEF983070 NUF983069:NUJ983070 NKJ983069:NKN983070 NAN983069:NAR983070 MQR983069:MQV983070 MGV983069:MGZ983070 LWZ983069:LXD983070 LND983069:LNH983070 LDH983069:LDL983070 KTL983069:KTP983070 KJP983069:KJT983070 JZT983069:JZX983070 JPX983069:JQB983070 JGB983069:JGF983070 IWF983069:IWJ983070 IMJ983069:IMN983070 ICN983069:ICR983070 HSR983069:HSV983070 HIV983069:HIZ983070 GYZ983069:GZD983070 GPD983069:GPH983070 GFH983069:GFL983070 FVL983069:FVP983070 FLP983069:FLT983070 FBT983069:FBX983070 ERX983069:ESB983070 EIB983069:EIF983070 DYF983069:DYJ983070 DOJ983069:DON983070 DEN983069:DER983070 CUR983069:CUV983070 CKV983069:CKZ983070 CAZ983069:CBD983070 BRD983069:BRH983070 BHH983069:BHL983070 AXL983069:AXP983070 ANP983069:ANT983070 ADT983069:ADX983070 TX983069:UB983070 KB983069:KF983070 AF983069:AJ983070 WWN917533:WWR917534 WMR917533:WMV917534 WCV917533:WCZ917534 VSZ917533:VTD917534 VJD917533:VJH917534 UZH917533:UZL917534 UPL917533:UPP917534 UFP917533:UFT917534 TVT917533:TVX917534 TLX917533:TMB917534 TCB917533:TCF917534 SSF917533:SSJ917534 SIJ917533:SIN917534 RYN917533:RYR917534 ROR917533:ROV917534 REV917533:REZ917534 QUZ917533:QVD917534 QLD917533:QLH917534 QBH917533:QBL917534 PRL917533:PRP917534 PHP917533:PHT917534 OXT917533:OXX917534 ONX917533:OOB917534 OEB917533:OEF917534 NUF917533:NUJ917534 NKJ917533:NKN917534 NAN917533:NAR917534 MQR917533:MQV917534 MGV917533:MGZ917534 LWZ917533:LXD917534 LND917533:LNH917534 LDH917533:LDL917534 KTL917533:KTP917534 KJP917533:KJT917534 JZT917533:JZX917534 JPX917533:JQB917534 JGB917533:JGF917534 IWF917533:IWJ917534 IMJ917533:IMN917534 ICN917533:ICR917534 HSR917533:HSV917534 HIV917533:HIZ917534 GYZ917533:GZD917534 GPD917533:GPH917534 GFH917533:GFL917534 FVL917533:FVP917534 FLP917533:FLT917534 FBT917533:FBX917534 ERX917533:ESB917534 EIB917533:EIF917534 DYF917533:DYJ917534 DOJ917533:DON917534 DEN917533:DER917534 CUR917533:CUV917534 CKV917533:CKZ917534 CAZ917533:CBD917534 BRD917533:BRH917534 BHH917533:BHL917534 AXL917533:AXP917534 ANP917533:ANT917534 ADT917533:ADX917534 TX917533:UB917534 KB917533:KF917534 AF917533:AJ917534 WWN851997:WWR851998 WMR851997:WMV851998 WCV851997:WCZ851998 VSZ851997:VTD851998 VJD851997:VJH851998 UZH851997:UZL851998 UPL851997:UPP851998 UFP851997:UFT851998 TVT851997:TVX851998 TLX851997:TMB851998 TCB851997:TCF851998 SSF851997:SSJ851998 SIJ851997:SIN851998 RYN851997:RYR851998 ROR851997:ROV851998 REV851997:REZ851998 QUZ851997:QVD851998 QLD851997:QLH851998 QBH851997:QBL851998 PRL851997:PRP851998 PHP851997:PHT851998 OXT851997:OXX851998 ONX851997:OOB851998 OEB851997:OEF851998 NUF851997:NUJ851998 NKJ851997:NKN851998 NAN851997:NAR851998 MQR851997:MQV851998 MGV851997:MGZ851998 LWZ851997:LXD851998 LND851997:LNH851998 LDH851997:LDL851998 KTL851997:KTP851998 KJP851997:KJT851998 JZT851997:JZX851998 JPX851997:JQB851998 JGB851997:JGF851998 IWF851997:IWJ851998 IMJ851997:IMN851998 ICN851997:ICR851998 HSR851997:HSV851998 HIV851997:HIZ851998 GYZ851997:GZD851998 GPD851997:GPH851998 GFH851997:GFL851998 FVL851997:FVP851998 FLP851997:FLT851998 FBT851997:FBX851998 ERX851997:ESB851998 EIB851997:EIF851998 DYF851997:DYJ851998 DOJ851997:DON851998 DEN851997:DER851998 CUR851997:CUV851998 CKV851997:CKZ851998 CAZ851997:CBD851998 BRD851997:BRH851998 BHH851997:BHL851998 AXL851997:AXP851998 ANP851997:ANT851998 ADT851997:ADX851998 TX851997:UB851998 KB851997:KF851998 AF851997:AJ851998 WWN786461:WWR786462 WMR786461:WMV786462 WCV786461:WCZ786462 VSZ786461:VTD786462 VJD786461:VJH786462 UZH786461:UZL786462 UPL786461:UPP786462 UFP786461:UFT786462 TVT786461:TVX786462 TLX786461:TMB786462 TCB786461:TCF786462 SSF786461:SSJ786462 SIJ786461:SIN786462 RYN786461:RYR786462 ROR786461:ROV786462 REV786461:REZ786462 QUZ786461:QVD786462 QLD786461:QLH786462 QBH786461:QBL786462 PRL786461:PRP786462 PHP786461:PHT786462 OXT786461:OXX786462 ONX786461:OOB786462 OEB786461:OEF786462 NUF786461:NUJ786462 NKJ786461:NKN786462 NAN786461:NAR786462 MQR786461:MQV786462 MGV786461:MGZ786462 LWZ786461:LXD786462 LND786461:LNH786462 LDH786461:LDL786462 KTL786461:KTP786462 KJP786461:KJT786462 JZT786461:JZX786462 JPX786461:JQB786462 JGB786461:JGF786462 IWF786461:IWJ786462 IMJ786461:IMN786462 ICN786461:ICR786462 HSR786461:HSV786462 HIV786461:HIZ786462 GYZ786461:GZD786462 GPD786461:GPH786462 GFH786461:GFL786462 FVL786461:FVP786462 FLP786461:FLT786462 FBT786461:FBX786462 ERX786461:ESB786462 EIB786461:EIF786462 DYF786461:DYJ786462 DOJ786461:DON786462 DEN786461:DER786462 CUR786461:CUV786462 CKV786461:CKZ786462 CAZ786461:CBD786462 BRD786461:BRH786462 BHH786461:BHL786462 AXL786461:AXP786462 ANP786461:ANT786462 ADT786461:ADX786462 TX786461:UB786462 KB786461:KF786462 AF786461:AJ786462 WWN720925:WWR720926 WMR720925:WMV720926 WCV720925:WCZ720926 VSZ720925:VTD720926 VJD720925:VJH720926 UZH720925:UZL720926 UPL720925:UPP720926 UFP720925:UFT720926 TVT720925:TVX720926 TLX720925:TMB720926 TCB720925:TCF720926 SSF720925:SSJ720926 SIJ720925:SIN720926 RYN720925:RYR720926 ROR720925:ROV720926 REV720925:REZ720926 QUZ720925:QVD720926 QLD720925:QLH720926 QBH720925:QBL720926 PRL720925:PRP720926 PHP720925:PHT720926 OXT720925:OXX720926 ONX720925:OOB720926 OEB720925:OEF720926 NUF720925:NUJ720926 NKJ720925:NKN720926 NAN720925:NAR720926 MQR720925:MQV720926 MGV720925:MGZ720926 LWZ720925:LXD720926 LND720925:LNH720926 LDH720925:LDL720926 KTL720925:KTP720926 KJP720925:KJT720926 JZT720925:JZX720926 JPX720925:JQB720926 JGB720925:JGF720926 IWF720925:IWJ720926 IMJ720925:IMN720926 ICN720925:ICR720926 HSR720925:HSV720926 HIV720925:HIZ720926 GYZ720925:GZD720926 GPD720925:GPH720926 GFH720925:GFL720926 FVL720925:FVP720926 FLP720925:FLT720926 FBT720925:FBX720926 ERX720925:ESB720926 EIB720925:EIF720926 DYF720925:DYJ720926 DOJ720925:DON720926 DEN720925:DER720926 CUR720925:CUV720926 CKV720925:CKZ720926 CAZ720925:CBD720926 BRD720925:BRH720926 BHH720925:BHL720926 AXL720925:AXP720926 ANP720925:ANT720926 ADT720925:ADX720926 TX720925:UB720926 KB720925:KF720926 AF720925:AJ720926 WWN655389:WWR655390 WMR655389:WMV655390 WCV655389:WCZ655390 VSZ655389:VTD655390 VJD655389:VJH655390 UZH655389:UZL655390 UPL655389:UPP655390 UFP655389:UFT655390 TVT655389:TVX655390 TLX655389:TMB655390 TCB655389:TCF655390 SSF655389:SSJ655390 SIJ655389:SIN655390 RYN655389:RYR655390 ROR655389:ROV655390 REV655389:REZ655390 QUZ655389:QVD655390 QLD655389:QLH655390 QBH655389:QBL655390 PRL655389:PRP655390 PHP655389:PHT655390 OXT655389:OXX655390 ONX655389:OOB655390 OEB655389:OEF655390 NUF655389:NUJ655390 NKJ655389:NKN655390 NAN655389:NAR655390 MQR655389:MQV655390 MGV655389:MGZ655390 LWZ655389:LXD655390 LND655389:LNH655390 LDH655389:LDL655390 KTL655389:KTP655390 KJP655389:KJT655390 JZT655389:JZX655390 JPX655389:JQB655390 JGB655389:JGF655390 IWF655389:IWJ655390 IMJ655389:IMN655390 ICN655389:ICR655390 HSR655389:HSV655390 HIV655389:HIZ655390 GYZ655389:GZD655390 GPD655389:GPH655390 GFH655389:GFL655390 FVL655389:FVP655390 FLP655389:FLT655390 FBT655389:FBX655390 ERX655389:ESB655390 EIB655389:EIF655390 DYF655389:DYJ655390 DOJ655389:DON655390 DEN655389:DER655390 CUR655389:CUV655390 CKV655389:CKZ655390 CAZ655389:CBD655390 BRD655389:BRH655390 BHH655389:BHL655390 AXL655389:AXP655390 ANP655389:ANT655390 ADT655389:ADX655390 TX655389:UB655390 KB655389:KF655390 AF655389:AJ655390 WWN589853:WWR589854 WMR589853:WMV589854 WCV589853:WCZ589854 VSZ589853:VTD589854 VJD589853:VJH589854 UZH589853:UZL589854 UPL589853:UPP589854 UFP589853:UFT589854 TVT589853:TVX589854 TLX589853:TMB589854 TCB589853:TCF589854 SSF589853:SSJ589854 SIJ589853:SIN589854 RYN589853:RYR589854 ROR589853:ROV589854 REV589853:REZ589854 QUZ589853:QVD589854 QLD589853:QLH589854 QBH589853:QBL589854 PRL589853:PRP589854 PHP589853:PHT589854 OXT589853:OXX589854 ONX589853:OOB589854 OEB589853:OEF589854 NUF589853:NUJ589854 NKJ589853:NKN589854 NAN589853:NAR589854 MQR589853:MQV589854 MGV589853:MGZ589854 LWZ589853:LXD589854 LND589853:LNH589854 LDH589853:LDL589854 KTL589853:KTP589854 KJP589853:KJT589854 JZT589853:JZX589854 JPX589853:JQB589854 JGB589853:JGF589854 IWF589853:IWJ589854 IMJ589853:IMN589854 ICN589853:ICR589854 HSR589853:HSV589854 HIV589853:HIZ589854 GYZ589853:GZD589854 GPD589853:GPH589854 GFH589853:GFL589854 FVL589853:FVP589854 FLP589853:FLT589854 FBT589853:FBX589854 ERX589853:ESB589854 EIB589853:EIF589854 DYF589853:DYJ589854 DOJ589853:DON589854 DEN589853:DER589854 CUR589853:CUV589854 CKV589853:CKZ589854 CAZ589853:CBD589854 BRD589853:BRH589854 BHH589853:BHL589854 AXL589853:AXP589854 ANP589853:ANT589854 ADT589853:ADX589854 TX589853:UB589854 KB589853:KF589854 AF589853:AJ589854 WWN524317:WWR524318 WMR524317:WMV524318 WCV524317:WCZ524318 VSZ524317:VTD524318 VJD524317:VJH524318 UZH524317:UZL524318 UPL524317:UPP524318 UFP524317:UFT524318 TVT524317:TVX524318 TLX524317:TMB524318 TCB524317:TCF524318 SSF524317:SSJ524318 SIJ524317:SIN524318 RYN524317:RYR524318 ROR524317:ROV524318 REV524317:REZ524318 QUZ524317:QVD524318 QLD524317:QLH524318 QBH524317:QBL524318 PRL524317:PRP524318 PHP524317:PHT524318 OXT524317:OXX524318 ONX524317:OOB524318 OEB524317:OEF524318 NUF524317:NUJ524318 NKJ524317:NKN524318 NAN524317:NAR524318 MQR524317:MQV524318 MGV524317:MGZ524318 LWZ524317:LXD524318 LND524317:LNH524318 LDH524317:LDL524318 KTL524317:KTP524318 KJP524317:KJT524318 JZT524317:JZX524318 JPX524317:JQB524318 JGB524317:JGF524318 IWF524317:IWJ524318 IMJ524317:IMN524318 ICN524317:ICR524318 HSR524317:HSV524318 HIV524317:HIZ524318 GYZ524317:GZD524318 GPD524317:GPH524318 GFH524317:GFL524318 FVL524317:FVP524318 FLP524317:FLT524318 FBT524317:FBX524318 ERX524317:ESB524318 EIB524317:EIF524318 DYF524317:DYJ524318 DOJ524317:DON524318 DEN524317:DER524318 CUR524317:CUV524318 CKV524317:CKZ524318 CAZ524317:CBD524318 BRD524317:BRH524318 BHH524317:BHL524318 AXL524317:AXP524318 ANP524317:ANT524318 ADT524317:ADX524318 TX524317:UB524318 KB524317:KF524318 AF524317:AJ524318 WWN458781:WWR458782 WMR458781:WMV458782 WCV458781:WCZ458782 VSZ458781:VTD458782 VJD458781:VJH458782 UZH458781:UZL458782 UPL458781:UPP458782 UFP458781:UFT458782 TVT458781:TVX458782 TLX458781:TMB458782 TCB458781:TCF458782 SSF458781:SSJ458782 SIJ458781:SIN458782 RYN458781:RYR458782 ROR458781:ROV458782 REV458781:REZ458782 QUZ458781:QVD458782 QLD458781:QLH458782 QBH458781:QBL458782 PRL458781:PRP458782 PHP458781:PHT458782 OXT458781:OXX458782 ONX458781:OOB458782 OEB458781:OEF458782 NUF458781:NUJ458782 NKJ458781:NKN458782 NAN458781:NAR458782 MQR458781:MQV458782 MGV458781:MGZ458782 LWZ458781:LXD458782 LND458781:LNH458782 LDH458781:LDL458782 KTL458781:KTP458782 KJP458781:KJT458782 JZT458781:JZX458782 JPX458781:JQB458782 JGB458781:JGF458782 IWF458781:IWJ458782 IMJ458781:IMN458782 ICN458781:ICR458782 HSR458781:HSV458782 HIV458781:HIZ458782 GYZ458781:GZD458782 GPD458781:GPH458782 GFH458781:GFL458782 FVL458781:FVP458782 FLP458781:FLT458782 FBT458781:FBX458782 ERX458781:ESB458782 EIB458781:EIF458782 DYF458781:DYJ458782 DOJ458781:DON458782 DEN458781:DER458782 CUR458781:CUV458782 CKV458781:CKZ458782 CAZ458781:CBD458782 BRD458781:BRH458782 BHH458781:BHL458782 AXL458781:AXP458782 ANP458781:ANT458782 ADT458781:ADX458782 TX458781:UB458782 KB458781:KF458782 AF458781:AJ458782 WWN393245:WWR393246 WMR393245:WMV393246 WCV393245:WCZ393246 VSZ393245:VTD393246 VJD393245:VJH393246 UZH393245:UZL393246 UPL393245:UPP393246 UFP393245:UFT393246 TVT393245:TVX393246 TLX393245:TMB393246 TCB393245:TCF393246 SSF393245:SSJ393246 SIJ393245:SIN393246 RYN393245:RYR393246 ROR393245:ROV393246 REV393245:REZ393246 QUZ393245:QVD393246 QLD393245:QLH393246 QBH393245:QBL393246 PRL393245:PRP393246 PHP393245:PHT393246 OXT393245:OXX393246 ONX393245:OOB393246 OEB393245:OEF393246 NUF393245:NUJ393246 NKJ393245:NKN393246 NAN393245:NAR393246 MQR393245:MQV393246 MGV393245:MGZ393246 LWZ393245:LXD393246 LND393245:LNH393246 LDH393245:LDL393246 KTL393245:KTP393246 KJP393245:KJT393246 JZT393245:JZX393246 JPX393245:JQB393246 JGB393245:JGF393246 IWF393245:IWJ393246 IMJ393245:IMN393246 ICN393245:ICR393246 HSR393245:HSV393246 HIV393245:HIZ393246 GYZ393245:GZD393246 GPD393245:GPH393246 GFH393245:GFL393246 FVL393245:FVP393246 FLP393245:FLT393246 FBT393245:FBX393246 ERX393245:ESB393246 EIB393245:EIF393246 DYF393245:DYJ393246 DOJ393245:DON393246 DEN393245:DER393246 CUR393245:CUV393246 CKV393245:CKZ393246 CAZ393245:CBD393246 BRD393245:BRH393246 BHH393245:BHL393246 AXL393245:AXP393246 ANP393245:ANT393246 ADT393245:ADX393246 TX393245:UB393246 KB393245:KF393246 AF393245:AJ393246 WWN327709:WWR327710 WMR327709:WMV327710 WCV327709:WCZ327710 VSZ327709:VTD327710 VJD327709:VJH327710 UZH327709:UZL327710 UPL327709:UPP327710 UFP327709:UFT327710 TVT327709:TVX327710 TLX327709:TMB327710 TCB327709:TCF327710 SSF327709:SSJ327710 SIJ327709:SIN327710 RYN327709:RYR327710 ROR327709:ROV327710 REV327709:REZ327710 QUZ327709:QVD327710 QLD327709:QLH327710 QBH327709:QBL327710 PRL327709:PRP327710 PHP327709:PHT327710 OXT327709:OXX327710 ONX327709:OOB327710 OEB327709:OEF327710 NUF327709:NUJ327710 NKJ327709:NKN327710 NAN327709:NAR327710 MQR327709:MQV327710 MGV327709:MGZ327710 LWZ327709:LXD327710 LND327709:LNH327710 LDH327709:LDL327710 KTL327709:KTP327710 KJP327709:KJT327710 JZT327709:JZX327710 JPX327709:JQB327710 JGB327709:JGF327710 IWF327709:IWJ327710 IMJ327709:IMN327710 ICN327709:ICR327710 HSR327709:HSV327710 HIV327709:HIZ327710 GYZ327709:GZD327710 GPD327709:GPH327710 GFH327709:GFL327710 FVL327709:FVP327710 FLP327709:FLT327710 FBT327709:FBX327710 ERX327709:ESB327710 EIB327709:EIF327710 DYF327709:DYJ327710 DOJ327709:DON327710 DEN327709:DER327710 CUR327709:CUV327710 CKV327709:CKZ327710 CAZ327709:CBD327710 BRD327709:BRH327710 BHH327709:BHL327710 AXL327709:AXP327710 ANP327709:ANT327710 ADT327709:ADX327710 TX327709:UB327710 KB327709:KF327710 AF327709:AJ327710 WWN262173:WWR262174 WMR262173:WMV262174 WCV262173:WCZ262174 VSZ262173:VTD262174 VJD262173:VJH262174 UZH262173:UZL262174 UPL262173:UPP262174 UFP262173:UFT262174 TVT262173:TVX262174 TLX262173:TMB262174 TCB262173:TCF262174 SSF262173:SSJ262174 SIJ262173:SIN262174 RYN262173:RYR262174 ROR262173:ROV262174 REV262173:REZ262174 QUZ262173:QVD262174 QLD262173:QLH262174 QBH262173:QBL262174 PRL262173:PRP262174 PHP262173:PHT262174 OXT262173:OXX262174 ONX262173:OOB262174 OEB262173:OEF262174 NUF262173:NUJ262174 NKJ262173:NKN262174 NAN262173:NAR262174 MQR262173:MQV262174 MGV262173:MGZ262174 LWZ262173:LXD262174 LND262173:LNH262174 LDH262173:LDL262174 KTL262173:KTP262174 KJP262173:KJT262174 JZT262173:JZX262174 JPX262173:JQB262174 JGB262173:JGF262174 IWF262173:IWJ262174 IMJ262173:IMN262174 ICN262173:ICR262174 HSR262173:HSV262174 HIV262173:HIZ262174 GYZ262173:GZD262174 GPD262173:GPH262174 GFH262173:GFL262174 FVL262173:FVP262174 FLP262173:FLT262174 FBT262173:FBX262174 ERX262173:ESB262174 EIB262173:EIF262174 DYF262173:DYJ262174 DOJ262173:DON262174 DEN262173:DER262174 CUR262173:CUV262174 CKV262173:CKZ262174 CAZ262173:CBD262174 BRD262173:BRH262174 BHH262173:BHL262174 AXL262173:AXP262174 ANP262173:ANT262174 ADT262173:ADX262174 TX262173:UB262174 KB262173:KF262174 AF262173:AJ262174 WWN196637:WWR196638 WMR196637:WMV196638 WCV196637:WCZ196638 VSZ196637:VTD196638 VJD196637:VJH196638 UZH196637:UZL196638 UPL196637:UPP196638 UFP196637:UFT196638 TVT196637:TVX196638 TLX196637:TMB196638 TCB196637:TCF196638 SSF196637:SSJ196638 SIJ196637:SIN196638 RYN196637:RYR196638 ROR196637:ROV196638 REV196637:REZ196638 QUZ196637:QVD196638 QLD196637:QLH196638 QBH196637:QBL196638 PRL196637:PRP196638 PHP196637:PHT196638 OXT196637:OXX196638 ONX196637:OOB196638 OEB196637:OEF196638 NUF196637:NUJ196638 NKJ196637:NKN196638 NAN196637:NAR196638 MQR196637:MQV196638 MGV196637:MGZ196638 LWZ196637:LXD196638 LND196637:LNH196638 LDH196637:LDL196638 KTL196637:KTP196638 KJP196637:KJT196638 JZT196637:JZX196638 JPX196637:JQB196638 JGB196637:JGF196638 IWF196637:IWJ196638 IMJ196637:IMN196638 ICN196637:ICR196638 HSR196637:HSV196638 HIV196637:HIZ196638 GYZ196637:GZD196638 GPD196637:GPH196638 GFH196637:GFL196638 FVL196637:FVP196638 FLP196637:FLT196638 FBT196637:FBX196638 ERX196637:ESB196638 EIB196637:EIF196638 DYF196637:DYJ196638 DOJ196637:DON196638 DEN196637:DER196638 CUR196637:CUV196638 CKV196637:CKZ196638 CAZ196637:CBD196638 BRD196637:BRH196638 BHH196637:BHL196638 AXL196637:AXP196638 ANP196637:ANT196638 ADT196637:ADX196638 TX196637:UB196638 KB196637:KF196638 AF196637:AJ196638 WWN131101:WWR131102 WMR131101:WMV131102 WCV131101:WCZ131102 VSZ131101:VTD131102 VJD131101:VJH131102 UZH131101:UZL131102 UPL131101:UPP131102 UFP131101:UFT131102 TVT131101:TVX131102 TLX131101:TMB131102 TCB131101:TCF131102 SSF131101:SSJ131102 SIJ131101:SIN131102 RYN131101:RYR131102 ROR131101:ROV131102 REV131101:REZ131102 QUZ131101:QVD131102 QLD131101:QLH131102 QBH131101:QBL131102 PRL131101:PRP131102 PHP131101:PHT131102 OXT131101:OXX131102 ONX131101:OOB131102 OEB131101:OEF131102 NUF131101:NUJ131102 NKJ131101:NKN131102 NAN131101:NAR131102 MQR131101:MQV131102 MGV131101:MGZ131102 LWZ131101:LXD131102 LND131101:LNH131102 LDH131101:LDL131102 KTL131101:KTP131102 KJP131101:KJT131102 JZT131101:JZX131102 JPX131101:JQB131102 JGB131101:JGF131102 IWF131101:IWJ131102 IMJ131101:IMN131102 ICN131101:ICR131102 HSR131101:HSV131102 HIV131101:HIZ131102 GYZ131101:GZD131102 GPD131101:GPH131102 GFH131101:GFL131102 FVL131101:FVP131102 FLP131101:FLT131102 FBT131101:FBX131102 ERX131101:ESB131102 EIB131101:EIF131102 DYF131101:DYJ131102 DOJ131101:DON131102 DEN131101:DER131102 CUR131101:CUV131102 CKV131101:CKZ131102 CAZ131101:CBD131102 BRD131101:BRH131102 BHH131101:BHL131102 AXL131101:AXP131102 ANP131101:ANT131102 ADT131101:ADX131102 TX131101:UB131102 KB131101:KF131102 AF131101:AJ131102 WWN65565:WWR65566 WMR65565:WMV65566 WCV65565:WCZ65566 VSZ65565:VTD65566 VJD65565:VJH65566 UZH65565:UZL65566 UPL65565:UPP65566 UFP65565:UFT65566 TVT65565:TVX65566 TLX65565:TMB65566 TCB65565:TCF65566 SSF65565:SSJ65566 SIJ65565:SIN65566 RYN65565:RYR65566 ROR65565:ROV65566 REV65565:REZ65566 QUZ65565:QVD65566 QLD65565:QLH65566 QBH65565:QBL65566 PRL65565:PRP65566 PHP65565:PHT65566 OXT65565:OXX65566 ONX65565:OOB65566 OEB65565:OEF65566 NUF65565:NUJ65566 NKJ65565:NKN65566 NAN65565:NAR65566 MQR65565:MQV65566 MGV65565:MGZ65566 LWZ65565:LXD65566 LND65565:LNH65566 LDH65565:LDL65566 KTL65565:KTP65566 KJP65565:KJT65566 JZT65565:JZX65566 JPX65565:JQB65566 JGB65565:JGF65566 IWF65565:IWJ65566 IMJ65565:IMN65566 ICN65565:ICR65566 HSR65565:HSV65566 HIV65565:HIZ65566 GYZ65565:GZD65566 GPD65565:GPH65566 GFH65565:GFL65566 FVL65565:FVP65566 FLP65565:FLT65566 FBT65565:FBX65566 ERX65565:ESB65566 EIB65565:EIF65566 DYF65565:DYJ65566 DOJ65565:DON65566 DEN65565:DER65566 CUR65565:CUV65566 CKV65565:CKZ65566 CAZ65565:CBD65566 BRD65565:BRH65566 BHH65565:BHL65566 AXL65565:AXP65566 ANP65565:ANT65566 ADT65565:ADX65566 TX65565:UB65566 KB65565:KF65566 AF65565:AJ65566 WWN56:WWR57 WMR56:WMV57 WCV56:WCZ57 VSZ56:VTD57 VJD56:VJH57 UZH56:UZL57 UPL56:UPP57 UFP56:UFT57 TVT56:TVX57 TLX56:TMB57 TCB56:TCF57 SSF56:SSJ57 SIJ56:SIN57 RYN56:RYR57 ROR56:ROV57 REV56:REZ57 QUZ56:QVD57 QLD56:QLH57 QBH56:QBL57 PRL56:PRP57 PHP56:PHT57 OXT56:OXX57 ONX56:OOB57 OEB56:OEF57 NUF56:NUJ57 NKJ56:NKN57 NAN56:NAR57 MQR56:MQV57 MGV56:MGZ57 LWZ56:LXD57 LND56:LNH57 LDH56:LDL57 KTL56:KTP57 KJP56:KJT57 JZT56:JZX57 JPX56:JQB57 JGB56:JGF57 IWF56:IWJ57 IMJ56:IMN57 ICN56:ICR57 HSR56:HSV57 HIV56:HIZ57 GYZ56:GZD57 GPD56:GPH57 GFH56:GFL57 FVL56:FVP57 FLP56:FLT57 FBT56:FBX57 ERX56:ESB57 EIB56:EIF57 DYF56:DYJ57 DOJ56:DON57 DEN56:DER57 CUR56:CUV57 CKV56:CKZ57 CAZ56:CBD57 BRD56:BRH57 BHH56:BHL57 AXL56:AXP57 ANP56:ANT57 ADT56:ADX57 TX56:UB57 KB56:KF57 WWN983069:WWR983070 WWM983078:WWP983079 WMQ983078:WMT983079 WCU983078:WCX983079 VSY983078:VTB983079 VJC983078:VJF983079 UZG983078:UZJ983079 UPK983078:UPN983079 UFO983078:UFR983079 TVS983078:TVV983079 TLW983078:TLZ983079 TCA983078:TCD983079 SSE983078:SSH983079 SII983078:SIL983079 RYM983078:RYP983079 ROQ983078:ROT983079 REU983078:REX983079 QUY983078:QVB983079 QLC983078:QLF983079 QBG983078:QBJ983079 PRK983078:PRN983079 PHO983078:PHR983079 OXS983078:OXV983079 ONW983078:ONZ983079 OEA983078:OED983079 NUE983078:NUH983079 NKI983078:NKL983079 NAM983078:NAP983079 MQQ983078:MQT983079 MGU983078:MGX983079 LWY983078:LXB983079 LNC983078:LNF983079 LDG983078:LDJ983079 KTK983078:KTN983079 KJO983078:KJR983079 JZS983078:JZV983079 JPW983078:JPZ983079 JGA983078:JGD983079 IWE983078:IWH983079 IMI983078:IML983079 ICM983078:ICP983079 HSQ983078:HST983079 HIU983078:HIX983079 GYY983078:GZB983079 GPC983078:GPF983079 GFG983078:GFJ983079 FVK983078:FVN983079 FLO983078:FLR983079 FBS983078:FBV983079 ERW983078:ERZ983079 EIA983078:EID983079 DYE983078:DYH983079 DOI983078:DOL983079 DEM983078:DEP983079 CUQ983078:CUT983079 CKU983078:CKX983079 CAY983078:CBB983079 BRC983078:BRF983079 BHG983078:BHJ983079 AXK983078:AXN983079 ANO983078:ANR983079 ADS983078:ADV983079 TW983078:TZ983079 KA983078:KD983079 AE983078:AH983079 WWM917542:WWP917543 WMQ917542:WMT917543 WCU917542:WCX917543 VSY917542:VTB917543 VJC917542:VJF917543 UZG917542:UZJ917543 UPK917542:UPN917543 UFO917542:UFR917543 TVS917542:TVV917543 TLW917542:TLZ917543 TCA917542:TCD917543 SSE917542:SSH917543 SII917542:SIL917543 RYM917542:RYP917543 ROQ917542:ROT917543 REU917542:REX917543 QUY917542:QVB917543 QLC917542:QLF917543 QBG917542:QBJ917543 PRK917542:PRN917543 PHO917542:PHR917543 OXS917542:OXV917543 ONW917542:ONZ917543 OEA917542:OED917543 NUE917542:NUH917543 NKI917542:NKL917543 NAM917542:NAP917543 MQQ917542:MQT917543 MGU917542:MGX917543 LWY917542:LXB917543 LNC917542:LNF917543 LDG917542:LDJ917543 KTK917542:KTN917543 KJO917542:KJR917543 JZS917542:JZV917543 JPW917542:JPZ917543 JGA917542:JGD917543 IWE917542:IWH917543 IMI917542:IML917543 ICM917542:ICP917543 HSQ917542:HST917543 HIU917542:HIX917543 GYY917542:GZB917543 GPC917542:GPF917543 GFG917542:GFJ917543 FVK917542:FVN917543 FLO917542:FLR917543 FBS917542:FBV917543 ERW917542:ERZ917543 EIA917542:EID917543 DYE917542:DYH917543 DOI917542:DOL917543 DEM917542:DEP917543 CUQ917542:CUT917543 CKU917542:CKX917543 CAY917542:CBB917543 BRC917542:BRF917543 BHG917542:BHJ917543 AXK917542:AXN917543 ANO917542:ANR917543 ADS917542:ADV917543 TW917542:TZ917543 KA917542:KD917543 AE917542:AH917543 WWM852006:WWP852007 WMQ852006:WMT852007 WCU852006:WCX852007 VSY852006:VTB852007 VJC852006:VJF852007 UZG852006:UZJ852007 UPK852006:UPN852007 UFO852006:UFR852007 TVS852006:TVV852007 TLW852006:TLZ852007 TCA852006:TCD852007 SSE852006:SSH852007 SII852006:SIL852007 RYM852006:RYP852007 ROQ852006:ROT852007 REU852006:REX852007 QUY852006:QVB852007 QLC852006:QLF852007 QBG852006:QBJ852007 PRK852006:PRN852007 PHO852006:PHR852007 OXS852006:OXV852007 ONW852006:ONZ852007 OEA852006:OED852007 NUE852006:NUH852007 NKI852006:NKL852007 NAM852006:NAP852007 MQQ852006:MQT852007 MGU852006:MGX852007 LWY852006:LXB852007 LNC852006:LNF852007 LDG852006:LDJ852007 KTK852006:KTN852007 KJO852006:KJR852007 JZS852006:JZV852007 JPW852006:JPZ852007 JGA852006:JGD852007 IWE852006:IWH852007 IMI852006:IML852007 ICM852006:ICP852007 HSQ852006:HST852007 HIU852006:HIX852007 GYY852006:GZB852007 GPC852006:GPF852007 GFG852006:GFJ852007 FVK852006:FVN852007 FLO852006:FLR852007 FBS852006:FBV852007 ERW852006:ERZ852007 EIA852006:EID852007 DYE852006:DYH852007 DOI852006:DOL852007 DEM852006:DEP852007 CUQ852006:CUT852007 CKU852006:CKX852007 CAY852006:CBB852007 BRC852006:BRF852007 BHG852006:BHJ852007 AXK852006:AXN852007 ANO852006:ANR852007 ADS852006:ADV852007 TW852006:TZ852007 KA852006:KD852007 AE852006:AH852007 WWM786470:WWP786471 WMQ786470:WMT786471 WCU786470:WCX786471 VSY786470:VTB786471 VJC786470:VJF786471 UZG786470:UZJ786471 UPK786470:UPN786471 UFO786470:UFR786471 TVS786470:TVV786471 TLW786470:TLZ786471 TCA786470:TCD786471 SSE786470:SSH786471 SII786470:SIL786471 RYM786470:RYP786471 ROQ786470:ROT786471 REU786470:REX786471 QUY786470:QVB786471 QLC786470:QLF786471 QBG786470:QBJ786471 PRK786470:PRN786471 PHO786470:PHR786471 OXS786470:OXV786471 ONW786470:ONZ786471 OEA786470:OED786471 NUE786470:NUH786471 NKI786470:NKL786471 NAM786470:NAP786471 MQQ786470:MQT786471 MGU786470:MGX786471 LWY786470:LXB786471 LNC786470:LNF786471 LDG786470:LDJ786471 KTK786470:KTN786471 KJO786470:KJR786471 JZS786470:JZV786471 JPW786470:JPZ786471 JGA786470:JGD786471 IWE786470:IWH786471 IMI786470:IML786471 ICM786470:ICP786471 HSQ786470:HST786471 HIU786470:HIX786471 GYY786470:GZB786471 GPC786470:GPF786471 GFG786470:GFJ786471 FVK786470:FVN786471 FLO786470:FLR786471 FBS786470:FBV786471 ERW786470:ERZ786471 EIA786470:EID786471 DYE786470:DYH786471 DOI786470:DOL786471 DEM786470:DEP786471 CUQ786470:CUT786471 CKU786470:CKX786471 CAY786470:CBB786471 BRC786470:BRF786471 BHG786470:BHJ786471 AXK786470:AXN786471 ANO786470:ANR786471 ADS786470:ADV786471 TW786470:TZ786471 KA786470:KD786471 AE786470:AH786471 WWM720934:WWP720935 WMQ720934:WMT720935 WCU720934:WCX720935 VSY720934:VTB720935 VJC720934:VJF720935 UZG720934:UZJ720935 UPK720934:UPN720935 UFO720934:UFR720935 TVS720934:TVV720935 TLW720934:TLZ720935 TCA720934:TCD720935 SSE720934:SSH720935 SII720934:SIL720935 RYM720934:RYP720935 ROQ720934:ROT720935 REU720934:REX720935 QUY720934:QVB720935 QLC720934:QLF720935 QBG720934:QBJ720935 PRK720934:PRN720935 PHO720934:PHR720935 OXS720934:OXV720935 ONW720934:ONZ720935 OEA720934:OED720935 NUE720934:NUH720935 NKI720934:NKL720935 NAM720934:NAP720935 MQQ720934:MQT720935 MGU720934:MGX720935 LWY720934:LXB720935 LNC720934:LNF720935 LDG720934:LDJ720935 KTK720934:KTN720935 KJO720934:KJR720935 JZS720934:JZV720935 JPW720934:JPZ720935 JGA720934:JGD720935 IWE720934:IWH720935 IMI720934:IML720935 ICM720934:ICP720935 HSQ720934:HST720935 HIU720934:HIX720935 GYY720934:GZB720935 GPC720934:GPF720935 GFG720934:GFJ720935 FVK720934:FVN720935 FLO720934:FLR720935 FBS720934:FBV720935 ERW720934:ERZ720935 EIA720934:EID720935 DYE720934:DYH720935 DOI720934:DOL720935 DEM720934:DEP720935 CUQ720934:CUT720935 CKU720934:CKX720935 CAY720934:CBB720935 BRC720934:BRF720935 BHG720934:BHJ720935 AXK720934:AXN720935 ANO720934:ANR720935 ADS720934:ADV720935 TW720934:TZ720935 KA720934:KD720935 AE720934:AH720935 WWM655398:WWP655399 WMQ655398:WMT655399 WCU655398:WCX655399 VSY655398:VTB655399 VJC655398:VJF655399 UZG655398:UZJ655399 UPK655398:UPN655399 UFO655398:UFR655399 TVS655398:TVV655399 TLW655398:TLZ655399 TCA655398:TCD655399 SSE655398:SSH655399 SII655398:SIL655399 RYM655398:RYP655399 ROQ655398:ROT655399 REU655398:REX655399 QUY655398:QVB655399 QLC655398:QLF655399 QBG655398:QBJ655399 PRK655398:PRN655399 PHO655398:PHR655399 OXS655398:OXV655399 ONW655398:ONZ655399 OEA655398:OED655399 NUE655398:NUH655399 NKI655398:NKL655399 NAM655398:NAP655399 MQQ655398:MQT655399 MGU655398:MGX655399 LWY655398:LXB655399 LNC655398:LNF655399 LDG655398:LDJ655399 KTK655398:KTN655399 KJO655398:KJR655399 JZS655398:JZV655399 JPW655398:JPZ655399 JGA655398:JGD655399 IWE655398:IWH655399 IMI655398:IML655399 ICM655398:ICP655399 HSQ655398:HST655399 HIU655398:HIX655399 GYY655398:GZB655399 GPC655398:GPF655399 GFG655398:GFJ655399 FVK655398:FVN655399 FLO655398:FLR655399 FBS655398:FBV655399 ERW655398:ERZ655399 EIA655398:EID655399 DYE655398:DYH655399 DOI655398:DOL655399 DEM655398:DEP655399 CUQ655398:CUT655399 CKU655398:CKX655399 CAY655398:CBB655399 BRC655398:BRF655399 BHG655398:BHJ655399 AXK655398:AXN655399 ANO655398:ANR655399 ADS655398:ADV655399 TW655398:TZ655399 KA655398:KD655399 AE655398:AH655399 WWM589862:WWP589863 WMQ589862:WMT589863 WCU589862:WCX589863 VSY589862:VTB589863 VJC589862:VJF589863 UZG589862:UZJ589863 UPK589862:UPN589863 UFO589862:UFR589863 TVS589862:TVV589863 TLW589862:TLZ589863 TCA589862:TCD589863 SSE589862:SSH589863 SII589862:SIL589863 RYM589862:RYP589863 ROQ589862:ROT589863 REU589862:REX589863 QUY589862:QVB589863 QLC589862:QLF589863 QBG589862:QBJ589863 PRK589862:PRN589863 PHO589862:PHR589863 OXS589862:OXV589863 ONW589862:ONZ589863 OEA589862:OED589863 NUE589862:NUH589863 NKI589862:NKL589863 NAM589862:NAP589863 MQQ589862:MQT589863 MGU589862:MGX589863 LWY589862:LXB589863 LNC589862:LNF589863 LDG589862:LDJ589863 KTK589862:KTN589863 KJO589862:KJR589863 JZS589862:JZV589863 JPW589862:JPZ589863 JGA589862:JGD589863 IWE589862:IWH589863 IMI589862:IML589863 ICM589862:ICP589863 HSQ589862:HST589863 HIU589862:HIX589863 GYY589862:GZB589863 GPC589862:GPF589863 GFG589862:GFJ589863 FVK589862:FVN589863 FLO589862:FLR589863 FBS589862:FBV589863 ERW589862:ERZ589863 EIA589862:EID589863 DYE589862:DYH589863 DOI589862:DOL589863 DEM589862:DEP589863 CUQ589862:CUT589863 CKU589862:CKX589863 CAY589862:CBB589863 BRC589862:BRF589863 BHG589862:BHJ589863 AXK589862:AXN589863 ANO589862:ANR589863 ADS589862:ADV589863 TW589862:TZ589863 KA589862:KD589863 AE589862:AH589863 WWM524326:WWP524327 WMQ524326:WMT524327 WCU524326:WCX524327 VSY524326:VTB524327 VJC524326:VJF524327 UZG524326:UZJ524327 UPK524326:UPN524327 UFO524326:UFR524327 TVS524326:TVV524327 TLW524326:TLZ524327 TCA524326:TCD524327 SSE524326:SSH524327 SII524326:SIL524327 RYM524326:RYP524327 ROQ524326:ROT524327 REU524326:REX524327 QUY524326:QVB524327 QLC524326:QLF524327 QBG524326:QBJ524327 PRK524326:PRN524327 PHO524326:PHR524327 OXS524326:OXV524327 ONW524326:ONZ524327 OEA524326:OED524327 NUE524326:NUH524327 NKI524326:NKL524327 NAM524326:NAP524327 MQQ524326:MQT524327 MGU524326:MGX524327 LWY524326:LXB524327 LNC524326:LNF524327 LDG524326:LDJ524327 KTK524326:KTN524327 KJO524326:KJR524327 JZS524326:JZV524327 JPW524326:JPZ524327 JGA524326:JGD524327 IWE524326:IWH524327 IMI524326:IML524327 ICM524326:ICP524327 HSQ524326:HST524327 HIU524326:HIX524327 GYY524326:GZB524327 GPC524326:GPF524327 GFG524326:GFJ524327 FVK524326:FVN524327 FLO524326:FLR524327 FBS524326:FBV524327 ERW524326:ERZ524327 EIA524326:EID524327 DYE524326:DYH524327 DOI524326:DOL524327 DEM524326:DEP524327 CUQ524326:CUT524327 CKU524326:CKX524327 CAY524326:CBB524327 BRC524326:BRF524327 BHG524326:BHJ524327 AXK524326:AXN524327 ANO524326:ANR524327 ADS524326:ADV524327 TW524326:TZ524327 KA524326:KD524327 AE524326:AH524327 WWM458790:WWP458791 WMQ458790:WMT458791 WCU458790:WCX458791 VSY458790:VTB458791 VJC458790:VJF458791 UZG458790:UZJ458791 UPK458790:UPN458791 UFO458790:UFR458791 TVS458790:TVV458791 TLW458790:TLZ458791 TCA458790:TCD458791 SSE458790:SSH458791 SII458790:SIL458791 RYM458790:RYP458791 ROQ458790:ROT458791 REU458790:REX458791 QUY458790:QVB458791 QLC458790:QLF458791 QBG458790:QBJ458791 PRK458790:PRN458791 PHO458790:PHR458791 OXS458790:OXV458791 ONW458790:ONZ458791 OEA458790:OED458791 NUE458790:NUH458791 NKI458790:NKL458791 NAM458790:NAP458791 MQQ458790:MQT458791 MGU458790:MGX458791 LWY458790:LXB458791 LNC458790:LNF458791 LDG458790:LDJ458791 KTK458790:KTN458791 KJO458790:KJR458791 JZS458790:JZV458791 JPW458790:JPZ458791 JGA458790:JGD458791 IWE458790:IWH458791 IMI458790:IML458791 ICM458790:ICP458791 HSQ458790:HST458791 HIU458790:HIX458791 GYY458790:GZB458791 GPC458790:GPF458791 GFG458790:GFJ458791 FVK458790:FVN458791 FLO458790:FLR458791 FBS458790:FBV458791 ERW458790:ERZ458791 EIA458790:EID458791 DYE458790:DYH458791 DOI458790:DOL458791 DEM458790:DEP458791 CUQ458790:CUT458791 CKU458790:CKX458791 CAY458790:CBB458791 BRC458790:BRF458791 BHG458790:BHJ458791 AXK458790:AXN458791 ANO458790:ANR458791 ADS458790:ADV458791 TW458790:TZ458791 KA458790:KD458791 AE458790:AH458791 WWM393254:WWP393255 WMQ393254:WMT393255 WCU393254:WCX393255 VSY393254:VTB393255 VJC393254:VJF393255 UZG393254:UZJ393255 UPK393254:UPN393255 UFO393254:UFR393255 TVS393254:TVV393255 TLW393254:TLZ393255 TCA393254:TCD393255 SSE393254:SSH393255 SII393254:SIL393255 RYM393254:RYP393255 ROQ393254:ROT393255 REU393254:REX393255 QUY393254:QVB393255 QLC393254:QLF393255 QBG393254:QBJ393255 PRK393254:PRN393255 PHO393254:PHR393255 OXS393254:OXV393255 ONW393254:ONZ393255 OEA393254:OED393255 NUE393254:NUH393255 NKI393254:NKL393255 NAM393254:NAP393255 MQQ393254:MQT393255 MGU393254:MGX393255 LWY393254:LXB393255 LNC393254:LNF393255 LDG393254:LDJ393255 KTK393254:KTN393255 KJO393254:KJR393255 JZS393254:JZV393255 JPW393254:JPZ393255 JGA393254:JGD393255 IWE393254:IWH393255 IMI393254:IML393255 ICM393254:ICP393255 HSQ393254:HST393255 HIU393254:HIX393255 GYY393254:GZB393255 GPC393254:GPF393255 GFG393254:GFJ393255 FVK393254:FVN393255 FLO393254:FLR393255 FBS393254:FBV393255 ERW393254:ERZ393255 EIA393254:EID393255 DYE393254:DYH393255 DOI393254:DOL393255 DEM393254:DEP393255 CUQ393254:CUT393255 CKU393254:CKX393255 CAY393254:CBB393255 BRC393254:BRF393255 BHG393254:BHJ393255 AXK393254:AXN393255 ANO393254:ANR393255 ADS393254:ADV393255 TW393254:TZ393255 KA393254:KD393255 AE393254:AH393255 WWM327718:WWP327719 WMQ327718:WMT327719 WCU327718:WCX327719 VSY327718:VTB327719 VJC327718:VJF327719 UZG327718:UZJ327719 UPK327718:UPN327719 UFO327718:UFR327719 TVS327718:TVV327719 TLW327718:TLZ327719 TCA327718:TCD327719 SSE327718:SSH327719 SII327718:SIL327719 RYM327718:RYP327719 ROQ327718:ROT327719 REU327718:REX327719 QUY327718:QVB327719 QLC327718:QLF327719 QBG327718:QBJ327719 PRK327718:PRN327719 PHO327718:PHR327719 OXS327718:OXV327719 ONW327718:ONZ327719 OEA327718:OED327719 NUE327718:NUH327719 NKI327718:NKL327719 NAM327718:NAP327719 MQQ327718:MQT327719 MGU327718:MGX327719 LWY327718:LXB327719 LNC327718:LNF327719 LDG327718:LDJ327719 KTK327718:KTN327719 KJO327718:KJR327719 JZS327718:JZV327719 JPW327718:JPZ327719 JGA327718:JGD327719 IWE327718:IWH327719 IMI327718:IML327719 ICM327718:ICP327719 HSQ327718:HST327719 HIU327718:HIX327719 GYY327718:GZB327719 GPC327718:GPF327719 GFG327718:GFJ327719 FVK327718:FVN327719 FLO327718:FLR327719 FBS327718:FBV327719 ERW327718:ERZ327719 EIA327718:EID327719 DYE327718:DYH327719 DOI327718:DOL327719 DEM327718:DEP327719 CUQ327718:CUT327719 CKU327718:CKX327719 CAY327718:CBB327719 BRC327718:BRF327719 BHG327718:BHJ327719 AXK327718:AXN327719 ANO327718:ANR327719 ADS327718:ADV327719 TW327718:TZ327719 KA327718:KD327719 AE327718:AH327719 WWM262182:WWP262183 WMQ262182:WMT262183 WCU262182:WCX262183 VSY262182:VTB262183 VJC262182:VJF262183 UZG262182:UZJ262183 UPK262182:UPN262183 UFO262182:UFR262183 TVS262182:TVV262183 TLW262182:TLZ262183 TCA262182:TCD262183 SSE262182:SSH262183 SII262182:SIL262183 RYM262182:RYP262183 ROQ262182:ROT262183 REU262182:REX262183 QUY262182:QVB262183 QLC262182:QLF262183 QBG262182:QBJ262183 PRK262182:PRN262183 PHO262182:PHR262183 OXS262182:OXV262183 ONW262182:ONZ262183 OEA262182:OED262183 NUE262182:NUH262183 NKI262182:NKL262183 NAM262182:NAP262183 MQQ262182:MQT262183 MGU262182:MGX262183 LWY262182:LXB262183 LNC262182:LNF262183 LDG262182:LDJ262183 KTK262182:KTN262183 KJO262182:KJR262183 JZS262182:JZV262183 JPW262182:JPZ262183 JGA262182:JGD262183 IWE262182:IWH262183 IMI262182:IML262183 ICM262182:ICP262183 HSQ262182:HST262183 HIU262182:HIX262183 GYY262182:GZB262183 GPC262182:GPF262183 GFG262182:GFJ262183 FVK262182:FVN262183 FLO262182:FLR262183 FBS262182:FBV262183 ERW262182:ERZ262183 EIA262182:EID262183 DYE262182:DYH262183 DOI262182:DOL262183 DEM262182:DEP262183 CUQ262182:CUT262183 CKU262182:CKX262183 CAY262182:CBB262183 BRC262182:BRF262183 BHG262182:BHJ262183 AXK262182:AXN262183 ANO262182:ANR262183 ADS262182:ADV262183 TW262182:TZ262183 KA262182:KD262183 AE262182:AH262183 WWM196646:WWP196647 WMQ196646:WMT196647 WCU196646:WCX196647 VSY196646:VTB196647 VJC196646:VJF196647 UZG196646:UZJ196647 UPK196646:UPN196647 UFO196646:UFR196647 TVS196646:TVV196647 TLW196646:TLZ196647 TCA196646:TCD196647 SSE196646:SSH196647 SII196646:SIL196647 RYM196646:RYP196647 ROQ196646:ROT196647 REU196646:REX196647 QUY196646:QVB196647 QLC196646:QLF196647 QBG196646:QBJ196647 PRK196646:PRN196647 PHO196646:PHR196647 OXS196646:OXV196647 ONW196646:ONZ196647 OEA196646:OED196647 NUE196646:NUH196647 NKI196646:NKL196647 NAM196646:NAP196647 MQQ196646:MQT196647 MGU196646:MGX196647 LWY196646:LXB196647 LNC196646:LNF196647 LDG196646:LDJ196647 KTK196646:KTN196647 KJO196646:KJR196647 JZS196646:JZV196647 JPW196646:JPZ196647 JGA196646:JGD196647 IWE196646:IWH196647 IMI196646:IML196647 ICM196646:ICP196647 HSQ196646:HST196647 HIU196646:HIX196647 GYY196646:GZB196647 GPC196646:GPF196647 GFG196646:GFJ196647 FVK196646:FVN196647 FLO196646:FLR196647 FBS196646:FBV196647 ERW196646:ERZ196647 EIA196646:EID196647 DYE196646:DYH196647 DOI196646:DOL196647 DEM196646:DEP196647 CUQ196646:CUT196647 CKU196646:CKX196647 CAY196646:CBB196647 BRC196646:BRF196647 BHG196646:BHJ196647 AXK196646:AXN196647 ANO196646:ANR196647 ADS196646:ADV196647 TW196646:TZ196647 KA196646:KD196647 AE196646:AH196647 WWM131110:WWP131111 WMQ131110:WMT131111 WCU131110:WCX131111 VSY131110:VTB131111 VJC131110:VJF131111 UZG131110:UZJ131111 UPK131110:UPN131111 UFO131110:UFR131111 TVS131110:TVV131111 TLW131110:TLZ131111 TCA131110:TCD131111 SSE131110:SSH131111 SII131110:SIL131111 RYM131110:RYP131111 ROQ131110:ROT131111 REU131110:REX131111 QUY131110:QVB131111 QLC131110:QLF131111 QBG131110:QBJ131111 PRK131110:PRN131111 PHO131110:PHR131111 OXS131110:OXV131111 ONW131110:ONZ131111 OEA131110:OED131111 NUE131110:NUH131111 NKI131110:NKL131111 NAM131110:NAP131111 MQQ131110:MQT131111 MGU131110:MGX131111 LWY131110:LXB131111 LNC131110:LNF131111 LDG131110:LDJ131111 KTK131110:KTN131111 KJO131110:KJR131111 JZS131110:JZV131111 JPW131110:JPZ131111 JGA131110:JGD131111 IWE131110:IWH131111 IMI131110:IML131111 ICM131110:ICP131111 HSQ131110:HST131111 HIU131110:HIX131111 GYY131110:GZB131111 GPC131110:GPF131111 GFG131110:GFJ131111 FVK131110:FVN131111 FLO131110:FLR131111 FBS131110:FBV131111 ERW131110:ERZ131111 EIA131110:EID131111 DYE131110:DYH131111 DOI131110:DOL131111 DEM131110:DEP131111 CUQ131110:CUT131111 CKU131110:CKX131111 CAY131110:CBB131111 BRC131110:BRF131111 BHG131110:BHJ131111 AXK131110:AXN131111 ANO131110:ANR131111 ADS131110:ADV131111 TW131110:TZ131111 KA131110:KD131111 AE131110:AH131111 WWM65574:WWP65575 WMQ65574:WMT65575 WCU65574:WCX65575 VSY65574:VTB65575 VJC65574:VJF65575 UZG65574:UZJ65575 UPK65574:UPN65575 UFO65574:UFR65575 TVS65574:TVV65575 TLW65574:TLZ65575 TCA65574:TCD65575 SSE65574:SSH65575 SII65574:SIL65575 RYM65574:RYP65575 ROQ65574:ROT65575 REU65574:REX65575 QUY65574:QVB65575 QLC65574:QLF65575 QBG65574:QBJ65575 PRK65574:PRN65575 PHO65574:PHR65575 OXS65574:OXV65575 ONW65574:ONZ65575 OEA65574:OED65575 NUE65574:NUH65575 NKI65574:NKL65575 NAM65574:NAP65575 MQQ65574:MQT65575 MGU65574:MGX65575 LWY65574:LXB65575 LNC65574:LNF65575 LDG65574:LDJ65575 KTK65574:KTN65575 KJO65574:KJR65575 JZS65574:JZV65575 JPW65574:JPZ65575 JGA65574:JGD65575 IWE65574:IWH65575 IMI65574:IML65575 ICM65574:ICP65575 HSQ65574:HST65575 HIU65574:HIX65575 GYY65574:GZB65575 GPC65574:GPF65575 GFG65574:GFJ65575 FVK65574:FVN65575 FLO65574:FLR65575 FBS65574:FBV65575 ERW65574:ERZ65575 EIA65574:EID65575 DYE65574:DYH65575 DOI65574:DOL65575 DEM65574:DEP65575 CUQ65574:CUT65575 CKU65574:CKX65575 CAY65574:CBB65575 BRC65574:BRF65575 BHG65574:BHJ65575 AXK65574:AXN65575 ANO65574:ANR65575 ADS65574:ADV65575 TW65574:TZ65575 KA65574:KD65575 AE65574:AH65575 WWM65:WWP66 WMQ65:WMT66 WCU65:WCX66 VSY65:VTB66 VJC65:VJF66 UZG65:UZJ66 UPK65:UPN66 UFO65:UFR66 TVS65:TVV66 TLW65:TLZ66 TCA65:TCD66 SSE65:SSH66 SII65:SIL66 RYM65:RYP66 ROQ65:ROT66 REU65:REX66 QUY65:QVB66 QLC65:QLF66 QBG65:QBJ66 PRK65:PRN66 PHO65:PHR66 OXS65:OXV66 ONW65:ONZ66 OEA65:OED66 NUE65:NUH66 NKI65:NKL66 NAM65:NAP66 MQQ65:MQT66 MGU65:MGX66 LWY65:LXB66 LNC65:LNF66 LDG65:LDJ66 KTK65:KTN66 KJO65:KJR66 JZS65:JZV66 JPW65:JPZ66 JGA65:JGD66 IWE65:IWH66 IMI65:IML66 ICM65:ICP66 HSQ65:HST66 HIU65:HIX66 GYY65:GZB66 GPC65:GPF66 GFG65:GFJ66 FVK65:FVN66 FLO65:FLR66 FBS65:FBV66 ERW65:ERZ66 EIA65:EID66 DYE65:DYH66 DOI65:DOL66 DEM65:DEP66 CUQ65:CUT66 CKU65:CKX66 CAY65:CBB66 BRC65:BRF66 BHG65:BHJ66 AXK65:AXN66 ANO65:ANR66 ADS65:ADV66 TW65:TZ66 KA65:KD66 WVJ983017:WVS983017 WLN983017:WLW983017 WBR983017:WCA983017 VRV983017:VSE983017 VHZ983017:VII983017 UYD983017:UYM983017 UOH983017:UOQ983017 UEL983017:UEU983017 TUP983017:TUY983017 TKT983017:TLC983017 TAX983017:TBG983017 SRB983017:SRK983017 SHF983017:SHO983017 RXJ983017:RXS983017 RNN983017:RNW983017 RDR983017:REA983017 QTV983017:QUE983017 QJZ983017:QKI983017 QAD983017:QAM983017 PQH983017:PQQ983017 PGL983017:PGU983017 OWP983017:OWY983017 OMT983017:ONC983017 OCX983017:ODG983017 NTB983017:NTK983017 NJF983017:NJO983017 MZJ983017:MZS983017 MPN983017:MPW983017 MFR983017:MGA983017 LVV983017:LWE983017 LLZ983017:LMI983017 LCD983017:LCM983017 KSH983017:KSQ983017 KIL983017:KIU983017 JYP983017:JYY983017 JOT983017:JPC983017 JEX983017:JFG983017 IVB983017:IVK983017 ILF983017:ILO983017 IBJ983017:IBS983017 HRN983017:HRW983017 HHR983017:HIA983017 GXV983017:GYE983017 GNZ983017:GOI983017 GED983017:GEM983017 FUH983017:FUQ983017 FKL983017:FKU983017 FAP983017:FAY983017 EQT983017:ERC983017 EGX983017:EHG983017 DXB983017:DXK983017 DNF983017:DNO983017 DDJ983017:DDS983017 CTN983017:CTW983017 CJR983017:CKA983017 BZV983017:CAE983017 BPZ983017:BQI983017 BGD983017:BGM983017 AWH983017:AWQ983017 AML983017:AMU983017 ACP983017:ACY983017 ST983017:TC983017 IX983017:JG983017 B983017:K983017 WVJ917481:WVS917481 WLN917481:WLW917481 WBR917481:WCA917481 VRV917481:VSE917481 VHZ917481:VII917481 UYD917481:UYM917481 UOH917481:UOQ917481 UEL917481:UEU917481 TUP917481:TUY917481 TKT917481:TLC917481 TAX917481:TBG917481 SRB917481:SRK917481 SHF917481:SHO917481 RXJ917481:RXS917481 RNN917481:RNW917481 RDR917481:REA917481 QTV917481:QUE917481 QJZ917481:QKI917481 QAD917481:QAM917481 PQH917481:PQQ917481 PGL917481:PGU917481 OWP917481:OWY917481 OMT917481:ONC917481 OCX917481:ODG917481 NTB917481:NTK917481 NJF917481:NJO917481 MZJ917481:MZS917481 MPN917481:MPW917481 MFR917481:MGA917481 LVV917481:LWE917481 LLZ917481:LMI917481 LCD917481:LCM917481 KSH917481:KSQ917481 KIL917481:KIU917481 JYP917481:JYY917481 JOT917481:JPC917481 JEX917481:JFG917481 IVB917481:IVK917481 ILF917481:ILO917481 IBJ917481:IBS917481 HRN917481:HRW917481 HHR917481:HIA917481 GXV917481:GYE917481 GNZ917481:GOI917481 GED917481:GEM917481 FUH917481:FUQ917481 FKL917481:FKU917481 FAP917481:FAY917481 EQT917481:ERC917481 EGX917481:EHG917481 DXB917481:DXK917481 DNF917481:DNO917481 DDJ917481:DDS917481 CTN917481:CTW917481 CJR917481:CKA917481 BZV917481:CAE917481 BPZ917481:BQI917481 BGD917481:BGM917481 AWH917481:AWQ917481 AML917481:AMU917481 ACP917481:ACY917481 ST917481:TC917481 IX917481:JG917481 B917481:K917481 WVJ851945:WVS851945 WLN851945:WLW851945 WBR851945:WCA851945 VRV851945:VSE851945 VHZ851945:VII851945 UYD851945:UYM851945 UOH851945:UOQ851945 UEL851945:UEU851945 TUP851945:TUY851945 TKT851945:TLC851945 TAX851945:TBG851945 SRB851945:SRK851945 SHF851945:SHO851945 RXJ851945:RXS851945 RNN851945:RNW851945 RDR851945:REA851945 QTV851945:QUE851945 QJZ851945:QKI851945 QAD851945:QAM851945 PQH851945:PQQ851945 PGL851945:PGU851945 OWP851945:OWY851945 OMT851945:ONC851945 OCX851945:ODG851945 NTB851945:NTK851945 NJF851945:NJO851945 MZJ851945:MZS851945 MPN851945:MPW851945 MFR851945:MGA851945 LVV851945:LWE851945 LLZ851945:LMI851945 LCD851945:LCM851945 KSH851945:KSQ851945 KIL851945:KIU851945 JYP851945:JYY851945 JOT851945:JPC851945 JEX851945:JFG851945 IVB851945:IVK851945 ILF851945:ILO851945 IBJ851945:IBS851945 HRN851945:HRW851945 HHR851945:HIA851945 GXV851945:GYE851945 GNZ851945:GOI851945 GED851945:GEM851945 FUH851945:FUQ851945 FKL851945:FKU851945 FAP851945:FAY851945 EQT851945:ERC851945 EGX851945:EHG851945 DXB851945:DXK851945 DNF851945:DNO851945 DDJ851945:DDS851945 CTN851945:CTW851945 CJR851945:CKA851945 BZV851945:CAE851945 BPZ851945:BQI851945 BGD851945:BGM851945 AWH851945:AWQ851945 AML851945:AMU851945 ACP851945:ACY851945 ST851945:TC851945 IX851945:JG851945 B851945:K851945 WVJ786409:WVS786409 WLN786409:WLW786409 WBR786409:WCA786409 VRV786409:VSE786409 VHZ786409:VII786409 UYD786409:UYM786409 UOH786409:UOQ786409 UEL786409:UEU786409 TUP786409:TUY786409 TKT786409:TLC786409 TAX786409:TBG786409 SRB786409:SRK786409 SHF786409:SHO786409 RXJ786409:RXS786409 RNN786409:RNW786409 RDR786409:REA786409 QTV786409:QUE786409 QJZ786409:QKI786409 QAD786409:QAM786409 PQH786409:PQQ786409 PGL786409:PGU786409 OWP786409:OWY786409 OMT786409:ONC786409 OCX786409:ODG786409 NTB786409:NTK786409 NJF786409:NJO786409 MZJ786409:MZS786409 MPN786409:MPW786409 MFR786409:MGA786409 LVV786409:LWE786409 LLZ786409:LMI786409 LCD786409:LCM786409 KSH786409:KSQ786409 KIL786409:KIU786409 JYP786409:JYY786409 JOT786409:JPC786409 JEX786409:JFG786409 IVB786409:IVK786409 ILF786409:ILO786409 IBJ786409:IBS786409 HRN786409:HRW786409 HHR786409:HIA786409 GXV786409:GYE786409 GNZ786409:GOI786409 GED786409:GEM786409 FUH786409:FUQ786409 FKL786409:FKU786409 FAP786409:FAY786409 EQT786409:ERC786409 EGX786409:EHG786409 DXB786409:DXK786409 DNF786409:DNO786409 DDJ786409:DDS786409 CTN786409:CTW786409 CJR786409:CKA786409 BZV786409:CAE786409 BPZ786409:BQI786409 BGD786409:BGM786409 AWH786409:AWQ786409 AML786409:AMU786409 ACP786409:ACY786409 ST786409:TC786409 IX786409:JG786409 B786409:K786409 WVJ720873:WVS720873 WLN720873:WLW720873 WBR720873:WCA720873 VRV720873:VSE720873 VHZ720873:VII720873 UYD720873:UYM720873 UOH720873:UOQ720873 UEL720873:UEU720873 TUP720873:TUY720873 TKT720873:TLC720873 TAX720873:TBG720873 SRB720873:SRK720873 SHF720873:SHO720873 RXJ720873:RXS720873 RNN720873:RNW720873 RDR720873:REA720873 QTV720873:QUE720873 QJZ720873:QKI720873 QAD720873:QAM720873 PQH720873:PQQ720873 PGL720873:PGU720873 OWP720873:OWY720873 OMT720873:ONC720873 OCX720873:ODG720873 NTB720873:NTK720873 NJF720873:NJO720873 MZJ720873:MZS720873 MPN720873:MPW720873 MFR720873:MGA720873 LVV720873:LWE720873 LLZ720873:LMI720873 LCD720873:LCM720873 KSH720873:KSQ720873 KIL720873:KIU720873 JYP720873:JYY720873 JOT720873:JPC720873 JEX720873:JFG720873 IVB720873:IVK720873 ILF720873:ILO720873 IBJ720873:IBS720873 HRN720873:HRW720873 HHR720873:HIA720873 GXV720873:GYE720873 GNZ720873:GOI720873 GED720873:GEM720873 FUH720873:FUQ720873 FKL720873:FKU720873 FAP720873:FAY720873 EQT720873:ERC720873 EGX720873:EHG720873 DXB720873:DXK720873 DNF720873:DNO720873 DDJ720873:DDS720873 CTN720873:CTW720873 CJR720873:CKA720873 BZV720873:CAE720873 BPZ720873:BQI720873 BGD720873:BGM720873 AWH720873:AWQ720873 AML720873:AMU720873 ACP720873:ACY720873 ST720873:TC720873 IX720873:JG720873 B720873:K720873 WVJ655337:WVS655337 WLN655337:WLW655337 WBR655337:WCA655337 VRV655337:VSE655337 VHZ655337:VII655337 UYD655337:UYM655337 UOH655337:UOQ655337 UEL655337:UEU655337 TUP655337:TUY655337 TKT655337:TLC655337 TAX655337:TBG655337 SRB655337:SRK655337 SHF655337:SHO655337 RXJ655337:RXS655337 RNN655337:RNW655337 RDR655337:REA655337 QTV655337:QUE655337 QJZ655337:QKI655337 QAD655337:QAM655337 PQH655337:PQQ655337 PGL655337:PGU655337 OWP655337:OWY655337 OMT655337:ONC655337 OCX655337:ODG655337 NTB655337:NTK655337 NJF655337:NJO655337 MZJ655337:MZS655337 MPN655337:MPW655337 MFR655337:MGA655337 LVV655337:LWE655337 LLZ655337:LMI655337 LCD655337:LCM655337 KSH655337:KSQ655337 KIL655337:KIU655337 JYP655337:JYY655337 JOT655337:JPC655337 JEX655337:JFG655337 IVB655337:IVK655337 ILF655337:ILO655337 IBJ655337:IBS655337 HRN655337:HRW655337 HHR655337:HIA655337 GXV655337:GYE655337 GNZ655337:GOI655337 GED655337:GEM655337 FUH655337:FUQ655337 FKL655337:FKU655337 FAP655337:FAY655337 EQT655337:ERC655337 EGX655337:EHG655337 DXB655337:DXK655337 DNF655337:DNO655337 DDJ655337:DDS655337 CTN655337:CTW655337 CJR655337:CKA655337 BZV655337:CAE655337 BPZ655337:BQI655337 BGD655337:BGM655337 AWH655337:AWQ655337 AML655337:AMU655337 ACP655337:ACY655337 ST655337:TC655337 IX655337:JG655337 B655337:K655337 WVJ589801:WVS589801 WLN589801:WLW589801 WBR589801:WCA589801 VRV589801:VSE589801 VHZ589801:VII589801 UYD589801:UYM589801 UOH589801:UOQ589801 UEL589801:UEU589801 TUP589801:TUY589801 TKT589801:TLC589801 TAX589801:TBG589801 SRB589801:SRK589801 SHF589801:SHO589801 RXJ589801:RXS589801 RNN589801:RNW589801 RDR589801:REA589801 QTV589801:QUE589801 QJZ589801:QKI589801 QAD589801:QAM589801 PQH589801:PQQ589801 PGL589801:PGU589801 OWP589801:OWY589801 OMT589801:ONC589801 OCX589801:ODG589801 NTB589801:NTK589801 NJF589801:NJO589801 MZJ589801:MZS589801 MPN589801:MPW589801 MFR589801:MGA589801 LVV589801:LWE589801 LLZ589801:LMI589801 LCD589801:LCM589801 KSH589801:KSQ589801 KIL589801:KIU589801 JYP589801:JYY589801 JOT589801:JPC589801 JEX589801:JFG589801 IVB589801:IVK589801 ILF589801:ILO589801 IBJ589801:IBS589801 HRN589801:HRW589801 HHR589801:HIA589801 GXV589801:GYE589801 GNZ589801:GOI589801 GED589801:GEM589801 FUH589801:FUQ589801 FKL589801:FKU589801 FAP589801:FAY589801 EQT589801:ERC589801 EGX589801:EHG589801 DXB589801:DXK589801 DNF589801:DNO589801 DDJ589801:DDS589801 CTN589801:CTW589801 CJR589801:CKA589801 BZV589801:CAE589801 BPZ589801:BQI589801 BGD589801:BGM589801 AWH589801:AWQ589801 AML589801:AMU589801 ACP589801:ACY589801 ST589801:TC589801 IX589801:JG589801 B589801:K589801 WVJ524265:WVS524265 WLN524265:WLW524265 WBR524265:WCA524265 VRV524265:VSE524265 VHZ524265:VII524265 UYD524265:UYM524265 UOH524265:UOQ524265 UEL524265:UEU524265 TUP524265:TUY524265 TKT524265:TLC524265 TAX524265:TBG524265 SRB524265:SRK524265 SHF524265:SHO524265 RXJ524265:RXS524265 RNN524265:RNW524265 RDR524265:REA524265 QTV524265:QUE524265 QJZ524265:QKI524265 QAD524265:QAM524265 PQH524265:PQQ524265 PGL524265:PGU524265 OWP524265:OWY524265 OMT524265:ONC524265 OCX524265:ODG524265 NTB524265:NTK524265 NJF524265:NJO524265 MZJ524265:MZS524265 MPN524265:MPW524265 MFR524265:MGA524265 LVV524265:LWE524265 LLZ524265:LMI524265 LCD524265:LCM524265 KSH524265:KSQ524265 KIL524265:KIU524265 JYP524265:JYY524265 JOT524265:JPC524265 JEX524265:JFG524265 IVB524265:IVK524265 ILF524265:ILO524265 IBJ524265:IBS524265 HRN524265:HRW524265 HHR524265:HIA524265 GXV524265:GYE524265 GNZ524265:GOI524265 GED524265:GEM524265 FUH524265:FUQ524265 FKL524265:FKU524265 FAP524265:FAY524265 EQT524265:ERC524265 EGX524265:EHG524265 DXB524265:DXK524265 DNF524265:DNO524265 DDJ524265:DDS524265 CTN524265:CTW524265 CJR524265:CKA524265 BZV524265:CAE524265 BPZ524265:BQI524265 BGD524265:BGM524265 AWH524265:AWQ524265 AML524265:AMU524265 ACP524265:ACY524265 ST524265:TC524265 IX524265:JG524265 B524265:K524265 WVJ458729:WVS458729 WLN458729:WLW458729 WBR458729:WCA458729 VRV458729:VSE458729 VHZ458729:VII458729 UYD458729:UYM458729 UOH458729:UOQ458729 UEL458729:UEU458729 TUP458729:TUY458729 TKT458729:TLC458729 TAX458729:TBG458729 SRB458729:SRK458729 SHF458729:SHO458729 RXJ458729:RXS458729 RNN458729:RNW458729 RDR458729:REA458729 QTV458729:QUE458729 QJZ458729:QKI458729 QAD458729:QAM458729 PQH458729:PQQ458729 PGL458729:PGU458729 OWP458729:OWY458729 OMT458729:ONC458729 OCX458729:ODG458729 NTB458729:NTK458729 NJF458729:NJO458729 MZJ458729:MZS458729 MPN458729:MPW458729 MFR458729:MGA458729 LVV458729:LWE458729 LLZ458729:LMI458729 LCD458729:LCM458729 KSH458729:KSQ458729 KIL458729:KIU458729 JYP458729:JYY458729 JOT458729:JPC458729 JEX458729:JFG458729 IVB458729:IVK458729 ILF458729:ILO458729 IBJ458729:IBS458729 HRN458729:HRW458729 HHR458729:HIA458729 GXV458729:GYE458729 GNZ458729:GOI458729 GED458729:GEM458729 FUH458729:FUQ458729 FKL458729:FKU458729 FAP458729:FAY458729 EQT458729:ERC458729 EGX458729:EHG458729 DXB458729:DXK458729 DNF458729:DNO458729 DDJ458729:DDS458729 CTN458729:CTW458729 CJR458729:CKA458729 BZV458729:CAE458729 BPZ458729:BQI458729 BGD458729:BGM458729 AWH458729:AWQ458729 AML458729:AMU458729 ACP458729:ACY458729 ST458729:TC458729 IX458729:JG458729 B458729:K458729 WVJ393193:WVS393193 WLN393193:WLW393193 WBR393193:WCA393193 VRV393193:VSE393193 VHZ393193:VII393193 UYD393193:UYM393193 UOH393193:UOQ393193 UEL393193:UEU393193 TUP393193:TUY393193 TKT393193:TLC393193 TAX393193:TBG393193 SRB393193:SRK393193 SHF393193:SHO393193 RXJ393193:RXS393193 RNN393193:RNW393193 RDR393193:REA393193 QTV393193:QUE393193 QJZ393193:QKI393193 QAD393193:QAM393193 PQH393193:PQQ393193 PGL393193:PGU393193 OWP393193:OWY393193 OMT393193:ONC393193 OCX393193:ODG393193 NTB393193:NTK393193 NJF393193:NJO393193 MZJ393193:MZS393193 MPN393193:MPW393193 MFR393193:MGA393193 LVV393193:LWE393193 LLZ393193:LMI393193 LCD393193:LCM393193 KSH393193:KSQ393193 KIL393193:KIU393193 JYP393193:JYY393193 JOT393193:JPC393193 JEX393193:JFG393193 IVB393193:IVK393193 ILF393193:ILO393193 IBJ393193:IBS393193 HRN393193:HRW393193 HHR393193:HIA393193 GXV393193:GYE393193 GNZ393193:GOI393193 GED393193:GEM393193 FUH393193:FUQ393193 FKL393193:FKU393193 FAP393193:FAY393193 EQT393193:ERC393193 EGX393193:EHG393193 DXB393193:DXK393193 DNF393193:DNO393193 DDJ393193:DDS393193 CTN393193:CTW393193 CJR393193:CKA393193 BZV393193:CAE393193 BPZ393193:BQI393193 BGD393193:BGM393193 AWH393193:AWQ393193 AML393193:AMU393193 ACP393193:ACY393193 ST393193:TC393193 IX393193:JG393193 B393193:K393193 WVJ327657:WVS327657 WLN327657:WLW327657 WBR327657:WCA327657 VRV327657:VSE327657 VHZ327657:VII327657 UYD327657:UYM327657 UOH327657:UOQ327657 UEL327657:UEU327657 TUP327657:TUY327657 TKT327657:TLC327657 TAX327657:TBG327657 SRB327657:SRK327657 SHF327657:SHO327657 RXJ327657:RXS327657 RNN327657:RNW327657 RDR327657:REA327657 QTV327657:QUE327657 QJZ327657:QKI327657 QAD327657:QAM327657 PQH327657:PQQ327657 PGL327657:PGU327657 OWP327657:OWY327657 OMT327657:ONC327657 OCX327657:ODG327657 NTB327657:NTK327657 NJF327657:NJO327657 MZJ327657:MZS327657 MPN327657:MPW327657 MFR327657:MGA327657 LVV327657:LWE327657 LLZ327657:LMI327657 LCD327657:LCM327657 KSH327657:KSQ327657 KIL327657:KIU327657 JYP327657:JYY327657 JOT327657:JPC327657 JEX327657:JFG327657 IVB327657:IVK327657 ILF327657:ILO327657 IBJ327657:IBS327657 HRN327657:HRW327657 HHR327657:HIA327657 GXV327657:GYE327657 GNZ327657:GOI327657 GED327657:GEM327657 FUH327657:FUQ327657 FKL327657:FKU327657 FAP327657:FAY327657 EQT327657:ERC327657 EGX327657:EHG327657 DXB327657:DXK327657 DNF327657:DNO327657 DDJ327657:DDS327657 CTN327657:CTW327657 CJR327657:CKA327657 BZV327657:CAE327657 BPZ327657:BQI327657 BGD327657:BGM327657 AWH327657:AWQ327657 AML327657:AMU327657 ACP327657:ACY327657 ST327657:TC327657 IX327657:JG327657 B327657:K327657 WVJ262121:WVS262121 WLN262121:WLW262121 WBR262121:WCA262121 VRV262121:VSE262121 VHZ262121:VII262121 UYD262121:UYM262121 UOH262121:UOQ262121 UEL262121:UEU262121 TUP262121:TUY262121 TKT262121:TLC262121 TAX262121:TBG262121 SRB262121:SRK262121 SHF262121:SHO262121 RXJ262121:RXS262121 RNN262121:RNW262121 RDR262121:REA262121 QTV262121:QUE262121 QJZ262121:QKI262121 QAD262121:QAM262121 PQH262121:PQQ262121 PGL262121:PGU262121 OWP262121:OWY262121 OMT262121:ONC262121 OCX262121:ODG262121 NTB262121:NTK262121 NJF262121:NJO262121 MZJ262121:MZS262121 MPN262121:MPW262121 MFR262121:MGA262121 LVV262121:LWE262121 LLZ262121:LMI262121 LCD262121:LCM262121 KSH262121:KSQ262121 KIL262121:KIU262121 JYP262121:JYY262121 JOT262121:JPC262121 JEX262121:JFG262121 IVB262121:IVK262121 ILF262121:ILO262121 IBJ262121:IBS262121 HRN262121:HRW262121 HHR262121:HIA262121 GXV262121:GYE262121 GNZ262121:GOI262121 GED262121:GEM262121 FUH262121:FUQ262121 FKL262121:FKU262121 FAP262121:FAY262121 EQT262121:ERC262121 EGX262121:EHG262121 DXB262121:DXK262121 DNF262121:DNO262121 DDJ262121:DDS262121 CTN262121:CTW262121 CJR262121:CKA262121 BZV262121:CAE262121 BPZ262121:BQI262121 BGD262121:BGM262121 AWH262121:AWQ262121 AML262121:AMU262121 ACP262121:ACY262121 ST262121:TC262121 IX262121:JG262121 B262121:K262121 WVJ196585:WVS196585 WLN196585:WLW196585 WBR196585:WCA196585 VRV196585:VSE196585 VHZ196585:VII196585 UYD196585:UYM196585 UOH196585:UOQ196585 UEL196585:UEU196585 TUP196585:TUY196585 TKT196585:TLC196585 TAX196585:TBG196585 SRB196585:SRK196585 SHF196585:SHO196585 RXJ196585:RXS196585 RNN196585:RNW196585 RDR196585:REA196585 QTV196585:QUE196585 QJZ196585:QKI196585 QAD196585:QAM196585 PQH196585:PQQ196585 PGL196585:PGU196585 OWP196585:OWY196585 OMT196585:ONC196585 OCX196585:ODG196585 NTB196585:NTK196585 NJF196585:NJO196585 MZJ196585:MZS196585 MPN196585:MPW196585 MFR196585:MGA196585 LVV196585:LWE196585 LLZ196585:LMI196585 LCD196585:LCM196585 KSH196585:KSQ196585 KIL196585:KIU196585 JYP196585:JYY196585 JOT196585:JPC196585 JEX196585:JFG196585 IVB196585:IVK196585 ILF196585:ILO196585 IBJ196585:IBS196585 HRN196585:HRW196585 HHR196585:HIA196585 GXV196585:GYE196585 GNZ196585:GOI196585 GED196585:GEM196585 FUH196585:FUQ196585 FKL196585:FKU196585 FAP196585:FAY196585 EQT196585:ERC196585 EGX196585:EHG196585 DXB196585:DXK196585 DNF196585:DNO196585 DDJ196585:DDS196585 CTN196585:CTW196585 CJR196585:CKA196585 BZV196585:CAE196585 BPZ196585:BQI196585 BGD196585:BGM196585 AWH196585:AWQ196585 AML196585:AMU196585 ACP196585:ACY196585 ST196585:TC196585 IX196585:JG196585 B196585:K196585 WVJ131049:WVS131049 WLN131049:WLW131049 WBR131049:WCA131049 VRV131049:VSE131049 VHZ131049:VII131049 UYD131049:UYM131049 UOH131049:UOQ131049 UEL131049:UEU131049 TUP131049:TUY131049 TKT131049:TLC131049 TAX131049:TBG131049 SRB131049:SRK131049 SHF131049:SHO131049 RXJ131049:RXS131049 RNN131049:RNW131049 RDR131049:REA131049 QTV131049:QUE131049 QJZ131049:QKI131049 QAD131049:QAM131049 PQH131049:PQQ131049 PGL131049:PGU131049 OWP131049:OWY131049 OMT131049:ONC131049 OCX131049:ODG131049 NTB131049:NTK131049 NJF131049:NJO131049 MZJ131049:MZS131049 MPN131049:MPW131049 MFR131049:MGA131049 LVV131049:LWE131049 LLZ131049:LMI131049 LCD131049:LCM131049 KSH131049:KSQ131049 KIL131049:KIU131049 JYP131049:JYY131049 JOT131049:JPC131049 JEX131049:JFG131049 IVB131049:IVK131049 ILF131049:ILO131049 IBJ131049:IBS131049 HRN131049:HRW131049 HHR131049:HIA131049 GXV131049:GYE131049 GNZ131049:GOI131049 GED131049:GEM131049 FUH131049:FUQ131049 FKL131049:FKU131049 FAP131049:FAY131049 EQT131049:ERC131049 EGX131049:EHG131049 DXB131049:DXK131049 DNF131049:DNO131049 DDJ131049:DDS131049 CTN131049:CTW131049 CJR131049:CKA131049 BZV131049:CAE131049 BPZ131049:BQI131049 BGD131049:BGM131049 AWH131049:AWQ131049 AML131049:AMU131049 ACP131049:ACY131049 ST131049:TC131049 IX131049:JG131049 B131049:K131049 WVJ65513:WVS65513 WLN65513:WLW65513 WBR65513:WCA65513 VRV65513:VSE65513 VHZ65513:VII65513 UYD65513:UYM65513 UOH65513:UOQ65513 UEL65513:UEU65513 TUP65513:TUY65513 TKT65513:TLC65513 TAX65513:TBG65513 SRB65513:SRK65513 SHF65513:SHO65513 RXJ65513:RXS65513 RNN65513:RNW65513 RDR65513:REA65513 QTV65513:QUE65513 QJZ65513:QKI65513 QAD65513:QAM65513 PQH65513:PQQ65513 PGL65513:PGU65513 OWP65513:OWY65513 OMT65513:ONC65513 OCX65513:ODG65513 NTB65513:NTK65513 NJF65513:NJO65513 MZJ65513:MZS65513 MPN65513:MPW65513 MFR65513:MGA65513 LVV65513:LWE65513 LLZ65513:LMI65513 LCD65513:LCM65513 KSH65513:KSQ65513 KIL65513:KIU65513 JYP65513:JYY65513 JOT65513:JPC65513 JEX65513:JFG65513 IVB65513:IVK65513 ILF65513:ILO65513 IBJ65513:IBS65513 HRN65513:HRW65513 HHR65513:HIA65513 GXV65513:GYE65513 GNZ65513:GOI65513 GED65513:GEM65513 FUH65513:FUQ65513 FKL65513:FKU65513 FAP65513:FAY65513 EQT65513:ERC65513 EGX65513:EHG65513 DXB65513:DXK65513 DNF65513:DNO65513 DDJ65513:DDS65513 CTN65513:CTW65513 CJR65513:CKA65513 BZV65513:CAE65513 BPZ65513:BQI65513 BGD65513:BGM65513 AWH65513:AWQ65513 AML65513:AMU65513 ACP65513:ACY65513 ST65513:TC65513 IX65513:JG65513 B65513:K65513 WVJ3:WVS4 WLN3:WLW4 WBR3:WCA4 VRV3:VSE4 VHZ3:VII4 UYD3:UYM4 UOH3:UOQ4 UEL3:UEU4 TUP3:TUY4 TKT3:TLC4 TAX3:TBG4 SRB3:SRK4 SHF3:SHO4 RXJ3:RXS4 RNN3:RNW4 RDR3:REA4 QTV3:QUE4 QJZ3:QKI4 QAD3:QAM4 PQH3:PQQ4 PGL3:PGU4 OWP3:OWY4 OMT3:ONC4 OCX3:ODG4 NTB3:NTK4 NJF3:NJO4 MZJ3:MZS4 MPN3:MPW4 MFR3:MGA4 LVV3:LWE4 LLZ3:LMI4 LCD3:LCM4 KSH3:KSQ4 KIL3:KIU4 JYP3:JYY4 JOT3:JPC4 JEX3:JFG4 IVB3:IVK4 ILF3:ILO4 IBJ3:IBS4 HRN3:HRW4 HHR3:HIA4 GXV3:GYE4 GNZ3:GOI4 GED3:GEM4 FUH3:FUQ4 FKL3:FKU4 FAP3:FAY4 EQT3:ERC4 EGX3:EHG4 DXB3:DXK4 DNF3:DNO4 DDJ3:DDS4 CTN3:CTW4 CJR3:CKA4 BZV3:CAE4 BPZ3:BQI4 BGD3:BGM4 AWH3:AWQ4 AML3:AMU4 ACP3:ACY4 ST3:TC4 IX3:JG4 WWU983064:WWZ983065 WMY983064:WND983065 WDC983064:WDH983065 VTG983064:VTL983065 VJK983064:VJP983065 UZO983064:UZT983065 UPS983064:UPX983065 UFW983064:UGB983065 TWA983064:TWF983065 TME983064:TMJ983065 TCI983064:TCN983065 SSM983064:SSR983065 SIQ983064:SIV983065 RYU983064:RYZ983065 ROY983064:RPD983065 RFC983064:RFH983065 QVG983064:QVL983065 QLK983064:QLP983065 QBO983064:QBT983065 PRS983064:PRX983065 PHW983064:PIB983065 OYA983064:OYF983065 OOE983064:OOJ983065 OEI983064:OEN983065 NUM983064:NUR983065 NKQ983064:NKV983065 NAU983064:NAZ983065 MQY983064:MRD983065 MHC983064:MHH983065 LXG983064:LXL983065 LNK983064:LNP983065 LDO983064:LDT983065 KTS983064:KTX983065 KJW983064:KKB983065 KAA983064:KAF983065 JQE983064:JQJ983065 JGI983064:JGN983065 IWM983064:IWR983065 IMQ983064:IMV983065 ICU983064:ICZ983065 HSY983064:HTD983065 HJC983064:HJH983065 GZG983064:GZL983065 GPK983064:GPP983065 GFO983064:GFT983065 FVS983064:FVX983065 FLW983064:FMB983065 FCA983064:FCF983065 ESE983064:ESJ983065 EII983064:EIN983065 DYM983064:DYR983065 DOQ983064:DOV983065 DEU983064:DEZ983065 CUY983064:CVD983065 CLC983064:CLH983065 CBG983064:CBL983065 BRK983064:BRP983065 BHO983064:BHT983065 AXS983064:AXX983065 ANW983064:AOB983065 AEA983064:AEF983065 UE983064:UJ983065 KI983064:KN983065 AM983064:AR983065 WWU917528:WWZ917529 WMY917528:WND917529 WDC917528:WDH917529 VTG917528:VTL917529 VJK917528:VJP917529 UZO917528:UZT917529 UPS917528:UPX917529 UFW917528:UGB917529 TWA917528:TWF917529 TME917528:TMJ917529 TCI917528:TCN917529 SSM917528:SSR917529 SIQ917528:SIV917529 RYU917528:RYZ917529 ROY917528:RPD917529 RFC917528:RFH917529 QVG917528:QVL917529 QLK917528:QLP917529 QBO917528:QBT917529 PRS917528:PRX917529 PHW917528:PIB917529 OYA917528:OYF917529 OOE917528:OOJ917529 OEI917528:OEN917529 NUM917528:NUR917529 NKQ917528:NKV917529 NAU917528:NAZ917529 MQY917528:MRD917529 MHC917528:MHH917529 LXG917528:LXL917529 LNK917528:LNP917529 LDO917528:LDT917529 KTS917528:KTX917529 KJW917528:KKB917529 KAA917528:KAF917529 JQE917528:JQJ917529 JGI917528:JGN917529 IWM917528:IWR917529 IMQ917528:IMV917529 ICU917528:ICZ917529 HSY917528:HTD917529 HJC917528:HJH917529 GZG917528:GZL917529 GPK917528:GPP917529 GFO917528:GFT917529 FVS917528:FVX917529 FLW917528:FMB917529 FCA917528:FCF917529 ESE917528:ESJ917529 EII917528:EIN917529 DYM917528:DYR917529 DOQ917528:DOV917529 DEU917528:DEZ917529 CUY917528:CVD917529 CLC917528:CLH917529 CBG917528:CBL917529 BRK917528:BRP917529 BHO917528:BHT917529 AXS917528:AXX917529 ANW917528:AOB917529 AEA917528:AEF917529 UE917528:UJ917529 KI917528:KN917529 AM917528:AR917529 WWU851992:WWZ851993 WMY851992:WND851993 WDC851992:WDH851993 VTG851992:VTL851993 VJK851992:VJP851993 UZO851992:UZT851993 UPS851992:UPX851993 UFW851992:UGB851993 TWA851992:TWF851993 TME851992:TMJ851993 TCI851992:TCN851993 SSM851992:SSR851993 SIQ851992:SIV851993 RYU851992:RYZ851993 ROY851992:RPD851993 RFC851992:RFH851993 QVG851992:QVL851993 QLK851992:QLP851993 QBO851992:QBT851993 PRS851992:PRX851993 PHW851992:PIB851993 OYA851992:OYF851993 OOE851992:OOJ851993 OEI851992:OEN851993 NUM851992:NUR851993 NKQ851992:NKV851993 NAU851992:NAZ851993 MQY851992:MRD851993 MHC851992:MHH851993 LXG851992:LXL851993 LNK851992:LNP851993 LDO851992:LDT851993 KTS851992:KTX851993 KJW851992:KKB851993 KAA851992:KAF851993 JQE851992:JQJ851993 JGI851992:JGN851993 IWM851992:IWR851993 IMQ851992:IMV851993 ICU851992:ICZ851993 HSY851992:HTD851993 HJC851992:HJH851993 GZG851992:GZL851993 GPK851992:GPP851993 GFO851992:GFT851993 FVS851992:FVX851993 FLW851992:FMB851993 FCA851992:FCF851993 ESE851992:ESJ851993 EII851992:EIN851993 DYM851992:DYR851993 DOQ851992:DOV851993 DEU851992:DEZ851993 CUY851992:CVD851993 CLC851992:CLH851993 CBG851992:CBL851993 BRK851992:BRP851993 BHO851992:BHT851993 AXS851992:AXX851993 ANW851992:AOB851993 AEA851992:AEF851993 UE851992:UJ851993 KI851992:KN851993 AM851992:AR851993 WWU786456:WWZ786457 WMY786456:WND786457 WDC786456:WDH786457 VTG786456:VTL786457 VJK786456:VJP786457 UZO786456:UZT786457 UPS786456:UPX786457 UFW786456:UGB786457 TWA786456:TWF786457 TME786456:TMJ786457 TCI786456:TCN786457 SSM786456:SSR786457 SIQ786456:SIV786457 RYU786456:RYZ786457 ROY786456:RPD786457 RFC786456:RFH786457 QVG786456:QVL786457 QLK786456:QLP786457 QBO786456:QBT786457 PRS786456:PRX786457 PHW786456:PIB786457 OYA786456:OYF786457 OOE786456:OOJ786457 OEI786456:OEN786457 NUM786456:NUR786457 NKQ786456:NKV786457 NAU786456:NAZ786457 MQY786456:MRD786457 MHC786456:MHH786457 LXG786456:LXL786457 LNK786456:LNP786457 LDO786456:LDT786457 KTS786456:KTX786457 KJW786456:KKB786457 KAA786456:KAF786457 JQE786456:JQJ786457 JGI786456:JGN786457 IWM786456:IWR786457 IMQ786456:IMV786457 ICU786456:ICZ786457 HSY786456:HTD786457 HJC786456:HJH786457 GZG786456:GZL786457 GPK786456:GPP786457 GFO786456:GFT786457 FVS786456:FVX786457 FLW786456:FMB786457 FCA786456:FCF786457 ESE786456:ESJ786457 EII786456:EIN786457 DYM786456:DYR786457 DOQ786456:DOV786457 DEU786456:DEZ786457 CUY786456:CVD786457 CLC786456:CLH786457 CBG786456:CBL786457 BRK786456:BRP786457 BHO786456:BHT786457 AXS786456:AXX786457 ANW786456:AOB786457 AEA786456:AEF786457 UE786456:UJ786457 KI786456:KN786457 AM786456:AR786457 WWU720920:WWZ720921 WMY720920:WND720921 WDC720920:WDH720921 VTG720920:VTL720921 VJK720920:VJP720921 UZO720920:UZT720921 UPS720920:UPX720921 UFW720920:UGB720921 TWA720920:TWF720921 TME720920:TMJ720921 TCI720920:TCN720921 SSM720920:SSR720921 SIQ720920:SIV720921 RYU720920:RYZ720921 ROY720920:RPD720921 RFC720920:RFH720921 QVG720920:QVL720921 QLK720920:QLP720921 QBO720920:QBT720921 PRS720920:PRX720921 PHW720920:PIB720921 OYA720920:OYF720921 OOE720920:OOJ720921 OEI720920:OEN720921 NUM720920:NUR720921 NKQ720920:NKV720921 NAU720920:NAZ720921 MQY720920:MRD720921 MHC720920:MHH720921 LXG720920:LXL720921 LNK720920:LNP720921 LDO720920:LDT720921 KTS720920:KTX720921 KJW720920:KKB720921 KAA720920:KAF720921 JQE720920:JQJ720921 JGI720920:JGN720921 IWM720920:IWR720921 IMQ720920:IMV720921 ICU720920:ICZ720921 HSY720920:HTD720921 HJC720920:HJH720921 GZG720920:GZL720921 GPK720920:GPP720921 GFO720920:GFT720921 FVS720920:FVX720921 FLW720920:FMB720921 FCA720920:FCF720921 ESE720920:ESJ720921 EII720920:EIN720921 DYM720920:DYR720921 DOQ720920:DOV720921 DEU720920:DEZ720921 CUY720920:CVD720921 CLC720920:CLH720921 CBG720920:CBL720921 BRK720920:BRP720921 BHO720920:BHT720921 AXS720920:AXX720921 ANW720920:AOB720921 AEA720920:AEF720921 UE720920:UJ720921 KI720920:KN720921 AM720920:AR720921 WWU655384:WWZ655385 WMY655384:WND655385 WDC655384:WDH655385 VTG655384:VTL655385 VJK655384:VJP655385 UZO655384:UZT655385 UPS655384:UPX655385 UFW655384:UGB655385 TWA655384:TWF655385 TME655384:TMJ655385 TCI655384:TCN655385 SSM655384:SSR655385 SIQ655384:SIV655385 RYU655384:RYZ655385 ROY655384:RPD655385 RFC655384:RFH655385 QVG655384:QVL655385 QLK655384:QLP655385 QBO655384:QBT655385 PRS655384:PRX655385 PHW655384:PIB655385 OYA655384:OYF655385 OOE655384:OOJ655385 OEI655384:OEN655385 NUM655384:NUR655385 NKQ655384:NKV655385 NAU655384:NAZ655385 MQY655384:MRD655385 MHC655384:MHH655385 LXG655384:LXL655385 LNK655384:LNP655385 LDO655384:LDT655385 KTS655384:KTX655385 KJW655384:KKB655385 KAA655384:KAF655385 JQE655384:JQJ655385 JGI655384:JGN655385 IWM655384:IWR655385 IMQ655384:IMV655385 ICU655384:ICZ655385 HSY655384:HTD655385 HJC655384:HJH655385 GZG655384:GZL655385 GPK655384:GPP655385 GFO655384:GFT655385 FVS655384:FVX655385 FLW655384:FMB655385 FCA655384:FCF655385 ESE655384:ESJ655385 EII655384:EIN655385 DYM655384:DYR655385 DOQ655384:DOV655385 DEU655384:DEZ655385 CUY655384:CVD655385 CLC655384:CLH655385 CBG655384:CBL655385 BRK655384:BRP655385 BHO655384:BHT655385 AXS655384:AXX655385 ANW655384:AOB655385 AEA655384:AEF655385 UE655384:UJ655385 KI655384:KN655385 AM655384:AR655385 WWU589848:WWZ589849 WMY589848:WND589849 WDC589848:WDH589849 VTG589848:VTL589849 VJK589848:VJP589849 UZO589848:UZT589849 UPS589848:UPX589849 UFW589848:UGB589849 TWA589848:TWF589849 TME589848:TMJ589849 TCI589848:TCN589849 SSM589848:SSR589849 SIQ589848:SIV589849 RYU589848:RYZ589849 ROY589848:RPD589849 RFC589848:RFH589849 QVG589848:QVL589849 QLK589848:QLP589849 QBO589848:QBT589849 PRS589848:PRX589849 PHW589848:PIB589849 OYA589848:OYF589849 OOE589848:OOJ589849 OEI589848:OEN589849 NUM589848:NUR589849 NKQ589848:NKV589849 NAU589848:NAZ589849 MQY589848:MRD589849 MHC589848:MHH589849 LXG589848:LXL589849 LNK589848:LNP589849 LDO589848:LDT589849 KTS589848:KTX589849 KJW589848:KKB589849 KAA589848:KAF589849 JQE589848:JQJ589849 JGI589848:JGN589849 IWM589848:IWR589849 IMQ589848:IMV589849 ICU589848:ICZ589849 HSY589848:HTD589849 HJC589848:HJH589849 GZG589848:GZL589849 GPK589848:GPP589849 GFO589848:GFT589849 FVS589848:FVX589849 FLW589848:FMB589849 FCA589848:FCF589849 ESE589848:ESJ589849 EII589848:EIN589849 DYM589848:DYR589849 DOQ589848:DOV589849 DEU589848:DEZ589849 CUY589848:CVD589849 CLC589848:CLH589849 CBG589848:CBL589849 BRK589848:BRP589849 BHO589848:BHT589849 AXS589848:AXX589849 ANW589848:AOB589849 AEA589848:AEF589849 UE589848:UJ589849 KI589848:KN589849 AM589848:AR589849 WWU524312:WWZ524313 WMY524312:WND524313 WDC524312:WDH524313 VTG524312:VTL524313 VJK524312:VJP524313 UZO524312:UZT524313 UPS524312:UPX524313 UFW524312:UGB524313 TWA524312:TWF524313 TME524312:TMJ524313 TCI524312:TCN524313 SSM524312:SSR524313 SIQ524312:SIV524313 RYU524312:RYZ524313 ROY524312:RPD524313 RFC524312:RFH524313 QVG524312:QVL524313 QLK524312:QLP524313 QBO524312:QBT524313 PRS524312:PRX524313 PHW524312:PIB524313 OYA524312:OYF524313 OOE524312:OOJ524313 OEI524312:OEN524313 NUM524312:NUR524313 NKQ524312:NKV524313 NAU524312:NAZ524313 MQY524312:MRD524313 MHC524312:MHH524313 LXG524312:LXL524313 LNK524312:LNP524313 LDO524312:LDT524313 KTS524312:KTX524313 KJW524312:KKB524313 KAA524312:KAF524313 JQE524312:JQJ524313 JGI524312:JGN524313 IWM524312:IWR524313 IMQ524312:IMV524313 ICU524312:ICZ524313 HSY524312:HTD524313 HJC524312:HJH524313 GZG524312:GZL524313 GPK524312:GPP524313 GFO524312:GFT524313 FVS524312:FVX524313 FLW524312:FMB524313 FCA524312:FCF524313 ESE524312:ESJ524313 EII524312:EIN524313 DYM524312:DYR524313 DOQ524312:DOV524313 DEU524312:DEZ524313 CUY524312:CVD524313 CLC524312:CLH524313 CBG524312:CBL524313 BRK524312:BRP524313 BHO524312:BHT524313 AXS524312:AXX524313 ANW524312:AOB524313 AEA524312:AEF524313 UE524312:UJ524313 KI524312:KN524313 AM524312:AR524313 WWU458776:WWZ458777 WMY458776:WND458777 WDC458776:WDH458777 VTG458776:VTL458777 VJK458776:VJP458777 UZO458776:UZT458777 UPS458776:UPX458777 UFW458776:UGB458777 TWA458776:TWF458777 TME458776:TMJ458777 TCI458776:TCN458777 SSM458776:SSR458777 SIQ458776:SIV458777 RYU458776:RYZ458777 ROY458776:RPD458777 RFC458776:RFH458777 QVG458776:QVL458777 QLK458776:QLP458777 QBO458776:QBT458777 PRS458776:PRX458777 PHW458776:PIB458777 OYA458776:OYF458777 OOE458776:OOJ458777 OEI458776:OEN458777 NUM458776:NUR458777 NKQ458776:NKV458777 NAU458776:NAZ458777 MQY458776:MRD458777 MHC458776:MHH458777 LXG458776:LXL458777 LNK458776:LNP458777 LDO458776:LDT458777 KTS458776:KTX458777 KJW458776:KKB458777 KAA458776:KAF458777 JQE458776:JQJ458777 JGI458776:JGN458777 IWM458776:IWR458777 IMQ458776:IMV458777 ICU458776:ICZ458777 HSY458776:HTD458777 HJC458776:HJH458777 GZG458776:GZL458777 GPK458776:GPP458777 GFO458776:GFT458777 FVS458776:FVX458777 FLW458776:FMB458777 FCA458776:FCF458777 ESE458776:ESJ458777 EII458776:EIN458777 DYM458776:DYR458777 DOQ458776:DOV458777 DEU458776:DEZ458777 CUY458776:CVD458777 CLC458776:CLH458777 CBG458776:CBL458777 BRK458776:BRP458777 BHO458776:BHT458777 AXS458776:AXX458777 ANW458776:AOB458777 AEA458776:AEF458777 UE458776:UJ458777 KI458776:KN458777 AM458776:AR458777 WWU393240:WWZ393241 WMY393240:WND393241 WDC393240:WDH393241 VTG393240:VTL393241 VJK393240:VJP393241 UZO393240:UZT393241 UPS393240:UPX393241 UFW393240:UGB393241 TWA393240:TWF393241 TME393240:TMJ393241 TCI393240:TCN393241 SSM393240:SSR393241 SIQ393240:SIV393241 RYU393240:RYZ393241 ROY393240:RPD393241 RFC393240:RFH393241 QVG393240:QVL393241 QLK393240:QLP393241 QBO393240:QBT393241 PRS393240:PRX393241 PHW393240:PIB393241 OYA393240:OYF393241 OOE393240:OOJ393241 OEI393240:OEN393241 NUM393240:NUR393241 NKQ393240:NKV393241 NAU393240:NAZ393241 MQY393240:MRD393241 MHC393240:MHH393241 LXG393240:LXL393241 LNK393240:LNP393241 LDO393240:LDT393241 KTS393240:KTX393241 KJW393240:KKB393241 KAA393240:KAF393241 JQE393240:JQJ393241 JGI393240:JGN393241 IWM393240:IWR393241 IMQ393240:IMV393241 ICU393240:ICZ393241 HSY393240:HTD393241 HJC393240:HJH393241 GZG393240:GZL393241 GPK393240:GPP393241 GFO393240:GFT393241 FVS393240:FVX393241 FLW393240:FMB393241 FCA393240:FCF393241 ESE393240:ESJ393241 EII393240:EIN393241 DYM393240:DYR393241 DOQ393240:DOV393241 DEU393240:DEZ393241 CUY393240:CVD393241 CLC393240:CLH393241 CBG393240:CBL393241 BRK393240:BRP393241 BHO393240:BHT393241 AXS393240:AXX393241 ANW393240:AOB393241 AEA393240:AEF393241 UE393240:UJ393241 KI393240:KN393241 AM393240:AR393241 WWU327704:WWZ327705 WMY327704:WND327705 WDC327704:WDH327705 VTG327704:VTL327705 VJK327704:VJP327705 UZO327704:UZT327705 UPS327704:UPX327705 UFW327704:UGB327705 TWA327704:TWF327705 TME327704:TMJ327705 TCI327704:TCN327705 SSM327704:SSR327705 SIQ327704:SIV327705 RYU327704:RYZ327705 ROY327704:RPD327705 RFC327704:RFH327705 QVG327704:QVL327705 QLK327704:QLP327705 QBO327704:QBT327705 PRS327704:PRX327705 PHW327704:PIB327705 OYA327704:OYF327705 OOE327704:OOJ327705 OEI327704:OEN327705 NUM327704:NUR327705 NKQ327704:NKV327705 NAU327704:NAZ327705 MQY327704:MRD327705 MHC327704:MHH327705 LXG327704:LXL327705 LNK327704:LNP327705 LDO327704:LDT327705 KTS327704:KTX327705 KJW327704:KKB327705 KAA327704:KAF327705 JQE327704:JQJ327705 JGI327704:JGN327705 IWM327704:IWR327705 IMQ327704:IMV327705 ICU327704:ICZ327705 HSY327704:HTD327705 HJC327704:HJH327705 GZG327704:GZL327705 GPK327704:GPP327705 GFO327704:GFT327705 FVS327704:FVX327705 FLW327704:FMB327705 FCA327704:FCF327705 ESE327704:ESJ327705 EII327704:EIN327705 DYM327704:DYR327705 DOQ327704:DOV327705 DEU327704:DEZ327705 CUY327704:CVD327705 CLC327704:CLH327705 CBG327704:CBL327705 BRK327704:BRP327705 BHO327704:BHT327705 AXS327704:AXX327705 ANW327704:AOB327705 AEA327704:AEF327705 UE327704:UJ327705 KI327704:KN327705 AM327704:AR327705 WWU262168:WWZ262169 WMY262168:WND262169 WDC262168:WDH262169 VTG262168:VTL262169 VJK262168:VJP262169 UZO262168:UZT262169 UPS262168:UPX262169 UFW262168:UGB262169 TWA262168:TWF262169 TME262168:TMJ262169 TCI262168:TCN262169 SSM262168:SSR262169 SIQ262168:SIV262169 RYU262168:RYZ262169 ROY262168:RPD262169 RFC262168:RFH262169 QVG262168:QVL262169 QLK262168:QLP262169 QBO262168:QBT262169 PRS262168:PRX262169 PHW262168:PIB262169 OYA262168:OYF262169 OOE262168:OOJ262169 OEI262168:OEN262169 NUM262168:NUR262169 NKQ262168:NKV262169 NAU262168:NAZ262169 MQY262168:MRD262169 MHC262168:MHH262169 LXG262168:LXL262169 LNK262168:LNP262169 LDO262168:LDT262169 KTS262168:KTX262169 KJW262168:KKB262169 KAA262168:KAF262169 JQE262168:JQJ262169 JGI262168:JGN262169 IWM262168:IWR262169 IMQ262168:IMV262169 ICU262168:ICZ262169 HSY262168:HTD262169 HJC262168:HJH262169 GZG262168:GZL262169 GPK262168:GPP262169 GFO262168:GFT262169 FVS262168:FVX262169 FLW262168:FMB262169 FCA262168:FCF262169 ESE262168:ESJ262169 EII262168:EIN262169 DYM262168:DYR262169 DOQ262168:DOV262169 DEU262168:DEZ262169 CUY262168:CVD262169 CLC262168:CLH262169 CBG262168:CBL262169 BRK262168:BRP262169 BHO262168:BHT262169 AXS262168:AXX262169 ANW262168:AOB262169 AEA262168:AEF262169 UE262168:UJ262169 KI262168:KN262169 AM262168:AR262169 WWU196632:WWZ196633 WMY196632:WND196633 WDC196632:WDH196633 VTG196632:VTL196633 VJK196632:VJP196633 UZO196632:UZT196633 UPS196632:UPX196633 UFW196632:UGB196633 TWA196632:TWF196633 TME196632:TMJ196633 TCI196632:TCN196633 SSM196632:SSR196633 SIQ196632:SIV196633 RYU196632:RYZ196633 ROY196632:RPD196633 RFC196632:RFH196633 QVG196632:QVL196633 QLK196632:QLP196633 QBO196632:QBT196633 PRS196632:PRX196633 PHW196632:PIB196633 OYA196632:OYF196633 OOE196632:OOJ196633 OEI196632:OEN196633 NUM196632:NUR196633 NKQ196632:NKV196633 NAU196632:NAZ196633 MQY196632:MRD196633 MHC196632:MHH196633 LXG196632:LXL196633 LNK196632:LNP196633 LDO196632:LDT196633 KTS196632:KTX196633 KJW196632:KKB196633 KAA196632:KAF196633 JQE196632:JQJ196633 JGI196632:JGN196633 IWM196632:IWR196633 IMQ196632:IMV196633 ICU196632:ICZ196633 HSY196632:HTD196633 HJC196632:HJH196633 GZG196632:GZL196633 GPK196632:GPP196633 GFO196632:GFT196633 FVS196632:FVX196633 FLW196632:FMB196633 FCA196632:FCF196633 ESE196632:ESJ196633 EII196632:EIN196633 DYM196632:DYR196633 DOQ196632:DOV196633 DEU196632:DEZ196633 CUY196632:CVD196633 CLC196632:CLH196633 CBG196632:CBL196633 BRK196632:BRP196633 BHO196632:BHT196633 AXS196632:AXX196633 ANW196632:AOB196633 AEA196632:AEF196633 UE196632:UJ196633 KI196632:KN196633 AM196632:AR196633 WWU131096:WWZ131097 WMY131096:WND131097 WDC131096:WDH131097 VTG131096:VTL131097 VJK131096:VJP131097 UZO131096:UZT131097 UPS131096:UPX131097 UFW131096:UGB131097 TWA131096:TWF131097 TME131096:TMJ131097 TCI131096:TCN131097 SSM131096:SSR131097 SIQ131096:SIV131097 RYU131096:RYZ131097 ROY131096:RPD131097 RFC131096:RFH131097 QVG131096:QVL131097 QLK131096:QLP131097 QBO131096:QBT131097 PRS131096:PRX131097 PHW131096:PIB131097 OYA131096:OYF131097 OOE131096:OOJ131097 OEI131096:OEN131097 NUM131096:NUR131097 NKQ131096:NKV131097 NAU131096:NAZ131097 MQY131096:MRD131097 MHC131096:MHH131097 LXG131096:LXL131097 LNK131096:LNP131097 LDO131096:LDT131097 KTS131096:KTX131097 KJW131096:KKB131097 KAA131096:KAF131097 JQE131096:JQJ131097 JGI131096:JGN131097 IWM131096:IWR131097 IMQ131096:IMV131097 ICU131096:ICZ131097 HSY131096:HTD131097 HJC131096:HJH131097 GZG131096:GZL131097 GPK131096:GPP131097 GFO131096:GFT131097 FVS131096:FVX131097 FLW131096:FMB131097 FCA131096:FCF131097 ESE131096:ESJ131097 EII131096:EIN131097 DYM131096:DYR131097 DOQ131096:DOV131097 DEU131096:DEZ131097 CUY131096:CVD131097 CLC131096:CLH131097 CBG131096:CBL131097 BRK131096:BRP131097 BHO131096:BHT131097 AXS131096:AXX131097 ANW131096:AOB131097 AEA131096:AEF131097 UE131096:UJ131097 KI131096:KN131097 AM131096:AR131097 WWU65560:WWZ65561 WMY65560:WND65561 WDC65560:WDH65561 VTG65560:VTL65561 VJK65560:VJP65561 UZO65560:UZT65561 UPS65560:UPX65561 UFW65560:UGB65561 TWA65560:TWF65561 TME65560:TMJ65561 TCI65560:TCN65561 SSM65560:SSR65561 SIQ65560:SIV65561 RYU65560:RYZ65561 ROY65560:RPD65561 RFC65560:RFH65561 QVG65560:QVL65561 QLK65560:QLP65561 QBO65560:QBT65561 PRS65560:PRX65561 PHW65560:PIB65561 OYA65560:OYF65561 OOE65560:OOJ65561 OEI65560:OEN65561 NUM65560:NUR65561 NKQ65560:NKV65561 NAU65560:NAZ65561 MQY65560:MRD65561 MHC65560:MHH65561 LXG65560:LXL65561 LNK65560:LNP65561 LDO65560:LDT65561 KTS65560:KTX65561 KJW65560:KKB65561 KAA65560:KAF65561 JQE65560:JQJ65561 JGI65560:JGN65561 IWM65560:IWR65561 IMQ65560:IMV65561 ICU65560:ICZ65561 HSY65560:HTD65561 HJC65560:HJH65561 GZG65560:GZL65561 GPK65560:GPP65561 GFO65560:GFT65561 FVS65560:FVX65561 FLW65560:FMB65561 FCA65560:FCF65561 ESE65560:ESJ65561 EII65560:EIN65561 DYM65560:DYR65561 DOQ65560:DOV65561 DEU65560:DEZ65561 CUY65560:CVD65561 CLC65560:CLH65561 CBG65560:CBL65561 BRK65560:BRP65561 BHO65560:BHT65561 AXS65560:AXX65561 ANW65560:AOB65561 AEA65560:AEF65561 UE65560:UJ65561 KI65560:KN65561 AM65560:AR65561 WWU51:WWZ52 WMY51:WND52 WDC51:WDH52 VTG51:VTL52 VJK51:VJP52 UZO51:UZT52 UPS51:UPX52 UFW51:UGB52 TWA51:TWF52 TME51:TMJ52 TCI51:TCN52 SSM51:SSR52 SIQ51:SIV52 RYU51:RYZ52 ROY51:RPD52 RFC51:RFH52 QVG51:QVL52 QLK51:QLP52 QBO51:QBT52 PRS51:PRX52 PHW51:PIB52 OYA51:OYF52 OOE51:OOJ52 OEI51:OEN52 NUM51:NUR52 NKQ51:NKV52 NAU51:NAZ52 MQY51:MRD52 MHC51:MHH52 LXG51:LXL52 LNK51:LNP52 LDO51:LDT52 KTS51:KTX52 KJW51:KKB52 KAA51:KAF52 JQE51:JQJ52 JGI51:JGN52 IWM51:IWR52 IMQ51:IMV52 ICU51:ICZ52 HSY51:HTD52 HJC51:HJH52 GZG51:GZL52 GPK51:GPP52 GFO51:GFT52 FVS51:FVX52 FLW51:FMB52 FCA51:FCF52 ESE51:ESJ52 EII51:EIN52 DYM51:DYR52 DOQ51:DOV52 DEU51:DEZ52 CUY51:CVD52 CLC51:CLH52 CBG51:CBL52 BRK51:BRP52 BHO51:BHT52 AXS51:AXX52 ANW51:AOB52 AEA51:AEF52 UE51:UJ52 KI51:KN52 WWU983075:WWZ983076 WMY983075:WND983076 WDC983075:WDH983076 VTG983075:VTL983076 VJK983075:VJP983076 UZO983075:UZT983076 UPS983075:UPX983076 UFW983075:UGB983076 TWA983075:TWF983076 TME983075:TMJ983076 TCI983075:TCN983076 SSM983075:SSR983076 SIQ983075:SIV983076 RYU983075:RYZ983076 ROY983075:RPD983076 RFC983075:RFH983076 QVG983075:QVL983076 QLK983075:QLP983076 QBO983075:QBT983076 PRS983075:PRX983076 PHW983075:PIB983076 OYA983075:OYF983076 OOE983075:OOJ983076 OEI983075:OEN983076 NUM983075:NUR983076 NKQ983075:NKV983076 NAU983075:NAZ983076 MQY983075:MRD983076 MHC983075:MHH983076 LXG983075:LXL983076 LNK983075:LNP983076 LDO983075:LDT983076 KTS983075:KTX983076 KJW983075:KKB983076 KAA983075:KAF983076 JQE983075:JQJ983076 JGI983075:JGN983076 IWM983075:IWR983076 IMQ983075:IMV983076 ICU983075:ICZ983076 HSY983075:HTD983076 HJC983075:HJH983076 GZG983075:GZL983076 GPK983075:GPP983076 GFO983075:GFT983076 FVS983075:FVX983076 FLW983075:FMB983076 FCA983075:FCF983076 ESE983075:ESJ983076 EII983075:EIN983076 DYM983075:DYR983076 DOQ983075:DOV983076 DEU983075:DEZ983076 CUY983075:CVD983076 CLC983075:CLH983076 CBG983075:CBL983076 BRK983075:BRP983076 BHO983075:BHT983076 AXS983075:AXX983076 ANW983075:AOB983076 AEA983075:AEF983076 UE983075:UJ983076 KI983075:KN983076 AM983075:AR983076 WWU917539:WWZ917540 WMY917539:WND917540 WDC917539:WDH917540 VTG917539:VTL917540 VJK917539:VJP917540 UZO917539:UZT917540 UPS917539:UPX917540 UFW917539:UGB917540 TWA917539:TWF917540 TME917539:TMJ917540 TCI917539:TCN917540 SSM917539:SSR917540 SIQ917539:SIV917540 RYU917539:RYZ917540 ROY917539:RPD917540 RFC917539:RFH917540 QVG917539:QVL917540 QLK917539:QLP917540 QBO917539:QBT917540 PRS917539:PRX917540 PHW917539:PIB917540 OYA917539:OYF917540 OOE917539:OOJ917540 OEI917539:OEN917540 NUM917539:NUR917540 NKQ917539:NKV917540 NAU917539:NAZ917540 MQY917539:MRD917540 MHC917539:MHH917540 LXG917539:LXL917540 LNK917539:LNP917540 LDO917539:LDT917540 KTS917539:KTX917540 KJW917539:KKB917540 KAA917539:KAF917540 JQE917539:JQJ917540 JGI917539:JGN917540 IWM917539:IWR917540 IMQ917539:IMV917540 ICU917539:ICZ917540 HSY917539:HTD917540 HJC917539:HJH917540 GZG917539:GZL917540 GPK917539:GPP917540 GFO917539:GFT917540 FVS917539:FVX917540 FLW917539:FMB917540 FCA917539:FCF917540 ESE917539:ESJ917540 EII917539:EIN917540 DYM917539:DYR917540 DOQ917539:DOV917540 DEU917539:DEZ917540 CUY917539:CVD917540 CLC917539:CLH917540 CBG917539:CBL917540 BRK917539:BRP917540 BHO917539:BHT917540 AXS917539:AXX917540 ANW917539:AOB917540 AEA917539:AEF917540 UE917539:UJ917540 KI917539:KN917540 AM917539:AR917540 WWU852003:WWZ852004 WMY852003:WND852004 WDC852003:WDH852004 VTG852003:VTL852004 VJK852003:VJP852004 UZO852003:UZT852004 UPS852003:UPX852004 UFW852003:UGB852004 TWA852003:TWF852004 TME852003:TMJ852004 TCI852003:TCN852004 SSM852003:SSR852004 SIQ852003:SIV852004 RYU852003:RYZ852004 ROY852003:RPD852004 RFC852003:RFH852004 QVG852003:QVL852004 QLK852003:QLP852004 QBO852003:QBT852004 PRS852003:PRX852004 PHW852003:PIB852004 OYA852003:OYF852004 OOE852003:OOJ852004 OEI852003:OEN852004 NUM852003:NUR852004 NKQ852003:NKV852004 NAU852003:NAZ852004 MQY852003:MRD852004 MHC852003:MHH852004 LXG852003:LXL852004 LNK852003:LNP852004 LDO852003:LDT852004 KTS852003:KTX852004 KJW852003:KKB852004 KAA852003:KAF852004 JQE852003:JQJ852004 JGI852003:JGN852004 IWM852003:IWR852004 IMQ852003:IMV852004 ICU852003:ICZ852004 HSY852003:HTD852004 HJC852003:HJH852004 GZG852003:GZL852004 GPK852003:GPP852004 GFO852003:GFT852004 FVS852003:FVX852004 FLW852003:FMB852004 FCA852003:FCF852004 ESE852003:ESJ852004 EII852003:EIN852004 DYM852003:DYR852004 DOQ852003:DOV852004 DEU852003:DEZ852004 CUY852003:CVD852004 CLC852003:CLH852004 CBG852003:CBL852004 BRK852003:BRP852004 BHO852003:BHT852004 AXS852003:AXX852004 ANW852003:AOB852004 AEA852003:AEF852004 UE852003:UJ852004 KI852003:KN852004 AM852003:AR852004 WWU786467:WWZ786468 WMY786467:WND786468 WDC786467:WDH786468 VTG786467:VTL786468 VJK786467:VJP786468 UZO786467:UZT786468 UPS786467:UPX786468 UFW786467:UGB786468 TWA786467:TWF786468 TME786467:TMJ786468 TCI786467:TCN786468 SSM786467:SSR786468 SIQ786467:SIV786468 RYU786467:RYZ786468 ROY786467:RPD786468 RFC786467:RFH786468 QVG786467:QVL786468 QLK786467:QLP786468 QBO786467:QBT786468 PRS786467:PRX786468 PHW786467:PIB786468 OYA786467:OYF786468 OOE786467:OOJ786468 OEI786467:OEN786468 NUM786467:NUR786468 NKQ786467:NKV786468 NAU786467:NAZ786468 MQY786467:MRD786468 MHC786467:MHH786468 LXG786467:LXL786468 LNK786467:LNP786468 LDO786467:LDT786468 KTS786467:KTX786468 KJW786467:KKB786468 KAA786467:KAF786468 JQE786467:JQJ786468 JGI786467:JGN786468 IWM786467:IWR786468 IMQ786467:IMV786468 ICU786467:ICZ786468 HSY786467:HTD786468 HJC786467:HJH786468 GZG786467:GZL786468 GPK786467:GPP786468 GFO786467:GFT786468 FVS786467:FVX786468 FLW786467:FMB786468 FCA786467:FCF786468 ESE786467:ESJ786468 EII786467:EIN786468 DYM786467:DYR786468 DOQ786467:DOV786468 DEU786467:DEZ786468 CUY786467:CVD786468 CLC786467:CLH786468 CBG786467:CBL786468 BRK786467:BRP786468 BHO786467:BHT786468 AXS786467:AXX786468 ANW786467:AOB786468 AEA786467:AEF786468 UE786467:UJ786468 KI786467:KN786468 AM786467:AR786468 WWU720931:WWZ720932 WMY720931:WND720932 WDC720931:WDH720932 VTG720931:VTL720932 VJK720931:VJP720932 UZO720931:UZT720932 UPS720931:UPX720932 UFW720931:UGB720932 TWA720931:TWF720932 TME720931:TMJ720932 TCI720931:TCN720932 SSM720931:SSR720932 SIQ720931:SIV720932 RYU720931:RYZ720932 ROY720931:RPD720932 RFC720931:RFH720932 QVG720931:QVL720932 QLK720931:QLP720932 QBO720931:QBT720932 PRS720931:PRX720932 PHW720931:PIB720932 OYA720931:OYF720932 OOE720931:OOJ720932 OEI720931:OEN720932 NUM720931:NUR720932 NKQ720931:NKV720932 NAU720931:NAZ720932 MQY720931:MRD720932 MHC720931:MHH720932 LXG720931:LXL720932 LNK720931:LNP720932 LDO720931:LDT720932 KTS720931:KTX720932 KJW720931:KKB720932 KAA720931:KAF720932 JQE720931:JQJ720932 JGI720931:JGN720932 IWM720931:IWR720932 IMQ720931:IMV720932 ICU720931:ICZ720932 HSY720931:HTD720932 HJC720931:HJH720932 GZG720931:GZL720932 GPK720931:GPP720932 GFO720931:GFT720932 FVS720931:FVX720932 FLW720931:FMB720932 FCA720931:FCF720932 ESE720931:ESJ720932 EII720931:EIN720932 DYM720931:DYR720932 DOQ720931:DOV720932 DEU720931:DEZ720932 CUY720931:CVD720932 CLC720931:CLH720932 CBG720931:CBL720932 BRK720931:BRP720932 BHO720931:BHT720932 AXS720931:AXX720932 ANW720931:AOB720932 AEA720931:AEF720932 UE720931:UJ720932 KI720931:KN720932 AM720931:AR720932 WWU655395:WWZ655396 WMY655395:WND655396 WDC655395:WDH655396 VTG655395:VTL655396 VJK655395:VJP655396 UZO655395:UZT655396 UPS655395:UPX655396 UFW655395:UGB655396 TWA655395:TWF655396 TME655395:TMJ655396 TCI655395:TCN655396 SSM655395:SSR655396 SIQ655395:SIV655396 RYU655395:RYZ655396 ROY655395:RPD655396 RFC655395:RFH655396 QVG655395:QVL655396 QLK655395:QLP655396 QBO655395:QBT655396 PRS655395:PRX655396 PHW655395:PIB655396 OYA655395:OYF655396 OOE655395:OOJ655396 OEI655395:OEN655396 NUM655395:NUR655396 NKQ655395:NKV655396 NAU655395:NAZ655396 MQY655395:MRD655396 MHC655395:MHH655396 LXG655395:LXL655396 LNK655395:LNP655396 LDO655395:LDT655396 KTS655395:KTX655396 KJW655395:KKB655396 KAA655395:KAF655396 JQE655395:JQJ655396 JGI655395:JGN655396 IWM655395:IWR655396 IMQ655395:IMV655396 ICU655395:ICZ655396 HSY655395:HTD655396 HJC655395:HJH655396 GZG655395:GZL655396 GPK655395:GPP655396 GFO655395:GFT655396 FVS655395:FVX655396 FLW655395:FMB655396 FCA655395:FCF655396 ESE655395:ESJ655396 EII655395:EIN655396 DYM655395:DYR655396 DOQ655395:DOV655396 DEU655395:DEZ655396 CUY655395:CVD655396 CLC655395:CLH655396 CBG655395:CBL655396 BRK655395:BRP655396 BHO655395:BHT655396 AXS655395:AXX655396 ANW655395:AOB655396 AEA655395:AEF655396 UE655395:UJ655396 KI655395:KN655396 AM655395:AR655396 WWU589859:WWZ589860 WMY589859:WND589860 WDC589859:WDH589860 VTG589859:VTL589860 VJK589859:VJP589860 UZO589859:UZT589860 UPS589859:UPX589860 UFW589859:UGB589860 TWA589859:TWF589860 TME589859:TMJ589860 TCI589859:TCN589860 SSM589859:SSR589860 SIQ589859:SIV589860 RYU589859:RYZ589860 ROY589859:RPD589860 RFC589859:RFH589860 QVG589859:QVL589860 QLK589859:QLP589860 QBO589859:QBT589860 PRS589859:PRX589860 PHW589859:PIB589860 OYA589859:OYF589860 OOE589859:OOJ589860 OEI589859:OEN589860 NUM589859:NUR589860 NKQ589859:NKV589860 NAU589859:NAZ589860 MQY589859:MRD589860 MHC589859:MHH589860 LXG589859:LXL589860 LNK589859:LNP589860 LDO589859:LDT589860 KTS589859:KTX589860 KJW589859:KKB589860 KAA589859:KAF589860 JQE589859:JQJ589860 JGI589859:JGN589860 IWM589859:IWR589860 IMQ589859:IMV589860 ICU589859:ICZ589860 HSY589859:HTD589860 HJC589859:HJH589860 GZG589859:GZL589860 GPK589859:GPP589860 GFO589859:GFT589860 FVS589859:FVX589860 FLW589859:FMB589860 FCA589859:FCF589860 ESE589859:ESJ589860 EII589859:EIN589860 DYM589859:DYR589860 DOQ589859:DOV589860 DEU589859:DEZ589860 CUY589859:CVD589860 CLC589859:CLH589860 CBG589859:CBL589860 BRK589859:BRP589860 BHO589859:BHT589860 AXS589859:AXX589860 ANW589859:AOB589860 AEA589859:AEF589860 UE589859:UJ589860 KI589859:KN589860 AM589859:AR589860 WWU524323:WWZ524324 WMY524323:WND524324 WDC524323:WDH524324 VTG524323:VTL524324 VJK524323:VJP524324 UZO524323:UZT524324 UPS524323:UPX524324 UFW524323:UGB524324 TWA524323:TWF524324 TME524323:TMJ524324 TCI524323:TCN524324 SSM524323:SSR524324 SIQ524323:SIV524324 RYU524323:RYZ524324 ROY524323:RPD524324 RFC524323:RFH524324 QVG524323:QVL524324 QLK524323:QLP524324 QBO524323:QBT524324 PRS524323:PRX524324 PHW524323:PIB524324 OYA524323:OYF524324 OOE524323:OOJ524324 OEI524323:OEN524324 NUM524323:NUR524324 NKQ524323:NKV524324 NAU524323:NAZ524324 MQY524323:MRD524324 MHC524323:MHH524324 LXG524323:LXL524324 LNK524323:LNP524324 LDO524323:LDT524324 KTS524323:KTX524324 KJW524323:KKB524324 KAA524323:KAF524324 JQE524323:JQJ524324 JGI524323:JGN524324 IWM524323:IWR524324 IMQ524323:IMV524324 ICU524323:ICZ524324 HSY524323:HTD524324 HJC524323:HJH524324 GZG524323:GZL524324 GPK524323:GPP524324 GFO524323:GFT524324 FVS524323:FVX524324 FLW524323:FMB524324 FCA524323:FCF524324 ESE524323:ESJ524324 EII524323:EIN524324 DYM524323:DYR524324 DOQ524323:DOV524324 DEU524323:DEZ524324 CUY524323:CVD524324 CLC524323:CLH524324 CBG524323:CBL524324 BRK524323:BRP524324 BHO524323:BHT524324 AXS524323:AXX524324 ANW524323:AOB524324 AEA524323:AEF524324 UE524323:UJ524324 KI524323:KN524324 AM524323:AR524324 WWU458787:WWZ458788 WMY458787:WND458788 WDC458787:WDH458788 VTG458787:VTL458788 VJK458787:VJP458788 UZO458787:UZT458788 UPS458787:UPX458788 UFW458787:UGB458788 TWA458787:TWF458788 TME458787:TMJ458788 TCI458787:TCN458788 SSM458787:SSR458788 SIQ458787:SIV458788 RYU458787:RYZ458788 ROY458787:RPD458788 RFC458787:RFH458788 QVG458787:QVL458788 QLK458787:QLP458788 QBO458787:QBT458788 PRS458787:PRX458788 PHW458787:PIB458788 OYA458787:OYF458788 OOE458787:OOJ458788 OEI458787:OEN458788 NUM458787:NUR458788 NKQ458787:NKV458788 NAU458787:NAZ458788 MQY458787:MRD458788 MHC458787:MHH458788 LXG458787:LXL458788 LNK458787:LNP458788 LDO458787:LDT458788 KTS458787:KTX458788 KJW458787:KKB458788 KAA458787:KAF458788 JQE458787:JQJ458788 JGI458787:JGN458788 IWM458787:IWR458788 IMQ458787:IMV458788 ICU458787:ICZ458788 HSY458787:HTD458788 HJC458787:HJH458788 GZG458787:GZL458788 GPK458787:GPP458788 GFO458787:GFT458788 FVS458787:FVX458788 FLW458787:FMB458788 FCA458787:FCF458788 ESE458787:ESJ458788 EII458787:EIN458788 DYM458787:DYR458788 DOQ458787:DOV458788 DEU458787:DEZ458788 CUY458787:CVD458788 CLC458787:CLH458788 CBG458787:CBL458788 BRK458787:BRP458788 BHO458787:BHT458788 AXS458787:AXX458788 ANW458787:AOB458788 AEA458787:AEF458788 UE458787:UJ458788 KI458787:KN458788 AM458787:AR458788 WWU393251:WWZ393252 WMY393251:WND393252 WDC393251:WDH393252 VTG393251:VTL393252 VJK393251:VJP393252 UZO393251:UZT393252 UPS393251:UPX393252 UFW393251:UGB393252 TWA393251:TWF393252 TME393251:TMJ393252 TCI393251:TCN393252 SSM393251:SSR393252 SIQ393251:SIV393252 RYU393251:RYZ393252 ROY393251:RPD393252 RFC393251:RFH393252 QVG393251:QVL393252 QLK393251:QLP393252 QBO393251:QBT393252 PRS393251:PRX393252 PHW393251:PIB393252 OYA393251:OYF393252 OOE393251:OOJ393252 OEI393251:OEN393252 NUM393251:NUR393252 NKQ393251:NKV393252 NAU393251:NAZ393252 MQY393251:MRD393252 MHC393251:MHH393252 LXG393251:LXL393252 LNK393251:LNP393252 LDO393251:LDT393252 KTS393251:KTX393252 KJW393251:KKB393252 KAA393251:KAF393252 JQE393251:JQJ393252 JGI393251:JGN393252 IWM393251:IWR393252 IMQ393251:IMV393252 ICU393251:ICZ393252 HSY393251:HTD393252 HJC393251:HJH393252 GZG393251:GZL393252 GPK393251:GPP393252 GFO393251:GFT393252 FVS393251:FVX393252 FLW393251:FMB393252 FCA393251:FCF393252 ESE393251:ESJ393252 EII393251:EIN393252 DYM393251:DYR393252 DOQ393251:DOV393252 DEU393251:DEZ393252 CUY393251:CVD393252 CLC393251:CLH393252 CBG393251:CBL393252 BRK393251:BRP393252 BHO393251:BHT393252 AXS393251:AXX393252 ANW393251:AOB393252 AEA393251:AEF393252 UE393251:UJ393252 KI393251:KN393252 AM393251:AR393252 WWU327715:WWZ327716 WMY327715:WND327716 WDC327715:WDH327716 VTG327715:VTL327716 VJK327715:VJP327716 UZO327715:UZT327716 UPS327715:UPX327716 UFW327715:UGB327716 TWA327715:TWF327716 TME327715:TMJ327716 TCI327715:TCN327716 SSM327715:SSR327716 SIQ327715:SIV327716 RYU327715:RYZ327716 ROY327715:RPD327716 RFC327715:RFH327716 QVG327715:QVL327716 QLK327715:QLP327716 QBO327715:QBT327716 PRS327715:PRX327716 PHW327715:PIB327716 OYA327715:OYF327716 OOE327715:OOJ327716 OEI327715:OEN327716 NUM327715:NUR327716 NKQ327715:NKV327716 NAU327715:NAZ327716 MQY327715:MRD327716 MHC327715:MHH327716 LXG327715:LXL327716 LNK327715:LNP327716 LDO327715:LDT327716 KTS327715:KTX327716 KJW327715:KKB327716 KAA327715:KAF327716 JQE327715:JQJ327716 JGI327715:JGN327716 IWM327715:IWR327716 IMQ327715:IMV327716 ICU327715:ICZ327716 HSY327715:HTD327716 HJC327715:HJH327716 GZG327715:GZL327716 GPK327715:GPP327716 GFO327715:GFT327716 FVS327715:FVX327716 FLW327715:FMB327716 FCA327715:FCF327716 ESE327715:ESJ327716 EII327715:EIN327716 DYM327715:DYR327716 DOQ327715:DOV327716 DEU327715:DEZ327716 CUY327715:CVD327716 CLC327715:CLH327716 CBG327715:CBL327716 BRK327715:BRP327716 BHO327715:BHT327716 AXS327715:AXX327716 ANW327715:AOB327716 AEA327715:AEF327716 UE327715:UJ327716 KI327715:KN327716 AM327715:AR327716 WWU262179:WWZ262180 WMY262179:WND262180 WDC262179:WDH262180 VTG262179:VTL262180 VJK262179:VJP262180 UZO262179:UZT262180 UPS262179:UPX262180 UFW262179:UGB262180 TWA262179:TWF262180 TME262179:TMJ262180 TCI262179:TCN262180 SSM262179:SSR262180 SIQ262179:SIV262180 RYU262179:RYZ262180 ROY262179:RPD262180 RFC262179:RFH262180 QVG262179:QVL262180 QLK262179:QLP262180 QBO262179:QBT262180 PRS262179:PRX262180 PHW262179:PIB262180 OYA262179:OYF262180 OOE262179:OOJ262180 OEI262179:OEN262180 NUM262179:NUR262180 NKQ262179:NKV262180 NAU262179:NAZ262180 MQY262179:MRD262180 MHC262179:MHH262180 LXG262179:LXL262180 LNK262179:LNP262180 LDO262179:LDT262180 KTS262179:KTX262180 KJW262179:KKB262180 KAA262179:KAF262180 JQE262179:JQJ262180 JGI262179:JGN262180 IWM262179:IWR262180 IMQ262179:IMV262180 ICU262179:ICZ262180 HSY262179:HTD262180 HJC262179:HJH262180 GZG262179:GZL262180 GPK262179:GPP262180 GFO262179:GFT262180 FVS262179:FVX262180 FLW262179:FMB262180 FCA262179:FCF262180 ESE262179:ESJ262180 EII262179:EIN262180 DYM262179:DYR262180 DOQ262179:DOV262180 DEU262179:DEZ262180 CUY262179:CVD262180 CLC262179:CLH262180 CBG262179:CBL262180 BRK262179:BRP262180 BHO262179:BHT262180 AXS262179:AXX262180 ANW262179:AOB262180 AEA262179:AEF262180 UE262179:UJ262180 KI262179:KN262180 AM262179:AR262180 WWU196643:WWZ196644 WMY196643:WND196644 WDC196643:WDH196644 VTG196643:VTL196644 VJK196643:VJP196644 UZO196643:UZT196644 UPS196643:UPX196644 UFW196643:UGB196644 TWA196643:TWF196644 TME196643:TMJ196644 TCI196643:TCN196644 SSM196643:SSR196644 SIQ196643:SIV196644 RYU196643:RYZ196644 ROY196643:RPD196644 RFC196643:RFH196644 QVG196643:QVL196644 QLK196643:QLP196644 QBO196643:QBT196644 PRS196643:PRX196644 PHW196643:PIB196644 OYA196643:OYF196644 OOE196643:OOJ196644 OEI196643:OEN196644 NUM196643:NUR196644 NKQ196643:NKV196644 NAU196643:NAZ196644 MQY196643:MRD196644 MHC196643:MHH196644 LXG196643:LXL196644 LNK196643:LNP196644 LDO196643:LDT196644 KTS196643:KTX196644 KJW196643:KKB196644 KAA196643:KAF196644 JQE196643:JQJ196644 JGI196643:JGN196644 IWM196643:IWR196644 IMQ196643:IMV196644 ICU196643:ICZ196644 HSY196643:HTD196644 HJC196643:HJH196644 GZG196643:GZL196644 GPK196643:GPP196644 GFO196643:GFT196644 FVS196643:FVX196644 FLW196643:FMB196644 FCA196643:FCF196644 ESE196643:ESJ196644 EII196643:EIN196644 DYM196643:DYR196644 DOQ196643:DOV196644 DEU196643:DEZ196644 CUY196643:CVD196644 CLC196643:CLH196644 CBG196643:CBL196644 BRK196643:BRP196644 BHO196643:BHT196644 AXS196643:AXX196644 ANW196643:AOB196644 AEA196643:AEF196644 UE196643:UJ196644 KI196643:KN196644 AM196643:AR196644 WWU131107:WWZ131108 WMY131107:WND131108 WDC131107:WDH131108 VTG131107:VTL131108 VJK131107:VJP131108 UZO131107:UZT131108 UPS131107:UPX131108 UFW131107:UGB131108 TWA131107:TWF131108 TME131107:TMJ131108 TCI131107:TCN131108 SSM131107:SSR131108 SIQ131107:SIV131108 RYU131107:RYZ131108 ROY131107:RPD131108 RFC131107:RFH131108 QVG131107:QVL131108 QLK131107:QLP131108 QBO131107:QBT131108 PRS131107:PRX131108 PHW131107:PIB131108 OYA131107:OYF131108 OOE131107:OOJ131108 OEI131107:OEN131108 NUM131107:NUR131108 NKQ131107:NKV131108 NAU131107:NAZ131108 MQY131107:MRD131108 MHC131107:MHH131108 LXG131107:LXL131108 LNK131107:LNP131108 LDO131107:LDT131108 KTS131107:KTX131108 KJW131107:KKB131108 KAA131107:KAF131108 JQE131107:JQJ131108 JGI131107:JGN131108 IWM131107:IWR131108 IMQ131107:IMV131108 ICU131107:ICZ131108 HSY131107:HTD131108 HJC131107:HJH131108 GZG131107:GZL131108 GPK131107:GPP131108 GFO131107:GFT131108 FVS131107:FVX131108 FLW131107:FMB131108 FCA131107:FCF131108 ESE131107:ESJ131108 EII131107:EIN131108 DYM131107:DYR131108 DOQ131107:DOV131108 DEU131107:DEZ131108 CUY131107:CVD131108 CLC131107:CLH131108 CBG131107:CBL131108 BRK131107:BRP131108 BHO131107:BHT131108 AXS131107:AXX131108 ANW131107:AOB131108 AEA131107:AEF131108 UE131107:UJ131108 KI131107:KN131108 AM131107:AR131108 WWU65571:WWZ65572 WMY65571:WND65572 WDC65571:WDH65572 VTG65571:VTL65572 VJK65571:VJP65572 UZO65571:UZT65572 UPS65571:UPX65572 UFW65571:UGB65572 TWA65571:TWF65572 TME65571:TMJ65572 TCI65571:TCN65572 SSM65571:SSR65572 SIQ65571:SIV65572 RYU65571:RYZ65572 ROY65571:RPD65572 RFC65571:RFH65572 QVG65571:QVL65572 QLK65571:QLP65572 QBO65571:QBT65572 PRS65571:PRX65572 PHW65571:PIB65572 OYA65571:OYF65572 OOE65571:OOJ65572 OEI65571:OEN65572 NUM65571:NUR65572 NKQ65571:NKV65572 NAU65571:NAZ65572 MQY65571:MRD65572 MHC65571:MHH65572 LXG65571:LXL65572 LNK65571:LNP65572 LDO65571:LDT65572 KTS65571:KTX65572 KJW65571:KKB65572 KAA65571:KAF65572 JQE65571:JQJ65572 JGI65571:JGN65572 IWM65571:IWR65572 IMQ65571:IMV65572 ICU65571:ICZ65572 HSY65571:HTD65572 HJC65571:HJH65572 GZG65571:GZL65572 GPK65571:GPP65572 GFO65571:GFT65572 FVS65571:FVX65572 FLW65571:FMB65572 FCA65571:FCF65572 ESE65571:ESJ65572 EII65571:EIN65572 DYM65571:DYR65572 DOQ65571:DOV65572 DEU65571:DEZ65572 CUY65571:CVD65572 CLC65571:CLH65572 CBG65571:CBL65572 BRK65571:BRP65572 BHO65571:BHT65572 AXS65571:AXX65572 ANW65571:AOB65572 AEA65571:AEF65572 UE65571:UJ65572 KI65571:KN65572 AM65571:AR65572 WWU62:WWZ63 WMY62:WND63 WDC62:WDH63 VTG62:VTL63 VJK62:VJP63 UZO62:UZT63 UPS62:UPX63 UFW62:UGB63 TWA62:TWF63 TME62:TMJ63 TCI62:TCN63 SSM62:SSR63 SIQ62:SIV63 RYU62:RYZ63 ROY62:RPD63 RFC62:RFH63 QVG62:QVL63 QLK62:QLP63 QBO62:QBT63 PRS62:PRX63 PHW62:PIB63 OYA62:OYF63 OOE62:OOJ63 OEI62:OEN63 NUM62:NUR63 NKQ62:NKV63 NAU62:NAZ63 MQY62:MRD63 MHC62:MHH63 LXG62:LXL63 LNK62:LNP63 LDO62:LDT63 KTS62:KTX63 KJW62:KKB63 KAA62:KAF63 JQE62:JQJ63 JGI62:JGN63 IWM62:IWR63 IMQ62:IMV63 ICU62:ICZ63 HSY62:HTD63 HJC62:HJH63 GZG62:GZL63 GPK62:GPP63 GFO62:GFT63 FVS62:FVX63 FLW62:FMB63 FCA62:FCF63 ESE62:ESJ63 EII62:EIN63 DYM62:DYR63 DOQ62:DOV63 DEU62:DEZ63 CUY62:CVD63 CLC62:CLH63 CBG62:CBL63 BRK62:BRP63 BHO62:BHT63 AXS62:AXX63 ANW62:AOB63 AEA62:AEF63 UE62:UJ63 KI62:KN63 WWK983021:WWM983022 WMO983021:WMQ983022 WCS983021:WCU983022 VSW983021:VSY983022 VJA983021:VJC983022 UZE983021:UZG983022 UPI983021:UPK983022 UFM983021:UFO983022 TVQ983021:TVS983022 TLU983021:TLW983022 TBY983021:TCA983022 SSC983021:SSE983022 SIG983021:SII983022 RYK983021:RYM983022 ROO983021:ROQ983022 RES983021:REU983022 QUW983021:QUY983022 QLA983021:QLC983022 QBE983021:QBG983022 PRI983021:PRK983022 PHM983021:PHO983022 OXQ983021:OXS983022 ONU983021:ONW983022 ODY983021:OEA983022 NUC983021:NUE983022 NKG983021:NKI983022 NAK983021:NAM983022 MQO983021:MQQ983022 MGS983021:MGU983022 LWW983021:LWY983022 LNA983021:LNC983022 LDE983021:LDG983022 KTI983021:KTK983022 KJM983021:KJO983022 JZQ983021:JZS983022 JPU983021:JPW983022 JFY983021:JGA983022 IWC983021:IWE983022 IMG983021:IMI983022 ICK983021:ICM983022 HSO983021:HSQ983022 HIS983021:HIU983022 GYW983021:GYY983022 GPA983021:GPC983022 GFE983021:GFG983022 FVI983021:FVK983022 FLM983021:FLO983022 FBQ983021:FBS983022 ERU983021:ERW983022 EHY983021:EIA983022 DYC983021:DYE983022 DOG983021:DOI983022 DEK983021:DEM983022 CUO983021:CUQ983022 CKS983021:CKU983022 CAW983021:CAY983022 BRA983021:BRC983022 BHE983021:BHG983022 AXI983021:AXK983022 ANM983021:ANO983022 ADQ983021:ADS983022 TU983021:TW983022 JY983021:KA983022 AC983021:AE983022 WWK917485:WWM917486 WMO917485:WMQ917486 WCS917485:WCU917486 VSW917485:VSY917486 VJA917485:VJC917486 UZE917485:UZG917486 UPI917485:UPK917486 UFM917485:UFO917486 TVQ917485:TVS917486 TLU917485:TLW917486 TBY917485:TCA917486 SSC917485:SSE917486 SIG917485:SII917486 RYK917485:RYM917486 ROO917485:ROQ917486 RES917485:REU917486 QUW917485:QUY917486 QLA917485:QLC917486 QBE917485:QBG917486 PRI917485:PRK917486 PHM917485:PHO917486 OXQ917485:OXS917486 ONU917485:ONW917486 ODY917485:OEA917486 NUC917485:NUE917486 NKG917485:NKI917486 NAK917485:NAM917486 MQO917485:MQQ917486 MGS917485:MGU917486 LWW917485:LWY917486 LNA917485:LNC917486 LDE917485:LDG917486 KTI917485:KTK917486 KJM917485:KJO917486 JZQ917485:JZS917486 JPU917485:JPW917486 JFY917485:JGA917486 IWC917485:IWE917486 IMG917485:IMI917486 ICK917485:ICM917486 HSO917485:HSQ917486 HIS917485:HIU917486 GYW917485:GYY917486 GPA917485:GPC917486 GFE917485:GFG917486 FVI917485:FVK917486 FLM917485:FLO917486 FBQ917485:FBS917486 ERU917485:ERW917486 EHY917485:EIA917486 DYC917485:DYE917486 DOG917485:DOI917486 DEK917485:DEM917486 CUO917485:CUQ917486 CKS917485:CKU917486 CAW917485:CAY917486 BRA917485:BRC917486 BHE917485:BHG917486 AXI917485:AXK917486 ANM917485:ANO917486 ADQ917485:ADS917486 TU917485:TW917486 JY917485:KA917486 AC917485:AE917486 WWK851949:WWM851950 WMO851949:WMQ851950 WCS851949:WCU851950 VSW851949:VSY851950 VJA851949:VJC851950 UZE851949:UZG851950 UPI851949:UPK851950 UFM851949:UFO851950 TVQ851949:TVS851950 TLU851949:TLW851950 TBY851949:TCA851950 SSC851949:SSE851950 SIG851949:SII851950 RYK851949:RYM851950 ROO851949:ROQ851950 RES851949:REU851950 QUW851949:QUY851950 QLA851949:QLC851950 QBE851949:QBG851950 PRI851949:PRK851950 PHM851949:PHO851950 OXQ851949:OXS851950 ONU851949:ONW851950 ODY851949:OEA851950 NUC851949:NUE851950 NKG851949:NKI851950 NAK851949:NAM851950 MQO851949:MQQ851950 MGS851949:MGU851950 LWW851949:LWY851950 LNA851949:LNC851950 LDE851949:LDG851950 KTI851949:KTK851950 KJM851949:KJO851950 JZQ851949:JZS851950 JPU851949:JPW851950 JFY851949:JGA851950 IWC851949:IWE851950 IMG851949:IMI851950 ICK851949:ICM851950 HSO851949:HSQ851950 HIS851949:HIU851950 GYW851949:GYY851950 GPA851949:GPC851950 GFE851949:GFG851950 FVI851949:FVK851950 FLM851949:FLO851950 FBQ851949:FBS851950 ERU851949:ERW851950 EHY851949:EIA851950 DYC851949:DYE851950 DOG851949:DOI851950 DEK851949:DEM851950 CUO851949:CUQ851950 CKS851949:CKU851950 CAW851949:CAY851950 BRA851949:BRC851950 BHE851949:BHG851950 AXI851949:AXK851950 ANM851949:ANO851950 ADQ851949:ADS851950 TU851949:TW851950 JY851949:KA851950 AC851949:AE851950 WWK786413:WWM786414 WMO786413:WMQ786414 WCS786413:WCU786414 VSW786413:VSY786414 VJA786413:VJC786414 UZE786413:UZG786414 UPI786413:UPK786414 UFM786413:UFO786414 TVQ786413:TVS786414 TLU786413:TLW786414 TBY786413:TCA786414 SSC786413:SSE786414 SIG786413:SII786414 RYK786413:RYM786414 ROO786413:ROQ786414 RES786413:REU786414 QUW786413:QUY786414 QLA786413:QLC786414 QBE786413:QBG786414 PRI786413:PRK786414 PHM786413:PHO786414 OXQ786413:OXS786414 ONU786413:ONW786414 ODY786413:OEA786414 NUC786413:NUE786414 NKG786413:NKI786414 NAK786413:NAM786414 MQO786413:MQQ786414 MGS786413:MGU786414 LWW786413:LWY786414 LNA786413:LNC786414 LDE786413:LDG786414 KTI786413:KTK786414 KJM786413:KJO786414 JZQ786413:JZS786414 JPU786413:JPW786414 JFY786413:JGA786414 IWC786413:IWE786414 IMG786413:IMI786414 ICK786413:ICM786414 HSO786413:HSQ786414 HIS786413:HIU786414 GYW786413:GYY786414 GPA786413:GPC786414 GFE786413:GFG786414 FVI786413:FVK786414 FLM786413:FLO786414 FBQ786413:FBS786414 ERU786413:ERW786414 EHY786413:EIA786414 DYC786413:DYE786414 DOG786413:DOI786414 DEK786413:DEM786414 CUO786413:CUQ786414 CKS786413:CKU786414 CAW786413:CAY786414 BRA786413:BRC786414 BHE786413:BHG786414 AXI786413:AXK786414 ANM786413:ANO786414 ADQ786413:ADS786414 TU786413:TW786414 JY786413:KA786414 AC786413:AE786414 WWK720877:WWM720878 WMO720877:WMQ720878 WCS720877:WCU720878 VSW720877:VSY720878 VJA720877:VJC720878 UZE720877:UZG720878 UPI720877:UPK720878 UFM720877:UFO720878 TVQ720877:TVS720878 TLU720877:TLW720878 TBY720877:TCA720878 SSC720877:SSE720878 SIG720877:SII720878 RYK720877:RYM720878 ROO720877:ROQ720878 RES720877:REU720878 QUW720877:QUY720878 QLA720877:QLC720878 QBE720877:QBG720878 PRI720877:PRK720878 PHM720877:PHO720878 OXQ720877:OXS720878 ONU720877:ONW720878 ODY720877:OEA720878 NUC720877:NUE720878 NKG720877:NKI720878 NAK720877:NAM720878 MQO720877:MQQ720878 MGS720877:MGU720878 LWW720877:LWY720878 LNA720877:LNC720878 LDE720877:LDG720878 KTI720877:KTK720878 KJM720877:KJO720878 JZQ720877:JZS720878 JPU720877:JPW720878 JFY720877:JGA720878 IWC720877:IWE720878 IMG720877:IMI720878 ICK720877:ICM720878 HSO720877:HSQ720878 HIS720877:HIU720878 GYW720877:GYY720878 GPA720877:GPC720878 GFE720877:GFG720878 FVI720877:FVK720878 FLM720877:FLO720878 FBQ720877:FBS720878 ERU720877:ERW720878 EHY720877:EIA720878 DYC720877:DYE720878 DOG720877:DOI720878 DEK720877:DEM720878 CUO720877:CUQ720878 CKS720877:CKU720878 CAW720877:CAY720878 BRA720877:BRC720878 BHE720877:BHG720878 AXI720877:AXK720878 ANM720877:ANO720878 ADQ720877:ADS720878 TU720877:TW720878 JY720877:KA720878 AC720877:AE720878 WWK655341:WWM655342 WMO655341:WMQ655342 WCS655341:WCU655342 VSW655341:VSY655342 VJA655341:VJC655342 UZE655341:UZG655342 UPI655341:UPK655342 UFM655341:UFO655342 TVQ655341:TVS655342 TLU655341:TLW655342 TBY655341:TCA655342 SSC655341:SSE655342 SIG655341:SII655342 RYK655341:RYM655342 ROO655341:ROQ655342 RES655341:REU655342 QUW655341:QUY655342 QLA655341:QLC655342 QBE655341:QBG655342 PRI655341:PRK655342 PHM655341:PHO655342 OXQ655341:OXS655342 ONU655341:ONW655342 ODY655341:OEA655342 NUC655341:NUE655342 NKG655341:NKI655342 NAK655341:NAM655342 MQO655341:MQQ655342 MGS655341:MGU655342 LWW655341:LWY655342 LNA655341:LNC655342 LDE655341:LDG655342 KTI655341:KTK655342 KJM655341:KJO655342 JZQ655341:JZS655342 JPU655341:JPW655342 JFY655341:JGA655342 IWC655341:IWE655342 IMG655341:IMI655342 ICK655341:ICM655342 HSO655341:HSQ655342 HIS655341:HIU655342 GYW655341:GYY655342 GPA655341:GPC655342 GFE655341:GFG655342 FVI655341:FVK655342 FLM655341:FLO655342 FBQ655341:FBS655342 ERU655341:ERW655342 EHY655341:EIA655342 DYC655341:DYE655342 DOG655341:DOI655342 DEK655341:DEM655342 CUO655341:CUQ655342 CKS655341:CKU655342 CAW655341:CAY655342 BRA655341:BRC655342 BHE655341:BHG655342 AXI655341:AXK655342 ANM655341:ANO655342 ADQ655341:ADS655342 TU655341:TW655342 JY655341:KA655342 AC655341:AE655342 WWK589805:WWM589806 WMO589805:WMQ589806 WCS589805:WCU589806 VSW589805:VSY589806 VJA589805:VJC589806 UZE589805:UZG589806 UPI589805:UPK589806 UFM589805:UFO589806 TVQ589805:TVS589806 TLU589805:TLW589806 TBY589805:TCA589806 SSC589805:SSE589806 SIG589805:SII589806 RYK589805:RYM589806 ROO589805:ROQ589806 RES589805:REU589806 QUW589805:QUY589806 QLA589805:QLC589806 QBE589805:QBG589806 PRI589805:PRK589806 PHM589805:PHO589806 OXQ589805:OXS589806 ONU589805:ONW589806 ODY589805:OEA589806 NUC589805:NUE589806 NKG589805:NKI589806 NAK589805:NAM589806 MQO589805:MQQ589806 MGS589805:MGU589806 LWW589805:LWY589806 LNA589805:LNC589806 LDE589805:LDG589806 KTI589805:KTK589806 KJM589805:KJO589806 JZQ589805:JZS589806 JPU589805:JPW589806 JFY589805:JGA589806 IWC589805:IWE589806 IMG589805:IMI589806 ICK589805:ICM589806 HSO589805:HSQ589806 HIS589805:HIU589806 GYW589805:GYY589806 GPA589805:GPC589806 GFE589805:GFG589806 FVI589805:FVK589806 FLM589805:FLO589806 FBQ589805:FBS589806 ERU589805:ERW589806 EHY589805:EIA589806 DYC589805:DYE589806 DOG589805:DOI589806 DEK589805:DEM589806 CUO589805:CUQ589806 CKS589805:CKU589806 CAW589805:CAY589806 BRA589805:BRC589806 BHE589805:BHG589806 AXI589805:AXK589806 ANM589805:ANO589806 ADQ589805:ADS589806 TU589805:TW589806 JY589805:KA589806 AC589805:AE589806 WWK524269:WWM524270 WMO524269:WMQ524270 WCS524269:WCU524270 VSW524269:VSY524270 VJA524269:VJC524270 UZE524269:UZG524270 UPI524269:UPK524270 UFM524269:UFO524270 TVQ524269:TVS524270 TLU524269:TLW524270 TBY524269:TCA524270 SSC524269:SSE524270 SIG524269:SII524270 RYK524269:RYM524270 ROO524269:ROQ524270 RES524269:REU524270 QUW524269:QUY524270 QLA524269:QLC524270 QBE524269:QBG524270 PRI524269:PRK524270 PHM524269:PHO524270 OXQ524269:OXS524270 ONU524269:ONW524270 ODY524269:OEA524270 NUC524269:NUE524270 NKG524269:NKI524270 NAK524269:NAM524270 MQO524269:MQQ524270 MGS524269:MGU524270 LWW524269:LWY524270 LNA524269:LNC524270 LDE524269:LDG524270 KTI524269:KTK524270 KJM524269:KJO524270 JZQ524269:JZS524270 JPU524269:JPW524270 JFY524269:JGA524270 IWC524269:IWE524270 IMG524269:IMI524270 ICK524269:ICM524270 HSO524269:HSQ524270 HIS524269:HIU524270 GYW524269:GYY524270 GPA524269:GPC524270 GFE524269:GFG524270 FVI524269:FVK524270 FLM524269:FLO524270 FBQ524269:FBS524270 ERU524269:ERW524270 EHY524269:EIA524270 DYC524269:DYE524270 DOG524269:DOI524270 DEK524269:DEM524270 CUO524269:CUQ524270 CKS524269:CKU524270 CAW524269:CAY524270 BRA524269:BRC524270 BHE524269:BHG524270 AXI524269:AXK524270 ANM524269:ANO524270 ADQ524269:ADS524270 TU524269:TW524270 JY524269:KA524270 AC524269:AE524270 WWK458733:WWM458734 WMO458733:WMQ458734 WCS458733:WCU458734 VSW458733:VSY458734 VJA458733:VJC458734 UZE458733:UZG458734 UPI458733:UPK458734 UFM458733:UFO458734 TVQ458733:TVS458734 TLU458733:TLW458734 TBY458733:TCA458734 SSC458733:SSE458734 SIG458733:SII458734 RYK458733:RYM458734 ROO458733:ROQ458734 RES458733:REU458734 QUW458733:QUY458734 QLA458733:QLC458734 QBE458733:QBG458734 PRI458733:PRK458734 PHM458733:PHO458734 OXQ458733:OXS458734 ONU458733:ONW458734 ODY458733:OEA458734 NUC458733:NUE458734 NKG458733:NKI458734 NAK458733:NAM458734 MQO458733:MQQ458734 MGS458733:MGU458734 LWW458733:LWY458734 LNA458733:LNC458734 LDE458733:LDG458734 KTI458733:KTK458734 KJM458733:KJO458734 JZQ458733:JZS458734 JPU458733:JPW458734 JFY458733:JGA458734 IWC458733:IWE458734 IMG458733:IMI458734 ICK458733:ICM458734 HSO458733:HSQ458734 HIS458733:HIU458734 GYW458733:GYY458734 GPA458733:GPC458734 GFE458733:GFG458734 FVI458733:FVK458734 FLM458733:FLO458734 FBQ458733:FBS458734 ERU458733:ERW458734 EHY458733:EIA458734 DYC458733:DYE458734 DOG458733:DOI458734 DEK458733:DEM458734 CUO458733:CUQ458734 CKS458733:CKU458734 CAW458733:CAY458734 BRA458733:BRC458734 BHE458733:BHG458734 AXI458733:AXK458734 ANM458733:ANO458734 ADQ458733:ADS458734 TU458733:TW458734 JY458733:KA458734 AC458733:AE458734 WWK393197:WWM393198 WMO393197:WMQ393198 WCS393197:WCU393198 VSW393197:VSY393198 VJA393197:VJC393198 UZE393197:UZG393198 UPI393197:UPK393198 UFM393197:UFO393198 TVQ393197:TVS393198 TLU393197:TLW393198 TBY393197:TCA393198 SSC393197:SSE393198 SIG393197:SII393198 RYK393197:RYM393198 ROO393197:ROQ393198 RES393197:REU393198 QUW393197:QUY393198 QLA393197:QLC393198 QBE393197:QBG393198 PRI393197:PRK393198 PHM393197:PHO393198 OXQ393197:OXS393198 ONU393197:ONW393198 ODY393197:OEA393198 NUC393197:NUE393198 NKG393197:NKI393198 NAK393197:NAM393198 MQO393197:MQQ393198 MGS393197:MGU393198 LWW393197:LWY393198 LNA393197:LNC393198 LDE393197:LDG393198 KTI393197:KTK393198 KJM393197:KJO393198 JZQ393197:JZS393198 JPU393197:JPW393198 JFY393197:JGA393198 IWC393197:IWE393198 IMG393197:IMI393198 ICK393197:ICM393198 HSO393197:HSQ393198 HIS393197:HIU393198 GYW393197:GYY393198 GPA393197:GPC393198 GFE393197:GFG393198 FVI393197:FVK393198 FLM393197:FLO393198 FBQ393197:FBS393198 ERU393197:ERW393198 EHY393197:EIA393198 DYC393197:DYE393198 DOG393197:DOI393198 DEK393197:DEM393198 CUO393197:CUQ393198 CKS393197:CKU393198 CAW393197:CAY393198 BRA393197:BRC393198 BHE393197:BHG393198 AXI393197:AXK393198 ANM393197:ANO393198 ADQ393197:ADS393198 TU393197:TW393198 JY393197:KA393198 AC393197:AE393198 WWK327661:WWM327662 WMO327661:WMQ327662 WCS327661:WCU327662 VSW327661:VSY327662 VJA327661:VJC327662 UZE327661:UZG327662 UPI327661:UPK327662 UFM327661:UFO327662 TVQ327661:TVS327662 TLU327661:TLW327662 TBY327661:TCA327662 SSC327661:SSE327662 SIG327661:SII327662 RYK327661:RYM327662 ROO327661:ROQ327662 RES327661:REU327662 QUW327661:QUY327662 QLA327661:QLC327662 QBE327661:QBG327662 PRI327661:PRK327662 PHM327661:PHO327662 OXQ327661:OXS327662 ONU327661:ONW327662 ODY327661:OEA327662 NUC327661:NUE327662 NKG327661:NKI327662 NAK327661:NAM327662 MQO327661:MQQ327662 MGS327661:MGU327662 LWW327661:LWY327662 LNA327661:LNC327662 LDE327661:LDG327662 KTI327661:KTK327662 KJM327661:KJO327662 JZQ327661:JZS327662 JPU327661:JPW327662 JFY327661:JGA327662 IWC327661:IWE327662 IMG327661:IMI327662 ICK327661:ICM327662 HSO327661:HSQ327662 HIS327661:HIU327662 GYW327661:GYY327662 GPA327661:GPC327662 GFE327661:GFG327662 FVI327661:FVK327662 FLM327661:FLO327662 FBQ327661:FBS327662 ERU327661:ERW327662 EHY327661:EIA327662 DYC327661:DYE327662 DOG327661:DOI327662 DEK327661:DEM327662 CUO327661:CUQ327662 CKS327661:CKU327662 CAW327661:CAY327662 BRA327661:BRC327662 BHE327661:BHG327662 AXI327661:AXK327662 ANM327661:ANO327662 ADQ327661:ADS327662 TU327661:TW327662 JY327661:KA327662 AC327661:AE327662 WWK262125:WWM262126 WMO262125:WMQ262126 WCS262125:WCU262126 VSW262125:VSY262126 VJA262125:VJC262126 UZE262125:UZG262126 UPI262125:UPK262126 UFM262125:UFO262126 TVQ262125:TVS262126 TLU262125:TLW262126 TBY262125:TCA262126 SSC262125:SSE262126 SIG262125:SII262126 RYK262125:RYM262126 ROO262125:ROQ262126 RES262125:REU262126 QUW262125:QUY262126 QLA262125:QLC262126 QBE262125:QBG262126 PRI262125:PRK262126 PHM262125:PHO262126 OXQ262125:OXS262126 ONU262125:ONW262126 ODY262125:OEA262126 NUC262125:NUE262126 NKG262125:NKI262126 NAK262125:NAM262126 MQO262125:MQQ262126 MGS262125:MGU262126 LWW262125:LWY262126 LNA262125:LNC262126 LDE262125:LDG262126 KTI262125:KTK262126 KJM262125:KJO262126 JZQ262125:JZS262126 JPU262125:JPW262126 JFY262125:JGA262126 IWC262125:IWE262126 IMG262125:IMI262126 ICK262125:ICM262126 HSO262125:HSQ262126 HIS262125:HIU262126 GYW262125:GYY262126 GPA262125:GPC262126 GFE262125:GFG262126 FVI262125:FVK262126 FLM262125:FLO262126 FBQ262125:FBS262126 ERU262125:ERW262126 EHY262125:EIA262126 DYC262125:DYE262126 DOG262125:DOI262126 DEK262125:DEM262126 CUO262125:CUQ262126 CKS262125:CKU262126 CAW262125:CAY262126 BRA262125:BRC262126 BHE262125:BHG262126 AXI262125:AXK262126 ANM262125:ANO262126 ADQ262125:ADS262126 TU262125:TW262126 JY262125:KA262126 AC262125:AE262126 WWK196589:WWM196590 WMO196589:WMQ196590 WCS196589:WCU196590 VSW196589:VSY196590 VJA196589:VJC196590 UZE196589:UZG196590 UPI196589:UPK196590 UFM196589:UFO196590 TVQ196589:TVS196590 TLU196589:TLW196590 TBY196589:TCA196590 SSC196589:SSE196590 SIG196589:SII196590 RYK196589:RYM196590 ROO196589:ROQ196590 RES196589:REU196590 QUW196589:QUY196590 QLA196589:QLC196590 QBE196589:QBG196590 PRI196589:PRK196590 PHM196589:PHO196590 OXQ196589:OXS196590 ONU196589:ONW196590 ODY196589:OEA196590 NUC196589:NUE196590 NKG196589:NKI196590 NAK196589:NAM196590 MQO196589:MQQ196590 MGS196589:MGU196590 LWW196589:LWY196590 LNA196589:LNC196590 LDE196589:LDG196590 KTI196589:KTK196590 KJM196589:KJO196590 JZQ196589:JZS196590 JPU196589:JPW196590 JFY196589:JGA196590 IWC196589:IWE196590 IMG196589:IMI196590 ICK196589:ICM196590 HSO196589:HSQ196590 HIS196589:HIU196590 GYW196589:GYY196590 GPA196589:GPC196590 GFE196589:GFG196590 FVI196589:FVK196590 FLM196589:FLO196590 FBQ196589:FBS196590 ERU196589:ERW196590 EHY196589:EIA196590 DYC196589:DYE196590 DOG196589:DOI196590 DEK196589:DEM196590 CUO196589:CUQ196590 CKS196589:CKU196590 CAW196589:CAY196590 BRA196589:BRC196590 BHE196589:BHG196590 AXI196589:AXK196590 ANM196589:ANO196590 ADQ196589:ADS196590 TU196589:TW196590 JY196589:KA196590 AC196589:AE196590 WWK131053:WWM131054 WMO131053:WMQ131054 WCS131053:WCU131054 VSW131053:VSY131054 VJA131053:VJC131054 UZE131053:UZG131054 UPI131053:UPK131054 UFM131053:UFO131054 TVQ131053:TVS131054 TLU131053:TLW131054 TBY131053:TCA131054 SSC131053:SSE131054 SIG131053:SII131054 RYK131053:RYM131054 ROO131053:ROQ131054 RES131053:REU131054 QUW131053:QUY131054 QLA131053:QLC131054 QBE131053:QBG131054 PRI131053:PRK131054 PHM131053:PHO131054 OXQ131053:OXS131054 ONU131053:ONW131054 ODY131053:OEA131054 NUC131053:NUE131054 NKG131053:NKI131054 NAK131053:NAM131054 MQO131053:MQQ131054 MGS131053:MGU131054 LWW131053:LWY131054 LNA131053:LNC131054 LDE131053:LDG131054 KTI131053:KTK131054 KJM131053:KJO131054 JZQ131053:JZS131054 JPU131053:JPW131054 JFY131053:JGA131054 IWC131053:IWE131054 IMG131053:IMI131054 ICK131053:ICM131054 HSO131053:HSQ131054 HIS131053:HIU131054 GYW131053:GYY131054 GPA131053:GPC131054 GFE131053:GFG131054 FVI131053:FVK131054 FLM131053:FLO131054 FBQ131053:FBS131054 ERU131053:ERW131054 EHY131053:EIA131054 DYC131053:DYE131054 DOG131053:DOI131054 DEK131053:DEM131054 CUO131053:CUQ131054 CKS131053:CKU131054 CAW131053:CAY131054 BRA131053:BRC131054 BHE131053:BHG131054 AXI131053:AXK131054 ANM131053:ANO131054 ADQ131053:ADS131054 TU131053:TW131054 JY131053:KA131054 AC131053:AE131054 WWK65517:WWM65518 WMO65517:WMQ65518 WCS65517:WCU65518 VSW65517:VSY65518 VJA65517:VJC65518 UZE65517:UZG65518 UPI65517:UPK65518 UFM65517:UFO65518 TVQ65517:TVS65518 TLU65517:TLW65518 TBY65517:TCA65518 SSC65517:SSE65518 SIG65517:SII65518 RYK65517:RYM65518 ROO65517:ROQ65518 RES65517:REU65518 QUW65517:QUY65518 QLA65517:QLC65518 QBE65517:QBG65518 PRI65517:PRK65518 PHM65517:PHO65518 OXQ65517:OXS65518 ONU65517:ONW65518 ODY65517:OEA65518 NUC65517:NUE65518 NKG65517:NKI65518 NAK65517:NAM65518 MQO65517:MQQ65518 MGS65517:MGU65518 LWW65517:LWY65518 LNA65517:LNC65518 LDE65517:LDG65518 KTI65517:KTK65518 KJM65517:KJO65518 JZQ65517:JZS65518 JPU65517:JPW65518 JFY65517:JGA65518 IWC65517:IWE65518 IMG65517:IMI65518 ICK65517:ICM65518 HSO65517:HSQ65518 HIS65517:HIU65518 GYW65517:GYY65518 GPA65517:GPC65518 GFE65517:GFG65518 FVI65517:FVK65518 FLM65517:FLO65518 FBQ65517:FBS65518 ERU65517:ERW65518 EHY65517:EIA65518 DYC65517:DYE65518 DOG65517:DOI65518 DEK65517:DEM65518 CUO65517:CUQ65518 CKS65517:CKU65518 CAW65517:CAY65518 BRA65517:BRC65518 BHE65517:BHG65518 AXI65517:AXK65518 ANM65517:ANO65518 ADQ65517:ADS65518 TU65517:TW65518 JY65517:KA65518 AC65517:AE65518 WWK8:WWM9 WMO8:WMQ9 WCS8:WCU9 VSW8:VSY9 VJA8:VJC9 UZE8:UZG9 UPI8:UPK9 UFM8:UFO9 TVQ8:TVS9 TLU8:TLW9 TBY8:TCA9 SSC8:SSE9 SIG8:SII9 RYK8:RYM9 ROO8:ROQ9 RES8:REU9 QUW8:QUY9 QLA8:QLC9 QBE8:QBG9 PRI8:PRK9 PHM8:PHO9 OXQ8:OXS9 ONU8:ONW9 ODY8:OEA9 NUC8:NUE9 NKG8:NKI9 NAK8:NAM9 MQO8:MQQ9 MGS8:MGU9 LWW8:LWY9 LNA8:LNC9 LDE8:LDG9 KTI8:KTK9 KJM8:KJO9 JZQ8:JZS9 JPU8:JPW9 JFY8:JGA9 IWC8:IWE9 IMG8:IMI9 ICK8:ICM9 HSO8:HSQ9 HIS8:HIU9 GYW8:GYY9 GPA8:GPC9 GFE8:GFG9 FVI8:FVK9 FLM8:FLO9 FBQ8:FBS9 ERU8:ERW9 EHY8:EIA9 DYC8:DYE9 DOG8:DOI9 DEK8:DEM9 CUO8:CUQ9 CKS8:CKU9 CAW8:CAY9 BRA8:BRC9 BHE8:BHG9 AXI8:AXK9 ANM8:ANO9 ADQ8:ADS9 TU8:TW9 JY8:KA9 WLY983066:WME983067 WCC983066:WCI983067 VSG983066:VSM983067 VIK983066:VIQ983067 UYO983066:UYU983067 UOS983066:UOY983067 UEW983066:UFC983067 TVA983066:TVG983067 TLE983066:TLK983067 TBI983066:TBO983067 SRM983066:SRS983067 SHQ983066:SHW983067 RXU983066:RYA983067 RNY983066:ROE983067 REC983066:REI983067 QUG983066:QUM983067 QKK983066:QKQ983067 QAO983066:QAU983067 PQS983066:PQY983067 PGW983066:PHC983067 OXA983066:OXG983067 ONE983066:ONK983067 ODI983066:ODO983067 NTM983066:NTS983067 NJQ983066:NJW983067 MZU983066:NAA983067 MPY983066:MQE983067 MGC983066:MGI983067 LWG983066:LWM983067 LMK983066:LMQ983067 LCO983066:LCU983067 KSS983066:KSY983067 KIW983066:KJC983067 JZA983066:JZG983067 JPE983066:JPK983067 JFI983066:JFO983067 IVM983066:IVS983067 ILQ983066:ILW983067 IBU983066:ICA983067 HRY983066:HSE983067 HIC983066:HII983067 GYG983066:GYM983067 GOK983066:GOQ983067 GEO983066:GEU983067 FUS983066:FUY983067 FKW983066:FLC983067 FBA983066:FBG983067 ERE983066:ERK983067 EHI983066:EHO983067 DXM983066:DXS983067 DNQ983066:DNW983067 DDU983066:DEA983067 CTY983066:CUE983067 CKC983066:CKI983067 CAG983066:CAM983067 BQK983066:BQQ983067 BGO983066:BGU983067 AWS983066:AWY983067 AMW983066:ANC983067 ADA983066:ADG983067 TE983066:TK983067 JI983066:JO983067 M983066:S983067 WVU917530:WWA917531 WLY917530:WME917531 WCC917530:WCI917531 VSG917530:VSM917531 VIK917530:VIQ917531 UYO917530:UYU917531 UOS917530:UOY917531 UEW917530:UFC917531 TVA917530:TVG917531 TLE917530:TLK917531 TBI917530:TBO917531 SRM917530:SRS917531 SHQ917530:SHW917531 RXU917530:RYA917531 RNY917530:ROE917531 REC917530:REI917531 QUG917530:QUM917531 QKK917530:QKQ917531 QAO917530:QAU917531 PQS917530:PQY917531 PGW917530:PHC917531 OXA917530:OXG917531 ONE917530:ONK917531 ODI917530:ODO917531 NTM917530:NTS917531 NJQ917530:NJW917531 MZU917530:NAA917531 MPY917530:MQE917531 MGC917530:MGI917531 LWG917530:LWM917531 LMK917530:LMQ917531 LCO917530:LCU917531 KSS917530:KSY917531 KIW917530:KJC917531 JZA917530:JZG917531 JPE917530:JPK917531 JFI917530:JFO917531 IVM917530:IVS917531 ILQ917530:ILW917531 IBU917530:ICA917531 HRY917530:HSE917531 HIC917530:HII917531 GYG917530:GYM917531 GOK917530:GOQ917531 GEO917530:GEU917531 FUS917530:FUY917531 FKW917530:FLC917531 FBA917530:FBG917531 ERE917530:ERK917531 EHI917530:EHO917531 DXM917530:DXS917531 DNQ917530:DNW917531 DDU917530:DEA917531 CTY917530:CUE917531 CKC917530:CKI917531 CAG917530:CAM917531 BQK917530:BQQ917531 BGO917530:BGU917531 AWS917530:AWY917531 AMW917530:ANC917531 ADA917530:ADG917531 TE917530:TK917531 JI917530:JO917531 M917530:S917531 WVU851994:WWA851995 WLY851994:WME851995 WCC851994:WCI851995 VSG851994:VSM851995 VIK851994:VIQ851995 UYO851994:UYU851995 UOS851994:UOY851995 UEW851994:UFC851995 TVA851994:TVG851995 TLE851994:TLK851995 TBI851994:TBO851995 SRM851994:SRS851995 SHQ851994:SHW851995 RXU851994:RYA851995 RNY851994:ROE851995 REC851994:REI851995 QUG851994:QUM851995 QKK851994:QKQ851995 QAO851994:QAU851995 PQS851994:PQY851995 PGW851994:PHC851995 OXA851994:OXG851995 ONE851994:ONK851995 ODI851994:ODO851995 NTM851994:NTS851995 NJQ851994:NJW851995 MZU851994:NAA851995 MPY851994:MQE851995 MGC851994:MGI851995 LWG851994:LWM851995 LMK851994:LMQ851995 LCO851994:LCU851995 KSS851994:KSY851995 KIW851994:KJC851995 JZA851994:JZG851995 JPE851994:JPK851995 JFI851994:JFO851995 IVM851994:IVS851995 ILQ851994:ILW851995 IBU851994:ICA851995 HRY851994:HSE851995 HIC851994:HII851995 GYG851994:GYM851995 GOK851994:GOQ851995 GEO851994:GEU851995 FUS851994:FUY851995 FKW851994:FLC851995 FBA851994:FBG851995 ERE851994:ERK851995 EHI851994:EHO851995 DXM851994:DXS851995 DNQ851994:DNW851995 DDU851994:DEA851995 CTY851994:CUE851995 CKC851994:CKI851995 CAG851994:CAM851995 BQK851994:BQQ851995 BGO851994:BGU851995 AWS851994:AWY851995 AMW851994:ANC851995 ADA851994:ADG851995 TE851994:TK851995 JI851994:JO851995 M851994:S851995 WVU786458:WWA786459 WLY786458:WME786459 WCC786458:WCI786459 VSG786458:VSM786459 VIK786458:VIQ786459 UYO786458:UYU786459 UOS786458:UOY786459 UEW786458:UFC786459 TVA786458:TVG786459 TLE786458:TLK786459 TBI786458:TBO786459 SRM786458:SRS786459 SHQ786458:SHW786459 RXU786458:RYA786459 RNY786458:ROE786459 REC786458:REI786459 QUG786458:QUM786459 QKK786458:QKQ786459 QAO786458:QAU786459 PQS786458:PQY786459 PGW786458:PHC786459 OXA786458:OXG786459 ONE786458:ONK786459 ODI786458:ODO786459 NTM786458:NTS786459 NJQ786458:NJW786459 MZU786458:NAA786459 MPY786458:MQE786459 MGC786458:MGI786459 LWG786458:LWM786459 LMK786458:LMQ786459 LCO786458:LCU786459 KSS786458:KSY786459 KIW786458:KJC786459 JZA786458:JZG786459 JPE786458:JPK786459 JFI786458:JFO786459 IVM786458:IVS786459 ILQ786458:ILW786459 IBU786458:ICA786459 HRY786458:HSE786459 HIC786458:HII786459 GYG786458:GYM786459 GOK786458:GOQ786459 GEO786458:GEU786459 FUS786458:FUY786459 FKW786458:FLC786459 FBA786458:FBG786459 ERE786458:ERK786459 EHI786458:EHO786459 DXM786458:DXS786459 DNQ786458:DNW786459 DDU786458:DEA786459 CTY786458:CUE786459 CKC786458:CKI786459 CAG786458:CAM786459 BQK786458:BQQ786459 BGO786458:BGU786459 AWS786458:AWY786459 AMW786458:ANC786459 ADA786458:ADG786459 TE786458:TK786459 JI786458:JO786459 M786458:S786459 WVU720922:WWA720923 WLY720922:WME720923 WCC720922:WCI720923 VSG720922:VSM720923 VIK720922:VIQ720923 UYO720922:UYU720923 UOS720922:UOY720923 UEW720922:UFC720923 TVA720922:TVG720923 TLE720922:TLK720923 TBI720922:TBO720923 SRM720922:SRS720923 SHQ720922:SHW720923 RXU720922:RYA720923 RNY720922:ROE720923 REC720922:REI720923 QUG720922:QUM720923 QKK720922:QKQ720923 QAO720922:QAU720923 PQS720922:PQY720923 PGW720922:PHC720923 OXA720922:OXG720923 ONE720922:ONK720923 ODI720922:ODO720923 NTM720922:NTS720923 NJQ720922:NJW720923 MZU720922:NAA720923 MPY720922:MQE720923 MGC720922:MGI720923 LWG720922:LWM720923 LMK720922:LMQ720923 LCO720922:LCU720923 KSS720922:KSY720923 KIW720922:KJC720923 JZA720922:JZG720923 JPE720922:JPK720923 JFI720922:JFO720923 IVM720922:IVS720923 ILQ720922:ILW720923 IBU720922:ICA720923 HRY720922:HSE720923 HIC720922:HII720923 GYG720922:GYM720923 GOK720922:GOQ720923 GEO720922:GEU720923 FUS720922:FUY720923 FKW720922:FLC720923 FBA720922:FBG720923 ERE720922:ERK720923 EHI720922:EHO720923 DXM720922:DXS720923 DNQ720922:DNW720923 DDU720922:DEA720923 CTY720922:CUE720923 CKC720922:CKI720923 CAG720922:CAM720923 BQK720922:BQQ720923 BGO720922:BGU720923 AWS720922:AWY720923 AMW720922:ANC720923 ADA720922:ADG720923 TE720922:TK720923 JI720922:JO720923 M720922:S720923 WVU655386:WWA655387 WLY655386:WME655387 WCC655386:WCI655387 VSG655386:VSM655387 VIK655386:VIQ655387 UYO655386:UYU655387 UOS655386:UOY655387 UEW655386:UFC655387 TVA655386:TVG655387 TLE655386:TLK655387 TBI655386:TBO655387 SRM655386:SRS655387 SHQ655386:SHW655387 RXU655386:RYA655387 RNY655386:ROE655387 REC655386:REI655387 QUG655386:QUM655387 QKK655386:QKQ655387 QAO655386:QAU655387 PQS655386:PQY655387 PGW655386:PHC655387 OXA655386:OXG655387 ONE655386:ONK655387 ODI655386:ODO655387 NTM655386:NTS655387 NJQ655386:NJW655387 MZU655386:NAA655387 MPY655386:MQE655387 MGC655386:MGI655387 LWG655386:LWM655387 LMK655386:LMQ655387 LCO655386:LCU655387 KSS655386:KSY655387 KIW655386:KJC655387 JZA655386:JZG655387 JPE655386:JPK655387 JFI655386:JFO655387 IVM655386:IVS655387 ILQ655386:ILW655387 IBU655386:ICA655387 HRY655386:HSE655387 HIC655386:HII655387 GYG655386:GYM655387 GOK655386:GOQ655387 GEO655386:GEU655387 FUS655386:FUY655387 FKW655386:FLC655387 FBA655386:FBG655387 ERE655386:ERK655387 EHI655386:EHO655387 DXM655386:DXS655387 DNQ655386:DNW655387 DDU655386:DEA655387 CTY655386:CUE655387 CKC655386:CKI655387 CAG655386:CAM655387 BQK655386:BQQ655387 BGO655386:BGU655387 AWS655386:AWY655387 AMW655386:ANC655387 ADA655386:ADG655387 TE655386:TK655387 JI655386:JO655387 M655386:S655387 WVU589850:WWA589851 WLY589850:WME589851 WCC589850:WCI589851 VSG589850:VSM589851 VIK589850:VIQ589851 UYO589850:UYU589851 UOS589850:UOY589851 UEW589850:UFC589851 TVA589850:TVG589851 TLE589850:TLK589851 TBI589850:TBO589851 SRM589850:SRS589851 SHQ589850:SHW589851 RXU589850:RYA589851 RNY589850:ROE589851 REC589850:REI589851 QUG589850:QUM589851 QKK589850:QKQ589851 QAO589850:QAU589851 PQS589850:PQY589851 PGW589850:PHC589851 OXA589850:OXG589851 ONE589850:ONK589851 ODI589850:ODO589851 NTM589850:NTS589851 NJQ589850:NJW589851 MZU589850:NAA589851 MPY589850:MQE589851 MGC589850:MGI589851 LWG589850:LWM589851 LMK589850:LMQ589851 LCO589850:LCU589851 KSS589850:KSY589851 KIW589850:KJC589851 JZA589850:JZG589851 JPE589850:JPK589851 JFI589850:JFO589851 IVM589850:IVS589851 ILQ589850:ILW589851 IBU589850:ICA589851 HRY589850:HSE589851 HIC589850:HII589851 GYG589850:GYM589851 GOK589850:GOQ589851 GEO589850:GEU589851 FUS589850:FUY589851 FKW589850:FLC589851 FBA589850:FBG589851 ERE589850:ERK589851 EHI589850:EHO589851 DXM589850:DXS589851 DNQ589850:DNW589851 DDU589850:DEA589851 CTY589850:CUE589851 CKC589850:CKI589851 CAG589850:CAM589851 BQK589850:BQQ589851 BGO589850:BGU589851 AWS589850:AWY589851 AMW589850:ANC589851 ADA589850:ADG589851 TE589850:TK589851 JI589850:JO589851 M589850:S589851 WVU524314:WWA524315 WLY524314:WME524315 WCC524314:WCI524315 VSG524314:VSM524315 VIK524314:VIQ524315 UYO524314:UYU524315 UOS524314:UOY524315 UEW524314:UFC524315 TVA524314:TVG524315 TLE524314:TLK524315 TBI524314:TBO524315 SRM524314:SRS524315 SHQ524314:SHW524315 RXU524314:RYA524315 RNY524314:ROE524315 REC524314:REI524315 QUG524314:QUM524315 QKK524314:QKQ524315 QAO524314:QAU524315 PQS524314:PQY524315 PGW524314:PHC524315 OXA524314:OXG524315 ONE524314:ONK524315 ODI524314:ODO524315 NTM524314:NTS524315 NJQ524314:NJW524315 MZU524314:NAA524315 MPY524314:MQE524315 MGC524314:MGI524315 LWG524314:LWM524315 LMK524314:LMQ524315 LCO524314:LCU524315 KSS524314:KSY524315 KIW524314:KJC524315 JZA524314:JZG524315 JPE524314:JPK524315 JFI524314:JFO524315 IVM524314:IVS524315 ILQ524314:ILW524315 IBU524314:ICA524315 HRY524314:HSE524315 HIC524314:HII524315 GYG524314:GYM524315 GOK524314:GOQ524315 GEO524314:GEU524315 FUS524314:FUY524315 FKW524314:FLC524315 FBA524314:FBG524315 ERE524314:ERK524315 EHI524314:EHO524315 DXM524314:DXS524315 DNQ524314:DNW524315 DDU524314:DEA524315 CTY524314:CUE524315 CKC524314:CKI524315 CAG524314:CAM524315 BQK524314:BQQ524315 BGO524314:BGU524315 AWS524314:AWY524315 AMW524314:ANC524315 ADA524314:ADG524315 TE524314:TK524315 JI524314:JO524315 M524314:S524315 WVU458778:WWA458779 WLY458778:WME458779 WCC458778:WCI458779 VSG458778:VSM458779 VIK458778:VIQ458779 UYO458778:UYU458779 UOS458778:UOY458779 UEW458778:UFC458779 TVA458778:TVG458779 TLE458778:TLK458779 TBI458778:TBO458779 SRM458778:SRS458779 SHQ458778:SHW458779 RXU458778:RYA458779 RNY458778:ROE458779 REC458778:REI458779 QUG458778:QUM458779 QKK458778:QKQ458779 QAO458778:QAU458779 PQS458778:PQY458779 PGW458778:PHC458779 OXA458778:OXG458779 ONE458778:ONK458779 ODI458778:ODO458779 NTM458778:NTS458779 NJQ458778:NJW458779 MZU458778:NAA458779 MPY458778:MQE458779 MGC458778:MGI458779 LWG458778:LWM458779 LMK458778:LMQ458779 LCO458778:LCU458779 KSS458778:KSY458779 KIW458778:KJC458779 JZA458778:JZG458779 JPE458778:JPK458779 JFI458778:JFO458779 IVM458778:IVS458779 ILQ458778:ILW458779 IBU458778:ICA458779 HRY458778:HSE458779 HIC458778:HII458779 GYG458778:GYM458779 GOK458778:GOQ458779 GEO458778:GEU458779 FUS458778:FUY458779 FKW458778:FLC458779 FBA458778:FBG458779 ERE458778:ERK458779 EHI458778:EHO458779 DXM458778:DXS458779 DNQ458778:DNW458779 DDU458778:DEA458779 CTY458778:CUE458779 CKC458778:CKI458779 CAG458778:CAM458779 BQK458778:BQQ458779 BGO458778:BGU458779 AWS458778:AWY458779 AMW458778:ANC458779 ADA458778:ADG458779 TE458778:TK458779 JI458778:JO458779 M458778:S458779 WVU393242:WWA393243 WLY393242:WME393243 WCC393242:WCI393243 VSG393242:VSM393243 VIK393242:VIQ393243 UYO393242:UYU393243 UOS393242:UOY393243 UEW393242:UFC393243 TVA393242:TVG393243 TLE393242:TLK393243 TBI393242:TBO393243 SRM393242:SRS393243 SHQ393242:SHW393243 RXU393242:RYA393243 RNY393242:ROE393243 REC393242:REI393243 QUG393242:QUM393243 QKK393242:QKQ393243 QAO393242:QAU393243 PQS393242:PQY393243 PGW393242:PHC393243 OXA393242:OXG393243 ONE393242:ONK393243 ODI393242:ODO393243 NTM393242:NTS393243 NJQ393242:NJW393243 MZU393242:NAA393243 MPY393242:MQE393243 MGC393242:MGI393243 LWG393242:LWM393243 LMK393242:LMQ393243 LCO393242:LCU393243 KSS393242:KSY393243 KIW393242:KJC393243 JZA393242:JZG393243 JPE393242:JPK393243 JFI393242:JFO393243 IVM393242:IVS393243 ILQ393242:ILW393243 IBU393242:ICA393243 HRY393242:HSE393243 HIC393242:HII393243 GYG393242:GYM393243 GOK393242:GOQ393243 GEO393242:GEU393243 FUS393242:FUY393243 FKW393242:FLC393243 FBA393242:FBG393243 ERE393242:ERK393243 EHI393242:EHO393243 DXM393242:DXS393243 DNQ393242:DNW393243 DDU393242:DEA393243 CTY393242:CUE393243 CKC393242:CKI393243 CAG393242:CAM393243 BQK393242:BQQ393243 BGO393242:BGU393243 AWS393242:AWY393243 AMW393242:ANC393243 ADA393242:ADG393243 TE393242:TK393243 JI393242:JO393243 M393242:S393243 WVU327706:WWA327707 WLY327706:WME327707 WCC327706:WCI327707 VSG327706:VSM327707 VIK327706:VIQ327707 UYO327706:UYU327707 UOS327706:UOY327707 UEW327706:UFC327707 TVA327706:TVG327707 TLE327706:TLK327707 TBI327706:TBO327707 SRM327706:SRS327707 SHQ327706:SHW327707 RXU327706:RYA327707 RNY327706:ROE327707 REC327706:REI327707 QUG327706:QUM327707 QKK327706:QKQ327707 QAO327706:QAU327707 PQS327706:PQY327707 PGW327706:PHC327707 OXA327706:OXG327707 ONE327706:ONK327707 ODI327706:ODO327707 NTM327706:NTS327707 NJQ327706:NJW327707 MZU327706:NAA327707 MPY327706:MQE327707 MGC327706:MGI327707 LWG327706:LWM327707 LMK327706:LMQ327707 LCO327706:LCU327707 KSS327706:KSY327707 KIW327706:KJC327707 JZA327706:JZG327707 JPE327706:JPK327707 JFI327706:JFO327707 IVM327706:IVS327707 ILQ327706:ILW327707 IBU327706:ICA327707 HRY327706:HSE327707 HIC327706:HII327707 GYG327706:GYM327707 GOK327706:GOQ327707 GEO327706:GEU327707 FUS327706:FUY327707 FKW327706:FLC327707 FBA327706:FBG327707 ERE327706:ERK327707 EHI327706:EHO327707 DXM327706:DXS327707 DNQ327706:DNW327707 DDU327706:DEA327707 CTY327706:CUE327707 CKC327706:CKI327707 CAG327706:CAM327707 BQK327706:BQQ327707 BGO327706:BGU327707 AWS327706:AWY327707 AMW327706:ANC327707 ADA327706:ADG327707 TE327706:TK327707 JI327706:JO327707 M327706:S327707 WVU262170:WWA262171 WLY262170:WME262171 WCC262170:WCI262171 VSG262170:VSM262171 VIK262170:VIQ262171 UYO262170:UYU262171 UOS262170:UOY262171 UEW262170:UFC262171 TVA262170:TVG262171 TLE262170:TLK262171 TBI262170:TBO262171 SRM262170:SRS262171 SHQ262170:SHW262171 RXU262170:RYA262171 RNY262170:ROE262171 REC262170:REI262171 QUG262170:QUM262171 QKK262170:QKQ262171 QAO262170:QAU262171 PQS262170:PQY262171 PGW262170:PHC262171 OXA262170:OXG262171 ONE262170:ONK262171 ODI262170:ODO262171 NTM262170:NTS262171 NJQ262170:NJW262171 MZU262170:NAA262171 MPY262170:MQE262171 MGC262170:MGI262171 LWG262170:LWM262171 LMK262170:LMQ262171 LCO262170:LCU262171 KSS262170:KSY262171 KIW262170:KJC262171 JZA262170:JZG262171 JPE262170:JPK262171 JFI262170:JFO262171 IVM262170:IVS262171 ILQ262170:ILW262171 IBU262170:ICA262171 HRY262170:HSE262171 HIC262170:HII262171 GYG262170:GYM262171 GOK262170:GOQ262171 GEO262170:GEU262171 FUS262170:FUY262171 FKW262170:FLC262171 FBA262170:FBG262171 ERE262170:ERK262171 EHI262170:EHO262171 DXM262170:DXS262171 DNQ262170:DNW262171 DDU262170:DEA262171 CTY262170:CUE262171 CKC262170:CKI262171 CAG262170:CAM262171 BQK262170:BQQ262171 BGO262170:BGU262171 AWS262170:AWY262171 AMW262170:ANC262171 ADA262170:ADG262171 TE262170:TK262171 JI262170:JO262171 M262170:S262171 WVU196634:WWA196635 WLY196634:WME196635 WCC196634:WCI196635 VSG196634:VSM196635 VIK196634:VIQ196635 UYO196634:UYU196635 UOS196634:UOY196635 UEW196634:UFC196635 TVA196634:TVG196635 TLE196634:TLK196635 TBI196634:TBO196635 SRM196634:SRS196635 SHQ196634:SHW196635 RXU196634:RYA196635 RNY196634:ROE196635 REC196634:REI196635 QUG196634:QUM196635 QKK196634:QKQ196635 QAO196634:QAU196635 PQS196634:PQY196635 PGW196634:PHC196635 OXA196634:OXG196635 ONE196634:ONK196635 ODI196634:ODO196635 NTM196634:NTS196635 NJQ196634:NJW196635 MZU196634:NAA196635 MPY196634:MQE196635 MGC196634:MGI196635 LWG196634:LWM196635 LMK196634:LMQ196635 LCO196634:LCU196635 KSS196634:KSY196635 KIW196634:KJC196635 JZA196634:JZG196635 JPE196634:JPK196635 JFI196634:JFO196635 IVM196634:IVS196635 ILQ196634:ILW196635 IBU196634:ICA196635 HRY196634:HSE196635 HIC196634:HII196635 GYG196634:GYM196635 GOK196634:GOQ196635 GEO196634:GEU196635 FUS196634:FUY196635 FKW196634:FLC196635 FBA196634:FBG196635 ERE196634:ERK196635 EHI196634:EHO196635 DXM196634:DXS196635 DNQ196634:DNW196635 DDU196634:DEA196635 CTY196634:CUE196635 CKC196634:CKI196635 CAG196634:CAM196635 BQK196634:BQQ196635 BGO196634:BGU196635 AWS196634:AWY196635 AMW196634:ANC196635 ADA196634:ADG196635 TE196634:TK196635 JI196634:JO196635 M196634:S196635 WVU131098:WWA131099 WLY131098:WME131099 WCC131098:WCI131099 VSG131098:VSM131099 VIK131098:VIQ131099 UYO131098:UYU131099 UOS131098:UOY131099 UEW131098:UFC131099 TVA131098:TVG131099 TLE131098:TLK131099 TBI131098:TBO131099 SRM131098:SRS131099 SHQ131098:SHW131099 RXU131098:RYA131099 RNY131098:ROE131099 REC131098:REI131099 QUG131098:QUM131099 QKK131098:QKQ131099 QAO131098:QAU131099 PQS131098:PQY131099 PGW131098:PHC131099 OXA131098:OXG131099 ONE131098:ONK131099 ODI131098:ODO131099 NTM131098:NTS131099 NJQ131098:NJW131099 MZU131098:NAA131099 MPY131098:MQE131099 MGC131098:MGI131099 LWG131098:LWM131099 LMK131098:LMQ131099 LCO131098:LCU131099 KSS131098:KSY131099 KIW131098:KJC131099 JZA131098:JZG131099 JPE131098:JPK131099 JFI131098:JFO131099 IVM131098:IVS131099 ILQ131098:ILW131099 IBU131098:ICA131099 HRY131098:HSE131099 HIC131098:HII131099 GYG131098:GYM131099 GOK131098:GOQ131099 GEO131098:GEU131099 FUS131098:FUY131099 FKW131098:FLC131099 FBA131098:FBG131099 ERE131098:ERK131099 EHI131098:EHO131099 DXM131098:DXS131099 DNQ131098:DNW131099 DDU131098:DEA131099 CTY131098:CUE131099 CKC131098:CKI131099 CAG131098:CAM131099 BQK131098:BQQ131099 BGO131098:BGU131099 AWS131098:AWY131099 AMW131098:ANC131099 ADA131098:ADG131099 TE131098:TK131099 JI131098:JO131099 M131098:S131099 WVU65562:WWA65563 WLY65562:WME65563 WCC65562:WCI65563 VSG65562:VSM65563 VIK65562:VIQ65563 UYO65562:UYU65563 UOS65562:UOY65563 UEW65562:UFC65563 TVA65562:TVG65563 TLE65562:TLK65563 TBI65562:TBO65563 SRM65562:SRS65563 SHQ65562:SHW65563 RXU65562:RYA65563 RNY65562:ROE65563 REC65562:REI65563 QUG65562:QUM65563 QKK65562:QKQ65563 QAO65562:QAU65563 PQS65562:PQY65563 PGW65562:PHC65563 OXA65562:OXG65563 ONE65562:ONK65563 ODI65562:ODO65563 NTM65562:NTS65563 NJQ65562:NJW65563 MZU65562:NAA65563 MPY65562:MQE65563 MGC65562:MGI65563 LWG65562:LWM65563 LMK65562:LMQ65563 LCO65562:LCU65563 KSS65562:KSY65563 KIW65562:KJC65563 JZA65562:JZG65563 JPE65562:JPK65563 JFI65562:JFO65563 IVM65562:IVS65563 ILQ65562:ILW65563 IBU65562:ICA65563 HRY65562:HSE65563 HIC65562:HII65563 GYG65562:GYM65563 GOK65562:GOQ65563 GEO65562:GEU65563 FUS65562:FUY65563 FKW65562:FLC65563 FBA65562:FBG65563 ERE65562:ERK65563 EHI65562:EHO65563 DXM65562:DXS65563 DNQ65562:DNW65563 DDU65562:DEA65563 CTY65562:CUE65563 CKC65562:CKI65563 CAG65562:CAM65563 BQK65562:BQQ65563 BGO65562:BGU65563 AWS65562:AWY65563 AMW65562:ANC65563 ADA65562:ADG65563 TE65562:TK65563 JI65562:JO65563 M65562:S65563 WVU53:WWA54 WLY53:WME54 WCC53:WCI54 VSG53:VSM54 VIK53:VIQ54 UYO53:UYU54 UOS53:UOY54 UEW53:UFC54 TVA53:TVG54 TLE53:TLK54 TBI53:TBO54 SRM53:SRS54 SHQ53:SHW54 RXU53:RYA54 RNY53:ROE54 REC53:REI54 QUG53:QUM54 QKK53:QKQ54 QAO53:QAU54 PQS53:PQY54 PGW53:PHC54 OXA53:OXG54 ONE53:ONK54 ODI53:ODO54 NTM53:NTS54 NJQ53:NJW54 MZU53:NAA54 MPY53:MQE54 MGC53:MGI54 LWG53:LWM54 LMK53:LMQ54 LCO53:LCU54 KSS53:KSY54 KIW53:KJC54 JZA53:JZG54 JPE53:JPK54 JFI53:JFO54 IVM53:IVS54 ILQ53:ILW54 IBU53:ICA54 HRY53:HSE54 HIC53:HII54 GYG53:GYM54 GOK53:GOQ54 GEO53:GEU54 FUS53:FUY54 FKW53:FLC54 FBA53:FBG54 ERE53:ERK54 EHI53:EHO54 DXM53:DXS54 DNQ53:DNW54 DDU53:DEA54 CTY53:CUE54 CKC53:CKI54 CAG53:CAM54 BQK53:BQQ54 BGO53:BGU54 AWS53:AWY54 AMW53:ANC54 ADA53:ADG54 TE53:TK54 JI53:JO54 WVU983066:WWA983067 WWS983021:WWY983022 WMW983021:WNC983022 WDA983021:WDG983022 VTE983021:VTK983022 VJI983021:VJO983022 UZM983021:UZS983022 UPQ983021:UPW983022 UFU983021:UGA983022 TVY983021:TWE983022 TMC983021:TMI983022 TCG983021:TCM983022 SSK983021:SSQ983022 SIO983021:SIU983022 RYS983021:RYY983022 ROW983021:RPC983022 RFA983021:RFG983022 QVE983021:QVK983022 QLI983021:QLO983022 QBM983021:QBS983022 PRQ983021:PRW983022 PHU983021:PIA983022 OXY983021:OYE983022 OOC983021:OOI983022 OEG983021:OEM983022 NUK983021:NUQ983022 NKO983021:NKU983022 NAS983021:NAY983022 MQW983021:MRC983022 MHA983021:MHG983022 LXE983021:LXK983022 LNI983021:LNO983022 LDM983021:LDS983022 KTQ983021:KTW983022 KJU983021:KKA983022 JZY983021:KAE983022 JQC983021:JQI983022 JGG983021:JGM983022 IWK983021:IWQ983022 IMO983021:IMU983022 ICS983021:ICY983022 HSW983021:HTC983022 HJA983021:HJG983022 GZE983021:GZK983022 GPI983021:GPO983022 GFM983021:GFS983022 FVQ983021:FVW983022 FLU983021:FMA983022 FBY983021:FCE983022 ESC983021:ESI983022 EIG983021:EIM983022 DYK983021:DYQ983022 DOO983021:DOU983022 DES983021:DEY983022 CUW983021:CVC983022 CLA983021:CLG983022 CBE983021:CBK983022 BRI983021:BRO983022 BHM983021:BHS983022 AXQ983021:AXW983022 ANU983021:AOA983022 ADY983021:AEE983022 UC983021:UI983022 KG983021:KM983022 AK983021:AQ983022 WWS917485:WWY917486 WMW917485:WNC917486 WDA917485:WDG917486 VTE917485:VTK917486 VJI917485:VJO917486 UZM917485:UZS917486 UPQ917485:UPW917486 UFU917485:UGA917486 TVY917485:TWE917486 TMC917485:TMI917486 TCG917485:TCM917486 SSK917485:SSQ917486 SIO917485:SIU917486 RYS917485:RYY917486 ROW917485:RPC917486 RFA917485:RFG917486 QVE917485:QVK917486 QLI917485:QLO917486 QBM917485:QBS917486 PRQ917485:PRW917486 PHU917485:PIA917486 OXY917485:OYE917486 OOC917485:OOI917486 OEG917485:OEM917486 NUK917485:NUQ917486 NKO917485:NKU917486 NAS917485:NAY917486 MQW917485:MRC917486 MHA917485:MHG917486 LXE917485:LXK917486 LNI917485:LNO917486 LDM917485:LDS917486 KTQ917485:KTW917486 KJU917485:KKA917486 JZY917485:KAE917486 JQC917485:JQI917486 JGG917485:JGM917486 IWK917485:IWQ917486 IMO917485:IMU917486 ICS917485:ICY917486 HSW917485:HTC917486 HJA917485:HJG917486 GZE917485:GZK917486 GPI917485:GPO917486 GFM917485:GFS917486 FVQ917485:FVW917486 FLU917485:FMA917486 FBY917485:FCE917486 ESC917485:ESI917486 EIG917485:EIM917486 DYK917485:DYQ917486 DOO917485:DOU917486 DES917485:DEY917486 CUW917485:CVC917486 CLA917485:CLG917486 CBE917485:CBK917486 BRI917485:BRO917486 BHM917485:BHS917486 AXQ917485:AXW917486 ANU917485:AOA917486 ADY917485:AEE917486 UC917485:UI917486 KG917485:KM917486 AK917485:AQ917486 WWS851949:WWY851950 WMW851949:WNC851950 WDA851949:WDG851950 VTE851949:VTK851950 VJI851949:VJO851950 UZM851949:UZS851950 UPQ851949:UPW851950 UFU851949:UGA851950 TVY851949:TWE851950 TMC851949:TMI851950 TCG851949:TCM851950 SSK851949:SSQ851950 SIO851949:SIU851950 RYS851949:RYY851950 ROW851949:RPC851950 RFA851949:RFG851950 QVE851949:QVK851950 QLI851949:QLO851950 QBM851949:QBS851950 PRQ851949:PRW851950 PHU851949:PIA851950 OXY851949:OYE851950 OOC851949:OOI851950 OEG851949:OEM851950 NUK851949:NUQ851950 NKO851949:NKU851950 NAS851949:NAY851950 MQW851949:MRC851950 MHA851949:MHG851950 LXE851949:LXK851950 LNI851949:LNO851950 LDM851949:LDS851950 KTQ851949:KTW851950 KJU851949:KKA851950 JZY851949:KAE851950 JQC851949:JQI851950 JGG851949:JGM851950 IWK851949:IWQ851950 IMO851949:IMU851950 ICS851949:ICY851950 HSW851949:HTC851950 HJA851949:HJG851950 GZE851949:GZK851950 GPI851949:GPO851950 GFM851949:GFS851950 FVQ851949:FVW851950 FLU851949:FMA851950 FBY851949:FCE851950 ESC851949:ESI851950 EIG851949:EIM851950 DYK851949:DYQ851950 DOO851949:DOU851950 DES851949:DEY851950 CUW851949:CVC851950 CLA851949:CLG851950 CBE851949:CBK851950 BRI851949:BRO851950 BHM851949:BHS851950 AXQ851949:AXW851950 ANU851949:AOA851950 ADY851949:AEE851950 UC851949:UI851950 KG851949:KM851950 AK851949:AQ851950 WWS786413:WWY786414 WMW786413:WNC786414 WDA786413:WDG786414 VTE786413:VTK786414 VJI786413:VJO786414 UZM786413:UZS786414 UPQ786413:UPW786414 UFU786413:UGA786414 TVY786413:TWE786414 TMC786413:TMI786414 TCG786413:TCM786414 SSK786413:SSQ786414 SIO786413:SIU786414 RYS786413:RYY786414 ROW786413:RPC786414 RFA786413:RFG786414 QVE786413:QVK786414 QLI786413:QLO786414 QBM786413:QBS786414 PRQ786413:PRW786414 PHU786413:PIA786414 OXY786413:OYE786414 OOC786413:OOI786414 OEG786413:OEM786414 NUK786413:NUQ786414 NKO786413:NKU786414 NAS786413:NAY786414 MQW786413:MRC786414 MHA786413:MHG786414 LXE786413:LXK786414 LNI786413:LNO786414 LDM786413:LDS786414 KTQ786413:KTW786414 KJU786413:KKA786414 JZY786413:KAE786414 JQC786413:JQI786414 JGG786413:JGM786414 IWK786413:IWQ786414 IMO786413:IMU786414 ICS786413:ICY786414 HSW786413:HTC786414 HJA786413:HJG786414 GZE786413:GZK786414 GPI786413:GPO786414 GFM786413:GFS786414 FVQ786413:FVW786414 FLU786413:FMA786414 FBY786413:FCE786414 ESC786413:ESI786414 EIG786413:EIM786414 DYK786413:DYQ786414 DOO786413:DOU786414 DES786413:DEY786414 CUW786413:CVC786414 CLA786413:CLG786414 CBE786413:CBK786414 BRI786413:BRO786414 BHM786413:BHS786414 AXQ786413:AXW786414 ANU786413:AOA786414 ADY786413:AEE786414 UC786413:UI786414 KG786413:KM786414 AK786413:AQ786414 WWS720877:WWY720878 WMW720877:WNC720878 WDA720877:WDG720878 VTE720877:VTK720878 VJI720877:VJO720878 UZM720877:UZS720878 UPQ720877:UPW720878 UFU720877:UGA720878 TVY720877:TWE720878 TMC720877:TMI720878 TCG720877:TCM720878 SSK720877:SSQ720878 SIO720877:SIU720878 RYS720877:RYY720878 ROW720877:RPC720878 RFA720877:RFG720878 QVE720877:QVK720878 QLI720877:QLO720878 QBM720877:QBS720878 PRQ720877:PRW720878 PHU720877:PIA720878 OXY720877:OYE720878 OOC720877:OOI720878 OEG720877:OEM720878 NUK720877:NUQ720878 NKO720877:NKU720878 NAS720877:NAY720878 MQW720877:MRC720878 MHA720877:MHG720878 LXE720877:LXK720878 LNI720877:LNO720878 LDM720877:LDS720878 KTQ720877:KTW720878 KJU720877:KKA720878 JZY720877:KAE720878 JQC720877:JQI720878 JGG720877:JGM720878 IWK720877:IWQ720878 IMO720877:IMU720878 ICS720877:ICY720878 HSW720877:HTC720878 HJA720877:HJG720878 GZE720877:GZK720878 GPI720877:GPO720878 GFM720877:GFS720878 FVQ720877:FVW720878 FLU720877:FMA720878 FBY720877:FCE720878 ESC720877:ESI720878 EIG720877:EIM720878 DYK720877:DYQ720878 DOO720877:DOU720878 DES720877:DEY720878 CUW720877:CVC720878 CLA720877:CLG720878 CBE720877:CBK720878 BRI720877:BRO720878 BHM720877:BHS720878 AXQ720877:AXW720878 ANU720877:AOA720878 ADY720877:AEE720878 UC720877:UI720878 KG720877:KM720878 AK720877:AQ720878 WWS655341:WWY655342 WMW655341:WNC655342 WDA655341:WDG655342 VTE655341:VTK655342 VJI655341:VJO655342 UZM655341:UZS655342 UPQ655341:UPW655342 UFU655341:UGA655342 TVY655341:TWE655342 TMC655341:TMI655342 TCG655341:TCM655342 SSK655341:SSQ655342 SIO655341:SIU655342 RYS655341:RYY655342 ROW655341:RPC655342 RFA655341:RFG655342 QVE655341:QVK655342 QLI655341:QLO655342 QBM655341:QBS655342 PRQ655341:PRW655342 PHU655341:PIA655342 OXY655341:OYE655342 OOC655341:OOI655342 OEG655341:OEM655342 NUK655341:NUQ655342 NKO655341:NKU655342 NAS655341:NAY655342 MQW655341:MRC655342 MHA655341:MHG655342 LXE655341:LXK655342 LNI655341:LNO655342 LDM655341:LDS655342 KTQ655341:KTW655342 KJU655341:KKA655342 JZY655341:KAE655342 JQC655341:JQI655342 JGG655341:JGM655342 IWK655341:IWQ655342 IMO655341:IMU655342 ICS655341:ICY655342 HSW655341:HTC655342 HJA655341:HJG655342 GZE655341:GZK655342 GPI655341:GPO655342 GFM655341:GFS655342 FVQ655341:FVW655342 FLU655341:FMA655342 FBY655341:FCE655342 ESC655341:ESI655342 EIG655341:EIM655342 DYK655341:DYQ655342 DOO655341:DOU655342 DES655341:DEY655342 CUW655341:CVC655342 CLA655341:CLG655342 CBE655341:CBK655342 BRI655341:BRO655342 BHM655341:BHS655342 AXQ655341:AXW655342 ANU655341:AOA655342 ADY655341:AEE655342 UC655341:UI655342 KG655341:KM655342 AK655341:AQ655342 WWS589805:WWY589806 WMW589805:WNC589806 WDA589805:WDG589806 VTE589805:VTK589806 VJI589805:VJO589806 UZM589805:UZS589806 UPQ589805:UPW589806 UFU589805:UGA589806 TVY589805:TWE589806 TMC589805:TMI589806 TCG589805:TCM589806 SSK589805:SSQ589806 SIO589805:SIU589806 RYS589805:RYY589806 ROW589805:RPC589806 RFA589805:RFG589806 QVE589805:QVK589806 QLI589805:QLO589806 QBM589805:QBS589806 PRQ589805:PRW589806 PHU589805:PIA589806 OXY589805:OYE589806 OOC589805:OOI589806 OEG589805:OEM589806 NUK589805:NUQ589806 NKO589805:NKU589806 NAS589805:NAY589806 MQW589805:MRC589806 MHA589805:MHG589806 LXE589805:LXK589806 LNI589805:LNO589806 LDM589805:LDS589806 KTQ589805:KTW589806 KJU589805:KKA589806 JZY589805:KAE589806 JQC589805:JQI589806 JGG589805:JGM589806 IWK589805:IWQ589806 IMO589805:IMU589806 ICS589805:ICY589806 HSW589805:HTC589806 HJA589805:HJG589806 GZE589805:GZK589806 GPI589805:GPO589806 GFM589805:GFS589806 FVQ589805:FVW589806 FLU589805:FMA589806 FBY589805:FCE589806 ESC589805:ESI589806 EIG589805:EIM589806 DYK589805:DYQ589806 DOO589805:DOU589806 DES589805:DEY589806 CUW589805:CVC589806 CLA589805:CLG589806 CBE589805:CBK589806 BRI589805:BRO589806 BHM589805:BHS589806 AXQ589805:AXW589806 ANU589805:AOA589806 ADY589805:AEE589806 UC589805:UI589806 KG589805:KM589806 AK589805:AQ589806 WWS524269:WWY524270 WMW524269:WNC524270 WDA524269:WDG524270 VTE524269:VTK524270 VJI524269:VJO524270 UZM524269:UZS524270 UPQ524269:UPW524270 UFU524269:UGA524270 TVY524269:TWE524270 TMC524269:TMI524270 TCG524269:TCM524270 SSK524269:SSQ524270 SIO524269:SIU524270 RYS524269:RYY524270 ROW524269:RPC524270 RFA524269:RFG524270 QVE524269:QVK524270 QLI524269:QLO524270 QBM524269:QBS524270 PRQ524269:PRW524270 PHU524269:PIA524270 OXY524269:OYE524270 OOC524269:OOI524270 OEG524269:OEM524270 NUK524269:NUQ524270 NKO524269:NKU524270 NAS524269:NAY524270 MQW524269:MRC524270 MHA524269:MHG524270 LXE524269:LXK524270 LNI524269:LNO524270 LDM524269:LDS524270 KTQ524269:KTW524270 KJU524269:KKA524270 JZY524269:KAE524270 JQC524269:JQI524270 JGG524269:JGM524270 IWK524269:IWQ524270 IMO524269:IMU524270 ICS524269:ICY524270 HSW524269:HTC524270 HJA524269:HJG524270 GZE524269:GZK524270 GPI524269:GPO524270 GFM524269:GFS524270 FVQ524269:FVW524270 FLU524269:FMA524270 FBY524269:FCE524270 ESC524269:ESI524270 EIG524269:EIM524270 DYK524269:DYQ524270 DOO524269:DOU524270 DES524269:DEY524270 CUW524269:CVC524270 CLA524269:CLG524270 CBE524269:CBK524270 BRI524269:BRO524270 BHM524269:BHS524270 AXQ524269:AXW524270 ANU524269:AOA524270 ADY524269:AEE524270 UC524269:UI524270 KG524269:KM524270 AK524269:AQ524270 WWS458733:WWY458734 WMW458733:WNC458734 WDA458733:WDG458734 VTE458733:VTK458734 VJI458733:VJO458734 UZM458733:UZS458734 UPQ458733:UPW458734 UFU458733:UGA458734 TVY458733:TWE458734 TMC458733:TMI458734 TCG458733:TCM458734 SSK458733:SSQ458734 SIO458733:SIU458734 RYS458733:RYY458734 ROW458733:RPC458734 RFA458733:RFG458734 QVE458733:QVK458734 QLI458733:QLO458734 QBM458733:QBS458734 PRQ458733:PRW458734 PHU458733:PIA458734 OXY458733:OYE458734 OOC458733:OOI458734 OEG458733:OEM458734 NUK458733:NUQ458734 NKO458733:NKU458734 NAS458733:NAY458734 MQW458733:MRC458734 MHA458733:MHG458734 LXE458733:LXK458734 LNI458733:LNO458734 LDM458733:LDS458734 KTQ458733:KTW458734 KJU458733:KKA458734 JZY458733:KAE458734 JQC458733:JQI458734 JGG458733:JGM458734 IWK458733:IWQ458734 IMO458733:IMU458734 ICS458733:ICY458734 HSW458733:HTC458734 HJA458733:HJG458734 GZE458733:GZK458734 GPI458733:GPO458734 GFM458733:GFS458734 FVQ458733:FVW458734 FLU458733:FMA458734 FBY458733:FCE458734 ESC458733:ESI458734 EIG458733:EIM458734 DYK458733:DYQ458734 DOO458733:DOU458734 DES458733:DEY458734 CUW458733:CVC458734 CLA458733:CLG458734 CBE458733:CBK458734 BRI458733:BRO458734 BHM458733:BHS458734 AXQ458733:AXW458734 ANU458733:AOA458734 ADY458733:AEE458734 UC458733:UI458734 KG458733:KM458734 AK458733:AQ458734 WWS393197:WWY393198 WMW393197:WNC393198 WDA393197:WDG393198 VTE393197:VTK393198 VJI393197:VJO393198 UZM393197:UZS393198 UPQ393197:UPW393198 UFU393197:UGA393198 TVY393197:TWE393198 TMC393197:TMI393198 TCG393197:TCM393198 SSK393197:SSQ393198 SIO393197:SIU393198 RYS393197:RYY393198 ROW393197:RPC393198 RFA393197:RFG393198 QVE393197:QVK393198 QLI393197:QLO393198 QBM393197:QBS393198 PRQ393197:PRW393198 PHU393197:PIA393198 OXY393197:OYE393198 OOC393197:OOI393198 OEG393197:OEM393198 NUK393197:NUQ393198 NKO393197:NKU393198 NAS393197:NAY393198 MQW393197:MRC393198 MHA393197:MHG393198 LXE393197:LXK393198 LNI393197:LNO393198 LDM393197:LDS393198 KTQ393197:KTW393198 KJU393197:KKA393198 JZY393197:KAE393198 JQC393197:JQI393198 JGG393197:JGM393198 IWK393197:IWQ393198 IMO393197:IMU393198 ICS393197:ICY393198 HSW393197:HTC393198 HJA393197:HJG393198 GZE393197:GZK393198 GPI393197:GPO393198 GFM393197:GFS393198 FVQ393197:FVW393198 FLU393197:FMA393198 FBY393197:FCE393198 ESC393197:ESI393198 EIG393197:EIM393198 DYK393197:DYQ393198 DOO393197:DOU393198 DES393197:DEY393198 CUW393197:CVC393198 CLA393197:CLG393198 CBE393197:CBK393198 BRI393197:BRO393198 BHM393197:BHS393198 AXQ393197:AXW393198 ANU393197:AOA393198 ADY393197:AEE393198 UC393197:UI393198 KG393197:KM393198 AK393197:AQ393198 WWS327661:WWY327662 WMW327661:WNC327662 WDA327661:WDG327662 VTE327661:VTK327662 VJI327661:VJO327662 UZM327661:UZS327662 UPQ327661:UPW327662 UFU327661:UGA327662 TVY327661:TWE327662 TMC327661:TMI327662 TCG327661:TCM327662 SSK327661:SSQ327662 SIO327661:SIU327662 RYS327661:RYY327662 ROW327661:RPC327662 RFA327661:RFG327662 QVE327661:QVK327662 QLI327661:QLO327662 QBM327661:QBS327662 PRQ327661:PRW327662 PHU327661:PIA327662 OXY327661:OYE327662 OOC327661:OOI327662 OEG327661:OEM327662 NUK327661:NUQ327662 NKO327661:NKU327662 NAS327661:NAY327662 MQW327661:MRC327662 MHA327661:MHG327662 LXE327661:LXK327662 LNI327661:LNO327662 LDM327661:LDS327662 KTQ327661:KTW327662 KJU327661:KKA327662 JZY327661:KAE327662 JQC327661:JQI327662 JGG327661:JGM327662 IWK327661:IWQ327662 IMO327661:IMU327662 ICS327661:ICY327662 HSW327661:HTC327662 HJA327661:HJG327662 GZE327661:GZK327662 GPI327661:GPO327662 GFM327661:GFS327662 FVQ327661:FVW327662 FLU327661:FMA327662 FBY327661:FCE327662 ESC327661:ESI327662 EIG327661:EIM327662 DYK327661:DYQ327662 DOO327661:DOU327662 DES327661:DEY327662 CUW327661:CVC327662 CLA327661:CLG327662 CBE327661:CBK327662 BRI327661:BRO327662 BHM327661:BHS327662 AXQ327661:AXW327662 ANU327661:AOA327662 ADY327661:AEE327662 UC327661:UI327662 KG327661:KM327662 AK327661:AQ327662 WWS262125:WWY262126 WMW262125:WNC262126 WDA262125:WDG262126 VTE262125:VTK262126 VJI262125:VJO262126 UZM262125:UZS262126 UPQ262125:UPW262126 UFU262125:UGA262126 TVY262125:TWE262126 TMC262125:TMI262126 TCG262125:TCM262126 SSK262125:SSQ262126 SIO262125:SIU262126 RYS262125:RYY262126 ROW262125:RPC262126 RFA262125:RFG262126 QVE262125:QVK262126 QLI262125:QLO262126 QBM262125:QBS262126 PRQ262125:PRW262126 PHU262125:PIA262126 OXY262125:OYE262126 OOC262125:OOI262126 OEG262125:OEM262126 NUK262125:NUQ262126 NKO262125:NKU262126 NAS262125:NAY262126 MQW262125:MRC262126 MHA262125:MHG262126 LXE262125:LXK262126 LNI262125:LNO262126 LDM262125:LDS262126 KTQ262125:KTW262126 KJU262125:KKA262126 JZY262125:KAE262126 JQC262125:JQI262126 JGG262125:JGM262126 IWK262125:IWQ262126 IMO262125:IMU262126 ICS262125:ICY262126 HSW262125:HTC262126 HJA262125:HJG262126 GZE262125:GZK262126 GPI262125:GPO262126 GFM262125:GFS262126 FVQ262125:FVW262126 FLU262125:FMA262126 FBY262125:FCE262126 ESC262125:ESI262126 EIG262125:EIM262126 DYK262125:DYQ262126 DOO262125:DOU262126 DES262125:DEY262126 CUW262125:CVC262126 CLA262125:CLG262126 CBE262125:CBK262126 BRI262125:BRO262126 BHM262125:BHS262126 AXQ262125:AXW262126 ANU262125:AOA262126 ADY262125:AEE262126 UC262125:UI262126 KG262125:KM262126 AK262125:AQ262126 WWS196589:WWY196590 WMW196589:WNC196590 WDA196589:WDG196590 VTE196589:VTK196590 VJI196589:VJO196590 UZM196589:UZS196590 UPQ196589:UPW196590 UFU196589:UGA196590 TVY196589:TWE196590 TMC196589:TMI196590 TCG196589:TCM196590 SSK196589:SSQ196590 SIO196589:SIU196590 RYS196589:RYY196590 ROW196589:RPC196590 RFA196589:RFG196590 QVE196589:QVK196590 QLI196589:QLO196590 QBM196589:QBS196590 PRQ196589:PRW196590 PHU196589:PIA196590 OXY196589:OYE196590 OOC196589:OOI196590 OEG196589:OEM196590 NUK196589:NUQ196590 NKO196589:NKU196590 NAS196589:NAY196590 MQW196589:MRC196590 MHA196589:MHG196590 LXE196589:LXK196590 LNI196589:LNO196590 LDM196589:LDS196590 KTQ196589:KTW196590 KJU196589:KKA196590 JZY196589:KAE196590 JQC196589:JQI196590 JGG196589:JGM196590 IWK196589:IWQ196590 IMO196589:IMU196590 ICS196589:ICY196590 HSW196589:HTC196590 HJA196589:HJG196590 GZE196589:GZK196590 GPI196589:GPO196590 GFM196589:GFS196590 FVQ196589:FVW196590 FLU196589:FMA196590 FBY196589:FCE196590 ESC196589:ESI196590 EIG196589:EIM196590 DYK196589:DYQ196590 DOO196589:DOU196590 DES196589:DEY196590 CUW196589:CVC196590 CLA196589:CLG196590 CBE196589:CBK196590 BRI196589:BRO196590 BHM196589:BHS196590 AXQ196589:AXW196590 ANU196589:AOA196590 ADY196589:AEE196590 UC196589:UI196590 KG196589:KM196590 AK196589:AQ196590 WWS131053:WWY131054 WMW131053:WNC131054 WDA131053:WDG131054 VTE131053:VTK131054 VJI131053:VJO131054 UZM131053:UZS131054 UPQ131053:UPW131054 UFU131053:UGA131054 TVY131053:TWE131054 TMC131053:TMI131054 TCG131053:TCM131054 SSK131053:SSQ131054 SIO131053:SIU131054 RYS131053:RYY131054 ROW131053:RPC131054 RFA131053:RFG131054 QVE131053:QVK131054 QLI131053:QLO131054 QBM131053:QBS131054 PRQ131053:PRW131054 PHU131053:PIA131054 OXY131053:OYE131054 OOC131053:OOI131054 OEG131053:OEM131054 NUK131053:NUQ131054 NKO131053:NKU131054 NAS131053:NAY131054 MQW131053:MRC131054 MHA131053:MHG131054 LXE131053:LXK131054 LNI131053:LNO131054 LDM131053:LDS131054 KTQ131053:KTW131054 KJU131053:KKA131054 JZY131053:KAE131054 JQC131053:JQI131054 JGG131053:JGM131054 IWK131053:IWQ131054 IMO131053:IMU131054 ICS131053:ICY131054 HSW131053:HTC131054 HJA131053:HJG131054 GZE131053:GZK131054 GPI131053:GPO131054 GFM131053:GFS131054 FVQ131053:FVW131054 FLU131053:FMA131054 FBY131053:FCE131054 ESC131053:ESI131054 EIG131053:EIM131054 DYK131053:DYQ131054 DOO131053:DOU131054 DES131053:DEY131054 CUW131053:CVC131054 CLA131053:CLG131054 CBE131053:CBK131054 BRI131053:BRO131054 BHM131053:BHS131054 AXQ131053:AXW131054 ANU131053:AOA131054 ADY131053:AEE131054 UC131053:UI131054 KG131053:KM131054 AK131053:AQ131054 WWS65517:WWY65518 WMW65517:WNC65518 WDA65517:WDG65518 VTE65517:VTK65518 VJI65517:VJO65518 UZM65517:UZS65518 UPQ65517:UPW65518 UFU65517:UGA65518 TVY65517:TWE65518 TMC65517:TMI65518 TCG65517:TCM65518 SSK65517:SSQ65518 SIO65517:SIU65518 RYS65517:RYY65518 ROW65517:RPC65518 RFA65517:RFG65518 QVE65517:QVK65518 QLI65517:QLO65518 QBM65517:QBS65518 PRQ65517:PRW65518 PHU65517:PIA65518 OXY65517:OYE65518 OOC65517:OOI65518 OEG65517:OEM65518 NUK65517:NUQ65518 NKO65517:NKU65518 NAS65517:NAY65518 MQW65517:MRC65518 MHA65517:MHG65518 LXE65517:LXK65518 LNI65517:LNO65518 LDM65517:LDS65518 KTQ65517:KTW65518 KJU65517:KKA65518 JZY65517:KAE65518 JQC65517:JQI65518 JGG65517:JGM65518 IWK65517:IWQ65518 IMO65517:IMU65518 ICS65517:ICY65518 HSW65517:HTC65518 HJA65517:HJG65518 GZE65517:GZK65518 GPI65517:GPO65518 GFM65517:GFS65518 FVQ65517:FVW65518 FLU65517:FMA65518 FBY65517:FCE65518 ESC65517:ESI65518 EIG65517:EIM65518 DYK65517:DYQ65518 DOO65517:DOU65518 DES65517:DEY65518 CUW65517:CVC65518 CLA65517:CLG65518 CBE65517:CBK65518 BRI65517:BRO65518 BHM65517:BHS65518 AXQ65517:AXW65518 ANU65517:AOA65518 ADY65517:AEE65518 UC65517:UI65518 KG65517:KM65518 AK65517:AQ65518 WWS8:WWY9 WMW8:WNC9 WDA8:WDG9 VTE8:VTK9 VJI8:VJO9 UZM8:UZS9 UPQ8:UPW9 UFU8:UGA9 TVY8:TWE9 TMC8:TMI9 TCG8:TCM9 SSK8:SSQ9 SIO8:SIU9 RYS8:RYY9 ROW8:RPC9 RFA8:RFG9 QVE8:QVK9 QLI8:QLO9 QBM8:QBS9 PRQ8:PRW9 PHU8:PIA9 OXY8:OYE9 OOC8:OOI9 OEG8:OEM9 NUK8:NUQ9 NKO8:NKU9 NAS8:NAY9 MQW8:MRC9 MHA8:MHG9 LXE8:LXK9 LNI8:LNO9 LDM8:LDS9 KTQ8:KTW9 KJU8:KKA9 JZY8:KAE9 JQC8:JQI9 JGG8:JGM9 IWK8:IWQ9 IMO8:IMU9 ICS8:ICY9 HSW8:HTC9 HJA8:HJG9 GZE8:GZK9 GPI8:GPO9 GFM8:GFS9 FVQ8:FVW9 FLU8:FMA9 FBY8:FCE9 ESC8:ESI9 EIG8:EIM9 DYK8:DYQ9 DOO8:DOU9 DES8:DEY9 CUW8:CVC9 CLA8:CLG9 CBE8:CBK9 BRI8:BRO9 BHM8:BHS9 AXQ8:AXW9 ANU8:AOA9 ADY8:AEE9 UC8:UI9 KG8:KM9 WWN983066:WWT983066 WMR983066:WMX983066 WCV983066:WDB983066 VSZ983066:VTF983066 VJD983066:VJJ983066 UZH983066:UZN983066 UPL983066:UPR983066 UFP983066:UFV983066 TVT983066:TVZ983066 TLX983066:TMD983066 TCB983066:TCH983066 SSF983066:SSL983066 SIJ983066:SIP983066 RYN983066:RYT983066 ROR983066:ROX983066 REV983066:RFB983066 QUZ983066:QVF983066 QLD983066:QLJ983066 QBH983066:QBN983066 PRL983066:PRR983066 PHP983066:PHV983066 OXT983066:OXZ983066 ONX983066:OOD983066 OEB983066:OEH983066 NUF983066:NUL983066 NKJ983066:NKP983066 NAN983066:NAT983066 MQR983066:MQX983066 MGV983066:MHB983066 LWZ983066:LXF983066 LND983066:LNJ983066 LDH983066:LDN983066 KTL983066:KTR983066 KJP983066:KJV983066 JZT983066:JZZ983066 JPX983066:JQD983066 JGB983066:JGH983066 IWF983066:IWL983066 IMJ983066:IMP983066 ICN983066:ICT983066 HSR983066:HSX983066 HIV983066:HJB983066 GYZ983066:GZF983066 GPD983066:GPJ983066 GFH983066:GFN983066 FVL983066:FVR983066 FLP983066:FLV983066 FBT983066:FBZ983066 ERX983066:ESD983066 EIB983066:EIH983066 DYF983066:DYL983066 DOJ983066:DOP983066 DEN983066:DET983066 CUR983066:CUX983066 CKV983066:CLB983066 CAZ983066:CBF983066 BRD983066:BRJ983066 BHH983066:BHN983066 AXL983066:AXR983066 ANP983066:ANV983066 ADT983066:ADZ983066 TX983066:UD983066 KB983066:KH983066 AF983066:AL983066 WWN917530:WWT917530 WMR917530:WMX917530 WCV917530:WDB917530 VSZ917530:VTF917530 VJD917530:VJJ917530 UZH917530:UZN917530 UPL917530:UPR917530 UFP917530:UFV917530 TVT917530:TVZ917530 TLX917530:TMD917530 TCB917530:TCH917530 SSF917530:SSL917530 SIJ917530:SIP917530 RYN917530:RYT917530 ROR917530:ROX917530 REV917530:RFB917530 QUZ917530:QVF917530 QLD917530:QLJ917530 QBH917530:QBN917530 PRL917530:PRR917530 PHP917530:PHV917530 OXT917530:OXZ917530 ONX917530:OOD917530 OEB917530:OEH917530 NUF917530:NUL917530 NKJ917530:NKP917530 NAN917530:NAT917530 MQR917530:MQX917530 MGV917530:MHB917530 LWZ917530:LXF917530 LND917530:LNJ917530 LDH917530:LDN917530 KTL917530:KTR917530 KJP917530:KJV917530 JZT917530:JZZ917530 JPX917530:JQD917530 JGB917530:JGH917530 IWF917530:IWL917530 IMJ917530:IMP917530 ICN917530:ICT917530 HSR917530:HSX917530 HIV917530:HJB917530 GYZ917530:GZF917530 GPD917530:GPJ917530 GFH917530:GFN917530 FVL917530:FVR917530 FLP917530:FLV917530 FBT917530:FBZ917530 ERX917530:ESD917530 EIB917530:EIH917530 DYF917530:DYL917530 DOJ917530:DOP917530 DEN917530:DET917530 CUR917530:CUX917530 CKV917530:CLB917530 CAZ917530:CBF917530 BRD917530:BRJ917530 BHH917530:BHN917530 AXL917530:AXR917530 ANP917530:ANV917530 ADT917530:ADZ917530 TX917530:UD917530 KB917530:KH917530 AF917530:AL917530 WWN851994:WWT851994 WMR851994:WMX851994 WCV851994:WDB851994 VSZ851994:VTF851994 VJD851994:VJJ851994 UZH851994:UZN851994 UPL851994:UPR851994 UFP851994:UFV851994 TVT851994:TVZ851994 TLX851994:TMD851994 TCB851994:TCH851994 SSF851994:SSL851994 SIJ851994:SIP851994 RYN851994:RYT851994 ROR851994:ROX851994 REV851994:RFB851994 QUZ851994:QVF851994 QLD851994:QLJ851994 QBH851994:QBN851994 PRL851994:PRR851994 PHP851994:PHV851994 OXT851994:OXZ851994 ONX851994:OOD851994 OEB851994:OEH851994 NUF851994:NUL851994 NKJ851994:NKP851994 NAN851994:NAT851994 MQR851994:MQX851994 MGV851994:MHB851994 LWZ851994:LXF851994 LND851994:LNJ851994 LDH851994:LDN851994 KTL851994:KTR851994 KJP851994:KJV851994 JZT851994:JZZ851994 JPX851994:JQD851994 JGB851994:JGH851994 IWF851994:IWL851994 IMJ851994:IMP851994 ICN851994:ICT851994 HSR851994:HSX851994 HIV851994:HJB851994 GYZ851994:GZF851994 GPD851994:GPJ851994 GFH851994:GFN851994 FVL851994:FVR851994 FLP851994:FLV851994 FBT851994:FBZ851994 ERX851994:ESD851994 EIB851994:EIH851994 DYF851994:DYL851994 DOJ851994:DOP851994 DEN851994:DET851994 CUR851994:CUX851994 CKV851994:CLB851994 CAZ851994:CBF851994 BRD851994:BRJ851994 BHH851994:BHN851994 AXL851994:AXR851994 ANP851994:ANV851994 ADT851994:ADZ851994 TX851994:UD851994 KB851994:KH851994 AF851994:AL851994 WWN786458:WWT786458 WMR786458:WMX786458 WCV786458:WDB786458 VSZ786458:VTF786458 VJD786458:VJJ786458 UZH786458:UZN786458 UPL786458:UPR786458 UFP786458:UFV786458 TVT786458:TVZ786458 TLX786458:TMD786458 TCB786458:TCH786458 SSF786458:SSL786458 SIJ786458:SIP786458 RYN786458:RYT786458 ROR786458:ROX786458 REV786458:RFB786458 QUZ786458:QVF786458 QLD786458:QLJ786458 QBH786458:QBN786458 PRL786458:PRR786458 PHP786458:PHV786458 OXT786458:OXZ786458 ONX786458:OOD786458 OEB786458:OEH786458 NUF786458:NUL786458 NKJ786458:NKP786458 NAN786458:NAT786458 MQR786458:MQX786458 MGV786458:MHB786458 LWZ786458:LXF786458 LND786458:LNJ786458 LDH786458:LDN786458 KTL786458:KTR786458 KJP786458:KJV786458 JZT786458:JZZ786458 JPX786458:JQD786458 JGB786458:JGH786458 IWF786458:IWL786458 IMJ786458:IMP786458 ICN786458:ICT786458 HSR786458:HSX786458 HIV786458:HJB786458 GYZ786458:GZF786458 GPD786458:GPJ786458 GFH786458:GFN786458 FVL786458:FVR786458 FLP786458:FLV786458 FBT786458:FBZ786458 ERX786458:ESD786458 EIB786458:EIH786458 DYF786458:DYL786458 DOJ786458:DOP786458 DEN786458:DET786458 CUR786458:CUX786458 CKV786458:CLB786458 CAZ786458:CBF786458 BRD786458:BRJ786458 BHH786458:BHN786458 AXL786458:AXR786458 ANP786458:ANV786458 ADT786458:ADZ786458 TX786458:UD786458 KB786458:KH786458 AF786458:AL786458 WWN720922:WWT720922 WMR720922:WMX720922 WCV720922:WDB720922 VSZ720922:VTF720922 VJD720922:VJJ720922 UZH720922:UZN720922 UPL720922:UPR720922 UFP720922:UFV720922 TVT720922:TVZ720922 TLX720922:TMD720922 TCB720922:TCH720922 SSF720922:SSL720922 SIJ720922:SIP720922 RYN720922:RYT720922 ROR720922:ROX720922 REV720922:RFB720922 QUZ720922:QVF720922 QLD720922:QLJ720922 QBH720922:QBN720922 PRL720922:PRR720922 PHP720922:PHV720922 OXT720922:OXZ720922 ONX720922:OOD720922 OEB720922:OEH720922 NUF720922:NUL720922 NKJ720922:NKP720922 NAN720922:NAT720922 MQR720922:MQX720922 MGV720922:MHB720922 LWZ720922:LXF720922 LND720922:LNJ720922 LDH720922:LDN720922 KTL720922:KTR720922 KJP720922:KJV720922 JZT720922:JZZ720922 JPX720922:JQD720922 JGB720922:JGH720922 IWF720922:IWL720922 IMJ720922:IMP720922 ICN720922:ICT720922 HSR720922:HSX720922 HIV720922:HJB720922 GYZ720922:GZF720922 GPD720922:GPJ720922 GFH720922:GFN720922 FVL720922:FVR720922 FLP720922:FLV720922 FBT720922:FBZ720922 ERX720922:ESD720922 EIB720922:EIH720922 DYF720922:DYL720922 DOJ720922:DOP720922 DEN720922:DET720922 CUR720922:CUX720922 CKV720922:CLB720922 CAZ720922:CBF720922 BRD720922:BRJ720922 BHH720922:BHN720922 AXL720922:AXR720922 ANP720922:ANV720922 ADT720922:ADZ720922 TX720922:UD720922 KB720922:KH720922 AF720922:AL720922 WWN655386:WWT655386 WMR655386:WMX655386 WCV655386:WDB655386 VSZ655386:VTF655386 VJD655386:VJJ655386 UZH655386:UZN655386 UPL655386:UPR655386 UFP655386:UFV655386 TVT655386:TVZ655386 TLX655386:TMD655386 TCB655386:TCH655386 SSF655386:SSL655386 SIJ655386:SIP655386 RYN655386:RYT655386 ROR655386:ROX655386 REV655386:RFB655386 QUZ655386:QVF655386 QLD655386:QLJ655386 QBH655386:QBN655386 PRL655386:PRR655386 PHP655386:PHV655386 OXT655386:OXZ655386 ONX655386:OOD655386 OEB655386:OEH655386 NUF655386:NUL655386 NKJ655386:NKP655386 NAN655386:NAT655386 MQR655386:MQX655386 MGV655386:MHB655386 LWZ655386:LXF655386 LND655386:LNJ655386 LDH655386:LDN655386 KTL655386:KTR655386 KJP655386:KJV655386 JZT655386:JZZ655386 JPX655386:JQD655386 JGB655386:JGH655386 IWF655386:IWL655386 IMJ655386:IMP655386 ICN655386:ICT655386 HSR655386:HSX655386 HIV655386:HJB655386 GYZ655386:GZF655386 GPD655386:GPJ655386 GFH655386:GFN655386 FVL655386:FVR655386 FLP655386:FLV655386 FBT655386:FBZ655386 ERX655386:ESD655386 EIB655386:EIH655386 DYF655386:DYL655386 DOJ655386:DOP655386 DEN655386:DET655386 CUR655386:CUX655386 CKV655386:CLB655386 CAZ655386:CBF655386 BRD655386:BRJ655386 BHH655386:BHN655386 AXL655386:AXR655386 ANP655386:ANV655386 ADT655386:ADZ655386 TX655386:UD655386 KB655386:KH655386 AF655386:AL655386 WWN589850:WWT589850 WMR589850:WMX589850 WCV589850:WDB589850 VSZ589850:VTF589850 VJD589850:VJJ589850 UZH589850:UZN589850 UPL589850:UPR589850 UFP589850:UFV589850 TVT589850:TVZ589850 TLX589850:TMD589850 TCB589850:TCH589850 SSF589850:SSL589850 SIJ589850:SIP589850 RYN589850:RYT589850 ROR589850:ROX589850 REV589850:RFB589850 QUZ589850:QVF589850 QLD589850:QLJ589850 QBH589850:QBN589850 PRL589850:PRR589850 PHP589850:PHV589850 OXT589850:OXZ589850 ONX589850:OOD589850 OEB589850:OEH589850 NUF589850:NUL589850 NKJ589850:NKP589850 NAN589850:NAT589850 MQR589850:MQX589850 MGV589850:MHB589850 LWZ589850:LXF589850 LND589850:LNJ589850 LDH589850:LDN589850 KTL589850:KTR589850 KJP589850:KJV589850 JZT589850:JZZ589850 JPX589850:JQD589850 JGB589850:JGH589850 IWF589850:IWL589850 IMJ589850:IMP589850 ICN589850:ICT589850 HSR589850:HSX589850 HIV589850:HJB589850 GYZ589850:GZF589850 GPD589850:GPJ589850 GFH589850:GFN589850 FVL589850:FVR589850 FLP589850:FLV589850 FBT589850:FBZ589850 ERX589850:ESD589850 EIB589850:EIH589850 DYF589850:DYL589850 DOJ589850:DOP589850 DEN589850:DET589850 CUR589850:CUX589850 CKV589850:CLB589850 CAZ589850:CBF589850 BRD589850:BRJ589850 BHH589850:BHN589850 AXL589850:AXR589850 ANP589850:ANV589850 ADT589850:ADZ589850 TX589850:UD589850 KB589850:KH589850 AF589850:AL589850 WWN524314:WWT524314 WMR524314:WMX524314 WCV524314:WDB524314 VSZ524314:VTF524314 VJD524314:VJJ524314 UZH524314:UZN524314 UPL524314:UPR524314 UFP524314:UFV524314 TVT524314:TVZ524314 TLX524314:TMD524314 TCB524314:TCH524314 SSF524314:SSL524314 SIJ524314:SIP524314 RYN524314:RYT524314 ROR524314:ROX524314 REV524314:RFB524314 QUZ524314:QVF524314 QLD524314:QLJ524314 QBH524314:QBN524314 PRL524314:PRR524314 PHP524314:PHV524314 OXT524314:OXZ524314 ONX524314:OOD524314 OEB524314:OEH524314 NUF524314:NUL524314 NKJ524314:NKP524314 NAN524314:NAT524314 MQR524314:MQX524314 MGV524314:MHB524314 LWZ524314:LXF524314 LND524314:LNJ524314 LDH524314:LDN524314 KTL524314:KTR524314 KJP524314:KJV524314 JZT524314:JZZ524314 JPX524314:JQD524314 JGB524314:JGH524314 IWF524314:IWL524314 IMJ524314:IMP524314 ICN524314:ICT524314 HSR524314:HSX524314 HIV524314:HJB524314 GYZ524314:GZF524314 GPD524314:GPJ524314 GFH524314:GFN524314 FVL524314:FVR524314 FLP524314:FLV524314 FBT524314:FBZ524314 ERX524314:ESD524314 EIB524314:EIH524314 DYF524314:DYL524314 DOJ524314:DOP524314 DEN524314:DET524314 CUR524314:CUX524314 CKV524314:CLB524314 CAZ524314:CBF524314 BRD524314:BRJ524314 BHH524314:BHN524314 AXL524314:AXR524314 ANP524314:ANV524314 ADT524314:ADZ524314 TX524314:UD524314 KB524314:KH524314 AF524314:AL524314 WWN458778:WWT458778 WMR458778:WMX458778 WCV458778:WDB458778 VSZ458778:VTF458778 VJD458778:VJJ458778 UZH458778:UZN458778 UPL458778:UPR458778 UFP458778:UFV458778 TVT458778:TVZ458778 TLX458778:TMD458778 TCB458778:TCH458778 SSF458778:SSL458778 SIJ458778:SIP458778 RYN458778:RYT458778 ROR458778:ROX458778 REV458778:RFB458778 QUZ458778:QVF458778 QLD458778:QLJ458778 QBH458778:QBN458778 PRL458778:PRR458778 PHP458778:PHV458778 OXT458778:OXZ458778 ONX458778:OOD458778 OEB458778:OEH458778 NUF458778:NUL458778 NKJ458778:NKP458778 NAN458778:NAT458778 MQR458778:MQX458778 MGV458778:MHB458778 LWZ458778:LXF458778 LND458778:LNJ458778 LDH458778:LDN458778 KTL458778:KTR458778 KJP458778:KJV458778 JZT458778:JZZ458778 JPX458778:JQD458778 JGB458778:JGH458778 IWF458778:IWL458778 IMJ458778:IMP458778 ICN458778:ICT458778 HSR458778:HSX458778 HIV458778:HJB458778 GYZ458778:GZF458778 GPD458778:GPJ458778 GFH458778:GFN458778 FVL458778:FVR458778 FLP458778:FLV458778 FBT458778:FBZ458778 ERX458778:ESD458778 EIB458778:EIH458778 DYF458778:DYL458778 DOJ458778:DOP458778 DEN458778:DET458778 CUR458778:CUX458778 CKV458778:CLB458778 CAZ458778:CBF458778 BRD458778:BRJ458778 BHH458778:BHN458778 AXL458778:AXR458778 ANP458778:ANV458778 ADT458778:ADZ458778 TX458778:UD458778 KB458778:KH458778 AF458778:AL458778 WWN393242:WWT393242 WMR393242:WMX393242 WCV393242:WDB393242 VSZ393242:VTF393242 VJD393242:VJJ393242 UZH393242:UZN393242 UPL393242:UPR393242 UFP393242:UFV393242 TVT393242:TVZ393242 TLX393242:TMD393242 TCB393242:TCH393242 SSF393242:SSL393242 SIJ393242:SIP393242 RYN393242:RYT393242 ROR393242:ROX393242 REV393242:RFB393242 QUZ393242:QVF393242 QLD393242:QLJ393242 QBH393242:QBN393242 PRL393242:PRR393242 PHP393242:PHV393242 OXT393242:OXZ393242 ONX393242:OOD393242 OEB393242:OEH393242 NUF393242:NUL393242 NKJ393242:NKP393242 NAN393242:NAT393242 MQR393242:MQX393242 MGV393242:MHB393242 LWZ393242:LXF393242 LND393242:LNJ393242 LDH393242:LDN393242 KTL393242:KTR393242 KJP393242:KJV393242 JZT393242:JZZ393242 JPX393242:JQD393242 JGB393242:JGH393242 IWF393242:IWL393242 IMJ393242:IMP393242 ICN393242:ICT393242 HSR393242:HSX393242 HIV393242:HJB393242 GYZ393242:GZF393242 GPD393242:GPJ393242 GFH393242:GFN393242 FVL393242:FVR393242 FLP393242:FLV393242 FBT393242:FBZ393242 ERX393242:ESD393242 EIB393242:EIH393242 DYF393242:DYL393242 DOJ393242:DOP393242 DEN393242:DET393242 CUR393242:CUX393242 CKV393242:CLB393242 CAZ393242:CBF393242 BRD393242:BRJ393242 BHH393242:BHN393242 AXL393242:AXR393242 ANP393242:ANV393242 ADT393242:ADZ393242 TX393242:UD393242 KB393242:KH393242 AF393242:AL393242 WWN327706:WWT327706 WMR327706:WMX327706 WCV327706:WDB327706 VSZ327706:VTF327706 VJD327706:VJJ327706 UZH327706:UZN327706 UPL327706:UPR327706 UFP327706:UFV327706 TVT327706:TVZ327706 TLX327706:TMD327706 TCB327706:TCH327706 SSF327706:SSL327706 SIJ327706:SIP327706 RYN327706:RYT327706 ROR327706:ROX327706 REV327706:RFB327706 QUZ327706:QVF327706 QLD327706:QLJ327706 QBH327706:QBN327706 PRL327706:PRR327706 PHP327706:PHV327706 OXT327706:OXZ327706 ONX327706:OOD327706 OEB327706:OEH327706 NUF327706:NUL327706 NKJ327706:NKP327706 NAN327706:NAT327706 MQR327706:MQX327706 MGV327706:MHB327706 LWZ327706:LXF327706 LND327706:LNJ327706 LDH327706:LDN327706 KTL327706:KTR327706 KJP327706:KJV327706 JZT327706:JZZ327706 JPX327706:JQD327706 JGB327706:JGH327706 IWF327706:IWL327706 IMJ327706:IMP327706 ICN327706:ICT327706 HSR327706:HSX327706 HIV327706:HJB327706 GYZ327706:GZF327706 GPD327706:GPJ327706 GFH327706:GFN327706 FVL327706:FVR327706 FLP327706:FLV327706 FBT327706:FBZ327706 ERX327706:ESD327706 EIB327706:EIH327706 DYF327706:DYL327706 DOJ327706:DOP327706 DEN327706:DET327706 CUR327706:CUX327706 CKV327706:CLB327706 CAZ327706:CBF327706 BRD327706:BRJ327706 BHH327706:BHN327706 AXL327706:AXR327706 ANP327706:ANV327706 ADT327706:ADZ327706 TX327706:UD327706 KB327706:KH327706 AF327706:AL327706 WWN262170:WWT262170 WMR262170:WMX262170 WCV262170:WDB262170 VSZ262170:VTF262170 VJD262170:VJJ262170 UZH262170:UZN262170 UPL262170:UPR262170 UFP262170:UFV262170 TVT262170:TVZ262170 TLX262170:TMD262170 TCB262170:TCH262170 SSF262170:SSL262170 SIJ262170:SIP262170 RYN262170:RYT262170 ROR262170:ROX262170 REV262170:RFB262170 QUZ262170:QVF262170 QLD262170:QLJ262170 QBH262170:QBN262170 PRL262170:PRR262170 PHP262170:PHV262170 OXT262170:OXZ262170 ONX262170:OOD262170 OEB262170:OEH262170 NUF262170:NUL262170 NKJ262170:NKP262170 NAN262170:NAT262170 MQR262170:MQX262170 MGV262170:MHB262170 LWZ262170:LXF262170 LND262170:LNJ262170 LDH262170:LDN262170 KTL262170:KTR262170 KJP262170:KJV262170 JZT262170:JZZ262170 JPX262170:JQD262170 JGB262170:JGH262170 IWF262170:IWL262170 IMJ262170:IMP262170 ICN262170:ICT262170 HSR262170:HSX262170 HIV262170:HJB262170 GYZ262170:GZF262170 GPD262170:GPJ262170 GFH262170:GFN262170 FVL262170:FVR262170 FLP262170:FLV262170 FBT262170:FBZ262170 ERX262170:ESD262170 EIB262170:EIH262170 DYF262170:DYL262170 DOJ262170:DOP262170 DEN262170:DET262170 CUR262170:CUX262170 CKV262170:CLB262170 CAZ262170:CBF262170 BRD262170:BRJ262170 BHH262170:BHN262170 AXL262170:AXR262170 ANP262170:ANV262170 ADT262170:ADZ262170 TX262170:UD262170 KB262170:KH262170 AF262170:AL262170 WWN196634:WWT196634 WMR196634:WMX196634 WCV196634:WDB196634 VSZ196634:VTF196634 VJD196634:VJJ196634 UZH196634:UZN196634 UPL196634:UPR196634 UFP196634:UFV196634 TVT196634:TVZ196634 TLX196634:TMD196634 TCB196634:TCH196634 SSF196634:SSL196634 SIJ196634:SIP196634 RYN196634:RYT196634 ROR196634:ROX196634 REV196634:RFB196634 QUZ196634:QVF196634 QLD196634:QLJ196634 QBH196634:QBN196634 PRL196634:PRR196634 PHP196634:PHV196634 OXT196634:OXZ196634 ONX196634:OOD196634 OEB196634:OEH196634 NUF196634:NUL196634 NKJ196634:NKP196634 NAN196634:NAT196634 MQR196634:MQX196634 MGV196634:MHB196634 LWZ196634:LXF196634 LND196634:LNJ196634 LDH196634:LDN196634 KTL196634:KTR196634 KJP196634:KJV196634 JZT196634:JZZ196634 JPX196634:JQD196634 JGB196634:JGH196634 IWF196634:IWL196634 IMJ196634:IMP196634 ICN196634:ICT196634 HSR196634:HSX196634 HIV196634:HJB196634 GYZ196634:GZF196634 GPD196634:GPJ196634 GFH196634:GFN196634 FVL196634:FVR196634 FLP196634:FLV196634 FBT196634:FBZ196634 ERX196634:ESD196634 EIB196634:EIH196634 DYF196634:DYL196634 DOJ196634:DOP196634 DEN196634:DET196634 CUR196634:CUX196634 CKV196634:CLB196634 CAZ196634:CBF196634 BRD196634:BRJ196634 BHH196634:BHN196634 AXL196634:AXR196634 ANP196634:ANV196634 ADT196634:ADZ196634 TX196634:UD196634 KB196634:KH196634 AF196634:AL196634 WWN131098:WWT131098 WMR131098:WMX131098 WCV131098:WDB131098 VSZ131098:VTF131098 VJD131098:VJJ131098 UZH131098:UZN131098 UPL131098:UPR131098 UFP131098:UFV131098 TVT131098:TVZ131098 TLX131098:TMD131098 TCB131098:TCH131098 SSF131098:SSL131098 SIJ131098:SIP131098 RYN131098:RYT131098 ROR131098:ROX131098 REV131098:RFB131098 QUZ131098:QVF131098 QLD131098:QLJ131098 QBH131098:QBN131098 PRL131098:PRR131098 PHP131098:PHV131098 OXT131098:OXZ131098 ONX131098:OOD131098 OEB131098:OEH131098 NUF131098:NUL131098 NKJ131098:NKP131098 NAN131098:NAT131098 MQR131098:MQX131098 MGV131098:MHB131098 LWZ131098:LXF131098 LND131098:LNJ131098 LDH131098:LDN131098 KTL131098:KTR131098 KJP131098:KJV131098 JZT131098:JZZ131098 JPX131098:JQD131098 JGB131098:JGH131098 IWF131098:IWL131098 IMJ131098:IMP131098 ICN131098:ICT131098 HSR131098:HSX131098 HIV131098:HJB131098 GYZ131098:GZF131098 GPD131098:GPJ131098 GFH131098:GFN131098 FVL131098:FVR131098 FLP131098:FLV131098 FBT131098:FBZ131098 ERX131098:ESD131098 EIB131098:EIH131098 DYF131098:DYL131098 DOJ131098:DOP131098 DEN131098:DET131098 CUR131098:CUX131098 CKV131098:CLB131098 CAZ131098:CBF131098 BRD131098:BRJ131098 BHH131098:BHN131098 AXL131098:AXR131098 ANP131098:ANV131098 ADT131098:ADZ131098 TX131098:UD131098 KB131098:KH131098 AF131098:AL131098 WWN65562:WWT65562 WMR65562:WMX65562 WCV65562:WDB65562 VSZ65562:VTF65562 VJD65562:VJJ65562 UZH65562:UZN65562 UPL65562:UPR65562 UFP65562:UFV65562 TVT65562:TVZ65562 TLX65562:TMD65562 TCB65562:TCH65562 SSF65562:SSL65562 SIJ65562:SIP65562 RYN65562:RYT65562 ROR65562:ROX65562 REV65562:RFB65562 QUZ65562:QVF65562 QLD65562:QLJ65562 QBH65562:QBN65562 PRL65562:PRR65562 PHP65562:PHV65562 OXT65562:OXZ65562 ONX65562:OOD65562 OEB65562:OEH65562 NUF65562:NUL65562 NKJ65562:NKP65562 NAN65562:NAT65562 MQR65562:MQX65562 MGV65562:MHB65562 LWZ65562:LXF65562 LND65562:LNJ65562 LDH65562:LDN65562 KTL65562:KTR65562 KJP65562:KJV65562 JZT65562:JZZ65562 JPX65562:JQD65562 JGB65562:JGH65562 IWF65562:IWL65562 IMJ65562:IMP65562 ICN65562:ICT65562 HSR65562:HSX65562 HIV65562:HJB65562 GYZ65562:GZF65562 GPD65562:GPJ65562 GFH65562:GFN65562 FVL65562:FVR65562 FLP65562:FLV65562 FBT65562:FBZ65562 ERX65562:ESD65562 EIB65562:EIH65562 DYF65562:DYL65562 DOJ65562:DOP65562 DEN65562:DET65562 CUR65562:CUX65562 CKV65562:CLB65562 CAZ65562:CBF65562 BRD65562:BRJ65562 BHH65562:BHN65562 AXL65562:AXR65562 ANP65562:ANV65562 ADT65562:ADZ65562 TX65562:UD65562 KB65562:KH65562 AF65562:AL65562 WWN53:WWT53 WMR53:WMX53 WCV53:WDB53 VSZ53:VTF53 VJD53:VJJ53 UZH53:UZN53 UPL53:UPR53 UFP53:UFV53 TVT53:TVZ53 TLX53:TMD53 TCB53:TCH53 SSF53:SSL53 SIJ53:SIP53 RYN53:RYT53 ROR53:ROX53 REV53:RFB53 QUZ53:QVF53 QLD53:QLJ53 QBH53:QBN53 PRL53:PRR53 PHP53:PHV53 OXT53:OXZ53 ONX53:OOD53 OEB53:OEH53 NUF53:NUL53 NKJ53:NKP53 NAN53:NAT53 MQR53:MQX53 MGV53:MHB53 LWZ53:LXF53 LND53:LNJ53 LDH53:LDN53 KTL53:KTR53 KJP53:KJV53 JZT53:JZZ53 JPX53:JQD53 JGB53:JGH53 IWF53:IWL53 IMJ53:IMP53 ICN53:ICT53 HSR53:HSX53 HIV53:HJB53 GYZ53:GZF53 GPD53:GPJ53 GFH53:GFN53 FVL53:FVR53 FLP53:FLV53 FBT53:FBZ53 ERX53:ESD53 EIB53:EIH53 DYF53:DYL53 DOJ53:DOP53 DEN53:DET53 CUR53:CUX53 CKV53:CLB53 CAZ53:CBF53 BRD53:BRJ53 BHH53:BHN53 AXL53:AXR53 ANP53:ANV53 ADT53:ADZ53 TX53:UD53 KB53:KH53 WVU983017:WWD983017 WLY983017:WMH983017 WCC983017:WCL983017 VSG983017:VSP983017 VIK983017:VIT983017 UYO983017:UYX983017 UOS983017:UPB983017 UEW983017:UFF983017 TVA983017:TVJ983017 TLE983017:TLN983017 TBI983017:TBR983017 SRM983017:SRV983017 SHQ983017:SHZ983017 RXU983017:RYD983017 RNY983017:ROH983017 REC983017:REL983017 QUG983017:QUP983017 QKK983017:QKT983017 QAO983017:QAX983017 PQS983017:PRB983017 PGW983017:PHF983017 OXA983017:OXJ983017 ONE983017:ONN983017 ODI983017:ODR983017 NTM983017:NTV983017 NJQ983017:NJZ983017 MZU983017:NAD983017 MPY983017:MQH983017 MGC983017:MGL983017 LWG983017:LWP983017 LMK983017:LMT983017 LCO983017:LCX983017 KSS983017:KTB983017 KIW983017:KJF983017 JZA983017:JZJ983017 JPE983017:JPN983017 JFI983017:JFR983017 IVM983017:IVV983017 ILQ983017:ILZ983017 IBU983017:ICD983017 HRY983017:HSH983017 HIC983017:HIL983017 GYG983017:GYP983017 GOK983017:GOT983017 GEO983017:GEX983017 FUS983017:FVB983017 FKW983017:FLF983017 FBA983017:FBJ983017 ERE983017:ERN983017 EHI983017:EHR983017 DXM983017:DXV983017 DNQ983017:DNZ983017 DDU983017:DED983017 CTY983017:CUH983017 CKC983017:CKL983017 CAG983017:CAP983017 BQK983017:BQT983017 BGO983017:BGX983017 AWS983017:AXB983017 AMW983017:ANF983017 ADA983017:ADJ983017 TE983017:TN983017 JI983017:JR983017 M983017:V983017 WVU917481:WWD917481 WLY917481:WMH917481 WCC917481:WCL917481 VSG917481:VSP917481 VIK917481:VIT917481 UYO917481:UYX917481 UOS917481:UPB917481 UEW917481:UFF917481 TVA917481:TVJ917481 TLE917481:TLN917481 TBI917481:TBR917481 SRM917481:SRV917481 SHQ917481:SHZ917481 RXU917481:RYD917481 RNY917481:ROH917481 REC917481:REL917481 QUG917481:QUP917481 QKK917481:QKT917481 QAO917481:QAX917481 PQS917481:PRB917481 PGW917481:PHF917481 OXA917481:OXJ917481 ONE917481:ONN917481 ODI917481:ODR917481 NTM917481:NTV917481 NJQ917481:NJZ917481 MZU917481:NAD917481 MPY917481:MQH917481 MGC917481:MGL917481 LWG917481:LWP917481 LMK917481:LMT917481 LCO917481:LCX917481 KSS917481:KTB917481 KIW917481:KJF917481 JZA917481:JZJ917481 JPE917481:JPN917481 JFI917481:JFR917481 IVM917481:IVV917481 ILQ917481:ILZ917481 IBU917481:ICD917481 HRY917481:HSH917481 HIC917481:HIL917481 GYG917481:GYP917481 GOK917481:GOT917481 GEO917481:GEX917481 FUS917481:FVB917481 FKW917481:FLF917481 FBA917481:FBJ917481 ERE917481:ERN917481 EHI917481:EHR917481 DXM917481:DXV917481 DNQ917481:DNZ917481 DDU917481:DED917481 CTY917481:CUH917481 CKC917481:CKL917481 CAG917481:CAP917481 BQK917481:BQT917481 BGO917481:BGX917481 AWS917481:AXB917481 AMW917481:ANF917481 ADA917481:ADJ917481 TE917481:TN917481 JI917481:JR917481 M917481:V917481 WVU851945:WWD851945 WLY851945:WMH851945 WCC851945:WCL851945 VSG851945:VSP851945 VIK851945:VIT851945 UYO851945:UYX851945 UOS851945:UPB851945 UEW851945:UFF851945 TVA851945:TVJ851945 TLE851945:TLN851945 TBI851945:TBR851945 SRM851945:SRV851945 SHQ851945:SHZ851945 RXU851945:RYD851945 RNY851945:ROH851945 REC851945:REL851945 QUG851945:QUP851945 QKK851945:QKT851945 QAO851945:QAX851945 PQS851945:PRB851945 PGW851945:PHF851945 OXA851945:OXJ851945 ONE851945:ONN851945 ODI851945:ODR851945 NTM851945:NTV851945 NJQ851945:NJZ851945 MZU851945:NAD851945 MPY851945:MQH851945 MGC851945:MGL851945 LWG851945:LWP851945 LMK851945:LMT851945 LCO851945:LCX851945 KSS851945:KTB851945 KIW851945:KJF851945 JZA851945:JZJ851945 JPE851945:JPN851945 JFI851945:JFR851945 IVM851945:IVV851945 ILQ851945:ILZ851945 IBU851945:ICD851945 HRY851945:HSH851945 HIC851945:HIL851945 GYG851945:GYP851945 GOK851945:GOT851945 GEO851945:GEX851945 FUS851945:FVB851945 FKW851945:FLF851945 FBA851945:FBJ851945 ERE851945:ERN851945 EHI851945:EHR851945 DXM851945:DXV851945 DNQ851945:DNZ851945 DDU851945:DED851945 CTY851945:CUH851945 CKC851945:CKL851945 CAG851945:CAP851945 BQK851945:BQT851945 BGO851945:BGX851945 AWS851945:AXB851945 AMW851945:ANF851945 ADA851945:ADJ851945 TE851945:TN851945 JI851945:JR851945 M851945:V851945 WVU786409:WWD786409 WLY786409:WMH786409 WCC786409:WCL786409 VSG786409:VSP786409 VIK786409:VIT786409 UYO786409:UYX786409 UOS786409:UPB786409 UEW786409:UFF786409 TVA786409:TVJ786409 TLE786409:TLN786409 TBI786409:TBR786409 SRM786409:SRV786409 SHQ786409:SHZ786409 RXU786409:RYD786409 RNY786409:ROH786409 REC786409:REL786409 QUG786409:QUP786409 QKK786409:QKT786409 QAO786409:QAX786409 PQS786409:PRB786409 PGW786409:PHF786409 OXA786409:OXJ786409 ONE786409:ONN786409 ODI786409:ODR786409 NTM786409:NTV786409 NJQ786409:NJZ786409 MZU786409:NAD786409 MPY786409:MQH786409 MGC786409:MGL786409 LWG786409:LWP786409 LMK786409:LMT786409 LCO786409:LCX786409 KSS786409:KTB786409 KIW786409:KJF786409 JZA786409:JZJ786409 JPE786409:JPN786409 JFI786409:JFR786409 IVM786409:IVV786409 ILQ786409:ILZ786409 IBU786409:ICD786409 HRY786409:HSH786409 HIC786409:HIL786409 GYG786409:GYP786409 GOK786409:GOT786409 GEO786409:GEX786409 FUS786409:FVB786409 FKW786409:FLF786409 FBA786409:FBJ786409 ERE786409:ERN786409 EHI786409:EHR786409 DXM786409:DXV786409 DNQ786409:DNZ786409 DDU786409:DED786409 CTY786409:CUH786409 CKC786409:CKL786409 CAG786409:CAP786409 BQK786409:BQT786409 BGO786409:BGX786409 AWS786409:AXB786409 AMW786409:ANF786409 ADA786409:ADJ786409 TE786409:TN786409 JI786409:JR786409 M786409:V786409 WVU720873:WWD720873 WLY720873:WMH720873 WCC720873:WCL720873 VSG720873:VSP720873 VIK720873:VIT720873 UYO720873:UYX720873 UOS720873:UPB720873 UEW720873:UFF720873 TVA720873:TVJ720873 TLE720873:TLN720873 TBI720873:TBR720873 SRM720873:SRV720873 SHQ720873:SHZ720873 RXU720873:RYD720873 RNY720873:ROH720873 REC720873:REL720873 QUG720873:QUP720873 QKK720873:QKT720873 QAO720873:QAX720873 PQS720873:PRB720873 PGW720873:PHF720873 OXA720873:OXJ720873 ONE720873:ONN720873 ODI720873:ODR720873 NTM720873:NTV720873 NJQ720873:NJZ720873 MZU720873:NAD720873 MPY720873:MQH720873 MGC720873:MGL720873 LWG720873:LWP720873 LMK720873:LMT720873 LCO720873:LCX720873 KSS720873:KTB720873 KIW720873:KJF720873 JZA720873:JZJ720873 JPE720873:JPN720873 JFI720873:JFR720873 IVM720873:IVV720873 ILQ720873:ILZ720873 IBU720873:ICD720873 HRY720873:HSH720873 HIC720873:HIL720873 GYG720873:GYP720873 GOK720873:GOT720873 GEO720873:GEX720873 FUS720873:FVB720873 FKW720873:FLF720873 FBA720873:FBJ720873 ERE720873:ERN720873 EHI720873:EHR720873 DXM720873:DXV720873 DNQ720873:DNZ720873 DDU720873:DED720873 CTY720873:CUH720873 CKC720873:CKL720873 CAG720873:CAP720873 BQK720873:BQT720873 BGO720873:BGX720873 AWS720873:AXB720873 AMW720873:ANF720873 ADA720873:ADJ720873 TE720873:TN720873 JI720873:JR720873 M720873:V720873 WVU655337:WWD655337 WLY655337:WMH655337 WCC655337:WCL655337 VSG655337:VSP655337 VIK655337:VIT655337 UYO655337:UYX655337 UOS655337:UPB655337 UEW655337:UFF655337 TVA655337:TVJ655337 TLE655337:TLN655337 TBI655337:TBR655337 SRM655337:SRV655337 SHQ655337:SHZ655337 RXU655337:RYD655337 RNY655337:ROH655337 REC655337:REL655337 QUG655337:QUP655337 QKK655337:QKT655337 QAO655337:QAX655337 PQS655337:PRB655337 PGW655337:PHF655337 OXA655337:OXJ655337 ONE655337:ONN655337 ODI655337:ODR655337 NTM655337:NTV655337 NJQ655337:NJZ655337 MZU655337:NAD655337 MPY655337:MQH655337 MGC655337:MGL655337 LWG655337:LWP655337 LMK655337:LMT655337 LCO655337:LCX655337 KSS655337:KTB655337 KIW655337:KJF655337 JZA655337:JZJ655337 JPE655337:JPN655337 JFI655337:JFR655337 IVM655337:IVV655337 ILQ655337:ILZ655337 IBU655337:ICD655337 HRY655337:HSH655337 HIC655337:HIL655337 GYG655337:GYP655337 GOK655337:GOT655337 GEO655337:GEX655337 FUS655337:FVB655337 FKW655337:FLF655337 FBA655337:FBJ655337 ERE655337:ERN655337 EHI655337:EHR655337 DXM655337:DXV655337 DNQ655337:DNZ655337 DDU655337:DED655337 CTY655337:CUH655337 CKC655337:CKL655337 CAG655337:CAP655337 BQK655337:BQT655337 BGO655337:BGX655337 AWS655337:AXB655337 AMW655337:ANF655337 ADA655337:ADJ655337 TE655337:TN655337 JI655337:JR655337 M655337:V655337 WVU589801:WWD589801 WLY589801:WMH589801 WCC589801:WCL589801 VSG589801:VSP589801 VIK589801:VIT589801 UYO589801:UYX589801 UOS589801:UPB589801 UEW589801:UFF589801 TVA589801:TVJ589801 TLE589801:TLN589801 TBI589801:TBR589801 SRM589801:SRV589801 SHQ589801:SHZ589801 RXU589801:RYD589801 RNY589801:ROH589801 REC589801:REL589801 QUG589801:QUP589801 QKK589801:QKT589801 QAO589801:QAX589801 PQS589801:PRB589801 PGW589801:PHF589801 OXA589801:OXJ589801 ONE589801:ONN589801 ODI589801:ODR589801 NTM589801:NTV589801 NJQ589801:NJZ589801 MZU589801:NAD589801 MPY589801:MQH589801 MGC589801:MGL589801 LWG589801:LWP589801 LMK589801:LMT589801 LCO589801:LCX589801 KSS589801:KTB589801 KIW589801:KJF589801 JZA589801:JZJ589801 JPE589801:JPN589801 JFI589801:JFR589801 IVM589801:IVV589801 ILQ589801:ILZ589801 IBU589801:ICD589801 HRY589801:HSH589801 HIC589801:HIL589801 GYG589801:GYP589801 GOK589801:GOT589801 GEO589801:GEX589801 FUS589801:FVB589801 FKW589801:FLF589801 FBA589801:FBJ589801 ERE589801:ERN589801 EHI589801:EHR589801 DXM589801:DXV589801 DNQ589801:DNZ589801 DDU589801:DED589801 CTY589801:CUH589801 CKC589801:CKL589801 CAG589801:CAP589801 BQK589801:BQT589801 BGO589801:BGX589801 AWS589801:AXB589801 AMW589801:ANF589801 ADA589801:ADJ589801 TE589801:TN589801 JI589801:JR589801 M589801:V589801 WVU524265:WWD524265 WLY524265:WMH524265 WCC524265:WCL524265 VSG524265:VSP524265 VIK524265:VIT524265 UYO524265:UYX524265 UOS524265:UPB524265 UEW524265:UFF524265 TVA524265:TVJ524265 TLE524265:TLN524265 TBI524265:TBR524265 SRM524265:SRV524265 SHQ524265:SHZ524265 RXU524265:RYD524265 RNY524265:ROH524265 REC524265:REL524265 QUG524265:QUP524265 QKK524265:QKT524265 QAO524265:QAX524265 PQS524265:PRB524265 PGW524265:PHF524265 OXA524265:OXJ524265 ONE524265:ONN524265 ODI524265:ODR524265 NTM524265:NTV524265 NJQ524265:NJZ524265 MZU524265:NAD524265 MPY524265:MQH524265 MGC524265:MGL524265 LWG524265:LWP524265 LMK524265:LMT524265 LCO524265:LCX524265 KSS524265:KTB524265 KIW524265:KJF524265 JZA524265:JZJ524265 JPE524265:JPN524265 JFI524265:JFR524265 IVM524265:IVV524265 ILQ524265:ILZ524265 IBU524265:ICD524265 HRY524265:HSH524265 HIC524265:HIL524265 GYG524265:GYP524265 GOK524265:GOT524265 GEO524265:GEX524265 FUS524265:FVB524265 FKW524265:FLF524265 FBA524265:FBJ524265 ERE524265:ERN524265 EHI524265:EHR524265 DXM524265:DXV524265 DNQ524265:DNZ524265 DDU524265:DED524265 CTY524265:CUH524265 CKC524265:CKL524265 CAG524265:CAP524265 BQK524265:BQT524265 BGO524265:BGX524265 AWS524265:AXB524265 AMW524265:ANF524265 ADA524265:ADJ524265 TE524265:TN524265 JI524265:JR524265 M524265:V524265 WVU458729:WWD458729 WLY458729:WMH458729 WCC458729:WCL458729 VSG458729:VSP458729 VIK458729:VIT458729 UYO458729:UYX458729 UOS458729:UPB458729 UEW458729:UFF458729 TVA458729:TVJ458729 TLE458729:TLN458729 TBI458729:TBR458729 SRM458729:SRV458729 SHQ458729:SHZ458729 RXU458729:RYD458729 RNY458729:ROH458729 REC458729:REL458729 QUG458729:QUP458729 QKK458729:QKT458729 QAO458729:QAX458729 PQS458729:PRB458729 PGW458729:PHF458729 OXA458729:OXJ458729 ONE458729:ONN458729 ODI458729:ODR458729 NTM458729:NTV458729 NJQ458729:NJZ458729 MZU458729:NAD458729 MPY458729:MQH458729 MGC458729:MGL458729 LWG458729:LWP458729 LMK458729:LMT458729 LCO458729:LCX458729 KSS458729:KTB458729 KIW458729:KJF458729 JZA458729:JZJ458729 JPE458729:JPN458729 JFI458729:JFR458729 IVM458729:IVV458729 ILQ458729:ILZ458729 IBU458729:ICD458729 HRY458729:HSH458729 HIC458729:HIL458729 GYG458729:GYP458729 GOK458729:GOT458729 GEO458729:GEX458729 FUS458729:FVB458729 FKW458729:FLF458729 FBA458729:FBJ458729 ERE458729:ERN458729 EHI458729:EHR458729 DXM458729:DXV458729 DNQ458729:DNZ458729 DDU458729:DED458729 CTY458729:CUH458729 CKC458729:CKL458729 CAG458729:CAP458729 BQK458729:BQT458729 BGO458729:BGX458729 AWS458729:AXB458729 AMW458729:ANF458729 ADA458729:ADJ458729 TE458729:TN458729 JI458729:JR458729 M458729:V458729 WVU393193:WWD393193 WLY393193:WMH393193 WCC393193:WCL393193 VSG393193:VSP393193 VIK393193:VIT393193 UYO393193:UYX393193 UOS393193:UPB393193 UEW393193:UFF393193 TVA393193:TVJ393193 TLE393193:TLN393193 TBI393193:TBR393193 SRM393193:SRV393193 SHQ393193:SHZ393193 RXU393193:RYD393193 RNY393193:ROH393193 REC393193:REL393193 QUG393193:QUP393193 QKK393193:QKT393193 QAO393193:QAX393193 PQS393193:PRB393193 PGW393193:PHF393193 OXA393193:OXJ393193 ONE393193:ONN393193 ODI393193:ODR393193 NTM393193:NTV393193 NJQ393193:NJZ393193 MZU393193:NAD393193 MPY393193:MQH393193 MGC393193:MGL393193 LWG393193:LWP393193 LMK393193:LMT393193 LCO393193:LCX393193 KSS393193:KTB393193 KIW393193:KJF393193 JZA393193:JZJ393193 JPE393193:JPN393193 JFI393193:JFR393193 IVM393193:IVV393193 ILQ393193:ILZ393193 IBU393193:ICD393193 HRY393193:HSH393193 HIC393193:HIL393193 GYG393193:GYP393193 GOK393193:GOT393193 GEO393193:GEX393193 FUS393193:FVB393193 FKW393193:FLF393193 FBA393193:FBJ393193 ERE393193:ERN393193 EHI393193:EHR393193 DXM393193:DXV393193 DNQ393193:DNZ393193 DDU393193:DED393193 CTY393193:CUH393193 CKC393193:CKL393193 CAG393193:CAP393193 BQK393193:BQT393193 BGO393193:BGX393193 AWS393193:AXB393193 AMW393193:ANF393193 ADA393193:ADJ393193 TE393193:TN393193 JI393193:JR393193 M393193:V393193 WVU327657:WWD327657 WLY327657:WMH327657 WCC327657:WCL327657 VSG327657:VSP327657 VIK327657:VIT327657 UYO327657:UYX327657 UOS327657:UPB327657 UEW327657:UFF327657 TVA327657:TVJ327657 TLE327657:TLN327657 TBI327657:TBR327657 SRM327657:SRV327657 SHQ327657:SHZ327657 RXU327657:RYD327657 RNY327657:ROH327657 REC327657:REL327657 QUG327657:QUP327657 QKK327657:QKT327657 QAO327657:QAX327657 PQS327657:PRB327657 PGW327657:PHF327657 OXA327657:OXJ327657 ONE327657:ONN327657 ODI327657:ODR327657 NTM327657:NTV327657 NJQ327657:NJZ327657 MZU327657:NAD327657 MPY327657:MQH327657 MGC327657:MGL327657 LWG327657:LWP327657 LMK327657:LMT327657 LCO327657:LCX327657 KSS327657:KTB327657 KIW327657:KJF327657 JZA327657:JZJ327657 JPE327657:JPN327657 JFI327657:JFR327657 IVM327657:IVV327657 ILQ327657:ILZ327657 IBU327657:ICD327657 HRY327657:HSH327657 HIC327657:HIL327657 GYG327657:GYP327657 GOK327657:GOT327657 GEO327657:GEX327657 FUS327657:FVB327657 FKW327657:FLF327657 FBA327657:FBJ327657 ERE327657:ERN327657 EHI327657:EHR327657 DXM327657:DXV327657 DNQ327657:DNZ327657 DDU327657:DED327657 CTY327657:CUH327657 CKC327657:CKL327657 CAG327657:CAP327657 BQK327657:BQT327657 BGO327657:BGX327657 AWS327657:AXB327657 AMW327657:ANF327657 ADA327657:ADJ327657 TE327657:TN327657 JI327657:JR327657 M327657:V327657 WVU262121:WWD262121 WLY262121:WMH262121 WCC262121:WCL262121 VSG262121:VSP262121 VIK262121:VIT262121 UYO262121:UYX262121 UOS262121:UPB262121 UEW262121:UFF262121 TVA262121:TVJ262121 TLE262121:TLN262121 TBI262121:TBR262121 SRM262121:SRV262121 SHQ262121:SHZ262121 RXU262121:RYD262121 RNY262121:ROH262121 REC262121:REL262121 QUG262121:QUP262121 QKK262121:QKT262121 QAO262121:QAX262121 PQS262121:PRB262121 PGW262121:PHF262121 OXA262121:OXJ262121 ONE262121:ONN262121 ODI262121:ODR262121 NTM262121:NTV262121 NJQ262121:NJZ262121 MZU262121:NAD262121 MPY262121:MQH262121 MGC262121:MGL262121 LWG262121:LWP262121 LMK262121:LMT262121 LCO262121:LCX262121 KSS262121:KTB262121 KIW262121:KJF262121 JZA262121:JZJ262121 JPE262121:JPN262121 JFI262121:JFR262121 IVM262121:IVV262121 ILQ262121:ILZ262121 IBU262121:ICD262121 HRY262121:HSH262121 HIC262121:HIL262121 GYG262121:GYP262121 GOK262121:GOT262121 GEO262121:GEX262121 FUS262121:FVB262121 FKW262121:FLF262121 FBA262121:FBJ262121 ERE262121:ERN262121 EHI262121:EHR262121 DXM262121:DXV262121 DNQ262121:DNZ262121 DDU262121:DED262121 CTY262121:CUH262121 CKC262121:CKL262121 CAG262121:CAP262121 BQK262121:BQT262121 BGO262121:BGX262121 AWS262121:AXB262121 AMW262121:ANF262121 ADA262121:ADJ262121 TE262121:TN262121 JI262121:JR262121 M262121:V262121 WVU196585:WWD196585 WLY196585:WMH196585 WCC196585:WCL196585 VSG196585:VSP196585 VIK196585:VIT196585 UYO196585:UYX196585 UOS196585:UPB196585 UEW196585:UFF196585 TVA196585:TVJ196585 TLE196585:TLN196585 TBI196585:TBR196585 SRM196585:SRV196585 SHQ196585:SHZ196585 RXU196585:RYD196585 RNY196585:ROH196585 REC196585:REL196585 QUG196585:QUP196585 QKK196585:QKT196585 QAO196585:QAX196585 PQS196585:PRB196585 PGW196585:PHF196585 OXA196585:OXJ196585 ONE196585:ONN196585 ODI196585:ODR196585 NTM196585:NTV196585 NJQ196585:NJZ196585 MZU196585:NAD196585 MPY196585:MQH196585 MGC196585:MGL196585 LWG196585:LWP196585 LMK196585:LMT196585 LCO196585:LCX196585 KSS196585:KTB196585 KIW196585:KJF196585 JZA196585:JZJ196585 JPE196585:JPN196585 JFI196585:JFR196585 IVM196585:IVV196585 ILQ196585:ILZ196585 IBU196585:ICD196585 HRY196585:HSH196585 HIC196585:HIL196585 GYG196585:GYP196585 GOK196585:GOT196585 GEO196585:GEX196585 FUS196585:FVB196585 FKW196585:FLF196585 FBA196585:FBJ196585 ERE196585:ERN196585 EHI196585:EHR196585 DXM196585:DXV196585 DNQ196585:DNZ196585 DDU196585:DED196585 CTY196585:CUH196585 CKC196585:CKL196585 CAG196585:CAP196585 BQK196585:BQT196585 BGO196585:BGX196585 AWS196585:AXB196585 AMW196585:ANF196585 ADA196585:ADJ196585 TE196585:TN196585 JI196585:JR196585 M196585:V196585 WVU131049:WWD131049 WLY131049:WMH131049 WCC131049:WCL131049 VSG131049:VSP131049 VIK131049:VIT131049 UYO131049:UYX131049 UOS131049:UPB131049 UEW131049:UFF131049 TVA131049:TVJ131049 TLE131049:TLN131049 TBI131049:TBR131049 SRM131049:SRV131049 SHQ131049:SHZ131049 RXU131049:RYD131049 RNY131049:ROH131049 REC131049:REL131049 QUG131049:QUP131049 QKK131049:QKT131049 QAO131049:QAX131049 PQS131049:PRB131049 PGW131049:PHF131049 OXA131049:OXJ131049 ONE131049:ONN131049 ODI131049:ODR131049 NTM131049:NTV131049 NJQ131049:NJZ131049 MZU131049:NAD131049 MPY131049:MQH131049 MGC131049:MGL131049 LWG131049:LWP131049 LMK131049:LMT131049 LCO131049:LCX131049 KSS131049:KTB131049 KIW131049:KJF131049 JZA131049:JZJ131049 JPE131049:JPN131049 JFI131049:JFR131049 IVM131049:IVV131049 ILQ131049:ILZ131049 IBU131049:ICD131049 HRY131049:HSH131049 HIC131049:HIL131049 GYG131049:GYP131049 GOK131049:GOT131049 GEO131049:GEX131049 FUS131049:FVB131049 FKW131049:FLF131049 FBA131049:FBJ131049 ERE131049:ERN131049 EHI131049:EHR131049 DXM131049:DXV131049 DNQ131049:DNZ131049 DDU131049:DED131049 CTY131049:CUH131049 CKC131049:CKL131049 CAG131049:CAP131049 BQK131049:BQT131049 BGO131049:BGX131049 AWS131049:AXB131049 AMW131049:ANF131049 ADA131049:ADJ131049 TE131049:TN131049 JI131049:JR131049 M131049:V131049 WVU65513:WWD65513 WLY65513:WMH65513 WCC65513:WCL65513 VSG65513:VSP65513 VIK65513:VIT65513 UYO65513:UYX65513 UOS65513:UPB65513 UEW65513:UFF65513 TVA65513:TVJ65513 TLE65513:TLN65513 TBI65513:TBR65513 SRM65513:SRV65513 SHQ65513:SHZ65513 RXU65513:RYD65513 RNY65513:ROH65513 REC65513:REL65513 QUG65513:QUP65513 QKK65513:QKT65513 QAO65513:QAX65513 PQS65513:PRB65513 PGW65513:PHF65513 OXA65513:OXJ65513 ONE65513:ONN65513 ODI65513:ODR65513 NTM65513:NTV65513 NJQ65513:NJZ65513 MZU65513:NAD65513 MPY65513:MQH65513 MGC65513:MGL65513 LWG65513:LWP65513 LMK65513:LMT65513 LCO65513:LCX65513 KSS65513:KTB65513 KIW65513:KJF65513 JZA65513:JZJ65513 JPE65513:JPN65513 JFI65513:JFR65513 IVM65513:IVV65513 ILQ65513:ILZ65513 IBU65513:ICD65513 HRY65513:HSH65513 HIC65513:HIL65513 GYG65513:GYP65513 GOK65513:GOT65513 GEO65513:GEX65513 FUS65513:FVB65513 FKW65513:FLF65513 FBA65513:FBJ65513 ERE65513:ERN65513 EHI65513:EHR65513 DXM65513:DXV65513 DNQ65513:DNZ65513 DDU65513:DED65513 CTY65513:CUH65513 CKC65513:CKL65513 CAG65513:CAP65513 BQK65513:BQT65513 BGO65513:BGX65513 AWS65513:AXB65513 AMW65513:ANF65513 ADA65513:ADJ65513 TE65513:TN65513 JI65513:JR65513 M65513:V65513 WVU3:WWD4 WLY3:WMH4 WCC3:WCL4 VSG3:VSP4 VIK3:VIT4 UYO3:UYX4 UOS3:UPB4 UEW3:UFF4 TVA3:TVJ4 TLE3:TLN4 TBI3:TBR4 SRM3:SRV4 SHQ3:SHZ4 RXU3:RYD4 RNY3:ROH4 REC3:REL4 QUG3:QUP4 QKK3:QKT4 QAO3:QAX4 PQS3:PRB4 PGW3:PHF4 OXA3:OXJ4 ONE3:ONN4 ODI3:ODR4 NTM3:NTV4 NJQ3:NJZ4 MZU3:NAD4 MPY3:MQH4 MGC3:MGL4 LWG3:LWP4 LMK3:LMT4 LCO3:LCX4 KSS3:KTB4 KIW3:KJF4 JZA3:JZJ4 JPE3:JPN4 JFI3:JFR4 IVM3:IVV4 ILQ3:ILZ4 IBU3:ICD4 HRY3:HSH4 HIC3:HIL4 GYG3:GYP4 GOK3:GOT4 GEO3:GEX4 FUS3:FVB4 FKW3:FLF4 FBA3:FBJ4 ERE3:ERN4 EHI3:EHR4 DXM3:DXV4 DNQ3:DNZ4 DDU3:DED4 CTY3:CUH4 CKC3:CKL4 CAG3:CAP4 BQK3:BQT4 BGO3:BGX4 AWS3:AXB4 AMW3:ANF4 ADA3:ADJ4 TE3:TN4 JI3:JR4 WVN983059:WVP983059 WLR983059:WLT983059 WBV983059:WBX983059 VRZ983059:VSB983059 VID983059:VIF983059 UYH983059:UYJ983059 UOL983059:UON983059 UEP983059:UER983059 TUT983059:TUV983059 TKX983059:TKZ983059 TBB983059:TBD983059 SRF983059:SRH983059 SHJ983059:SHL983059 RXN983059:RXP983059 RNR983059:RNT983059 RDV983059:RDX983059 QTZ983059:QUB983059 QKD983059:QKF983059 QAH983059:QAJ983059 PQL983059:PQN983059 PGP983059:PGR983059 OWT983059:OWV983059 OMX983059:OMZ983059 ODB983059:ODD983059 NTF983059:NTH983059 NJJ983059:NJL983059 MZN983059:MZP983059 MPR983059:MPT983059 MFV983059:MFX983059 LVZ983059:LWB983059 LMD983059:LMF983059 LCH983059:LCJ983059 KSL983059:KSN983059 KIP983059:KIR983059 JYT983059:JYV983059 JOX983059:JOZ983059 JFB983059:JFD983059 IVF983059:IVH983059 ILJ983059:ILL983059 IBN983059:IBP983059 HRR983059:HRT983059 HHV983059:HHX983059 GXZ983059:GYB983059 GOD983059:GOF983059 GEH983059:GEJ983059 FUL983059:FUN983059 FKP983059:FKR983059 FAT983059:FAV983059 EQX983059:EQZ983059 EHB983059:EHD983059 DXF983059:DXH983059 DNJ983059:DNL983059 DDN983059:DDP983059 CTR983059:CTT983059 CJV983059:CJX983059 BZZ983059:CAB983059 BQD983059:BQF983059 BGH983059:BGJ983059 AWL983059:AWN983059 AMP983059:AMR983059 ACT983059:ACV983059 SX983059:SZ983059 JB983059:JD983059 F983059:H983059 WVN917523:WVP917523 WLR917523:WLT917523 WBV917523:WBX917523 VRZ917523:VSB917523 VID917523:VIF917523 UYH917523:UYJ917523 UOL917523:UON917523 UEP917523:UER917523 TUT917523:TUV917523 TKX917523:TKZ917523 TBB917523:TBD917523 SRF917523:SRH917523 SHJ917523:SHL917523 RXN917523:RXP917523 RNR917523:RNT917523 RDV917523:RDX917523 QTZ917523:QUB917523 QKD917523:QKF917523 QAH917523:QAJ917523 PQL917523:PQN917523 PGP917523:PGR917523 OWT917523:OWV917523 OMX917523:OMZ917523 ODB917523:ODD917523 NTF917523:NTH917523 NJJ917523:NJL917523 MZN917523:MZP917523 MPR917523:MPT917523 MFV917523:MFX917523 LVZ917523:LWB917523 LMD917523:LMF917523 LCH917523:LCJ917523 KSL917523:KSN917523 KIP917523:KIR917523 JYT917523:JYV917523 JOX917523:JOZ917523 JFB917523:JFD917523 IVF917523:IVH917523 ILJ917523:ILL917523 IBN917523:IBP917523 HRR917523:HRT917523 HHV917523:HHX917523 GXZ917523:GYB917523 GOD917523:GOF917523 GEH917523:GEJ917523 FUL917523:FUN917523 FKP917523:FKR917523 FAT917523:FAV917523 EQX917523:EQZ917523 EHB917523:EHD917523 DXF917523:DXH917523 DNJ917523:DNL917523 DDN917523:DDP917523 CTR917523:CTT917523 CJV917523:CJX917523 BZZ917523:CAB917523 BQD917523:BQF917523 BGH917523:BGJ917523 AWL917523:AWN917523 AMP917523:AMR917523 ACT917523:ACV917523 SX917523:SZ917523 JB917523:JD917523 F917523:H917523 WVN851987:WVP851987 WLR851987:WLT851987 WBV851987:WBX851987 VRZ851987:VSB851987 VID851987:VIF851987 UYH851987:UYJ851987 UOL851987:UON851987 UEP851987:UER851987 TUT851987:TUV851987 TKX851987:TKZ851987 TBB851987:TBD851987 SRF851987:SRH851987 SHJ851987:SHL851987 RXN851987:RXP851987 RNR851987:RNT851987 RDV851987:RDX851987 QTZ851987:QUB851987 QKD851987:QKF851987 QAH851987:QAJ851987 PQL851987:PQN851987 PGP851987:PGR851987 OWT851987:OWV851987 OMX851987:OMZ851987 ODB851987:ODD851987 NTF851987:NTH851987 NJJ851987:NJL851987 MZN851987:MZP851987 MPR851987:MPT851987 MFV851987:MFX851987 LVZ851987:LWB851987 LMD851987:LMF851987 LCH851987:LCJ851987 KSL851987:KSN851987 KIP851987:KIR851987 JYT851987:JYV851987 JOX851987:JOZ851987 JFB851987:JFD851987 IVF851987:IVH851987 ILJ851987:ILL851987 IBN851987:IBP851987 HRR851987:HRT851987 HHV851987:HHX851987 GXZ851987:GYB851987 GOD851987:GOF851987 GEH851987:GEJ851987 FUL851987:FUN851987 FKP851987:FKR851987 FAT851987:FAV851987 EQX851987:EQZ851987 EHB851987:EHD851987 DXF851987:DXH851987 DNJ851987:DNL851987 DDN851987:DDP851987 CTR851987:CTT851987 CJV851987:CJX851987 BZZ851987:CAB851987 BQD851987:BQF851987 BGH851987:BGJ851987 AWL851987:AWN851987 AMP851987:AMR851987 ACT851987:ACV851987 SX851987:SZ851987 JB851987:JD851987 F851987:H851987 WVN786451:WVP786451 WLR786451:WLT786451 WBV786451:WBX786451 VRZ786451:VSB786451 VID786451:VIF786451 UYH786451:UYJ786451 UOL786451:UON786451 UEP786451:UER786451 TUT786451:TUV786451 TKX786451:TKZ786451 TBB786451:TBD786451 SRF786451:SRH786451 SHJ786451:SHL786451 RXN786451:RXP786451 RNR786451:RNT786451 RDV786451:RDX786451 QTZ786451:QUB786451 QKD786451:QKF786451 QAH786451:QAJ786451 PQL786451:PQN786451 PGP786451:PGR786451 OWT786451:OWV786451 OMX786451:OMZ786451 ODB786451:ODD786451 NTF786451:NTH786451 NJJ786451:NJL786451 MZN786451:MZP786451 MPR786451:MPT786451 MFV786451:MFX786451 LVZ786451:LWB786451 LMD786451:LMF786451 LCH786451:LCJ786451 KSL786451:KSN786451 KIP786451:KIR786451 JYT786451:JYV786451 JOX786451:JOZ786451 JFB786451:JFD786451 IVF786451:IVH786451 ILJ786451:ILL786451 IBN786451:IBP786451 HRR786451:HRT786451 HHV786451:HHX786451 GXZ786451:GYB786451 GOD786451:GOF786451 GEH786451:GEJ786451 FUL786451:FUN786451 FKP786451:FKR786451 FAT786451:FAV786451 EQX786451:EQZ786451 EHB786451:EHD786451 DXF786451:DXH786451 DNJ786451:DNL786451 DDN786451:DDP786451 CTR786451:CTT786451 CJV786451:CJX786451 BZZ786451:CAB786451 BQD786451:BQF786451 BGH786451:BGJ786451 AWL786451:AWN786451 AMP786451:AMR786451 ACT786451:ACV786451 SX786451:SZ786451 JB786451:JD786451 F786451:H786451 WVN720915:WVP720915 WLR720915:WLT720915 WBV720915:WBX720915 VRZ720915:VSB720915 VID720915:VIF720915 UYH720915:UYJ720915 UOL720915:UON720915 UEP720915:UER720915 TUT720915:TUV720915 TKX720915:TKZ720915 TBB720915:TBD720915 SRF720915:SRH720915 SHJ720915:SHL720915 RXN720915:RXP720915 RNR720915:RNT720915 RDV720915:RDX720915 QTZ720915:QUB720915 QKD720915:QKF720915 QAH720915:QAJ720915 PQL720915:PQN720915 PGP720915:PGR720915 OWT720915:OWV720915 OMX720915:OMZ720915 ODB720915:ODD720915 NTF720915:NTH720915 NJJ720915:NJL720915 MZN720915:MZP720915 MPR720915:MPT720915 MFV720915:MFX720915 LVZ720915:LWB720915 LMD720915:LMF720915 LCH720915:LCJ720915 KSL720915:KSN720915 KIP720915:KIR720915 JYT720915:JYV720915 JOX720915:JOZ720915 JFB720915:JFD720915 IVF720915:IVH720915 ILJ720915:ILL720915 IBN720915:IBP720915 HRR720915:HRT720915 HHV720915:HHX720915 GXZ720915:GYB720915 GOD720915:GOF720915 GEH720915:GEJ720915 FUL720915:FUN720915 FKP720915:FKR720915 FAT720915:FAV720915 EQX720915:EQZ720915 EHB720915:EHD720915 DXF720915:DXH720915 DNJ720915:DNL720915 DDN720915:DDP720915 CTR720915:CTT720915 CJV720915:CJX720915 BZZ720915:CAB720915 BQD720915:BQF720915 BGH720915:BGJ720915 AWL720915:AWN720915 AMP720915:AMR720915 ACT720915:ACV720915 SX720915:SZ720915 JB720915:JD720915 F720915:H720915 WVN655379:WVP655379 WLR655379:WLT655379 WBV655379:WBX655379 VRZ655379:VSB655379 VID655379:VIF655379 UYH655379:UYJ655379 UOL655379:UON655379 UEP655379:UER655379 TUT655379:TUV655379 TKX655379:TKZ655379 TBB655379:TBD655379 SRF655379:SRH655379 SHJ655379:SHL655379 RXN655379:RXP655379 RNR655379:RNT655379 RDV655379:RDX655379 QTZ655379:QUB655379 QKD655379:QKF655379 QAH655379:QAJ655379 PQL655379:PQN655379 PGP655379:PGR655379 OWT655379:OWV655379 OMX655379:OMZ655379 ODB655379:ODD655379 NTF655379:NTH655379 NJJ655379:NJL655379 MZN655379:MZP655379 MPR655379:MPT655379 MFV655379:MFX655379 LVZ655379:LWB655379 LMD655379:LMF655379 LCH655379:LCJ655379 KSL655379:KSN655379 KIP655379:KIR655379 JYT655379:JYV655379 JOX655379:JOZ655379 JFB655379:JFD655379 IVF655379:IVH655379 ILJ655379:ILL655379 IBN655379:IBP655379 HRR655379:HRT655379 HHV655379:HHX655379 GXZ655379:GYB655379 GOD655379:GOF655379 GEH655379:GEJ655379 FUL655379:FUN655379 FKP655379:FKR655379 FAT655379:FAV655379 EQX655379:EQZ655379 EHB655379:EHD655379 DXF655379:DXH655379 DNJ655379:DNL655379 DDN655379:DDP655379 CTR655379:CTT655379 CJV655379:CJX655379 BZZ655379:CAB655379 BQD655379:BQF655379 BGH655379:BGJ655379 AWL655379:AWN655379 AMP655379:AMR655379 ACT655379:ACV655379 SX655379:SZ655379 JB655379:JD655379 F655379:H655379 WVN589843:WVP589843 WLR589843:WLT589843 WBV589843:WBX589843 VRZ589843:VSB589843 VID589843:VIF589843 UYH589843:UYJ589843 UOL589843:UON589843 UEP589843:UER589843 TUT589843:TUV589843 TKX589843:TKZ589843 TBB589843:TBD589843 SRF589843:SRH589843 SHJ589843:SHL589843 RXN589843:RXP589843 RNR589843:RNT589843 RDV589843:RDX589843 QTZ589843:QUB589843 QKD589843:QKF589843 QAH589843:QAJ589843 PQL589843:PQN589843 PGP589843:PGR589843 OWT589843:OWV589843 OMX589843:OMZ589843 ODB589843:ODD589843 NTF589843:NTH589843 NJJ589843:NJL589843 MZN589843:MZP589843 MPR589843:MPT589843 MFV589843:MFX589843 LVZ589843:LWB589843 LMD589843:LMF589843 LCH589843:LCJ589843 KSL589843:KSN589843 KIP589843:KIR589843 JYT589843:JYV589843 JOX589843:JOZ589843 JFB589843:JFD589843 IVF589843:IVH589843 ILJ589843:ILL589843 IBN589843:IBP589843 HRR589843:HRT589843 HHV589843:HHX589843 GXZ589843:GYB589843 GOD589843:GOF589843 GEH589843:GEJ589843 FUL589843:FUN589843 FKP589843:FKR589843 FAT589843:FAV589843 EQX589843:EQZ589843 EHB589843:EHD589843 DXF589843:DXH589843 DNJ589843:DNL589843 DDN589843:DDP589843 CTR589843:CTT589843 CJV589843:CJX589843 BZZ589843:CAB589843 BQD589843:BQF589843 BGH589843:BGJ589843 AWL589843:AWN589843 AMP589843:AMR589843 ACT589843:ACV589843 SX589843:SZ589843 JB589843:JD589843 F589843:H589843 WVN524307:WVP524307 WLR524307:WLT524307 WBV524307:WBX524307 VRZ524307:VSB524307 VID524307:VIF524307 UYH524307:UYJ524307 UOL524307:UON524307 UEP524307:UER524307 TUT524307:TUV524307 TKX524307:TKZ524307 TBB524307:TBD524307 SRF524307:SRH524307 SHJ524307:SHL524307 RXN524307:RXP524307 RNR524307:RNT524307 RDV524307:RDX524307 QTZ524307:QUB524307 QKD524307:QKF524307 QAH524307:QAJ524307 PQL524307:PQN524307 PGP524307:PGR524307 OWT524307:OWV524307 OMX524307:OMZ524307 ODB524307:ODD524307 NTF524307:NTH524307 NJJ524307:NJL524307 MZN524307:MZP524307 MPR524307:MPT524307 MFV524307:MFX524307 LVZ524307:LWB524307 LMD524307:LMF524307 LCH524307:LCJ524307 KSL524307:KSN524307 KIP524307:KIR524307 JYT524307:JYV524307 JOX524307:JOZ524307 JFB524307:JFD524307 IVF524307:IVH524307 ILJ524307:ILL524307 IBN524307:IBP524307 HRR524307:HRT524307 HHV524307:HHX524307 GXZ524307:GYB524307 GOD524307:GOF524307 GEH524307:GEJ524307 FUL524307:FUN524307 FKP524307:FKR524307 FAT524307:FAV524307 EQX524307:EQZ524307 EHB524307:EHD524307 DXF524307:DXH524307 DNJ524307:DNL524307 DDN524307:DDP524307 CTR524307:CTT524307 CJV524307:CJX524307 BZZ524307:CAB524307 BQD524307:BQF524307 BGH524307:BGJ524307 AWL524307:AWN524307 AMP524307:AMR524307 ACT524307:ACV524307 SX524307:SZ524307 JB524307:JD524307 F524307:H524307 WVN458771:WVP458771 WLR458771:WLT458771 WBV458771:WBX458771 VRZ458771:VSB458771 VID458771:VIF458771 UYH458771:UYJ458771 UOL458771:UON458771 UEP458771:UER458771 TUT458771:TUV458771 TKX458771:TKZ458771 TBB458771:TBD458771 SRF458771:SRH458771 SHJ458771:SHL458771 RXN458771:RXP458771 RNR458771:RNT458771 RDV458771:RDX458771 QTZ458771:QUB458771 QKD458771:QKF458771 QAH458771:QAJ458771 PQL458771:PQN458771 PGP458771:PGR458771 OWT458771:OWV458771 OMX458771:OMZ458771 ODB458771:ODD458771 NTF458771:NTH458771 NJJ458771:NJL458771 MZN458771:MZP458771 MPR458771:MPT458771 MFV458771:MFX458771 LVZ458771:LWB458771 LMD458771:LMF458771 LCH458771:LCJ458771 KSL458771:KSN458771 KIP458771:KIR458771 JYT458771:JYV458771 JOX458771:JOZ458771 JFB458771:JFD458771 IVF458771:IVH458771 ILJ458771:ILL458771 IBN458771:IBP458771 HRR458771:HRT458771 HHV458771:HHX458771 GXZ458771:GYB458771 GOD458771:GOF458771 GEH458771:GEJ458771 FUL458771:FUN458771 FKP458771:FKR458771 FAT458771:FAV458771 EQX458771:EQZ458771 EHB458771:EHD458771 DXF458771:DXH458771 DNJ458771:DNL458771 DDN458771:DDP458771 CTR458771:CTT458771 CJV458771:CJX458771 BZZ458771:CAB458771 BQD458771:BQF458771 BGH458771:BGJ458771 AWL458771:AWN458771 AMP458771:AMR458771 ACT458771:ACV458771 SX458771:SZ458771 JB458771:JD458771 F458771:H458771 WVN393235:WVP393235 WLR393235:WLT393235 WBV393235:WBX393235 VRZ393235:VSB393235 VID393235:VIF393235 UYH393235:UYJ393235 UOL393235:UON393235 UEP393235:UER393235 TUT393235:TUV393235 TKX393235:TKZ393235 TBB393235:TBD393235 SRF393235:SRH393235 SHJ393235:SHL393235 RXN393235:RXP393235 RNR393235:RNT393235 RDV393235:RDX393235 QTZ393235:QUB393235 QKD393235:QKF393235 QAH393235:QAJ393235 PQL393235:PQN393235 PGP393235:PGR393235 OWT393235:OWV393235 OMX393235:OMZ393235 ODB393235:ODD393235 NTF393235:NTH393235 NJJ393235:NJL393235 MZN393235:MZP393235 MPR393235:MPT393235 MFV393235:MFX393235 LVZ393235:LWB393235 LMD393235:LMF393235 LCH393235:LCJ393235 KSL393235:KSN393235 KIP393235:KIR393235 JYT393235:JYV393235 JOX393235:JOZ393235 JFB393235:JFD393235 IVF393235:IVH393235 ILJ393235:ILL393235 IBN393235:IBP393235 HRR393235:HRT393235 HHV393235:HHX393235 GXZ393235:GYB393235 GOD393235:GOF393235 GEH393235:GEJ393235 FUL393235:FUN393235 FKP393235:FKR393235 FAT393235:FAV393235 EQX393235:EQZ393235 EHB393235:EHD393235 DXF393235:DXH393235 DNJ393235:DNL393235 DDN393235:DDP393235 CTR393235:CTT393235 CJV393235:CJX393235 BZZ393235:CAB393235 BQD393235:BQF393235 BGH393235:BGJ393235 AWL393235:AWN393235 AMP393235:AMR393235 ACT393235:ACV393235 SX393235:SZ393235 JB393235:JD393235 F393235:H393235 WVN327699:WVP327699 WLR327699:WLT327699 WBV327699:WBX327699 VRZ327699:VSB327699 VID327699:VIF327699 UYH327699:UYJ327699 UOL327699:UON327699 UEP327699:UER327699 TUT327699:TUV327699 TKX327699:TKZ327699 TBB327699:TBD327699 SRF327699:SRH327699 SHJ327699:SHL327699 RXN327699:RXP327699 RNR327699:RNT327699 RDV327699:RDX327699 QTZ327699:QUB327699 QKD327699:QKF327699 QAH327699:QAJ327699 PQL327699:PQN327699 PGP327699:PGR327699 OWT327699:OWV327699 OMX327699:OMZ327699 ODB327699:ODD327699 NTF327699:NTH327699 NJJ327699:NJL327699 MZN327699:MZP327699 MPR327699:MPT327699 MFV327699:MFX327699 LVZ327699:LWB327699 LMD327699:LMF327699 LCH327699:LCJ327699 KSL327699:KSN327699 KIP327699:KIR327699 JYT327699:JYV327699 JOX327699:JOZ327699 JFB327699:JFD327699 IVF327699:IVH327699 ILJ327699:ILL327699 IBN327699:IBP327699 HRR327699:HRT327699 HHV327699:HHX327699 GXZ327699:GYB327699 GOD327699:GOF327699 GEH327699:GEJ327699 FUL327699:FUN327699 FKP327699:FKR327699 FAT327699:FAV327699 EQX327699:EQZ327699 EHB327699:EHD327699 DXF327699:DXH327699 DNJ327699:DNL327699 DDN327699:DDP327699 CTR327699:CTT327699 CJV327699:CJX327699 BZZ327699:CAB327699 BQD327699:BQF327699 BGH327699:BGJ327699 AWL327699:AWN327699 AMP327699:AMR327699 ACT327699:ACV327699 SX327699:SZ327699 JB327699:JD327699 F327699:H327699 WVN262163:WVP262163 WLR262163:WLT262163 WBV262163:WBX262163 VRZ262163:VSB262163 VID262163:VIF262163 UYH262163:UYJ262163 UOL262163:UON262163 UEP262163:UER262163 TUT262163:TUV262163 TKX262163:TKZ262163 TBB262163:TBD262163 SRF262163:SRH262163 SHJ262163:SHL262163 RXN262163:RXP262163 RNR262163:RNT262163 RDV262163:RDX262163 QTZ262163:QUB262163 QKD262163:QKF262163 QAH262163:QAJ262163 PQL262163:PQN262163 PGP262163:PGR262163 OWT262163:OWV262163 OMX262163:OMZ262163 ODB262163:ODD262163 NTF262163:NTH262163 NJJ262163:NJL262163 MZN262163:MZP262163 MPR262163:MPT262163 MFV262163:MFX262163 LVZ262163:LWB262163 LMD262163:LMF262163 LCH262163:LCJ262163 KSL262163:KSN262163 KIP262163:KIR262163 JYT262163:JYV262163 JOX262163:JOZ262163 JFB262163:JFD262163 IVF262163:IVH262163 ILJ262163:ILL262163 IBN262163:IBP262163 HRR262163:HRT262163 HHV262163:HHX262163 GXZ262163:GYB262163 GOD262163:GOF262163 GEH262163:GEJ262163 FUL262163:FUN262163 FKP262163:FKR262163 FAT262163:FAV262163 EQX262163:EQZ262163 EHB262163:EHD262163 DXF262163:DXH262163 DNJ262163:DNL262163 DDN262163:DDP262163 CTR262163:CTT262163 CJV262163:CJX262163 BZZ262163:CAB262163 BQD262163:BQF262163 BGH262163:BGJ262163 AWL262163:AWN262163 AMP262163:AMR262163 ACT262163:ACV262163 SX262163:SZ262163 JB262163:JD262163 F262163:H262163 WVN196627:WVP196627 WLR196627:WLT196627 WBV196627:WBX196627 VRZ196627:VSB196627 VID196627:VIF196627 UYH196627:UYJ196627 UOL196627:UON196627 UEP196627:UER196627 TUT196627:TUV196627 TKX196627:TKZ196627 TBB196627:TBD196627 SRF196627:SRH196627 SHJ196627:SHL196627 RXN196627:RXP196627 RNR196627:RNT196627 RDV196627:RDX196627 QTZ196627:QUB196627 QKD196627:QKF196627 QAH196627:QAJ196627 PQL196627:PQN196627 PGP196627:PGR196627 OWT196627:OWV196627 OMX196627:OMZ196627 ODB196627:ODD196627 NTF196627:NTH196627 NJJ196627:NJL196627 MZN196627:MZP196627 MPR196627:MPT196627 MFV196627:MFX196627 LVZ196627:LWB196627 LMD196627:LMF196627 LCH196627:LCJ196627 KSL196627:KSN196627 KIP196627:KIR196627 JYT196627:JYV196627 JOX196627:JOZ196627 JFB196627:JFD196627 IVF196627:IVH196627 ILJ196627:ILL196627 IBN196627:IBP196627 HRR196627:HRT196627 HHV196627:HHX196627 GXZ196627:GYB196627 GOD196627:GOF196627 GEH196627:GEJ196627 FUL196627:FUN196627 FKP196627:FKR196627 FAT196627:FAV196627 EQX196627:EQZ196627 EHB196627:EHD196627 DXF196627:DXH196627 DNJ196627:DNL196627 DDN196627:DDP196627 CTR196627:CTT196627 CJV196627:CJX196627 BZZ196627:CAB196627 BQD196627:BQF196627 BGH196627:BGJ196627 AWL196627:AWN196627 AMP196627:AMR196627 ACT196627:ACV196627 SX196627:SZ196627 JB196627:JD196627 F196627:H196627 WVN131091:WVP131091 WLR131091:WLT131091 WBV131091:WBX131091 VRZ131091:VSB131091 VID131091:VIF131091 UYH131091:UYJ131091 UOL131091:UON131091 UEP131091:UER131091 TUT131091:TUV131091 TKX131091:TKZ131091 TBB131091:TBD131091 SRF131091:SRH131091 SHJ131091:SHL131091 RXN131091:RXP131091 RNR131091:RNT131091 RDV131091:RDX131091 QTZ131091:QUB131091 QKD131091:QKF131091 QAH131091:QAJ131091 PQL131091:PQN131091 PGP131091:PGR131091 OWT131091:OWV131091 OMX131091:OMZ131091 ODB131091:ODD131091 NTF131091:NTH131091 NJJ131091:NJL131091 MZN131091:MZP131091 MPR131091:MPT131091 MFV131091:MFX131091 LVZ131091:LWB131091 LMD131091:LMF131091 LCH131091:LCJ131091 KSL131091:KSN131091 KIP131091:KIR131091 JYT131091:JYV131091 JOX131091:JOZ131091 JFB131091:JFD131091 IVF131091:IVH131091 ILJ131091:ILL131091 IBN131091:IBP131091 HRR131091:HRT131091 HHV131091:HHX131091 GXZ131091:GYB131091 GOD131091:GOF131091 GEH131091:GEJ131091 FUL131091:FUN131091 FKP131091:FKR131091 FAT131091:FAV131091 EQX131091:EQZ131091 EHB131091:EHD131091 DXF131091:DXH131091 DNJ131091:DNL131091 DDN131091:DDP131091 CTR131091:CTT131091 CJV131091:CJX131091 BZZ131091:CAB131091 BQD131091:BQF131091 BGH131091:BGJ131091 AWL131091:AWN131091 AMP131091:AMR131091 ACT131091:ACV131091 SX131091:SZ131091 JB131091:JD131091 F131091:H131091 WVN65555:WVP65555 WLR65555:WLT65555 WBV65555:WBX65555 VRZ65555:VSB65555 VID65555:VIF65555 UYH65555:UYJ65555 UOL65555:UON65555 UEP65555:UER65555 TUT65555:TUV65555 TKX65555:TKZ65555 TBB65555:TBD65555 SRF65555:SRH65555 SHJ65555:SHL65555 RXN65555:RXP65555 RNR65555:RNT65555 RDV65555:RDX65555 QTZ65555:QUB65555 QKD65555:QKF65555 QAH65555:QAJ65555 PQL65555:PQN65555 PGP65555:PGR65555 OWT65555:OWV65555 OMX65555:OMZ65555 ODB65555:ODD65555 NTF65555:NTH65555 NJJ65555:NJL65555 MZN65555:MZP65555 MPR65555:MPT65555 MFV65555:MFX65555 LVZ65555:LWB65555 LMD65555:LMF65555 LCH65555:LCJ65555 KSL65555:KSN65555 KIP65555:KIR65555 JYT65555:JYV65555 JOX65555:JOZ65555 JFB65555:JFD65555 IVF65555:IVH65555 ILJ65555:ILL65555 IBN65555:IBP65555 HRR65555:HRT65555 HHV65555:HHX65555 GXZ65555:GYB65555 GOD65555:GOF65555 GEH65555:GEJ65555 FUL65555:FUN65555 FKP65555:FKR65555 FAT65555:FAV65555 EQX65555:EQZ65555 EHB65555:EHD65555 DXF65555:DXH65555 DNJ65555:DNL65555 DDN65555:DDP65555 CTR65555:CTT65555 CJV65555:CJX65555 BZZ65555:CAB65555 BQD65555:BQF65555 BGH65555:BGJ65555 AWL65555:AWN65555 AMP65555:AMR65555 ACT65555:ACV65555 SX65555:SZ65555 JB65555:JD65555 F65555:H65555 WVN46:WVP46 WLR46:WLT46 WBV46:WBX46 VRZ46:VSB46 VID46:VIF46 UYH46:UYJ46 UOL46:UON46 UEP46:UER46 TUT46:TUV46 TKX46:TKZ46 TBB46:TBD46 SRF46:SRH46 SHJ46:SHL46 RXN46:RXP46 RNR46:RNT46 RDV46:RDX46 QTZ46:QUB46 QKD46:QKF46 QAH46:QAJ46 PQL46:PQN46 PGP46:PGR46 OWT46:OWV46 OMX46:OMZ46 ODB46:ODD46 NTF46:NTH46 NJJ46:NJL46 MZN46:MZP46 MPR46:MPT46 MFV46:MFX46 LVZ46:LWB46 LMD46:LMF46 LCH46:LCJ46 KSL46:KSN46 KIP46:KIR46 JYT46:JYV46 JOX46:JOZ46 JFB46:JFD46 IVF46:IVH46 ILJ46:ILL46 IBN46:IBP46 HRR46:HRT46 HHV46:HHX46 GXZ46:GYB46 GOD46:GOF46 GEH46:GEJ46 FUL46:FUN46 FKP46:FKR46 FAT46:FAV46 EQX46:EQZ46 EHB46:EHD46 DXF46:DXH46 DNJ46:DNL46 DDN46:DDP46 CTR46:CTT46 CJV46:CJX46 BZZ46:CAB46 BQD46:BQF46 BGH46:BGJ46 AWL46:AWN46 AMP46:AMR46 ACT46:ACV46 SX46:SZ46 JB46:JD46 WVV983080:WVZ983080 WCD983080:WCH983080 VSH983080:VSL983080 VIL983080:VIP983080 UYP983080:UYT983080 UOT983080:UOX983080 UEX983080:UFB983080 TVB983080:TVF983080 TLF983080:TLJ983080 TBJ983080:TBN983080 SRN983080:SRR983080 SHR983080:SHV983080 RXV983080:RXZ983080 RNZ983080:ROD983080 RED983080:REH983080 QUH983080:QUL983080 QKL983080:QKP983080 QAP983080:QAT983080 PQT983080:PQX983080 PGX983080:PHB983080 OXB983080:OXF983080 ONF983080:ONJ983080 ODJ983080:ODN983080 NTN983080:NTR983080 NJR983080:NJV983080 MZV983080:MZZ983080 MPZ983080:MQD983080 MGD983080:MGH983080 LWH983080:LWL983080 LML983080:LMP983080 LCP983080:LCT983080 KST983080:KSX983080 KIX983080:KJB983080 JZB983080:JZF983080 JPF983080:JPJ983080 JFJ983080:JFN983080 IVN983080:IVR983080 ILR983080:ILV983080 IBV983080:IBZ983080 HRZ983080:HSD983080 HID983080:HIH983080 GYH983080:GYL983080 GOL983080:GOP983080 GEP983080:GET983080 FUT983080:FUX983080 FKX983080:FLB983080 FBB983080:FBF983080 ERF983080:ERJ983080 EHJ983080:EHN983080 DXN983080:DXR983080 DNR983080:DNV983080 DDV983080:DDZ983080 CTZ983080:CUD983080 CKD983080:CKH983080 CAH983080:CAL983080 BQL983080:BQP983080 BGP983080:BGT983080 AWT983080:AWX983080 AMX983080:ANB983080 ADB983080:ADF983080 TF983080:TJ983080 JJ983080:JN983080 N983080:R983080 WVV917544:WVZ917544 WLZ917544:WMD917544 WCD917544:WCH917544 VSH917544:VSL917544 VIL917544:VIP917544 UYP917544:UYT917544 UOT917544:UOX917544 UEX917544:UFB917544 TVB917544:TVF917544 TLF917544:TLJ917544 TBJ917544:TBN917544 SRN917544:SRR917544 SHR917544:SHV917544 RXV917544:RXZ917544 RNZ917544:ROD917544 RED917544:REH917544 QUH917544:QUL917544 QKL917544:QKP917544 QAP917544:QAT917544 PQT917544:PQX917544 PGX917544:PHB917544 OXB917544:OXF917544 ONF917544:ONJ917544 ODJ917544:ODN917544 NTN917544:NTR917544 NJR917544:NJV917544 MZV917544:MZZ917544 MPZ917544:MQD917544 MGD917544:MGH917544 LWH917544:LWL917544 LML917544:LMP917544 LCP917544:LCT917544 KST917544:KSX917544 KIX917544:KJB917544 JZB917544:JZF917544 JPF917544:JPJ917544 JFJ917544:JFN917544 IVN917544:IVR917544 ILR917544:ILV917544 IBV917544:IBZ917544 HRZ917544:HSD917544 HID917544:HIH917544 GYH917544:GYL917544 GOL917544:GOP917544 GEP917544:GET917544 FUT917544:FUX917544 FKX917544:FLB917544 FBB917544:FBF917544 ERF917544:ERJ917544 EHJ917544:EHN917544 DXN917544:DXR917544 DNR917544:DNV917544 DDV917544:DDZ917544 CTZ917544:CUD917544 CKD917544:CKH917544 CAH917544:CAL917544 BQL917544:BQP917544 BGP917544:BGT917544 AWT917544:AWX917544 AMX917544:ANB917544 ADB917544:ADF917544 TF917544:TJ917544 JJ917544:JN917544 N917544:R917544 WVV852008:WVZ852008 WLZ852008:WMD852008 WCD852008:WCH852008 VSH852008:VSL852008 VIL852008:VIP852008 UYP852008:UYT852008 UOT852008:UOX852008 UEX852008:UFB852008 TVB852008:TVF852008 TLF852008:TLJ852008 TBJ852008:TBN852008 SRN852008:SRR852008 SHR852008:SHV852008 RXV852008:RXZ852008 RNZ852008:ROD852008 RED852008:REH852008 QUH852008:QUL852008 QKL852008:QKP852008 QAP852008:QAT852008 PQT852008:PQX852008 PGX852008:PHB852008 OXB852008:OXF852008 ONF852008:ONJ852008 ODJ852008:ODN852008 NTN852008:NTR852008 NJR852008:NJV852008 MZV852008:MZZ852008 MPZ852008:MQD852008 MGD852008:MGH852008 LWH852008:LWL852008 LML852008:LMP852008 LCP852008:LCT852008 KST852008:KSX852008 KIX852008:KJB852008 JZB852008:JZF852008 JPF852008:JPJ852008 JFJ852008:JFN852008 IVN852008:IVR852008 ILR852008:ILV852008 IBV852008:IBZ852008 HRZ852008:HSD852008 HID852008:HIH852008 GYH852008:GYL852008 GOL852008:GOP852008 GEP852008:GET852008 FUT852008:FUX852008 FKX852008:FLB852008 FBB852008:FBF852008 ERF852008:ERJ852008 EHJ852008:EHN852008 DXN852008:DXR852008 DNR852008:DNV852008 DDV852008:DDZ852008 CTZ852008:CUD852008 CKD852008:CKH852008 CAH852008:CAL852008 BQL852008:BQP852008 BGP852008:BGT852008 AWT852008:AWX852008 AMX852008:ANB852008 ADB852008:ADF852008 TF852008:TJ852008 JJ852008:JN852008 N852008:R852008 WVV786472:WVZ786472 WLZ786472:WMD786472 WCD786472:WCH786472 VSH786472:VSL786472 VIL786472:VIP786472 UYP786472:UYT786472 UOT786472:UOX786472 UEX786472:UFB786472 TVB786472:TVF786472 TLF786472:TLJ786472 TBJ786472:TBN786472 SRN786472:SRR786472 SHR786472:SHV786472 RXV786472:RXZ786472 RNZ786472:ROD786472 RED786472:REH786472 QUH786472:QUL786472 QKL786472:QKP786472 QAP786472:QAT786472 PQT786472:PQX786472 PGX786472:PHB786472 OXB786472:OXF786472 ONF786472:ONJ786472 ODJ786472:ODN786472 NTN786472:NTR786472 NJR786472:NJV786472 MZV786472:MZZ786472 MPZ786472:MQD786472 MGD786472:MGH786472 LWH786472:LWL786472 LML786472:LMP786472 LCP786472:LCT786472 KST786472:KSX786472 KIX786472:KJB786472 JZB786472:JZF786472 JPF786472:JPJ786472 JFJ786472:JFN786472 IVN786472:IVR786472 ILR786472:ILV786472 IBV786472:IBZ786472 HRZ786472:HSD786472 HID786472:HIH786472 GYH786472:GYL786472 GOL786472:GOP786472 GEP786472:GET786472 FUT786472:FUX786472 FKX786472:FLB786472 FBB786472:FBF786472 ERF786472:ERJ786472 EHJ786472:EHN786472 DXN786472:DXR786472 DNR786472:DNV786472 DDV786472:DDZ786472 CTZ786472:CUD786472 CKD786472:CKH786472 CAH786472:CAL786472 BQL786472:BQP786472 BGP786472:BGT786472 AWT786472:AWX786472 AMX786472:ANB786472 ADB786472:ADF786472 TF786472:TJ786472 JJ786472:JN786472 N786472:R786472 WVV720936:WVZ720936 WLZ720936:WMD720936 WCD720936:WCH720936 VSH720936:VSL720936 VIL720936:VIP720936 UYP720936:UYT720936 UOT720936:UOX720936 UEX720936:UFB720936 TVB720936:TVF720936 TLF720936:TLJ720936 TBJ720936:TBN720936 SRN720936:SRR720936 SHR720936:SHV720936 RXV720936:RXZ720936 RNZ720936:ROD720936 RED720936:REH720936 QUH720936:QUL720936 QKL720936:QKP720936 QAP720936:QAT720936 PQT720936:PQX720936 PGX720936:PHB720936 OXB720936:OXF720936 ONF720936:ONJ720936 ODJ720936:ODN720936 NTN720936:NTR720936 NJR720936:NJV720936 MZV720936:MZZ720936 MPZ720936:MQD720936 MGD720936:MGH720936 LWH720936:LWL720936 LML720936:LMP720936 LCP720936:LCT720936 KST720936:KSX720936 KIX720936:KJB720936 JZB720936:JZF720936 JPF720936:JPJ720936 JFJ720936:JFN720936 IVN720936:IVR720936 ILR720936:ILV720936 IBV720936:IBZ720936 HRZ720936:HSD720936 HID720936:HIH720936 GYH720936:GYL720936 GOL720936:GOP720936 GEP720936:GET720936 FUT720936:FUX720936 FKX720936:FLB720936 FBB720936:FBF720936 ERF720936:ERJ720936 EHJ720936:EHN720936 DXN720936:DXR720936 DNR720936:DNV720936 DDV720936:DDZ720936 CTZ720936:CUD720936 CKD720936:CKH720936 CAH720936:CAL720936 BQL720936:BQP720936 BGP720936:BGT720936 AWT720936:AWX720936 AMX720936:ANB720936 ADB720936:ADF720936 TF720936:TJ720936 JJ720936:JN720936 N720936:R720936 WVV655400:WVZ655400 WLZ655400:WMD655400 WCD655400:WCH655400 VSH655400:VSL655400 VIL655400:VIP655400 UYP655400:UYT655400 UOT655400:UOX655400 UEX655400:UFB655400 TVB655400:TVF655400 TLF655400:TLJ655400 TBJ655400:TBN655400 SRN655400:SRR655400 SHR655400:SHV655400 RXV655400:RXZ655400 RNZ655400:ROD655400 RED655400:REH655400 QUH655400:QUL655400 QKL655400:QKP655400 QAP655400:QAT655400 PQT655400:PQX655400 PGX655400:PHB655400 OXB655400:OXF655400 ONF655400:ONJ655400 ODJ655400:ODN655400 NTN655400:NTR655400 NJR655400:NJV655400 MZV655400:MZZ655400 MPZ655400:MQD655400 MGD655400:MGH655400 LWH655400:LWL655400 LML655400:LMP655400 LCP655400:LCT655400 KST655400:KSX655400 KIX655400:KJB655400 JZB655400:JZF655400 JPF655400:JPJ655400 JFJ655400:JFN655400 IVN655400:IVR655400 ILR655400:ILV655400 IBV655400:IBZ655400 HRZ655400:HSD655400 HID655400:HIH655400 GYH655400:GYL655400 GOL655400:GOP655400 GEP655400:GET655400 FUT655400:FUX655400 FKX655400:FLB655400 FBB655400:FBF655400 ERF655400:ERJ655400 EHJ655400:EHN655400 DXN655400:DXR655400 DNR655400:DNV655400 DDV655400:DDZ655400 CTZ655400:CUD655400 CKD655400:CKH655400 CAH655400:CAL655400 BQL655400:BQP655400 BGP655400:BGT655400 AWT655400:AWX655400 AMX655400:ANB655400 ADB655400:ADF655400 TF655400:TJ655400 JJ655400:JN655400 N655400:R655400 WVV589864:WVZ589864 WLZ589864:WMD589864 WCD589864:WCH589864 VSH589864:VSL589864 VIL589864:VIP589864 UYP589864:UYT589864 UOT589864:UOX589864 UEX589864:UFB589864 TVB589864:TVF589864 TLF589864:TLJ589864 TBJ589864:TBN589864 SRN589864:SRR589864 SHR589864:SHV589864 RXV589864:RXZ589864 RNZ589864:ROD589864 RED589864:REH589864 QUH589864:QUL589864 QKL589864:QKP589864 QAP589864:QAT589864 PQT589864:PQX589864 PGX589864:PHB589864 OXB589864:OXF589864 ONF589864:ONJ589864 ODJ589864:ODN589864 NTN589864:NTR589864 NJR589864:NJV589864 MZV589864:MZZ589864 MPZ589864:MQD589864 MGD589864:MGH589864 LWH589864:LWL589864 LML589864:LMP589864 LCP589864:LCT589864 KST589864:KSX589864 KIX589864:KJB589864 JZB589864:JZF589864 JPF589864:JPJ589864 JFJ589864:JFN589864 IVN589864:IVR589864 ILR589864:ILV589864 IBV589864:IBZ589864 HRZ589864:HSD589864 HID589864:HIH589864 GYH589864:GYL589864 GOL589864:GOP589864 GEP589864:GET589864 FUT589864:FUX589864 FKX589864:FLB589864 FBB589864:FBF589864 ERF589864:ERJ589864 EHJ589864:EHN589864 DXN589864:DXR589864 DNR589864:DNV589864 DDV589864:DDZ589864 CTZ589864:CUD589864 CKD589864:CKH589864 CAH589864:CAL589864 BQL589864:BQP589864 BGP589864:BGT589864 AWT589864:AWX589864 AMX589864:ANB589864 ADB589864:ADF589864 TF589864:TJ589864 JJ589864:JN589864 N589864:R589864 WVV524328:WVZ524328 WLZ524328:WMD524328 WCD524328:WCH524328 VSH524328:VSL524328 VIL524328:VIP524328 UYP524328:UYT524328 UOT524328:UOX524328 UEX524328:UFB524328 TVB524328:TVF524328 TLF524328:TLJ524328 TBJ524328:TBN524328 SRN524328:SRR524328 SHR524328:SHV524328 RXV524328:RXZ524328 RNZ524328:ROD524328 RED524328:REH524328 QUH524328:QUL524328 QKL524328:QKP524328 QAP524328:QAT524328 PQT524328:PQX524328 PGX524328:PHB524328 OXB524328:OXF524328 ONF524328:ONJ524328 ODJ524328:ODN524328 NTN524328:NTR524328 NJR524328:NJV524328 MZV524328:MZZ524328 MPZ524328:MQD524328 MGD524328:MGH524328 LWH524328:LWL524328 LML524328:LMP524328 LCP524328:LCT524328 KST524328:KSX524328 KIX524328:KJB524328 JZB524328:JZF524328 JPF524328:JPJ524328 JFJ524328:JFN524328 IVN524328:IVR524328 ILR524328:ILV524328 IBV524328:IBZ524328 HRZ524328:HSD524328 HID524328:HIH524328 GYH524328:GYL524328 GOL524328:GOP524328 GEP524328:GET524328 FUT524328:FUX524328 FKX524328:FLB524328 FBB524328:FBF524328 ERF524328:ERJ524328 EHJ524328:EHN524328 DXN524328:DXR524328 DNR524328:DNV524328 DDV524328:DDZ524328 CTZ524328:CUD524328 CKD524328:CKH524328 CAH524328:CAL524328 BQL524328:BQP524328 BGP524328:BGT524328 AWT524328:AWX524328 AMX524328:ANB524328 ADB524328:ADF524328 TF524328:TJ524328 JJ524328:JN524328 N524328:R524328 WVV458792:WVZ458792 WLZ458792:WMD458792 WCD458792:WCH458792 VSH458792:VSL458792 VIL458792:VIP458792 UYP458792:UYT458792 UOT458792:UOX458792 UEX458792:UFB458792 TVB458792:TVF458792 TLF458792:TLJ458792 TBJ458792:TBN458792 SRN458792:SRR458792 SHR458792:SHV458792 RXV458792:RXZ458792 RNZ458792:ROD458792 RED458792:REH458792 QUH458792:QUL458792 QKL458792:QKP458792 QAP458792:QAT458792 PQT458792:PQX458792 PGX458792:PHB458792 OXB458792:OXF458792 ONF458792:ONJ458792 ODJ458792:ODN458792 NTN458792:NTR458792 NJR458792:NJV458792 MZV458792:MZZ458792 MPZ458792:MQD458792 MGD458792:MGH458792 LWH458792:LWL458792 LML458792:LMP458792 LCP458792:LCT458792 KST458792:KSX458792 KIX458792:KJB458792 JZB458792:JZF458792 JPF458792:JPJ458792 JFJ458792:JFN458792 IVN458792:IVR458792 ILR458792:ILV458792 IBV458792:IBZ458792 HRZ458792:HSD458792 HID458792:HIH458792 GYH458792:GYL458792 GOL458792:GOP458792 GEP458792:GET458792 FUT458792:FUX458792 FKX458792:FLB458792 FBB458792:FBF458792 ERF458792:ERJ458792 EHJ458792:EHN458792 DXN458792:DXR458792 DNR458792:DNV458792 DDV458792:DDZ458792 CTZ458792:CUD458792 CKD458792:CKH458792 CAH458792:CAL458792 BQL458792:BQP458792 BGP458792:BGT458792 AWT458792:AWX458792 AMX458792:ANB458792 ADB458792:ADF458792 TF458792:TJ458792 JJ458792:JN458792 N458792:R458792 WVV393256:WVZ393256 WLZ393256:WMD393256 WCD393256:WCH393256 VSH393256:VSL393256 VIL393256:VIP393256 UYP393256:UYT393256 UOT393256:UOX393256 UEX393256:UFB393256 TVB393256:TVF393256 TLF393256:TLJ393256 TBJ393256:TBN393256 SRN393256:SRR393256 SHR393256:SHV393256 RXV393256:RXZ393256 RNZ393256:ROD393256 RED393256:REH393256 QUH393256:QUL393256 QKL393256:QKP393256 QAP393256:QAT393256 PQT393256:PQX393256 PGX393256:PHB393256 OXB393256:OXF393256 ONF393256:ONJ393256 ODJ393256:ODN393256 NTN393256:NTR393256 NJR393256:NJV393256 MZV393256:MZZ393256 MPZ393256:MQD393256 MGD393256:MGH393256 LWH393256:LWL393256 LML393256:LMP393256 LCP393256:LCT393256 KST393256:KSX393256 KIX393256:KJB393256 JZB393256:JZF393256 JPF393256:JPJ393256 JFJ393256:JFN393256 IVN393256:IVR393256 ILR393256:ILV393256 IBV393256:IBZ393256 HRZ393256:HSD393256 HID393256:HIH393256 GYH393256:GYL393256 GOL393256:GOP393256 GEP393256:GET393256 FUT393256:FUX393256 FKX393256:FLB393256 FBB393256:FBF393256 ERF393256:ERJ393256 EHJ393256:EHN393256 DXN393256:DXR393256 DNR393256:DNV393256 DDV393256:DDZ393256 CTZ393256:CUD393256 CKD393256:CKH393256 CAH393256:CAL393256 BQL393256:BQP393256 BGP393256:BGT393256 AWT393256:AWX393256 AMX393256:ANB393256 ADB393256:ADF393256 TF393256:TJ393256 JJ393256:JN393256 N393256:R393256 WVV327720:WVZ327720 WLZ327720:WMD327720 WCD327720:WCH327720 VSH327720:VSL327720 VIL327720:VIP327720 UYP327720:UYT327720 UOT327720:UOX327720 UEX327720:UFB327720 TVB327720:TVF327720 TLF327720:TLJ327720 TBJ327720:TBN327720 SRN327720:SRR327720 SHR327720:SHV327720 RXV327720:RXZ327720 RNZ327720:ROD327720 RED327720:REH327720 QUH327720:QUL327720 QKL327720:QKP327720 QAP327720:QAT327720 PQT327720:PQX327720 PGX327720:PHB327720 OXB327720:OXF327720 ONF327720:ONJ327720 ODJ327720:ODN327720 NTN327720:NTR327720 NJR327720:NJV327720 MZV327720:MZZ327720 MPZ327720:MQD327720 MGD327720:MGH327720 LWH327720:LWL327720 LML327720:LMP327720 LCP327720:LCT327720 KST327720:KSX327720 KIX327720:KJB327720 JZB327720:JZF327720 JPF327720:JPJ327720 JFJ327720:JFN327720 IVN327720:IVR327720 ILR327720:ILV327720 IBV327720:IBZ327720 HRZ327720:HSD327720 HID327720:HIH327720 GYH327720:GYL327720 GOL327720:GOP327720 GEP327720:GET327720 FUT327720:FUX327720 FKX327720:FLB327720 FBB327720:FBF327720 ERF327720:ERJ327720 EHJ327720:EHN327720 DXN327720:DXR327720 DNR327720:DNV327720 DDV327720:DDZ327720 CTZ327720:CUD327720 CKD327720:CKH327720 CAH327720:CAL327720 BQL327720:BQP327720 BGP327720:BGT327720 AWT327720:AWX327720 AMX327720:ANB327720 ADB327720:ADF327720 TF327720:TJ327720 JJ327720:JN327720 N327720:R327720 WVV262184:WVZ262184 WLZ262184:WMD262184 WCD262184:WCH262184 VSH262184:VSL262184 VIL262184:VIP262184 UYP262184:UYT262184 UOT262184:UOX262184 UEX262184:UFB262184 TVB262184:TVF262184 TLF262184:TLJ262184 TBJ262184:TBN262184 SRN262184:SRR262184 SHR262184:SHV262184 RXV262184:RXZ262184 RNZ262184:ROD262184 RED262184:REH262184 QUH262184:QUL262184 QKL262184:QKP262184 QAP262184:QAT262184 PQT262184:PQX262184 PGX262184:PHB262184 OXB262184:OXF262184 ONF262184:ONJ262184 ODJ262184:ODN262184 NTN262184:NTR262184 NJR262184:NJV262184 MZV262184:MZZ262184 MPZ262184:MQD262184 MGD262184:MGH262184 LWH262184:LWL262184 LML262184:LMP262184 LCP262184:LCT262184 KST262184:KSX262184 KIX262184:KJB262184 JZB262184:JZF262184 JPF262184:JPJ262184 JFJ262184:JFN262184 IVN262184:IVR262184 ILR262184:ILV262184 IBV262184:IBZ262184 HRZ262184:HSD262184 HID262184:HIH262184 GYH262184:GYL262184 GOL262184:GOP262184 GEP262184:GET262184 FUT262184:FUX262184 FKX262184:FLB262184 FBB262184:FBF262184 ERF262184:ERJ262184 EHJ262184:EHN262184 DXN262184:DXR262184 DNR262184:DNV262184 DDV262184:DDZ262184 CTZ262184:CUD262184 CKD262184:CKH262184 CAH262184:CAL262184 BQL262184:BQP262184 BGP262184:BGT262184 AWT262184:AWX262184 AMX262184:ANB262184 ADB262184:ADF262184 TF262184:TJ262184 JJ262184:JN262184 N262184:R262184 WVV196648:WVZ196648 WLZ196648:WMD196648 WCD196648:WCH196648 VSH196648:VSL196648 VIL196648:VIP196648 UYP196648:UYT196648 UOT196648:UOX196648 UEX196648:UFB196648 TVB196648:TVF196648 TLF196648:TLJ196648 TBJ196648:TBN196648 SRN196648:SRR196648 SHR196648:SHV196648 RXV196648:RXZ196648 RNZ196648:ROD196648 RED196648:REH196648 QUH196648:QUL196648 QKL196648:QKP196648 QAP196648:QAT196648 PQT196648:PQX196648 PGX196648:PHB196648 OXB196648:OXF196648 ONF196648:ONJ196648 ODJ196648:ODN196648 NTN196648:NTR196648 NJR196648:NJV196648 MZV196648:MZZ196648 MPZ196648:MQD196648 MGD196648:MGH196648 LWH196648:LWL196648 LML196648:LMP196648 LCP196648:LCT196648 KST196648:KSX196648 KIX196648:KJB196648 JZB196648:JZF196648 JPF196648:JPJ196648 JFJ196648:JFN196648 IVN196648:IVR196648 ILR196648:ILV196648 IBV196648:IBZ196648 HRZ196648:HSD196648 HID196648:HIH196648 GYH196648:GYL196648 GOL196648:GOP196648 GEP196648:GET196648 FUT196648:FUX196648 FKX196648:FLB196648 FBB196648:FBF196648 ERF196648:ERJ196648 EHJ196648:EHN196648 DXN196648:DXR196648 DNR196648:DNV196648 DDV196648:DDZ196648 CTZ196648:CUD196648 CKD196648:CKH196648 CAH196648:CAL196648 BQL196648:BQP196648 BGP196648:BGT196648 AWT196648:AWX196648 AMX196648:ANB196648 ADB196648:ADF196648 TF196648:TJ196648 JJ196648:JN196648 N196648:R196648 WVV131112:WVZ131112 WLZ131112:WMD131112 WCD131112:WCH131112 VSH131112:VSL131112 VIL131112:VIP131112 UYP131112:UYT131112 UOT131112:UOX131112 UEX131112:UFB131112 TVB131112:TVF131112 TLF131112:TLJ131112 TBJ131112:TBN131112 SRN131112:SRR131112 SHR131112:SHV131112 RXV131112:RXZ131112 RNZ131112:ROD131112 RED131112:REH131112 QUH131112:QUL131112 QKL131112:QKP131112 QAP131112:QAT131112 PQT131112:PQX131112 PGX131112:PHB131112 OXB131112:OXF131112 ONF131112:ONJ131112 ODJ131112:ODN131112 NTN131112:NTR131112 NJR131112:NJV131112 MZV131112:MZZ131112 MPZ131112:MQD131112 MGD131112:MGH131112 LWH131112:LWL131112 LML131112:LMP131112 LCP131112:LCT131112 KST131112:KSX131112 KIX131112:KJB131112 JZB131112:JZF131112 JPF131112:JPJ131112 JFJ131112:JFN131112 IVN131112:IVR131112 ILR131112:ILV131112 IBV131112:IBZ131112 HRZ131112:HSD131112 HID131112:HIH131112 GYH131112:GYL131112 GOL131112:GOP131112 GEP131112:GET131112 FUT131112:FUX131112 FKX131112:FLB131112 FBB131112:FBF131112 ERF131112:ERJ131112 EHJ131112:EHN131112 DXN131112:DXR131112 DNR131112:DNV131112 DDV131112:DDZ131112 CTZ131112:CUD131112 CKD131112:CKH131112 CAH131112:CAL131112 BQL131112:BQP131112 BGP131112:BGT131112 AWT131112:AWX131112 AMX131112:ANB131112 ADB131112:ADF131112 TF131112:TJ131112 JJ131112:JN131112 N131112:R131112 WVV65576:WVZ65576 WLZ65576:WMD65576 WCD65576:WCH65576 VSH65576:VSL65576 VIL65576:VIP65576 UYP65576:UYT65576 UOT65576:UOX65576 UEX65576:UFB65576 TVB65576:TVF65576 TLF65576:TLJ65576 TBJ65576:TBN65576 SRN65576:SRR65576 SHR65576:SHV65576 RXV65576:RXZ65576 RNZ65576:ROD65576 RED65576:REH65576 QUH65576:QUL65576 QKL65576:QKP65576 QAP65576:QAT65576 PQT65576:PQX65576 PGX65576:PHB65576 OXB65576:OXF65576 ONF65576:ONJ65576 ODJ65576:ODN65576 NTN65576:NTR65576 NJR65576:NJV65576 MZV65576:MZZ65576 MPZ65576:MQD65576 MGD65576:MGH65576 LWH65576:LWL65576 LML65576:LMP65576 LCP65576:LCT65576 KST65576:KSX65576 KIX65576:KJB65576 JZB65576:JZF65576 JPF65576:JPJ65576 JFJ65576:JFN65576 IVN65576:IVR65576 ILR65576:ILV65576 IBV65576:IBZ65576 HRZ65576:HSD65576 HID65576:HIH65576 GYH65576:GYL65576 GOL65576:GOP65576 GEP65576:GET65576 FUT65576:FUX65576 FKX65576:FLB65576 FBB65576:FBF65576 ERF65576:ERJ65576 EHJ65576:EHN65576 DXN65576:DXR65576 DNR65576:DNV65576 DDV65576:DDZ65576 CTZ65576:CUD65576 CKD65576:CKH65576 CAH65576:CAL65576 BQL65576:BQP65576 BGP65576:BGT65576 AWT65576:AWX65576 AMX65576:ANB65576 ADB65576:ADF65576 TF65576:TJ65576 JJ65576:JN65576 N65576:R65576 WVV67:WVZ67 WLZ67:WMD67 WCD67:WCH67 VSH67:VSL67 VIL67:VIP67 UYP67:UYT67 UOT67:UOX67 UEX67:UFB67 TVB67:TVF67 TLF67:TLJ67 TBJ67:TBN67 SRN67:SRR67 SHR67:SHV67 RXV67:RXZ67 RNZ67:ROD67 RED67:REH67 QUH67:QUL67 QKL67:QKP67 QAP67:QAT67 PQT67:PQX67 PGX67:PHB67 OXB67:OXF67 ONF67:ONJ67 ODJ67:ODN67 NTN67:NTR67 NJR67:NJV67 MZV67:MZZ67 MPZ67:MQD67 MGD67:MGH67 LWH67:LWL67 LML67:LMP67 LCP67:LCT67 KST67:KSX67 KIX67:KJB67 JZB67:JZF67 JPF67:JPJ67 JFJ67:JFN67 IVN67:IVR67 ILR67:ILV67 IBV67:IBZ67 HRZ67:HSD67 HID67:HIH67 GYH67:GYL67 GOL67:GOP67 GEP67:GET67 FUT67:FUX67 FKX67:FLB67 FBB67:FBF67 ERF67:ERJ67 EHJ67:EHN67 DXN67:DXR67 DNR67:DNV67 DDV67:DDZ67 CTZ67:CUD67 CKD67:CKH67 CAH67:CAL67 BQL67:BQP67 BGP67:BGT67 AWT67:AWX67 AMX67:ANB67 ADB67:ADF67 TF67:TJ67 JJ67:JN67 WLZ983080:WMD983080 WWC983066:WWD983066 WMG983066:WMH983066 WCK983066:WCL983066 VSO983066:VSP983066 VIS983066:VIT983066 UYW983066:UYX983066 UPA983066:UPB983066 UFE983066:UFF983066 TVI983066:TVJ983066 TLM983066:TLN983066 TBQ983066:TBR983066 SRU983066:SRV983066 SHY983066:SHZ983066 RYC983066:RYD983066 ROG983066:ROH983066 REK983066:REL983066 QUO983066:QUP983066 QKS983066:QKT983066 QAW983066:QAX983066 PRA983066:PRB983066 PHE983066:PHF983066 OXI983066:OXJ983066 ONM983066:ONN983066 ODQ983066:ODR983066 NTU983066:NTV983066 NJY983066:NJZ983066 NAC983066:NAD983066 MQG983066:MQH983066 MGK983066:MGL983066 LWO983066:LWP983066 LMS983066:LMT983066 LCW983066:LCX983066 KTA983066:KTB983066 KJE983066:KJF983066 JZI983066:JZJ983066 JPM983066:JPN983066 JFQ983066:JFR983066 IVU983066:IVV983066 ILY983066:ILZ983066 ICC983066:ICD983066 HSG983066:HSH983066 HIK983066:HIL983066 GYO983066:GYP983066 GOS983066:GOT983066 GEW983066:GEX983066 FVA983066:FVB983066 FLE983066:FLF983066 FBI983066:FBJ983066 ERM983066:ERN983066 EHQ983066:EHR983066 DXU983066:DXV983066 DNY983066:DNZ983066 DEC983066:DED983066 CUG983066:CUH983066 CKK983066:CKL983066 CAO983066:CAP983066 BQS983066:BQT983066 BGW983066:BGX983066 AXA983066:AXB983066 ANE983066:ANF983066 ADI983066:ADJ983066 TM983066:TN983066 JQ983066:JR983066 U983066:V983066 WWC917530:WWD917530 WMG917530:WMH917530 WCK917530:WCL917530 VSO917530:VSP917530 VIS917530:VIT917530 UYW917530:UYX917530 UPA917530:UPB917530 UFE917530:UFF917530 TVI917530:TVJ917530 TLM917530:TLN917530 TBQ917530:TBR917530 SRU917530:SRV917530 SHY917530:SHZ917530 RYC917530:RYD917530 ROG917530:ROH917530 REK917530:REL917530 QUO917530:QUP917530 QKS917530:QKT917530 QAW917530:QAX917530 PRA917530:PRB917530 PHE917530:PHF917530 OXI917530:OXJ917530 ONM917530:ONN917530 ODQ917530:ODR917530 NTU917530:NTV917530 NJY917530:NJZ917530 NAC917530:NAD917530 MQG917530:MQH917530 MGK917530:MGL917530 LWO917530:LWP917530 LMS917530:LMT917530 LCW917530:LCX917530 KTA917530:KTB917530 KJE917530:KJF917530 JZI917530:JZJ917530 JPM917530:JPN917530 JFQ917530:JFR917530 IVU917530:IVV917530 ILY917530:ILZ917530 ICC917530:ICD917530 HSG917530:HSH917530 HIK917530:HIL917530 GYO917530:GYP917530 GOS917530:GOT917530 GEW917530:GEX917530 FVA917530:FVB917530 FLE917530:FLF917530 FBI917530:FBJ917530 ERM917530:ERN917530 EHQ917530:EHR917530 DXU917530:DXV917530 DNY917530:DNZ917530 DEC917530:DED917530 CUG917530:CUH917530 CKK917530:CKL917530 CAO917530:CAP917530 BQS917530:BQT917530 BGW917530:BGX917530 AXA917530:AXB917530 ANE917530:ANF917530 ADI917530:ADJ917530 TM917530:TN917530 JQ917530:JR917530 U917530:V917530 WWC851994:WWD851994 WMG851994:WMH851994 WCK851994:WCL851994 VSO851994:VSP851994 VIS851994:VIT851994 UYW851994:UYX851994 UPA851994:UPB851994 UFE851994:UFF851994 TVI851994:TVJ851994 TLM851994:TLN851994 TBQ851994:TBR851994 SRU851994:SRV851994 SHY851994:SHZ851994 RYC851994:RYD851994 ROG851994:ROH851994 REK851994:REL851994 QUO851994:QUP851994 QKS851994:QKT851994 QAW851994:QAX851994 PRA851994:PRB851994 PHE851994:PHF851994 OXI851994:OXJ851994 ONM851994:ONN851994 ODQ851994:ODR851994 NTU851994:NTV851994 NJY851994:NJZ851994 NAC851994:NAD851994 MQG851994:MQH851994 MGK851994:MGL851994 LWO851994:LWP851994 LMS851994:LMT851994 LCW851994:LCX851994 KTA851994:KTB851994 KJE851994:KJF851994 JZI851994:JZJ851994 JPM851994:JPN851994 JFQ851994:JFR851994 IVU851994:IVV851994 ILY851994:ILZ851994 ICC851994:ICD851994 HSG851994:HSH851994 HIK851994:HIL851994 GYO851994:GYP851994 GOS851994:GOT851994 GEW851994:GEX851994 FVA851994:FVB851994 FLE851994:FLF851994 FBI851994:FBJ851994 ERM851994:ERN851994 EHQ851994:EHR851994 DXU851994:DXV851994 DNY851994:DNZ851994 DEC851994:DED851994 CUG851994:CUH851994 CKK851994:CKL851994 CAO851994:CAP851994 BQS851994:BQT851994 BGW851994:BGX851994 AXA851994:AXB851994 ANE851994:ANF851994 ADI851994:ADJ851994 TM851994:TN851994 JQ851994:JR851994 U851994:V851994 WWC786458:WWD786458 WMG786458:WMH786458 WCK786458:WCL786458 VSO786458:VSP786458 VIS786458:VIT786458 UYW786458:UYX786458 UPA786458:UPB786458 UFE786458:UFF786458 TVI786458:TVJ786458 TLM786458:TLN786458 TBQ786458:TBR786458 SRU786458:SRV786458 SHY786458:SHZ786458 RYC786458:RYD786458 ROG786458:ROH786458 REK786458:REL786458 QUO786458:QUP786458 QKS786458:QKT786458 QAW786458:QAX786458 PRA786458:PRB786458 PHE786458:PHF786458 OXI786458:OXJ786458 ONM786458:ONN786458 ODQ786458:ODR786458 NTU786458:NTV786458 NJY786458:NJZ786458 NAC786458:NAD786458 MQG786458:MQH786458 MGK786458:MGL786458 LWO786458:LWP786458 LMS786458:LMT786458 LCW786458:LCX786458 KTA786458:KTB786458 KJE786458:KJF786458 JZI786458:JZJ786458 JPM786458:JPN786458 JFQ786458:JFR786458 IVU786458:IVV786458 ILY786458:ILZ786458 ICC786458:ICD786458 HSG786458:HSH786458 HIK786458:HIL786458 GYO786458:GYP786458 GOS786458:GOT786458 GEW786458:GEX786458 FVA786458:FVB786458 FLE786458:FLF786458 FBI786458:FBJ786458 ERM786458:ERN786458 EHQ786458:EHR786458 DXU786458:DXV786458 DNY786458:DNZ786458 DEC786458:DED786458 CUG786458:CUH786458 CKK786458:CKL786458 CAO786458:CAP786458 BQS786458:BQT786458 BGW786458:BGX786458 AXA786458:AXB786458 ANE786458:ANF786458 ADI786458:ADJ786458 TM786458:TN786458 JQ786458:JR786458 U786458:V786458 WWC720922:WWD720922 WMG720922:WMH720922 WCK720922:WCL720922 VSO720922:VSP720922 VIS720922:VIT720922 UYW720922:UYX720922 UPA720922:UPB720922 UFE720922:UFF720922 TVI720922:TVJ720922 TLM720922:TLN720922 TBQ720922:TBR720922 SRU720922:SRV720922 SHY720922:SHZ720922 RYC720922:RYD720922 ROG720922:ROH720922 REK720922:REL720922 QUO720922:QUP720922 QKS720922:QKT720922 QAW720922:QAX720922 PRA720922:PRB720922 PHE720922:PHF720922 OXI720922:OXJ720922 ONM720922:ONN720922 ODQ720922:ODR720922 NTU720922:NTV720922 NJY720922:NJZ720922 NAC720922:NAD720922 MQG720922:MQH720922 MGK720922:MGL720922 LWO720922:LWP720922 LMS720922:LMT720922 LCW720922:LCX720922 KTA720922:KTB720922 KJE720922:KJF720922 JZI720922:JZJ720922 JPM720922:JPN720922 JFQ720922:JFR720922 IVU720922:IVV720922 ILY720922:ILZ720922 ICC720922:ICD720922 HSG720922:HSH720922 HIK720922:HIL720922 GYO720922:GYP720922 GOS720922:GOT720922 GEW720922:GEX720922 FVA720922:FVB720922 FLE720922:FLF720922 FBI720922:FBJ720922 ERM720922:ERN720922 EHQ720922:EHR720922 DXU720922:DXV720922 DNY720922:DNZ720922 DEC720922:DED720922 CUG720922:CUH720922 CKK720922:CKL720922 CAO720922:CAP720922 BQS720922:BQT720922 BGW720922:BGX720922 AXA720922:AXB720922 ANE720922:ANF720922 ADI720922:ADJ720922 TM720922:TN720922 JQ720922:JR720922 U720922:V720922 WWC655386:WWD655386 WMG655386:WMH655386 WCK655386:WCL655386 VSO655386:VSP655386 VIS655386:VIT655386 UYW655386:UYX655386 UPA655386:UPB655386 UFE655386:UFF655386 TVI655386:TVJ655386 TLM655386:TLN655386 TBQ655386:TBR655386 SRU655386:SRV655386 SHY655386:SHZ655386 RYC655386:RYD655386 ROG655386:ROH655386 REK655386:REL655386 QUO655386:QUP655386 QKS655386:QKT655386 QAW655386:QAX655386 PRA655386:PRB655386 PHE655386:PHF655386 OXI655386:OXJ655386 ONM655386:ONN655386 ODQ655386:ODR655386 NTU655386:NTV655386 NJY655386:NJZ655386 NAC655386:NAD655386 MQG655386:MQH655386 MGK655386:MGL655386 LWO655386:LWP655386 LMS655386:LMT655386 LCW655386:LCX655386 KTA655386:KTB655386 KJE655386:KJF655386 JZI655386:JZJ655386 JPM655386:JPN655386 JFQ655386:JFR655386 IVU655386:IVV655386 ILY655386:ILZ655386 ICC655386:ICD655386 HSG655386:HSH655386 HIK655386:HIL655386 GYO655386:GYP655386 GOS655386:GOT655386 GEW655386:GEX655386 FVA655386:FVB655386 FLE655386:FLF655386 FBI655386:FBJ655386 ERM655386:ERN655386 EHQ655386:EHR655386 DXU655386:DXV655386 DNY655386:DNZ655386 DEC655386:DED655386 CUG655386:CUH655386 CKK655386:CKL655386 CAO655386:CAP655386 BQS655386:BQT655386 BGW655386:BGX655386 AXA655386:AXB655386 ANE655386:ANF655386 ADI655386:ADJ655386 TM655386:TN655386 JQ655386:JR655386 U655386:V655386 WWC589850:WWD589850 WMG589850:WMH589850 WCK589850:WCL589850 VSO589850:VSP589850 VIS589850:VIT589850 UYW589850:UYX589850 UPA589850:UPB589850 UFE589850:UFF589850 TVI589850:TVJ589850 TLM589850:TLN589850 TBQ589850:TBR589850 SRU589850:SRV589850 SHY589850:SHZ589850 RYC589850:RYD589850 ROG589850:ROH589850 REK589850:REL589850 QUO589850:QUP589850 QKS589850:QKT589850 QAW589850:QAX589850 PRA589850:PRB589850 PHE589850:PHF589850 OXI589850:OXJ589850 ONM589850:ONN589850 ODQ589850:ODR589850 NTU589850:NTV589850 NJY589850:NJZ589850 NAC589850:NAD589850 MQG589850:MQH589850 MGK589850:MGL589850 LWO589850:LWP589850 LMS589850:LMT589850 LCW589850:LCX589850 KTA589850:KTB589850 KJE589850:KJF589850 JZI589850:JZJ589850 JPM589850:JPN589850 JFQ589850:JFR589850 IVU589850:IVV589850 ILY589850:ILZ589850 ICC589850:ICD589850 HSG589850:HSH589850 HIK589850:HIL589850 GYO589850:GYP589850 GOS589850:GOT589850 GEW589850:GEX589850 FVA589850:FVB589850 FLE589850:FLF589850 FBI589850:FBJ589850 ERM589850:ERN589850 EHQ589850:EHR589850 DXU589850:DXV589850 DNY589850:DNZ589850 DEC589850:DED589850 CUG589850:CUH589850 CKK589850:CKL589850 CAO589850:CAP589850 BQS589850:BQT589850 BGW589850:BGX589850 AXA589850:AXB589850 ANE589850:ANF589850 ADI589850:ADJ589850 TM589850:TN589850 JQ589850:JR589850 U589850:V589850 WWC524314:WWD524314 WMG524314:WMH524314 WCK524314:WCL524314 VSO524314:VSP524314 VIS524314:VIT524314 UYW524314:UYX524314 UPA524314:UPB524314 UFE524314:UFF524314 TVI524314:TVJ524314 TLM524314:TLN524314 TBQ524314:TBR524314 SRU524314:SRV524314 SHY524314:SHZ524314 RYC524314:RYD524314 ROG524314:ROH524314 REK524314:REL524314 QUO524314:QUP524314 QKS524314:QKT524314 QAW524314:QAX524314 PRA524314:PRB524314 PHE524314:PHF524314 OXI524314:OXJ524314 ONM524314:ONN524314 ODQ524314:ODR524314 NTU524314:NTV524314 NJY524314:NJZ524314 NAC524314:NAD524314 MQG524314:MQH524314 MGK524314:MGL524314 LWO524314:LWP524314 LMS524314:LMT524314 LCW524314:LCX524314 KTA524314:KTB524314 KJE524314:KJF524314 JZI524314:JZJ524314 JPM524314:JPN524314 JFQ524314:JFR524314 IVU524314:IVV524314 ILY524314:ILZ524314 ICC524314:ICD524314 HSG524314:HSH524314 HIK524314:HIL524314 GYO524314:GYP524314 GOS524314:GOT524314 GEW524314:GEX524314 FVA524314:FVB524314 FLE524314:FLF524314 FBI524314:FBJ524314 ERM524314:ERN524314 EHQ524314:EHR524314 DXU524314:DXV524314 DNY524314:DNZ524314 DEC524314:DED524314 CUG524314:CUH524314 CKK524314:CKL524314 CAO524314:CAP524314 BQS524314:BQT524314 BGW524314:BGX524314 AXA524314:AXB524314 ANE524314:ANF524314 ADI524314:ADJ524314 TM524314:TN524314 JQ524314:JR524314 U524314:V524314 WWC458778:WWD458778 WMG458778:WMH458778 WCK458778:WCL458778 VSO458778:VSP458778 VIS458778:VIT458778 UYW458778:UYX458778 UPA458778:UPB458778 UFE458778:UFF458778 TVI458778:TVJ458778 TLM458778:TLN458778 TBQ458778:TBR458778 SRU458778:SRV458778 SHY458778:SHZ458778 RYC458778:RYD458778 ROG458778:ROH458778 REK458778:REL458778 QUO458778:QUP458778 QKS458778:QKT458778 QAW458778:QAX458778 PRA458778:PRB458778 PHE458778:PHF458778 OXI458778:OXJ458778 ONM458778:ONN458778 ODQ458778:ODR458778 NTU458778:NTV458778 NJY458778:NJZ458778 NAC458778:NAD458778 MQG458778:MQH458778 MGK458778:MGL458778 LWO458778:LWP458778 LMS458778:LMT458778 LCW458778:LCX458778 KTA458778:KTB458778 KJE458778:KJF458778 JZI458778:JZJ458778 JPM458778:JPN458778 JFQ458778:JFR458778 IVU458778:IVV458778 ILY458778:ILZ458778 ICC458778:ICD458778 HSG458778:HSH458778 HIK458778:HIL458778 GYO458778:GYP458778 GOS458778:GOT458778 GEW458778:GEX458778 FVA458778:FVB458778 FLE458778:FLF458778 FBI458778:FBJ458778 ERM458778:ERN458778 EHQ458778:EHR458778 DXU458778:DXV458778 DNY458778:DNZ458778 DEC458778:DED458778 CUG458778:CUH458778 CKK458778:CKL458778 CAO458778:CAP458778 BQS458778:BQT458778 BGW458778:BGX458778 AXA458778:AXB458778 ANE458778:ANF458778 ADI458778:ADJ458778 TM458778:TN458778 JQ458778:JR458778 U458778:V458778 WWC393242:WWD393242 WMG393242:WMH393242 WCK393242:WCL393242 VSO393242:VSP393242 VIS393242:VIT393242 UYW393242:UYX393242 UPA393242:UPB393242 UFE393242:UFF393242 TVI393242:TVJ393242 TLM393242:TLN393242 TBQ393242:TBR393242 SRU393242:SRV393242 SHY393242:SHZ393242 RYC393242:RYD393242 ROG393242:ROH393242 REK393242:REL393242 QUO393242:QUP393242 QKS393242:QKT393242 QAW393242:QAX393242 PRA393242:PRB393242 PHE393242:PHF393242 OXI393242:OXJ393242 ONM393242:ONN393242 ODQ393242:ODR393242 NTU393242:NTV393242 NJY393242:NJZ393242 NAC393242:NAD393242 MQG393242:MQH393242 MGK393242:MGL393242 LWO393242:LWP393242 LMS393242:LMT393242 LCW393242:LCX393242 KTA393242:KTB393242 KJE393242:KJF393242 JZI393242:JZJ393242 JPM393242:JPN393242 JFQ393242:JFR393242 IVU393242:IVV393242 ILY393242:ILZ393242 ICC393242:ICD393242 HSG393242:HSH393242 HIK393242:HIL393242 GYO393242:GYP393242 GOS393242:GOT393242 GEW393242:GEX393242 FVA393242:FVB393242 FLE393242:FLF393242 FBI393242:FBJ393242 ERM393242:ERN393242 EHQ393242:EHR393242 DXU393242:DXV393242 DNY393242:DNZ393242 DEC393242:DED393242 CUG393242:CUH393242 CKK393242:CKL393242 CAO393242:CAP393242 BQS393242:BQT393242 BGW393242:BGX393242 AXA393242:AXB393242 ANE393242:ANF393242 ADI393242:ADJ393242 TM393242:TN393242 JQ393242:JR393242 U393242:V393242 WWC327706:WWD327706 WMG327706:WMH327706 WCK327706:WCL327706 VSO327706:VSP327706 VIS327706:VIT327706 UYW327706:UYX327706 UPA327706:UPB327706 UFE327706:UFF327706 TVI327706:TVJ327706 TLM327706:TLN327706 TBQ327706:TBR327706 SRU327706:SRV327706 SHY327706:SHZ327706 RYC327706:RYD327706 ROG327706:ROH327706 REK327706:REL327706 QUO327706:QUP327706 QKS327706:QKT327706 QAW327706:QAX327706 PRA327706:PRB327706 PHE327706:PHF327706 OXI327706:OXJ327706 ONM327706:ONN327706 ODQ327706:ODR327706 NTU327706:NTV327706 NJY327706:NJZ327706 NAC327706:NAD327706 MQG327706:MQH327706 MGK327706:MGL327706 LWO327706:LWP327706 LMS327706:LMT327706 LCW327706:LCX327706 KTA327706:KTB327706 KJE327706:KJF327706 JZI327706:JZJ327706 JPM327706:JPN327706 JFQ327706:JFR327706 IVU327706:IVV327706 ILY327706:ILZ327706 ICC327706:ICD327706 HSG327706:HSH327706 HIK327706:HIL327706 GYO327706:GYP327706 GOS327706:GOT327706 GEW327706:GEX327706 FVA327706:FVB327706 FLE327706:FLF327706 FBI327706:FBJ327706 ERM327706:ERN327706 EHQ327706:EHR327706 DXU327706:DXV327706 DNY327706:DNZ327706 DEC327706:DED327706 CUG327706:CUH327706 CKK327706:CKL327706 CAO327706:CAP327706 BQS327706:BQT327706 BGW327706:BGX327706 AXA327706:AXB327706 ANE327706:ANF327706 ADI327706:ADJ327706 TM327706:TN327706 JQ327706:JR327706 U327706:V327706 WWC262170:WWD262170 WMG262170:WMH262170 WCK262170:WCL262170 VSO262170:VSP262170 VIS262170:VIT262170 UYW262170:UYX262170 UPA262170:UPB262170 UFE262170:UFF262170 TVI262170:TVJ262170 TLM262170:TLN262170 TBQ262170:TBR262170 SRU262170:SRV262170 SHY262170:SHZ262170 RYC262170:RYD262170 ROG262170:ROH262170 REK262170:REL262170 QUO262170:QUP262170 QKS262170:QKT262170 QAW262170:QAX262170 PRA262170:PRB262170 PHE262170:PHF262170 OXI262170:OXJ262170 ONM262170:ONN262170 ODQ262170:ODR262170 NTU262170:NTV262170 NJY262170:NJZ262170 NAC262170:NAD262170 MQG262170:MQH262170 MGK262170:MGL262170 LWO262170:LWP262170 LMS262170:LMT262170 LCW262170:LCX262170 KTA262170:KTB262170 KJE262170:KJF262170 JZI262170:JZJ262170 JPM262170:JPN262170 JFQ262170:JFR262170 IVU262170:IVV262170 ILY262170:ILZ262170 ICC262170:ICD262170 HSG262170:HSH262170 HIK262170:HIL262170 GYO262170:GYP262170 GOS262170:GOT262170 GEW262170:GEX262170 FVA262170:FVB262170 FLE262170:FLF262170 FBI262170:FBJ262170 ERM262170:ERN262170 EHQ262170:EHR262170 DXU262170:DXV262170 DNY262170:DNZ262170 DEC262170:DED262170 CUG262170:CUH262170 CKK262170:CKL262170 CAO262170:CAP262170 BQS262170:BQT262170 BGW262170:BGX262170 AXA262170:AXB262170 ANE262170:ANF262170 ADI262170:ADJ262170 TM262170:TN262170 JQ262170:JR262170 U262170:V262170 WWC196634:WWD196634 WMG196634:WMH196634 WCK196634:WCL196634 VSO196634:VSP196634 VIS196634:VIT196634 UYW196634:UYX196634 UPA196634:UPB196634 UFE196634:UFF196634 TVI196634:TVJ196634 TLM196634:TLN196634 TBQ196634:TBR196634 SRU196634:SRV196634 SHY196634:SHZ196634 RYC196634:RYD196634 ROG196634:ROH196634 REK196634:REL196634 QUO196634:QUP196634 QKS196634:QKT196634 QAW196634:QAX196634 PRA196634:PRB196634 PHE196634:PHF196634 OXI196634:OXJ196634 ONM196634:ONN196634 ODQ196634:ODR196634 NTU196634:NTV196634 NJY196634:NJZ196634 NAC196634:NAD196634 MQG196634:MQH196634 MGK196634:MGL196634 LWO196634:LWP196634 LMS196634:LMT196634 LCW196634:LCX196634 KTA196634:KTB196634 KJE196634:KJF196634 JZI196634:JZJ196634 JPM196634:JPN196634 JFQ196634:JFR196634 IVU196634:IVV196634 ILY196634:ILZ196634 ICC196634:ICD196634 HSG196634:HSH196634 HIK196634:HIL196634 GYO196634:GYP196634 GOS196634:GOT196634 GEW196634:GEX196634 FVA196634:FVB196634 FLE196634:FLF196634 FBI196634:FBJ196634 ERM196634:ERN196634 EHQ196634:EHR196634 DXU196634:DXV196634 DNY196634:DNZ196634 DEC196634:DED196634 CUG196634:CUH196634 CKK196634:CKL196634 CAO196634:CAP196634 BQS196634:BQT196634 BGW196634:BGX196634 AXA196634:AXB196634 ANE196634:ANF196634 ADI196634:ADJ196634 TM196634:TN196634 JQ196634:JR196634 U196634:V196634 WWC131098:WWD131098 WMG131098:WMH131098 WCK131098:WCL131098 VSO131098:VSP131098 VIS131098:VIT131098 UYW131098:UYX131098 UPA131098:UPB131098 UFE131098:UFF131098 TVI131098:TVJ131098 TLM131098:TLN131098 TBQ131098:TBR131098 SRU131098:SRV131098 SHY131098:SHZ131098 RYC131098:RYD131098 ROG131098:ROH131098 REK131098:REL131098 QUO131098:QUP131098 QKS131098:QKT131098 QAW131098:QAX131098 PRA131098:PRB131098 PHE131098:PHF131098 OXI131098:OXJ131098 ONM131098:ONN131098 ODQ131098:ODR131098 NTU131098:NTV131098 NJY131098:NJZ131098 NAC131098:NAD131098 MQG131098:MQH131098 MGK131098:MGL131098 LWO131098:LWP131098 LMS131098:LMT131098 LCW131098:LCX131098 KTA131098:KTB131098 KJE131098:KJF131098 JZI131098:JZJ131098 JPM131098:JPN131098 JFQ131098:JFR131098 IVU131098:IVV131098 ILY131098:ILZ131098 ICC131098:ICD131098 HSG131098:HSH131098 HIK131098:HIL131098 GYO131098:GYP131098 GOS131098:GOT131098 GEW131098:GEX131098 FVA131098:FVB131098 FLE131098:FLF131098 FBI131098:FBJ131098 ERM131098:ERN131098 EHQ131098:EHR131098 DXU131098:DXV131098 DNY131098:DNZ131098 DEC131098:DED131098 CUG131098:CUH131098 CKK131098:CKL131098 CAO131098:CAP131098 BQS131098:BQT131098 BGW131098:BGX131098 AXA131098:AXB131098 ANE131098:ANF131098 ADI131098:ADJ131098 TM131098:TN131098 JQ131098:JR131098 U131098:V131098 WWC65562:WWD65562 WMG65562:WMH65562 WCK65562:WCL65562 VSO65562:VSP65562 VIS65562:VIT65562 UYW65562:UYX65562 UPA65562:UPB65562 UFE65562:UFF65562 TVI65562:TVJ65562 TLM65562:TLN65562 TBQ65562:TBR65562 SRU65562:SRV65562 SHY65562:SHZ65562 RYC65562:RYD65562 ROG65562:ROH65562 REK65562:REL65562 QUO65562:QUP65562 QKS65562:QKT65562 QAW65562:QAX65562 PRA65562:PRB65562 PHE65562:PHF65562 OXI65562:OXJ65562 ONM65562:ONN65562 ODQ65562:ODR65562 NTU65562:NTV65562 NJY65562:NJZ65562 NAC65562:NAD65562 MQG65562:MQH65562 MGK65562:MGL65562 LWO65562:LWP65562 LMS65562:LMT65562 LCW65562:LCX65562 KTA65562:KTB65562 KJE65562:KJF65562 JZI65562:JZJ65562 JPM65562:JPN65562 JFQ65562:JFR65562 IVU65562:IVV65562 ILY65562:ILZ65562 ICC65562:ICD65562 HSG65562:HSH65562 HIK65562:HIL65562 GYO65562:GYP65562 GOS65562:GOT65562 GEW65562:GEX65562 FVA65562:FVB65562 FLE65562:FLF65562 FBI65562:FBJ65562 ERM65562:ERN65562 EHQ65562:EHR65562 DXU65562:DXV65562 DNY65562:DNZ65562 DEC65562:DED65562 CUG65562:CUH65562 CKK65562:CKL65562 CAO65562:CAP65562 BQS65562:BQT65562 BGW65562:BGX65562 AXA65562:AXB65562 ANE65562:ANF65562 ADI65562:ADJ65562 TM65562:TN65562 JQ65562:JR65562 U65562:V65562 WWC53:WWD53 WMG53:WMH53 WCK53:WCL53 VSO53:VSP53 VIS53:VIT53 UYW53:UYX53 UPA53:UPB53 UFE53:UFF53 TVI53:TVJ53 TLM53:TLN53 TBQ53:TBR53 SRU53:SRV53 SHY53:SHZ53 RYC53:RYD53 ROG53:ROH53 REK53:REL53 QUO53:QUP53 QKS53:QKT53 QAW53:QAX53 PRA53:PRB53 PHE53:PHF53 OXI53:OXJ53 ONM53:ONN53 ODQ53:ODR53 NTU53:NTV53 NJY53:NJZ53 NAC53:NAD53 MQG53:MQH53 MGK53:MGL53 LWO53:LWP53 LMS53:LMT53 LCW53:LCX53 KTA53:KTB53 KJE53:KJF53 JZI53:JZJ53 JPM53:JPN53 JFQ53:JFR53 IVU53:IVV53 ILY53:ILZ53 ICC53:ICD53 HSG53:HSH53 HIK53:HIL53 GYO53:GYP53 GOS53:GOT53 GEW53:GEX53 FVA53:FVB53 FLE53:FLF53 FBI53:FBJ53 ERM53:ERN53 EHQ53:EHR53 DXU53:DXV53 DNY53:DNZ53 DEC53:DED53 CUG53:CUH53 CKK53:CKL53 CAO53:CAP53 BQS53:BQT53 BGW53:BGX53 AXA53:AXB53 ANE53:ANF53 ADI53:ADJ53 TM53:TN53 JQ53:JR53 WWN983068:WWT983068 WMR983068:WMX983068 WCV983068:WDB983068 VSZ983068:VTF983068 VJD983068:VJJ983068 UZH983068:UZN983068 UPL983068:UPR983068 UFP983068:UFV983068 TVT983068:TVZ983068 TLX983068:TMD983068 TCB983068:TCH983068 SSF983068:SSL983068 SIJ983068:SIP983068 RYN983068:RYT983068 ROR983068:ROX983068 REV983068:RFB983068 QUZ983068:QVF983068 QLD983068:QLJ983068 QBH983068:QBN983068 PRL983068:PRR983068 PHP983068:PHV983068 OXT983068:OXZ983068 ONX983068:OOD983068 OEB983068:OEH983068 NUF983068:NUL983068 NKJ983068:NKP983068 NAN983068:NAT983068 MQR983068:MQX983068 MGV983068:MHB983068 LWZ983068:LXF983068 LND983068:LNJ983068 LDH983068:LDN983068 KTL983068:KTR983068 KJP983068:KJV983068 JZT983068:JZZ983068 JPX983068:JQD983068 JGB983068:JGH983068 IWF983068:IWL983068 IMJ983068:IMP983068 ICN983068:ICT983068 HSR983068:HSX983068 HIV983068:HJB983068 GYZ983068:GZF983068 GPD983068:GPJ983068 GFH983068:GFN983068 FVL983068:FVR983068 FLP983068:FLV983068 FBT983068:FBZ983068 ERX983068:ESD983068 EIB983068:EIH983068 DYF983068:DYL983068 DOJ983068:DOP983068 DEN983068:DET983068 CUR983068:CUX983068 CKV983068:CLB983068 CAZ983068:CBF983068 BRD983068:BRJ983068 BHH983068:BHN983068 AXL983068:AXR983068 ANP983068:ANV983068 ADT983068:ADZ983068 TX983068:UD983068 KB983068:KH983068 AF983068:AL983068 WWN917532:WWT917532 WMR917532:WMX917532 WCV917532:WDB917532 VSZ917532:VTF917532 VJD917532:VJJ917532 UZH917532:UZN917532 UPL917532:UPR917532 UFP917532:UFV917532 TVT917532:TVZ917532 TLX917532:TMD917532 TCB917532:TCH917532 SSF917532:SSL917532 SIJ917532:SIP917532 RYN917532:RYT917532 ROR917532:ROX917532 REV917532:RFB917532 QUZ917532:QVF917532 QLD917532:QLJ917532 QBH917532:QBN917532 PRL917532:PRR917532 PHP917532:PHV917532 OXT917532:OXZ917532 ONX917532:OOD917532 OEB917532:OEH917532 NUF917532:NUL917532 NKJ917532:NKP917532 NAN917532:NAT917532 MQR917532:MQX917532 MGV917532:MHB917532 LWZ917532:LXF917532 LND917532:LNJ917532 LDH917532:LDN917532 KTL917532:KTR917532 KJP917532:KJV917532 JZT917532:JZZ917532 JPX917532:JQD917532 JGB917532:JGH917532 IWF917532:IWL917532 IMJ917532:IMP917532 ICN917532:ICT917532 HSR917532:HSX917532 HIV917532:HJB917532 GYZ917532:GZF917532 GPD917532:GPJ917532 GFH917532:GFN917532 FVL917532:FVR917532 FLP917532:FLV917532 FBT917532:FBZ917532 ERX917532:ESD917532 EIB917532:EIH917532 DYF917532:DYL917532 DOJ917532:DOP917532 DEN917532:DET917532 CUR917532:CUX917532 CKV917532:CLB917532 CAZ917532:CBF917532 BRD917532:BRJ917532 BHH917532:BHN917532 AXL917532:AXR917532 ANP917532:ANV917532 ADT917532:ADZ917532 TX917532:UD917532 KB917532:KH917532 AF917532:AL917532 WWN851996:WWT851996 WMR851996:WMX851996 WCV851996:WDB851996 VSZ851996:VTF851996 VJD851996:VJJ851996 UZH851996:UZN851996 UPL851996:UPR851996 UFP851996:UFV851996 TVT851996:TVZ851996 TLX851996:TMD851996 TCB851996:TCH851996 SSF851996:SSL851996 SIJ851996:SIP851996 RYN851996:RYT851996 ROR851996:ROX851996 REV851996:RFB851996 QUZ851996:QVF851996 QLD851996:QLJ851996 QBH851996:QBN851996 PRL851996:PRR851996 PHP851996:PHV851996 OXT851996:OXZ851996 ONX851996:OOD851996 OEB851996:OEH851996 NUF851996:NUL851996 NKJ851996:NKP851996 NAN851996:NAT851996 MQR851996:MQX851996 MGV851996:MHB851996 LWZ851996:LXF851996 LND851996:LNJ851996 LDH851996:LDN851996 KTL851996:KTR851996 KJP851996:KJV851996 JZT851996:JZZ851996 JPX851996:JQD851996 JGB851996:JGH851996 IWF851996:IWL851996 IMJ851996:IMP851996 ICN851996:ICT851996 HSR851996:HSX851996 HIV851996:HJB851996 GYZ851996:GZF851996 GPD851996:GPJ851996 GFH851996:GFN851996 FVL851996:FVR851996 FLP851996:FLV851996 FBT851996:FBZ851996 ERX851996:ESD851996 EIB851996:EIH851996 DYF851996:DYL851996 DOJ851996:DOP851996 DEN851996:DET851996 CUR851996:CUX851996 CKV851996:CLB851996 CAZ851996:CBF851996 BRD851996:BRJ851996 BHH851996:BHN851996 AXL851996:AXR851996 ANP851996:ANV851996 ADT851996:ADZ851996 TX851996:UD851996 KB851996:KH851996 AF851996:AL851996 WWN786460:WWT786460 WMR786460:WMX786460 WCV786460:WDB786460 VSZ786460:VTF786460 VJD786460:VJJ786460 UZH786460:UZN786460 UPL786460:UPR786460 UFP786460:UFV786460 TVT786460:TVZ786460 TLX786460:TMD786460 TCB786460:TCH786460 SSF786460:SSL786460 SIJ786460:SIP786460 RYN786460:RYT786460 ROR786460:ROX786460 REV786460:RFB786460 QUZ786460:QVF786460 QLD786460:QLJ786460 QBH786460:QBN786460 PRL786460:PRR786460 PHP786460:PHV786460 OXT786460:OXZ786460 ONX786460:OOD786460 OEB786460:OEH786460 NUF786460:NUL786460 NKJ786460:NKP786460 NAN786460:NAT786460 MQR786460:MQX786460 MGV786460:MHB786460 LWZ786460:LXF786460 LND786460:LNJ786460 LDH786460:LDN786460 KTL786460:KTR786460 KJP786460:KJV786460 JZT786460:JZZ786460 JPX786460:JQD786460 JGB786460:JGH786460 IWF786460:IWL786460 IMJ786460:IMP786460 ICN786460:ICT786460 HSR786460:HSX786460 HIV786460:HJB786460 GYZ786460:GZF786460 GPD786460:GPJ786460 GFH786460:GFN786460 FVL786460:FVR786460 FLP786460:FLV786460 FBT786460:FBZ786460 ERX786460:ESD786460 EIB786460:EIH786460 DYF786460:DYL786460 DOJ786460:DOP786460 DEN786460:DET786460 CUR786460:CUX786460 CKV786460:CLB786460 CAZ786460:CBF786460 BRD786460:BRJ786460 BHH786460:BHN786460 AXL786460:AXR786460 ANP786460:ANV786460 ADT786460:ADZ786460 TX786460:UD786460 KB786460:KH786460 AF786460:AL786460 WWN720924:WWT720924 WMR720924:WMX720924 WCV720924:WDB720924 VSZ720924:VTF720924 VJD720924:VJJ720924 UZH720924:UZN720924 UPL720924:UPR720924 UFP720924:UFV720924 TVT720924:TVZ720924 TLX720924:TMD720924 TCB720924:TCH720924 SSF720924:SSL720924 SIJ720924:SIP720924 RYN720924:RYT720924 ROR720924:ROX720924 REV720924:RFB720924 QUZ720924:QVF720924 QLD720924:QLJ720924 QBH720924:QBN720924 PRL720924:PRR720924 PHP720924:PHV720924 OXT720924:OXZ720924 ONX720924:OOD720924 OEB720924:OEH720924 NUF720924:NUL720924 NKJ720924:NKP720924 NAN720924:NAT720924 MQR720924:MQX720924 MGV720924:MHB720924 LWZ720924:LXF720924 LND720924:LNJ720924 LDH720924:LDN720924 KTL720924:KTR720924 KJP720924:KJV720924 JZT720924:JZZ720924 JPX720924:JQD720924 JGB720924:JGH720924 IWF720924:IWL720924 IMJ720924:IMP720924 ICN720924:ICT720924 HSR720924:HSX720924 HIV720924:HJB720924 GYZ720924:GZF720924 GPD720924:GPJ720924 GFH720924:GFN720924 FVL720924:FVR720924 FLP720924:FLV720924 FBT720924:FBZ720924 ERX720924:ESD720924 EIB720924:EIH720924 DYF720924:DYL720924 DOJ720924:DOP720924 DEN720924:DET720924 CUR720924:CUX720924 CKV720924:CLB720924 CAZ720924:CBF720924 BRD720924:BRJ720924 BHH720924:BHN720924 AXL720924:AXR720924 ANP720924:ANV720924 ADT720924:ADZ720924 TX720924:UD720924 KB720924:KH720924 AF720924:AL720924 WWN655388:WWT655388 WMR655388:WMX655388 WCV655388:WDB655388 VSZ655388:VTF655388 VJD655388:VJJ655388 UZH655388:UZN655388 UPL655388:UPR655388 UFP655388:UFV655388 TVT655388:TVZ655388 TLX655388:TMD655388 TCB655388:TCH655388 SSF655388:SSL655388 SIJ655388:SIP655388 RYN655388:RYT655388 ROR655388:ROX655388 REV655388:RFB655388 QUZ655388:QVF655388 QLD655388:QLJ655388 QBH655388:QBN655388 PRL655388:PRR655388 PHP655388:PHV655388 OXT655388:OXZ655388 ONX655388:OOD655388 OEB655388:OEH655388 NUF655388:NUL655388 NKJ655388:NKP655388 NAN655388:NAT655388 MQR655388:MQX655388 MGV655388:MHB655388 LWZ655388:LXF655388 LND655388:LNJ655388 LDH655388:LDN655388 KTL655388:KTR655388 KJP655388:KJV655388 JZT655388:JZZ655388 JPX655388:JQD655388 JGB655388:JGH655388 IWF655388:IWL655388 IMJ655388:IMP655388 ICN655388:ICT655388 HSR655388:HSX655388 HIV655388:HJB655388 GYZ655388:GZF655388 GPD655388:GPJ655388 GFH655388:GFN655388 FVL655388:FVR655388 FLP655388:FLV655388 FBT655388:FBZ655388 ERX655388:ESD655388 EIB655388:EIH655388 DYF655388:DYL655388 DOJ655388:DOP655388 DEN655388:DET655388 CUR655388:CUX655388 CKV655388:CLB655388 CAZ655388:CBF655388 BRD655388:BRJ655388 BHH655388:BHN655388 AXL655388:AXR655388 ANP655388:ANV655388 ADT655388:ADZ655388 TX655388:UD655388 KB655388:KH655388 AF655388:AL655388 WWN589852:WWT589852 WMR589852:WMX589852 WCV589852:WDB589852 VSZ589852:VTF589852 VJD589852:VJJ589852 UZH589852:UZN589852 UPL589852:UPR589852 UFP589852:UFV589852 TVT589852:TVZ589852 TLX589852:TMD589852 TCB589852:TCH589852 SSF589852:SSL589852 SIJ589852:SIP589852 RYN589852:RYT589852 ROR589852:ROX589852 REV589852:RFB589852 QUZ589852:QVF589852 QLD589852:QLJ589852 QBH589852:QBN589852 PRL589852:PRR589852 PHP589852:PHV589852 OXT589852:OXZ589852 ONX589852:OOD589852 OEB589852:OEH589852 NUF589852:NUL589852 NKJ589852:NKP589852 NAN589852:NAT589852 MQR589852:MQX589852 MGV589852:MHB589852 LWZ589852:LXF589852 LND589852:LNJ589852 LDH589852:LDN589852 KTL589852:KTR589852 KJP589852:KJV589852 JZT589852:JZZ589852 JPX589852:JQD589852 JGB589852:JGH589852 IWF589852:IWL589852 IMJ589852:IMP589852 ICN589852:ICT589852 HSR589852:HSX589852 HIV589852:HJB589852 GYZ589852:GZF589852 GPD589852:GPJ589852 GFH589852:GFN589852 FVL589852:FVR589852 FLP589852:FLV589852 FBT589852:FBZ589852 ERX589852:ESD589852 EIB589852:EIH589852 DYF589852:DYL589852 DOJ589852:DOP589852 DEN589852:DET589852 CUR589852:CUX589852 CKV589852:CLB589852 CAZ589852:CBF589852 BRD589852:BRJ589852 BHH589852:BHN589852 AXL589852:AXR589852 ANP589852:ANV589852 ADT589852:ADZ589852 TX589852:UD589852 KB589852:KH589852 AF589852:AL589852 WWN524316:WWT524316 WMR524316:WMX524316 WCV524316:WDB524316 VSZ524316:VTF524316 VJD524316:VJJ524316 UZH524316:UZN524316 UPL524316:UPR524316 UFP524316:UFV524316 TVT524316:TVZ524316 TLX524316:TMD524316 TCB524316:TCH524316 SSF524316:SSL524316 SIJ524316:SIP524316 RYN524316:RYT524316 ROR524316:ROX524316 REV524316:RFB524316 QUZ524316:QVF524316 QLD524316:QLJ524316 QBH524316:QBN524316 PRL524316:PRR524316 PHP524316:PHV524316 OXT524316:OXZ524316 ONX524316:OOD524316 OEB524316:OEH524316 NUF524316:NUL524316 NKJ524316:NKP524316 NAN524316:NAT524316 MQR524316:MQX524316 MGV524316:MHB524316 LWZ524316:LXF524316 LND524316:LNJ524316 LDH524316:LDN524316 KTL524316:KTR524316 KJP524316:KJV524316 JZT524316:JZZ524316 JPX524316:JQD524316 JGB524316:JGH524316 IWF524316:IWL524316 IMJ524316:IMP524316 ICN524316:ICT524316 HSR524316:HSX524316 HIV524316:HJB524316 GYZ524316:GZF524316 GPD524316:GPJ524316 GFH524316:GFN524316 FVL524316:FVR524316 FLP524316:FLV524316 FBT524316:FBZ524316 ERX524316:ESD524316 EIB524316:EIH524316 DYF524316:DYL524316 DOJ524316:DOP524316 DEN524316:DET524316 CUR524316:CUX524316 CKV524316:CLB524316 CAZ524316:CBF524316 BRD524316:BRJ524316 BHH524316:BHN524316 AXL524316:AXR524316 ANP524316:ANV524316 ADT524316:ADZ524316 TX524316:UD524316 KB524316:KH524316 AF524316:AL524316 WWN458780:WWT458780 WMR458780:WMX458780 WCV458780:WDB458780 VSZ458780:VTF458780 VJD458780:VJJ458780 UZH458780:UZN458780 UPL458780:UPR458780 UFP458780:UFV458780 TVT458780:TVZ458780 TLX458780:TMD458780 TCB458780:TCH458780 SSF458780:SSL458780 SIJ458780:SIP458780 RYN458780:RYT458780 ROR458780:ROX458780 REV458780:RFB458780 QUZ458780:QVF458780 QLD458780:QLJ458780 QBH458780:QBN458780 PRL458780:PRR458780 PHP458780:PHV458780 OXT458780:OXZ458780 ONX458780:OOD458780 OEB458780:OEH458780 NUF458780:NUL458780 NKJ458780:NKP458780 NAN458780:NAT458780 MQR458780:MQX458780 MGV458780:MHB458780 LWZ458780:LXF458780 LND458780:LNJ458780 LDH458780:LDN458780 KTL458780:KTR458780 KJP458780:KJV458780 JZT458780:JZZ458780 JPX458780:JQD458780 JGB458780:JGH458780 IWF458780:IWL458780 IMJ458780:IMP458780 ICN458780:ICT458780 HSR458780:HSX458780 HIV458780:HJB458780 GYZ458780:GZF458780 GPD458780:GPJ458780 GFH458780:GFN458780 FVL458780:FVR458780 FLP458780:FLV458780 FBT458780:FBZ458780 ERX458780:ESD458780 EIB458780:EIH458780 DYF458780:DYL458780 DOJ458780:DOP458780 DEN458780:DET458780 CUR458780:CUX458780 CKV458780:CLB458780 CAZ458780:CBF458780 BRD458780:BRJ458780 BHH458780:BHN458780 AXL458780:AXR458780 ANP458780:ANV458780 ADT458780:ADZ458780 TX458780:UD458780 KB458780:KH458780 AF458780:AL458780 WWN393244:WWT393244 WMR393244:WMX393244 WCV393244:WDB393244 VSZ393244:VTF393244 VJD393244:VJJ393244 UZH393244:UZN393244 UPL393244:UPR393244 UFP393244:UFV393244 TVT393244:TVZ393244 TLX393244:TMD393244 TCB393244:TCH393244 SSF393244:SSL393244 SIJ393244:SIP393244 RYN393244:RYT393244 ROR393244:ROX393244 REV393244:RFB393244 QUZ393244:QVF393244 QLD393244:QLJ393244 QBH393244:QBN393244 PRL393244:PRR393244 PHP393244:PHV393244 OXT393244:OXZ393244 ONX393244:OOD393244 OEB393244:OEH393244 NUF393244:NUL393244 NKJ393244:NKP393244 NAN393244:NAT393244 MQR393244:MQX393244 MGV393244:MHB393244 LWZ393244:LXF393244 LND393244:LNJ393244 LDH393244:LDN393244 KTL393244:KTR393244 KJP393244:KJV393244 JZT393244:JZZ393244 JPX393244:JQD393244 JGB393244:JGH393244 IWF393244:IWL393244 IMJ393244:IMP393244 ICN393244:ICT393244 HSR393244:HSX393244 HIV393244:HJB393244 GYZ393244:GZF393244 GPD393244:GPJ393244 GFH393244:GFN393244 FVL393244:FVR393244 FLP393244:FLV393244 FBT393244:FBZ393244 ERX393244:ESD393244 EIB393244:EIH393244 DYF393244:DYL393244 DOJ393244:DOP393244 DEN393244:DET393244 CUR393244:CUX393244 CKV393244:CLB393244 CAZ393244:CBF393244 BRD393244:BRJ393244 BHH393244:BHN393244 AXL393244:AXR393244 ANP393244:ANV393244 ADT393244:ADZ393244 TX393244:UD393244 KB393244:KH393244 AF393244:AL393244 WWN327708:WWT327708 WMR327708:WMX327708 WCV327708:WDB327708 VSZ327708:VTF327708 VJD327708:VJJ327708 UZH327708:UZN327708 UPL327708:UPR327708 UFP327708:UFV327708 TVT327708:TVZ327708 TLX327708:TMD327708 TCB327708:TCH327708 SSF327708:SSL327708 SIJ327708:SIP327708 RYN327708:RYT327708 ROR327708:ROX327708 REV327708:RFB327708 QUZ327708:QVF327708 QLD327708:QLJ327708 QBH327708:QBN327708 PRL327708:PRR327708 PHP327708:PHV327708 OXT327708:OXZ327708 ONX327708:OOD327708 OEB327708:OEH327708 NUF327708:NUL327708 NKJ327708:NKP327708 NAN327708:NAT327708 MQR327708:MQX327708 MGV327708:MHB327708 LWZ327708:LXF327708 LND327708:LNJ327708 LDH327708:LDN327708 KTL327708:KTR327708 KJP327708:KJV327708 JZT327708:JZZ327708 JPX327708:JQD327708 JGB327708:JGH327708 IWF327708:IWL327708 IMJ327708:IMP327708 ICN327708:ICT327708 HSR327708:HSX327708 HIV327708:HJB327708 GYZ327708:GZF327708 GPD327708:GPJ327708 GFH327708:GFN327708 FVL327708:FVR327708 FLP327708:FLV327708 FBT327708:FBZ327708 ERX327708:ESD327708 EIB327708:EIH327708 DYF327708:DYL327708 DOJ327708:DOP327708 DEN327708:DET327708 CUR327708:CUX327708 CKV327708:CLB327708 CAZ327708:CBF327708 BRD327708:BRJ327708 BHH327708:BHN327708 AXL327708:AXR327708 ANP327708:ANV327708 ADT327708:ADZ327708 TX327708:UD327708 KB327708:KH327708 AF327708:AL327708 WWN262172:WWT262172 WMR262172:WMX262172 WCV262172:WDB262172 VSZ262172:VTF262172 VJD262172:VJJ262172 UZH262172:UZN262172 UPL262172:UPR262172 UFP262172:UFV262172 TVT262172:TVZ262172 TLX262172:TMD262172 TCB262172:TCH262172 SSF262172:SSL262172 SIJ262172:SIP262172 RYN262172:RYT262172 ROR262172:ROX262172 REV262172:RFB262172 QUZ262172:QVF262172 QLD262172:QLJ262172 QBH262172:QBN262172 PRL262172:PRR262172 PHP262172:PHV262172 OXT262172:OXZ262172 ONX262172:OOD262172 OEB262172:OEH262172 NUF262172:NUL262172 NKJ262172:NKP262172 NAN262172:NAT262172 MQR262172:MQX262172 MGV262172:MHB262172 LWZ262172:LXF262172 LND262172:LNJ262172 LDH262172:LDN262172 KTL262172:KTR262172 KJP262172:KJV262172 JZT262172:JZZ262172 JPX262172:JQD262172 JGB262172:JGH262172 IWF262172:IWL262172 IMJ262172:IMP262172 ICN262172:ICT262172 HSR262172:HSX262172 HIV262172:HJB262172 GYZ262172:GZF262172 GPD262172:GPJ262172 GFH262172:GFN262172 FVL262172:FVR262172 FLP262172:FLV262172 FBT262172:FBZ262172 ERX262172:ESD262172 EIB262172:EIH262172 DYF262172:DYL262172 DOJ262172:DOP262172 DEN262172:DET262172 CUR262172:CUX262172 CKV262172:CLB262172 CAZ262172:CBF262172 BRD262172:BRJ262172 BHH262172:BHN262172 AXL262172:AXR262172 ANP262172:ANV262172 ADT262172:ADZ262172 TX262172:UD262172 KB262172:KH262172 AF262172:AL262172 WWN196636:WWT196636 WMR196636:WMX196636 WCV196636:WDB196636 VSZ196636:VTF196636 VJD196636:VJJ196636 UZH196636:UZN196636 UPL196636:UPR196636 UFP196636:UFV196636 TVT196636:TVZ196636 TLX196636:TMD196636 TCB196636:TCH196636 SSF196636:SSL196636 SIJ196636:SIP196636 RYN196636:RYT196636 ROR196636:ROX196636 REV196636:RFB196636 QUZ196636:QVF196636 QLD196636:QLJ196636 QBH196636:QBN196636 PRL196636:PRR196636 PHP196636:PHV196636 OXT196636:OXZ196636 ONX196636:OOD196636 OEB196636:OEH196636 NUF196636:NUL196636 NKJ196636:NKP196636 NAN196636:NAT196636 MQR196636:MQX196636 MGV196636:MHB196636 LWZ196636:LXF196636 LND196636:LNJ196636 LDH196636:LDN196636 KTL196636:KTR196636 KJP196636:KJV196636 JZT196636:JZZ196636 JPX196636:JQD196636 JGB196636:JGH196636 IWF196636:IWL196636 IMJ196636:IMP196636 ICN196636:ICT196636 HSR196636:HSX196636 HIV196636:HJB196636 GYZ196636:GZF196636 GPD196636:GPJ196636 GFH196636:GFN196636 FVL196636:FVR196636 FLP196636:FLV196636 FBT196636:FBZ196636 ERX196636:ESD196636 EIB196636:EIH196636 DYF196636:DYL196636 DOJ196636:DOP196636 DEN196636:DET196636 CUR196636:CUX196636 CKV196636:CLB196636 CAZ196636:CBF196636 BRD196636:BRJ196636 BHH196636:BHN196636 AXL196636:AXR196636 ANP196636:ANV196636 ADT196636:ADZ196636 TX196636:UD196636 KB196636:KH196636 AF196636:AL196636 WWN131100:WWT131100 WMR131100:WMX131100 WCV131100:WDB131100 VSZ131100:VTF131100 VJD131100:VJJ131100 UZH131100:UZN131100 UPL131100:UPR131100 UFP131100:UFV131100 TVT131100:TVZ131100 TLX131100:TMD131100 TCB131100:TCH131100 SSF131100:SSL131100 SIJ131100:SIP131100 RYN131100:RYT131100 ROR131100:ROX131100 REV131100:RFB131100 QUZ131100:QVF131100 QLD131100:QLJ131100 QBH131100:QBN131100 PRL131100:PRR131100 PHP131100:PHV131100 OXT131100:OXZ131100 ONX131100:OOD131100 OEB131100:OEH131100 NUF131100:NUL131100 NKJ131100:NKP131100 NAN131100:NAT131100 MQR131100:MQX131100 MGV131100:MHB131100 LWZ131100:LXF131100 LND131100:LNJ131100 LDH131100:LDN131100 KTL131100:KTR131100 KJP131100:KJV131100 JZT131100:JZZ131100 JPX131100:JQD131100 JGB131100:JGH131100 IWF131100:IWL131100 IMJ131100:IMP131100 ICN131100:ICT131100 HSR131100:HSX131100 HIV131100:HJB131100 GYZ131100:GZF131100 GPD131100:GPJ131100 GFH131100:GFN131100 FVL131100:FVR131100 FLP131100:FLV131100 FBT131100:FBZ131100 ERX131100:ESD131100 EIB131100:EIH131100 DYF131100:DYL131100 DOJ131100:DOP131100 DEN131100:DET131100 CUR131100:CUX131100 CKV131100:CLB131100 CAZ131100:CBF131100 BRD131100:BRJ131100 BHH131100:BHN131100 AXL131100:AXR131100 ANP131100:ANV131100 ADT131100:ADZ131100 TX131100:UD131100 KB131100:KH131100 AF131100:AL131100 WWN65564:WWT65564 WMR65564:WMX65564 WCV65564:WDB65564 VSZ65564:VTF65564 VJD65564:VJJ65564 UZH65564:UZN65564 UPL65564:UPR65564 UFP65564:UFV65564 TVT65564:TVZ65564 TLX65564:TMD65564 TCB65564:TCH65564 SSF65564:SSL65564 SIJ65564:SIP65564 RYN65564:RYT65564 ROR65564:ROX65564 REV65564:RFB65564 QUZ65564:QVF65564 QLD65564:QLJ65564 QBH65564:QBN65564 PRL65564:PRR65564 PHP65564:PHV65564 OXT65564:OXZ65564 ONX65564:OOD65564 OEB65564:OEH65564 NUF65564:NUL65564 NKJ65564:NKP65564 NAN65564:NAT65564 MQR65564:MQX65564 MGV65564:MHB65564 LWZ65564:LXF65564 LND65564:LNJ65564 LDH65564:LDN65564 KTL65564:KTR65564 KJP65564:KJV65564 JZT65564:JZZ65564 JPX65564:JQD65564 JGB65564:JGH65564 IWF65564:IWL65564 IMJ65564:IMP65564 ICN65564:ICT65564 HSR65564:HSX65564 HIV65564:HJB65564 GYZ65564:GZF65564 GPD65564:GPJ65564 GFH65564:GFN65564 FVL65564:FVR65564 FLP65564:FLV65564 FBT65564:FBZ65564 ERX65564:ESD65564 EIB65564:EIH65564 DYF65564:DYL65564 DOJ65564:DOP65564 DEN65564:DET65564 CUR65564:CUX65564 CKV65564:CLB65564 CAZ65564:CBF65564 BRD65564:BRJ65564 BHH65564:BHN65564 AXL65564:AXR65564 ANP65564:ANV65564 ADT65564:ADZ65564 TX65564:UD65564 KB65564:KH65564 AF65564:AL65564 WWN55:WWT55 WMR55:WMX55 WCV55:WDB55 VSZ55:VTF55 VJD55:VJJ55 UZH55:UZN55 UPL55:UPR55 UFP55:UFV55 TVT55:TVZ55 TLX55:TMD55 TCB55:TCH55 SSF55:SSL55 SIJ55:SIP55 RYN55:RYT55 ROR55:ROX55 REV55:RFB55 QUZ55:QVF55 QLD55:QLJ55 QBH55:QBN55 PRL55:PRR55 PHP55:PHV55 OXT55:OXZ55 ONX55:OOD55 OEB55:OEH55 NUF55:NUL55 NKJ55:NKP55 NAN55:NAT55 MQR55:MQX55 MGV55:MHB55 LWZ55:LXF55 LND55:LNJ55 LDH55:LDN55 KTL55:KTR55 KJP55:KJV55 JZT55:JZZ55 JPX55:JQD55 JGB55:JGH55 IWF55:IWL55 IMJ55:IMP55 ICN55:ICT55 HSR55:HSX55 HIV55:HJB55 GYZ55:GZF55 GPD55:GPJ55 GFH55:GFN55 FVL55:FVR55 FLP55:FLV55 FBT55:FBZ55 ERX55:ESD55 EIB55:EIH55 DYF55:DYL55 DOJ55:DOP55 DEN55:DET55 CUR55:CUX55 CKV55:CLB55 CAZ55:CBF55 BRD55:BRJ55 BHH55:BHN55 AXL55:AXR55 ANP55:ANV55 ADT55:ADZ55 TX55:UD55 KB55:KH55 WWW983080:WWX983080 VJM983080:VJN983080 UZQ983080:UZR983080 UPU983080:UPV983080 UFY983080:UFZ983080 TWC983080:TWD983080 TMG983080:TMH983080 TCK983080:TCL983080 SSO983080:SSP983080 SIS983080:SIT983080 RYW983080:RYX983080 RPA983080:RPB983080 RFE983080:RFF983080 QVI983080:QVJ983080 QLM983080:QLN983080 QBQ983080:QBR983080 PRU983080:PRV983080 PHY983080:PHZ983080 OYC983080:OYD983080 OOG983080:OOH983080 OEK983080:OEL983080 NUO983080:NUP983080 NKS983080:NKT983080 NAW983080:NAX983080 MRA983080:MRB983080 MHE983080:MHF983080 LXI983080:LXJ983080 LNM983080:LNN983080 LDQ983080:LDR983080 KTU983080:KTV983080 KJY983080:KJZ983080 KAC983080:KAD983080 JQG983080:JQH983080 JGK983080:JGL983080 IWO983080:IWP983080 IMS983080:IMT983080 ICW983080:ICX983080 HTA983080:HTB983080 HJE983080:HJF983080 GZI983080:GZJ983080 GPM983080:GPN983080 GFQ983080:GFR983080 FVU983080:FVV983080 FLY983080:FLZ983080 FCC983080:FCD983080 ESG983080:ESH983080 EIK983080:EIL983080 DYO983080:DYP983080 DOS983080:DOT983080 DEW983080:DEX983080 CVA983080:CVB983080 CLE983080:CLF983080 CBI983080:CBJ983080 BRM983080:BRN983080 BHQ983080:BHR983080 AXU983080:AXV983080 ANY983080:ANZ983080 AEC983080:AED983080 UG983080:UH983080 KK983080:KL983080 AO983080:AP983080 WWW917544:WWX917544 WNA917544:WNB917544 WDE917544:WDF917544 VTI917544:VTJ917544 VJM917544:VJN917544 UZQ917544:UZR917544 UPU917544:UPV917544 UFY917544:UFZ917544 TWC917544:TWD917544 TMG917544:TMH917544 TCK917544:TCL917544 SSO917544:SSP917544 SIS917544:SIT917544 RYW917544:RYX917544 RPA917544:RPB917544 RFE917544:RFF917544 QVI917544:QVJ917544 QLM917544:QLN917544 QBQ917544:QBR917544 PRU917544:PRV917544 PHY917544:PHZ917544 OYC917544:OYD917544 OOG917544:OOH917544 OEK917544:OEL917544 NUO917544:NUP917544 NKS917544:NKT917544 NAW917544:NAX917544 MRA917544:MRB917544 MHE917544:MHF917544 LXI917544:LXJ917544 LNM917544:LNN917544 LDQ917544:LDR917544 KTU917544:KTV917544 KJY917544:KJZ917544 KAC917544:KAD917544 JQG917544:JQH917544 JGK917544:JGL917544 IWO917544:IWP917544 IMS917544:IMT917544 ICW917544:ICX917544 HTA917544:HTB917544 HJE917544:HJF917544 GZI917544:GZJ917544 GPM917544:GPN917544 GFQ917544:GFR917544 FVU917544:FVV917544 FLY917544:FLZ917544 FCC917544:FCD917544 ESG917544:ESH917544 EIK917544:EIL917544 DYO917544:DYP917544 DOS917544:DOT917544 DEW917544:DEX917544 CVA917544:CVB917544 CLE917544:CLF917544 CBI917544:CBJ917544 BRM917544:BRN917544 BHQ917544:BHR917544 AXU917544:AXV917544 ANY917544:ANZ917544 AEC917544:AED917544 UG917544:UH917544 KK917544:KL917544 AO917544:AP917544 WWW852008:WWX852008 WNA852008:WNB852008 WDE852008:WDF852008 VTI852008:VTJ852008 VJM852008:VJN852008 UZQ852008:UZR852008 UPU852008:UPV852008 UFY852008:UFZ852008 TWC852008:TWD852008 TMG852008:TMH852008 TCK852008:TCL852008 SSO852008:SSP852008 SIS852008:SIT852008 RYW852008:RYX852008 RPA852008:RPB852008 RFE852008:RFF852008 QVI852008:QVJ852008 QLM852008:QLN852008 QBQ852008:QBR852008 PRU852008:PRV852008 PHY852008:PHZ852008 OYC852008:OYD852008 OOG852008:OOH852008 OEK852008:OEL852008 NUO852008:NUP852008 NKS852008:NKT852008 NAW852008:NAX852008 MRA852008:MRB852008 MHE852008:MHF852008 LXI852008:LXJ852008 LNM852008:LNN852008 LDQ852008:LDR852008 KTU852008:KTV852008 KJY852008:KJZ852008 KAC852008:KAD852008 JQG852008:JQH852008 JGK852008:JGL852008 IWO852008:IWP852008 IMS852008:IMT852008 ICW852008:ICX852008 HTA852008:HTB852008 HJE852008:HJF852008 GZI852008:GZJ852008 GPM852008:GPN852008 GFQ852008:GFR852008 FVU852008:FVV852008 FLY852008:FLZ852008 FCC852008:FCD852008 ESG852008:ESH852008 EIK852008:EIL852008 DYO852008:DYP852008 DOS852008:DOT852008 DEW852008:DEX852008 CVA852008:CVB852008 CLE852008:CLF852008 CBI852008:CBJ852008 BRM852008:BRN852008 BHQ852008:BHR852008 AXU852008:AXV852008 ANY852008:ANZ852008 AEC852008:AED852008 UG852008:UH852008 KK852008:KL852008 AO852008:AP852008 WWW786472:WWX786472 WNA786472:WNB786472 WDE786472:WDF786472 VTI786472:VTJ786472 VJM786472:VJN786472 UZQ786472:UZR786472 UPU786472:UPV786472 UFY786472:UFZ786472 TWC786472:TWD786472 TMG786472:TMH786472 TCK786472:TCL786472 SSO786472:SSP786472 SIS786472:SIT786472 RYW786472:RYX786472 RPA786472:RPB786472 RFE786472:RFF786472 QVI786472:QVJ786472 QLM786472:QLN786472 QBQ786472:QBR786472 PRU786472:PRV786472 PHY786472:PHZ786472 OYC786472:OYD786472 OOG786472:OOH786472 OEK786472:OEL786472 NUO786472:NUP786472 NKS786472:NKT786472 NAW786472:NAX786472 MRA786472:MRB786472 MHE786472:MHF786472 LXI786472:LXJ786472 LNM786472:LNN786472 LDQ786472:LDR786472 KTU786472:KTV786472 KJY786472:KJZ786472 KAC786472:KAD786472 JQG786472:JQH786472 JGK786472:JGL786472 IWO786472:IWP786472 IMS786472:IMT786472 ICW786472:ICX786472 HTA786472:HTB786472 HJE786472:HJF786472 GZI786472:GZJ786472 GPM786472:GPN786472 GFQ786472:GFR786472 FVU786472:FVV786472 FLY786472:FLZ786472 FCC786472:FCD786472 ESG786472:ESH786472 EIK786472:EIL786472 DYO786472:DYP786472 DOS786472:DOT786472 DEW786472:DEX786472 CVA786472:CVB786472 CLE786472:CLF786472 CBI786472:CBJ786472 BRM786472:BRN786472 BHQ786472:BHR786472 AXU786472:AXV786472 ANY786472:ANZ786472 AEC786472:AED786472 UG786472:UH786472 KK786472:KL786472 AO786472:AP786472 WWW720936:WWX720936 WNA720936:WNB720936 WDE720936:WDF720936 VTI720936:VTJ720936 VJM720936:VJN720936 UZQ720936:UZR720936 UPU720936:UPV720936 UFY720936:UFZ720936 TWC720936:TWD720936 TMG720936:TMH720936 TCK720936:TCL720936 SSO720936:SSP720936 SIS720936:SIT720936 RYW720936:RYX720936 RPA720936:RPB720936 RFE720936:RFF720936 QVI720936:QVJ720936 QLM720936:QLN720936 QBQ720936:QBR720936 PRU720936:PRV720936 PHY720936:PHZ720936 OYC720936:OYD720936 OOG720936:OOH720936 OEK720936:OEL720936 NUO720936:NUP720936 NKS720936:NKT720936 NAW720936:NAX720936 MRA720936:MRB720936 MHE720936:MHF720936 LXI720936:LXJ720936 LNM720936:LNN720936 LDQ720936:LDR720936 KTU720936:KTV720936 KJY720936:KJZ720936 KAC720936:KAD720936 JQG720936:JQH720936 JGK720936:JGL720936 IWO720936:IWP720936 IMS720936:IMT720936 ICW720936:ICX720936 HTA720936:HTB720936 HJE720936:HJF720936 GZI720936:GZJ720936 GPM720936:GPN720936 GFQ720936:GFR720936 FVU720936:FVV720936 FLY720936:FLZ720936 FCC720936:FCD720936 ESG720936:ESH720936 EIK720936:EIL720936 DYO720936:DYP720936 DOS720936:DOT720936 DEW720936:DEX720936 CVA720936:CVB720936 CLE720936:CLF720936 CBI720936:CBJ720936 BRM720936:BRN720936 BHQ720936:BHR720936 AXU720936:AXV720936 ANY720936:ANZ720936 AEC720936:AED720936 UG720936:UH720936 KK720936:KL720936 AO720936:AP720936 WWW655400:WWX655400 WNA655400:WNB655400 WDE655400:WDF655400 VTI655400:VTJ655400 VJM655400:VJN655400 UZQ655400:UZR655400 UPU655400:UPV655400 UFY655400:UFZ655400 TWC655400:TWD655400 TMG655400:TMH655400 TCK655400:TCL655400 SSO655400:SSP655400 SIS655400:SIT655400 RYW655400:RYX655400 RPA655400:RPB655400 RFE655400:RFF655400 QVI655400:QVJ655400 QLM655400:QLN655400 QBQ655400:QBR655400 PRU655400:PRV655400 PHY655400:PHZ655400 OYC655400:OYD655400 OOG655400:OOH655400 OEK655400:OEL655400 NUO655400:NUP655400 NKS655400:NKT655400 NAW655400:NAX655400 MRA655400:MRB655400 MHE655400:MHF655400 LXI655400:LXJ655400 LNM655400:LNN655400 LDQ655400:LDR655400 KTU655400:KTV655400 KJY655400:KJZ655400 KAC655400:KAD655400 JQG655400:JQH655400 JGK655400:JGL655400 IWO655400:IWP655400 IMS655400:IMT655400 ICW655400:ICX655400 HTA655400:HTB655400 HJE655400:HJF655400 GZI655400:GZJ655400 GPM655400:GPN655400 GFQ655400:GFR655400 FVU655400:FVV655400 FLY655400:FLZ655400 FCC655400:FCD655400 ESG655400:ESH655400 EIK655400:EIL655400 DYO655400:DYP655400 DOS655400:DOT655400 DEW655400:DEX655400 CVA655400:CVB655400 CLE655400:CLF655400 CBI655400:CBJ655400 BRM655400:BRN655400 BHQ655400:BHR655400 AXU655400:AXV655400 ANY655400:ANZ655400 AEC655400:AED655400 UG655400:UH655400 KK655400:KL655400 AO655400:AP655400 WWW589864:WWX589864 WNA589864:WNB589864 WDE589864:WDF589864 VTI589864:VTJ589864 VJM589864:VJN589864 UZQ589864:UZR589864 UPU589864:UPV589864 UFY589864:UFZ589864 TWC589864:TWD589864 TMG589864:TMH589864 TCK589864:TCL589864 SSO589864:SSP589864 SIS589864:SIT589864 RYW589864:RYX589864 RPA589864:RPB589864 RFE589864:RFF589864 QVI589864:QVJ589864 QLM589864:QLN589864 QBQ589864:QBR589864 PRU589864:PRV589864 PHY589864:PHZ589864 OYC589864:OYD589864 OOG589864:OOH589864 OEK589864:OEL589864 NUO589864:NUP589864 NKS589864:NKT589864 NAW589864:NAX589864 MRA589864:MRB589864 MHE589864:MHF589864 LXI589864:LXJ589864 LNM589864:LNN589864 LDQ589864:LDR589864 KTU589864:KTV589864 KJY589864:KJZ589864 KAC589864:KAD589864 JQG589864:JQH589864 JGK589864:JGL589864 IWO589864:IWP589864 IMS589864:IMT589864 ICW589864:ICX589864 HTA589864:HTB589864 HJE589864:HJF589864 GZI589864:GZJ589864 GPM589864:GPN589864 GFQ589864:GFR589864 FVU589864:FVV589864 FLY589864:FLZ589864 FCC589864:FCD589864 ESG589864:ESH589864 EIK589864:EIL589864 DYO589864:DYP589864 DOS589864:DOT589864 DEW589864:DEX589864 CVA589864:CVB589864 CLE589864:CLF589864 CBI589864:CBJ589864 BRM589864:BRN589864 BHQ589864:BHR589864 AXU589864:AXV589864 ANY589864:ANZ589864 AEC589864:AED589864 UG589864:UH589864 KK589864:KL589864 AO589864:AP589864 WWW524328:WWX524328 WNA524328:WNB524328 WDE524328:WDF524328 VTI524328:VTJ524328 VJM524328:VJN524328 UZQ524328:UZR524328 UPU524328:UPV524328 UFY524328:UFZ524328 TWC524328:TWD524328 TMG524328:TMH524328 TCK524328:TCL524328 SSO524328:SSP524328 SIS524328:SIT524328 RYW524328:RYX524328 RPA524328:RPB524328 RFE524328:RFF524328 QVI524328:QVJ524328 QLM524328:QLN524328 QBQ524328:QBR524328 PRU524328:PRV524328 PHY524328:PHZ524328 OYC524328:OYD524328 OOG524328:OOH524328 OEK524328:OEL524328 NUO524328:NUP524328 NKS524328:NKT524328 NAW524328:NAX524328 MRA524328:MRB524328 MHE524328:MHF524328 LXI524328:LXJ524328 LNM524328:LNN524328 LDQ524328:LDR524328 KTU524328:KTV524328 KJY524328:KJZ524328 KAC524328:KAD524328 JQG524328:JQH524328 JGK524328:JGL524328 IWO524328:IWP524328 IMS524328:IMT524328 ICW524328:ICX524328 HTA524328:HTB524328 HJE524328:HJF524328 GZI524328:GZJ524328 GPM524328:GPN524328 GFQ524328:GFR524328 FVU524328:FVV524328 FLY524328:FLZ524328 FCC524328:FCD524328 ESG524328:ESH524328 EIK524328:EIL524328 DYO524328:DYP524328 DOS524328:DOT524328 DEW524328:DEX524328 CVA524328:CVB524328 CLE524328:CLF524328 CBI524328:CBJ524328 BRM524328:BRN524328 BHQ524328:BHR524328 AXU524328:AXV524328 ANY524328:ANZ524328 AEC524328:AED524328 UG524328:UH524328 KK524328:KL524328 AO524328:AP524328 WWW458792:WWX458792 WNA458792:WNB458792 WDE458792:WDF458792 VTI458792:VTJ458792 VJM458792:VJN458792 UZQ458792:UZR458792 UPU458792:UPV458792 UFY458792:UFZ458792 TWC458792:TWD458792 TMG458792:TMH458792 TCK458792:TCL458792 SSO458792:SSP458792 SIS458792:SIT458792 RYW458792:RYX458792 RPA458792:RPB458792 RFE458792:RFF458792 QVI458792:QVJ458792 QLM458792:QLN458792 QBQ458792:QBR458792 PRU458792:PRV458792 PHY458792:PHZ458792 OYC458792:OYD458792 OOG458792:OOH458792 OEK458792:OEL458792 NUO458792:NUP458792 NKS458792:NKT458792 NAW458792:NAX458792 MRA458792:MRB458792 MHE458792:MHF458792 LXI458792:LXJ458792 LNM458792:LNN458792 LDQ458792:LDR458792 KTU458792:KTV458792 KJY458792:KJZ458792 KAC458792:KAD458792 JQG458792:JQH458792 JGK458792:JGL458792 IWO458792:IWP458792 IMS458792:IMT458792 ICW458792:ICX458792 HTA458792:HTB458792 HJE458792:HJF458792 GZI458792:GZJ458792 GPM458792:GPN458792 GFQ458792:GFR458792 FVU458792:FVV458792 FLY458792:FLZ458792 FCC458792:FCD458792 ESG458792:ESH458792 EIK458792:EIL458792 DYO458792:DYP458792 DOS458792:DOT458792 DEW458792:DEX458792 CVA458792:CVB458792 CLE458792:CLF458792 CBI458792:CBJ458792 BRM458792:BRN458792 BHQ458792:BHR458792 AXU458792:AXV458792 ANY458792:ANZ458792 AEC458792:AED458792 UG458792:UH458792 KK458792:KL458792 AO458792:AP458792 WWW393256:WWX393256 WNA393256:WNB393256 WDE393256:WDF393256 VTI393256:VTJ393256 VJM393256:VJN393256 UZQ393256:UZR393256 UPU393256:UPV393256 UFY393256:UFZ393256 TWC393256:TWD393256 TMG393256:TMH393256 TCK393256:TCL393256 SSO393256:SSP393256 SIS393256:SIT393256 RYW393256:RYX393256 RPA393256:RPB393256 RFE393256:RFF393256 QVI393256:QVJ393256 QLM393256:QLN393256 QBQ393256:QBR393256 PRU393256:PRV393256 PHY393256:PHZ393256 OYC393256:OYD393256 OOG393256:OOH393256 OEK393256:OEL393256 NUO393256:NUP393256 NKS393256:NKT393256 NAW393256:NAX393256 MRA393256:MRB393256 MHE393256:MHF393256 LXI393256:LXJ393256 LNM393256:LNN393256 LDQ393256:LDR393256 KTU393256:KTV393256 KJY393256:KJZ393256 KAC393256:KAD393256 JQG393256:JQH393256 JGK393256:JGL393256 IWO393256:IWP393256 IMS393256:IMT393256 ICW393256:ICX393256 HTA393256:HTB393256 HJE393256:HJF393256 GZI393256:GZJ393256 GPM393256:GPN393256 GFQ393256:GFR393256 FVU393256:FVV393256 FLY393256:FLZ393256 FCC393256:FCD393256 ESG393256:ESH393256 EIK393256:EIL393256 DYO393256:DYP393256 DOS393256:DOT393256 DEW393256:DEX393256 CVA393256:CVB393256 CLE393256:CLF393256 CBI393256:CBJ393256 BRM393256:BRN393256 BHQ393256:BHR393256 AXU393256:AXV393256 ANY393256:ANZ393256 AEC393256:AED393256 UG393256:UH393256 KK393256:KL393256 AO393256:AP393256 WWW327720:WWX327720 WNA327720:WNB327720 WDE327720:WDF327720 VTI327720:VTJ327720 VJM327720:VJN327720 UZQ327720:UZR327720 UPU327720:UPV327720 UFY327720:UFZ327720 TWC327720:TWD327720 TMG327720:TMH327720 TCK327720:TCL327720 SSO327720:SSP327720 SIS327720:SIT327720 RYW327720:RYX327720 RPA327720:RPB327720 RFE327720:RFF327720 QVI327720:QVJ327720 QLM327720:QLN327720 QBQ327720:QBR327720 PRU327720:PRV327720 PHY327720:PHZ327720 OYC327720:OYD327720 OOG327720:OOH327720 OEK327720:OEL327720 NUO327720:NUP327720 NKS327720:NKT327720 NAW327720:NAX327720 MRA327720:MRB327720 MHE327720:MHF327720 LXI327720:LXJ327720 LNM327720:LNN327720 LDQ327720:LDR327720 KTU327720:KTV327720 KJY327720:KJZ327720 KAC327720:KAD327720 JQG327720:JQH327720 JGK327720:JGL327720 IWO327720:IWP327720 IMS327720:IMT327720 ICW327720:ICX327720 HTA327720:HTB327720 HJE327720:HJF327720 GZI327720:GZJ327720 GPM327720:GPN327720 GFQ327720:GFR327720 FVU327720:FVV327720 FLY327720:FLZ327720 FCC327720:FCD327720 ESG327720:ESH327720 EIK327720:EIL327720 DYO327720:DYP327720 DOS327720:DOT327720 DEW327720:DEX327720 CVA327720:CVB327720 CLE327720:CLF327720 CBI327720:CBJ327720 BRM327720:BRN327720 BHQ327720:BHR327720 AXU327720:AXV327720 ANY327720:ANZ327720 AEC327720:AED327720 UG327720:UH327720 KK327720:KL327720 AO327720:AP327720 WWW262184:WWX262184 WNA262184:WNB262184 WDE262184:WDF262184 VTI262184:VTJ262184 VJM262184:VJN262184 UZQ262184:UZR262184 UPU262184:UPV262184 UFY262184:UFZ262184 TWC262184:TWD262184 TMG262184:TMH262184 TCK262184:TCL262184 SSO262184:SSP262184 SIS262184:SIT262184 RYW262184:RYX262184 RPA262184:RPB262184 RFE262184:RFF262184 QVI262184:QVJ262184 QLM262184:QLN262184 QBQ262184:QBR262184 PRU262184:PRV262184 PHY262184:PHZ262184 OYC262184:OYD262184 OOG262184:OOH262184 OEK262184:OEL262184 NUO262184:NUP262184 NKS262184:NKT262184 NAW262184:NAX262184 MRA262184:MRB262184 MHE262184:MHF262184 LXI262184:LXJ262184 LNM262184:LNN262184 LDQ262184:LDR262184 KTU262184:KTV262184 KJY262184:KJZ262184 KAC262184:KAD262184 JQG262184:JQH262184 JGK262184:JGL262184 IWO262184:IWP262184 IMS262184:IMT262184 ICW262184:ICX262184 HTA262184:HTB262184 HJE262184:HJF262184 GZI262184:GZJ262184 GPM262184:GPN262184 GFQ262184:GFR262184 FVU262184:FVV262184 FLY262184:FLZ262184 FCC262184:FCD262184 ESG262184:ESH262184 EIK262184:EIL262184 DYO262184:DYP262184 DOS262184:DOT262184 DEW262184:DEX262184 CVA262184:CVB262184 CLE262184:CLF262184 CBI262184:CBJ262184 BRM262184:BRN262184 BHQ262184:BHR262184 AXU262184:AXV262184 ANY262184:ANZ262184 AEC262184:AED262184 UG262184:UH262184 KK262184:KL262184 AO262184:AP262184 WWW196648:WWX196648 WNA196648:WNB196648 WDE196648:WDF196648 VTI196648:VTJ196648 VJM196648:VJN196648 UZQ196648:UZR196648 UPU196648:UPV196648 UFY196648:UFZ196648 TWC196648:TWD196648 TMG196648:TMH196648 TCK196648:TCL196648 SSO196648:SSP196648 SIS196648:SIT196648 RYW196648:RYX196648 RPA196648:RPB196648 RFE196648:RFF196648 QVI196648:QVJ196648 QLM196648:QLN196648 QBQ196648:QBR196648 PRU196648:PRV196648 PHY196648:PHZ196648 OYC196648:OYD196648 OOG196648:OOH196648 OEK196648:OEL196648 NUO196648:NUP196648 NKS196648:NKT196648 NAW196648:NAX196648 MRA196648:MRB196648 MHE196648:MHF196648 LXI196648:LXJ196648 LNM196648:LNN196648 LDQ196648:LDR196648 KTU196648:KTV196648 KJY196648:KJZ196648 KAC196648:KAD196648 JQG196648:JQH196648 JGK196648:JGL196648 IWO196648:IWP196648 IMS196648:IMT196648 ICW196648:ICX196648 HTA196648:HTB196648 HJE196648:HJF196648 GZI196648:GZJ196648 GPM196648:GPN196648 GFQ196648:GFR196648 FVU196648:FVV196648 FLY196648:FLZ196648 FCC196648:FCD196648 ESG196648:ESH196648 EIK196648:EIL196648 DYO196648:DYP196648 DOS196648:DOT196648 DEW196648:DEX196648 CVA196648:CVB196648 CLE196648:CLF196648 CBI196648:CBJ196648 BRM196648:BRN196648 BHQ196648:BHR196648 AXU196648:AXV196648 ANY196648:ANZ196648 AEC196648:AED196648 UG196648:UH196648 KK196648:KL196648 AO196648:AP196648 WWW131112:WWX131112 WNA131112:WNB131112 WDE131112:WDF131112 VTI131112:VTJ131112 VJM131112:VJN131112 UZQ131112:UZR131112 UPU131112:UPV131112 UFY131112:UFZ131112 TWC131112:TWD131112 TMG131112:TMH131112 TCK131112:TCL131112 SSO131112:SSP131112 SIS131112:SIT131112 RYW131112:RYX131112 RPA131112:RPB131112 RFE131112:RFF131112 QVI131112:QVJ131112 QLM131112:QLN131112 QBQ131112:QBR131112 PRU131112:PRV131112 PHY131112:PHZ131112 OYC131112:OYD131112 OOG131112:OOH131112 OEK131112:OEL131112 NUO131112:NUP131112 NKS131112:NKT131112 NAW131112:NAX131112 MRA131112:MRB131112 MHE131112:MHF131112 LXI131112:LXJ131112 LNM131112:LNN131112 LDQ131112:LDR131112 KTU131112:KTV131112 KJY131112:KJZ131112 KAC131112:KAD131112 JQG131112:JQH131112 JGK131112:JGL131112 IWO131112:IWP131112 IMS131112:IMT131112 ICW131112:ICX131112 HTA131112:HTB131112 HJE131112:HJF131112 GZI131112:GZJ131112 GPM131112:GPN131112 GFQ131112:GFR131112 FVU131112:FVV131112 FLY131112:FLZ131112 FCC131112:FCD131112 ESG131112:ESH131112 EIK131112:EIL131112 DYO131112:DYP131112 DOS131112:DOT131112 DEW131112:DEX131112 CVA131112:CVB131112 CLE131112:CLF131112 CBI131112:CBJ131112 BRM131112:BRN131112 BHQ131112:BHR131112 AXU131112:AXV131112 ANY131112:ANZ131112 AEC131112:AED131112 UG131112:UH131112 KK131112:KL131112 AO131112:AP131112 WWW65576:WWX65576 WNA65576:WNB65576 WDE65576:WDF65576 VTI65576:VTJ65576 VJM65576:VJN65576 UZQ65576:UZR65576 UPU65576:UPV65576 UFY65576:UFZ65576 TWC65576:TWD65576 TMG65576:TMH65576 TCK65576:TCL65576 SSO65576:SSP65576 SIS65576:SIT65576 RYW65576:RYX65576 RPA65576:RPB65576 RFE65576:RFF65576 QVI65576:QVJ65576 QLM65576:QLN65576 QBQ65576:QBR65576 PRU65576:PRV65576 PHY65576:PHZ65576 OYC65576:OYD65576 OOG65576:OOH65576 OEK65576:OEL65576 NUO65576:NUP65576 NKS65576:NKT65576 NAW65576:NAX65576 MRA65576:MRB65576 MHE65576:MHF65576 LXI65576:LXJ65576 LNM65576:LNN65576 LDQ65576:LDR65576 KTU65576:KTV65576 KJY65576:KJZ65576 KAC65576:KAD65576 JQG65576:JQH65576 JGK65576:JGL65576 IWO65576:IWP65576 IMS65576:IMT65576 ICW65576:ICX65576 HTA65576:HTB65576 HJE65576:HJF65576 GZI65576:GZJ65576 GPM65576:GPN65576 GFQ65576:GFR65576 FVU65576:FVV65576 FLY65576:FLZ65576 FCC65576:FCD65576 ESG65576:ESH65576 EIK65576:EIL65576 DYO65576:DYP65576 DOS65576:DOT65576 DEW65576:DEX65576 CVA65576:CVB65576 CLE65576:CLF65576 CBI65576:CBJ65576 BRM65576:BRN65576 BHQ65576:BHR65576 AXU65576:AXV65576 ANY65576:ANZ65576 AEC65576:AED65576 UG65576:UH65576 KK65576:KL65576 AO65576:AP65576 WWW67:WWX67 WNA67:WNB67 WDE67:WDF67 VTI67:VTJ67 VJM67:VJN67 UZQ67:UZR67 UPU67:UPV67 UFY67:UFZ67 TWC67:TWD67 TMG67:TMH67 TCK67:TCL67 SSO67:SSP67 SIS67:SIT67 RYW67:RYX67 RPA67:RPB67 RFE67:RFF67 QVI67:QVJ67 QLM67:QLN67 QBQ67:QBR67 PRU67:PRV67 PHY67:PHZ67 OYC67:OYD67 OOG67:OOH67 OEK67:OEL67 NUO67:NUP67 NKS67:NKT67 NAW67:NAX67 MRA67:MRB67 MHE67:MHF67 LXI67:LXJ67 LNM67:LNN67 LDQ67:LDR67 KTU67:KTV67 KJY67:KJZ67 KAC67:KAD67 JQG67:JQH67 JGK67:JGL67 IWO67:IWP67 IMS67:IMT67 ICW67:ICX67 HTA67:HTB67 HJE67:HJF67 GZI67:GZJ67 GPM67:GPN67 GFQ67:GFR67 FVU67:FVV67 FLY67:FLZ67 FCC67:FCD67 ESG67:ESH67 EIK67:EIL67 DYO67:DYP67 DOS67:DOT67 DEW67:DEX67 CVA67:CVB67 CLE67:CLF67 CBI67:CBJ67 BRM67:BRN67 BHQ67:BHR67 AXU67:AXV67 ANY67:ANZ67 AEC67:AED67 UG67:UH67 KK67:KL67 VTI983080:VTJ983080 WWM983080:WWN983080 WMQ983080:WMR983080 WCU983080:WCV983080 VSY983080:VSZ983080 VJC983080:VJD983080 UZG983080:UZH983080 UPK983080:UPL983080 UFO983080:UFP983080 TVS983080:TVT983080 TLW983080:TLX983080 TCA983080:TCB983080 SSE983080:SSF983080 SII983080:SIJ983080 RYM983080:RYN983080 ROQ983080:ROR983080 REU983080:REV983080 QUY983080:QUZ983080 QLC983080:QLD983080 QBG983080:QBH983080 PRK983080:PRL983080 PHO983080:PHP983080 OXS983080:OXT983080 ONW983080:ONX983080 OEA983080:OEB983080 NUE983080:NUF983080 NKI983080:NKJ983080 NAM983080:NAN983080 MQQ983080:MQR983080 MGU983080:MGV983080 LWY983080:LWZ983080 LNC983080:LND983080 LDG983080:LDH983080 KTK983080:KTL983080 KJO983080:KJP983080 JZS983080:JZT983080 JPW983080:JPX983080 JGA983080:JGB983080 IWE983080:IWF983080 IMI983080:IMJ983080 ICM983080:ICN983080 HSQ983080:HSR983080 HIU983080:HIV983080 GYY983080:GYZ983080 GPC983080:GPD983080 GFG983080:GFH983080 FVK983080:FVL983080 FLO983080:FLP983080 FBS983080:FBT983080 ERW983080:ERX983080 EIA983080:EIB983080 DYE983080:DYF983080 DOI983080:DOJ983080 DEM983080:DEN983080 CUQ983080:CUR983080 CKU983080:CKV983080 CAY983080:CAZ983080 BRC983080:BRD983080 BHG983080:BHH983080 AXK983080:AXL983080 ANO983080:ANP983080 ADS983080:ADT983080 TW983080:TX983080 KA983080:KB983080 AE983080:AF983080 WWM917544:WWN917544 WMQ917544:WMR917544 WCU917544:WCV917544 VSY917544:VSZ917544 VJC917544:VJD917544 UZG917544:UZH917544 UPK917544:UPL917544 UFO917544:UFP917544 TVS917544:TVT917544 TLW917544:TLX917544 TCA917544:TCB917544 SSE917544:SSF917544 SII917544:SIJ917544 RYM917544:RYN917544 ROQ917544:ROR917544 REU917544:REV917544 QUY917544:QUZ917544 QLC917544:QLD917544 QBG917544:QBH917544 PRK917544:PRL917544 PHO917544:PHP917544 OXS917544:OXT917544 ONW917544:ONX917544 OEA917544:OEB917544 NUE917544:NUF917544 NKI917544:NKJ917544 NAM917544:NAN917544 MQQ917544:MQR917544 MGU917544:MGV917544 LWY917544:LWZ917544 LNC917544:LND917544 LDG917544:LDH917544 KTK917544:KTL917544 KJO917544:KJP917544 JZS917544:JZT917544 JPW917544:JPX917544 JGA917544:JGB917544 IWE917544:IWF917544 IMI917544:IMJ917544 ICM917544:ICN917544 HSQ917544:HSR917544 HIU917544:HIV917544 GYY917544:GYZ917544 GPC917544:GPD917544 GFG917544:GFH917544 FVK917544:FVL917544 FLO917544:FLP917544 FBS917544:FBT917544 ERW917544:ERX917544 EIA917544:EIB917544 DYE917544:DYF917544 DOI917544:DOJ917544 DEM917544:DEN917544 CUQ917544:CUR917544 CKU917544:CKV917544 CAY917544:CAZ917544 BRC917544:BRD917544 BHG917544:BHH917544 AXK917544:AXL917544 ANO917544:ANP917544 ADS917544:ADT917544 TW917544:TX917544 KA917544:KB917544 AE917544:AF917544 WWM852008:WWN852008 WMQ852008:WMR852008 WCU852008:WCV852008 VSY852008:VSZ852008 VJC852008:VJD852008 UZG852008:UZH852008 UPK852008:UPL852008 UFO852008:UFP852008 TVS852008:TVT852008 TLW852008:TLX852008 TCA852008:TCB852008 SSE852008:SSF852008 SII852008:SIJ852008 RYM852008:RYN852008 ROQ852008:ROR852008 REU852008:REV852008 QUY852008:QUZ852008 QLC852008:QLD852008 QBG852008:QBH852008 PRK852008:PRL852008 PHO852008:PHP852008 OXS852008:OXT852008 ONW852008:ONX852008 OEA852008:OEB852008 NUE852008:NUF852008 NKI852008:NKJ852008 NAM852008:NAN852008 MQQ852008:MQR852008 MGU852008:MGV852008 LWY852008:LWZ852008 LNC852008:LND852008 LDG852008:LDH852008 KTK852008:KTL852008 KJO852008:KJP852008 JZS852008:JZT852008 JPW852008:JPX852008 JGA852008:JGB852008 IWE852008:IWF852008 IMI852008:IMJ852008 ICM852008:ICN852008 HSQ852008:HSR852008 HIU852008:HIV852008 GYY852008:GYZ852008 GPC852008:GPD852008 GFG852008:GFH852008 FVK852008:FVL852008 FLO852008:FLP852008 FBS852008:FBT852008 ERW852008:ERX852008 EIA852008:EIB852008 DYE852008:DYF852008 DOI852008:DOJ852008 DEM852008:DEN852008 CUQ852008:CUR852008 CKU852008:CKV852008 CAY852008:CAZ852008 BRC852008:BRD852008 BHG852008:BHH852008 AXK852008:AXL852008 ANO852008:ANP852008 ADS852008:ADT852008 TW852008:TX852008 KA852008:KB852008 AE852008:AF852008 WWM786472:WWN786472 WMQ786472:WMR786472 WCU786472:WCV786472 VSY786472:VSZ786472 VJC786472:VJD786472 UZG786472:UZH786472 UPK786472:UPL786472 UFO786472:UFP786472 TVS786472:TVT786472 TLW786472:TLX786472 TCA786472:TCB786472 SSE786472:SSF786472 SII786472:SIJ786472 RYM786472:RYN786472 ROQ786472:ROR786472 REU786472:REV786472 QUY786472:QUZ786472 QLC786472:QLD786472 QBG786472:QBH786472 PRK786472:PRL786472 PHO786472:PHP786472 OXS786472:OXT786472 ONW786472:ONX786472 OEA786472:OEB786472 NUE786472:NUF786472 NKI786472:NKJ786472 NAM786472:NAN786472 MQQ786472:MQR786472 MGU786472:MGV786472 LWY786472:LWZ786472 LNC786472:LND786472 LDG786472:LDH786472 KTK786472:KTL786472 KJO786472:KJP786472 JZS786472:JZT786472 JPW786472:JPX786472 JGA786472:JGB786472 IWE786472:IWF786472 IMI786472:IMJ786472 ICM786472:ICN786472 HSQ786472:HSR786472 HIU786472:HIV786472 GYY786472:GYZ786472 GPC786472:GPD786472 GFG786472:GFH786472 FVK786472:FVL786472 FLO786472:FLP786472 FBS786472:FBT786472 ERW786472:ERX786472 EIA786472:EIB786472 DYE786472:DYF786472 DOI786472:DOJ786472 DEM786472:DEN786472 CUQ786472:CUR786472 CKU786472:CKV786472 CAY786472:CAZ786472 BRC786472:BRD786472 BHG786472:BHH786472 AXK786472:AXL786472 ANO786472:ANP786472 ADS786472:ADT786472 TW786472:TX786472 KA786472:KB786472 AE786472:AF786472 WWM720936:WWN720936 WMQ720936:WMR720936 WCU720936:WCV720936 VSY720936:VSZ720936 VJC720936:VJD720936 UZG720936:UZH720936 UPK720936:UPL720936 UFO720936:UFP720936 TVS720936:TVT720936 TLW720936:TLX720936 TCA720936:TCB720936 SSE720936:SSF720936 SII720936:SIJ720936 RYM720936:RYN720936 ROQ720936:ROR720936 REU720936:REV720936 QUY720936:QUZ720936 QLC720936:QLD720936 QBG720936:QBH720936 PRK720936:PRL720936 PHO720936:PHP720936 OXS720936:OXT720936 ONW720936:ONX720936 OEA720936:OEB720936 NUE720936:NUF720936 NKI720936:NKJ720936 NAM720936:NAN720936 MQQ720936:MQR720936 MGU720936:MGV720936 LWY720936:LWZ720936 LNC720936:LND720936 LDG720936:LDH720936 KTK720936:KTL720936 KJO720936:KJP720936 JZS720936:JZT720936 JPW720936:JPX720936 JGA720936:JGB720936 IWE720936:IWF720936 IMI720936:IMJ720936 ICM720936:ICN720936 HSQ720936:HSR720936 HIU720936:HIV720936 GYY720936:GYZ720936 GPC720936:GPD720936 GFG720936:GFH720936 FVK720936:FVL720936 FLO720936:FLP720936 FBS720936:FBT720936 ERW720936:ERX720936 EIA720936:EIB720936 DYE720936:DYF720936 DOI720936:DOJ720936 DEM720936:DEN720936 CUQ720936:CUR720936 CKU720936:CKV720936 CAY720936:CAZ720936 BRC720936:BRD720936 BHG720936:BHH720936 AXK720936:AXL720936 ANO720936:ANP720936 ADS720936:ADT720936 TW720936:TX720936 KA720936:KB720936 AE720936:AF720936 WWM655400:WWN655400 WMQ655400:WMR655400 WCU655400:WCV655400 VSY655400:VSZ655400 VJC655400:VJD655400 UZG655400:UZH655400 UPK655400:UPL655400 UFO655400:UFP655400 TVS655400:TVT655400 TLW655400:TLX655400 TCA655400:TCB655400 SSE655400:SSF655400 SII655400:SIJ655400 RYM655400:RYN655400 ROQ655400:ROR655400 REU655400:REV655400 QUY655400:QUZ655400 QLC655400:QLD655400 QBG655400:QBH655400 PRK655400:PRL655400 PHO655400:PHP655400 OXS655400:OXT655400 ONW655400:ONX655400 OEA655400:OEB655400 NUE655400:NUF655400 NKI655400:NKJ655400 NAM655400:NAN655400 MQQ655400:MQR655400 MGU655400:MGV655400 LWY655400:LWZ655400 LNC655400:LND655400 LDG655400:LDH655400 KTK655400:KTL655400 KJO655400:KJP655400 JZS655400:JZT655400 JPW655400:JPX655400 JGA655400:JGB655400 IWE655400:IWF655400 IMI655400:IMJ655400 ICM655400:ICN655400 HSQ655400:HSR655400 HIU655400:HIV655400 GYY655400:GYZ655400 GPC655400:GPD655400 GFG655400:GFH655400 FVK655400:FVL655400 FLO655400:FLP655400 FBS655400:FBT655400 ERW655400:ERX655400 EIA655400:EIB655400 DYE655400:DYF655400 DOI655400:DOJ655400 DEM655400:DEN655400 CUQ655400:CUR655400 CKU655400:CKV655400 CAY655400:CAZ655400 BRC655400:BRD655400 BHG655400:BHH655400 AXK655400:AXL655400 ANO655400:ANP655400 ADS655400:ADT655400 TW655400:TX655400 KA655400:KB655400 AE655400:AF655400 WWM589864:WWN589864 WMQ589864:WMR589864 WCU589864:WCV589864 VSY589864:VSZ589864 VJC589864:VJD589864 UZG589864:UZH589864 UPK589864:UPL589864 UFO589864:UFP589864 TVS589864:TVT589864 TLW589864:TLX589864 TCA589864:TCB589864 SSE589864:SSF589864 SII589864:SIJ589864 RYM589864:RYN589864 ROQ589864:ROR589864 REU589864:REV589864 QUY589864:QUZ589864 QLC589864:QLD589864 QBG589864:QBH589864 PRK589864:PRL589864 PHO589864:PHP589864 OXS589864:OXT589864 ONW589864:ONX589864 OEA589864:OEB589864 NUE589864:NUF589864 NKI589864:NKJ589864 NAM589864:NAN589864 MQQ589864:MQR589864 MGU589864:MGV589864 LWY589864:LWZ589864 LNC589864:LND589864 LDG589864:LDH589864 KTK589864:KTL589864 KJO589864:KJP589864 JZS589864:JZT589864 JPW589864:JPX589864 JGA589864:JGB589864 IWE589864:IWF589864 IMI589864:IMJ589864 ICM589864:ICN589864 HSQ589864:HSR589864 HIU589864:HIV589864 GYY589864:GYZ589864 GPC589864:GPD589864 GFG589864:GFH589864 FVK589864:FVL589864 FLO589864:FLP589864 FBS589864:FBT589864 ERW589864:ERX589864 EIA589864:EIB589864 DYE589864:DYF589864 DOI589864:DOJ589864 DEM589864:DEN589864 CUQ589864:CUR589864 CKU589864:CKV589864 CAY589864:CAZ589864 BRC589864:BRD589864 BHG589864:BHH589864 AXK589864:AXL589864 ANO589864:ANP589864 ADS589864:ADT589864 TW589864:TX589864 KA589864:KB589864 AE589864:AF589864 WWM524328:WWN524328 WMQ524328:WMR524328 WCU524328:WCV524328 VSY524328:VSZ524328 VJC524328:VJD524328 UZG524328:UZH524328 UPK524328:UPL524328 UFO524328:UFP524328 TVS524328:TVT524328 TLW524328:TLX524328 TCA524328:TCB524328 SSE524328:SSF524328 SII524328:SIJ524328 RYM524328:RYN524328 ROQ524328:ROR524328 REU524328:REV524328 QUY524328:QUZ524328 QLC524328:QLD524328 QBG524328:QBH524328 PRK524328:PRL524328 PHO524328:PHP524328 OXS524328:OXT524328 ONW524328:ONX524328 OEA524328:OEB524328 NUE524328:NUF524328 NKI524328:NKJ524328 NAM524328:NAN524328 MQQ524328:MQR524328 MGU524328:MGV524328 LWY524328:LWZ524328 LNC524328:LND524328 LDG524328:LDH524328 KTK524328:KTL524328 KJO524328:KJP524328 JZS524328:JZT524328 JPW524328:JPX524328 JGA524328:JGB524328 IWE524328:IWF524328 IMI524328:IMJ524328 ICM524328:ICN524328 HSQ524328:HSR524328 HIU524328:HIV524328 GYY524328:GYZ524328 GPC524328:GPD524328 GFG524328:GFH524328 FVK524328:FVL524328 FLO524328:FLP524328 FBS524328:FBT524328 ERW524328:ERX524328 EIA524328:EIB524328 DYE524328:DYF524328 DOI524328:DOJ524328 DEM524328:DEN524328 CUQ524328:CUR524328 CKU524328:CKV524328 CAY524328:CAZ524328 BRC524328:BRD524328 BHG524328:BHH524328 AXK524328:AXL524328 ANO524328:ANP524328 ADS524328:ADT524328 TW524328:TX524328 KA524328:KB524328 AE524328:AF524328 WWM458792:WWN458792 WMQ458792:WMR458792 WCU458792:WCV458792 VSY458792:VSZ458792 VJC458792:VJD458792 UZG458792:UZH458792 UPK458792:UPL458792 UFO458792:UFP458792 TVS458792:TVT458792 TLW458792:TLX458792 TCA458792:TCB458792 SSE458792:SSF458792 SII458792:SIJ458792 RYM458792:RYN458792 ROQ458792:ROR458792 REU458792:REV458792 QUY458792:QUZ458792 QLC458792:QLD458792 QBG458792:QBH458792 PRK458792:PRL458792 PHO458792:PHP458792 OXS458792:OXT458792 ONW458792:ONX458792 OEA458792:OEB458792 NUE458792:NUF458792 NKI458792:NKJ458792 NAM458792:NAN458792 MQQ458792:MQR458792 MGU458792:MGV458792 LWY458792:LWZ458792 LNC458792:LND458792 LDG458792:LDH458792 KTK458792:KTL458792 KJO458792:KJP458792 JZS458792:JZT458792 JPW458792:JPX458792 JGA458792:JGB458792 IWE458792:IWF458792 IMI458792:IMJ458792 ICM458792:ICN458792 HSQ458792:HSR458792 HIU458792:HIV458792 GYY458792:GYZ458792 GPC458792:GPD458792 GFG458792:GFH458792 FVK458792:FVL458792 FLO458792:FLP458792 FBS458792:FBT458792 ERW458792:ERX458792 EIA458792:EIB458792 DYE458792:DYF458792 DOI458792:DOJ458792 DEM458792:DEN458792 CUQ458792:CUR458792 CKU458792:CKV458792 CAY458792:CAZ458792 BRC458792:BRD458792 BHG458792:BHH458792 AXK458792:AXL458792 ANO458792:ANP458792 ADS458792:ADT458792 TW458792:TX458792 KA458792:KB458792 AE458792:AF458792 WWM393256:WWN393256 WMQ393256:WMR393256 WCU393256:WCV393256 VSY393256:VSZ393256 VJC393256:VJD393256 UZG393256:UZH393256 UPK393256:UPL393256 UFO393256:UFP393256 TVS393256:TVT393256 TLW393256:TLX393256 TCA393256:TCB393256 SSE393256:SSF393256 SII393256:SIJ393256 RYM393256:RYN393256 ROQ393256:ROR393256 REU393256:REV393256 QUY393256:QUZ393256 QLC393256:QLD393256 QBG393256:QBH393256 PRK393256:PRL393256 PHO393256:PHP393256 OXS393256:OXT393256 ONW393256:ONX393256 OEA393256:OEB393256 NUE393256:NUF393256 NKI393256:NKJ393256 NAM393256:NAN393256 MQQ393256:MQR393256 MGU393256:MGV393256 LWY393256:LWZ393256 LNC393256:LND393256 LDG393256:LDH393256 KTK393256:KTL393256 KJO393256:KJP393256 JZS393256:JZT393256 JPW393256:JPX393256 JGA393256:JGB393256 IWE393256:IWF393256 IMI393256:IMJ393256 ICM393256:ICN393256 HSQ393256:HSR393256 HIU393256:HIV393256 GYY393256:GYZ393256 GPC393256:GPD393256 GFG393256:GFH393256 FVK393256:FVL393256 FLO393256:FLP393256 FBS393256:FBT393256 ERW393256:ERX393256 EIA393256:EIB393256 DYE393256:DYF393256 DOI393256:DOJ393256 DEM393256:DEN393256 CUQ393256:CUR393256 CKU393256:CKV393256 CAY393256:CAZ393256 BRC393256:BRD393256 BHG393256:BHH393256 AXK393256:AXL393256 ANO393256:ANP393256 ADS393256:ADT393256 TW393256:TX393256 KA393256:KB393256 AE393256:AF393256 WWM327720:WWN327720 WMQ327720:WMR327720 WCU327720:WCV327720 VSY327720:VSZ327720 VJC327720:VJD327720 UZG327720:UZH327720 UPK327720:UPL327720 UFO327720:UFP327720 TVS327720:TVT327720 TLW327720:TLX327720 TCA327720:TCB327720 SSE327720:SSF327720 SII327720:SIJ327720 RYM327720:RYN327720 ROQ327720:ROR327720 REU327720:REV327720 QUY327720:QUZ327720 QLC327720:QLD327720 QBG327720:QBH327720 PRK327720:PRL327720 PHO327720:PHP327720 OXS327720:OXT327720 ONW327720:ONX327720 OEA327720:OEB327720 NUE327720:NUF327720 NKI327720:NKJ327720 NAM327720:NAN327720 MQQ327720:MQR327720 MGU327720:MGV327720 LWY327720:LWZ327720 LNC327720:LND327720 LDG327720:LDH327720 KTK327720:KTL327720 KJO327720:KJP327720 JZS327720:JZT327720 JPW327720:JPX327720 JGA327720:JGB327720 IWE327720:IWF327720 IMI327720:IMJ327720 ICM327720:ICN327720 HSQ327720:HSR327720 HIU327720:HIV327720 GYY327720:GYZ327720 GPC327720:GPD327720 GFG327720:GFH327720 FVK327720:FVL327720 FLO327720:FLP327720 FBS327720:FBT327720 ERW327720:ERX327720 EIA327720:EIB327720 DYE327720:DYF327720 DOI327720:DOJ327720 DEM327720:DEN327720 CUQ327720:CUR327720 CKU327720:CKV327720 CAY327720:CAZ327720 BRC327720:BRD327720 BHG327720:BHH327720 AXK327720:AXL327720 ANO327720:ANP327720 ADS327720:ADT327720 TW327720:TX327720 KA327720:KB327720 AE327720:AF327720 WWM262184:WWN262184 WMQ262184:WMR262184 WCU262184:WCV262184 VSY262184:VSZ262184 VJC262184:VJD262184 UZG262184:UZH262184 UPK262184:UPL262184 UFO262184:UFP262184 TVS262184:TVT262184 TLW262184:TLX262184 TCA262184:TCB262184 SSE262184:SSF262184 SII262184:SIJ262184 RYM262184:RYN262184 ROQ262184:ROR262184 REU262184:REV262184 QUY262184:QUZ262184 QLC262184:QLD262184 QBG262184:QBH262184 PRK262184:PRL262184 PHO262184:PHP262184 OXS262184:OXT262184 ONW262184:ONX262184 OEA262184:OEB262184 NUE262184:NUF262184 NKI262184:NKJ262184 NAM262184:NAN262184 MQQ262184:MQR262184 MGU262184:MGV262184 LWY262184:LWZ262184 LNC262184:LND262184 LDG262184:LDH262184 KTK262184:KTL262184 KJO262184:KJP262184 JZS262184:JZT262184 JPW262184:JPX262184 JGA262184:JGB262184 IWE262184:IWF262184 IMI262184:IMJ262184 ICM262184:ICN262184 HSQ262184:HSR262184 HIU262184:HIV262184 GYY262184:GYZ262184 GPC262184:GPD262184 GFG262184:GFH262184 FVK262184:FVL262184 FLO262184:FLP262184 FBS262184:FBT262184 ERW262184:ERX262184 EIA262184:EIB262184 DYE262184:DYF262184 DOI262184:DOJ262184 DEM262184:DEN262184 CUQ262184:CUR262184 CKU262184:CKV262184 CAY262184:CAZ262184 BRC262184:BRD262184 BHG262184:BHH262184 AXK262184:AXL262184 ANO262184:ANP262184 ADS262184:ADT262184 TW262184:TX262184 KA262184:KB262184 AE262184:AF262184 WWM196648:WWN196648 WMQ196648:WMR196648 WCU196648:WCV196648 VSY196648:VSZ196648 VJC196648:VJD196648 UZG196648:UZH196648 UPK196648:UPL196648 UFO196648:UFP196648 TVS196648:TVT196648 TLW196648:TLX196648 TCA196648:TCB196648 SSE196648:SSF196648 SII196648:SIJ196648 RYM196648:RYN196648 ROQ196648:ROR196648 REU196648:REV196648 QUY196648:QUZ196648 QLC196648:QLD196648 QBG196648:QBH196648 PRK196648:PRL196648 PHO196648:PHP196648 OXS196648:OXT196648 ONW196648:ONX196648 OEA196648:OEB196648 NUE196648:NUF196648 NKI196648:NKJ196648 NAM196648:NAN196648 MQQ196648:MQR196648 MGU196648:MGV196648 LWY196648:LWZ196648 LNC196648:LND196648 LDG196648:LDH196648 KTK196648:KTL196648 KJO196648:KJP196648 JZS196648:JZT196648 JPW196648:JPX196648 JGA196648:JGB196648 IWE196648:IWF196648 IMI196648:IMJ196648 ICM196648:ICN196648 HSQ196648:HSR196648 HIU196648:HIV196648 GYY196648:GYZ196648 GPC196648:GPD196648 GFG196648:GFH196648 FVK196648:FVL196648 FLO196648:FLP196648 FBS196648:FBT196648 ERW196648:ERX196648 EIA196648:EIB196648 DYE196648:DYF196648 DOI196648:DOJ196648 DEM196648:DEN196648 CUQ196648:CUR196648 CKU196648:CKV196648 CAY196648:CAZ196648 BRC196648:BRD196648 BHG196648:BHH196648 AXK196648:AXL196648 ANO196648:ANP196648 ADS196648:ADT196648 TW196648:TX196648 KA196648:KB196648 AE196648:AF196648 WWM131112:WWN131112 WMQ131112:WMR131112 WCU131112:WCV131112 VSY131112:VSZ131112 VJC131112:VJD131112 UZG131112:UZH131112 UPK131112:UPL131112 UFO131112:UFP131112 TVS131112:TVT131112 TLW131112:TLX131112 TCA131112:TCB131112 SSE131112:SSF131112 SII131112:SIJ131112 RYM131112:RYN131112 ROQ131112:ROR131112 REU131112:REV131112 QUY131112:QUZ131112 QLC131112:QLD131112 QBG131112:QBH131112 PRK131112:PRL131112 PHO131112:PHP131112 OXS131112:OXT131112 ONW131112:ONX131112 OEA131112:OEB131112 NUE131112:NUF131112 NKI131112:NKJ131112 NAM131112:NAN131112 MQQ131112:MQR131112 MGU131112:MGV131112 LWY131112:LWZ131112 LNC131112:LND131112 LDG131112:LDH131112 KTK131112:KTL131112 KJO131112:KJP131112 JZS131112:JZT131112 JPW131112:JPX131112 JGA131112:JGB131112 IWE131112:IWF131112 IMI131112:IMJ131112 ICM131112:ICN131112 HSQ131112:HSR131112 HIU131112:HIV131112 GYY131112:GYZ131112 GPC131112:GPD131112 GFG131112:GFH131112 FVK131112:FVL131112 FLO131112:FLP131112 FBS131112:FBT131112 ERW131112:ERX131112 EIA131112:EIB131112 DYE131112:DYF131112 DOI131112:DOJ131112 DEM131112:DEN131112 CUQ131112:CUR131112 CKU131112:CKV131112 CAY131112:CAZ131112 BRC131112:BRD131112 BHG131112:BHH131112 AXK131112:AXL131112 ANO131112:ANP131112 ADS131112:ADT131112 TW131112:TX131112 KA131112:KB131112 AE131112:AF131112 WWM65576:WWN65576 WMQ65576:WMR65576 WCU65576:WCV65576 VSY65576:VSZ65576 VJC65576:VJD65576 UZG65576:UZH65576 UPK65576:UPL65576 UFO65576:UFP65576 TVS65576:TVT65576 TLW65576:TLX65576 TCA65576:TCB65576 SSE65576:SSF65576 SII65576:SIJ65576 RYM65576:RYN65576 ROQ65576:ROR65576 REU65576:REV65576 QUY65576:QUZ65576 QLC65576:QLD65576 QBG65576:QBH65576 PRK65576:PRL65576 PHO65576:PHP65576 OXS65576:OXT65576 ONW65576:ONX65576 OEA65576:OEB65576 NUE65576:NUF65576 NKI65576:NKJ65576 NAM65576:NAN65576 MQQ65576:MQR65576 MGU65576:MGV65576 LWY65576:LWZ65576 LNC65576:LND65576 LDG65576:LDH65576 KTK65576:KTL65576 KJO65576:KJP65576 JZS65576:JZT65576 JPW65576:JPX65576 JGA65576:JGB65576 IWE65576:IWF65576 IMI65576:IMJ65576 ICM65576:ICN65576 HSQ65576:HSR65576 HIU65576:HIV65576 GYY65576:GYZ65576 GPC65576:GPD65576 GFG65576:GFH65576 FVK65576:FVL65576 FLO65576:FLP65576 FBS65576:FBT65576 ERW65576:ERX65576 EIA65576:EIB65576 DYE65576:DYF65576 DOI65576:DOJ65576 DEM65576:DEN65576 CUQ65576:CUR65576 CKU65576:CKV65576 CAY65576:CAZ65576 BRC65576:BRD65576 BHG65576:BHH65576 AXK65576:AXL65576 ANO65576:ANP65576 ADS65576:ADT65576 TW65576:TX65576 KA65576:KB65576 AE65576:AF65576 WWM67:WWN67 WMQ67:WMR67 WCU67:WCV67 VSY67:VSZ67 VJC67:VJD67 UZG67:UZH67 UPK67:UPL67 UFO67:UFP67 TVS67:TVT67 TLW67:TLX67 TCA67:TCB67 SSE67:SSF67 SII67:SIJ67 RYM67:RYN67 ROQ67:ROR67 REU67:REV67 QUY67:QUZ67 QLC67:QLD67 QBG67:QBH67 PRK67:PRL67 PHO67:PHP67 OXS67:OXT67 ONW67:ONX67 OEA67:OEB67 NUE67:NUF67 NKI67:NKJ67 NAM67:NAN67 MQQ67:MQR67 MGU67:MGV67 LWY67:LWZ67 LNC67:LND67 LDG67:LDH67 KTK67:KTL67 KJO67:KJP67 JZS67:JZT67 JPW67:JPX67 JGA67:JGB67 IWE67:IWF67 IMI67:IMJ67 ICM67:ICN67 HSQ67:HSR67 HIU67:HIV67 GYY67:GYZ67 GPC67:GPD67 GFG67:GFH67 FVK67:FVL67 FLO67:FLP67 FBS67:FBT67 ERW67:ERX67 EIA67:EIB67 DYE67:DYF67 DOI67:DOJ67 DEM67:DEN67 CUQ67:CUR67 CKU67:CKV67 CAY67:CAZ67 BRC67:BRD67 BHG67:BHH67 AXK67:AXL67 ANO67:ANP67 ADS67:ADT67 TW67:TX67 KA67:KB67 WDE983080:WDF983080 WWD983069:WWE983069 WMH983069:WMI983069 WCL983069:WCM983069 VSP983069:VSQ983069 VIT983069:VIU983069 UYX983069:UYY983069 UPB983069:UPC983069 UFF983069:UFG983069 TVJ983069:TVK983069 TLN983069:TLO983069 TBR983069:TBS983069 SRV983069:SRW983069 SHZ983069:SIA983069 RYD983069:RYE983069 ROH983069:ROI983069 REL983069:REM983069 QUP983069:QUQ983069 QKT983069:QKU983069 QAX983069:QAY983069 PRB983069:PRC983069 PHF983069:PHG983069 OXJ983069:OXK983069 ONN983069:ONO983069 ODR983069:ODS983069 NTV983069:NTW983069 NJZ983069:NKA983069 NAD983069:NAE983069 MQH983069:MQI983069 MGL983069:MGM983069 LWP983069:LWQ983069 LMT983069:LMU983069 LCX983069:LCY983069 KTB983069:KTC983069 KJF983069:KJG983069 JZJ983069:JZK983069 JPN983069:JPO983069 JFR983069:JFS983069 IVV983069:IVW983069 ILZ983069:IMA983069 ICD983069:ICE983069 HSH983069:HSI983069 HIL983069:HIM983069 GYP983069:GYQ983069 GOT983069:GOU983069 GEX983069:GEY983069 FVB983069:FVC983069 FLF983069:FLG983069 FBJ983069:FBK983069 ERN983069:ERO983069 EHR983069:EHS983069 DXV983069:DXW983069 DNZ983069:DOA983069 DED983069:DEE983069 CUH983069:CUI983069 CKL983069:CKM983069 CAP983069:CAQ983069 BQT983069:BQU983069 BGX983069:BGY983069 AXB983069:AXC983069 ANF983069:ANG983069 ADJ983069:ADK983069 TN983069:TO983069 JR983069:JS983069 V983069:W983069 WWD917533:WWE917533 WMH917533:WMI917533 WCL917533:WCM917533 VSP917533:VSQ917533 VIT917533:VIU917533 UYX917533:UYY917533 UPB917533:UPC917533 UFF917533:UFG917533 TVJ917533:TVK917533 TLN917533:TLO917533 TBR917533:TBS917533 SRV917533:SRW917533 SHZ917533:SIA917533 RYD917533:RYE917533 ROH917533:ROI917533 REL917533:REM917533 QUP917533:QUQ917533 QKT917533:QKU917533 QAX917533:QAY917533 PRB917533:PRC917533 PHF917533:PHG917533 OXJ917533:OXK917533 ONN917533:ONO917533 ODR917533:ODS917533 NTV917533:NTW917533 NJZ917533:NKA917533 NAD917533:NAE917533 MQH917533:MQI917533 MGL917533:MGM917533 LWP917533:LWQ917533 LMT917533:LMU917533 LCX917533:LCY917533 KTB917533:KTC917533 KJF917533:KJG917533 JZJ917533:JZK917533 JPN917533:JPO917533 JFR917533:JFS917533 IVV917533:IVW917533 ILZ917533:IMA917533 ICD917533:ICE917533 HSH917533:HSI917533 HIL917533:HIM917533 GYP917533:GYQ917533 GOT917533:GOU917533 GEX917533:GEY917533 FVB917533:FVC917533 FLF917533:FLG917533 FBJ917533:FBK917533 ERN917533:ERO917533 EHR917533:EHS917533 DXV917533:DXW917533 DNZ917533:DOA917533 DED917533:DEE917533 CUH917533:CUI917533 CKL917533:CKM917533 CAP917533:CAQ917533 BQT917533:BQU917533 BGX917533:BGY917533 AXB917533:AXC917533 ANF917533:ANG917533 ADJ917533:ADK917533 TN917533:TO917533 JR917533:JS917533 V917533:W917533 WWD851997:WWE851997 WMH851997:WMI851997 WCL851997:WCM851997 VSP851997:VSQ851997 VIT851997:VIU851997 UYX851997:UYY851997 UPB851997:UPC851997 UFF851997:UFG851997 TVJ851997:TVK851997 TLN851997:TLO851997 TBR851997:TBS851997 SRV851997:SRW851997 SHZ851997:SIA851997 RYD851997:RYE851997 ROH851997:ROI851997 REL851997:REM851997 QUP851997:QUQ851997 QKT851997:QKU851997 QAX851997:QAY851997 PRB851997:PRC851997 PHF851997:PHG851997 OXJ851997:OXK851997 ONN851997:ONO851997 ODR851997:ODS851997 NTV851997:NTW851997 NJZ851997:NKA851997 NAD851997:NAE851997 MQH851997:MQI851997 MGL851997:MGM851997 LWP851997:LWQ851997 LMT851997:LMU851997 LCX851997:LCY851997 KTB851997:KTC851997 KJF851997:KJG851997 JZJ851997:JZK851997 JPN851997:JPO851997 JFR851997:JFS851997 IVV851997:IVW851997 ILZ851997:IMA851997 ICD851997:ICE851997 HSH851997:HSI851997 HIL851997:HIM851997 GYP851997:GYQ851997 GOT851997:GOU851997 GEX851997:GEY851997 FVB851997:FVC851997 FLF851997:FLG851997 FBJ851997:FBK851997 ERN851997:ERO851997 EHR851997:EHS851997 DXV851997:DXW851997 DNZ851997:DOA851997 DED851997:DEE851997 CUH851997:CUI851997 CKL851997:CKM851997 CAP851997:CAQ851997 BQT851997:BQU851997 BGX851997:BGY851997 AXB851997:AXC851997 ANF851997:ANG851997 ADJ851997:ADK851997 TN851997:TO851997 JR851997:JS851997 V851997:W851997 WWD786461:WWE786461 WMH786461:WMI786461 WCL786461:WCM786461 VSP786461:VSQ786461 VIT786461:VIU786461 UYX786461:UYY786461 UPB786461:UPC786461 UFF786461:UFG786461 TVJ786461:TVK786461 TLN786461:TLO786461 TBR786461:TBS786461 SRV786461:SRW786461 SHZ786461:SIA786461 RYD786461:RYE786461 ROH786461:ROI786461 REL786461:REM786461 QUP786461:QUQ786461 QKT786461:QKU786461 QAX786461:QAY786461 PRB786461:PRC786461 PHF786461:PHG786461 OXJ786461:OXK786461 ONN786461:ONO786461 ODR786461:ODS786461 NTV786461:NTW786461 NJZ786461:NKA786461 NAD786461:NAE786461 MQH786461:MQI786461 MGL786461:MGM786461 LWP786461:LWQ786461 LMT786461:LMU786461 LCX786461:LCY786461 KTB786461:KTC786461 KJF786461:KJG786461 JZJ786461:JZK786461 JPN786461:JPO786461 JFR786461:JFS786461 IVV786461:IVW786461 ILZ786461:IMA786461 ICD786461:ICE786461 HSH786461:HSI786461 HIL786461:HIM786461 GYP786461:GYQ786461 GOT786461:GOU786461 GEX786461:GEY786461 FVB786461:FVC786461 FLF786461:FLG786461 FBJ786461:FBK786461 ERN786461:ERO786461 EHR786461:EHS786461 DXV786461:DXW786461 DNZ786461:DOA786461 DED786461:DEE786461 CUH786461:CUI786461 CKL786461:CKM786461 CAP786461:CAQ786461 BQT786461:BQU786461 BGX786461:BGY786461 AXB786461:AXC786461 ANF786461:ANG786461 ADJ786461:ADK786461 TN786461:TO786461 JR786461:JS786461 V786461:W786461 WWD720925:WWE720925 WMH720925:WMI720925 WCL720925:WCM720925 VSP720925:VSQ720925 VIT720925:VIU720925 UYX720925:UYY720925 UPB720925:UPC720925 UFF720925:UFG720925 TVJ720925:TVK720925 TLN720925:TLO720925 TBR720925:TBS720925 SRV720925:SRW720925 SHZ720925:SIA720925 RYD720925:RYE720925 ROH720925:ROI720925 REL720925:REM720925 QUP720925:QUQ720925 QKT720925:QKU720925 QAX720925:QAY720925 PRB720925:PRC720925 PHF720925:PHG720925 OXJ720925:OXK720925 ONN720925:ONO720925 ODR720925:ODS720925 NTV720925:NTW720925 NJZ720925:NKA720925 NAD720925:NAE720925 MQH720925:MQI720925 MGL720925:MGM720925 LWP720925:LWQ720925 LMT720925:LMU720925 LCX720925:LCY720925 KTB720925:KTC720925 KJF720925:KJG720925 JZJ720925:JZK720925 JPN720925:JPO720925 JFR720925:JFS720925 IVV720925:IVW720925 ILZ720925:IMA720925 ICD720925:ICE720925 HSH720925:HSI720925 HIL720925:HIM720925 GYP720925:GYQ720925 GOT720925:GOU720925 GEX720925:GEY720925 FVB720925:FVC720925 FLF720925:FLG720925 FBJ720925:FBK720925 ERN720925:ERO720925 EHR720925:EHS720925 DXV720925:DXW720925 DNZ720925:DOA720925 DED720925:DEE720925 CUH720925:CUI720925 CKL720925:CKM720925 CAP720925:CAQ720925 BQT720925:BQU720925 BGX720925:BGY720925 AXB720925:AXC720925 ANF720925:ANG720925 ADJ720925:ADK720925 TN720925:TO720925 JR720925:JS720925 V720925:W720925 WWD655389:WWE655389 WMH655389:WMI655389 WCL655389:WCM655389 VSP655389:VSQ655389 VIT655389:VIU655389 UYX655389:UYY655389 UPB655389:UPC655389 UFF655389:UFG655389 TVJ655389:TVK655389 TLN655389:TLO655389 TBR655389:TBS655389 SRV655389:SRW655389 SHZ655389:SIA655389 RYD655389:RYE655389 ROH655389:ROI655389 REL655389:REM655389 QUP655389:QUQ655389 QKT655389:QKU655389 QAX655389:QAY655389 PRB655389:PRC655389 PHF655389:PHG655389 OXJ655389:OXK655389 ONN655389:ONO655389 ODR655389:ODS655389 NTV655389:NTW655389 NJZ655389:NKA655389 NAD655389:NAE655389 MQH655389:MQI655389 MGL655389:MGM655389 LWP655389:LWQ655389 LMT655389:LMU655389 LCX655389:LCY655389 KTB655389:KTC655389 KJF655389:KJG655389 JZJ655389:JZK655389 JPN655389:JPO655389 JFR655389:JFS655389 IVV655389:IVW655389 ILZ655389:IMA655389 ICD655389:ICE655389 HSH655389:HSI655389 HIL655389:HIM655389 GYP655389:GYQ655389 GOT655389:GOU655389 GEX655389:GEY655389 FVB655389:FVC655389 FLF655389:FLG655389 FBJ655389:FBK655389 ERN655389:ERO655389 EHR655389:EHS655389 DXV655389:DXW655389 DNZ655389:DOA655389 DED655389:DEE655389 CUH655389:CUI655389 CKL655389:CKM655389 CAP655389:CAQ655389 BQT655389:BQU655389 BGX655389:BGY655389 AXB655389:AXC655389 ANF655389:ANG655389 ADJ655389:ADK655389 TN655389:TO655389 JR655389:JS655389 V655389:W655389 WWD589853:WWE589853 WMH589853:WMI589853 WCL589853:WCM589853 VSP589853:VSQ589853 VIT589853:VIU589853 UYX589853:UYY589853 UPB589853:UPC589853 UFF589853:UFG589853 TVJ589853:TVK589853 TLN589853:TLO589853 TBR589853:TBS589853 SRV589853:SRW589853 SHZ589853:SIA589853 RYD589853:RYE589853 ROH589853:ROI589853 REL589853:REM589853 QUP589853:QUQ589853 QKT589853:QKU589853 QAX589853:QAY589853 PRB589853:PRC589853 PHF589853:PHG589853 OXJ589853:OXK589853 ONN589853:ONO589853 ODR589853:ODS589853 NTV589853:NTW589853 NJZ589853:NKA589853 NAD589853:NAE589853 MQH589853:MQI589853 MGL589853:MGM589853 LWP589853:LWQ589853 LMT589853:LMU589853 LCX589853:LCY589853 KTB589853:KTC589853 KJF589853:KJG589853 JZJ589853:JZK589853 JPN589853:JPO589853 JFR589853:JFS589853 IVV589853:IVW589853 ILZ589853:IMA589853 ICD589853:ICE589853 HSH589853:HSI589853 HIL589853:HIM589853 GYP589853:GYQ589853 GOT589853:GOU589853 GEX589853:GEY589853 FVB589853:FVC589853 FLF589853:FLG589853 FBJ589853:FBK589853 ERN589853:ERO589853 EHR589853:EHS589853 DXV589853:DXW589853 DNZ589853:DOA589853 DED589853:DEE589853 CUH589853:CUI589853 CKL589853:CKM589853 CAP589853:CAQ589853 BQT589853:BQU589853 BGX589853:BGY589853 AXB589853:AXC589853 ANF589853:ANG589853 ADJ589853:ADK589853 TN589853:TO589853 JR589853:JS589853 V589853:W589853 WWD524317:WWE524317 WMH524317:WMI524317 WCL524317:WCM524317 VSP524317:VSQ524317 VIT524317:VIU524317 UYX524317:UYY524317 UPB524317:UPC524317 UFF524317:UFG524317 TVJ524317:TVK524317 TLN524317:TLO524317 TBR524317:TBS524317 SRV524317:SRW524317 SHZ524317:SIA524317 RYD524317:RYE524317 ROH524317:ROI524317 REL524317:REM524317 QUP524317:QUQ524317 QKT524317:QKU524317 QAX524317:QAY524317 PRB524317:PRC524317 PHF524317:PHG524317 OXJ524317:OXK524317 ONN524317:ONO524317 ODR524317:ODS524317 NTV524317:NTW524317 NJZ524317:NKA524317 NAD524317:NAE524317 MQH524317:MQI524317 MGL524317:MGM524317 LWP524317:LWQ524317 LMT524317:LMU524317 LCX524317:LCY524317 KTB524317:KTC524317 KJF524317:KJG524317 JZJ524317:JZK524317 JPN524317:JPO524317 JFR524317:JFS524317 IVV524317:IVW524317 ILZ524317:IMA524317 ICD524317:ICE524317 HSH524317:HSI524317 HIL524317:HIM524317 GYP524317:GYQ524317 GOT524317:GOU524317 GEX524317:GEY524317 FVB524317:FVC524317 FLF524317:FLG524317 FBJ524317:FBK524317 ERN524317:ERO524317 EHR524317:EHS524317 DXV524317:DXW524317 DNZ524317:DOA524317 DED524317:DEE524317 CUH524317:CUI524317 CKL524317:CKM524317 CAP524317:CAQ524317 BQT524317:BQU524317 BGX524317:BGY524317 AXB524317:AXC524317 ANF524317:ANG524317 ADJ524317:ADK524317 TN524317:TO524317 JR524317:JS524317 V524317:W524317 WWD458781:WWE458781 WMH458781:WMI458781 WCL458781:WCM458781 VSP458781:VSQ458781 VIT458781:VIU458781 UYX458781:UYY458781 UPB458781:UPC458781 UFF458781:UFG458781 TVJ458781:TVK458781 TLN458781:TLO458781 TBR458781:TBS458781 SRV458781:SRW458781 SHZ458781:SIA458781 RYD458781:RYE458781 ROH458781:ROI458781 REL458781:REM458781 QUP458781:QUQ458781 QKT458781:QKU458781 QAX458781:QAY458781 PRB458781:PRC458781 PHF458781:PHG458781 OXJ458781:OXK458781 ONN458781:ONO458781 ODR458781:ODS458781 NTV458781:NTW458781 NJZ458781:NKA458781 NAD458781:NAE458781 MQH458781:MQI458781 MGL458781:MGM458781 LWP458781:LWQ458781 LMT458781:LMU458781 LCX458781:LCY458781 KTB458781:KTC458781 KJF458781:KJG458781 JZJ458781:JZK458781 JPN458781:JPO458781 JFR458781:JFS458781 IVV458781:IVW458781 ILZ458781:IMA458781 ICD458781:ICE458781 HSH458781:HSI458781 HIL458781:HIM458781 GYP458781:GYQ458781 GOT458781:GOU458781 GEX458781:GEY458781 FVB458781:FVC458781 FLF458781:FLG458781 FBJ458781:FBK458781 ERN458781:ERO458781 EHR458781:EHS458781 DXV458781:DXW458781 DNZ458781:DOA458781 DED458781:DEE458781 CUH458781:CUI458781 CKL458781:CKM458781 CAP458781:CAQ458781 BQT458781:BQU458781 BGX458781:BGY458781 AXB458781:AXC458781 ANF458781:ANG458781 ADJ458781:ADK458781 TN458781:TO458781 JR458781:JS458781 V458781:W458781 WWD393245:WWE393245 WMH393245:WMI393245 WCL393245:WCM393245 VSP393245:VSQ393245 VIT393245:VIU393245 UYX393245:UYY393245 UPB393245:UPC393245 UFF393245:UFG393245 TVJ393245:TVK393245 TLN393245:TLO393245 TBR393245:TBS393245 SRV393245:SRW393245 SHZ393245:SIA393245 RYD393245:RYE393245 ROH393245:ROI393245 REL393245:REM393245 QUP393245:QUQ393245 QKT393245:QKU393245 QAX393245:QAY393245 PRB393245:PRC393245 PHF393245:PHG393245 OXJ393245:OXK393245 ONN393245:ONO393245 ODR393245:ODS393245 NTV393245:NTW393245 NJZ393245:NKA393245 NAD393245:NAE393245 MQH393245:MQI393245 MGL393245:MGM393245 LWP393245:LWQ393245 LMT393245:LMU393245 LCX393245:LCY393245 KTB393245:KTC393245 KJF393245:KJG393245 JZJ393245:JZK393245 JPN393245:JPO393245 JFR393245:JFS393245 IVV393245:IVW393245 ILZ393245:IMA393245 ICD393245:ICE393245 HSH393245:HSI393245 HIL393245:HIM393245 GYP393245:GYQ393245 GOT393245:GOU393245 GEX393245:GEY393245 FVB393245:FVC393245 FLF393245:FLG393245 FBJ393245:FBK393245 ERN393245:ERO393245 EHR393245:EHS393245 DXV393245:DXW393245 DNZ393245:DOA393245 DED393245:DEE393245 CUH393245:CUI393245 CKL393245:CKM393245 CAP393245:CAQ393245 BQT393245:BQU393245 BGX393245:BGY393245 AXB393245:AXC393245 ANF393245:ANG393245 ADJ393245:ADK393245 TN393245:TO393245 JR393245:JS393245 V393245:W393245 WWD327709:WWE327709 WMH327709:WMI327709 WCL327709:WCM327709 VSP327709:VSQ327709 VIT327709:VIU327709 UYX327709:UYY327709 UPB327709:UPC327709 UFF327709:UFG327709 TVJ327709:TVK327709 TLN327709:TLO327709 TBR327709:TBS327709 SRV327709:SRW327709 SHZ327709:SIA327709 RYD327709:RYE327709 ROH327709:ROI327709 REL327709:REM327709 QUP327709:QUQ327709 QKT327709:QKU327709 QAX327709:QAY327709 PRB327709:PRC327709 PHF327709:PHG327709 OXJ327709:OXK327709 ONN327709:ONO327709 ODR327709:ODS327709 NTV327709:NTW327709 NJZ327709:NKA327709 NAD327709:NAE327709 MQH327709:MQI327709 MGL327709:MGM327709 LWP327709:LWQ327709 LMT327709:LMU327709 LCX327709:LCY327709 KTB327709:KTC327709 KJF327709:KJG327709 JZJ327709:JZK327709 JPN327709:JPO327709 JFR327709:JFS327709 IVV327709:IVW327709 ILZ327709:IMA327709 ICD327709:ICE327709 HSH327709:HSI327709 HIL327709:HIM327709 GYP327709:GYQ327709 GOT327709:GOU327709 GEX327709:GEY327709 FVB327709:FVC327709 FLF327709:FLG327709 FBJ327709:FBK327709 ERN327709:ERO327709 EHR327709:EHS327709 DXV327709:DXW327709 DNZ327709:DOA327709 DED327709:DEE327709 CUH327709:CUI327709 CKL327709:CKM327709 CAP327709:CAQ327709 BQT327709:BQU327709 BGX327709:BGY327709 AXB327709:AXC327709 ANF327709:ANG327709 ADJ327709:ADK327709 TN327709:TO327709 JR327709:JS327709 V327709:W327709 WWD262173:WWE262173 WMH262173:WMI262173 WCL262173:WCM262173 VSP262173:VSQ262173 VIT262173:VIU262173 UYX262173:UYY262173 UPB262173:UPC262173 UFF262173:UFG262173 TVJ262173:TVK262173 TLN262173:TLO262173 TBR262173:TBS262173 SRV262173:SRW262173 SHZ262173:SIA262173 RYD262173:RYE262173 ROH262173:ROI262173 REL262173:REM262173 QUP262173:QUQ262173 QKT262173:QKU262173 QAX262173:QAY262173 PRB262173:PRC262173 PHF262173:PHG262173 OXJ262173:OXK262173 ONN262173:ONO262173 ODR262173:ODS262173 NTV262173:NTW262173 NJZ262173:NKA262173 NAD262173:NAE262173 MQH262173:MQI262173 MGL262173:MGM262173 LWP262173:LWQ262173 LMT262173:LMU262173 LCX262173:LCY262173 KTB262173:KTC262173 KJF262173:KJG262173 JZJ262173:JZK262173 JPN262173:JPO262173 JFR262173:JFS262173 IVV262173:IVW262173 ILZ262173:IMA262173 ICD262173:ICE262173 HSH262173:HSI262173 HIL262173:HIM262173 GYP262173:GYQ262173 GOT262173:GOU262173 GEX262173:GEY262173 FVB262173:FVC262173 FLF262173:FLG262173 FBJ262173:FBK262173 ERN262173:ERO262173 EHR262173:EHS262173 DXV262173:DXW262173 DNZ262173:DOA262173 DED262173:DEE262173 CUH262173:CUI262173 CKL262173:CKM262173 CAP262173:CAQ262173 BQT262173:BQU262173 BGX262173:BGY262173 AXB262173:AXC262173 ANF262173:ANG262173 ADJ262173:ADK262173 TN262173:TO262173 JR262173:JS262173 V262173:W262173 WWD196637:WWE196637 WMH196637:WMI196637 WCL196637:WCM196637 VSP196637:VSQ196637 VIT196637:VIU196637 UYX196637:UYY196637 UPB196637:UPC196637 UFF196637:UFG196637 TVJ196637:TVK196637 TLN196637:TLO196637 TBR196637:TBS196637 SRV196637:SRW196637 SHZ196637:SIA196637 RYD196637:RYE196637 ROH196637:ROI196637 REL196637:REM196637 QUP196637:QUQ196637 QKT196637:QKU196637 QAX196637:QAY196637 PRB196637:PRC196637 PHF196637:PHG196637 OXJ196637:OXK196637 ONN196637:ONO196637 ODR196637:ODS196637 NTV196637:NTW196637 NJZ196637:NKA196637 NAD196637:NAE196637 MQH196637:MQI196637 MGL196637:MGM196637 LWP196637:LWQ196637 LMT196637:LMU196637 LCX196637:LCY196637 KTB196637:KTC196637 KJF196637:KJG196637 JZJ196637:JZK196637 JPN196637:JPO196637 JFR196637:JFS196637 IVV196637:IVW196637 ILZ196637:IMA196637 ICD196637:ICE196637 HSH196637:HSI196637 HIL196637:HIM196637 GYP196637:GYQ196637 GOT196637:GOU196637 GEX196637:GEY196637 FVB196637:FVC196637 FLF196637:FLG196637 FBJ196637:FBK196637 ERN196637:ERO196637 EHR196637:EHS196637 DXV196637:DXW196637 DNZ196637:DOA196637 DED196637:DEE196637 CUH196637:CUI196637 CKL196637:CKM196637 CAP196637:CAQ196637 BQT196637:BQU196637 BGX196637:BGY196637 AXB196637:AXC196637 ANF196637:ANG196637 ADJ196637:ADK196637 TN196637:TO196637 JR196637:JS196637 V196637:W196637 WWD131101:WWE131101 WMH131101:WMI131101 WCL131101:WCM131101 VSP131101:VSQ131101 VIT131101:VIU131101 UYX131101:UYY131101 UPB131101:UPC131101 UFF131101:UFG131101 TVJ131101:TVK131101 TLN131101:TLO131101 TBR131101:TBS131101 SRV131101:SRW131101 SHZ131101:SIA131101 RYD131101:RYE131101 ROH131101:ROI131101 REL131101:REM131101 QUP131101:QUQ131101 QKT131101:QKU131101 QAX131101:QAY131101 PRB131101:PRC131101 PHF131101:PHG131101 OXJ131101:OXK131101 ONN131101:ONO131101 ODR131101:ODS131101 NTV131101:NTW131101 NJZ131101:NKA131101 NAD131101:NAE131101 MQH131101:MQI131101 MGL131101:MGM131101 LWP131101:LWQ131101 LMT131101:LMU131101 LCX131101:LCY131101 KTB131101:KTC131101 KJF131101:KJG131101 JZJ131101:JZK131101 JPN131101:JPO131101 JFR131101:JFS131101 IVV131101:IVW131101 ILZ131101:IMA131101 ICD131101:ICE131101 HSH131101:HSI131101 HIL131101:HIM131101 GYP131101:GYQ131101 GOT131101:GOU131101 GEX131101:GEY131101 FVB131101:FVC131101 FLF131101:FLG131101 FBJ131101:FBK131101 ERN131101:ERO131101 EHR131101:EHS131101 DXV131101:DXW131101 DNZ131101:DOA131101 DED131101:DEE131101 CUH131101:CUI131101 CKL131101:CKM131101 CAP131101:CAQ131101 BQT131101:BQU131101 BGX131101:BGY131101 AXB131101:AXC131101 ANF131101:ANG131101 ADJ131101:ADK131101 TN131101:TO131101 JR131101:JS131101 V131101:W131101 WWD65565:WWE65565 WMH65565:WMI65565 WCL65565:WCM65565 VSP65565:VSQ65565 VIT65565:VIU65565 UYX65565:UYY65565 UPB65565:UPC65565 UFF65565:UFG65565 TVJ65565:TVK65565 TLN65565:TLO65565 TBR65565:TBS65565 SRV65565:SRW65565 SHZ65565:SIA65565 RYD65565:RYE65565 ROH65565:ROI65565 REL65565:REM65565 QUP65565:QUQ65565 QKT65565:QKU65565 QAX65565:QAY65565 PRB65565:PRC65565 PHF65565:PHG65565 OXJ65565:OXK65565 ONN65565:ONO65565 ODR65565:ODS65565 NTV65565:NTW65565 NJZ65565:NKA65565 NAD65565:NAE65565 MQH65565:MQI65565 MGL65565:MGM65565 LWP65565:LWQ65565 LMT65565:LMU65565 LCX65565:LCY65565 KTB65565:KTC65565 KJF65565:KJG65565 JZJ65565:JZK65565 JPN65565:JPO65565 JFR65565:JFS65565 IVV65565:IVW65565 ILZ65565:IMA65565 ICD65565:ICE65565 HSH65565:HSI65565 HIL65565:HIM65565 GYP65565:GYQ65565 GOT65565:GOU65565 GEX65565:GEY65565 FVB65565:FVC65565 FLF65565:FLG65565 FBJ65565:FBK65565 ERN65565:ERO65565 EHR65565:EHS65565 DXV65565:DXW65565 DNZ65565:DOA65565 DED65565:DEE65565 CUH65565:CUI65565 CKL65565:CKM65565 CAP65565:CAQ65565 BQT65565:BQU65565 BGX65565:BGY65565 AXB65565:AXC65565 ANF65565:ANG65565 ADJ65565:ADK65565 TN65565:TO65565 JR65565:JS65565 V65565:W65565 WWD56:WWE56 WMH56:WMI56 WCL56:WCM56 VSP56:VSQ56 VIT56:VIU56 UYX56:UYY56 UPB56:UPC56 UFF56:UFG56 TVJ56:TVK56 TLN56:TLO56 TBR56:TBS56 SRV56:SRW56 SHZ56:SIA56 RYD56:RYE56 ROH56:ROI56 REL56:REM56 QUP56:QUQ56 QKT56:QKU56 QAX56:QAY56 PRB56:PRC56 PHF56:PHG56 OXJ56:OXK56 ONN56:ONO56 ODR56:ODS56 NTV56:NTW56 NJZ56:NKA56 NAD56:NAE56 MQH56:MQI56 MGL56:MGM56 LWP56:LWQ56 LMT56:LMU56 LCX56:LCY56 KTB56:KTC56 KJF56:KJG56 JZJ56:JZK56 JPN56:JPO56 JFR56:JFS56 IVV56:IVW56 ILZ56:IMA56 ICD56:ICE56 HSH56:HSI56 HIL56:HIM56 GYP56:GYQ56 GOT56:GOU56 GEX56:GEY56 FVB56:FVC56 FLF56:FLG56 FBJ56:FBK56 ERN56:ERO56 EHR56:EHS56 DXV56:DXW56 DNZ56:DOA56 DED56:DEE56 CUH56:CUI56 CKL56:CKM56 CAP56:CAQ56 BQT56:BQU56 BGX56:BGY56 AXB56:AXC56 ANF56:ANG56 ADJ56:ADK56 TN56:TO56 JR56:JS56 WNA983080:WNB983080 WVT983069:WVU983069 WLX983069:WLY983069 WCB983069:WCC983069 VSF983069:VSG983069 VIJ983069:VIK983069 UYN983069:UYO983069 UOR983069:UOS983069 UEV983069:UEW983069 TUZ983069:TVA983069 TLD983069:TLE983069 TBH983069:TBI983069 SRL983069:SRM983069 SHP983069:SHQ983069 RXT983069:RXU983069 RNX983069:RNY983069 REB983069:REC983069 QUF983069:QUG983069 QKJ983069:QKK983069 QAN983069:QAO983069 PQR983069:PQS983069 PGV983069:PGW983069 OWZ983069:OXA983069 OND983069:ONE983069 ODH983069:ODI983069 NTL983069:NTM983069 NJP983069:NJQ983069 MZT983069:MZU983069 MPX983069:MPY983069 MGB983069:MGC983069 LWF983069:LWG983069 LMJ983069:LMK983069 LCN983069:LCO983069 KSR983069:KSS983069 KIV983069:KIW983069 JYZ983069:JZA983069 JPD983069:JPE983069 JFH983069:JFI983069 IVL983069:IVM983069 ILP983069:ILQ983069 IBT983069:IBU983069 HRX983069:HRY983069 HIB983069:HIC983069 GYF983069:GYG983069 GOJ983069:GOK983069 GEN983069:GEO983069 FUR983069:FUS983069 FKV983069:FKW983069 FAZ983069:FBA983069 ERD983069:ERE983069 EHH983069:EHI983069 DXL983069:DXM983069 DNP983069:DNQ983069 DDT983069:DDU983069 CTX983069:CTY983069 CKB983069:CKC983069 CAF983069:CAG983069 BQJ983069:BQK983069 BGN983069:BGO983069 AWR983069:AWS983069 AMV983069:AMW983069 ACZ983069:ADA983069 TD983069:TE983069 JH983069:JI983069 L983069:M983069 WVT917533:WVU917533 WLX917533:WLY917533 WCB917533:WCC917533 VSF917533:VSG917533 VIJ917533:VIK917533 UYN917533:UYO917533 UOR917533:UOS917533 UEV917533:UEW917533 TUZ917533:TVA917533 TLD917533:TLE917533 TBH917533:TBI917533 SRL917533:SRM917533 SHP917533:SHQ917533 RXT917533:RXU917533 RNX917533:RNY917533 REB917533:REC917533 QUF917533:QUG917533 QKJ917533:QKK917533 QAN917533:QAO917533 PQR917533:PQS917533 PGV917533:PGW917533 OWZ917533:OXA917533 OND917533:ONE917533 ODH917533:ODI917533 NTL917533:NTM917533 NJP917533:NJQ917533 MZT917533:MZU917533 MPX917533:MPY917533 MGB917533:MGC917533 LWF917533:LWG917533 LMJ917533:LMK917533 LCN917533:LCO917533 KSR917533:KSS917533 KIV917533:KIW917533 JYZ917533:JZA917533 JPD917533:JPE917533 JFH917533:JFI917533 IVL917533:IVM917533 ILP917533:ILQ917533 IBT917533:IBU917533 HRX917533:HRY917533 HIB917533:HIC917533 GYF917533:GYG917533 GOJ917533:GOK917533 GEN917533:GEO917533 FUR917533:FUS917533 FKV917533:FKW917533 FAZ917533:FBA917533 ERD917533:ERE917533 EHH917533:EHI917533 DXL917533:DXM917533 DNP917533:DNQ917533 DDT917533:DDU917533 CTX917533:CTY917533 CKB917533:CKC917533 CAF917533:CAG917533 BQJ917533:BQK917533 BGN917533:BGO917533 AWR917533:AWS917533 AMV917533:AMW917533 ACZ917533:ADA917533 TD917533:TE917533 JH917533:JI917533 L917533:M917533 WVT851997:WVU851997 WLX851997:WLY851997 WCB851997:WCC851997 VSF851997:VSG851997 VIJ851997:VIK851997 UYN851997:UYO851997 UOR851997:UOS851997 UEV851997:UEW851997 TUZ851997:TVA851997 TLD851997:TLE851997 TBH851997:TBI851997 SRL851997:SRM851997 SHP851997:SHQ851997 RXT851997:RXU851997 RNX851997:RNY851997 REB851997:REC851997 QUF851997:QUG851997 QKJ851997:QKK851997 QAN851997:QAO851997 PQR851997:PQS851997 PGV851997:PGW851997 OWZ851997:OXA851997 OND851997:ONE851997 ODH851997:ODI851997 NTL851997:NTM851997 NJP851997:NJQ851997 MZT851997:MZU851997 MPX851997:MPY851997 MGB851997:MGC851997 LWF851997:LWG851997 LMJ851997:LMK851997 LCN851997:LCO851997 KSR851997:KSS851997 KIV851997:KIW851997 JYZ851997:JZA851997 JPD851997:JPE851997 JFH851997:JFI851997 IVL851997:IVM851997 ILP851997:ILQ851997 IBT851997:IBU851997 HRX851997:HRY851997 HIB851997:HIC851997 GYF851997:GYG851997 GOJ851997:GOK851997 GEN851997:GEO851997 FUR851997:FUS851997 FKV851997:FKW851997 FAZ851997:FBA851997 ERD851997:ERE851997 EHH851997:EHI851997 DXL851997:DXM851997 DNP851997:DNQ851997 DDT851997:DDU851997 CTX851997:CTY851997 CKB851997:CKC851997 CAF851997:CAG851997 BQJ851997:BQK851997 BGN851997:BGO851997 AWR851997:AWS851997 AMV851997:AMW851997 ACZ851997:ADA851997 TD851997:TE851997 JH851997:JI851997 L851997:M851997 WVT786461:WVU786461 WLX786461:WLY786461 WCB786461:WCC786461 VSF786461:VSG786461 VIJ786461:VIK786461 UYN786461:UYO786461 UOR786461:UOS786461 UEV786461:UEW786461 TUZ786461:TVA786461 TLD786461:TLE786461 TBH786461:TBI786461 SRL786461:SRM786461 SHP786461:SHQ786461 RXT786461:RXU786461 RNX786461:RNY786461 REB786461:REC786461 QUF786461:QUG786461 QKJ786461:QKK786461 QAN786461:QAO786461 PQR786461:PQS786461 PGV786461:PGW786461 OWZ786461:OXA786461 OND786461:ONE786461 ODH786461:ODI786461 NTL786461:NTM786461 NJP786461:NJQ786461 MZT786461:MZU786461 MPX786461:MPY786461 MGB786461:MGC786461 LWF786461:LWG786461 LMJ786461:LMK786461 LCN786461:LCO786461 KSR786461:KSS786461 KIV786461:KIW786461 JYZ786461:JZA786461 JPD786461:JPE786461 JFH786461:JFI786461 IVL786461:IVM786461 ILP786461:ILQ786461 IBT786461:IBU786461 HRX786461:HRY786461 HIB786461:HIC786461 GYF786461:GYG786461 GOJ786461:GOK786461 GEN786461:GEO786461 FUR786461:FUS786461 FKV786461:FKW786461 FAZ786461:FBA786461 ERD786461:ERE786461 EHH786461:EHI786461 DXL786461:DXM786461 DNP786461:DNQ786461 DDT786461:DDU786461 CTX786461:CTY786461 CKB786461:CKC786461 CAF786461:CAG786461 BQJ786461:BQK786461 BGN786461:BGO786461 AWR786461:AWS786461 AMV786461:AMW786461 ACZ786461:ADA786461 TD786461:TE786461 JH786461:JI786461 L786461:M786461 WVT720925:WVU720925 WLX720925:WLY720925 WCB720925:WCC720925 VSF720925:VSG720925 VIJ720925:VIK720925 UYN720925:UYO720925 UOR720925:UOS720925 UEV720925:UEW720925 TUZ720925:TVA720925 TLD720925:TLE720925 TBH720925:TBI720925 SRL720925:SRM720925 SHP720925:SHQ720925 RXT720925:RXU720925 RNX720925:RNY720925 REB720925:REC720925 QUF720925:QUG720925 QKJ720925:QKK720925 QAN720925:QAO720925 PQR720925:PQS720925 PGV720925:PGW720925 OWZ720925:OXA720925 OND720925:ONE720925 ODH720925:ODI720925 NTL720925:NTM720925 NJP720925:NJQ720925 MZT720925:MZU720925 MPX720925:MPY720925 MGB720925:MGC720925 LWF720925:LWG720925 LMJ720925:LMK720925 LCN720925:LCO720925 KSR720925:KSS720925 KIV720925:KIW720925 JYZ720925:JZA720925 JPD720925:JPE720925 JFH720925:JFI720925 IVL720925:IVM720925 ILP720925:ILQ720925 IBT720925:IBU720925 HRX720925:HRY720925 HIB720925:HIC720925 GYF720925:GYG720925 GOJ720925:GOK720925 GEN720925:GEO720925 FUR720925:FUS720925 FKV720925:FKW720925 FAZ720925:FBA720925 ERD720925:ERE720925 EHH720925:EHI720925 DXL720925:DXM720925 DNP720925:DNQ720925 DDT720925:DDU720925 CTX720925:CTY720925 CKB720925:CKC720925 CAF720925:CAG720925 BQJ720925:BQK720925 BGN720925:BGO720925 AWR720925:AWS720925 AMV720925:AMW720925 ACZ720925:ADA720925 TD720925:TE720925 JH720925:JI720925 L720925:M720925 WVT655389:WVU655389 WLX655389:WLY655389 WCB655389:WCC655389 VSF655389:VSG655389 VIJ655389:VIK655389 UYN655389:UYO655389 UOR655389:UOS655389 UEV655389:UEW655389 TUZ655389:TVA655389 TLD655389:TLE655389 TBH655389:TBI655389 SRL655389:SRM655389 SHP655389:SHQ655389 RXT655389:RXU655389 RNX655389:RNY655389 REB655389:REC655389 QUF655389:QUG655389 QKJ655389:QKK655389 QAN655389:QAO655389 PQR655389:PQS655389 PGV655389:PGW655389 OWZ655389:OXA655389 OND655389:ONE655389 ODH655389:ODI655389 NTL655389:NTM655389 NJP655389:NJQ655389 MZT655389:MZU655389 MPX655389:MPY655389 MGB655389:MGC655389 LWF655389:LWG655389 LMJ655389:LMK655389 LCN655389:LCO655389 KSR655389:KSS655389 KIV655389:KIW655389 JYZ655389:JZA655389 JPD655389:JPE655389 JFH655389:JFI655389 IVL655389:IVM655389 ILP655389:ILQ655389 IBT655389:IBU655389 HRX655389:HRY655389 HIB655389:HIC655389 GYF655389:GYG655389 GOJ655389:GOK655389 GEN655389:GEO655389 FUR655389:FUS655389 FKV655389:FKW655389 FAZ655389:FBA655389 ERD655389:ERE655389 EHH655389:EHI655389 DXL655389:DXM655389 DNP655389:DNQ655389 DDT655389:DDU655389 CTX655389:CTY655389 CKB655389:CKC655389 CAF655389:CAG655389 BQJ655389:BQK655389 BGN655389:BGO655389 AWR655389:AWS655389 AMV655389:AMW655389 ACZ655389:ADA655389 TD655389:TE655389 JH655389:JI655389 L655389:M655389 WVT589853:WVU589853 WLX589853:WLY589853 WCB589853:WCC589853 VSF589853:VSG589853 VIJ589853:VIK589853 UYN589853:UYO589853 UOR589853:UOS589853 UEV589853:UEW589853 TUZ589853:TVA589853 TLD589853:TLE589853 TBH589853:TBI589853 SRL589853:SRM589853 SHP589853:SHQ589853 RXT589853:RXU589853 RNX589853:RNY589853 REB589853:REC589853 QUF589853:QUG589853 QKJ589853:QKK589853 QAN589853:QAO589853 PQR589853:PQS589853 PGV589853:PGW589853 OWZ589853:OXA589853 OND589853:ONE589853 ODH589853:ODI589853 NTL589853:NTM589853 NJP589853:NJQ589853 MZT589853:MZU589853 MPX589853:MPY589853 MGB589853:MGC589853 LWF589853:LWG589853 LMJ589853:LMK589853 LCN589853:LCO589853 KSR589853:KSS589853 KIV589853:KIW589853 JYZ589853:JZA589853 JPD589853:JPE589853 JFH589853:JFI589853 IVL589853:IVM589853 ILP589853:ILQ589853 IBT589853:IBU589853 HRX589853:HRY589853 HIB589853:HIC589853 GYF589853:GYG589853 GOJ589853:GOK589853 GEN589853:GEO589853 FUR589853:FUS589853 FKV589853:FKW589853 FAZ589853:FBA589853 ERD589853:ERE589853 EHH589853:EHI589853 DXL589853:DXM589853 DNP589853:DNQ589853 DDT589853:DDU589853 CTX589853:CTY589853 CKB589853:CKC589853 CAF589853:CAG589853 BQJ589853:BQK589853 BGN589853:BGO589853 AWR589853:AWS589853 AMV589853:AMW589853 ACZ589853:ADA589853 TD589853:TE589853 JH589853:JI589853 L589853:M589853 WVT524317:WVU524317 WLX524317:WLY524317 WCB524317:WCC524317 VSF524317:VSG524317 VIJ524317:VIK524317 UYN524317:UYO524317 UOR524317:UOS524317 UEV524317:UEW524317 TUZ524317:TVA524317 TLD524317:TLE524317 TBH524317:TBI524317 SRL524317:SRM524317 SHP524317:SHQ524317 RXT524317:RXU524317 RNX524317:RNY524317 REB524317:REC524317 QUF524317:QUG524317 QKJ524317:QKK524317 QAN524317:QAO524317 PQR524317:PQS524317 PGV524317:PGW524317 OWZ524317:OXA524317 OND524317:ONE524317 ODH524317:ODI524317 NTL524317:NTM524317 NJP524317:NJQ524317 MZT524317:MZU524317 MPX524317:MPY524317 MGB524317:MGC524317 LWF524317:LWG524317 LMJ524317:LMK524317 LCN524317:LCO524317 KSR524317:KSS524317 KIV524317:KIW524317 JYZ524317:JZA524317 JPD524317:JPE524317 JFH524317:JFI524317 IVL524317:IVM524317 ILP524317:ILQ524317 IBT524317:IBU524317 HRX524317:HRY524317 HIB524317:HIC524317 GYF524317:GYG524317 GOJ524317:GOK524317 GEN524317:GEO524317 FUR524317:FUS524317 FKV524317:FKW524317 FAZ524317:FBA524317 ERD524317:ERE524317 EHH524317:EHI524317 DXL524317:DXM524317 DNP524317:DNQ524317 DDT524317:DDU524317 CTX524317:CTY524317 CKB524317:CKC524317 CAF524317:CAG524317 BQJ524317:BQK524317 BGN524317:BGO524317 AWR524317:AWS524317 AMV524317:AMW524317 ACZ524317:ADA524317 TD524317:TE524317 JH524317:JI524317 L524317:M524317 WVT458781:WVU458781 WLX458781:WLY458781 WCB458781:WCC458781 VSF458781:VSG458781 VIJ458781:VIK458781 UYN458781:UYO458781 UOR458781:UOS458781 UEV458781:UEW458781 TUZ458781:TVA458781 TLD458781:TLE458781 TBH458781:TBI458781 SRL458781:SRM458781 SHP458781:SHQ458781 RXT458781:RXU458781 RNX458781:RNY458781 REB458781:REC458781 QUF458781:QUG458781 QKJ458781:QKK458781 QAN458781:QAO458781 PQR458781:PQS458781 PGV458781:PGW458781 OWZ458781:OXA458781 OND458781:ONE458781 ODH458781:ODI458781 NTL458781:NTM458781 NJP458781:NJQ458781 MZT458781:MZU458781 MPX458781:MPY458781 MGB458781:MGC458781 LWF458781:LWG458781 LMJ458781:LMK458781 LCN458781:LCO458781 KSR458781:KSS458781 KIV458781:KIW458781 JYZ458781:JZA458781 JPD458781:JPE458781 JFH458781:JFI458781 IVL458781:IVM458781 ILP458781:ILQ458781 IBT458781:IBU458781 HRX458781:HRY458781 HIB458781:HIC458781 GYF458781:GYG458781 GOJ458781:GOK458781 GEN458781:GEO458781 FUR458781:FUS458781 FKV458781:FKW458781 FAZ458781:FBA458781 ERD458781:ERE458781 EHH458781:EHI458781 DXL458781:DXM458781 DNP458781:DNQ458781 DDT458781:DDU458781 CTX458781:CTY458781 CKB458781:CKC458781 CAF458781:CAG458781 BQJ458781:BQK458781 BGN458781:BGO458781 AWR458781:AWS458781 AMV458781:AMW458781 ACZ458781:ADA458781 TD458781:TE458781 JH458781:JI458781 L458781:M458781 WVT393245:WVU393245 WLX393245:WLY393245 WCB393245:WCC393245 VSF393245:VSG393245 VIJ393245:VIK393245 UYN393245:UYO393245 UOR393245:UOS393245 UEV393245:UEW393245 TUZ393245:TVA393245 TLD393245:TLE393245 TBH393245:TBI393245 SRL393245:SRM393245 SHP393245:SHQ393245 RXT393245:RXU393245 RNX393245:RNY393245 REB393245:REC393245 QUF393245:QUG393245 QKJ393245:QKK393245 QAN393245:QAO393245 PQR393245:PQS393245 PGV393245:PGW393245 OWZ393245:OXA393245 OND393245:ONE393245 ODH393245:ODI393245 NTL393245:NTM393245 NJP393245:NJQ393245 MZT393245:MZU393245 MPX393245:MPY393245 MGB393245:MGC393245 LWF393245:LWG393245 LMJ393245:LMK393245 LCN393245:LCO393245 KSR393245:KSS393245 KIV393245:KIW393245 JYZ393245:JZA393245 JPD393245:JPE393245 JFH393245:JFI393245 IVL393245:IVM393245 ILP393245:ILQ393245 IBT393245:IBU393245 HRX393245:HRY393245 HIB393245:HIC393245 GYF393245:GYG393245 GOJ393245:GOK393245 GEN393245:GEO393245 FUR393245:FUS393245 FKV393245:FKW393245 FAZ393245:FBA393245 ERD393245:ERE393245 EHH393245:EHI393245 DXL393245:DXM393245 DNP393245:DNQ393245 DDT393245:DDU393245 CTX393245:CTY393245 CKB393245:CKC393245 CAF393245:CAG393245 BQJ393245:BQK393245 BGN393245:BGO393245 AWR393245:AWS393245 AMV393245:AMW393245 ACZ393245:ADA393245 TD393245:TE393245 JH393245:JI393245 L393245:M393245 WVT327709:WVU327709 WLX327709:WLY327709 WCB327709:WCC327709 VSF327709:VSG327709 VIJ327709:VIK327709 UYN327709:UYO327709 UOR327709:UOS327709 UEV327709:UEW327709 TUZ327709:TVA327709 TLD327709:TLE327709 TBH327709:TBI327709 SRL327709:SRM327709 SHP327709:SHQ327709 RXT327709:RXU327709 RNX327709:RNY327709 REB327709:REC327709 QUF327709:QUG327709 QKJ327709:QKK327709 QAN327709:QAO327709 PQR327709:PQS327709 PGV327709:PGW327709 OWZ327709:OXA327709 OND327709:ONE327709 ODH327709:ODI327709 NTL327709:NTM327709 NJP327709:NJQ327709 MZT327709:MZU327709 MPX327709:MPY327709 MGB327709:MGC327709 LWF327709:LWG327709 LMJ327709:LMK327709 LCN327709:LCO327709 KSR327709:KSS327709 KIV327709:KIW327709 JYZ327709:JZA327709 JPD327709:JPE327709 JFH327709:JFI327709 IVL327709:IVM327709 ILP327709:ILQ327709 IBT327709:IBU327709 HRX327709:HRY327709 HIB327709:HIC327709 GYF327709:GYG327709 GOJ327709:GOK327709 GEN327709:GEO327709 FUR327709:FUS327709 FKV327709:FKW327709 FAZ327709:FBA327709 ERD327709:ERE327709 EHH327709:EHI327709 DXL327709:DXM327709 DNP327709:DNQ327709 DDT327709:DDU327709 CTX327709:CTY327709 CKB327709:CKC327709 CAF327709:CAG327709 BQJ327709:BQK327709 BGN327709:BGO327709 AWR327709:AWS327709 AMV327709:AMW327709 ACZ327709:ADA327709 TD327709:TE327709 JH327709:JI327709 L327709:M327709 WVT262173:WVU262173 WLX262173:WLY262173 WCB262173:WCC262173 VSF262173:VSG262173 VIJ262173:VIK262173 UYN262173:UYO262173 UOR262173:UOS262173 UEV262173:UEW262173 TUZ262173:TVA262173 TLD262173:TLE262173 TBH262173:TBI262173 SRL262173:SRM262173 SHP262173:SHQ262173 RXT262173:RXU262173 RNX262173:RNY262173 REB262173:REC262173 QUF262173:QUG262173 QKJ262173:QKK262173 QAN262173:QAO262173 PQR262173:PQS262173 PGV262173:PGW262173 OWZ262173:OXA262173 OND262173:ONE262173 ODH262173:ODI262173 NTL262173:NTM262173 NJP262173:NJQ262173 MZT262173:MZU262173 MPX262173:MPY262173 MGB262173:MGC262173 LWF262173:LWG262173 LMJ262173:LMK262173 LCN262173:LCO262173 KSR262173:KSS262173 KIV262173:KIW262173 JYZ262173:JZA262173 JPD262173:JPE262173 JFH262173:JFI262173 IVL262173:IVM262173 ILP262173:ILQ262173 IBT262173:IBU262173 HRX262173:HRY262173 HIB262173:HIC262173 GYF262173:GYG262173 GOJ262173:GOK262173 GEN262173:GEO262173 FUR262173:FUS262173 FKV262173:FKW262173 FAZ262173:FBA262173 ERD262173:ERE262173 EHH262173:EHI262173 DXL262173:DXM262173 DNP262173:DNQ262173 DDT262173:DDU262173 CTX262173:CTY262173 CKB262173:CKC262173 CAF262173:CAG262173 BQJ262173:BQK262173 BGN262173:BGO262173 AWR262173:AWS262173 AMV262173:AMW262173 ACZ262173:ADA262173 TD262173:TE262173 JH262173:JI262173 L262173:M262173 WVT196637:WVU196637 WLX196637:WLY196637 WCB196637:WCC196637 VSF196637:VSG196637 VIJ196637:VIK196637 UYN196637:UYO196637 UOR196637:UOS196637 UEV196637:UEW196637 TUZ196637:TVA196637 TLD196637:TLE196637 TBH196637:TBI196637 SRL196637:SRM196637 SHP196637:SHQ196637 RXT196637:RXU196637 RNX196637:RNY196637 REB196637:REC196637 QUF196637:QUG196637 QKJ196637:QKK196637 QAN196637:QAO196637 PQR196637:PQS196637 PGV196637:PGW196637 OWZ196637:OXA196637 OND196637:ONE196637 ODH196637:ODI196637 NTL196637:NTM196637 NJP196637:NJQ196637 MZT196637:MZU196637 MPX196637:MPY196637 MGB196637:MGC196637 LWF196637:LWG196637 LMJ196637:LMK196637 LCN196637:LCO196637 KSR196637:KSS196637 KIV196637:KIW196637 JYZ196637:JZA196637 JPD196637:JPE196637 JFH196637:JFI196637 IVL196637:IVM196637 ILP196637:ILQ196637 IBT196637:IBU196637 HRX196637:HRY196637 HIB196637:HIC196637 GYF196637:GYG196637 GOJ196637:GOK196637 GEN196637:GEO196637 FUR196637:FUS196637 FKV196637:FKW196637 FAZ196637:FBA196637 ERD196637:ERE196637 EHH196637:EHI196637 DXL196637:DXM196637 DNP196637:DNQ196637 DDT196637:DDU196637 CTX196637:CTY196637 CKB196637:CKC196637 CAF196637:CAG196637 BQJ196637:BQK196637 BGN196637:BGO196637 AWR196637:AWS196637 AMV196637:AMW196637 ACZ196637:ADA196637 TD196637:TE196637 JH196637:JI196637 L196637:M196637 WVT131101:WVU131101 WLX131101:WLY131101 WCB131101:WCC131101 VSF131101:VSG131101 VIJ131101:VIK131101 UYN131101:UYO131101 UOR131101:UOS131101 UEV131101:UEW131101 TUZ131101:TVA131101 TLD131101:TLE131101 TBH131101:TBI131101 SRL131101:SRM131101 SHP131101:SHQ131101 RXT131101:RXU131101 RNX131101:RNY131101 REB131101:REC131101 QUF131101:QUG131101 QKJ131101:QKK131101 QAN131101:QAO131101 PQR131101:PQS131101 PGV131101:PGW131101 OWZ131101:OXA131101 OND131101:ONE131101 ODH131101:ODI131101 NTL131101:NTM131101 NJP131101:NJQ131101 MZT131101:MZU131101 MPX131101:MPY131101 MGB131101:MGC131101 LWF131101:LWG131101 LMJ131101:LMK131101 LCN131101:LCO131101 KSR131101:KSS131101 KIV131101:KIW131101 JYZ131101:JZA131101 JPD131101:JPE131101 JFH131101:JFI131101 IVL131101:IVM131101 ILP131101:ILQ131101 IBT131101:IBU131101 HRX131101:HRY131101 HIB131101:HIC131101 GYF131101:GYG131101 GOJ131101:GOK131101 GEN131101:GEO131101 FUR131101:FUS131101 FKV131101:FKW131101 FAZ131101:FBA131101 ERD131101:ERE131101 EHH131101:EHI131101 DXL131101:DXM131101 DNP131101:DNQ131101 DDT131101:DDU131101 CTX131101:CTY131101 CKB131101:CKC131101 CAF131101:CAG131101 BQJ131101:BQK131101 BGN131101:BGO131101 AWR131101:AWS131101 AMV131101:AMW131101 ACZ131101:ADA131101 TD131101:TE131101 JH131101:JI131101 L131101:M131101 WVT65565:WVU65565 WLX65565:WLY65565 WCB65565:WCC65565 VSF65565:VSG65565 VIJ65565:VIK65565 UYN65565:UYO65565 UOR65565:UOS65565 UEV65565:UEW65565 TUZ65565:TVA65565 TLD65565:TLE65565 TBH65565:TBI65565 SRL65565:SRM65565 SHP65565:SHQ65565 RXT65565:RXU65565 RNX65565:RNY65565 REB65565:REC65565 QUF65565:QUG65565 QKJ65565:QKK65565 QAN65565:QAO65565 PQR65565:PQS65565 PGV65565:PGW65565 OWZ65565:OXA65565 OND65565:ONE65565 ODH65565:ODI65565 NTL65565:NTM65565 NJP65565:NJQ65565 MZT65565:MZU65565 MPX65565:MPY65565 MGB65565:MGC65565 LWF65565:LWG65565 LMJ65565:LMK65565 LCN65565:LCO65565 KSR65565:KSS65565 KIV65565:KIW65565 JYZ65565:JZA65565 JPD65565:JPE65565 JFH65565:JFI65565 IVL65565:IVM65565 ILP65565:ILQ65565 IBT65565:IBU65565 HRX65565:HRY65565 HIB65565:HIC65565 GYF65565:GYG65565 GOJ65565:GOK65565 GEN65565:GEO65565 FUR65565:FUS65565 FKV65565:FKW65565 FAZ65565:FBA65565 ERD65565:ERE65565 EHH65565:EHI65565 DXL65565:DXM65565 DNP65565:DNQ65565 DDT65565:DDU65565 CTX65565:CTY65565 CKB65565:CKC65565 CAF65565:CAG65565 BQJ65565:BQK65565 BGN65565:BGO65565 AWR65565:AWS65565 AMV65565:AMW65565 ACZ65565:ADA65565 TD65565:TE65565 JH65565:JI65565 L65565:M65565 WVT56:WVU56 WLX56:WLY56 WCB56:WCC56 VSF56:VSG56 VIJ56:VIK56 UYN56:UYO56 UOR56:UOS56 UEV56:UEW56 TUZ56:TVA56 TLD56:TLE56 TBH56:TBI56 SRL56:SRM56 SHP56:SHQ56 RXT56:RXU56 RNX56:RNY56 REB56:REC56 QUF56:QUG56 QKJ56:QKK56 QAN56:QAO56 PQR56:PQS56 PGV56:PGW56 OWZ56:OXA56 OND56:ONE56 ODH56:ODI56 NTL56:NTM56 NJP56:NJQ56 MZT56:MZU56 MPX56:MPY56 MGB56:MGC56 LWF56:LWG56 LMJ56:LMK56 LCN56:LCO56 KSR56:KSS56 KIV56:KIW56 JYZ56:JZA56 JPD56:JPE56 JFH56:JFI56 IVL56:IVM56 ILP56:ILQ56 IBT56:IBU56 HRX56:HRY56 HIB56:HIC56 GYF56:GYG56 GOJ56:GOK56 GEN56:GEO56 FUR56:FUS56 FKV56:FKW56 FAZ56:FBA56 ERD56:ERE56 EHH56:EHI56 DXL56:DXM56 DNP56:DNQ56 DDT56:DDU56 CTX56:CTY56 CKB56:CKC56 CAF56:CAG56 BQJ56:BQK56 BGN56:BGO56 AWR56:AWS56 AMV56:AMW56 ACZ56:ADA56 TD56:TE56 JH56:JI56 WVS983084:WWD983085 WLW983084:WMH983085 WCA983084:WCL983085 VSE983084:VSP983085 VII983084:VIT983085 UYM983084:UYX983085 UOQ983084:UPB983085 UEU983084:UFF983085 TUY983084:TVJ983085 TLC983084:TLN983085 TBG983084:TBR983085 SRK983084:SRV983085 SHO983084:SHZ983085 RXS983084:RYD983085 RNW983084:ROH983085 REA983084:REL983085 QUE983084:QUP983085 QKI983084:QKT983085 QAM983084:QAX983085 PQQ983084:PRB983085 PGU983084:PHF983085 OWY983084:OXJ983085 ONC983084:ONN983085 ODG983084:ODR983085 NTK983084:NTV983085 NJO983084:NJZ983085 MZS983084:NAD983085 MPW983084:MQH983085 MGA983084:MGL983085 LWE983084:LWP983085 LMI983084:LMT983085 LCM983084:LCX983085 KSQ983084:KTB983085 KIU983084:KJF983085 JYY983084:JZJ983085 JPC983084:JPN983085 JFG983084:JFR983085 IVK983084:IVV983085 ILO983084:ILZ983085 IBS983084:ICD983085 HRW983084:HSH983085 HIA983084:HIL983085 GYE983084:GYP983085 GOI983084:GOT983085 GEM983084:GEX983085 FUQ983084:FVB983085 FKU983084:FLF983085 FAY983084:FBJ983085 ERC983084:ERN983085 EHG983084:EHR983085 DXK983084:DXV983085 DNO983084:DNZ983085 DDS983084:DED983085 CTW983084:CUH983085 CKA983084:CKL983085 CAE983084:CAP983085 BQI983084:BQT983085 BGM983084:BGX983085 AWQ983084:AXB983085 AMU983084:ANF983085 ACY983084:ADJ983085 TC983084:TN983085 JG983084:JR983085 K983084:V983085 WVS917548:WWD917549 WLW917548:WMH917549 WCA917548:WCL917549 VSE917548:VSP917549 VII917548:VIT917549 UYM917548:UYX917549 UOQ917548:UPB917549 UEU917548:UFF917549 TUY917548:TVJ917549 TLC917548:TLN917549 TBG917548:TBR917549 SRK917548:SRV917549 SHO917548:SHZ917549 RXS917548:RYD917549 RNW917548:ROH917549 REA917548:REL917549 QUE917548:QUP917549 QKI917548:QKT917549 QAM917548:QAX917549 PQQ917548:PRB917549 PGU917548:PHF917549 OWY917548:OXJ917549 ONC917548:ONN917549 ODG917548:ODR917549 NTK917548:NTV917549 NJO917548:NJZ917549 MZS917548:NAD917549 MPW917548:MQH917549 MGA917548:MGL917549 LWE917548:LWP917549 LMI917548:LMT917549 LCM917548:LCX917549 KSQ917548:KTB917549 KIU917548:KJF917549 JYY917548:JZJ917549 JPC917548:JPN917549 JFG917548:JFR917549 IVK917548:IVV917549 ILO917548:ILZ917549 IBS917548:ICD917549 HRW917548:HSH917549 HIA917548:HIL917549 GYE917548:GYP917549 GOI917548:GOT917549 GEM917548:GEX917549 FUQ917548:FVB917549 FKU917548:FLF917549 FAY917548:FBJ917549 ERC917548:ERN917549 EHG917548:EHR917549 DXK917548:DXV917549 DNO917548:DNZ917549 DDS917548:DED917549 CTW917548:CUH917549 CKA917548:CKL917549 CAE917548:CAP917549 BQI917548:BQT917549 BGM917548:BGX917549 AWQ917548:AXB917549 AMU917548:ANF917549 ACY917548:ADJ917549 TC917548:TN917549 JG917548:JR917549 K917548:V917549 WVS852012:WWD852013 WLW852012:WMH852013 WCA852012:WCL852013 VSE852012:VSP852013 VII852012:VIT852013 UYM852012:UYX852013 UOQ852012:UPB852013 UEU852012:UFF852013 TUY852012:TVJ852013 TLC852012:TLN852013 TBG852012:TBR852013 SRK852012:SRV852013 SHO852012:SHZ852013 RXS852012:RYD852013 RNW852012:ROH852013 REA852012:REL852013 QUE852012:QUP852013 QKI852012:QKT852013 QAM852012:QAX852013 PQQ852012:PRB852013 PGU852012:PHF852013 OWY852012:OXJ852013 ONC852012:ONN852013 ODG852012:ODR852013 NTK852012:NTV852013 NJO852012:NJZ852013 MZS852012:NAD852013 MPW852012:MQH852013 MGA852012:MGL852013 LWE852012:LWP852013 LMI852012:LMT852013 LCM852012:LCX852013 KSQ852012:KTB852013 KIU852012:KJF852013 JYY852012:JZJ852013 JPC852012:JPN852013 JFG852012:JFR852013 IVK852012:IVV852013 ILO852012:ILZ852013 IBS852012:ICD852013 HRW852012:HSH852013 HIA852012:HIL852013 GYE852012:GYP852013 GOI852012:GOT852013 GEM852012:GEX852013 FUQ852012:FVB852013 FKU852012:FLF852013 FAY852012:FBJ852013 ERC852012:ERN852013 EHG852012:EHR852013 DXK852012:DXV852013 DNO852012:DNZ852013 DDS852012:DED852013 CTW852012:CUH852013 CKA852012:CKL852013 CAE852012:CAP852013 BQI852012:BQT852013 BGM852012:BGX852013 AWQ852012:AXB852013 AMU852012:ANF852013 ACY852012:ADJ852013 TC852012:TN852013 JG852012:JR852013 K852012:V852013 WVS786476:WWD786477 WLW786476:WMH786477 WCA786476:WCL786477 VSE786476:VSP786477 VII786476:VIT786477 UYM786476:UYX786477 UOQ786476:UPB786477 UEU786476:UFF786477 TUY786476:TVJ786477 TLC786476:TLN786477 TBG786476:TBR786477 SRK786476:SRV786477 SHO786476:SHZ786477 RXS786476:RYD786477 RNW786476:ROH786477 REA786476:REL786477 QUE786476:QUP786477 QKI786476:QKT786477 QAM786476:QAX786477 PQQ786476:PRB786477 PGU786476:PHF786477 OWY786476:OXJ786477 ONC786476:ONN786477 ODG786476:ODR786477 NTK786476:NTV786477 NJO786476:NJZ786477 MZS786476:NAD786477 MPW786476:MQH786477 MGA786476:MGL786477 LWE786476:LWP786477 LMI786476:LMT786477 LCM786476:LCX786477 KSQ786476:KTB786477 KIU786476:KJF786477 JYY786476:JZJ786477 JPC786476:JPN786477 JFG786476:JFR786477 IVK786476:IVV786477 ILO786476:ILZ786477 IBS786476:ICD786477 HRW786476:HSH786477 HIA786476:HIL786477 GYE786476:GYP786477 GOI786476:GOT786477 GEM786476:GEX786477 FUQ786476:FVB786477 FKU786476:FLF786477 FAY786476:FBJ786477 ERC786476:ERN786477 EHG786476:EHR786477 DXK786476:DXV786477 DNO786476:DNZ786477 DDS786476:DED786477 CTW786476:CUH786477 CKA786476:CKL786477 CAE786476:CAP786477 BQI786476:BQT786477 BGM786476:BGX786477 AWQ786476:AXB786477 AMU786476:ANF786477 ACY786476:ADJ786477 TC786476:TN786477 JG786476:JR786477 K786476:V786477 WVS720940:WWD720941 WLW720940:WMH720941 WCA720940:WCL720941 VSE720940:VSP720941 VII720940:VIT720941 UYM720940:UYX720941 UOQ720940:UPB720941 UEU720940:UFF720941 TUY720940:TVJ720941 TLC720940:TLN720941 TBG720940:TBR720941 SRK720940:SRV720941 SHO720940:SHZ720941 RXS720940:RYD720941 RNW720940:ROH720941 REA720940:REL720941 QUE720940:QUP720941 QKI720940:QKT720941 QAM720940:QAX720941 PQQ720940:PRB720941 PGU720940:PHF720941 OWY720940:OXJ720941 ONC720940:ONN720941 ODG720940:ODR720941 NTK720940:NTV720941 NJO720940:NJZ720941 MZS720940:NAD720941 MPW720940:MQH720941 MGA720940:MGL720941 LWE720940:LWP720941 LMI720940:LMT720941 LCM720940:LCX720941 KSQ720940:KTB720941 KIU720940:KJF720941 JYY720940:JZJ720941 JPC720940:JPN720941 JFG720940:JFR720941 IVK720940:IVV720941 ILO720940:ILZ720941 IBS720940:ICD720941 HRW720940:HSH720941 HIA720940:HIL720941 GYE720940:GYP720941 GOI720940:GOT720941 GEM720940:GEX720941 FUQ720940:FVB720941 FKU720940:FLF720941 FAY720940:FBJ720941 ERC720940:ERN720941 EHG720940:EHR720941 DXK720940:DXV720941 DNO720940:DNZ720941 DDS720940:DED720941 CTW720940:CUH720941 CKA720940:CKL720941 CAE720940:CAP720941 BQI720940:BQT720941 BGM720940:BGX720941 AWQ720940:AXB720941 AMU720940:ANF720941 ACY720940:ADJ720941 TC720940:TN720941 JG720940:JR720941 K720940:V720941 WVS655404:WWD655405 WLW655404:WMH655405 WCA655404:WCL655405 VSE655404:VSP655405 VII655404:VIT655405 UYM655404:UYX655405 UOQ655404:UPB655405 UEU655404:UFF655405 TUY655404:TVJ655405 TLC655404:TLN655405 TBG655404:TBR655405 SRK655404:SRV655405 SHO655404:SHZ655405 RXS655404:RYD655405 RNW655404:ROH655405 REA655404:REL655405 QUE655404:QUP655405 QKI655404:QKT655405 QAM655404:QAX655405 PQQ655404:PRB655405 PGU655404:PHF655405 OWY655404:OXJ655405 ONC655404:ONN655405 ODG655404:ODR655405 NTK655404:NTV655405 NJO655404:NJZ655405 MZS655404:NAD655405 MPW655404:MQH655405 MGA655404:MGL655405 LWE655404:LWP655405 LMI655404:LMT655405 LCM655404:LCX655405 KSQ655404:KTB655405 KIU655404:KJF655405 JYY655404:JZJ655405 JPC655404:JPN655405 JFG655404:JFR655405 IVK655404:IVV655405 ILO655404:ILZ655405 IBS655404:ICD655405 HRW655404:HSH655405 HIA655404:HIL655405 GYE655404:GYP655405 GOI655404:GOT655405 GEM655404:GEX655405 FUQ655404:FVB655405 FKU655404:FLF655405 FAY655404:FBJ655405 ERC655404:ERN655405 EHG655404:EHR655405 DXK655404:DXV655405 DNO655404:DNZ655405 DDS655404:DED655405 CTW655404:CUH655405 CKA655404:CKL655405 CAE655404:CAP655405 BQI655404:BQT655405 BGM655404:BGX655405 AWQ655404:AXB655405 AMU655404:ANF655405 ACY655404:ADJ655405 TC655404:TN655405 JG655404:JR655405 K655404:V655405 WVS589868:WWD589869 WLW589868:WMH589869 WCA589868:WCL589869 VSE589868:VSP589869 VII589868:VIT589869 UYM589868:UYX589869 UOQ589868:UPB589869 UEU589868:UFF589869 TUY589868:TVJ589869 TLC589868:TLN589869 TBG589868:TBR589869 SRK589868:SRV589869 SHO589868:SHZ589869 RXS589868:RYD589869 RNW589868:ROH589869 REA589868:REL589869 QUE589868:QUP589869 QKI589868:QKT589869 QAM589868:QAX589869 PQQ589868:PRB589869 PGU589868:PHF589869 OWY589868:OXJ589869 ONC589868:ONN589869 ODG589868:ODR589869 NTK589868:NTV589869 NJO589868:NJZ589869 MZS589868:NAD589869 MPW589868:MQH589869 MGA589868:MGL589869 LWE589868:LWP589869 LMI589868:LMT589869 LCM589868:LCX589869 KSQ589868:KTB589869 KIU589868:KJF589869 JYY589868:JZJ589869 JPC589868:JPN589869 JFG589868:JFR589869 IVK589868:IVV589869 ILO589868:ILZ589869 IBS589868:ICD589869 HRW589868:HSH589869 HIA589868:HIL589869 GYE589868:GYP589869 GOI589868:GOT589869 GEM589868:GEX589869 FUQ589868:FVB589869 FKU589868:FLF589869 FAY589868:FBJ589869 ERC589868:ERN589869 EHG589868:EHR589869 DXK589868:DXV589869 DNO589868:DNZ589869 DDS589868:DED589869 CTW589868:CUH589869 CKA589868:CKL589869 CAE589868:CAP589869 BQI589868:BQT589869 BGM589868:BGX589869 AWQ589868:AXB589869 AMU589868:ANF589869 ACY589868:ADJ589869 TC589868:TN589869 JG589868:JR589869 K589868:V589869 WVS524332:WWD524333 WLW524332:WMH524333 WCA524332:WCL524333 VSE524332:VSP524333 VII524332:VIT524333 UYM524332:UYX524333 UOQ524332:UPB524333 UEU524332:UFF524333 TUY524332:TVJ524333 TLC524332:TLN524333 TBG524332:TBR524333 SRK524332:SRV524333 SHO524332:SHZ524333 RXS524332:RYD524333 RNW524332:ROH524333 REA524332:REL524333 QUE524332:QUP524333 QKI524332:QKT524333 QAM524332:QAX524333 PQQ524332:PRB524333 PGU524332:PHF524333 OWY524332:OXJ524333 ONC524332:ONN524333 ODG524332:ODR524333 NTK524332:NTV524333 NJO524332:NJZ524333 MZS524332:NAD524333 MPW524332:MQH524333 MGA524332:MGL524333 LWE524332:LWP524333 LMI524332:LMT524333 LCM524332:LCX524333 KSQ524332:KTB524333 KIU524332:KJF524333 JYY524332:JZJ524333 JPC524332:JPN524333 JFG524332:JFR524333 IVK524332:IVV524333 ILO524332:ILZ524333 IBS524332:ICD524333 HRW524332:HSH524333 HIA524332:HIL524333 GYE524332:GYP524333 GOI524332:GOT524333 GEM524332:GEX524333 FUQ524332:FVB524333 FKU524332:FLF524333 FAY524332:FBJ524333 ERC524332:ERN524333 EHG524332:EHR524333 DXK524332:DXV524333 DNO524332:DNZ524333 DDS524332:DED524333 CTW524332:CUH524333 CKA524332:CKL524333 CAE524332:CAP524333 BQI524332:BQT524333 BGM524332:BGX524333 AWQ524332:AXB524333 AMU524332:ANF524333 ACY524332:ADJ524333 TC524332:TN524333 JG524332:JR524333 K524332:V524333 WVS458796:WWD458797 WLW458796:WMH458797 WCA458796:WCL458797 VSE458796:VSP458797 VII458796:VIT458797 UYM458796:UYX458797 UOQ458796:UPB458797 UEU458796:UFF458797 TUY458796:TVJ458797 TLC458796:TLN458797 TBG458796:TBR458797 SRK458796:SRV458797 SHO458796:SHZ458797 RXS458796:RYD458797 RNW458796:ROH458797 REA458796:REL458797 QUE458796:QUP458797 QKI458796:QKT458797 QAM458796:QAX458797 PQQ458796:PRB458797 PGU458796:PHF458797 OWY458796:OXJ458797 ONC458796:ONN458797 ODG458796:ODR458797 NTK458796:NTV458797 NJO458796:NJZ458797 MZS458796:NAD458797 MPW458796:MQH458797 MGA458796:MGL458797 LWE458796:LWP458797 LMI458796:LMT458797 LCM458796:LCX458797 KSQ458796:KTB458797 KIU458796:KJF458797 JYY458796:JZJ458797 JPC458796:JPN458797 JFG458796:JFR458797 IVK458796:IVV458797 ILO458796:ILZ458797 IBS458796:ICD458797 HRW458796:HSH458797 HIA458796:HIL458797 GYE458796:GYP458797 GOI458796:GOT458797 GEM458796:GEX458797 FUQ458796:FVB458797 FKU458796:FLF458797 FAY458796:FBJ458797 ERC458796:ERN458797 EHG458796:EHR458797 DXK458796:DXV458797 DNO458796:DNZ458797 DDS458796:DED458797 CTW458796:CUH458797 CKA458796:CKL458797 CAE458796:CAP458797 BQI458796:BQT458797 BGM458796:BGX458797 AWQ458796:AXB458797 AMU458796:ANF458797 ACY458796:ADJ458797 TC458796:TN458797 JG458796:JR458797 K458796:V458797 WVS393260:WWD393261 WLW393260:WMH393261 WCA393260:WCL393261 VSE393260:VSP393261 VII393260:VIT393261 UYM393260:UYX393261 UOQ393260:UPB393261 UEU393260:UFF393261 TUY393260:TVJ393261 TLC393260:TLN393261 TBG393260:TBR393261 SRK393260:SRV393261 SHO393260:SHZ393261 RXS393260:RYD393261 RNW393260:ROH393261 REA393260:REL393261 QUE393260:QUP393261 QKI393260:QKT393261 QAM393260:QAX393261 PQQ393260:PRB393261 PGU393260:PHF393261 OWY393260:OXJ393261 ONC393260:ONN393261 ODG393260:ODR393261 NTK393260:NTV393261 NJO393260:NJZ393261 MZS393260:NAD393261 MPW393260:MQH393261 MGA393260:MGL393261 LWE393260:LWP393261 LMI393260:LMT393261 LCM393260:LCX393261 KSQ393260:KTB393261 KIU393260:KJF393261 JYY393260:JZJ393261 JPC393260:JPN393261 JFG393260:JFR393261 IVK393260:IVV393261 ILO393260:ILZ393261 IBS393260:ICD393261 HRW393260:HSH393261 HIA393260:HIL393261 GYE393260:GYP393261 GOI393260:GOT393261 GEM393260:GEX393261 FUQ393260:FVB393261 FKU393260:FLF393261 FAY393260:FBJ393261 ERC393260:ERN393261 EHG393260:EHR393261 DXK393260:DXV393261 DNO393260:DNZ393261 DDS393260:DED393261 CTW393260:CUH393261 CKA393260:CKL393261 CAE393260:CAP393261 BQI393260:BQT393261 BGM393260:BGX393261 AWQ393260:AXB393261 AMU393260:ANF393261 ACY393260:ADJ393261 TC393260:TN393261 JG393260:JR393261 K393260:V393261 WVS327724:WWD327725 WLW327724:WMH327725 WCA327724:WCL327725 VSE327724:VSP327725 VII327724:VIT327725 UYM327724:UYX327725 UOQ327724:UPB327725 UEU327724:UFF327725 TUY327724:TVJ327725 TLC327724:TLN327725 TBG327724:TBR327725 SRK327724:SRV327725 SHO327724:SHZ327725 RXS327724:RYD327725 RNW327724:ROH327725 REA327724:REL327725 QUE327724:QUP327725 QKI327724:QKT327725 QAM327724:QAX327725 PQQ327724:PRB327725 PGU327724:PHF327725 OWY327724:OXJ327725 ONC327724:ONN327725 ODG327724:ODR327725 NTK327724:NTV327725 NJO327724:NJZ327725 MZS327724:NAD327725 MPW327724:MQH327725 MGA327724:MGL327725 LWE327724:LWP327725 LMI327724:LMT327725 LCM327724:LCX327725 KSQ327724:KTB327725 KIU327724:KJF327725 JYY327724:JZJ327725 JPC327724:JPN327725 JFG327724:JFR327725 IVK327724:IVV327725 ILO327724:ILZ327725 IBS327724:ICD327725 HRW327724:HSH327725 HIA327724:HIL327725 GYE327724:GYP327725 GOI327724:GOT327725 GEM327724:GEX327725 FUQ327724:FVB327725 FKU327724:FLF327725 FAY327724:FBJ327725 ERC327724:ERN327725 EHG327724:EHR327725 DXK327724:DXV327725 DNO327724:DNZ327725 DDS327724:DED327725 CTW327724:CUH327725 CKA327724:CKL327725 CAE327724:CAP327725 BQI327724:BQT327725 BGM327724:BGX327725 AWQ327724:AXB327725 AMU327724:ANF327725 ACY327724:ADJ327725 TC327724:TN327725 JG327724:JR327725 K327724:V327725 WVS262188:WWD262189 WLW262188:WMH262189 WCA262188:WCL262189 VSE262188:VSP262189 VII262188:VIT262189 UYM262188:UYX262189 UOQ262188:UPB262189 UEU262188:UFF262189 TUY262188:TVJ262189 TLC262188:TLN262189 TBG262188:TBR262189 SRK262188:SRV262189 SHO262188:SHZ262189 RXS262188:RYD262189 RNW262188:ROH262189 REA262188:REL262189 QUE262188:QUP262189 QKI262188:QKT262189 QAM262188:QAX262189 PQQ262188:PRB262189 PGU262188:PHF262189 OWY262188:OXJ262189 ONC262188:ONN262189 ODG262188:ODR262189 NTK262188:NTV262189 NJO262188:NJZ262189 MZS262188:NAD262189 MPW262188:MQH262189 MGA262188:MGL262189 LWE262188:LWP262189 LMI262188:LMT262189 LCM262188:LCX262189 KSQ262188:KTB262189 KIU262188:KJF262189 JYY262188:JZJ262189 JPC262188:JPN262189 JFG262188:JFR262189 IVK262188:IVV262189 ILO262188:ILZ262189 IBS262188:ICD262189 HRW262188:HSH262189 HIA262188:HIL262189 GYE262188:GYP262189 GOI262188:GOT262189 GEM262188:GEX262189 FUQ262188:FVB262189 FKU262188:FLF262189 FAY262188:FBJ262189 ERC262188:ERN262189 EHG262188:EHR262189 DXK262188:DXV262189 DNO262188:DNZ262189 DDS262188:DED262189 CTW262188:CUH262189 CKA262188:CKL262189 CAE262188:CAP262189 BQI262188:BQT262189 BGM262188:BGX262189 AWQ262188:AXB262189 AMU262188:ANF262189 ACY262188:ADJ262189 TC262188:TN262189 JG262188:JR262189 K262188:V262189 WVS196652:WWD196653 WLW196652:WMH196653 WCA196652:WCL196653 VSE196652:VSP196653 VII196652:VIT196653 UYM196652:UYX196653 UOQ196652:UPB196653 UEU196652:UFF196653 TUY196652:TVJ196653 TLC196652:TLN196653 TBG196652:TBR196653 SRK196652:SRV196653 SHO196652:SHZ196653 RXS196652:RYD196653 RNW196652:ROH196653 REA196652:REL196653 QUE196652:QUP196653 QKI196652:QKT196653 QAM196652:QAX196653 PQQ196652:PRB196653 PGU196652:PHF196653 OWY196652:OXJ196653 ONC196652:ONN196653 ODG196652:ODR196653 NTK196652:NTV196653 NJO196652:NJZ196653 MZS196652:NAD196653 MPW196652:MQH196653 MGA196652:MGL196653 LWE196652:LWP196653 LMI196652:LMT196653 LCM196652:LCX196653 KSQ196652:KTB196653 KIU196652:KJF196653 JYY196652:JZJ196653 JPC196652:JPN196653 JFG196652:JFR196653 IVK196652:IVV196653 ILO196652:ILZ196653 IBS196652:ICD196653 HRW196652:HSH196653 HIA196652:HIL196653 GYE196652:GYP196653 GOI196652:GOT196653 GEM196652:GEX196653 FUQ196652:FVB196653 FKU196652:FLF196653 FAY196652:FBJ196653 ERC196652:ERN196653 EHG196652:EHR196653 DXK196652:DXV196653 DNO196652:DNZ196653 DDS196652:DED196653 CTW196652:CUH196653 CKA196652:CKL196653 CAE196652:CAP196653 BQI196652:BQT196653 BGM196652:BGX196653 AWQ196652:AXB196653 AMU196652:ANF196653 ACY196652:ADJ196653 TC196652:TN196653 JG196652:JR196653 K196652:V196653 WVS131116:WWD131117 WLW131116:WMH131117 WCA131116:WCL131117 VSE131116:VSP131117 VII131116:VIT131117 UYM131116:UYX131117 UOQ131116:UPB131117 UEU131116:UFF131117 TUY131116:TVJ131117 TLC131116:TLN131117 TBG131116:TBR131117 SRK131116:SRV131117 SHO131116:SHZ131117 RXS131116:RYD131117 RNW131116:ROH131117 REA131116:REL131117 QUE131116:QUP131117 QKI131116:QKT131117 QAM131116:QAX131117 PQQ131116:PRB131117 PGU131116:PHF131117 OWY131116:OXJ131117 ONC131116:ONN131117 ODG131116:ODR131117 NTK131116:NTV131117 NJO131116:NJZ131117 MZS131116:NAD131117 MPW131116:MQH131117 MGA131116:MGL131117 LWE131116:LWP131117 LMI131116:LMT131117 LCM131116:LCX131117 KSQ131116:KTB131117 KIU131116:KJF131117 JYY131116:JZJ131117 JPC131116:JPN131117 JFG131116:JFR131117 IVK131116:IVV131117 ILO131116:ILZ131117 IBS131116:ICD131117 HRW131116:HSH131117 HIA131116:HIL131117 GYE131116:GYP131117 GOI131116:GOT131117 GEM131116:GEX131117 FUQ131116:FVB131117 FKU131116:FLF131117 FAY131116:FBJ131117 ERC131116:ERN131117 EHG131116:EHR131117 DXK131116:DXV131117 DNO131116:DNZ131117 DDS131116:DED131117 CTW131116:CUH131117 CKA131116:CKL131117 CAE131116:CAP131117 BQI131116:BQT131117 BGM131116:BGX131117 AWQ131116:AXB131117 AMU131116:ANF131117 ACY131116:ADJ131117 TC131116:TN131117 JG131116:JR131117 K131116:V131117 WVS65580:WWD65581 WLW65580:WMH65581 WCA65580:WCL65581 VSE65580:VSP65581 VII65580:VIT65581 UYM65580:UYX65581 UOQ65580:UPB65581 UEU65580:UFF65581 TUY65580:TVJ65581 TLC65580:TLN65581 TBG65580:TBR65581 SRK65580:SRV65581 SHO65580:SHZ65581 RXS65580:RYD65581 RNW65580:ROH65581 REA65580:REL65581 QUE65580:QUP65581 QKI65580:QKT65581 QAM65580:QAX65581 PQQ65580:PRB65581 PGU65580:PHF65581 OWY65580:OXJ65581 ONC65580:ONN65581 ODG65580:ODR65581 NTK65580:NTV65581 NJO65580:NJZ65581 MZS65580:NAD65581 MPW65580:MQH65581 MGA65580:MGL65581 LWE65580:LWP65581 LMI65580:LMT65581 LCM65580:LCX65581 KSQ65580:KTB65581 KIU65580:KJF65581 JYY65580:JZJ65581 JPC65580:JPN65581 JFG65580:JFR65581 IVK65580:IVV65581 ILO65580:ILZ65581 IBS65580:ICD65581 HRW65580:HSH65581 HIA65580:HIL65581 GYE65580:GYP65581 GOI65580:GOT65581 GEM65580:GEX65581 FUQ65580:FVB65581 FKU65580:FLF65581 FAY65580:FBJ65581 ERC65580:ERN65581 EHG65580:EHR65581 DXK65580:DXV65581 DNO65580:DNZ65581 DDS65580:DED65581 CTW65580:CUH65581 CKA65580:CKL65581 CAE65580:CAP65581 BQI65580:BQT65581 BGM65580:BGX65581 AWQ65580:AXB65581 AMU65580:ANF65581 ACY65580:ADJ65581 TC65580:TN65581 JG65580:JR65581 K65580:V65581 WVS71:WWD72 WLW71:WMH72 WCA71:WCL72 VSE71:VSP72 VII71:VIT72 UYM71:UYX72 UOQ71:UPB72 UEU71:UFF72 TUY71:TVJ72 TLC71:TLN72 TBG71:TBR72 SRK71:SRV72 SHO71:SHZ72 RXS71:RYD72 RNW71:ROH72 REA71:REL72 QUE71:QUP72 QKI71:QKT72 QAM71:QAX72 PQQ71:PRB72 PGU71:PHF72 OWY71:OXJ72 ONC71:ONN72 ODG71:ODR72 NTK71:NTV72 NJO71:NJZ72 MZS71:NAD72 MPW71:MQH72 MGA71:MGL72 LWE71:LWP72 LMI71:LMT72 LCM71:LCX72 KSQ71:KTB72 KIU71:KJF72 JYY71:JZJ72 JPC71:JPN72 JFG71:JFR72 IVK71:IVV72 ILO71:ILZ72 IBS71:ICD72 HRW71:HSH72 HIA71:HIL72 GYE71:GYP72 GOI71:GOT72 GEM71:GEX72 FUQ71:FVB72 FKU71:FLF72 FAY71:FBJ72 ERC71:ERN72 EHG71:EHR72 DXK71:DXV72 DNO71:DNZ72 DDS71:DED72 CTW71:CUH72 CKA71:CKL72 CAE71:CAP72 BQI71:BQT72 BGM71:BGX72 AWQ71:AXB72 AMU71:ANF72 ACY71:ADJ72 TC71:TN72 JG71:JR72 WWJ983086:WWX983088 WMN983086:WNB983088 WCR983086:WDF983088 VSV983086:VTJ983088 VIZ983086:VJN983088 UZD983086:UZR983088 UPH983086:UPV983088 UFL983086:UFZ983088 TVP983086:TWD983088 TLT983086:TMH983088 TBX983086:TCL983088 SSB983086:SSP983088 SIF983086:SIT983088 RYJ983086:RYX983088 RON983086:RPB983088 RER983086:RFF983088 QUV983086:QVJ983088 QKZ983086:QLN983088 QBD983086:QBR983088 PRH983086:PRV983088 PHL983086:PHZ983088 OXP983086:OYD983088 ONT983086:OOH983088 ODX983086:OEL983088 NUB983086:NUP983088 NKF983086:NKT983088 NAJ983086:NAX983088 MQN983086:MRB983088 MGR983086:MHF983088 LWV983086:LXJ983088 LMZ983086:LNN983088 LDD983086:LDR983088 KTH983086:KTV983088 KJL983086:KJZ983088 JZP983086:KAD983088 JPT983086:JQH983088 JFX983086:JGL983088 IWB983086:IWP983088 IMF983086:IMT983088 ICJ983086:ICX983088 HSN983086:HTB983088 HIR983086:HJF983088 GYV983086:GZJ983088 GOZ983086:GPN983088 GFD983086:GFR983088 FVH983086:FVV983088 FLL983086:FLZ983088 FBP983086:FCD983088 ERT983086:ESH983088 EHX983086:EIL983088 DYB983086:DYP983088 DOF983086:DOT983088 DEJ983086:DEX983088 CUN983086:CVB983088 CKR983086:CLF983088 CAV983086:CBJ983088 BQZ983086:BRN983088 BHD983086:BHR983088 AXH983086:AXV983088 ANL983086:ANZ983088 ADP983086:AED983088 TT983086:UH983088 JX983086:KL983088 AB983086:AP983088 WWJ917550:WWX917552 WMN917550:WNB917552 WCR917550:WDF917552 VSV917550:VTJ917552 VIZ917550:VJN917552 UZD917550:UZR917552 UPH917550:UPV917552 UFL917550:UFZ917552 TVP917550:TWD917552 TLT917550:TMH917552 TBX917550:TCL917552 SSB917550:SSP917552 SIF917550:SIT917552 RYJ917550:RYX917552 RON917550:RPB917552 RER917550:RFF917552 QUV917550:QVJ917552 QKZ917550:QLN917552 QBD917550:QBR917552 PRH917550:PRV917552 PHL917550:PHZ917552 OXP917550:OYD917552 ONT917550:OOH917552 ODX917550:OEL917552 NUB917550:NUP917552 NKF917550:NKT917552 NAJ917550:NAX917552 MQN917550:MRB917552 MGR917550:MHF917552 LWV917550:LXJ917552 LMZ917550:LNN917552 LDD917550:LDR917552 KTH917550:KTV917552 KJL917550:KJZ917552 JZP917550:KAD917552 JPT917550:JQH917552 JFX917550:JGL917552 IWB917550:IWP917552 IMF917550:IMT917552 ICJ917550:ICX917552 HSN917550:HTB917552 HIR917550:HJF917552 GYV917550:GZJ917552 GOZ917550:GPN917552 GFD917550:GFR917552 FVH917550:FVV917552 FLL917550:FLZ917552 FBP917550:FCD917552 ERT917550:ESH917552 EHX917550:EIL917552 DYB917550:DYP917552 DOF917550:DOT917552 DEJ917550:DEX917552 CUN917550:CVB917552 CKR917550:CLF917552 CAV917550:CBJ917552 BQZ917550:BRN917552 BHD917550:BHR917552 AXH917550:AXV917552 ANL917550:ANZ917552 ADP917550:AED917552 TT917550:UH917552 JX917550:KL917552 AB917550:AP917552 WWJ852014:WWX852016 WMN852014:WNB852016 WCR852014:WDF852016 VSV852014:VTJ852016 VIZ852014:VJN852016 UZD852014:UZR852016 UPH852014:UPV852016 UFL852014:UFZ852016 TVP852014:TWD852016 TLT852014:TMH852016 TBX852014:TCL852016 SSB852014:SSP852016 SIF852014:SIT852016 RYJ852014:RYX852016 RON852014:RPB852016 RER852014:RFF852016 QUV852014:QVJ852016 QKZ852014:QLN852016 QBD852014:QBR852016 PRH852014:PRV852016 PHL852014:PHZ852016 OXP852014:OYD852016 ONT852014:OOH852016 ODX852014:OEL852016 NUB852014:NUP852016 NKF852014:NKT852016 NAJ852014:NAX852016 MQN852014:MRB852016 MGR852014:MHF852016 LWV852014:LXJ852016 LMZ852014:LNN852016 LDD852014:LDR852016 KTH852014:KTV852016 KJL852014:KJZ852016 JZP852014:KAD852016 JPT852014:JQH852016 JFX852014:JGL852016 IWB852014:IWP852016 IMF852014:IMT852016 ICJ852014:ICX852016 HSN852014:HTB852016 HIR852014:HJF852016 GYV852014:GZJ852016 GOZ852014:GPN852016 GFD852014:GFR852016 FVH852014:FVV852016 FLL852014:FLZ852016 FBP852014:FCD852016 ERT852014:ESH852016 EHX852014:EIL852016 DYB852014:DYP852016 DOF852014:DOT852016 DEJ852014:DEX852016 CUN852014:CVB852016 CKR852014:CLF852016 CAV852014:CBJ852016 BQZ852014:BRN852016 BHD852014:BHR852016 AXH852014:AXV852016 ANL852014:ANZ852016 ADP852014:AED852016 TT852014:UH852016 JX852014:KL852016 AB852014:AP852016 WWJ786478:WWX786480 WMN786478:WNB786480 WCR786478:WDF786480 VSV786478:VTJ786480 VIZ786478:VJN786480 UZD786478:UZR786480 UPH786478:UPV786480 UFL786478:UFZ786480 TVP786478:TWD786480 TLT786478:TMH786480 TBX786478:TCL786480 SSB786478:SSP786480 SIF786478:SIT786480 RYJ786478:RYX786480 RON786478:RPB786480 RER786478:RFF786480 QUV786478:QVJ786480 QKZ786478:QLN786480 QBD786478:QBR786480 PRH786478:PRV786480 PHL786478:PHZ786480 OXP786478:OYD786480 ONT786478:OOH786480 ODX786478:OEL786480 NUB786478:NUP786480 NKF786478:NKT786480 NAJ786478:NAX786480 MQN786478:MRB786480 MGR786478:MHF786480 LWV786478:LXJ786480 LMZ786478:LNN786480 LDD786478:LDR786480 KTH786478:KTV786480 KJL786478:KJZ786480 JZP786478:KAD786480 JPT786478:JQH786480 JFX786478:JGL786480 IWB786478:IWP786480 IMF786478:IMT786480 ICJ786478:ICX786480 HSN786478:HTB786480 HIR786478:HJF786480 GYV786478:GZJ786480 GOZ786478:GPN786480 GFD786478:GFR786480 FVH786478:FVV786480 FLL786478:FLZ786480 FBP786478:FCD786480 ERT786478:ESH786480 EHX786478:EIL786480 DYB786478:DYP786480 DOF786478:DOT786480 DEJ786478:DEX786480 CUN786478:CVB786480 CKR786478:CLF786480 CAV786478:CBJ786480 BQZ786478:BRN786480 BHD786478:BHR786480 AXH786478:AXV786480 ANL786478:ANZ786480 ADP786478:AED786480 TT786478:UH786480 JX786478:KL786480 AB786478:AP786480 WWJ720942:WWX720944 WMN720942:WNB720944 WCR720942:WDF720944 VSV720942:VTJ720944 VIZ720942:VJN720944 UZD720942:UZR720944 UPH720942:UPV720944 UFL720942:UFZ720944 TVP720942:TWD720944 TLT720942:TMH720944 TBX720942:TCL720944 SSB720942:SSP720944 SIF720942:SIT720944 RYJ720942:RYX720944 RON720942:RPB720944 RER720942:RFF720944 QUV720942:QVJ720944 QKZ720942:QLN720944 QBD720942:QBR720944 PRH720942:PRV720944 PHL720942:PHZ720944 OXP720942:OYD720944 ONT720942:OOH720944 ODX720942:OEL720944 NUB720942:NUP720944 NKF720942:NKT720944 NAJ720942:NAX720944 MQN720942:MRB720944 MGR720942:MHF720944 LWV720942:LXJ720944 LMZ720942:LNN720944 LDD720942:LDR720944 KTH720942:KTV720944 KJL720942:KJZ720944 JZP720942:KAD720944 JPT720942:JQH720944 JFX720942:JGL720944 IWB720942:IWP720944 IMF720942:IMT720944 ICJ720942:ICX720944 HSN720942:HTB720944 HIR720942:HJF720944 GYV720942:GZJ720944 GOZ720942:GPN720944 GFD720942:GFR720944 FVH720942:FVV720944 FLL720942:FLZ720944 FBP720942:FCD720944 ERT720942:ESH720944 EHX720942:EIL720944 DYB720942:DYP720944 DOF720942:DOT720944 DEJ720942:DEX720944 CUN720942:CVB720944 CKR720942:CLF720944 CAV720942:CBJ720944 BQZ720942:BRN720944 BHD720942:BHR720944 AXH720942:AXV720944 ANL720942:ANZ720944 ADP720942:AED720944 TT720942:UH720944 JX720942:KL720944 AB720942:AP720944 WWJ655406:WWX655408 WMN655406:WNB655408 WCR655406:WDF655408 VSV655406:VTJ655408 VIZ655406:VJN655408 UZD655406:UZR655408 UPH655406:UPV655408 UFL655406:UFZ655408 TVP655406:TWD655408 TLT655406:TMH655408 TBX655406:TCL655408 SSB655406:SSP655408 SIF655406:SIT655408 RYJ655406:RYX655408 RON655406:RPB655408 RER655406:RFF655408 QUV655406:QVJ655408 QKZ655406:QLN655408 QBD655406:QBR655408 PRH655406:PRV655408 PHL655406:PHZ655408 OXP655406:OYD655408 ONT655406:OOH655408 ODX655406:OEL655408 NUB655406:NUP655408 NKF655406:NKT655408 NAJ655406:NAX655408 MQN655406:MRB655408 MGR655406:MHF655408 LWV655406:LXJ655408 LMZ655406:LNN655408 LDD655406:LDR655408 KTH655406:KTV655408 KJL655406:KJZ655408 JZP655406:KAD655408 JPT655406:JQH655408 JFX655406:JGL655408 IWB655406:IWP655408 IMF655406:IMT655408 ICJ655406:ICX655408 HSN655406:HTB655408 HIR655406:HJF655408 GYV655406:GZJ655408 GOZ655406:GPN655408 GFD655406:GFR655408 FVH655406:FVV655408 FLL655406:FLZ655408 FBP655406:FCD655408 ERT655406:ESH655408 EHX655406:EIL655408 DYB655406:DYP655408 DOF655406:DOT655408 DEJ655406:DEX655408 CUN655406:CVB655408 CKR655406:CLF655408 CAV655406:CBJ655408 BQZ655406:BRN655408 BHD655406:BHR655408 AXH655406:AXV655408 ANL655406:ANZ655408 ADP655406:AED655408 TT655406:UH655408 JX655406:KL655408 AB655406:AP655408 WWJ589870:WWX589872 WMN589870:WNB589872 WCR589870:WDF589872 VSV589870:VTJ589872 VIZ589870:VJN589872 UZD589870:UZR589872 UPH589870:UPV589872 UFL589870:UFZ589872 TVP589870:TWD589872 TLT589870:TMH589872 TBX589870:TCL589872 SSB589870:SSP589872 SIF589870:SIT589872 RYJ589870:RYX589872 RON589870:RPB589872 RER589870:RFF589872 QUV589870:QVJ589872 QKZ589870:QLN589872 QBD589870:QBR589872 PRH589870:PRV589872 PHL589870:PHZ589872 OXP589870:OYD589872 ONT589870:OOH589872 ODX589870:OEL589872 NUB589870:NUP589872 NKF589870:NKT589872 NAJ589870:NAX589872 MQN589870:MRB589872 MGR589870:MHF589872 LWV589870:LXJ589872 LMZ589870:LNN589872 LDD589870:LDR589872 KTH589870:KTV589872 KJL589870:KJZ589872 JZP589870:KAD589872 JPT589870:JQH589872 JFX589870:JGL589872 IWB589870:IWP589872 IMF589870:IMT589872 ICJ589870:ICX589872 HSN589870:HTB589872 HIR589870:HJF589872 GYV589870:GZJ589872 GOZ589870:GPN589872 GFD589870:GFR589872 FVH589870:FVV589872 FLL589870:FLZ589872 FBP589870:FCD589872 ERT589870:ESH589872 EHX589870:EIL589872 DYB589870:DYP589872 DOF589870:DOT589872 DEJ589870:DEX589872 CUN589870:CVB589872 CKR589870:CLF589872 CAV589870:CBJ589872 BQZ589870:BRN589872 BHD589870:BHR589872 AXH589870:AXV589872 ANL589870:ANZ589872 ADP589870:AED589872 TT589870:UH589872 JX589870:KL589872 AB589870:AP589872 WWJ524334:WWX524336 WMN524334:WNB524336 WCR524334:WDF524336 VSV524334:VTJ524336 VIZ524334:VJN524336 UZD524334:UZR524336 UPH524334:UPV524336 UFL524334:UFZ524336 TVP524334:TWD524336 TLT524334:TMH524336 TBX524334:TCL524336 SSB524334:SSP524336 SIF524334:SIT524336 RYJ524334:RYX524336 RON524334:RPB524336 RER524334:RFF524336 QUV524334:QVJ524336 QKZ524334:QLN524336 QBD524334:QBR524336 PRH524334:PRV524336 PHL524334:PHZ524336 OXP524334:OYD524336 ONT524334:OOH524336 ODX524334:OEL524336 NUB524334:NUP524336 NKF524334:NKT524336 NAJ524334:NAX524336 MQN524334:MRB524336 MGR524334:MHF524336 LWV524334:LXJ524336 LMZ524334:LNN524336 LDD524334:LDR524336 KTH524334:KTV524336 KJL524334:KJZ524336 JZP524334:KAD524336 JPT524334:JQH524336 JFX524334:JGL524336 IWB524334:IWP524336 IMF524334:IMT524336 ICJ524334:ICX524336 HSN524334:HTB524336 HIR524334:HJF524336 GYV524334:GZJ524336 GOZ524334:GPN524336 GFD524334:GFR524336 FVH524334:FVV524336 FLL524334:FLZ524336 FBP524334:FCD524336 ERT524334:ESH524336 EHX524334:EIL524336 DYB524334:DYP524336 DOF524334:DOT524336 DEJ524334:DEX524336 CUN524334:CVB524336 CKR524334:CLF524336 CAV524334:CBJ524336 BQZ524334:BRN524336 BHD524334:BHR524336 AXH524334:AXV524336 ANL524334:ANZ524336 ADP524334:AED524336 TT524334:UH524336 JX524334:KL524336 AB524334:AP524336 WWJ458798:WWX458800 WMN458798:WNB458800 WCR458798:WDF458800 VSV458798:VTJ458800 VIZ458798:VJN458800 UZD458798:UZR458800 UPH458798:UPV458800 UFL458798:UFZ458800 TVP458798:TWD458800 TLT458798:TMH458800 TBX458798:TCL458800 SSB458798:SSP458800 SIF458798:SIT458800 RYJ458798:RYX458800 RON458798:RPB458800 RER458798:RFF458800 QUV458798:QVJ458800 QKZ458798:QLN458800 QBD458798:QBR458800 PRH458798:PRV458800 PHL458798:PHZ458800 OXP458798:OYD458800 ONT458798:OOH458800 ODX458798:OEL458800 NUB458798:NUP458800 NKF458798:NKT458800 NAJ458798:NAX458800 MQN458798:MRB458800 MGR458798:MHF458800 LWV458798:LXJ458800 LMZ458798:LNN458800 LDD458798:LDR458800 KTH458798:KTV458800 KJL458798:KJZ458800 JZP458798:KAD458800 JPT458798:JQH458800 JFX458798:JGL458800 IWB458798:IWP458800 IMF458798:IMT458800 ICJ458798:ICX458800 HSN458798:HTB458800 HIR458798:HJF458800 GYV458798:GZJ458800 GOZ458798:GPN458800 GFD458798:GFR458800 FVH458798:FVV458800 FLL458798:FLZ458800 FBP458798:FCD458800 ERT458798:ESH458800 EHX458798:EIL458800 DYB458798:DYP458800 DOF458798:DOT458800 DEJ458798:DEX458800 CUN458798:CVB458800 CKR458798:CLF458800 CAV458798:CBJ458800 BQZ458798:BRN458800 BHD458798:BHR458800 AXH458798:AXV458800 ANL458798:ANZ458800 ADP458798:AED458800 TT458798:UH458800 JX458798:KL458800 AB458798:AP458800 WWJ393262:WWX393264 WMN393262:WNB393264 WCR393262:WDF393264 VSV393262:VTJ393264 VIZ393262:VJN393264 UZD393262:UZR393264 UPH393262:UPV393264 UFL393262:UFZ393264 TVP393262:TWD393264 TLT393262:TMH393264 TBX393262:TCL393264 SSB393262:SSP393264 SIF393262:SIT393264 RYJ393262:RYX393264 RON393262:RPB393264 RER393262:RFF393264 QUV393262:QVJ393264 QKZ393262:QLN393264 QBD393262:QBR393264 PRH393262:PRV393264 PHL393262:PHZ393264 OXP393262:OYD393264 ONT393262:OOH393264 ODX393262:OEL393264 NUB393262:NUP393264 NKF393262:NKT393264 NAJ393262:NAX393264 MQN393262:MRB393264 MGR393262:MHF393264 LWV393262:LXJ393264 LMZ393262:LNN393264 LDD393262:LDR393264 KTH393262:KTV393264 KJL393262:KJZ393264 JZP393262:KAD393264 JPT393262:JQH393264 JFX393262:JGL393264 IWB393262:IWP393264 IMF393262:IMT393264 ICJ393262:ICX393264 HSN393262:HTB393264 HIR393262:HJF393264 GYV393262:GZJ393264 GOZ393262:GPN393264 GFD393262:GFR393264 FVH393262:FVV393264 FLL393262:FLZ393264 FBP393262:FCD393264 ERT393262:ESH393264 EHX393262:EIL393264 DYB393262:DYP393264 DOF393262:DOT393264 DEJ393262:DEX393264 CUN393262:CVB393264 CKR393262:CLF393264 CAV393262:CBJ393264 BQZ393262:BRN393264 BHD393262:BHR393264 AXH393262:AXV393264 ANL393262:ANZ393264 ADP393262:AED393264 TT393262:UH393264 JX393262:KL393264 AB393262:AP393264 WWJ327726:WWX327728 WMN327726:WNB327728 WCR327726:WDF327728 VSV327726:VTJ327728 VIZ327726:VJN327728 UZD327726:UZR327728 UPH327726:UPV327728 UFL327726:UFZ327728 TVP327726:TWD327728 TLT327726:TMH327728 TBX327726:TCL327728 SSB327726:SSP327728 SIF327726:SIT327728 RYJ327726:RYX327728 RON327726:RPB327728 RER327726:RFF327728 QUV327726:QVJ327728 QKZ327726:QLN327728 QBD327726:QBR327728 PRH327726:PRV327728 PHL327726:PHZ327728 OXP327726:OYD327728 ONT327726:OOH327728 ODX327726:OEL327728 NUB327726:NUP327728 NKF327726:NKT327728 NAJ327726:NAX327728 MQN327726:MRB327728 MGR327726:MHF327728 LWV327726:LXJ327728 LMZ327726:LNN327728 LDD327726:LDR327728 KTH327726:KTV327728 KJL327726:KJZ327728 JZP327726:KAD327728 JPT327726:JQH327728 JFX327726:JGL327728 IWB327726:IWP327728 IMF327726:IMT327728 ICJ327726:ICX327728 HSN327726:HTB327728 HIR327726:HJF327728 GYV327726:GZJ327728 GOZ327726:GPN327728 GFD327726:GFR327728 FVH327726:FVV327728 FLL327726:FLZ327728 FBP327726:FCD327728 ERT327726:ESH327728 EHX327726:EIL327728 DYB327726:DYP327728 DOF327726:DOT327728 DEJ327726:DEX327728 CUN327726:CVB327728 CKR327726:CLF327728 CAV327726:CBJ327728 BQZ327726:BRN327728 BHD327726:BHR327728 AXH327726:AXV327728 ANL327726:ANZ327728 ADP327726:AED327728 TT327726:UH327728 JX327726:KL327728 AB327726:AP327728 WWJ262190:WWX262192 WMN262190:WNB262192 WCR262190:WDF262192 VSV262190:VTJ262192 VIZ262190:VJN262192 UZD262190:UZR262192 UPH262190:UPV262192 UFL262190:UFZ262192 TVP262190:TWD262192 TLT262190:TMH262192 TBX262190:TCL262192 SSB262190:SSP262192 SIF262190:SIT262192 RYJ262190:RYX262192 RON262190:RPB262192 RER262190:RFF262192 QUV262190:QVJ262192 QKZ262190:QLN262192 QBD262190:QBR262192 PRH262190:PRV262192 PHL262190:PHZ262192 OXP262190:OYD262192 ONT262190:OOH262192 ODX262190:OEL262192 NUB262190:NUP262192 NKF262190:NKT262192 NAJ262190:NAX262192 MQN262190:MRB262192 MGR262190:MHF262192 LWV262190:LXJ262192 LMZ262190:LNN262192 LDD262190:LDR262192 KTH262190:KTV262192 KJL262190:KJZ262192 JZP262190:KAD262192 JPT262190:JQH262192 JFX262190:JGL262192 IWB262190:IWP262192 IMF262190:IMT262192 ICJ262190:ICX262192 HSN262190:HTB262192 HIR262190:HJF262192 GYV262190:GZJ262192 GOZ262190:GPN262192 GFD262190:GFR262192 FVH262190:FVV262192 FLL262190:FLZ262192 FBP262190:FCD262192 ERT262190:ESH262192 EHX262190:EIL262192 DYB262190:DYP262192 DOF262190:DOT262192 DEJ262190:DEX262192 CUN262190:CVB262192 CKR262190:CLF262192 CAV262190:CBJ262192 BQZ262190:BRN262192 BHD262190:BHR262192 AXH262190:AXV262192 ANL262190:ANZ262192 ADP262190:AED262192 TT262190:UH262192 JX262190:KL262192 AB262190:AP262192 WWJ196654:WWX196656 WMN196654:WNB196656 WCR196654:WDF196656 VSV196654:VTJ196656 VIZ196654:VJN196656 UZD196654:UZR196656 UPH196654:UPV196656 UFL196654:UFZ196656 TVP196654:TWD196656 TLT196654:TMH196656 TBX196654:TCL196656 SSB196654:SSP196656 SIF196654:SIT196656 RYJ196654:RYX196656 RON196654:RPB196656 RER196654:RFF196656 QUV196654:QVJ196656 QKZ196654:QLN196656 QBD196654:QBR196656 PRH196654:PRV196656 PHL196654:PHZ196656 OXP196654:OYD196656 ONT196654:OOH196656 ODX196654:OEL196656 NUB196654:NUP196656 NKF196654:NKT196656 NAJ196654:NAX196656 MQN196654:MRB196656 MGR196654:MHF196656 LWV196654:LXJ196656 LMZ196654:LNN196656 LDD196654:LDR196656 KTH196654:KTV196656 KJL196654:KJZ196656 JZP196654:KAD196656 JPT196654:JQH196656 JFX196654:JGL196656 IWB196654:IWP196656 IMF196654:IMT196656 ICJ196654:ICX196656 HSN196654:HTB196656 HIR196654:HJF196656 GYV196654:GZJ196656 GOZ196654:GPN196656 GFD196654:GFR196656 FVH196654:FVV196656 FLL196654:FLZ196656 FBP196654:FCD196656 ERT196654:ESH196656 EHX196654:EIL196656 DYB196654:DYP196656 DOF196654:DOT196656 DEJ196654:DEX196656 CUN196654:CVB196656 CKR196654:CLF196656 CAV196654:CBJ196656 BQZ196654:BRN196656 BHD196654:BHR196656 AXH196654:AXV196656 ANL196654:ANZ196656 ADP196654:AED196656 TT196654:UH196656 JX196654:KL196656 AB196654:AP196656 WWJ131118:WWX131120 WMN131118:WNB131120 WCR131118:WDF131120 VSV131118:VTJ131120 VIZ131118:VJN131120 UZD131118:UZR131120 UPH131118:UPV131120 UFL131118:UFZ131120 TVP131118:TWD131120 TLT131118:TMH131120 TBX131118:TCL131120 SSB131118:SSP131120 SIF131118:SIT131120 RYJ131118:RYX131120 RON131118:RPB131120 RER131118:RFF131120 QUV131118:QVJ131120 QKZ131118:QLN131120 QBD131118:QBR131120 PRH131118:PRV131120 PHL131118:PHZ131120 OXP131118:OYD131120 ONT131118:OOH131120 ODX131118:OEL131120 NUB131118:NUP131120 NKF131118:NKT131120 NAJ131118:NAX131120 MQN131118:MRB131120 MGR131118:MHF131120 LWV131118:LXJ131120 LMZ131118:LNN131120 LDD131118:LDR131120 KTH131118:KTV131120 KJL131118:KJZ131120 JZP131118:KAD131120 JPT131118:JQH131120 JFX131118:JGL131120 IWB131118:IWP131120 IMF131118:IMT131120 ICJ131118:ICX131120 HSN131118:HTB131120 HIR131118:HJF131120 GYV131118:GZJ131120 GOZ131118:GPN131120 GFD131118:GFR131120 FVH131118:FVV131120 FLL131118:FLZ131120 FBP131118:FCD131120 ERT131118:ESH131120 EHX131118:EIL131120 DYB131118:DYP131120 DOF131118:DOT131120 DEJ131118:DEX131120 CUN131118:CVB131120 CKR131118:CLF131120 CAV131118:CBJ131120 BQZ131118:BRN131120 BHD131118:BHR131120 AXH131118:AXV131120 ANL131118:ANZ131120 ADP131118:AED131120 TT131118:UH131120 JX131118:KL131120 AB131118:AP131120 WWJ65582:WWX65584 WMN65582:WNB65584 WCR65582:WDF65584 VSV65582:VTJ65584 VIZ65582:VJN65584 UZD65582:UZR65584 UPH65582:UPV65584 UFL65582:UFZ65584 TVP65582:TWD65584 TLT65582:TMH65584 TBX65582:TCL65584 SSB65582:SSP65584 SIF65582:SIT65584 RYJ65582:RYX65584 RON65582:RPB65584 RER65582:RFF65584 QUV65582:QVJ65584 QKZ65582:QLN65584 QBD65582:QBR65584 PRH65582:PRV65584 PHL65582:PHZ65584 OXP65582:OYD65584 ONT65582:OOH65584 ODX65582:OEL65584 NUB65582:NUP65584 NKF65582:NKT65584 NAJ65582:NAX65584 MQN65582:MRB65584 MGR65582:MHF65584 LWV65582:LXJ65584 LMZ65582:LNN65584 LDD65582:LDR65584 KTH65582:KTV65584 KJL65582:KJZ65584 JZP65582:KAD65584 JPT65582:JQH65584 JFX65582:JGL65584 IWB65582:IWP65584 IMF65582:IMT65584 ICJ65582:ICX65584 HSN65582:HTB65584 HIR65582:HJF65584 GYV65582:GZJ65584 GOZ65582:GPN65584 GFD65582:GFR65584 FVH65582:FVV65584 FLL65582:FLZ65584 FBP65582:FCD65584 ERT65582:ESH65584 EHX65582:EIL65584 DYB65582:DYP65584 DOF65582:DOT65584 DEJ65582:DEX65584 CUN65582:CVB65584 CKR65582:CLF65584 CAV65582:CBJ65584 BQZ65582:BRN65584 BHD65582:BHR65584 AXH65582:AXV65584 ANL65582:ANZ65584 ADP65582:AED65584 TT65582:UH65584 JX65582:KL65584 AB65582:AP65584 WWJ73:WWX75 WMN73:WNB75 WCR73:WDF75 VSV73:VTJ75 VIZ73:VJN75 UZD73:UZR75 UPH73:UPV75 UFL73:UFZ75 TVP73:TWD75 TLT73:TMH75 TBX73:TCL75 SSB73:SSP75 SIF73:SIT75 RYJ73:RYX75 RON73:RPB75 RER73:RFF75 QUV73:QVJ75 QKZ73:QLN75 QBD73:QBR75 PRH73:PRV75 PHL73:PHZ75 OXP73:OYD75 ONT73:OOH75 ODX73:OEL75 NUB73:NUP75 NKF73:NKT75 NAJ73:NAX75 MQN73:MRB75 MGR73:MHF75 LWV73:LXJ75 LMZ73:LNN75 LDD73:LDR75 KTH73:KTV75 KJL73:KJZ75 JZP73:KAD75 JPT73:JQH75 JFX73:JGL75 IWB73:IWP75 IMF73:IMT75 ICJ73:ICX75 HSN73:HTB75 HIR73:HJF75 GYV73:GZJ75 GOZ73:GPN75 GFD73:GFR75 FVH73:FVV75 FLL73:FLZ75 FBP73:FCD75 ERT73:ESH75 EHX73:EIL75 DYB73:DYP75 DOF73:DOT75 DEJ73:DEX75 CUN73:CVB75 CKR73:CLF75 CAV73:CBJ75 BQZ73:BRN75 BHD73:BHR75 AXH73:AXV75 ANL73:ANZ75 ADP73:AED75 TT73:UH75 JX73:KL75 WVZ983086:WWD983091 WMD983086:WMH983091 WCH983086:WCL983091 VSL983086:VSP983091 VIP983086:VIT983091 UYT983086:UYX983091 UOX983086:UPB983091 UFB983086:UFF983091 TVF983086:TVJ983091 TLJ983086:TLN983091 TBN983086:TBR983091 SRR983086:SRV983091 SHV983086:SHZ983091 RXZ983086:RYD983091 ROD983086:ROH983091 REH983086:REL983091 QUL983086:QUP983091 QKP983086:QKT983091 QAT983086:QAX983091 PQX983086:PRB983091 PHB983086:PHF983091 OXF983086:OXJ983091 ONJ983086:ONN983091 ODN983086:ODR983091 NTR983086:NTV983091 NJV983086:NJZ983091 MZZ983086:NAD983091 MQD983086:MQH983091 MGH983086:MGL983091 LWL983086:LWP983091 LMP983086:LMT983091 LCT983086:LCX983091 KSX983086:KTB983091 KJB983086:KJF983091 JZF983086:JZJ983091 JPJ983086:JPN983091 JFN983086:JFR983091 IVR983086:IVV983091 ILV983086:ILZ983091 IBZ983086:ICD983091 HSD983086:HSH983091 HIH983086:HIL983091 GYL983086:GYP983091 GOP983086:GOT983091 GET983086:GEX983091 FUX983086:FVB983091 FLB983086:FLF983091 FBF983086:FBJ983091 ERJ983086:ERN983091 EHN983086:EHR983091 DXR983086:DXV983091 DNV983086:DNZ983091 DDZ983086:DED983091 CUD983086:CUH983091 CKH983086:CKL983091 CAL983086:CAP983091 BQP983086:BQT983091 BGT983086:BGX983091 AWX983086:AXB983091 ANB983086:ANF983091 ADF983086:ADJ983091 TJ983086:TN983091 JN983086:JR983091 R983086:V983091 WVZ917550:WWD917555 WMD917550:WMH917555 WCH917550:WCL917555 VSL917550:VSP917555 VIP917550:VIT917555 UYT917550:UYX917555 UOX917550:UPB917555 UFB917550:UFF917555 TVF917550:TVJ917555 TLJ917550:TLN917555 TBN917550:TBR917555 SRR917550:SRV917555 SHV917550:SHZ917555 RXZ917550:RYD917555 ROD917550:ROH917555 REH917550:REL917555 QUL917550:QUP917555 QKP917550:QKT917555 QAT917550:QAX917555 PQX917550:PRB917555 PHB917550:PHF917555 OXF917550:OXJ917555 ONJ917550:ONN917555 ODN917550:ODR917555 NTR917550:NTV917555 NJV917550:NJZ917555 MZZ917550:NAD917555 MQD917550:MQH917555 MGH917550:MGL917555 LWL917550:LWP917555 LMP917550:LMT917555 LCT917550:LCX917555 KSX917550:KTB917555 KJB917550:KJF917555 JZF917550:JZJ917555 JPJ917550:JPN917555 JFN917550:JFR917555 IVR917550:IVV917555 ILV917550:ILZ917555 IBZ917550:ICD917555 HSD917550:HSH917555 HIH917550:HIL917555 GYL917550:GYP917555 GOP917550:GOT917555 GET917550:GEX917555 FUX917550:FVB917555 FLB917550:FLF917555 FBF917550:FBJ917555 ERJ917550:ERN917555 EHN917550:EHR917555 DXR917550:DXV917555 DNV917550:DNZ917555 DDZ917550:DED917555 CUD917550:CUH917555 CKH917550:CKL917555 CAL917550:CAP917555 BQP917550:BQT917555 BGT917550:BGX917555 AWX917550:AXB917555 ANB917550:ANF917555 ADF917550:ADJ917555 TJ917550:TN917555 JN917550:JR917555 R917550:V917555 WVZ852014:WWD852019 WMD852014:WMH852019 WCH852014:WCL852019 VSL852014:VSP852019 VIP852014:VIT852019 UYT852014:UYX852019 UOX852014:UPB852019 UFB852014:UFF852019 TVF852014:TVJ852019 TLJ852014:TLN852019 TBN852014:TBR852019 SRR852014:SRV852019 SHV852014:SHZ852019 RXZ852014:RYD852019 ROD852014:ROH852019 REH852014:REL852019 QUL852014:QUP852019 QKP852014:QKT852019 QAT852014:QAX852019 PQX852014:PRB852019 PHB852014:PHF852019 OXF852014:OXJ852019 ONJ852014:ONN852019 ODN852014:ODR852019 NTR852014:NTV852019 NJV852014:NJZ852019 MZZ852014:NAD852019 MQD852014:MQH852019 MGH852014:MGL852019 LWL852014:LWP852019 LMP852014:LMT852019 LCT852014:LCX852019 KSX852014:KTB852019 KJB852014:KJF852019 JZF852014:JZJ852019 JPJ852014:JPN852019 JFN852014:JFR852019 IVR852014:IVV852019 ILV852014:ILZ852019 IBZ852014:ICD852019 HSD852014:HSH852019 HIH852014:HIL852019 GYL852014:GYP852019 GOP852014:GOT852019 GET852014:GEX852019 FUX852014:FVB852019 FLB852014:FLF852019 FBF852014:FBJ852019 ERJ852014:ERN852019 EHN852014:EHR852019 DXR852014:DXV852019 DNV852014:DNZ852019 DDZ852014:DED852019 CUD852014:CUH852019 CKH852014:CKL852019 CAL852014:CAP852019 BQP852014:BQT852019 BGT852014:BGX852019 AWX852014:AXB852019 ANB852014:ANF852019 ADF852014:ADJ852019 TJ852014:TN852019 JN852014:JR852019 R852014:V852019 WVZ786478:WWD786483 WMD786478:WMH786483 WCH786478:WCL786483 VSL786478:VSP786483 VIP786478:VIT786483 UYT786478:UYX786483 UOX786478:UPB786483 UFB786478:UFF786483 TVF786478:TVJ786483 TLJ786478:TLN786483 TBN786478:TBR786483 SRR786478:SRV786483 SHV786478:SHZ786483 RXZ786478:RYD786483 ROD786478:ROH786483 REH786478:REL786483 QUL786478:QUP786483 QKP786478:QKT786483 QAT786478:QAX786483 PQX786478:PRB786483 PHB786478:PHF786483 OXF786478:OXJ786483 ONJ786478:ONN786483 ODN786478:ODR786483 NTR786478:NTV786483 NJV786478:NJZ786483 MZZ786478:NAD786483 MQD786478:MQH786483 MGH786478:MGL786483 LWL786478:LWP786483 LMP786478:LMT786483 LCT786478:LCX786483 KSX786478:KTB786483 KJB786478:KJF786483 JZF786478:JZJ786483 JPJ786478:JPN786483 JFN786478:JFR786483 IVR786478:IVV786483 ILV786478:ILZ786483 IBZ786478:ICD786483 HSD786478:HSH786483 HIH786478:HIL786483 GYL786478:GYP786483 GOP786478:GOT786483 GET786478:GEX786483 FUX786478:FVB786483 FLB786478:FLF786483 FBF786478:FBJ786483 ERJ786478:ERN786483 EHN786478:EHR786483 DXR786478:DXV786483 DNV786478:DNZ786483 DDZ786478:DED786483 CUD786478:CUH786483 CKH786478:CKL786483 CAL786478:CAP786483 BQP786478:BQT786483 BGT786478:BGX786483 AWX786478:AXB786483 ANB786478:ANF786483 ADF786478:ADJ786483 TJ786478:TN786483 JN786478:JR786483 R786478:V786483 WVZ720942:WWD720947 WMD720942:WMH720947 WCH720942:WCL720947 VSL720942:VSP720947 VIP720942:VIT720947 UYT720942:UYX720947 UOX720942:UPB720947 UFB720942:UFF720947 TVF720942:TVJ720947 TLJ720942:TLN720947 TBN720942:TBR720947 SRR720942:SRV720947 SHV720942:SHZ720947 RXZ720942:RYD720947 ROD720942:ROH720947 REH720942:REL720947 QUL720942:QUP720947 QKP720942:QKT720947 QAT720942:QAX720947 PQX720942:PRB720947 PHB720942:PHF720947 OXF720942:OXJ720947 ONJ720942:ONN720947 ODN720942:ODR720947 NTR720942:NTV720947 NJV720942:NJZ720947 MZZ720942:NAD720947 MQD720942:MQH720947 MGH720942:MGL720947 LWL720942:LWP720947 LMP720942:LMT720947 LCT720942:LCX720947 KSX720942:KTB720947 KJB720942:KJF720947 JZF720942:JZJ720947 JPJ720942:JPN720947 JFN720942:JFR720947 IVR720942:IVV720947 ILV720942:ILZ720947 IBZ720942:ICD720947 HSD720942:HSH720947 HIH720942:HIL720947 GYL720942:GYP720947 GOP720942:GOT720947 GET720942:GEX720947 FUX720942:FVB720947 FLB720942:FLF720947 FBF720942:FBJ720947 ERJ720942:ERN720947 EHN720942:EHR720947 DXR720942:DXV720947 DNV720942:DNZ720947 DDZ720942:DED720947 CUD720942:CUH720947 CKH720942:CKL720947 CAL720942:CAP720947 BQP720942:BQT720947 BGT720942:BGX720947 AWX720942:AXB720947 ANB720942:ANF720947 ADF720942:ADJ720947 TJ720942:TN720947 JN720942:JR720947 R720942:V720947 WVZ655406:WWD655411 WMD655406:WMH655411 WCH655406:WCL655411 VSL655406:VSP655411 VIP655406:VIT655411 UYT655406:UYX655411 UOX655406:UPB655411 UFB655406:UFF655411 TVF655406:TVJ655411 TLJ655406:TLN655411 TBN655406:TBR655411 SRR655406:SRV655411 SHV655406:SHZ655411 RXZ655406:RYD655411 ROD655406:ROH655411 REH655406:REL655411 QUL655406:QUP655411 QKP655406:QKT655411 QAT655406:QAX655411 PQX655406:PRB655411 PHB655406:PHF655411 OXF655406:OXJ655411 ONJ655406:ONN655411 ODN655406:ODR655411 NTR655406:NTV655411 NJV655406:NJZ655411 MZZ655406:NAD655411 MQD655406:MQH655411 MGH655406:MGL655411 LWL655406:LWP655411 LMP655406:LMT655411 LCT655406:LCX655411 KSX655406:KTB655411 KJB655406:KJF655411 JZF655406:JZJ655411 JPJ655406:JPN655411 JFN655406:JFR655411 IVR655406:IVV655411 ILV655406:ILZ655411 IBZ655406:ICD655411 HSD655406:HSH655411 HIH655406:HIL655411 GYL655406:GYP655411 GOP655406:GOT655411 GET655406:GEX655411 FUX655406:FVB655411 FLB655406:FLF655411 FBF655406:FBJ655411 ERJ655406:ERN655411 EHN655406:EHR655411 DXR655406:DXV655411 DNV655406:DNZ655411 DDZ655406:DED655411 CUD655406:CUH655411 CKH655406:CKL655411 CAL655406:CAP655411 BQP655406:BQT655411 BGT655406:BGX655411 AWX655406:AXB655411 ANB655406:ANF655411 ADF655406:ADJ655411 TJ655406:TN655411 JN655406:JR655411 R655406:V655411 WVZ589870:WWD589875 WMD589870:WMH589875 WCH589870:WCL589875 VSL589870:VSP589875 VIP589870:VIT589875 UYT589870:UYX589875 UOX589870:UPB589875 UFB589870:UFF589875 TVF589870:TVJ589875 TLJ589870:TLN589875 TBN589870:TBR589875 SRR589870:SRV589875 SHV589870:SHZ589875 RXZ589870:RYD589875 ROD589870:ROH589875 REH589870:REL589875 QUL589870:QUP589875 QKP589870:QKT589875 QAT589870:QAX589875 PQX589870:PRB589875 PHB589870:PHF589875 OXF589870:OXJ589875 ONJ589870:ONN589875 ODN589870:ODR589875 NTR589870:NTV589875 NJV589870:NJZ589875 MZZ589870:NAD589875 MQD589870:MQH589875 MGH589870:MGL589875 LWL589870:LWP589875 LMP589870:LMT589875 LCT589870:LCX589875 KSX589870:KTB589875 KJB589870:KJF589875 JZF589870:JZJ589875 JPJ589870:JPN589875 JFN589870:JFR589875 IVR589870:IVV589875 ILV589870:ILZ589875 IBZ589870:ICD589875 HSD589870:HSH589875 HIH589870:HIL589875 GYL589870:GYP589875 GOP589870:GOT589875 GET589870:GEX589875 FUX589870:FVB589875 FLB589870:FLF589875 FBF589870:FBJ589875 ERJ589870:ERN589875 EHN589870:EHR589875 DXR589870:DXV589875 DNV589870:DNZ589875 DDZ589870:DED589875 CUD589870:CUH589875 CKH589870:CKL589875 CAL589870:CAP589875 BQP589870:BQT589875 BGT589870:BGX589875 AWX589870:AXB589875 ANB589870:ANF589875 ADF589870:ADJ589875 TJ589870:TN589875 JN589870:JR589875 R589870:V589875 WVZ524334:WWD524339 WMD524334:WMH524339 WCH524334:WCL524339 VSL524334:VSP524339 VIP524334:VIT524339 UYT524334:UYX524339 UOX524334:UPB524339 UFB524334:UFF524339 TVF524334:TVJ524339 TLJ524334:TLN524339 TBN524334:TBR524339 SRR524334:SRV524339 SHV524334:SHZ524339 RXZ524334:RYD524339 ROD524334:ROH524339 REH524334:REL524339 QUL524334:QUP524339 QKP524334:QKT524339 QAT524334:QAX524339 PQX524334:PRB524339 PHB524334:PHF524339 OXF524334:OXJ524339 ONJ524334:ONN524339 ODN524334:ODR524339 NTR524334:NTV524339 NJV524334:NJZ524339 MZZ524334:NAD524339 MQD524334:MQH524339 MGH524334:MGL524339 LWL524334:LWP524339 LMP524334:LMT524339 LCT524334:LCX524339 KSX524334:KTB524339 KJB524334:KJF524339 JZF524334:JZJ524339 JPJ524334:JPN524339 JFN524334:JFR524339 IVR524334:IVV524339 ILV524334:ILZ524339 IBZ524334:ICD524339 HSD524334:HSH524339 HIH524334:HIL524339 GYL524334:GYP524339 GOP524334:GOT524339 GET524334:GEX524339 FUX524334:FVB524339 FLB524334:FLF524339 FBF524334:FBJ524339 ERJ524334:ERN524339 EHN524334:EHR524339 DXR524334:DXV524339 DNV524334:DNZ524339 DDZ524334:DED524339 CUD524334:CUH524339 CKH524334:CKL524339 CAL524334:CAP524339 BQP524334:BQT524339 BGT524334:BGX524339 AWX524334:AXB524339 ANB524334:ANF524339 ADF524334:ADJ524339 TJ524334:TN524339 JN524334:JR524339 R524334:V524339 WVZ458798:WWD458803 WMD458798:WMH458803 WCH458798:WCL458803 VSL458798:VSP458803 VIP458798:VIT458803 UYT458798:UYX458803 UOX458798:UPB458803 UFB458798:UFF458803 TVF458798:TVJ458803 TLJ458798:TLN458803 TBN458798:TBR458803 SRR458798:SRV458803 SHV458798:SHZ458803 RXZ458798:RYD458803 ROD458798:ROH458803 REH458798:REL458803 QUL458798:QUP458803 QKP458798:QKT458803 QAT458798:QAX458803 PQX458798:PRB458803 PHB458798:PHF458803 OXF458798:OXJ458803 ONJ458798:ONN458803 ODN458798:ODR458803 NTR458798:NTV458803 NJV458798:NJZ458803 MZZ458798:NAD458803 MQD458798:MQH458803 MGH458798:MGL458803 LWL458798:LWP458803 LMP458798:LMT458803 LCT458798:LCX458803 KSX458798:KTB458803 KJB458798:KJF458803 JZF458798:JZJ458803 JPJ458798:JPN458803 JFN458798:JFR458803 IVR458798:IVV458803 ILV458798:ILZ458803 IBZ458798:ICD458803 HSD458798:HSH458803 HIH458798:HIL458803 GYL458798:GYP458803 GOP458798:GOT458803 GET458798:GEX458803 FUX458798:FVB458803 FLB458798:FLF458803 FBF458798:FBJ458803 ERJ458798:ERN458803 EHN458798:EHR458803 DXR458798:DXV458803 DNV458798:DNZ458803 DDZ458798:DED458803 CUD458798:CUH458803 CKH458798:CKL458803 CAL458798:CAP458803 BQP458798:BQT458803 BGT458798:BGX458803 AWX458798:AXB458803 ANB458798:ANF458803 ADF458798:ADJ458803 TJ458798:TN458803 JN458798:JR458803 R458798:V458803 WVZ393262:WWD393267 WMD393262:WMH393267 WCH393262:WCL393267 VSL393262:VSP393267 VIP393262:VIT393267 UYT393262:UYX393267 UOX393262:UPB393267 UFB393262:UFF393267 TVF393262:TVJ393267 TLJ393262:TLN393267 TBN393262:TBR393267 SRR393262:SRV393267 SHV393262:SHZ393267 RXZ393262:RYD393267 ROD393262:ROH393267 REH393262:REL393267 QUL393262:QUP393267 QKP393262:QKT393267 QAT393262:QAX393267 PQX393262:PRB393267 PHB393262:PHF393267 OXF393262:OXJ393267 ONJ393262:ONN393267 ODN393262:ODR393267 NTR393262:NTV393267 NJV393262:NJZ393267 MZZ393262:NAD393267 MQD393262:MQH393267 MGH393262:MGL393267 LWL393262:LWP393267 LMP393262:LMT393267 LCT393262:LCX393267 KSX393262:KTB393267 KJB393262:KJF393267 JZF393262:JZJ393267 JPJ393262:JPN393267 JFN393262:JFR393267 IVR393262:IVV393267 ILV393262:ILZ393267 IBZ393262:ICD393267 HSD393262:HSH393267 HIH393262:HIL393267 GYL393262:GYP393267 GOP393262:GOT393267 GET393262:GEX393267 FUX393262:FVB393267 FLB393262:FLF393267 FBF393262:FBJ393267 ERJ393262:ERN393267 EHN393262:EHR393267 DXR393262:DXV393267 DNV393262:DNZ393267 DDZ393262:DED393267 CUD393262:CUH393267 CKH393262:CKL393267 CAL393262:CAP393267 BQP393262:BQT393267 BGT393262:BGX393267 AWX393262:AXB393267 ANB393262:ANF393267 ADF393262:ADJ393267 TJ393262:TN393267 JN393262:JR393267 R393262:V393267 WVZ327726:WWD327731 WMD327726:WMH327731 WCH327726:WCL327731 VSL327726:VSP327731 VIP327726:VIT327731 UYT327726:UYX327731 UOX327726:UPB327731 UFB327726:UFF327731 TVF327726:TVJ327731 TLJ327726:TLN327731 TBN327726:TBR327731 SRR327726:SRV327731 SHV327726:SHZ327731 RXZ327726:RYD327731 ROD327726:ROH327731 REH327726:REL327731 QUL327726:QUP327731 QKP327726:QKT327731 QAT327726:QAX327731 PQX327726:PRB327731 PHB327726:PHF327731 OXF327726:OXJ327731 ONJ327726:ONN327731 ODN327726:ODR327731 NTR327726:NTV327731 NJV327726:NJZ327731 MZZ327726:NAD327731 MQD327726:MQH327731 MGH327726:MGL327731 LWL327726:LWP327731 LMP327726:LMT327731 LCT327726:LCX327731 KSX327726:KTB327731 KJB327726:KJF327731 JZF327726:JZJ327731 JPJ327726:JPN327731 JFN327726:JFR327731 IVR327726:IVV327731 ILV327726:ILZ327731 IBZ327726:ICD327731 HSD327726:HSH327731 HIH327726:HIL327731 GYL327726:GYP327731 GOP327726:GOT327731 GET327726:GEX327731 FUX327726:FVB327731 FLB327726:FLF327731 FBF327726:FBJ327731 ERJ327726:ERN327731 EHN327726:EHR327731 DXR327726:DXV327731 DNV327726:DNZ327731 DDZ327726:DED327731 CUD327726:CUH327731 CKH327726:CKL327731 CAL327726:CAP327731 BQP327726:BQT327731 BGT327726:BGX327731 AWX327726:AXB327731 ANB327726:ANF327731 ADF327726:ADJ327731 TJ327726:TN327731 JN327726:JR327731 R327726:V327731 WVZ262190:WWD262195 WMD262190:WMH262195 WCH262190:WCL262195 VSL262190:VSP262195 VIP262190:VIT262195 UYT262190:UYX262195 UOX262190:UPB262195 UFB262190:UFF262195 TVF262190:TVJ262195 TLJ262190:TLN262195 TBN262190:TBR262195 SRR262190:SRV262195 SHV262190:SHZ262195 RXZ262190:RYD262195 ROD262190:ROH262195 REH262190:REL262195 QUL262190:QUP262195 QKP262190:QKT262195 QAT262190:QAX262195 PQX262190:PRB262195 PHB262190:PHF262195 OXF262190:OXJ262195 ONJ262190:ONN262195 ODN262190:ODR262195 NTR262190:NTV262195 NJV262190:NJZ262195 MZZ262190:NAD262195 MQD262190:MQH262195 MGH262190:MGL262195 LWL262190:LWP262195 LMP262190:LMT262195 LCT262190:LCX262195 KSX262190:KTB262195 KJB262190:KJF262195 JZF262190:JZJ262195 JPJ262190:JPN262195 JFN262190:JFR262195 IVR262190:IVV262195 ILV262190:ILZ262195 IBZ262190:ICD262195 HSD262190:HSH262195 HIH262190:HIL262195 GYL262190:GYP262195 GOP262190:GOT262195 GET262190:GEX262195 FUX262190:FVB262195 FLB262190:FLF262195 FBF262190:FBJ262195 ERJ262190:ERN262195 EHN262190:EHR262195 DXR262190:DXV262195 DNV262190:DNZ262195 DDZ262190:DED262195 CUD262190:CUH262195 CKH262190:CKL262195 CAL262190:CAP262195 BQP262190:BQT262195 BGT262190:BGX262195 AWX262190:AXB262195 ANB262190:ANF262195 ADF262190:ADJ262195 TJ262190:TN262195 JN262190:JR262195 R262190:V262195 WVZ196654:WWD196659 WMD196654:WMH196659 WCH196654:WCL196659 VSL196654:VSP196659 VIP196654:VIT196659 UYT196654:UYX196659 UOX196654:UPB196659 UFB196654:UFF196659 TVF196654:TVJ196659 TLJ196654:TLN196659 TBN196654:TBR196659 SRR196654:SRV196659 SHV196654:SHZ196659 RXZ196654:RYD196659 ROD196654:ROH196659 REH196654:REL196659 QUL196654:QUP196659 QKP196654:QKT196659 QAT196654:QAX196659 PQX196654:PRB196659 PHB196654:PHF196659 OXF196654:OXJ196659 ONJ196654:ONN196659 ODN196654:ODR196659 NTR196654:NTV196659 NJV196654:NJZ196659 MZZ196654:NAD196659 MQD196654:MQH196659 MGH196654:MGL196659 LWL196654:LWP196659 LMP196654:LMT196659 LCT196654:LCX196659 KSX196654:KTB196659 KJB196654:KJF196659 JZF196654:JZJ196659 JPJ196654:JPN196659 JFN196654:JFR196659 IVR196654:IVV196659 ILV196654:ILZ196659 IBZ196654:ICD196659 HSD196654:HSH196659 HIH196654:HIL196659 GYL196654:GYP196659 GOP196654:GOT196659 GET196654:GEX196659 FUX196654:FVB196659 FLB196654:FLF196659 FBF196654:FBJ196659 ERJ196654:ERN196659 EHN196654:EHR196659 DXR196654:DXV196659 DNV196654:DNZ196659 DDZ196654:DED196659 CUD196654:CUH196659 CKH196654:CKL196659 CAL196654:CAP196659 BQP196654:BQT196659 BGT196654:BGX196659 AWX196654:AXB196659 ANB196654:ANF196659 ADF196654:ADJ196659 TJ196654:TN196659 JN196654:JR196659 R196654:V196659 WVZ131118:WWD131123 WMD131118:WMH131123 WCH131118:WCL131123 VSL131118:VSP131123 VIP131118:VIT131123 UYT131118:UYX131123 UOX131118:UPB131123 UFB131118:UFF131123 TVF131118:TVJ131123 TLJ131118:TLN131123 TBN131118:TBR131123 SRR131118:SRV131123 SHV131118:SHZ131123 RXZ131118:RYD131123 ROD131118:ROH131123 REH131118:REL131123 QUL131118:QUP131123 QKP131118:QKT131123 QAT131118:QAX131123 PQX131118:PRB131123 PHB131118:PHF131123 OXF131118:OXJ131123 ONJ131118:ONN131123 ODN131118:ODR131123 NTR131118:NTV131123 NJV131118:NJZ131123 MZZ131118:NAD131123 MQD131118:MQH131123 MGH131118:MGL131123 LWL131118:LWP131123 LMP131118:LMT131123 LCT131118:LCX131123 KSX131118:KTB131123 KJB131118:KJF131123 JZF131118:JZJ131123 JPJ131118:JPN131123 JFN131118:JFR131123 IVR131118:IVV131123 ILV131118:ILZ131123 IBZ131118:ICD131123 HSD131118:HSH131123 HIH131118:HIL131123 GYL131118:GYP131123 GOP131118:GOT131123 GET131118:GEX131123 FUX131118:FVB131123 FLB131118:FLF131123 FBF131118:FBJ131123 ERJ131118:ERN131123 EHN131118:EHR131123 DXR131118:DXV131123 DNV131118:DNZ131123 DDZ131118:DED131123 CUD131118:CUH131123 CKH131118:CKL131123 CAL131118:CAP131123 BQP131118:BQT131123 BGT131118:BGX131123 AWX131118:AXB131123 ANB131118:ANF131123 ADF131118:ADJ131123 TJ131118:TN131123 JN131118:JR131123 R131118:V131123 WVZ65582:WWD65587 WMD65582:WMH65587 WCH65582:WCL65587 VSL65582:VSP65587 VIP65582:VIT65587 UYT65582:UYX65587 UOX65582:UPB65587 UFB65582:UFF65587 TVF65582:TVJ65587 TLJ65582:TLN65587 TBN65582:TBR65587 SRR65582:SRV65587 SHV65582:SHZ65587 RXZ65582:RYD65587 ROD65582:ROH65587 REH65582:REL65587 QUL65582:QUP65587 QKP65582:QKT65587 QAT65582:QAX65587 PQX65582:PRB65587 PHB65582:PHF65587 OXF65582:OXJ65587 ONJ65582:ONN65587 ODN65582:ODR65587 NTR65582:NTV65587 NJV65582:NJZ65587 MZZ65582:NAD65587 MQD65582:MQH65587 MGH65582:MGL65587 LWL65582:LWP65587 LMP65582:LMT65587 LCT65582:LCX65587 KSX65582:KTB65587 KJB65582:KJF65587 JZF65582:JZJ65587 JPJ65582:JPN65587 JFN65582:JFR65587 IVR65582:IVV65587 ILV65582:ILZ65587 IBZ65582:ICD65587 HSD65582:HSH65587 HIH65582:HIL65587 GYL65582:GYP65587 GOP65582:GOT65587 GET65582:GEX65587 FUX65582:FVB65587 FLB65582:FLF65587 FBF65582:FBJ65587 ERJ65582:ERN65587 EHN65582:EHR65587 DXR65582:DXV65587 DNV65582:DNZ65587 DDZ65582:DED65587 CUD65582:CUH65587 CKH65582:CKL65587 CAL65582:CAP65587 BQP65582:BQT65587 BGT65582:BGX65587 AWX65582:AXB65587 ANB65582:ANF65587 ADF65582:ADJ65587 TJ65582:TN65587 JN65582:JR65587 R65582:V65587 WVZ73:WWD78 WMD73:WMH78 WCH73:WCL78 VSL73:VSP78 VIP73:VIT78 UYT73:UYX78 UOX73:UPB78 UFB73:UFF78 TVF73:TVJ78 TLJ73:TLN78 TBN73:TBR78 SRR73:SRV78 SHV73:SHZ78 RXZ73:RYD78 ROD73:ROH78 REH73:REL78 QUL73:QUP78 QKP73:QKT78 QAT73:QAX78 PQX73:PRB78 PHB73:PHF78 OXF73:OXJ78 ONJ73:ONN78 ODN73:ODR78 NTR73:NTV78 NJV73:NJZ78 MZZ73:NAD78 MQD73:MQH78 MGH73:MGL78 LWL73:LWP78 LMP73:LMT78 LCT73:LCX78 KSX73:KTB78 KJB73:KJF78 JZF73:JZJ78 JPJ73:JPN78 JFN73:JFR78 IVR73:IVV78 ILV73:ILZ78 IBZ73:ICD78 HSD73:HSH78 HIH73:HIL78 GYL73:GYP78 GOP73:GOT78 GET73:GEX78 FUX73:FVB78 FLB73:FLF78 FBF73:FBJ78 ERJ73:ERN78 EHN73:EHR78 DXR73:DXV78 DNV73:DNZ78 DDZ73:DED78 CUD73:CUH78 CKH73:CKL78 CAL73:CAP78 BQP73:BQT78 BGT73:BGX78 AWX73:AXB78 ANB73:ANF78 ADF73:ADJ78 TJ73:TN78 JN73:JR78 WVN983060:WWY983061 WLR983060:WNC983061 WBV983060:WDG983061 VRZ983060:VTK983061 VID983060:VJO983061 UYH983060:UZS983061 UOL983060:UPW983061 UEP983060:UGA983061 TUT983060:TWE983061 TKX983060:TMI983061 TBB983060:TCM983061 SRF983060:SSQ983061 SHJ983060:SIU983061 RXN983060:RYY983061 RNR983060:RPC983061 RDV983060:RFG983061 QTZ983060:QVK983061 QKD983060:QLO983061 QAH983060:QBS983061 PQL983060:PRW983061 PGP983060:PIA983061 OWT983060:OYE983061 OMX983060:OOI983061 ODB983060:OEM983061 NTF983060:NUQ983061 NJJ983060:NKU983061 MZN983060:NAY983061 MPR983060:MRC983061 MFV983060:MHG983061 LVZ983060:LXK983061 LMD983060:LNO983061 LCH983060:LDS983061 KSL983060:KTW983061 KIP983060:KKA983061 JYT983060:KAE983061 JOX983060:JQI983061 JFB983060:JGM983061 IVF983060:IWQ983061 ILJ983060:IMU983061 IBN983060:ICY983061 HRR983060:HTC983061 HHV983060:HJG983061 GXZ983060:GZK983061 GOD983060:GPO983061 GEH983060:GFS983061 FUL983060:FVW983061 FKP983060:FMA983061 FAT983060:FCE983061 EQX983060:ESI983061 EHB983060:EIM983061 DXF983060:DYQ983061 DNJ983060:DOU983061 DDN983060:DEY983061 CTR983060:CVC983061 CJV983060:CLG983061 BZZ983060:CBK983061 BQD983060:BRO983061 BGH983060:BHS983061 AWL983060:AXW983061 AMP983060:AOA983061 ACT983060:AEE983061 SX983060:UI983061 JB983060:KM983061 F983060:AQ983061 WVN917524:WWY917525 WLR917524:WNC917525 WBV917524:WDG917525 VRZ917524:VTK917525 VID917524:VJO917525 UYH917524:UZS917525 UOL917524:UPW917525 UEP917524:UGA917525 TUT917524:TWE917525 TKX917524:TMI917525 TBB917524:TCM917525 SRF917524:SSQ917525 SHJ917524:SIU917525 RXN917524:RYY917525 RNR917524:RPC917525 RDV917524:RFG917525 QTZ917524:QVK917525 QKD917524:QLO917525 QAH917524:QBS917525 PQL917524:PRW917525 PGP917524:PIA917525 OWT917524:OYE917525 OMX917524:OOI917525 ODB917524:OEM917525 NTF917524:NUQ917525 NJJ917524:NKU917525 MZN917524:NAY917525 MPR917524:MRC917525 MFV917524:MHG917525 LVZ917524:LXK917525 LMD917524:LNO917525 LCH917524:LDS917525 KSL917524:KTW917525 KIP917524:KKA917525 JYT917524:KAE917525 JOX917524:JQI917525 JFB917524:JGM917525 IVF917524:IWQ917525 ILJ917524:IMU917525 IBN917524:ICY917525 HRR917524:HTC917525 HHV917524:HJG917525 GXZ917524:GZK917525 GOD917524:GPO917525 GEH917524:GFS917525 FUL917524:FVW917525 FKP917524:FMA917525 FAT917524:FCE917525 EQX917524:ESI917525 EHB917524:EIM917525 DXF917524:DYQ917525 DNJ917524:DOU917525 DDN917524:DEY917525 CTR917524:CVC917525 CJV917524:CLG917525 BZZ917524:CBK917525 BQD917524:BRO917525 BGH917524:BHS917525 AWL917524:AXW917525 AMP917524:AOA917525 ACT917524:AEE917525 SX917524:UI917525 JB917524:KM917525 F917524:AQ917525 WVN851988:WWY851989 WLR851988:WNC851989 WBV851988:WDG851989 VRZ851988:VTK851989 VID851988:VJO851989 UYH851988:UZS851989 UOL851988:UPW851989 UEP851988:UGA851989 TUT851988:TWE851989 TKX851988:TMI851989 TBB851988:TCM851989 SRF851988:SSQ851989 SHJ851988:SIU851989 RXN851988:RYY851989 RNR851988:RPC851989 RDV851988:RFG851989 QTZ851988:QVK851989 QKD851988:QLO851989 QAH851988:QBS851989 PQL851988:PRW851989 PGP851988:PIA851989 OWT851988:OYE851989 OMX851988:OOI851989 ODB851988:OEM851989 NTF851988:NUQ851989 NJJ851988:NKU851989 MZN851988:NAY851989 MPR851988:MRC851989 MFV851988:MHG851989 LVZ851988:LXK851989 LMD851988:LNO851989 LCH851988:LDS851989 KSL851988:KTW851989 KIP851988:KKA851989 JYT851988:KAE851989 JOX851988:JQI851989 JFB851988:JGM851989 IVF851988:IWQ851989 ILJ851988:IMU851989 IBN851988:ICY851989 HRR851988:HTC851989 HHV851988:HJG851989 GXZ851988:GZK851989 GOD851988:GPO851989 GEH851988:GFS851989 FUL851988:FVW851989 FKP851988:FMA851989 FAT851988:FCE851989 EQX851988:ESI851989 EHB851988:EIM851989 DXF851988:DYQ851989 DNJ851988:DOU851989 DDN851988:DEY851989 CTR851988:CVC851989 CJV851988:CLG851989 BZZ851988:CBK851989 BQD851988:BRO851989 BGH851988:BHS851989 AWL851988:AXW851989 AMP851988:AOA851989 ACT851988:AEE851989 SX851988:UI851989 JB851988:KM851989 F851988:AQ851989 WVN786452:WWY786453 WLR786452:WNC786453 WBV786452:WDG786453 VRZ786452:VTK786453 VID786452:VJO786453 UYH786452:UZS786453 UOL786452:UPW786453 UEP786452:UGA786453 TUT786452:TWE786453 TKX786452:TMI786453 TBB786452:TCM786453 SRF786452:SSQ786453 SHJ786452:SIU786453 RXN786452:RYY786453 RNR786452:RPC786453 RDV786452:RFG786453 QTZ786452:QVK786453 QKD786452:QLO786453 QAH786452:QBS786453 PQL786452:PRW786453 PGP786452:PIA786453 OWT786452:OYE786453 OMX786452:OOI786453 ODB786452:OEM786453 NTF786452:NUQ786453 NJJ786452:NKU786453 MZN786452:NAY786453 MPR786452:MRC786453 MFV786452:MHG786453 LVZ786452:LXK786453 LMD786452:LNO786453 LCH786452:LDS786453 KSL786452:KTW786453 KIP786452:KKA786453 JYT786452:KAE786453 JOX786452:JQI786453 JFB786452:JGM786453 IVF786452:IWQ786453 ILJ786452:IMU786453 IBN786452:ICY786453 HRR786452:HTC786453 HHV786452:HJG786453 GXZ786452:GZK786453 GOD786452:GPO786453 GEH786452:GFS786453 FUL786452:FVW786453 FKP786452:FMA786453 FAT786452:FCE786453 EQX786452:ESI786453 EHB786452:EIM786453 DXF786452:DYQ786453 DNJ786452:DOU786453 DDN786452:DEY786453 CTR786452:CVC786453 CJV786452:CLG786453 BZZ786452:CBK786453 BQD786452:BRO786453 BGH786452:BHS786453 AWL786452:AXW786453 AMP786452:AOA786453 ACT786452:AEE786453 SX786452:UI786453 JB786452:KM786453 F786452:AQ786453 WVN720916:WWY720917 WLR720916:WNC720917 WBV720916:WDG720917 VRZ720916:VTK720917 VID720916:VJO720917 UYH720916:UZS720917 UOL720916:UPW720917 UEP720916:UGA720917 TUT720916:TWE720917 TKX720916:TMI720917 TBB720916:TCM720917 SRF720916:SSQ720917 SHJ720916:SIU720917 RXN720916:RYY720917 RNR720916:RPC720917 RDV720916:RFG720917 QTZ720916:QVK720917 QKD720916:QLO720917 QAH720916:QBS720917 PQL720916:PRW720917 PGP720916:PIA720917 OWT720916:OYE720917 OMX720916:OOI720917 ODB720916:OEM720917 NTF720916:NUQ720917 NJJ720916:NKU720917 MZN720916:NAY720917 MPR720916:MRC720917 MFV720916:MHG720917 LVZ720916:LXK720917 LMD720916:LNO720917 LCH720916:LDS720917 KSL720916:KTW720917 KIP720916:KKA720917 JYT720916:KAE720917 JOX720916:JQI720917 JFB720916:JGM720917 IVF720916:IWQ720917 ILJ720916:IMU720917 IBN720916:ICY720917 HRR720916:HTC720917 HHV720916:HJG720917 GXZ720916:GZK720917 GOD720916:GPO720917 GEH720916:GFS720917 FUL720916:FVW720917 FKP720916:FMA720917 FAT720916:FCE720917 EQX720916:ESI720917 EHB720916:EIM720917 DXF720916:DYQ720917 DNJ720916:DOU720917 DDN720916:DEY720917 CTR720916:CVC720917 CJV720916:CLG720917 BZZ720916:CBK720917 BQD720916:BRO720917 BGH720916:BHS720917 AWL720916:AXW720917 AMP720916:AOA720917 ACT720916:AEE720917 SX720916:UI720917 JB720916:KM720917 F720916:AQ720917 WVN655380:WWY655381 WLR655380:WNC655381 WBV655380:WDG655381 VRZ655380:VTK655381 VID655380:VJO655381 UYH655380:UZS655381 UOL655380:UPW655381 UEP655380:UGA655381 TUT655380:TWE655381 TKX655380:TMI655381 TBB655380:TCM655381 SRF655380:SSQ655381 SHJ655380:SIU655381 RXN655380:RYY655381 RNR655380:RPC655381 RDV655380:RFG655381 QTZ655380:QVK655381 QKD655380:QLO655381 QAH655380:QBS655381 PQL655380:PRW655381 PGP655380:PIA655381 OWT655380:OYE655381 OMX655380:OOI655381 ODB655380:OEM655381 NTF655380:NUQ655381 NJJ655380:NKU655381 MZN655380:NAY655381 MPR655380:MRC655381 MFV655380:MHG655381 LVZ655380:LXK655381 LMD655380:LNO655381 LCH655380:LDS655381 KSL655380:KTW655381 KIP655380:KKA655381 JYT655380:KAE655381 JOX655380:JQI655381 JFB655380:JGM655381 IVF655380:IWQ655381 ILJ655380:IMU655381 IBN655380:ICY655381 HRR655380:HTC655381 HHV655380:HJG655381 GXZ655380:GZK655381 GOD655380:GPO655381 GEH655380:GFS655381 FUL655380:FVW655381 FKP655380:FMA655381 FAT655380:FCE655381 EQX655380:ESI655381 EHB655380:EIM655381 DXF655380:DYQ655381 DNJ655380:DOU655381 DDN655380:DEY655381 CTR655380:CVC655381 CJV655380:CLG655381 BZZ655380:CBK655381 BQD655380:BRO655381 BGH655380:BHS655381 AWL655380:AXW655381 AMP655380:AOA655381 ACT655380:AEE655381 SX655380:UI655381 JB655380:KM655381 F655380:AQ655381 WVN589844:WWY589845 WLR589844:WNC589845 WBV589844:WDG589845 VRZ589844:VTK589845 VID589844:VJO589845 UYH589844:UZS589845 UOL589844:UPW589845 UEP589844:UGA589845 TUT589844:TWE589845 TKX589844:TMI589845 TBB589844:TCM589845 SRF589844:SSQ589845 SHJ589844:SIU589845 RXN589844:RYY589845 RNR589844:RPC589845 RDV589844:RFG589845 QTZ589844:QVK589845 QKD589844:QLO589845 QAH589844:QBS589845 PQL589844:PRW589845 PGP589844:PIA589845 OWT589844:OYE589845 OMX589844:OOI589845 ODB589844:OEM589845 NTF589844:NUQ589845 NJJ589844:NKU589845 MZN589844:NAY589845 MPR589844:MRC589845 MFV589844:MHG589845 LVZ589844:LXK589845 LMD589844:LNO589845 LCH589844:LDS589845 KSL589844:KTW589845 KIP589844:KKA589845 JYT589844:KAE589845 JOX589844:JQI589845 JFB589844:JGM589845 IVF589844:IWQ589845 ILJ589844:IMU589845 IBN589844:ICY589845 HRR589844:HTC589845 HHV589844:HJG589845 GXZ589844:GZK589845 GOD589844:GPO589845 GEH589844:GFS589845 FUL589844:FVW589845 FKP589844:FMA589845 FAT589844:FCE589845 EQX589844:ESI589845 EHB589844:EIM589845 DXF589844:DYQ589845 DNJ589844:DOU589845 DDN589844:DEY589845 CTR589844:CVC589845 CJV589844:CLG589845 BZZ589844:CBK589845 BQD589844:BRO589845 BGH589844:BHS589845 AWL589844:AXW589845 AMP589844:AOA589845 ACT589844:AEE589845 SX589844:UI589845 JB589844:KM589845 F589844:AQ589845 WVN524308:WWY524309 WLR524308:WNC524309 WBV524308:WDG524309 VRZ524308:VTK524309 VID524308:VJO524309 UYH524308:UZS524309 UOL524308:UPW524309 UEP524308:UGA524309 TUT524308:TWE524309 TKX524308:TMI524309 TBB524308:TCM524309 SRF524308:SSQ524309 SHJ524308:SIU524309 RXN524308:RYY524309 RNR524308:RPC524309 RDV524308:RFG524309 QTZ524308:QVK524309 QKD524308:QLO524309 QAH524308:QBS524309 PQL524308:PRW524309 PGP524308:PIA524309 OWT524308:OYE524309 OMX524308:OOI524309 ODB524308:OEM524309 NTF524308:NUQ524309 NJJ524308:NKU524309 MZN524308:NAY524309 MPR524308:MRC524309 MFV524308:MHG524309 LVZ524308:LXK524309 LMD524308:LNO524309 LCH524308:LDS524309 KSL524308:KTW524309 KIP524308:KKA524309 JYT524308:KAE524309 JOX524308:JQI524309 JFB524308:JGM524309 IVF524308:IWQ524309 ILJ524308:IMU524309 IBN524308:ICY524309 HRR524308:HTC524309 HHV524308:HJG524309 GXZ524308:GZK524309 GOD524308:GPO524309 GEH524308:GFS524309 FUL524308:FVW524309 FKP524308:FMA524309 FAT524308:FCE524309 EQX524308:ESI524309 EHB524308:EIM524309 DXF524308:DYQ524309 DNJ524308:DOU524309 DDN524308:DEY524309 CTR524308:CVC524309 CJV524308:CLG524309 BZZ524308:CBK524309 BQD524308:BRO524309 BGH524308:BHS524309 AWL524308:AXW524309 AMP524308:AOA524309 ACT524308:AEE524309 SX524308:UI524309 JB524308:KM524309 F524308:AQ524309 WVN458772:WWY458773 WLR458772:WNC458773 WBV458772:WDG458773 VRZ458772:VTK458773 VID458772:VJO458773 UYH458772:UZS458773 UOL458772:UPW458773 UEP458772:UGA458773 TUT458772:TWE458773 TKX458772:TMI458773 TBB458772:TCM458773 SRF458772:SSQ458773 SHJ458772:SIU458773 RXN458772:RYY458773 RNR458772:RPC458773 RDV458772:RFG458773 QTZ458772:QVK458773 QKD458772:QLO458773 QAH458772:QBS458773 PQL458772:PRW458773 PGP458772:PIA458773 OWT458772:OYE458773 OMX458772:OOI458773 ODB458772:OEM458773 NTF458772:NUQ458773 NJJ458772:NKU458773 MZN458772:NAY458773 MPR458772:MRC458773 MFV458772:MHG458773 LVZ458772:LXK458773 LMD458772:LNO458773 LCH458772:LDS458773 KSL458772:KTW458773 KIP458772:KKA458773 JYT458772:KAE458773 JOX458772:JQI458773 JFB458772:JGM458773 IVF458772:IWQ458773 ILJ458772:IMU458773 IBN458772:ICY458773 HRR458772:HTC458773 HHV458772:HJG458773 GXZ458772:GZK458773 GOD458772:GPO458773 GEH458772:GFS458773 FUL458772:FVW458773 FKP458772:FMA458773 FAT458772:FCE458773 EQX458772:ESI458773 EHB458772:EIM458773 DXF458772:DYQ458773 DNJ458772:DOU458773 DDN458772:DEY458773 CTR458772:CVC458773 CJV458772:CLG458773 BZZ458772:CBK458773 BQD458772:BRO458773 BGH458772:BHS458773 AWL458772:AXW458773 AMP458772:AOA458773 ACT458772:AEE458773 SX458772:UI458773 JB458772:KM458773 F458772:AQ458773 WVN393236:WWY393237 WLR393236:WNC393237 WBV393236:WDG393237 VRZ393236:VTK393237 VID393236:VJO393237 UYH393236:UZS393237 UOL393236:UPW393237 UEP393236:UGA393237 TUT393236:TWE393237 TKX393236:TMI393237 TBB393236:TCM393237 SRF393236:SSQ393237 SHJ393236:SIU393237 RXN393236:RYY393237 RNR393236:RPC393237 RDV393236:RFG393237 QTZ393236:QVK393237 QKD393236:QLO393237 QAH393236:QBS393237 PQL393236:PRW393237 PGP393236:PIA393237 OWT393236:OYE393237 OMX393236:OOI393237 ODB393236:OEM393237 NTF393236:NUQ393237 NJJ393236:NKU393237 MZN393236:NAY393237 MPR393236:MRC393237 MFV393236:MHG393237 LVZ393236:LXK393237 LMD393236:LNO393237 LCH393236:LDS393237 KSL393236:KTW393237 KIP393236:KKA393237 JYT393236:KAE393237 JOX393236:JQI393237 JFB393236:JGM393237 IVF393236:IWQ393237 ILJ393236:IMU393237 IBN393236:ICY393237 HRR393236:HTC393237 HHV393236:HJG393237 GXZ393236:GZK393237 GOD393236:GPO393237 GEH393236:GFS393237 FUL393236:FVW393237 FKP393236:FMA393237 FAT393236:FCE393237 EQX393236:ESI393237 EHB393236:EIM393237 DXF393236:DYQ393237 DNJ393236:DOU393237 DDN393236:DEY393237 CTR393236:CVC393237 CJV393236:CLG393237 BZZ393236:CBK393237 BQD393236:BRO393237 BGH393236:BHS393237 AWL393236:AXW393237 AMP393236:AOA393237 ACT393236:AEE393237 SX393236:UI393237 JB393236:KM393237 F393236:AQ393237 WVN327700:WWY327701 WLR327700:WNC327701 WBV327700:WDG327701 VRZ327700:VTK327701 VID327700:VJO327701 UYH327700:UZS327701 UOL327700:UPW327701 UEP327700:UGA327701 TUT327700:TWE327701 TKX327700:TMI327701 TBB327700:TCM327701 SRF327700:SSQ327701 SHJ327700:SIU327701 RXN327700:RYY327701 RNR327700:RPC327701 RDV327700:RFG327701 QTZ327700:QVK327701 QKD327700:QLO327701 QAH327700:QBS327701 PQL327700:PRW327701 PGP327700:PIA327701 OWT327700:OYE327701 OMX327700:OOI327701 ODB327700:OEM327701 NTF327700:NUQ327701 NJJ327700:NKU327701 MZN327700:NAY327701 MPR327700:MRC327701 MFV327700:MHG327701 LVZ327700:LXK327701 LMD327700:LNO327701 LCH327700:LDS327701 KSL327700:KTW327701 KIP327700:KKA327701 JYT327700:KAE327701 JOX327700:JQI327701 JFB327700:JGM327701 IVF327700:IWQ327701 ILJ327700:IMU327701 IBN327700:ICY327701 HRR327700:HTC327701 HHV327700:HJG327701 GXZ327700:GZK327701 GOD327700:GPO327701 GEH327700:GFS327701 FUL327700:FVW327701 FKP327700:FMA327701 FAT327700:FCE327701 EQX327700:ESI327701 EHB327700:EIM327701 DXF327700:DYQ327701 DNJ327700:DOU327701 DDN327700:DEY327701 CTR327700:CVC327701 CJV327700:CLG327701 BZZ327700:CBK327701 BQD327700:BRO327701 BGH327700:BHS327701 AWL327700:AXW327701 AMP327700:AOA327701 ACT327700:AEE327701 SX327700:UI327701 JB327700:KM327701 F327700:AQ327701 WVN262164:WWY262165 WLR262164:WNC262165 WBV262164:WDG262165 VRZ262164:VTK262165 VID262164:VJO262165 UYH262164:UZS262165 UOL262164:UPW262165 UEP262164:UGA262165 TUT262164:TWE262165 TKX262164:TMI262165 TBB262164:TCM262165 SRF262164:SSQ262165 SHJ262164:SIU262165 RXN262164:RYY262165 RNR262164:RPC262165 RDV262164:RFG262165 QTZ262164:QVK262165 QKD262164:QLO262165 QAH262164:QBS262165 PQL262164:PRW262165 PGP262164:PIA262165 OWT262164:OYE262165 OMX262164:OOI262165 ODB262164:OEM262165 NTF262164:NUQ262165 NJJ262164:NKU262165 MZN262164:NAY262165 MPR262164:MRC262165 MFV262164:MHG262165 LVZ262164:LXK262165 LMD262164:LNO262165 LCH262164:LDS262165 KSL262164:KTW262165 KIP262164:KKA262165 JYT262164:KAE262165 JOX262164:JQI262165 JFB262164:JGM262165 IVF262164:IWQ262165 ILJ262164:IMU262165 IBN262164:ICY262165 HRR262164:HTC262165 HHV262164:HJG262165 GXZ262164:GZK262165 GOD262164:GPO262165 GEH262164:GFS262165 FUL262164:FVW262165 FKP262164:FMA262165 FAT262164:FCE262165 EQX262164:ESI262165 EHB262164:EIM262165 DXF262164:DYQ262165 DNJ262164:DOU262165 DDN262164:DEY262165 CTR262164:CVC262165 CJV262164:CLG262165 BZZ262164:CBK262165 BQD262164:BRO262165 BGH262164:BHS262165 AWL262164:AXW262165 AMP262164:AOA262165 ACT262164:AEE262165 SX262164:UI262165 JB262164:KM262165 F262164:AQ262165 WVN196628:WWY196629 WLR196628:WNC196629 WBV196628:WDG196629 VRZ196628:VTK196629 VID196628:VJO196629 UYH196628:UZS196629 UOL196628:UPW196629 UEP196628:UGA196629 TUT196628:TWE196629 TKX196628:TMI196629 TBB196628:TCM196629 SRF196628:SSQ196629 SHJ196628:SIU196629 RXN196628:RYY196629 RNR196628:RPC196629 RDV196628:RFG196629 QTZ196628:QVK196629 QKD196628:QLO196629 QAH196628:QBS196629 PQL196628:PRW196629 PGP196628:PIA196629 OWT196628:OYE196629 OMX196628:OOI196629 ODB196628:OEM196629 NTF196628:NUQ196629 NJJ196628:NKU196629 MZN196628:NAY196629 MPR196628:MRC196629 MFV196628:MHG196629 LVZ196628:LXK196629 LMD196628:LNO196629 LCH196628:LDS196629 KSL196628:KTW196629 KIP196628:KKA196629 JYT196628:KAE196629 JOX196628:JQI196629 JFB196628:JGM196629 IVF196628:IWQ196629 ILJ196628:IMU196629 IBN196628:ICY196629 HRR196628:HTC196629 HHV196628:HJG196629 GXZ196628:GZK196629 GOD196628:GPO196629 GEH196628:GFS196629 FUL196628:FVW196629 FKP196628:FMA196629 FAT196628:FCE196629 EQX196628:ESI196629 EHB196628:EIM196629 DXF196628:DYQ196629 DNJ196628:DOU196629 DDN196628:DEY196629 CTR196628:CVC196629 CJV196628:CLG196629 BZZ196628:CBK196629 BQD196628:BRO196629 BGH196628:BHS196629 AWL196628:AXW196629 AMP196628:AOA196629 ACT196628:AEE196629 SX196628:UI196629 JB196628:KM196629 F196628:AQ196629 WVN131092:WWY131093 WLR131092:WNC131093 WBV131092:WDG131093 VRZ131092:VTK131093 VID131092:VJO131093 UYH131092:UZS131093 UOL131092:UPW131093 UEP131092:UGA131093 TUT131092:TWE131093 TKX131092:TMI131093 TBB131092:TCM131093 SRF131092:SSQ131093 SHJ131092:SIU131093 RXN131092:RYY131093 RNR131092:RPC131093 RDV131092:RFG131093 QTZ131092:QVK131093 QKD131092:QLO131093 QAH131092:QBS131093 PQL131092:PRW131093 PGP131092:PIA131093 OWT131092:OYE131093 OMX131092:OOI131093 ODB131092:OEM131093 NTF131092:NUQ131093 NJJ131092:NKU131093 MZN131092:NAY131093 MPR131092:MRC131093 MFV131092:MHG131093 LVZ131092:LXK131093 LMD131092:LNO131093 LCH131092:LDS131093 KSL131092:KTW131093 KIP131092:KKA131093 JYT131092:KAE131093 JOX131092:JQI131093 JFB131092:JGM131093 IVF131092:IWQ131093 ILJ131092:IMU131093 IBN131092:ICY131093 HRR131092:HTC131093 HHV131092:HJG131093 GXZ131092:GZK131093 GOD131092:GPO131093 GEH131092:GFS131093 FUL131092:FVW131093 FKP131092:FMA131093 FAT131092:FCE131093 EQX131092:ESI131093 EHB131092:EIM131093 DXF131092:DYQ131093 DNJ131092:DOU131093 DDN131092:DEY131093 CTR131092:CVC131093 CJV131092:CLG131093 BZZ131092:CBK131093 BQD131092:BRO131093 BGH131092:BHS131093 AWL131092:AXW131093 AMP131092:AOA131093 ACT131092:AEE131093 SX131092:UI131093 JB131092:KM131093 F131092:AQ131093 WVN65556:WWY65557 WLR65556:WNC65557 WBV65556:WDG65557 VRZ65556:VTK65557 VID65556:VJO65557 UYH65556:UZS65557 UOL65556:UPW65557 UEP65556:UGA65557 TUT65556:TWE65557 TKX65556:TMI65557 TBB65556:TCM65557 SRF65556:SSQ65557 SHJ65556:SIU65557 RXN65556:RYY65557 RNR65556:RPC65557 RDV65556:RFG65557 QTZ65556:QVK65557 QKD65556:QLO65557 QAH65556:QBS65557 PQL65556:PRW65557 PGP65556:PIA65557 OWT65556:OYE65557 OMX65556:OOI65557 ODB65556:OEM65557 NTF65556:NUQ65557 NJJ65556:NKU65557 MZN65556:NAY65557 MPR65556:MRC65557 MFV65556:MHG65557 LVZ65556:LXK65557 LMD65556:LNO65557 LCH65556:LDS65557 KSL65556:KTW65557 KIP65556:KKA65557 JYT65556:KAE65557 JOX65556:JQI65557 JFB65556:JGM65557 IVF65556:IWQ65557 ILJ65556:IMU65557 IBN65556:ICY65557 HRR65556:HTC65557 HHV65556:HJG65557 GXZ65556:GZK65557 GOD65556:GPO65557 GEH65556:GFS65557 FUL65556:FVW65557 FKP65556:FMA65557 FAT65556:FCE65557 EQX65556:ESI65557 EHB65556:EIM65557 DXF65556:DYQ65557 DNJ65556:DOU65557 DDN65556:DEY65557 CTR65556:CVC65557 CJV65556:CLG65557 BZZ65556:CBK65557 BQD65556:BRO65557 BGH65556:BHS65557 AWL65556:AXW65557 AMP65556:AOA65557 ACT65556:AEE65557 SX65556:UI65557 JB65556:KM65557 F65556:AQ65557 WVN47:WWY48 WLR47:WNC48 WBV47:WDG48 VRZ47:VTK48 VID47:VJO48 UYH47:UZS48 UOL47:UPW48 UEP47:UGA48 TUT47:TWE48 TKX47:TMI48 TBB47:TCM48 SRF47:SSQ48 SHJ47:SIU48 RXN47:RYY48 RNR47:RPC48 RDV47:RFG48 QTZ47:QVK48 QKD47:QLO48 QAH47:QBS48 PQL47:PRW48 PGP47:PIA48 OWT47:OYE48 OMX47:OOI48 ODB47:OEM48 NTF47:NUQ48 NJJ47:NKU48 MZN47:NAY48 MPR47:MRC48 MFV47:MHG48 LVZ47:LXK48 LMD47:LNO48 LCH47:LDS48 KSL47:KTW48 KIP47:KKA48 JYT47:KAE48 JOX47:JQI48 JFB47:JGM48 IVF47:IWQ48 ILJ47:IMU48 IBN47:ICY48 HRR47:HTC48 HHV47:HJG48 GXZ47:GZK48 GOD47:GPO48 GEH47:GFS48 FUL47:FVW48 FKP47:FMA48 FAT47:FCE48 EQX47:ESI48 EHB47:EIM48 DXF47:DYQ48 DNJ47:DOU48 DDN47:DEY48 CTR47:CVC48 CJV47:CLG48 BZZ47:CBK48 BQD47:BRO48 BGH47:BHS48 AWL47:AXW48 AMP47:AOA48 ACT47:AEE48 SX47:UI48 JB47:KM48 WVK983065:WVM983065 WLO983065:WLQ983065 WBS983065:WBU983065 VRW983065:VRY983065 VIA983065:VIC983065 UYE983065:UYG983065 UOI983065:UOK983065 UEM983065:UEO983065 TUQ983065:TUS983065 TKU983065:TKW983065 TAY983065:TBA983065 SRC983065:SRE983065 SHG983065:SHI983065 RXK983065:RXM983065 RNO983065:RNQ983065 RDS983065:RDU983065 QTW983065:QTY983065 QKA983065:QKC983065 QAE983065:QAG983065 PQI983065:PQK983065 PGM983065:PGO983065 OWQ983065:OWS983065 OMU983065:OMW983065 OCY983065:ODA983065 NTC983065:NTE983065 NJG983065:NJI983065 MZK983065:MZM983065 MPO983065:MPQ983065 MFS983065:MFU983065 LVW983065:LVY983065 LMA983065:LMC983065 LCE983065:LCG983065 KSI983065:KSK983065 KIM983065:KIO983065 JYQ983065:JYS983065 JOU983065:JOW983065 JEY983065:JFA983065 IVC983065:IVE983065 ILG983065:ILI983065 IBK983065:IBM983065 HRO983065:HRQ983065 HHS983065:HHU983065 GXW983065:GXY983065 GOA983065:GOC983065 GEE983065:GEG983065 FUI983065:FUK983065 FKM983065:FKO983065 FAQ983065:FAS983065 EQU983065:EQW983065 EGY983065:EHA983065 DXC983065:DXE983065 DNG983065:DNI983065 DDK983065:DDM983065 CTO983065:CTQ983065 CJS983065:CJU983065 BZW983065:BZY983065 BQA983065:BQC983065 BGE983065:BGG983065 AWI983065:AWK983065 AMM983065:AMO983065 ACQ983065:ACS983065 SU983065:SW983065 IY983065:JA983065 C983065:E983065 WVK917529:WVM917529 WLO917529:WLQ917529 WBS917529:WBU917529 VRW917529:VRY917529 VIA917529:VIC917529 UYE917529:UYG917529 UOI917529:UOK917529 UEM917529:UEO917529 TUQ917529:TUS917529 TKU917529:TKW917529 TAY917529:TBA917529 SRC917529:SRE917529 SHG917529:SHI917529 RXK917529:RXM917529 RNO917529:RNQ917529 RDS917529:RDU917529 QTW917529:QTY917529 QKA917529:QKC917529 QAE917529:QAG917529 PQI917529:PQK917529 PGM917529:PGO917529 OWQ917529:OWS917529 OMU917529:OMW917529 OCY917529:ODA917529 NTC917529:NTE917529 NJG917529:NJI917529 MZK917529:MZM917529 MPO917529:MPQ917529 MFS917529:MFU917529 LVW917529:LVY917529 LMA917529:LMC917529 LCE917529:LCG917529 KSI917529:KSK917529 KIM917529:KIO917529 JYQ917529:JYS917529 JOU917529:JOW917529 JEY917529:JFA917529 IVC917529:IVE917529 ILG917529:ILI917529 IBK917529:IBM917529 HRO917529:HRQ917529 HHS917529:HHU917529 GXW917529:GXY917529 GOA917529:GOC917529 GEE917529:GEG917529 FUI917529:FUK917529 FKM917529:FKO917529 FAQ917529:FAS917529 EQU917529:EQW917529 EGY917529:EHA917529 DXC917529:DXE917529 DNG917529:DNI917529 DDK917529:DDM917529 CTO917529:CTQ917529 CJS917529:CJU917529 BZW917529:BZY917529 BQA917529:BQC917529 BGE917529:BGG917529 AWI917529:AWK917529 AMM917529:AMO917529 ACQ917529:ACS917529 SU917529:SW917529 IY917529:JA917529 C917529:E917529 WVK851993:WVM851993 WLO851993:WLQ851993 WBS851993:WBU851993 VRW851993:VRY851993 VIA851993:VIC851993 UYE851993:UYG851993 UOI851993:UOK851993 UEM851993:UEO851993 TUQ851993:TUS851993 TKU851993:TKW851993 TAY851993:TBA851993 SRC851993:SRE851993 SHG851993:SHI851993 RXK851993:RXM851993 RNO851993:RNQ851993 RDS851993:RDU851993 QTW851993:QTY851993 QKA851993:QKC851993 QAE851993:QAG851993 PQI851993:PQK851993 PGM851993:PGO851993 OWQ851993:OWS851993 OMU851993:OMW851993 OCY851993:ODA851993 NTC851993:NTE851993 NJG851993:NJI851993 MZK851993:MZM851993 MPO851993:MPQ851993 MFS851993:MFU851993 LVW851993:LVY851993 LMA851993:LMC851993 LCE851993:LCG851993 KSI851993:KSK851993 KIM851993:KIO851993 JYQ851993:JYS851993 JOU851993:JOW851993 JEY851993:JFA851993 IVC851993:IVE851993 ILG851993:ILI851993 IBK851993:IBM851993 HRO851993:HRQ851993 HHS851993:HHU851993 GXW851993:GXY851993 GOA851993:GOC851993 GEE851993:GEG851993 FUI851993:FUK851993 FKM851993:FKO851993 FAQ851993:FAS851993 EQU851993:EQW851993 EGY851993:EHA851993 DXC851993:DXE851993 DNG851993:DNI851993 DDK851993:DDM851993 CTO851993:CTQ851993 CJS851993:CJU851993 BZW851993:BZY851993 BQA851993:BQC851993 BGE851993:BGG851993 AWI851993:AWK851993 AMM851993:AMO851993 ACQ851993:ACS851993 SU851993:SW851993 IY851993:JA851993 C851993:E851993 WVK786457:WVM786457 WLO786457:WLQ786457 WBS786457:WBU786457 VRW786457:VRY786457 VIA786457:VIC786457 UYE786457:UYG786457 UOI786457:UOK786457 UEM786457:UEO786457 TUQ786457:TUS786457 TKU786457:TKW786457 TAY786457:TBA786457 SRC786457:SRE786457 SHG786457:SHI786457 RXK786457:RXM786457 RNO786457:RNQ786457 RDS786457:RDU786457 QTW786457:QTY786457 QKA786457:QKC786457 QAE786457:QAG786457 PQI786457:PQK786457 PGM786457:PGO786457 OWQ786457:OWS786457 OMU786457:OMW786457 OCY786457:ODA786457 NTC786457:NTE786457 NJG786457:NJI786457 MZK786457:MZM786457 MPO786457:MPQ786457 MFS786457:MFU786457 LVW786457:LVY786457 LMA786457:LMC786457 LCE786457:LCG786457 KSI786457:KSK786457 KIM786457:KIO786457 JYQ786457:JYS786457 JOU786457:JOW786457 JEY786457:JFA786457 IVC786457:IVE786457 ILG786457:ILI786457 IBK786457:IBM786457 HRO786457:HRQ786457 HHS786457:HHU786457 GXW786457:GXY786457 GOA786457:GOC786457 GEE786457:GEG786457 FUI786457:FUK786457 FKM786457:FKO786457 FAQ786457:FAS786457 EQU786457:EQW786457 EGY786457:EHA786457 DXC786457:DXE786457 DNG786457:DNI786457 DDK786457:DDM786457 CTO786457:CTQ786457 CJS786457:CJU786457 BZW786457:BZY786457 BQA786457:BQC786457 BGE786457:BGG786457 AWI786457:AWK786457 AMM786457:AMO786457 ACQ786457:ACS786457 SU786457:SW786457 IY786457:JA786457 C786457:E786457 WVK720921:WVM720921 WLO720921:WLQ720921 WBS720921:WBU720921 VRW720921:VRY720921 VIA720921:VIC720921 UYE720921:UYG720921 UOI720921:UOK720921 UEM720921:UEO720921 TUQ720921:TUS720921 TKU720921:TKW720921 TAY720921:TBA720921 SRC720921:SRE720921 SHG720921:SHI720921 RXK720921:RXM720921 RNO720921:RNQ720921 RDS720921:RDU720921 QTW720921:QTY720921 QKA720921:QKC720921 QAE720921:QAG720921 PQI720921:PQK720921 PGM720921:PGO720921 OWQ720921:OWS720921 OMU720921:OMW720921 OCY720921:ODA720921 NTC720921:NTE720921 NJG720921:NJI720921 MZK720921:MZM720921 MPO720921:MPQ720921 MFS720921:MFU720921 LVW720921:LVY720921 LMA720921:LMC720921 LCE720921:LCG720921 KSI720921:KSK720921 KIM720921:KIO720921 JYQ720921:JYS720921 JOU720921:JOW720921 JEY720921:JFA720921 IVC720921:IVE720921 ILG720921:ILI720921 IBK720921:IBM720921 HRO720921:HRQ720921 HHS720921:HHU720921 GXW720921:GXY720921 GOA720921:GOC720921 GEE720921:GEG720921 FUI720921:FUK720921 FKM720921:FKO720921 FAQ720921:FAS720921 EQU720921:EQW720921 EGY720921:EHA720921 DXC720921:DXE720921 DNG720921:DNI720921 DDK720921:DDM720921 CTO720921:CTQ720921 CJS720921:CJU720921 BZW720921:BZY720921 BQA720921:BQC720921 BGE720921:BGG720921 AWI720921:AWK720921 AMM720921:AMO720921 ACQ720921:ACS720921 SU720921:SW720921 IY720921:JA720921 C720921:E720921 WVK655385:WVM655385 WLO655385:WLQ655385 WBS655385:WBU655385 VRW655385:VRY655385 VIA655385:VIC655385 UYE655385:UYG655385 UOI655385:UOK655385 UEM655385:UEO655385 TUQ655385:TUS655385 TKU655385:TKW655385 TAY655385:TBA655385 SRC655385:SRE655385 SHG655385:SHI655385 RXK655385:RXM655385 RNO655385:RNQ655385 RDS655385:RDU655385 QTW655385:QTY655385 QKA655385:QKC655385 QAE655385:QAG655385 PQI655385:PQK655385 PGM655385:PGO655385 OWQ655385:OWS655385 OMU655385:OMW655385 OCY655385:ODA655385 NTC655385:NTE655385 NJG655385:NJI655385 MZK655385:MZM655385 MPO655385:MPQ655385 MFS655385:MFU655385 LVW655385:LVY655385 LMA655385:LMC655385 LCE655385:LCG655385 KSI655385:KSK655385 KIM655385:KIO655385 JYQ655385:JYS655385 JOU655385:JOW655385 JEY655385:JFA655385 IVC655385:IVE655385 ILG655385:ILI655385 IBK655385:IBM655385 HRO655385:HRQ655385 HHS655385:HHU655385 GXW655385:GXY655385 GOA655385:GOC655385 GEE655385:GEG655385 FUI655385:FUK655385 FKM655385:FKO655385 FAQ655385:FAS655385 EQU655385:EQW655385 EGY655385:EHA655385 DXC655385:DXE655385 DNG655385:DNI655385 DDK655385:DDM655385 CTO655385:CTQ655385 CJS655385:CJU655385 BZW655385:BZY655385 BQA655385:BQC655385 BGE655385:BGG655385 AWI655385:AWK655385 AMM655385:AMO655385 ACQ655385:ACS655385 SU655385:SW655385 IY655385:JA655385 C655385:E655385 WVK589849:WVM589849 WLO589849:WLQ589849 WBS589849:WBU589849 VRW589849:VRY589849 VIA589849:VIC589849 UYE589849:UYG589849 UOI589849:UOK589849 UEM589849:UEO589849 TUQ589849:TUS589849 TKU589849:TKW589849 TAY589849:TBA589849 SRC589849:SRE589849 SHG589849:SHI589849 RXK589849:RXM589849 RNO589849:RNQ589849 RDS589849:RDU589849 QTW589849:QTY589849 QKA589849:QKC589849 QAE589849:QAG589849 PQI589849:PQK589849 PGM589849:PGO589849 OWQ589849:OWS589849 OMU589849:OMW589849 OCY589849:ODA589849 NTC589849:NTE589849 NJG589849:NJI589849 MZK589849:MZM589849 MPO589849:MPQ589849 MFS589849:MFU589849 LVW589849:LVY589849 LMA589849:LMC589849 LCE589849:LCG589849 KSI589849:KSK589849 KIM589849:KIO589849 JYQ589849:JYS589849 JOU589849:JOW589849 JEY589849:JFA589849 IVC589849:IVE589849 ILG589849:ILI589849 IBK589849:IBM589849 HRO589849:HRQ589849 HHS589849:HHU589849 GXW589849:GXY589849 GOA589849:GOC589849 GEE589849:GEG589849 FUI589849:FUK589849 FKM589849:FKO589849 FAQ589849:FAS589849 EQU589849:EQW589849 EGY589849:EHA589849 DXC589849:DXE589849 DNG589849:DNI589849 DDK589849:DDM589849 CTO589849:CTQ589849 CJS589849:CJU589849 BZW589849:BZY589849 BQA589849:BQC589849 BGE589849:BGG589849 AWI589849:AWK589849 AMM589849:AMO589849 ACQ589849:ACS589849 SU589849:SW589849 IY589849:JA589849 C589849:E589849 WVK524313:WVM524313 WLO524313:WLQ524313 WBS524313:WBU524313 VRW524313:VRY524313 VIA524313:VIC524313 UYE524313:UYG524313 UOI524313:UOK524313 UEM524313:UEO524313 TUQ524313:TUS524313 TKU524313:TKW524313 TAY524313:TBA524313 SRC524313:SRE524313 SHG524313:SHI524313 RXK524313:RXM524313 RNO524313:RNQ524313 RDS524313:RDU524313 QTW524313:QTY524313 QKA524313:QKC524313 QAE524313:QAG524313 PQI524313:PQK524313 PGM524313:PGO524313 OWQ524313:OWS524313 OMU524313:OMW524313 OCY524313:ODA524313 NTC524313:NTE524313 NJG524313:NJI524313 MZK524313:MZM524313 MPO524313:MPQ524313 MFS524313:MFU524313 LVW524313:LVY524313 LMA524313:LMC524313 LCE524313:LCG524313 KSI524313:KSK524313 KIM524313:KIO524313 JYQ524313:JYS524313 JOU524313:JOW524313 JEY524313:JFA524313 IVC524313:IVE524313 ILG524313:ILI524313 IBK524313:IBM524313 HRO524313:HRQ524313 HHS524313:HHU524313 GXW524313:GXY524313 GOA524313:GOC524313 GEE524313:GEG524313 FUI524313:FUK524313 FKM524313:FKO524313 FAQ524313:FAS524313 EQU524313:EQW524313 EGY524313:EHA524313 DXC524313:DXE524313 DNG524313:DNI524313 DDK524313:DDM524313 CTO524313:CTQ524313 CJS524313:CJU524313 BZW524313:BZY524313 BQA524313:BQC524313 BGE524313:BGG524313 AWI524313:AWK524313 AMM524313:AMO524313 ACQ524313:ACS524313 SU524313:SW524313 IY524313:JA524313 C524313:E524313 WVK458777:WVM458777 WLO458777:WLQ458777 WBS458777:WBU458777 VRW458777:VRY458777 VIA458777:VIC458777 UYE458777:UYG458777 UOI458777:UOK458777 UEM458777:UEO458777 TUQ458777:TUS458777 TKU458777:TKW458777 TAY458777:TBA458777 SRC458777:SRE458777 SHG458777:SHI458777 RXK458777:RXM458777 RNO458777:RNQ458777 RDS458777:RDU458777 QTW458777:QTY458777 QKA458777:QKC458777 QAE458777:QAG458777 PQI458777:PQK458777 PGM458777:PGO458777 OWQ458777:OWS458777 OMU458777:OMW458777 OCY458777:ODA458777 NTC458777:NTE458777 NJG458777:NJI458777 MZK458777:MZM458777 MPO458777:MPQ458777 MFS458777:MFU458777 LVW458777:LVY458777 LMA458777:LMC458777 LCE458777:LCG458777 KSI458777:KSK458777 KIM458777:KIO458777 JYQ458777:JYS458777 JOU458777:JOW458777 JEY458777:JFA458777 IVC458777:IVE458777 ILG458777:ILI458777 IBK458777:IBM458777 HRO458777:HRQ458777 HHS458777:HHU458777 GXW458777:GXY458777 GOA458777:GOC458777 GEE458777:GEG458777 FUI458777:FUK458777 FKM458777:FKO458777 FAQ458777:FAS458777 EQU458777:EQW458777 EGY458777:EHA458777 DXC458777:DXE458777 DNG458777:DNI458777 DDK458777:DDM458777 CTO458777:CTQ458777 CJS458777:CJU458777 BZW458777:BZY458777 BQA458777:BQC458777 BGE458777:BGG458777 AWI458777:AWK458777 AMM458777:AMO458777 ACQ458777:ACS458777 SU458777:SW458777 IY458777:JA458777 C458777:E458777 WVK393241:WVM393241 WLO393241:WLQ393241 WBS393241:WBU393241 VRW393241:VRY393241 VIA393241:VIC393241 UYE393241:UYG393241 UOI393241:UOK393241 UEM393241:UEO393241 TUQ393241:TUS393241 TKU393241:TKW393241 TAY393241:TBA393241 SRC393241:SRE393241 SHG393241:SHI393241 RXK393241:RXM393241 RNO393241:RNQ393241 RDS393241:RDU393241 QTW393241:QTY393241 QKA393241:QKC393241 QAE393241:QAG393241 PQI393241:PQK393241 PGM393241:PGO393241 OWQ393241:OWS393241 OMU393241:OMW393241 OCY393241:ODA393241 NTC393241:NTE393241 NJG393241:NJI393241 MZK393241:MZM393241 MPO393241:MPQ393241 MFS393241:MFU393241 LVW393241:LVY393241 LMA393241:LMC393241 LCE393241:LCG393241 KSI393241:KSK393241 KIM393241:KIO393241 JYQ393241:JYS393241 JOU393241:JOW393241 JEY393241:JFA393241 IVC393241:IVE393241 ILG393241:ILI393241 IBK393241:IBM393241 HRO393241:HRQ393241 HHS393241:HHU393241 GXW393241:GXY393241 GOA393241:GOC393241 GEE393241:GEG393241 FUI393241:FUK393241 FKM393241:FKO393241 FAQ393241:FAS393241 EQU393241:EQW393241 EGY393241:EHA393241 DXC393241:DXE393241 DNG393241:DNI393241 DDK393241:DDM393241 CTO393241:CTQ393241 CJS393241:CJU393241 BZW393241:BZY393241 BQA393241:BQC393241 BGE393241:BGG393241 AWI393241:AWK393241 AMM393241:AMO393241 ACQ393241:ACS393241 SU393241:SW393241 IY393241:JA393241 C393241:E393241 WVK327705:WVM327705 WLO327705:WLQ327705 WBS327705:WBU327705 VRW327705:VRY327705 VIA327705:VIC327705 UYE327705:UYG327705 UOI327705:UOK327705 UEM327705:UEO327705 TUQ327705:TUS327705 TKU327705:TKW327705 TAY327705:TBA327705 SRC327705:SRE327705 SHG327705:SHI327705 RXK327705:RXM327705 RNO327705:RNQ327705 RDS327705:RDU327705 QTW327705:QTY327705 QKA327705:QKC327705 QAE327705:QAG327705 PQI327705:PQK327705 PGM327705:PGO327705 OWQ327705:OWS327705 OMU327705:OMW327705 OCY327705:ODA327705 NTC327705:NTE327705 NJG327705:NJI327705 MZK327705:MZM327705 MPO327705:MPQ327705 MFS327705:MFU327705 LVW327705:LVY327705 LMA327705:LMC327705 LCE327705:LCG327705 KSI327705:KSK327705 KIM327705:KIO327705 JYQ327705:JYS327705 JOU327705:JOW327705 JEY327705:JFA327705 IVC327705:IVE327705 ILG327705:ILI327705 IBK327705:IBM327705 HRO327705:HRQ327705 HHS327705:HHU327705 GXW327705:GXY327705 GOA327705:GOC327705 GEE327705:GEG327705 FUI327705:FUK327705 FKM327705:FKO327705 FAQ327705:FAS327705 EQU327705:EQW327705 EGY327705:EHA327705 DXC327705:DXE327705 DNG327705:DNI327705 DDK327705:DDM327705 CTO327705:CTQ327705 CJS327705:CJU327705 BZW327705:BZY327705 BQA327705:BQC327705 BGE327705:BGG327705 AWI327705:AWK327705 AMM327705:AMO327705 ACQ327705:ACS327705 SU327705:SW327705 IY327705:JA327705 C327705:E327705 WVK262169:WVM262169 WLO262169:WLQ262169 WBS262169:WBU262169 VRW262169:VRY262169 VIA262169:VIC262169 UYE262169:UYG262169 UOI262169:UOK262169 UEM262169:UEO262169 TUQ262169:TUS262169 TKU262169:TKW262169 TAY262169:TBA262169 SRC262169:SRE262169 SHG262169:SHI262169 RXK262169:RXM262169 RNO262169:RNQ262169 RDS262169:RDU262169 QTW262169:QTY262169 QKA262169:QKC262169 QAE262169:QAG262169 PQI262169:PQK262169 PGM262169:PGO262169 OWQ262169:OWS262169 OMU262169:OMW262169 OCY262169:ODA262169 NTC262169:NTE262169 NJG262169:NJI262169 MZK262169:MZM262169 MPO262169:MPQ262169 MFS262169:MFU262169 LVW262169:LVY262169 LMA262169:LMC262169 LCE262169:LCG262169 KSI262169:KSK262169 KIM262169:KIO262169 JYQ262169:JYS262169 JOU262169:JOW262169 JEY262169:JFA262169 IVC262169:IVE262169 ILG262169:ILI262169 IBK262169:IBM262169 HRO262169:HRQ262169 HHS262169:HHU262169 GXW262169:GXY262169 GOA262169:GOC262169 GEE262169:GEG262169 FUI262169:FUK262169 FKM262169:FKO262169 FAQ262169:FAS262169 EQU262169:EQW262169 EGY262169:EHA262169 DXC262169:DXE262169 DNG262169:DNI262169 DDK262169:DDM262169 CTO262169:CTQ262169 CJS262169:CJU262169 BZW262169:BZY262169 BQA262169:BQC262169 BGE262169:BGG262169 AWI262169:AWK262169 AMM262169:AMO262169 ACQ262169:ACS262169 SU262169:SW262169 IY262169:JA262169 C262169:E262169 WVK196633:WVM196633 WLO196633:WLQ196633 WBS196633:WBU196633 VRW196633:VRY196633 VIA196633:VIC196633 UYE196633:UYG196633 UOI196633:UOK196633 UEM196633:UEO196633 TUQ196633:TUS196633 TKU196633:TKW196633 TAY196633:TBA196633 SRC196633:SRE196633 SHG196633:SHI196633 RXK196633:RXM196633 RNO196633:RNQ196633 RDS196633:RDU196633 QTW196633:QTY196633 QKA196633:QKC196633 QAE196633:QAG196633 PQI196633:PQK196633 PGM196633:PGO196633 OWQ196633:OWS196633 OMU196633:OMW196633 OCY196633:ODA196633 NTC196633:NTE196633 NJG196633:NJI196633 MZK196633:MZM196633 MPO196633:MPQ196633 MFS196633:MFU196633 LVW196633:LVY196633 LMA196633:LMC196633 LCE196633:LCG196633 KSI196633:KSK196633 KIM196633:KIO196633 JYQ196633:JYS196633 JOU196633:JOW196633 JEY196633:JFA196633 IVC196633:IVE196633 ILG196633:ILI196633 IBK196633:IBM196633 HRO196633:HRQ196633 HHS196633:HHU196633 GXW196633:GXY196633 GOA196633:GOC196633 GEE196633:GEG196633 FUI196633:FUK196633 FKM196633:FKO196633 FAQ196633:FAS196633 EQU196633:EQW196633 EGY196633:EHA196633 DXC196633:DXE196633 DNG196633:DNI196633 DDK196633:DDM196633 CTO196633:CTQ196633 CJS196633:CJU196633 BZW196633:BZY196633 BQA196633:BQC196633 BGE196633:BGG196633 AWI196633:AWK196633 AMM196633:AMO196633 ACQ196633:ACS196633 SU196633:SW196633 IY196633:JA196633 C196633:E196633 WVK131097:WVM131097 WLO131097:WLQ131097 WBS131097:WBU131097 VRW131097:VRY131097 VIA131097:VIC131097 UYE131097:UYG131097 UOI131097:UOK131097 UEM131097:UEO131097 TUQ131097:TUS131097 TKU131097:TKW131097 TAY131097:TBA131097 SRC131097:SRE131097 SHG131097:SHI131097 RXK131097:RXM131097 RNO131097:RNQ131097 RDS131097:RDU131097 QTW131097:QTY131097 QKA131097:QKC131097 QAE131097:QAG131097 PQI131097:PQK131097 PGM131097:PGO131097 OWQ131097:OWS131097 OMU131097:OMW131097 OCY131097:ODA131097 NTC131097:NTE131097 NJG131097:NJI131097 MZK131097:MZM131097 MPO131097:MPQ131097 MFS131097:MFU131097 LVW131097:LVY131097 LMA131097:LMC131097 LCE131097:LCG131097 KSI131097:KSK131097 KIM131097:KIO131097 JYQ131097:JYS131097 JOU131097:JOW131097 JEY131097:JFA131097 IVC131097:IVE131097 ILG131097:ILI131097 IBK131097:IBM131097 HRO131097:HRQ131097 HHS131097:HHU131097 GXW131097:GXY131097 GOA131097:GOC131097 GEE131097:GEG131097 FUI131097:FUK131097 FKM131097:FKO131097 FAQ131097:FAS131097 EQU131097:EQW131097 EGY131097:EHA131097 DXC131097:DXE131097 DNG131097:DNI131097 DDK131097:DDM131097 CTO131097:CTQ131097 CJS131097:CJU131097 BZW131097:BZY131097 BQA131097:BQC131097 BGE131097:BGG131097 AWI131097:AWK131097 AMM131097:AMO131097 ACQ131097:ACS131097 SU131097:SW131097 IY131097:JA131097 C131097:E131097 WVK65561:WVM65561 WLO65561:WLQ65561 WBS65561:WBU65561 VRW65561:VRY65561 VIA65561:VIC65561 UYE65561:UYG65561 UOI65561:UOK65561 UEM65561:UEO65561 TUQ65561:TUS65561 TKU65561:TKW65561 TAY65561:TBA65561 SRC65561:SRE65561 SHG65561:SHI65561 RXK65561:RXM65561 RNO65561:RNQ65561 RDS65561:RDU65561 QTW65561:QTY65561 QKA65561:QKC65561 QAE65561:QAG65561 PQI65561:PQK65561 PGM65561:PGO65561 OWQ65561:OWS65561 OMU65561:OMW65561 OCY65561:ODA65561 NTC65561:NTE65561 NJG65561:NJI65561 MZK65561:MZM65561 MPO65561:MPQ65561 MFS65561:MFU65561 LVW65561:LVY65561 LMA65561:LMC65561 LCE65561:LCG65561 KSI65561:KSK65561 KIM65561:KIO65561 JYQ65561:JYS65561 JOU65561:JOW65561 JEY65561:JFA65561 IVC65561:IVE65561 ILG65561:ILI65561 IBK65561:IBM65561 HRO65561:HRQ65561 HHS65561:HHU65561 GXW65561:GXY65561 GOA65561:GOC65561 GEE65561:GEG65561 FUI65561:FUK65561 FKM65561:FKO65561 FAQ65561:FAS65561 EQU65561:EQW65561 EGY65561:EHA65561 DXC65561:DXE65561 DNG65561:DNI65561 DDK65561:DDM65561 CTO65561:CTQ65561 CJS65561:CJU65561 BZW65561:BZY65561 BQA65561:BQC65561 BGE65561:BGG65561 AWI65561:AWK65561 AMM65561:AMO65561 ACQ65561:ACS65561 SU65561:SW65561 IY65561:JA65561 C65561:E65561 WVK52:WVM52 WLO52:WLQ52 WBS52:WBU52 VRW52:VRY52 VIA52:VIC52 UYE52:UYG52 UOI52:UOK52 UEM52:UEO52 TUQ52:TUS52 TKU52:TKW52 TAY52:TBA52 SRC52:SRE52 SHG52:SHI52 RXK52:RXM52 RNO52:RNQ52 RDS52:RDU52 QTW52:QTY52 QKA52:QKC52 QAE52:QAG52 PQI52:PQK52 PGM52:PGO52 OWQ52:OWS52 OMU52:OMW52 OCY52:ODA52 NTC52:NTE52 NJG52:NJI52 MZK52:MZM52 MPO52:MPQ52 MFS52:MFU52 LVW52:LVY52 LMA52:LMC52 LCE52:LCG52 KSI52:KSK52 KIM52:KIO52 JYQ52:JYS52 JOU52:JOW52 JEY52:JFA52 IVC52:IVE52 ILG52:ILI52 IBK52:IBM52 HRO52:HRQ52 HHS52:HHU52 GXW52:GXY52 GOA52:GOC52 GEE52:GEG52 FUI52:FUK52 FKM52:FKO52 FAQ52:FAS52 EQU52:EQW52 EGY52:EHA52 DXC52:DXE52 DNG52:DNI52 DDK52:DDM52 CTO52:CTQ52 CJS52:CJU52 BZW52:BZY52 BQA52:BQC52 BGE52:BGG52 AWI52:AWK52 AMM52:AMO52 ACQ52:ACS52 SU52:SW52 IY52:JA52</xm:sqref>
        </x14:dataValidation>
        <x14:dataValidation type="custom" allowBlank="1" showInputMessage="1" showErrorMessage="1" xr:uid="{00000000-0002-0000-1200-000038000000}">
          <x14:formula1>
            <xm:f>LENB(E15)&lt;=30</xm:f>
          </x14:formula1>
          <xm:sqref>E31:P33 JO31:JZ33 TK31:TV33 ADG31:ADR33 ANC31:ANN33 AWY31:AXJ33 BGU31:BHF33 BQQ31:BRB33 CAM31:CAX33 CKI31:CKT33 CUE31:CUP33 DEA31:DEL33 DNW31:DOH33 DXS31:DYD33 EHO31:EHZ33 ERK31:ERV33 FBG31:FBR33 FLC31:FLN33 FUY31:FVJ33 GEU31:GFF33 GOQ31:GPB33 GYM31:GYX33 HII31:HIT33 HSE31:HSP33 ICA31:ICL33 ILW31:IMH33 IVS31:IWD33 JFO31:JFZ33 JPK31:JPV33 JZG31:JZR33 KJC31:KJN33 KSY31:KTJ33 LCU31:LDF33 LMQ31:LNB33 LWM31:LWX33 MGI31:MGT33 MQE31:MQP33 NAA31:NAL33 NJW31:NKH33 NTS31:NUD33 ODO31:ODZ33 ONK31:ONV33 OXG31:OXR33 PHC31:PHN33 PQY31:PRJ33 QAU31:QBF33 QKQ31:QLB33 QUM31:QUX33 REI31:RET33 ROE31:ROP33 RYA31:RYL33 SHW31:SIH33 SRS31:SSD33 TBO31:TBZ33 TLK31:TLV33 TVG31:TVR33 UFC31:UFN33 UOY31:UPJ33 UYU31:UZF33 VIQ31:VJB33 VSM31:VSX33 WCI31:WCT33 WME31:WMP33 WWA31:WWL33 S65540:AD65542 JO65540:JZ65542 TK65540:TV65542 ADG65540:ADR65542 ANC65540:ANN65542 AWY65540:AXJ65542 BGU65540:BHF65542 BQQ65540:BRB65542 CAM65540:CAX65542 CKI65540:CKT65542 CUE65540:CUP65542 DEA65540:DEL65542 DNW65540:DOH65542 DXS65540:DYD65542 EHO65540:EHZ65542 ERK65540:ERV65542 FBG65540:FBR65542 FLC65540:FLN65542 FUY65540:FVJ65542 GEU65540:GFF65542 GOQ65540:GPB65542 GYM65540:GYX65542 HII65540:HIT65542 HSE65540:HSP65542 ICA65540:ICL65542 ILW65540:IMH65542 IVS65540:IWD65542 JFO65540:JFZ65542 JPK65540:JPV65542 JZG65540:JZR65542 KJC65540:KJN65542 KSY65540:KTJ65542 LCU65540:LDF65542 LMQ65540:LNB65542 LWM65540:LWX65542 MGI65540:MGT65542 MQE65540:MQP65542 NAA65540:NAL65542 NJW65540:NKH65542 NTS65540:NUD65542 ODO65540:ODZ65542 ONK65540:ONV65542 OXG65540:OXR65542 PHC65540:PHN65542 PQY65540:PRJ65542 QAU65540:QBF65542 QKQ65540:QLB65542 QUM65540:QUX65542 REI65540:RET65542 ROE65540:ROP65542 RYA65540:RYL65542 SHW65540:SIH65542 SRS65540:SSD65542 TBO65540:TBZ65542 TLK65540:TLV65542 TVG65540:TVR65542 UFC65540:UFN65542 UOY65540:UPJ65542 UYU65540:UZF65542 VIQ65540:VJB65542 VSM65540:VSX65542 WCI65540:WCT65542 WME65540:WMP65542 WWA65540:WWL65542 S131076:AD131078 JO131076:JZ131078 TK131076:TV131078 ADG131076:ADR131078 ANC131076:ANN131078 AWY131076:AXJ131078 BGU131076:BHF131078 BQQ131076:BRB131078 CAM131076:CAX131078 CKI131076:CKT131078 CUE131076:CUP131078 DEA131076:DEL131078 DNW131076:DOH131078 DXS131076:DYD131078 EHO131076:EHZ131078 ERK131076:ERV131078 FBG131076:FBR131078 FLC131076:FLN131078 FUY131076:FVJ131078 GEU131076:GFF131078 GOQ131076:GPB131078 GYM131076:GYX131078 HII131076:HIT131078 HSE131076:HSP131078 ICA131076:ICL131078 ILW131076:IMH131078 IVS131076:IWD131078 JFO131076:JFZ131078 JPK131076:JPV131078 JZG131076:JZR131078 KJC131076:KJN131078 KSY131076:KTJ131078 LCU131076:LDF131078 LMQ131076:LNB131078 LWM131076:LWX131078 MGI131076:MGT131078 MQE131076:MQP131078 NAA131076:NAL131078 NJW131076:NKH131078 NTS131076:NUD131078 ODO131076:ODZ131078 ONK131076:ONV131078 OXG131076:OXR131078 PHC131076:PHN131078 PQY131076:PRJ131078 QAU131076:QBF131078 QKQ131076:QLB131078 QUM131076:QUX131078 REI131076:RET131078 ROE131076:ROP131078 RYA131076:RYL131078 SHW131076:SIH131078 SRS131076:SSD131078 TBO131076:TBZ131078 TLK131076:TLV131078 TVG131076:TVR131078 UFC131076:UFN131078 UOY131076:UPJ131078 UYU131076:UZF131078 VIQ131076:VJB131078 VSM131076:VSX131078 WCI131076:WCT131078 WME131076:WMP131078 WWA131076:WWL131078 S196612:AD196614 JO196612:JZ196614 TK196612:TV196614 ADG196612:ADR196614 ANC196612:ANN196614 AWY196612:AXJ196614 BGU196612:BHF196614 BQQ196612:BRB196614 CAM196612:CAX196614 CKI196612:CKT196614 CUE196612:CUP196614 DEA196612:DEL196614 DNW196612:DOH196614 DXS196612:DYD196614 EHO196612:EHZ196614 ERK196612:ERV196614 FBG196612:FBR196614 FLC196612:FLN196614 FUY196612:FVJ196614 GEU196612:GFF196614 GOQ196612:GPB196614 GYM196612:GYX196614 HII196612:HIT196614 HSE196612:HSP196614 ICA196612:ICL196614 ILW196612:IMH196614 IVS196612:IWD196614 JFO196612:JFZ196614 JPK196612:JPV196614 JZG196612:JZR196614 KJC196612:KJN196614 KSY196612:KTJ196614 LCU196612:LDF196614 LMQ196612:LNB196614 LWM196612:LWX196614 MGI196612:MGT196614 MQE196612:MQP196614 NAA196612:NAL196614 NJW196612:NKH196614 NTS196612:NUD196614 ODO196612:ODZ196614 ONK196612:ONV196614 OXG196612:OXR196614 PHC196612:PHN196614 PQY196612:PRJ196614 QAU196612:QBF196614 QKQ196612:QLB196614 QUM196612:QUX196614 REI196612:RET196614 ROE196612:ROP196614 RYA196612:RYL196614 SHW196612:SIH196614 SRS196612:SSD196614 TBO196612:TBZ196614 TLK196612:TLV196614 TVG196612:TVR196614 UFC196612:UFN196614 UOY196612:UPJ196614 UYU196612:UZF196614 VIQ196612:VJB196614 VSM196612:VSX196614 WCI196612:WCT196614 WME196612:WMP196614 WWA196612:WWL196614 S262148:AD262150 JO262148:JZ262150 TK262148:TV262150 ADG262148:ADR262150 ANC262148:ANN262150 AWY262148:AXJ262150 BGU262148:BHF262150 BQQ262148:BRB262150 CAM262148:CAX262150 CKI262148:CKT262150 CUE262148:CUP262150 DEA262148:DEL262150 DNW262148:DOH262150 DXS262148:DYD262150 EHO262148:EHZ262150 ERK262148:ERV262150 FBG262148:FBR262150 FLC262148:FLN262150 FUY262148:FVJ262150 GEU262148:GFF262150 GOQ262148:GPB262150 GYM262148:GYX262150 HII262148:HIT262150 HSE262148:HSP262150 ICA262148:ICL262150 ILW262148:IMH262150 IVS262148:IWD262150 JFO262148:JFZ262150 JPK262148:JPV262150 JZG262148:JZR262150 KJC262148:KJN262150 KSY262148:KTJ262150 LCU262148:LDF262150 LMQ262148:LNB262150 LWM262148:LWX262150 MGI262148:MGT262150 MQE262148:MQP262150 NAA262148:NAL262150 NJW262148:NKH262150 NTS262148:NUD262150 ODO262148:ODZ262150 ONK262148:ONV262150 OXG262148:OXR262150 PHC262148:PHN262150 PQY262148:PRJ262150 QAU262148:QBF262150 QKQ262148:QLB262150 QUM262148:QUX262150 REI262148:RET262150 ROE262148:ROP262150 RYA262148:RYL262150 SHW262148:SIH262150 SRS262148:SSD262150 TBO262148:TBZ262150 TLK262148:TLV262150 TVG262148:TVR262150 UFC262148:UFN262150 UOY262148:UPJ262150 UYU262148:UZF262150 VIQ262148:VJB262150 VSM262148:VSX262150 WCI262148:WCT262150 WME262148:WMP262150 WWA262148:WWL262150 S327684:AD327686 JO327684:JZ327686 TK327684:TV327686 ADG327684:ADR327686 ANC327684:ANN327686 AWY327684:AXJ327686 BGU327684:BHF327686 BQQ327684:BRB327686 CAM327684:CAX327686 CKI327684:CKT327686 CUE327684:CUP327686 DEA327684:DEL327686 DNW327684:DOH327686 DXS327684:DYD327686 EHO327684:EHZ327686 ERK327684:ERV327686 FBG327684:FBR327686 FLC327684:FLN327686 FUY327684:FVJ327686 GEU327684:GFF327686 GOQ327684:GPB327686 GYM327684:GYX327686 HII327684:HIT327686 HSE327684:HSP327686 ICA327684:ICL327686 ILW327684:IMH327686 IVS327684:IWD327686 JFO327684:JFZ327686 JPK327684:JPV327686 JZG327684:JZR327686 KJC327684:KJN327686 KSY327684:KTJ327686 LCU327684:LDF327686 LMQ327684:LNB327686 LWM327684:LWX327686 MGI327684:MGT327686 MQE327684:MQP327686 NAA327684:NAL327686 NJW327684:NKH327686 NTS327684:NUD327686 ODO327684:ODZ327686 ONK327684:ONV327686 OXG327684:OXR327686 PHC327684:PHN327686 PQY327684:PRJ327686 QAU327684:QBF327686 QKQ327684:QLB327686 QUM327684:QUX327686 REI327684:RET327686 ROE327684:ROP327686 RYA327684:RYL327686 SHW327684:SIH327686 SRS327684:SSD327686 TBO327684:TBZ327686 TLK327684:TLV327686 TVG327684:TVR327686 UFC327684:UFN327686 UOY327684:UPJ327686 UYU327684:UZF327686 VIQ327684:VJB327686 VSM327684:VSX327686 WCI327684:WCT327686 WME327684:WMP327686 WWA327684:WWL327686 S393220:AD393222 JO393220:JZ393222 TK393220:TV393222 ADG393220:ADR393222 ANC393220:ANN393222 AWY393220:AXJ393222 BGU393220:BHF393222 BQQ393220:BRB393222 CAM393220:CAX393222 CKI393220:CKT393222 CUE393220:CUP393222 DEA393220:DEL393222 DNW393220:DOH393222 DXS393220:DYD393222 EHO393220:EHZ393222 ERK393220:ERV393222 FBG393220:FBR393222 FLC393220:FLN393222 FUY393220:FVJ393222 GEU393220:GFF393222 GOQ393220:GPB393222 GYM393220:GYX393222 HII393220:HIT393222 HSE393220:HSP393222 ICA393220:ICL393222 ILW393220:IMH393222 IVS393220:IWD393222 JFO393220:JFZ393222 JPK393220:JPV393222 JZG393220:JZR393222 KJC393220:KJN393222 KSY393220:KTJ393222 LCU393220:LDF393222 LMQ393220:LNB393222 LWM393220:LWX393222 MGI393220:MGT393222 MQE393220:MQP393222 NAA393220:NAL393222 NJW393220:NKH393222 NTS393220:NUD393222 ODO393220:ODZ393222 ONK393220:ONV393222 OXG393220:OXR393222 PHC393220:PHN393222 PQY393220:PRJ393222 QAU393220:QBF393222 QKQ393220:QLB393222 QUM393220:QUX393222 REI393220:RET393222 ROE393220:ROP393222 RYA393220:RYL393222 SHW393220:SIH393222 SRS393220:SSD393222 TBO393220:TBZ393222 TLK393220:TLV393222 TVG393220:TVR393222 UFC393220:UFN393222 UOY393220:UPJ393222 UYU393220:UZF393222 VIQ393220:VJB393222 VSM393220:VSX393222 WCI393220:WCT393222 WME393220:WMP393222 WWA393220:WWL393222 S458756:AD458758 JO458756:JZ458758 TK458756:TV458758 ADG458756:ADR458758 ANC458756:ANN458758 AWY458756:AXJ458758 BGU458756:BHF458758 BQQ458756:BRB458758 CAM458756:CAX458758 CKI458756:CKT458758 CUE458756:CUP458758 DEA458756:DEL458758 DNW458756:DOH458758 DXS458756:DYD458758 EHO458756:EHZ458758 ERK458756:ERV458758 FBG458756:FBR458758 FLC458756:FLN458758 FUY458756:FVJ458758 GEU458756:GFF458758 GOQ458756:GPB458758 GYM458756:GYX458758 HII458756:HIT458758 HSE458756:HSP458758 ICA458756:ICL458758 ILW458756:IMH458758 IVS458756:IWD458758 JFO458756:JFZ458758 JPK458756:JPV458758 JZG458756:JZR458758 KJC458756:KJN458758 KSY458756:KTJ458758 LCU458756:LDF458758 LMQ458756:LNB458758 LWM458756:LWX458758 MGI458756:MGT458758 MQE458756:MQP458758 NAA458756:NAL458758 NJW458756:NKH458758 NTS458756:NUD458758 ODO458756:ODZ458758 ONK458756:ONV458758 OXG458756:OXR458758 PHC458756:PHN458758 PQY458756:PRJ458758 QAU458756:QBF458758 QKQ458756:QLB458758 QUM458756:QUX458758 REI458756:RET458758 ROE458756:ROP458758 RYA458756:RYL458758 SHW458756:SIH458758 SRS458756:SSD458758 TBO458756:TBZ458758 TLK458756:TLV458758 TVG458756:TVR458758 UFC458756:UFN458758 UOY458756:UPJ458758 UYU458756:UZF458758 VIQ458756:VJB458758 VSM458756:VSX458758 WCI458756:WCT458758 WME458756:WMP458758 WWA458756:WWL458758 S524292:AD524294 JO524292:JZ524294 TK524292:TV524294 ADG524292:ADR524294 ANC524292:ANN524294 AWY524292:AXJ524294 BGU524292:BHF524294 BQQ524292:BRB524294 CAM524292:CAX524294 CKI524292:CKT524294 CUE524292:CUP524294 DEA524292:DEL524294 DNW524292:DOH524294 DXS524292:DYD524294 EHO524292:EHZ524294 ERK524292:ERV524294 FBG524292:FBR524294 FLC524292:FLN524294 FUY524292:FVJ524294 GEU524292:GFF524294 GOQ524292:GPB524294 GYM524292:GYX524294 HII524292:HIT524294 HSE524292:HSP524294 ICA524292:ICL524294 ILW524292:IMH524294 IVS524292:IWD524294 JFO524292:JFZ524294 JPK524292:JPV524294 JZG524292:JZR524294 KJC524292:KJN524294 KSY524292:KTJ524294 LCU524292:LDF524294 LMQ524292:LNB524294 LWM524292:LWX524294 MGI524292:MGT524294 MQE524292:MQP524294 NAA524292:NAL524294 NJW524292:NKH524294 NTS524292:NUD524294 ODO524292:ODZ524294 ONK524292:ONV524294 OXG524292:OXR524294 PHC524292:PHN524294 PQY524292:PRJ524294 QAU524292:QBF524294 QKQ524292:QLB524294 QUM524292:QUX524294 REI524292:RET524294 ROE524292:ROP524294 RYA524292:RYL524294 SHW524292:SIH524294 SRS524292:SSD524294 TBO524292:TBZ524294 TLK524292:TLV524294 TVG524292:TVR524294 UFC524292:UFN524294 UOY524292:UPJ524294 UYU524292:UZF524294 VIQ524292:VJB524294 VSM524292:VSX524294 WCI524292:WCT524294 WME524292:WMP524294 WWA524292:WWL524294 S589828:AD589830 JO589828:JZ589830 TK589828:TV589830 ADG589828:ADR589830 ANC589828:ANN589830 AWY589828:AXJ589830 BGU589828:BHF589830 BQQ589828:BRB589830 CAM589828:CAX589830 CKI589828:CKT589830 CUE589828:CUP589830 DEA589828:DEL589830 DNW589828:DOH589830 DXS589828:DYD589830 EHO589828:EHZ589830 ERK589828:ERV589830 FBG589828:FBR589830 FLC589828:FLN589830 FUY589828:FVJ589830 GEU589828:GFF589830 GOQ589828:GPB589830 GYM589828:GYX589830 HII589828:HIT589830 HSE589828:HSP589830 ICA589828:ICL589830 ILW589828:IMH589830 IVS589828:IWD589830 JFO589828:JFZ589830 JPK589828:JPV589830 JZG589828:JZR589830 KJC589828:KJN589830 KSY589828:KTJ589830 LCU589828:LDF589830 LMQ589828:LNB589830 LWM589828:LWX589830 MGI589828:MGT589830 MQE589828:MQP589830 NAA589828:NAL589830 NJW589828:NKH589830 NTS589828:NUD589830 ODO589828:ODZ589830 ONK589828:ONV589830 OXG589828:OXR589830 PHC589828:PHN589830 PQY589828:PRJ589830 QAU589828:QBF589830 QKQ589828:QLB589830 QUM589828:QUX589830 REI589828:RET589830 ROE589828:ROP589830 RYA589828:RYL589830 SHW589828:SIH589830 SRS589828:SSD589830 TBO589828:TBZ589830 TLK589828:TLV589830 TVG589828:TVR589830 UFC589828:UFN589830 UOY589828:UPJ589830 UYU589828:UZF589830 VIQ589828:VJB589830 VSM589828:VSX589830 WCI589828:WCT589830 WME589828:WMP589830 WWA589828:WWL589830 S655364:AD655366 JO655364:JZ655366 TK655364:TV655366 ADG655364:ADR655366 ANC655364:ANN655366 AWY655364:AXJ655366 BGU655364:BHF655366 BQQ655364:BRB655366 CAM655364:CAX655366 CKI655364:CKT655366 CUE655364:CUP655366 DEA655364:DEL655366 DNW655364:DOH655366 DXS655364:DYD655366 EHO655364:EHZ655366 ERK655364:ERV655366 FBG655364:FBR655366 FLC655364:FLN655366 FUY655364:FVJ655366 GEU655364:GFF655366 GOQ655364:GPB655366 GYM655364:GYX655366 HII655364:HIT655366 HSE655364:HSP655366 ICA655364:ICL655366 ILW655364:IMH655366 IVS655364:IWD655366 JFO655364:JFZ655366 JPK655364:JPV655366 JZG655364:JZR655366 KJC655364:KJN655366 KSY655364:KTJ655366 LCU655364:LDF655366 LMQ655364:LNB655366 LWM655364:LWX655366 MGI655364:MGT655366 MQE655364:MQP655366 NAA655364:NAL655366 NJW655364:NKH655366 NTS655364:NUD655366 ODO655364:ODZ655366 ONK655364:ONV655366 OXG655364:OXR655366 PHC655364:PHN655366 PQY655364:PRJ655366 QAU655364:QBF655366 QKQ655364:QLB655366 QUM655364:QUX655366 REI655364:RET655366 ROE655364:ROP655366 RYA655364:RYL655366 SHW655364:SIH655366 SRS655364:SSD655366 TBO655364:TBZ655366 TLK655364:TLV655366 TVG655364:TVR655366 UFC655364:UFN655366 UOY655364:UPJ655366 UYU655364:UZF655366 VIQ655364:VJB655366 VSM655364:VSX655366 WCI655364:WCT655366 WME655364:WMP655366 WWA655364:WWL655366 S720900:AD720902 JO720900:JZ720902 TK720900:TV720902 ADG720900:ADR720902 ANC720900:ANN720902 AWY720900:AXJ720902 BGU720900:BHF720902 BQQ720900:BRB720902 CAM720900:CAX720902 CKI720900:CKT720902 CUE720900:CUP720902 DEA720900:DEL720902 DNW720900:DOH720902 DXS720900:DYD720902 EHO720900:EHZ720902 ERK720900:ERV720902 FBG720900:FBR720902 FLC720900:FLN720902 FUY720900:FVJ720902 GEU720900:GFF720902 GOQ720900:GPB720902 GYM720900:GYX720902 HII720900:HIT720902 HSE720900:HSP720902 ICA720900:ICL720902 ILW720900:IMH720902 IVS720900:IWD720902 JFO720900:JFZ720902 JPK720900:JPV720902 JZG720900:JZR720902 KJC720900:KJN720902 KSY720900:KTJ720902 LCU720900:LDF720902 LMQ720900:LNB720902 LWM720900:LWX720902 MGI720900:MGT720902 MQE720900:MQP720902 NAA720900:NAL720902 NJW720900:NKH720902 NTS720900:NUD720902 ODO720900:ODZ720902 ONK720900:ONV720902 OXG720900:OXR720902 PHC720900:PHN720902 PQY720900:PRJ720902 QAU720900:QBF720902 QKQ720900:QLB720902 QUM720900:QUX720902 REI720900:RET720902 ROE720900:ROP720902 RYA720900:RYL720902 SHW720900:SIH720902 SRS720900:SSD720902 TBO720900:TBZ720902 TLK720900:TLV720902 TVG720900:TVR720902 UFC720900:UFN720902 UOY720900:UPJ720902 UYU720900:UZF720902 VIQ720900:VJB720902 VSM720900:VSX720902 WCI720900:WCT720902 WME720900:WMP720902 WWA720900:WWL720902 S786436:AD786438 JO786436:JZ786438 TK786436:TV786438 ADG786436:ADR786438 ANC786436:ANN786438 AWY786436:AXJ786438 BGU786436:BHF786438 BQQ786436:BRB786438 CAM786436:CAX786438 CKI786436:CKT786438 CUE786436:CUP786438 DEA786436:DEL786438 DNW786436:DOH786438 DXS786436:DYD786438 EHO786436:EHZ786438 ERK786436:ERV786438 FBG786436:FBR786438 FLC786436:FLN786438 FUY786436:FVJ786438 GEU786436:GFF786438 GOQ786436:GPB786438 GYM786436:GYX786438 HII786436:HIT786438 HSE786436:HSP786438 ICA786436:ICL786438 ILW786436:IMH786438 IVS786436:IWD786438 JFO786436:JFZ786438 JPK786436:JPV786438 JZG786436:JZR786438 KJC786436:KJN786438 KSY786436:KTJ786438 LCU786436:LDF786438 LMQ786436:LNB786438 LWM786436:LWX786438 MGI786436:MGT786438 MQE786436:MQP786438 NAA786436:NAL786438 NJW786436:NKH786438 NTS786436:NUD786438 ODO786436:ODZ786438 ONK786436:ONV786438 OXG786436:OXR786438 PHC786436:PHN786438 PQY786436:PRJ786438 QAU786436:QBF786438 QKQ786436:QLB786438 QUM786436:QUX786438 REI786436:RET786438 ROE786436:ROP786438 RYA786436:RYL786438 SHW786436:SIH786438 SRS786436:SSD786438 TBO786436:TBZ786438 TLK786436:TLV786438 TVG786436:TVR786438 UFC786436:UFN786438 UOY786436:UPJ786438 UYU786436:UZF786438 VIQ786436:VJB786438 VSM786436:VSX786438 WCI786436:WCT786438 WME786436:WMP786438 WWA786436:WWL786438 S851972:AD851974 JO851972:JZ851974 TK851972:TV851974 ADG851972:ADR851974 ANC851972:ANN851974 AWY851972:AXJ851974 BGU851972:BHF851974 BQQ851972:BRB851974 CAM851972:CAX851974 CKI851972:CKT851974 CUE851972:CUP851974 DEA851972:DEL851974 DNW851972:DOH851974 DXS851972:DYD851974 EHO851972:EHZ851974 ERK851972:ERV851974 FBG851972:FBR851974 FLC851972:FLN851974 FUY851972:FVJ851974 GEU851972:GFF851974 GOQ851972:GPB851974 GYM851972:GYX851974 HII851972:HIT851974 HSE851972:HSP851974 ICA851972:ICL851974 ILW851972:IMH851974 IVS851972:IWD851974 JFO851972:JFZ851974 JPK851972:JPV851974 JZG851972:JZR851974 KJC851972:KJN851974 KSY851972:KTJ851974 LCU851972:LDF851974 LMQ851972:LNB851974 LWM851972:LWX851974 MGI851972:MGT851974 MQE851972:MQP851974 NAA851972:NAL851974 NJW851972:NKH851974 NTS851972:NUD851974 ODO851972:ODZ851974 ONK851972:ONV851974 OXG851972:OXR851974 PHC851972:PHN851974 PQY851972:PRJ851974 QAU851972:QBF851974 QKQ851972:QLB851974 QUM851972:QUX851974 REI851972:RET851974 ROE851972:ROP851974 RYA851972:RYL851974 SHW851972:SIH851974 SRS851972:SSD851974 TBO851972:TBZ851974 TLK851972:TLV851974 TVG851972:TVR851974 UFC851972:UFN851974 UOY851972:UPJ851974 UYU851972:UZF851974 VIQ851972:VJB851974 VSM851972:VSX851974 WCI851972:WCT851974 WME851972:WMP851974 WWA851972:WWL851974 S917508:AD917510 JO917508:JZ917510 TK917508:TV917510 ADG917508:ADR917510 ANC917508:ANN917510 AWY917508:AXJ917510 BGU917508:BHF917510 BQQ917508:BRB917510 CAM917508:CAX917510 CKI917508:CKT917510 CUE917508:CUP917510 DEA917508:DEL917510 DNW917508:DOH917510 DXS917508:DYD917510 EHO917508:EHZ917510 ERK917508:ERV917510 FBG917508:FBR917510 FLC917508:FLN917510 FUY917508:FVJ917510 GEU917508:GFF917510 GOQ917508:GPB917510 GYM917508:GYX917510 HII917508:HIT917510 HSE917508:HSP917510 ICA917508:ICL917510 ILW917508:IMH917510 IVS917508:IWD917510 JFO917508:JFZ917510 JPK917508:JPV917510 JZG917508:JZR917510 KJC917508:KJN917510 KSY917508:KTJ917510 LCU917508:LDF917510 LMQ917508:LNB917510 LWM917508:LWX917510 MGI917508:MGT917510 MQE917508:MQP917510 NAA917508:NAL917510 NJW917508:NKH917510 NTS917508:NUD917510 ODO917508:ODZ917510 ONK917508:ONV917510 OXG917508:OXR917510 PHC917508:PHN917510 PQY917508:PRJ917510 QAU917508:QBF917510 QKQ917508:QLB917510 QUM917508:QUX917510 REI917508:RET917510 ROE917508:ROP917510 RYA917508:RYL917510 SHW917508:SIH917510 SRS917508:SSD917510 TBO917508:TBZ917510 TLK917508:TLV917510 TVG917508:TVR917510 UFC917508:UFN917510 UOY917508:UPJ917510 UYU917508:UZF917510 VIQ917508:VJB917510 VSM917508:VSX917510 WCI917508:WCT917510 WME917508:WMP917510 WWA917508:WWL917510 S983044:AD983046 JO983044:JZ983046 TK983044:TV983046 ADG983044:ADR983046 ANC983044:ANN983046 AWY983044:AXJ983046 BGU983044:BHF983046 BQQ983044:BRB983046 CAM983044:CAX983046 CKI983044:CKT983046 CUE983044:CUP983046 DEA983044:DEL983046 DNW983044:DOH983046 DXS983044:DYD983046 EHO983044:EHZ983046 ERK983044:ERV983046 FBG983044:FBR983046 FLC983044:FLN983046 FUY983044:FVJ983046 GEU983044:GFF983046 GOQ983044:GPB983046 GYM983044:GYX983046 HII983044:HIT983046 HSE983044:HSP983046 ICA983044:ICL983046 ILW983044:IMH983046 IVS983044:IWD983046 JFO983044:JFZ983046 JPK983044:JPV983046 JZG983044:JZR983046 KJC983044:KJN983046 KSY983044:KTJ983046 LCU983044:LDF983046 LMQ983044:LNB983046 LWM983044:LWX983046 MGI983044:MGT983046 MQE983044:MQP983046 NAA983044:NAL983046 NJW983044:NKH983046 NTS983044:NUD983046 ODO983044:ODZ983046 ONK983044:ONV983046 OXG983044:OXR983046 PHC983044:PHN983046 PQY983044:PRJ983046 QAU983044:QBF983046 QKQ983044:QLB983046 QUM983044:QUX983046 REI983044:RET983046 ROE983044:ROP983046 RYA983044:RYL983046 SHW983044:SIH983046 SRS983044:SSD983046 TBO983044:TBZ983046 TLK983044:TLV983046 TVG983044:TVR983046 UFC983044:UFN983046 UOY983044:UPJ983046 UYU983044:UZF983046 VIQ983044:VJB983046 VSM983044:VSX983046 WCI983044:WCT983046 WME983044:WMP983046 WWA983044:WWL983046 E19:P21 JA19:JL21 SW19:TH21 ACS19:ADD21 AMO19:AMZ21 AWK19:AWV21 BGG19:BGR21 BQC19:BQN21 BZY19:CAJ21 CJU19:CKF21 CTQ19:CUB21 DDM19:DDX21 DNI19:DNT21 DXE19:DXP21 EHA19:EHL21 EQW19:ERH21 FAS19:FBD21 FKO19:FKZ21 FUK19:FUV21 GEG19:GER21 GOC19:GON21 GXY19:GYJ21 HHU19:HIF21 HRQ19:HSB21 IBM19:IBX21 ILI19:ILT21 IVE19:IVP21 JFA19:JFL21 JOW19:JPH21 JYS19:JZD21 KIO19:KIZ21 KSK19:KSV21 LCG19:LCR21 LMC19:LMN21 LVY19:LWJ21 MFU19:MGF21 MPQ19:MQB21 MZM19:MZX21 NJI19:NJT21 NTE19:NTP21 ODA19:ODL21 OMW19:ONH21 OWS19:OXD21 PGO19:PGZ21 PQK19:PQV21 QAG19:QAR21 QKC19:QKN21 QTY19:QUJ21 RDU19:REF21 RNQ19:ROB21 RXM19:RXX21 SHI19:SHT21 SRE19:SRP21 TBA19:TBL21 TKW19:TLH21 TUS19:TVD21 UEO19:UEZ21 UOK19:UOV21 UYG19:UYR21 VIC19:VIN21 VRY19:VSJ21 WBU19:WCF21 WLQ19:WMB21 WVM19:WVX21 E65528:P65530 JA65528:JL65530 SW65528:TH65530 ACS65528:ADD65530 AMO65528:AMZ65530 AWK65528:AWV65530 BGG65528:BGR65530 BQC65528:BQN65530 BZY65528:CAJ65530 CJU65528:CKF65530 CTQ65528:CUB65530 DDM65528:DDX65530 DNI65528:DNT65530 DXE65528:DXP65530 EHA65528:EHL65530 EQW65528:ERH65530 FAS65528:FBD65530 FKO65528:FKZ65530 FUK65528:FUV65530 GEG65528:GER65530 GOC65528:GON65530 GXY65528:GYJ65530 HHU65528:HIF65530 HRQ65528:HSB65530 IBM65528:IBX65530 ILI65528:ILT65530 IVE65528:IVP65530 JFA65528:JFL65530 JOW65528:JPH65530 JYS65528:JZD65530 KIO65528:KIZ65530 KSK65528:KSV65530 LCG65528:LCR65530 LMC65528:LMN65530 LVY65528:LWJ65530 MFU65528:MGF65530 MPQ65528:MQB65530 MZM65528:MZX65530 NJI65528:NJT65530 NTE65528:NTP65530 ODA65528:ODL65530 OMW65528:ONH65530 OWS65528:OXD65530 PGO65528:PGZ65530 PQK65528:PQV65530 QAG65528:QAR65530 QKC65528:QKN65530 QTY65528:QUJ65530 RDU65528:REF65530 RNQ65528:ROB65530 RXM65528:RXX65530 SHI65528:SHT65530 SRE65528:SRP65530 TBA65528:TBL65530 TKW65528:TLH65530 TUS65528:TVD65530 UEO65528:UEZ65530 UOK65528:UOV65530 UYG65528:UYR65530 VIC65528:VIN65530 VRY65528:VSJ65530 WBU65528:WCF65530 WLQ65528:WMB65530 WVM65528:WVX65530 E131064:P131066 JA131064:JL131066 SW131064:TH131066 ACS131064:ADD131066 AMO131064:AMZ131066 AWK131064:AWV131066 BGG131064:BGR131066 BQC131064:BQN131066 BZY131064:CAJ131066 CJU131064:CKF131066 CTQ131064:CUB131066 DDM131064:DDX131066 DNI131064:DNT131066 DXE131064:DXP131066 EHA131064:EHL131066 EQW131064:ERH131066 FAS131064:FBD131066 FKO131064:FKZ131066 FUK131064:FUV131066 GEG131064:GER131066 GOC131064:GON131066 GXY131064:GYJ131066 HHU131064:HIF131066 HRQ131064:HSB131066 IBM131064:IBX131066 ILI131064:ILT131066 IVE131064:IVP131066 JFA131064:JFL131066 JOW131064:JPH131066 JYS131064:JZD131066 KIO131064:KIZ131066 KSK131064:KSV131066 LCG131064:LCR131066 LMC131064:LMN131066 LVY131064:LWJ131066 MFU131064:MGF131066 MPQ131064:MQB131066 MZM131064:MZX131066 NJI131064:NJT131066 NTE131064:NTP131066 ODA131064:ODL131066 OMW131064:ONH131066 OWS131064:OXD131066 PGO131064:PGZ131066 PQK131064:PQV131066 QAG131064:QAR131066 QKC131064:QKN131066 QTY131064:QUJ131066 RDU131064:REF131066 RNQ131064:ROB131066 RXM131064:RXX131066 SHI131064:SHT131066 SRE131064:SRP131066 TBA131064:TBL131066 TKW131064:TLH131066 TUS131064:TVD131066 UEO131064:UEZ131066 UOK131064:UOV131066 UYG131064:UYR131066 VIC131064:VIN131066 VRY131064:VSJ131066 WBU131064:WCF131066 WLQ131064:WMB131066 WVM131064:WVX131066 E196600:P196602 JA196600:JL196602 SW196600:TH196602 ACS196600:ADD196602 AMO196600:AMZ196602 AWK196600:AWV196602 BGG196600:BGR196602 BQC196600:BQN196602 BZY196600:CAJ196602 CJU196600:CKF196602 CTQ196600:CUB196602 DDM196600:DDX196602 DNI196600:DNT196602 DXE196600:DXP196602 EHA196600:EHL196602 EQW196600:ERH196602 FAS196600:FBD196602 FKO196600:FKZ196602 FUK196600:FUV196602 GEG196600:GER196602 GOC196600:GON196602 GXY196600:GYJ196602 HHU196600:HIF196602 HRQ196600:HSB196602 IBM196600:IBX196602 ILI196600:ILT196602 IVE196600:IVP196602 JFA196600:JFL196602 JOW196600:JPH196602 JYS196600:JZD196602 KIO196600:KIZ196602 KSK196600:KSV196602 LCG196600:LCR196602 LMC196600:LMN196602 LVY196600:LWJ196602 MFU196600:MGF196602 MPQ196600:MQB196602 MZM196600:MZX196602 NJI196600:NJT196602 NTE196600:NTP196602 ODA196600:ODL196602 OMW196600:ONH196602 OWS196600:OXD196602 PGO196600:PGZ196602 PQK196600:PQV196602 QAG196600:QAR196602 QKC196600:QKN196602 QTY196600:QUJ196602 RDU196600:REF196602 RNQ196600:ROB196602 RXM196600:RXX196602 SHI196600:SHT196602 SRE196600:SRP196602 TBA196600:TBL196602 TKW196600:TLH196602 TUS196600:TVD196602 UEO196600:UEZ196602 UOK196600:UOV196602 UYG196600:UYR196602 VIC196600:VIN196602 VRY196600:VSJ196602 WBU196600:WCF196602 WLQ196600:WMB196602 WVM196600:WVX196602 E262136:P262138 JA262136:JL262138 SW262136:TH262138 ACS262136:ADD262138 AMO262136:AMZ262138 AWK262136:AWV262138 BGG262136:BGR262138 BQC262136:BQN262138 BZY262136:CAJ262138 CJU262136:CKF262138 CTQ262136:CUB262138 DDM262136:DDX262138 DNI262136:DNT262138 DXE262136:DXP262138 EHA262136:EHL262138 EQW262136:ERH262138 FAS262136:FBD262138 FKO262136:FKZ262138 FUK262136:FUV262138 GEG262136:GER262138 GOC262136:GON262138 GXY262136:GYJ262138 HHU262136:HIF262138 HRQ262136:HSB262138 IBM262136:IBX262138 ILI262136:ILT262138 IVE262136:IVP262138 JFA262136:JFL262138 JOW262136:JPH262138 JYS262136:JZD262138 KIO262136:KIZ262138 KSK262136:KSV262138 LCG262136:LCR262138 LMC262136:LMN262138 LVY262136:LWJ262138 MFU262136:MGF262138 MPQ262136:MQB262138 MZM262136:MZX262138 NJI262136:NJT262138 NTE262136:NTP262138 ODA262136:ODL262138 OMW262136:ONH262138 OWS262136:OXD262138 PGO262136:PGZ262138 PQK262136:PQV262138 QAG262136:QAR262138 QKC262136:QKN262138 QTY262136:QUJ262138 RDU262136:REF262138 RNQ262136:ROB262138 RXM262136:RXX262138 SHI262136:SHT262138 SRE262136:SRP262138 TBA262136:TBL262138 TKW262136:TLH262138 TUS262136:TVD262138 UEO262136:UEZ262138 UOK262136:UOV262138 UYG262136:UYR262138 VIC262136:VIN262138 VRY262136:VSJ262138 WBU262136:WCF262138 WLQ262136:WMB262138 WVM262136:WVX262138 E327672:P327674 JA327672:JL327674 SW327672:TH327674 ACS327672:ADD327674 AMO327672:AMZ327674 AWK327672:AWV327674 BGG327672:BGR327674 BQC327672:BQN327674 BZY327672:CAJ327674 CJU327672:CKF327674 CTQ327672:CUB327674 DDM327672:DDX327674 DNI327672:DNT327674 DXE327672:DXP327674 EHA327672:EHL327674 EQW327672:ERH327674 FAS327672:FBD327674 FKO327672:FKZ327674 FUK327672:FUV327674 GEG327672:GER327674 GOC327672:GON327674 GXY327672:GYJ327674 HHU327672:HIF327674 HRQ327672:HSB327674 IBM327672:IBX327674 ILI327672:ILT327674 IVE327672:IVP327674 JFA327672:JFL327674 JOW327672:JPH327674 JYS327672:JZD327674 KIO327672:KIZ327674 KSK327672:KSV327674 LCG327672:LCR327674 LMC327672:LMN327674 LVY327672:LWJ327674 MFU327672:MGF327674 MPQ327672:MQB327674 MZM327672:MZX327674 NJI327672:NJT327674 NTE327672:NTP327674 ODA327672:ODL327674 OMW327672:ONH327674 OWS327672:OXD327674 PGO327672:PGZ327674 PQK327672:PQV327674 QAG327672:QAR327674 QKC327672:QKN327674 QTY327672:QUJ327674 RDU327672:REF327674 RNQ327672:ROB327674 RXM327672:RXX327674 SHI327672:SHT327674 SRE327672:SRP327674 TBA327672:TBL327674 TKW327672:TLH327674 TUS327672:TVD327674 UEO327672:UEZ327674 UOK327672:UOV327674 UYG327672:UYR327674 VIC327672:VIN327674 VRY327672:VSJ327674 WBU327672:WCF327674 WLQ327672:WMB327674 WVM327672:WVX327674 E393208:P393210 JA393208:JL393210 SW393208:TH393210 ACS393208:ADD393210 AMO393208:AMZ393210 AWK393208:AWV393210 BGG393208:BGR393210 BQC393208:BQN393210 BZY393208:CAJ393210 CJU393208:CKF393210 CTQ393208:CUB393210 DDM393208:DDX393210 DNI393208:DNT393210 DXE393208:DXP393210 EHA393208:EHL393210 EQW393208:ERH393210 FAS393208:FBD393210 FKO393208:FKZ393210 FUK393208:FUV393210 GEG393208:GER393210 GOC393208:GON393210 GXY393208:GYJ393210 HHU393208:HIF393210 HRQ393208:HSB393210 IBM393208:IBX393210 ILI393208:ILT393210 IVE393208:IVP393210 JFA393208:JFL393210 JOW393208:JPH393210 JYS393208:JZD393210 KIO393208:KIZ393210 KSK393208:KSV393210 LCG393208:LCR393210 LMC393208:LMN393210 LVY393208:LWJ393210 MFU393208:MGF393210 MPQ393208:MQB393210 MZM393208:MZX393210 NJI393208:NJT393210 NTE393208:NTP393210 ODA393208:ODL393210 OMW393208:ONH393210 OWS393208:OXD393210 PGO393208:PGZ393210 PQK393208:PQV393210 QAG393208:QAR393210 QKC393208:QKN393210 QTY393208:QUJ393210 RDU393208:REF393210 RNQ393208:ROB393210 RXM393208:RXX393210 SHI393208:SHT393210 SRE393208:SRP393210 TBA393208:TBL393210 TKW393208:TLH393210 TUS393208:TVD393210 UEO393208:UEZ393210 UOK393208:UOV393210 UYG393208:UYR393210 VIC393208:VIN393210 VRY393208:VSJ393210 WBU393208:WCF393210 WLQ393208:WMB393210 WVM393208:WVX393210 E458744:P458746 JA458744:JL458746 SW458744:TH458746 ACS458744:ADD458746 AMO458744:AMZ458746 AWK458744:AWV458746 BGG458744:BGR458746 BQC458744:BQN458746 BZY458744:CAJ458746 CJU458744:CKF458746 CTQ458744:CUB458746 DDM458744:DDX458746 DNI458744:DNT458746 DXE458744:DXP458746 EHA458744:EHL458746 EQW458744:ERH458746 FAS458744:FBD458746 FKO458744:FKZ458746 FUK458744:FUV458746 GEG458744:GER458746 GOC458744:GON458746 GXY458744:GYJ458746 HHU458744:HIF458746 HRQ458744:HSB458746 IBM458744:IBX458746 ILI458744:ILT458746 IVE458744:IVP458746 JFA458744:JFL458746 JOW458744:JPH458746 JYS458744:JZD458746 KIO458744:KIZ458746 KSK458744:KSV458746 LCG458744:LCR458746 LMC458744:LMN458746 LVY458744:LWJ458746 MFU458744:MGF458746 MPQ458744:MQB458746 MZM458744:MZX458746 NJI458744:NJT458746 NTE458744:NTP458746 ODA458744:ODL458746 OMW458744:ONH458746 OWS458744:OXD458746 PGO458744:PGZ458746 PQK458744:PQV458746 QAG458744:QAR458746 QKC458744:QKN458746 QTY458744:QUJ458746 RDU458744:REF458746 RNQ458744:ROB458746 RXM458744:RXX458746 SHI458744:SHT458746 SRE458744:SRP458746 TBA458744:TBL458746 TKW458744:TLH458746 TUS458744:TVD458746 UEO458744:UEZ458746 UOK458744:UOV458746 UYG458744:UYR458746 VIC458744:VIN458746 VRY458744:VSJ458746 WBU458744:WCF458746 WLQ458744:WMB458746 WVM458744:WVX458746 E524280:P524282 JA524280:JL524282 SW524280:TH524282 ACS524280:ADD524282 AMO524280:AMZ524282 AWK524280:AWV524282 BGG524280:BGR524282 BQC524280:BQN524282 BZY524280:CAJ524282 CJU524280:CKF524282 CTQ524280:CUB524282 DDM524280:DDX524282 DNI524280:DNT524282 DXE524280:DXP524282 EHA524280:EHL524282 EQW524280:ERH524282 FAS524280:FBD524282 FKO524280:FKZ524282 FUK524280:FUV524282 GEG524280:GER524282 GOC524280:GON524282 GXY524280:GYJ524282 HHU524280:HIF524282 HRQ524280:HSB524282 IBM524280:IBX524282 ILI524280:ILT524282 IVE524280:IVP524282 JFA524280:JFL524282 JOW524280:JPH524282 JYS524280:JZD524282 KIO524280:KIZ524282 KSK524280:KSV524282 LCG524280:LCR524282 LMC524280:LMN524282 LVY524280:LWJ524282 MFU524280:MGF524282 MPQ524280:MQB524282 MZM524280:MZX524282 NJI524280:NJT524282 NTE524280:NTP524282 ODA524280:ODL524282 OMW524280:ONH524282 OWS524280:OXD524282 PGO524280:PGZ524282 PQK524280:PQV524282 QAG524280:QAR524282 QKC524280:QKN524282 QTY524280:QUJ524282 RDU524280:REF524282 RNQ524280:ROB524282 RXM524280:RXX524282 SHI524280:SHT524282 SRE524280:SRP524282 TBA524280:TBL524282 TKW524280:TLH524282 TUS524280:TVD524282 UEO524280:UEZ524282 UOK524280:UOV524282 UYG524280:UYR524282 VIC524280:VIN524282 VRY524280:VSJ524282 WBU524280:WCF524282 WLQ524280:WMB524282 WVM524280:WVX524282 E589816:P589818 JA589816:JL589818 SW589816:TH589818 ACS589816:ADD589818 AMO589816:AMZ589818 AWK589816:AWV589818 BGG589816:BGR589818 BQC589816:BQN589818 BZY589816:CAJ589818 CJU589816:CKF589818 CTQ589816:CUB589818 DDM589816:DDX589818 DNI589816:DNT589818 DXE589816:DXP589818 EHA589816:EHL589818 EQW589816:ERH589818 FAS589816:FBD589818 FKO589816:FKZ589818 FUK589816:FUV589818 GEG589816:GER589818 GOC589816:GON589818 GXY589816:GYJ589818 HHU589816:HIF589818 HRQ589816:HSB589818 IBM589816:IBX589818 ILI589816:ILT589818 IVE589816:IVP589818 JFA589816:JFL589818 JOW589816:JPH589818 JYS589816:JZD589818 KIO589816:KIZ589818 KSK589816:KSV589818 LCG589816:LCR589818 LMC589816:LMN589818 LVY589816:LWJ589818 MFU589816:MGF589818 MPQ589816:MQB589818 MZM589816:MZX589818 NJI589816:NJT589818 NTE589816:NTP589818 ODA589816:ODL589818 OMW589816:ONH589818 OWS589816:OXD589818 PGO589816:PGZ589818 PQK589816:PQV589818 QAG589816:QAR589818 QKC589816:QKN589818 QTY589816:QUJ589818 RDU589816:REF589818 RNQ589816:ROB589818 RXM589816:RXX589818 SHI589816:SHT589818 SRE589816:SRP589818 TBA589816:TBL589818 TKW589816:TLH589818 TUS589816:TVD589818 UEO589816:UEZ589818 UOK589816:UOV589818 UYG589816:UYR589818 VIC589816:VIN589818 VRY589816:VSJ589818 WBU589816:WCF589818 WLQ589816:WMB589818 WVM589816:WVX589818 E655352:P655354 JA655352:JL655354 SW655352:TH655354 ACS655352:ADD655354 AMO655352:AMZ655354 AWK655352:AWV655354 BGG655352:BGR655354 BQC655352:BQN655354 BZY655352:CAJ655354 CJU655352:CKF655354 CTQ655352:CUB655354 DDM655352:DDX655354 DNI655352:DNT655354 DXE655352:DXP655354 EHA655352:EHL655354 EQW655352:ERH655354 FAS655352:FBD655354 FKO655352:FKZ655354 FUK655352:FUV655354 GEG655352:GER655354 GOC655352:GON655354 GXY655352:GYJ655354 HHU655352:HIF655354 HRQ655352:HSB655354 IBM655352:IBX655354 ILI655352:ILT655354 IVE655352:IVP655354 JFA655352:JFL655354 JOW655352:JPH655354 JYS655352:JZD655354 KIO655352:KIZ655354 KSK655352:KSV655354 LCG655352:LCR655354 LMC655352:LMN655354 LVY655352:LWJ655354 MFU655352:MGF655354 MPQ655352:MQB655354 MZM655352:MZX655354 NJI655352:NJT655354 NTE655352:NTP655354 ODA655352:ODL655354 OMW655352:ONH655354 OWS655352:OXD655354 PGO655352:PGZ655354 PQK655352:PQV655354 QAG655352:QAR655354 QKC655352:QKN655354 QTY655352:QUJ655354 RDU655352:REF655354 RNQ655352:ROB655354 RXM655352:RXX655354 SHI655352:SHT655354 SRE655352:SRP655354 TBA655352:TBL655354 TKW655352:TLH655354 TUS655352:TVD655354 UEO655352:UEZ655354 UOK655352:UOV655354 UYG655352:UYR655354 VIC655352:VIN655354 VRY655352:VSJ655354 WBU655352:WCF655354 WLQ655352:WMB655354 WVM655352:WVX655354 E720888:P720890 JA720888:JL720890 SW720888:TH720890 ACS720888:ADD720890 AMO720888:AMZ720890 AWK720888:AWV720890 BGG720888:BGR720890 BQC720888:BQN720890 BZY720888:CAJ720890 CJU720888:CKF720890 CTQ720888:CUB720890 DDM720888:DDX720890 DNI720888:DNT720890 DXE720888:DXP720890 EHA720888:EHL720890 EQW720888:ERH720890 FAS720888:FBD720890 FKO720888:FKZ720890 FUK720888:FUV720890 GEG720888:GER720890 GOC720888:GON720890 GXY720888:GYJ720890 HHU720888:HIF720890 HRQ720888:HSB720890 IBM720888:IBX720890 ILI720888:ILT720890 IVE720888:IVP720890 JFA720888:JFL720890 JOW720888:JPH720890 JYS720888:JZD720890 KIO720888:KIZ720890 KSK720888:KSV720890 LCG720888:LCR720890 LMC720888:LMN720890 LVY720888:LWJ720890 MFU720888:MGF720890 MPQ720888:MQB720890 MZM720888:MZX720890 NJI720888:NJT720890 NTE720888:NTP720890 ODA720888:ODL720890 OMW720888:ONH720890 OWS720888:OXD720890 PGO720888:PGZ720890 PQK720888:PQV720890 QAG720888:QAR720890 QKC720888:QKN720890 QTY720888:QUJ720890 RDU720888:REF720890 RNQ720888:ROB720890 RXM720888:RXX720890 SHI720888:SHT720890 SRE720888:SRP720890 TBA720888:TBL720890 TKW720888:TLH720890 TUS720888:TVD720890 UEO720888:UEZ720890 UOK720888:UOV720890 UYG720888:UYR720890 VIC720888:VIN720890 VRY720888:VSJ720890 WBU720888:WCF720890 WLQ720888:WMB720890 WVM720888:WVX720890 E786424:P786426 JA786424:JL786426 SW786424:TH786426 ACS786424:ADD786426 AMO786424:AMZ786426 AWK786424:AWV786426 BGG786424:BGR786426 BQC786424:BQN786426 BZY786424:CAJ786426 CJU786424:CKF786426 CTQ786424:CUB786426 DDM786424:DDX786426 DNI786424:DNT786426 DXE786424:DXP786426 EHA786424:EHL786426 EQW786424:ERH786426 FAS786424:FBD786426 FKO786424:FKZ786426 FUK786424:FUV786426 GEG786424:GER786426 GOC786424:GON786426 GXY786424:GYJ786426 HHU786424:HIF786426 HRQ786424:HSB786426 IBM786424:IBX786426 ILI786424:ILT786426 IVE786424:IVP786426 JFA786424:JFL786426 JOW786424:JPH786426 JYS786424:JZD786426 KIO786424:KIZ786426 KSK786424:KSV786426 LCG786424:LCR786426 LMC786424:LMN786426 LVY786424:LWJ786426 MFU786424:MGF786426 MPQ786424:MQB786426 MZM786424:MZX786426 NJI786424:NJT786426 NTE786424:NTP786426 ODA786424:ODL786426 OMW786424:ONH786426 OWS786424:OXD786426 PGO786424:PGZ786426 PQK786424:PQV786426 QAG786424:QAR786426 QKC786424:QKN786426 QTY786424:QUJ786426 RDU786424:REF786426 RNQ786424:ROB786426 RXM786424:RXX786426 SHI786424:SHT786426 SRE786424:SRP786426 TBA786424:TBL786426 TKW786424:TLH786426 TUS786424:TVD786426 UEO786424:UEZ786426 UOK786424:UOV786426 UYG786424:UYR786426 VIC786424:VIN786426 VRY786424:VSJ786426 WBU786424:WCF786426 WLQ786424:WMB786426 WVM786424:WVX786426 E851960:P851962 JA851960:JL851962 SW851960:TH851962 ACS851960:ADD851962 AMO851960:AMZ851962 AWK851960:AWV851962 BGG851960:BGR851962 BQC851960:BQN851962 BZY851960:CAJ851962 CJU851960:CKF851962 CTQ851960:CUB851962 DDM851960:DDX851962 DNI851960:DNT851962 DXE851960:DXP851962 EHA851960:EHL851962 EQW851960:ERH851962 FAS851960:FBD851962 FKO851960:FKZ851962 FUK851960:FUV851962 GEG851960:GER851962 GOC851960:GON851962 GXY851960:GYJ851962 HHU851960:HIF851962 HRQ851960:HSB851962 IBM851960:IBX851962 ILI851960:ILT851962 IVE851960:IVP851962 JFA851960:JFL851962 JOW851960:JPH851962 JYS851960:JZD851962 KIO851960:KIZ851962 KSK851960:KSV851962 LCG851960:LCR851962 LMC851960:LMN851962 LVY851960:LWJ851962 MFU851960:MGF851962 MPQ851960:MQB851962 MZM851960:MZX851962 NJI851960:NJT851962 NTE851960:NTP851962 ODA851960:ODL851962 OMW851960:ONH851962 OWS851960:OXD851962 PGO851960:PGZ851962 PQK851960:PQV851962 QAG851960:QAR851962 QKC851960:QKN851962 QTY851960:QUJ851962 RDU851960:REF851962 RNQ851960:ROB851962 RXM851960:RXX851962 SHI851960:SHT851962 SRE851960:SRP851962 TBA851960:TBL851962 TKW851960:TLH851962 TUS851960:TVD851962 UEO851960:UEZ851962 UOK851960:UOV851962 UYG851960:UYR851962 VIC851960:VIN851962 VRY851960:VSJ851962 WBU851960:WCF851962 WLQ851960:WMB851962 WVM851960:WVX851962 E917496:P917498 JA917496:JL917498 SW917496:TH917498 ACS917496:ADD917498 AMO917496:AMZ917498 AWK917496:AWV917498 BGG917496:BGR917498 BQC917496:BQN917498 BZY917496:CAJ917498 CJU917496:CKF917498 CTQ917496:CUB917498 DDM917496:DDX917498 DNI917496:DNT917498 DXE917496:DXP917498 EHA917496:EHL917498 EQW917496:ERH917498 FAS917496:FBD917498 FKO917496:FKZ917498 FUK917496:FUV917498 GEG917496:GER917498 GOC917496:GON917498 GXY917496:GYJ917498 HHU917496:HIF917498 HRQ917496:HSB917498 IBM917496:IBX917498 ILI917496:ILT917498 IVE917496:IVP917498 JFA917496:JFL917498 JOW917496:JPH917498 JYS917496:JZD917498 KIO917496:KIZ917498 KSK917496:KSV917498 LCG917496:LCR917498 LMC917496:LMN917498 LVY917496:LWJ917498 MFU917496:MGF917498 MPQ917496:MQB917498 MZM917496:MZX917498 NJI917496:NJT917498 NTE917496:NTP917498 ODA917496:ODL917498 OMW917496:ONH917498 OWS917496:OXD917498 PGO917496:PGZ917498 PQK917496:PQV917498 QAG917496:QAR917498 QKC917496:QKN917498 QTY917496:QUJ917498 RDU917496:REF917498 RNQ917496:ROB917498 RXM917496:RXX917498 SHI917496:SHT917498 SRE917496:SRP917498 TBA917496:TBL917498 TKW917496:TLH917498 TUS917496:TVD917498 UEO917496:UEZ917498 UOK917496:UOV917498 UYG917496:UYR917498 VIC917496:VIN917498 VRY917496:VSJ917498 WBU917496:WCF917498 WLQ917496:WMB917498 WVM917496:WVX917498 E983032:P983034 JA983032:JL983034 SW983032:TH983034 ACS983032:ADD983034 AMO983032:AMZ983034 AWK983032:AWV983034 BGG983032:BGR983034 BQC983032:BQN983034 BZY983032:CAJ983034 CJU983032:CKF983034 CTQ983032:CUB983034 DDM983032:DDX983034 DNI983032:DNT983034 DXE983032:DXP983034 EHA983032:EHL983034 EQW983032:ERH983034 FAS983032:FBD983034 FKO983032:FKZ983034 FUK983032:FUV983034 GEG983032:GER983034 GOC983032:GON983034 GXY983032:GYJ983034 HHU983032:HIF983034 HRQ983032:HSB983034 IBM983032:IBX983034 ILI983032:ILT983034 IVE983032:IVP983034 JFA983032:JFL983034 JOW983032:JPH983034 JYS983032:JZD983034 KIO983032:KIZ983034 KSK983032:KSV983034 LCG983032:LCR983034 LMC983032:LMN983034 LVY983032:LWJ983034 MFU983032:MGF983034 MPQ983032:MQB983034 MZM983032:MZX983034 NJI983032:NJT983034 NTE983032:NTP983034 ODA983032:ODL983034 OMW983032:ONH983034 OWS983032:OXD983034 PGO983032:PGZ983034 PQK983032:PQV983034 QAG983032:QAR983034 QKC983032:QKN983034 QTY983032:QUJ983034 RDU983032:REF983034 RNQ983032:ROB983034 RXM983032:RXX983034 SHI983032:SHT983034 SRE983032:SRP983034 TBA983032:TBL983034 TKW983032:TLH983034 TUS983032:TVD983034 UEO983032:UEZ983034 UOK983032:UOV983034 UYG983032:UYR983034 VIC983032:VIN983034 VRY983032:VSJ983034 WBU983032:WCF983034 WLQ983032:WMB983034 WVM983032:WVX983034 P25 JL25 TH25 ADD25 AMZ25 AWV25 BGR25 BQN25 CAJ25 CKF25 CUB25 DDX25 DNT25 DXP25 EHL25 ERH25 FBD25 FKZ25 FUV25 GER25 GON25 GYJ25 HIF25 HSB25 IBX25 ILT25 IVP25 JFL25 JPH25 JZD25 KIZ25 KSV25 LCR25 LMN25 LWJ25 MGF25 MQB25 MZX25 NJT25 NTP25 ODL25 ONH25 OXD25 PGZ25 PQV25 QAR25 QKN25 QUJ25 REF25 ROB25 RXX25 SHT25 SRP25 TBL25 TLH25 TVD25 UEZ25 UOV25 UYR25 VIN25 VSJ25 WCF25 WMB25 WVX25 P65534 JL65534 TH65534 ADD65534 AMZ65534 AWV65534 BGR65534 BQN65534 CAJ65534 CKF65534 CUB65534 DDX65534 DNT65534 DXP65534 EHL65534 ERH65534 FBD65534 FKZ65534 FUV65534 GER65534 GON65534 GYJ65534 HIF65534 HSB65534 IBX65534 ILT65534 IVP65534 JFL65534 JPH65534 JZD65534 KIZ65534 KSV65534 LCR65534 LMN65534 LWJ65534 MGF65534 MQB65534 MZX65534 NJT65534 NTP65534 ODL65534 ONH65534 OXD65534 PGZ65534 PQV65534 QAR65534 QKN65534 QUJ65534 REF65534 ROB65534 RXX65534 SHT65534 SRP65534 TBL65534 TLH65534 TVD65534 UEZ65534 UOV65534 UYR65534 VIN65534 VSJ65534 WCF65534 WMB65534 WVX65534 P131070 JL131070 TH131070 ADD131070 AMZ131070 AWV131070 BGR131070 BQN131070 CAJ131070 CKF131070 CUB131070 DDX131070 DNT131070 DXP131070 EHL131070 ERH131070 FBD131070 FKZ131070 FUV131070 GER131070 GON131070 GYJ131070 HIF131070 HSB131070 IBX131070 ILT131070 IVP131070 JFL131070 JPH131070 JZD131070 KIZ131070 KSV131070 LCR131070 LMN131070 LWJ131070 MGF131070 MQB131070 MZX131070 NJT131070 NTP131070 ODL131070 ONH131070 OXD131070 PGZ131070 PQV131070 QAR131070 QKN131070 QUJ131070 REF131070 ROB131070 RXX131070 SHT131070 SRP131070 TBL131070 TLH131070 TVD131070 UEZ131070 UOV131070 UYR131070 VIN131070 VSJ131070 WCF131070 WMB131070 WVX131070 P196606 JL196606 TH196606 ADD196606 AMZ196606 AWV196606 BGR196606 BQN196606 CAJ196606 CKF196606 CUB196606 DDX196606 DNT196606 DXP196606 EHL196606 ERH196606 FBD196606 FKZ196606 FUV196606 GER196606 GON196606 GYJ196606 HIF196606 HSB196606 IBX196606 ILT196606 IVP196606 JFL196606 JPH196606 JZD196606 KIZ196606 KSV196606 LCR196606 LMN196606 LWJ196606 MGF196606 MQB196606 MZX196606 NJT196606 NTP196606 ODL196606 ONH196606 OXD196606 PGZ196606 PQV196606 QAR196606 QKN196606 QUJ196606 REF196606 ROB196606 RXX196606 SHT196606 SRP196606 TBL196606 TLH196606 TVD196606 UEZ196606 UOV196606 UYR196606 VIN196606 VSJ196606 WCF196606 WMB196606 WVX196606 P262142 JL262142 TH262142 ADD262142 AMZ262142 AWV262142 BGR262142 BQN262142 CAJ262142 CKF262142 CUB262142 DDX262142 DNT262142 DXP262142 EHL262142 ERH262142 FBD262142 FKZ262142 FUV262142 GER262142 GON262142 GYJ262142 HIF262142 HSB262142 IBX262142 ILT262142 IVP262142 JFL262142 JPH262142 JZD262142 KIZ262142 KSV262142 LCR262142 LMN262142 LWJ262142 MGF262142 MQB262142 MZX262142 NJT262142 NTP262142 ODL262142 ONH262142 OXD262142 PGZ262142 PQV262142 QAR262142 QKN262142 QUJ262142 REF262142 ROB262142 RXX262142 SHT262142 SRP262142 TBL262142 TLH262142 TVD262142 UEZ262142 UOV262142 UYR262142 VIN262142 VSJ262142 WCF262142 WMB262142 WVX262142 P327678 JL327678 TH327678 ADD327678 AMZ327678 AWV327678 BGR327678 BQN327678 CAJ327678 CKF327678 CUB327678 DDX327678 DNT327678 DXP327678 EHL327678 ERH327678 FBD327678 FKZ327678 FUV327678 GER327678 GON327678 GYJ327678 HIF327678 HSB327678 IBX327678 ILT327678 IVP327678 JFL327678 JPH327678 JZD327678 KIZ327678 KSV327678 LCR327678 LMN327678 LWJ327678 MGF327678 MQB327678 MZX327678 NJT327678 NTP327678 ODL327678 ONH327678 OXD327678 PGZ327678 PQV327678 QAR327678 QKN327678 QUJ327678 REF327678 ROB327678 RXX327678 SHT327678 SRP327678 TBL327678 TLH327678 TVD327678 UEZ327678 UOV327678 UYR327678 VIN327678 VSJ327678 WCF327678 WMB327678 WVX327678 P393214 JL393214 TH393214 ADD393214 AMZ393214 AWV393214 BGR393214 BQN393214 CAJ393214 CKF393214 CUB393214 DDX393214 DNT393214 DXP393214 EHL393214 ERH393214 FBD393214 FKZ393214 FUV393214 GER393214 GON393214 GYJ393214 HIF393214 HSB393214 IBX393214 ILT393214 IVP393214 JFL393214 JPH393214 JZD393214 KIZ393214 KSV393214 LCR393214 LMN393214 LWJ393214 MGF393214 MQB393214 MZX393214 NJT393214 NTP393214 ODL393214 ONH393214 OXD393214 PGZ393214 PQV393214 QAR393214 QKN393214 QUJ393214 REF393214 ROB393214 RXX393214 SHT393214 SRP393214 TBL393214 TLH393214 TVD393214 UEZ393214 UOV393214 UYR393214 VIN393214 VSJ393214 WCF393214 WMB393214 WVX393214 P458750 JL458750 TH458750 ADD458750 AMZ458750 AWV458750 BGR458750 BQN458750 CAJ458750 CKF458750 CUB458750 DDX458750 DNT458750 DXP458750 EHL458750 ERH458750 FBD458750 FKZ458750 FUV458750 GER458750 GON458750 GYJ458750 HIF458750 HSB458750 IBX458750 ILT458750 IVP458750 JFL458750 JPH458750 JZD458750 KIZ458750 KSV458750 LCR458750 LMN458750 LWJ458750 MGF458750 MQB458750 MZX458750 NJT458750 NTP458750 ODL458750 ONH458750 OXD458750 PGZ458750 PQV458750 QAR458750 QKN458750 QUJ458750 REF458750 ROB458750 RXX458750 SHT458750 SRP458750 TBL458750 TLH458750 TVD458750 UEZ458750 UOV458750 UYR458750 VIN458750 VSJ458750 WCF458750 WMB458750 WVX458750 P524286 JL524286 TH524286 ADD524286 AMZ524286 AWV524286 BGR524286 BQN524286 CAJ524286 CKF524286 CUB524286 DDX524286 DNT524286 DXP524286 EHL524286 ERH524286 FBD524286 FKZ524286 FUV524286 GER524286 GON524286 GYJ524286 HIF524286 HSB524286 IBX524286 ILT524286 IVP524286 JFL524286 JPH524286 JZD524286 KIZ524286 KSV524286 LCR524286 LMN524286 LWJ524286 MGF524286 MQB524286 MZX524286 NJT524286 NTP524286 ODL524286 ONH524286 OXD524286 PGZ524286 PQV524286 QAR524286 QKN524286 QUJ524286 REF524286 ROB524286 RXX524286 SHT524286 SRP524286 TBL524286 TLH524286 TVD524286 UEZ524286 UOV524286 UYR524286 VIN524286 VSJ524286 WCF524286 WMB524286 WVX524286 P589822 JL589822 TH589822 ADD589822 AMZ589822 AWV589822 BGR589822 BQN589822 CAJ589822 CKF589822 CUB589822 DDX589822 DNT589822 DXP589822 EHL589822 ERH589822 FBD589822 FKZ589822 FUV589822 GER589822 GON589822 GYJ589822 HIF589822 HSB589822 IBX589822 ILT589822 IVP589822 JFL589822 JPH589822 JZD589822 KIZ589822 KSV589822 LCR589822 LMN589822 LWJ589822 MGF589822 MQB589822 MZX589822 NJT589822 NTP589822 ODL589822 ONH589822 OXD589822 PGZ589822 PQV589822 QAR589822 QKN589822 QUJ589822 REF589822 ROB589822 RXX589822 SHT589822 SRP589822 TBL589822 TLH589822 TVD589822 UEZ589822 UOV589822 UYR589822 VIN589822 VSJ589822 WCF589822 WMB589822 WVX589822 P655358 JL655358 TH655358 ADD655358 AMZ655358 AWV655358 BGR655358 BQN655358 CAJ655358 CKF655358 CUB655358 DDX655358 DNT655358 DXP655358 EHL655358 ERH655358 FBD655358 FKZ655358 FUV655358 GER655358 GON655358 GYJ655358 HIF655358 HSB655358 IBX655358 ILT655358 IVP655358 JFL655358 JPH655358 JZD655358 KIZ655358 KSV655358 LCR655358 LMN655358 LWJ655358 MGF655358 MQB655358 MZX655358 NJT655358 NTP655358 ODL655358 ONH655358 OXD655358 PGZ655358 PQV655358 QAR655358 QKN655358 QUJ655358 REF655358 ROB655358 RXX655358 SHT655358 SRP655358 TBL655358 TLH655358 TVD655358 UEZ655358 UOV655358 UYR655358 VIN655358 VSJ655358 WCF655358 WMB655358 WVX655358 P720894 JL720894 TH720894 ADD720894 AMZ720894 AWV720894 BGR720894 BQN720894 CAJ720894 CKF720894 CUB720894 DDX720894 DNT720894 DXP720894 EHL720894 ERH720894 FBD720894 FKZ720894 FUV720894 GER720894 GON720894 GYJ720894 HIF720894 HSB720894 IBX720894 ILT720894 IVP720894 JFL720894 JPH720894 JZD720894 KIZ720894 KSV720894 LCR720894 LMN720894 LWJ720894 MGF720894 MQB720894 MZX720894 NJT720894 NTP720894 ODL720894 ONH720894 OXD720894 PGZ720894 PQV720894 QAR720894 QKN720894 QUJ720894 REF720894 ROB720894 RXX720894 SHT720894 SRP720894 TBL720894 TLH720894 TVD720894 UEZ720894 UOV720894 UYR720894 VIN720894 VSJ720894 WCF720894 WMB720894 WVX720894 P786430 JL786430 TH786430 ADD786430 AMZ786430 AWV786430 BGR786430 BQN786430 CAJ786430 CKF786430 CUB786430 DDX786430 DNT786430 DXP786430 EHL786430 ERH786430 FBD786430 FKZ786430 FUV786430 GER786430 GON786430 GYJ786430 HIF786430 HSB786430 IBX786430 ILT786430 IVP786430 JFL786430 JPH786430 JZD786430 KIZ786430 KSV786430 LCR786430 LMN786430 LWJ786430 MGF786430 MQB786430 MZX786430 NJT786430 NTP786430 ODL786430 ONH786430 OXD786430 PGZ786430 PQV786430 QAR786430 QKN786430 QUJ786430 REF786430 ROB786430 RXX786430 SHT786430 SRP786430 TBL786430 TLH786430 TVD786430 UEZ786430 UOV786430 UYR786430 VIN786430 VSJ786430 WCF786430 WMB786430 WVX786430 P851966 JL851966 TH851966 ADD851966 AMZ851966 AWV851966 BGR851966 BQN851966 CAJ851966 CKF851966 CUB851966 DDX851966 DNT851966 DXP851966 EHL851966 ERH851966 FBD851966 FKZ851966 FUV851966 GER851966 GON851966 GYJ851966 HIF851966 HSB851966 IBX851966 ILT851966 IVP851966 JFL851966 JPH851966 JZD851966 KIZ851966 KSV851966 LCR851966 LMN851966 LWJ851966 MGF851966 MQB851966 MZX851966 NJT851966 NTP851966 ODL851966 ONH851966 OXD851966 PGZ851966 PQV851966 QAR851966 QKN851966 QUJ851966 REF851966 ROB851966 RXX851966 SHT851966 SRP851966 TBL851966 TLH851966 TVD851966 UEZ851966 UOV851966 UYR851966 VIN851966 VSJ851966 WCF851966 WMB851966 WVX851966 P917502 JL917502 TH917502 ADD917502 AMZ917502 AWV917502 BGR917502 BQN917502 CAJ917502 CKF917502 CUB917502 DDX917502 DNT917502 DXP917502 EHL917502 ERH917502 FBD917502 FKZ917502 FUV917502 GER917502 GON917502 GYJ917502 HIF917502 HSB917502 IBX917502 ILT917502 IVP917502 JFL917502 JPH917502 JZD917502 KIZ917502 KSV917502 LCR917502 LMN917502 LWJ917502 MGF917502 MQB917502 MZX917502 NJT917502 NTP917502 ODL917502 ONH917502 OXD917502 PGZ917502 PQV917502 QAR917502 QKN917502 QUJ917502 REF917502 ROB917502 RXX917502 SHT917502 SRP917502 TBL917502 TLH917502 TVD917502 UEZ917502 UOV917502 UYR917502 VIN917502 VSJ917502 WCF917502 WMB917502 WVX917502 P983038 JL983038 TH983038 ADD983038 AMZ983038 AWV983038 BGR983038 BQN983038 CAJ983038 CKF983038 CUB983038 DDX983038 DNT983038 DXP983038 EHL983038 ERH983038 FBD983038 FKZ983038 FUV983038 GER983038 GON983038 GYJ983038 HIF983038 HSB983038 IBX983038 ILT983038 IVP983038 JFL983038 JPH983038 JZD983038 KIZ983038 KSV983038 LCR983038 LMN983038 LWJ983038 MGF983038 MQB983038 MZX983038 NJT983038 NTP983038 ODL983038 ONH983038 OXD983038 PGZ983038 PQV983038 QAR983038 QKN983038 QUJ983038 REF983038 ROB983038 RXX983038 SHT983038 SRP983038 TBL983038 TLH983038 TVD983038 UEZ983038 UOV983038 UYR983038 VIN983038 VSJ983038 WCF983038 WMB983038 WVX983038 Z15 JV15 TR15 ADN15 ANJ15 AXF15 BHB15 BQX15 CAT15 CKP15 CUL15 DEH15 DOD15 DXZ15 EHV15 ERR15 FBN15 FLJ15 FVF15 GFB15 GOX15 GYT15 HIP15 HSL15 ICH15 IMD15 IVZ15 JFV15 JPR15 JZN15 KJJ15 KTF15 LDB15 LMX15 LWT15 MGP15 MQL15 NAH15 NKD15 NTZ15 ODV15 ONR15 OXN15 PHJ15 PRF15 QBB15 QKX15 QUT15 REP15 ROL15 RYH15 SID15 SRZ15 TBV15 TLR15 TVN15 UFJ15 UPF15 UZB15 VIX15 VST15 WCP15 WML15 WWH15 Z65524 JV65524 TR65524 ADN65524 ANJ65524 AXF65524 BHB65524 BQX65524 CAT65524 CKP65524 CUL65524 DEH65524 DOD65524 DXZ65524 EHV65524 ERR65524 FBN65524 FLJ65524 FVF65524 GFB65524 GOX65524 GYT65524 HIP65524 HSL65524 ICH65524 IMD65524 IVZ65524 JFV65524 JPR65524 JZN65524 KJJ65524 KTF65524 LDB65524 LMX65524 LWT65524 MGP65524 MQL65524 NAH65524 NKD65524 NTZ65524 ODV65524 ONR65524 OXN65524 PHJ65524 PRF65524 QBB65524 QKX65524 QUT65524 REP65524 ROL65524 RYH65524 SID65524 SRZ65524 TBV65524 TLR65524 TVN65524 UFJ65524 UPF65524 UZB65524 VIX65524 VST65524 WCP65524 WML65524 WWH65524 Z131060 JV131060 TR131060 ADN131060 ANJ131060 AXF131060 BHB131060 BQX131060 CAT131060 CKP131060 CUL131060 DEH131060 DOD131060 DXZ131060 EHV131060 ERR131060 FBN131060 FLJ131060 FVF131060 GFB131060 GOX131060 GYT131060 HIP131060 HSL131060 ICH131060 IMD131060 IVZ131060 JFV131060 JPR131060 JZN131060 KJJ131060 KTF131060 LDB131060 LMX131060 LWT131060 MGP131060 MQL131060 NAH131060 NKD131060 NTZ131060 ODV131060 ONR131060 OXN131060 PHJ131060 PRF131060 QBB131060 QKX131060 QUT131060 REP131060 ROL131060 RYH131060 SID131060 SRZ131060 TBV131060 TLR131060 TVN131060 UFJ131060 UPF131060 UZB131060 VIX131060 VST131060 WCP131060 WML131060 WWH131060 Z196596 JV196596 TR196596 ADN196596 ANJ196596 AXF196596 BHB196596 BQX196596 CAT196596 CKP196596 CUL196596 DEH196596 DOD196596 DXZ196596 EHV196596 ERR196596 FBN196596 FLJ196596 FVF196596 GFB196596 GOX196596 GYT196596 HIP196596 HSL196596 ICH196596 IMD196596 IVZ196596 JFV196596 JPR196596 JZN196596 KJJ196596 KTF196596 LDB196596 LMX196596 LWT196596 MGP196596 MQL196596 NAH196596 NKD196596 NTZ196596 ODV196596 ONR196596 OXN196596 PHJ196596 PRF196596 QBB196596 QKX196596 QUT196596 REP196596 ROL196596 RYH196596 SID196596 SRZ196596 TBV196596 TLR196596 TVN196596 UFJ196596 UPF196596 UZB196596 VIX196596 VST196596 WCP196596 WML196596 WWH196596 Z262132 JV262132 TR262132 ADN262132 ANJ262132 AXF262132 BHB262132 BQX262132 CAT262132 CKP262132 CUL262132 DEH262132 DOD262132 DXZ262132 EHV262132 ERR262132 FBN262132 FLJ262132 FVF262132 GFB262132 GOX262132 GYT262132 HIP262132 HSL262132 ICH262132 IMD262132 IVZ262132 JFV262132 JPR262132 JZN262132 KJJ262132 KTF262132 LDB262132 LMX262132 LWT262132 MGP262132 MQL262132 NAH262132 NKD262132 NTZ262132 ODV262132 ONR262132 OXN262132 PHJ262132 PRF262132 QBB262132 QKX262132 QUT262132 REP262132 ROL262132 RYH262132 SID262132 SRZ262132 TBV262132 TLR262132 TVN262132 UFJ262132 UPF262132 UZB262132 VIX262132 VST262132 WCP262132 WML262132 WWH262132 Z327668 JV327668 TR327668 ADN327668 ANJ327668 AXF327668 BHB327668 BQX327668 CAT327668 CKP327668 CUL327668 DEH327668 DOD327668 DXZ327668 EHV327668 ERR327668 FBN327668 FLJ327668 FVF327668 GFB327668 GOX327668 GYT327668 HIP327668 HSL327668 ICH327668 IMD327668 IVZ327668 JFV327668 JPR327668 JZN327668 KJJ327668 KTF327668 LDB327668 LMX327668 LWT327668 MGP327668 MQL327668 NAH327668 NKD327668 NTZ327668 ODV327668 ONR327668 OXN327668 PHJ327668 PRF327668 QBB327668 QKX327668 QUT327668 REP327668 ROL327668 RYH327668 SID327668 SRZ327668 TBV327668 TLR327668 TVN327668 UFJ327668 UPF327668 UZB327668 VIX327668 VST327668 WCP327668 WML327668 WWH327668 Z393204 JV393204 TR393204 ADN393204 ANJ393204 AXF393204 BHB393204 BQX393204 CAT393204 CKP393204 CUL393204 DEH393204 DOD393204 DXZ393204 EHV393204 ERR393204 FBN393204 FLJ393204 FVF393204 GFB393204 GOX393204 GYT393204 HIP393204 HSL393204 ICH393204 IMD393204 IVZ393204 JFV393204 JPR393204 JZN393204 KJJ393204 KTF393204 LDB393204 LMX393204 LWT393204 MGP393204 MQL393204 NAH393204 NKD393204 NTZ393204 ODV393204 ONR393204 OXN393204 PHJ393204 PRF393204 QBB393204 QKX393204 QUT393204 REP393204 ROL393204 RYH393204 SID393204 SRZ393204 TBV393204 TLR393204 TVN393204 UFJ393204 UPF393204 UZB393204 VIX393204 VST393204 WCP393204 WML393204 WWH393204 Z458740 JV458740 TR458740 ADN458740 ANJ458740 AXF458740 BHB458740 BQX458740 CAT458740 CKP458740 CUL458740 DEH458740 DOD458740 DXZ458740 EHV458740 ERR458740 FBN458740 FLJ458740 FVF458740 GFB458740 GOX458740 GYT458740 HIP458740 HSL458740 ICH458740 IMD458740 IVZ458740 JFV458740 JPR458740 JZN458740 KJJ458740 KTF458740 LDB458740 LMX458740 LWT458740 MGP458740 MQL458740 NAH458740 NKD458740 NTZ458740 ODV458740 ONR458740 OXN458740 PHJ458740 PRF458740 QBB458740 QKX458740 QUT458740 REP458740 ROL458740 RYH458740 SID458740 SRZ458740 TBV458740 TLR458740 TVN458740 UFJ458740 UPF458740 UZB458740 VIX458740 VST458740 WCP458740 WML458740 WWH458740 Z524276 JV524276 TR524276 ADN524276 ANJ524276 AXF524276 BHB524276 BQX524276 CAT524276 CKP524276 CUL524276 DEH524276 DOD524276 DXZ524276 EHV524276 ERR524276 FBN524276 FLJ524276 FVF524276 GFB524276 GOX524276 GYT524276 HIP524276 HSL524276 ICH524276 IMD524276 IVZ524276 JFV524276 JPR524276 JZN524276 KJJ524276 KTF524276 LDB524276 LMX524276 LWT524276 MGP524276 MQL524276 NAH524276 NKD524276 NTZ524276 ODV524276 ONR524276 OXN524276 PHJ524276 PRF524276 QBB524276 QKX524276 QUT524276 REP524276 ROL524276 RYH524276 SID524276 SRZ524276 TBV524276 TLR524276 TVN524276 UFJ524276 UPF524276 UZB524276 VIX524276 VST524276 WCP524276 WML524276 WWH524276 Z589812 JV589812 TR589812 ADN589812 ANJ589812 AXF589812 BHB589812 BQX589812 CAT589812 CKP589812 CUL589812 DEH589812 DOD589812 DXZ589812 EHV589812 ERR589812 FBN589812 FLJ589812 FVF589812 GFB589812 GOX589812 GYT589812 HIP589812 HSL589812 ICH589812 IMD589812 IVZ589812 JFV589812 JPR589812 JZN589812 KJJ589812 KTF589812 LDB589812 LMX589812 LWT589812 MGP589812 MQL589812 NAH589812 NKD589812 NTZ589812 ODV589812 ONR589812 OXN589812 PHJ589812 PRF589812 QBB589812 QKX589812 QUT589812 REP589812 ROL589812 RYH589812 SID589812 SRZ589812 TBV589812 TLR589812 TVN589812 UFJ589812 UPF589812 UZB589812 VIX589812 VST589812 WCP589812 WML589812 WWH589812 Z655348 JV655348 TR655348 ADN655348 ANJ655348 AXF655348 BHB655348 BQX655348 CAT655348 CKP655348 CUL655348 DEH655348 DOD655348 DXZ655348 EHV655348 ERR655348 FBN655348 FLJ655348 FVF655348 GFB655348 GOX655348 GYT655348 HIP655348 HSL655348 ICH655348 IMD655348 IVZ655348 JFV655348 JPR655348 JZN655348 KJJ655348 KTF655348 LDB655348 LMX655348 LWT655348 MGP655348 MQL655348 NAH655348 NKD655348 NTZ655348 ODV655348 ONR655348 OXN655348 PHJ655348 PRF655348 QBB655348 QKX655348 QUT655348 REP655348 ROL655348 RYH655348 SID655348 SRZ655348 TBV655348 TLR655348 TVN655348 UFJ655348 UPF655348 UZB655348 VIX655348 VST655348 WCP655348 WML655348 WWH655348 Z720884 JV720884 TR720884 ADN720884 ANJ720884 AXF720884 BHB720884 BQX720884 CAT720884 CKP720884 CUL720884 DEH720884 DOD720884 DXZ720884 EHV720884 ERR720884 FBN720884 FLJ720884 FVF720884 GFB720884 GOX720884 GYT720884 HIP720884 HSL720884 ICH720884 IMD720884 IVZ720884 JFV720884 JPR720884 JZN720884 KJJ720884 KTF720884 LDB720884 LMX720884 LWT720884 MGP720884 MQL720884 NAH720884 NKD720884 NTZ720884 ODV720884 ONR720884 OXN720884 PHJ720884 PRF720884 QBB720884 QKX720884 QUT720884 REP720884 ROL720884 RYH720884 SID720884 SRZ720884 TBV720884 TLR720884 TVN720884 UFJ720884 UPF720884 UZB720884 VIX720884 VST720884 WCP720884 WML720884 WWH720884 Z786420 JV786420 TR786420 ADN786420 ANJ786420 AXF786420 BHB786420 BQX786420 CAT786420 CKP786420 CUL786420 DEH786420 DOD786420 DXZ786420 EHV786420 ERR786420 FBN786420 FLJ786420 FVF786420 GFB786420 GOX786420 GYT786420 HIP786420 HSL786420 ICH786420 IMD786420 IVZ786420 JFV786420 JPR786420 JZN786420 KJJ786420 KTF786420 LDB786420 LMX786420 LWT786420 MGP786420 MQL786420 NAH786420 NKD786420 NTZ786420 ODV786420 ONR786420 OXN786420 PHJ786420 PRF786420 QBB786420 QKX786420 QUT786420 REP786420 ROL786420 RYH786420 SID786420 SRZ786420 TBV786420 TLR786420 TVN786420 UFJ786420 UPF786420 UZB786420 VIX786420 VST786420 WCP786420 WML786420 WWH786420 Z851956 JV851956 TR851956 ADN851956 ANJ851956 AXF851956 BHB851956 BQX851956 CAT851956 CKP851956 CUL851956 DEH851956 DOD851956 DXZ851956 EHV851956 ERR851956 FBN851956 FLJ851956 FVF851956 GFB851956 GOX851956 GYT851956 HIP851956 HSL851956 ICH851956 IMD851956 IVZ851956 JFV851956 JPR851956 JZN851956 KJJ851956 KTF851956 LDB851956 LMX851956 LWT851956 MGP851956 MQL851956 NAH851956 NKD851956 NTZ851956 ODV851956 ONR851956 OXN851956 PHJ851956 PRF851956 QBB851956 QKX851956 QUT851956 REP851956 ROL851956 RYH851956 SID851956 SRZ851956 TBV851956 TLR851956 TVN851956 UFJ851956 UPF851956 UZB851956 VIX851956 VST851956 WCP851956 WML851956 WWH851956 Z917492 JV917492 TR917492 ADN917492 ANJ917492 AXF917492 BHB917492 BQX917492 CAT917492 CKP917492 CUL917492 DEH917492 DOD917492 DXZ917492 EHV917492 ERR917492 FBN917492 FLJ917492 FVF917492 GFB917492 GOX917492 GYT917492 HIP917492 HSL917492 ICH917492 IMD917492 IVZ917492 JFV917492 JPR917492 JZN917492 KJJ917492 KTF917492 LDB917492 LMX917492 LWT917492 MGP917492 MQL917492 NAH917492 NKD917492 NTZ917492 ODV917492 ONR917492 OXN917492 PHJ917492 PRF917492 QBB917492 QKX917492 QUT917492 REP917492 ROL917492 RYH917492 SID917492 SRZ917492 TBV917492 TLR917492 TVN917492 UFJ917492 UPF917492 UZB917492 VIX917492 VST917492 WCP917492 WML917492 WWH917492 Z983028 JV983028 TR983028 ADN983028 ANJ983028 AXF983028 BHB983028 BQX983028 CAT983028 CKP983028 CUL983028 DEH983028 DOD983028 DXZ983028 EHV983028 ERR983028 FBN983028 FLJ983028 FVF983028 GFB983028 GOX983028 GYT983028 HIP983028 HSL983028 ICH983028 IMD983028 IVZ983028 JFV983028 JPR983028 JZN983028 KJJ983028 KTF983028 LDB983028 LMX983028 LWT983028 MGP983028 MQL983028 NAH983028 NKD983028 NTZ983028 ODV983028 ONR983028 OXN983028 PHJ983028 PRF983028 QBB983028 QKX983028 QUT983028 REP983028 ROL983028 RYH983028 SID983028 SRZ983028 TBV983028 TLR983028 TVN983028 UFJ983028 UPF983028 UZB983028 VIX983028 VST983028 WCP983028 WML983028 WWH983028 S31:AD33 KC31:KN33 TY31:UJ33 ADU31:AEF33 ANQ31:AOB33 AXM31:AXX33 BHI31:BHT33 BRE31:BRP33 CBA31:CBL33 CKW31:CLH33 CUS31:CVD33 DEO31:DEZ33 DOK31:DOV33 DYG31:DYR33 EIC31:EIN33 ERY31:ESJ33 FBU31:FCF33 FLQ31:FMB33 FVM31:FVX33 GFI31:GFT33 GPE31:GPP33 GZA31:GZL33 HIW31:HJH33 HSS31:HTD33 ICO31:ICZ33 IMK31:IMV33 IWG31:IWR33 JGC31:JGN33 JPY31:JQJ33 JZU31:KAF33 KJQ31:KKB33 KTM31:KTX33 LDI31:LDT33 LNE31:LNP33 LXA31:LXL33 MGW31:MHH33 MQS31:MRD33 NAO31:NAZ33 NKK31:NKV33 NUG31:NUR33 OEC31:OEN33 ONY31:OOJ33 OXU31:OYF33 PHQ31:PIB33 PRM31:PRX33 QBI31:QBT33 QLE31:QLP33 QVA31:QVL33 REW31:RFH33 ROS31:RPD33 RYO31:RYZ33 SIK31:SIV33 SSG31:SSR33 TCC31:TCN33 TLY31:TMJ33 TVU31:TWF33 UFQ31:UGB33 UPM31:UPX33 UZI31:UZT33 VJE31:VJP33 VTA31:VTL33 WCW31:WDH33 WMS31:WND33 WWO31:WWZ33 AG65540:AR65542 KC65540:KN65542 TY65540:UJ65542 ADU65540:AEF65542 ANQ65540:AOB65542 AXM65540:AXX65542 BHI65540:BHT65542 BRE65540:BRP65542 CBA65540:CBL65542 CKW65540:CLH65542 CUS65540:CVD65542 DEO65540:DEZ65542 DOK65540:DOV65542 DYG65540:DYR65542 EIC65540:EIN65542 ERY65540:ESJ65542 FBU65540:FCF65542 FLQ65540:FMB65542 FVM65540:FVX65542 GFI65540:GFT65542 GPE65540:GPP65542 GZA65540:GZL65542 HIW65540:HJH65542 HSS65540:HTD65542 ICO65540:ICZ65542 IMK65540:IMV65542 IWG65540:IWR65542 JGC65540:JGN65542 JPY65540:JQJ65542 JZU65540:KAF65542 KJQ65540:KKB65542 KTM65540:KTX65542 LDI65540:LDT65542 LNE65540:LNP65542 LXA65540:LXL65542 MGW65540:MHH65542 MQS65540:MRD65542 NAO65540:NAZ65542 NKK65540:NKV65542 NUG65540:NUR65542 OEC65540:OEN65542 ONY65540:OOJ65542 OXU65540:OYF65542 PHQ65540:PIB65542 PRM65540:PRX65542 QBI65540:QBT65542 QLE65540:QLP65542 QVA65540:QVL65542 REW65540:RFH65542 ROS65540:RPD65542 RYO65540:RYZ65542 SIK65540:SIV65542 SSG65540:SSR65542 TCC65540:TCN65542 TLY65540:TMJ65542 TVU65540:TWF65542 UFQ65540:UGB65542 UPM65540:UPX65542 UZI65540:UZT65542 VJE65540:VJP65542 VTA65540:VTL65542 WCW65540:WDH65542 WMS65540:WND65542 WWO65540:WWZ65542 AG131076:AR131078 KC131076:KN131078 TY131076:UJ131078 ADU131076:AEF131078 ANQ131076:AOB131078 AXM131076:AXX131078 BHI131076:BHT131078 BRE131076:BRP131078 CBA131076:CBL131078 CKW131076:CLH131078 CUS131076:CVD131078 DEO131076:DEZ131078 DOK131076:DOV131078 DYG131076:DYR131078 EIC131076:EIN131078 ERY131076:ESJ131078 FBU131076:FCF131078 FLQ131076:FMB131078 FVM131076:FVX131078 GFI131076:GFT131078 GPE131076:GPP131078 GZA131076:GZL131078 HIW131076:HJH131078 HSS131076:HTD131078 ICO131076:ICZ131078 IMK131076:IMV131078 IWG131076:IWR131078 JGC131076:JGN131078 JPY131076:JQJ131078 JZU131076:KAF131078 KJQ131076:KKB131078 KTM131076:KTX131078 LDI131076:LDT131078 LNE131076:LNP131078 LXA131076:LXL131078 MGW131076:MHH131078 MQS131076:MRD131078 NAO131076:NAZ131078 NKK131076:NKV131078 NUG131076:NUR131078 OEC131076:OEN131078 ONY131076:OOJ131078 OXU131076:OYF131078 PHQ131076:PIB131078 PRM131076:PRX131078 QBI131076:QBT131078 QLE131076:QLP131078 QVA131076:QVL131078 REW131076:RFH131078 ROS131076:RPD131078 RYO131076:RYZ131078 SIK131076:SIV131078 SSG131076:SSR131078 TCC131076:TCN131078 TLY131076:TMJ131078 TVU131076:TWF131078 UFQ131076:UGB131078 UPM131076:UPX131078 UZI131076:UZT131078 VJE131076:VJP131078 VTA131076:VTL131078 WCW131076:WDH131078 WMS131076:WND131078 WWO131076:WWZ131078 AG196612:AR196614 KC196612:KN196614 TY196612:UJ196614 ADU196612:AEF196614 ANQ196612:AOB196614 AXM196612:AXX196614 BHI196612:BHT196614 BRE196612:BRP196614 CBA196612:CBL196614 CKW196612:CLH196614 CUS196612:CVD196614 DEO196612:DEZ196614 DOK196612:DOV196614 DYG196612:DYR196614 EIC196612:EIN196614 ERY196612:ESJ196614 FBU196612:FCF196614 FLQ196612:FMB196614 FVM196612:FVX196614 GFI196612:GFT196614 GPE196612:GPP196614 GZA196612:GZL196614 HIW196612:HJH196614 HSS196612:HTD196614 ICO196612:ICZ196614 IMK196612:IMV196614 IWG196612:IWR196614 JGC196612:JGN196614 JPY196612:JQJ196614 JZU196612:KAF196614 KJQ196612:KKB196614 KTM196612:KTX196614 LDI196612:LDT196614 LNE196612:LNP196614 LXA196612:LXL196614 MGW196612:MHH196614 MQS196612:MRD196614 NAO196612:NAZ196614 NKK196612:NKV196614 NUG196612:NUR196614 OEC196612:OEN196614 ONY196612:OOJ196614 OXU196612:OYF196614 PHQ196612:PIB196614 PRM196612:PRX196614 QBI196612:QBT196614 QLE196612:QLP196614 QVA196612:QVL196614 REW196612:RFH196614 ROS196612:RPD196614 RYO196612:RYZ196614 SIK196612:SIV196614 SSG196612:SSR196614 TCC196612:TCN196614 TLY196612:TMJ196614 TVU196612:TWF196614 UFQ196612:UGB196614 UPM196612:UPX196614 UZI196612:UZT196614 VJE196612:VJP196614 VTA196612:VTL196614 WCW196612:WDH196614 WMS196612:WND196614 WWO196612:WWZ196614 AG262148:AR262150 KC262148:KN262150 TY262148:UJ262150 ADU262148:AEF262150 ANQ262148:AOB262150 AXM262148:AXX262150 BHI262148:BHT262150 BRE262148:BRP262150 CBA262148:CBL262150 CKW262148:CLH262150 CUS262148:CVD262150 DEO262148:DEZ262150 DOK262148:DOV262150 DYG262148:DYR262150 EIC262148:EIN262150 ERY262148:ESJ262150 FBU262148:FCF262150 FLQ262148:FMB262150 FVM262148:FVX262150 GFI262148:GFT262150 GPE262148:GPP262150 GZA262148:GZL262150 HIW262148:HJH262150 HSS262148:HTD262150 ICO262148:ICZ262150 IMK262148:IMV262150 IWG262148:IWR262150 JGC262148:JGN262150 JPY262148:JQJ262150 JZU262148:KAF262150 KJQ262148:KKB262150 KTM262148:KTX262150 LDI262148:LDT262150 LNE262148:LNP262150 LXA262148:LXL262150 MGW262148:MHH262150 MQS262148:MRD262150 NAO262148:NAZ262150 NKK262148:NKV262150 NUG262148:NUR262150 OEC262148:OEN262150 ONY262148:OOJ262150 OXU262148:OYF262150 PHQ262148:PIB262150 PRM262148:PRX262150 QBI262148:QBT262150 QLE262148:QLP262150 QVA262148:QVL262150 REW262148:RFH262150 ROS262148:RPD262150 RYO262148:RYZ262150 SIK262148:SIV262150 SSG262148:SSR262150 TCC262148:TCN262150 TLY262148:TMJ262150 TVU262148:TWF262150 UFQ262148:UGB262150 UPM262148:UPX262150 UZI262148:UZT262150 VJE262148:VJP262150 VTA262148:VTL262150 WCW262148:WDH262150 WMS262148:WND262150 WWO262148:WWZ262150 AG327684:AR327686 KC327684:KN327686 TY327684:UJ327686 ADU327684:AEF327686 ANQ327684:AOB327686 AXM327684:AXX327686 BHI327684:BHT327686 BRE327684:BRP327686 CBA327684:CBL327686 CKW327684:CLH327686 CUS327684:CVD327686 DEO327684:DEZ327686 DOK327684:DOV327686 DYG327684:DYR327686 EIC327684:EIN327686 ERY327684:ESJ327686 FBU327684:FCF327686 FLQ327684:FMB327686 FVM327684:FVX327686 GFI327684:GFT327686 GPE327684:GPP327686 GZA327684:GZL327686 HIW327684:HJH327686 HSS327684:HTD327686 ICO327684:ICZ327686 IMK327684:IMV327686 IWG327684:IWR327686 JGC327684:JGN327686 JPY327684:JQJ327686 JZU327684:KAF327686 KJQ327684:KKB327686 KTM327684:KTX327686 LDI327684:LDT327686 LNE327684:LNP327686 LXA327684:LXL327686 MGW327684:MHH327686 MQS327684:MRD327686 NAO327684:NAZ327686 NKK327684:NKV327686 NUG327684:NUR327686 OEC327684:OEN327686 ONY327684:OOJ327686 OXU327684:OYF327686 PHQ327684:PIB327686 PRM327684:PRX327686 QBI327684:QBT327686 QLE327684:QLP327686 QVA327684:QVL327686 REW327684:RFH327686 ROS327684:RPD327686 RYO327684:RYZ327686 SIK327684:SIV327686 SSG327684:SSR327686 TCC327684:TCN327686 TLY327684:TMJ327686 TVU327684:TWF327686 UFQ327684:UGB327686 UPM327684:UPX327686 UZI327684:UZT327686 VJE327684:VJP327686 VTA327684:VTL327686 WCW327684:WDH327686 WMS327684:WND327686 WWO327684:WWZ327686 AG393220:AR393222 KC393220:KN393222 TY393220:UJ393222 ADU393220:AEF393222 ANQ393220:AOB393222 AXM393220:AXX393222 BHI393220:BHT393222 BRE393220:BRP393222 CBA393220:CBL393222 CKW393220:CLH393222 CUS393220:CVD393222 DEO393220:DEZ393222 DOK393220:DOV393222 DYG393220:DYR393222 EIC393220:EIN393222 ERY393220:ESJ393222 FBU393220:FCF393222 FLQ393220:FMB393222 FVM393220:FVX393222 GFI393220:GFT393222 GPE393220:GPP393222 GZA393220:GZL393222 HIW393220:HJH393222 HSS393220:HTD393222 ICO393220:ICZ393222 IMK393220:IMV393222 IWG393220:IWR393222 JGC393220:JGN393222 JPY393220:JQJ393222 JZU393220:KAF393222 KJQ393220:KKB393222 KTM393220:KTX393222 LDI393220:LDT393222 LNE393220:LNP393222 LXA393220:LXL393222 MGW393220:MHH393222 MQS393220:MRD393222 NAO393220:NAZ393222 NKK393220:NKV393222 NUG393220:NUR393222 OEC393220:OEN393222 ONY393220:OOJ393222 OXU393220:OYF393222 PHQ393220:PIB393222 PRM393220:PRX393222 QBI393220:QBT393222 QLE393220:QLP393222 QVA393220:QVL393222 REW393220:RFH393222 ROS393220:RPD393222 RYO393220:RYZ393222 SIK393220:SIV393222 SSG393220:SSR393222 TCC393220:TCN393222 TLY393220:TMJ393222 TVU393220:TWF393222 UFQ393220:UGB393222 UPM393220:UPX393222 UZI393220:UZT393222 VJE393220:VJP393222 VTA393220:VTL393222 WCW393220:WDH393222 WMS393220:WND393222 WWO393220:WWZ393222 AG458756:AR458758 KC458756:KN458758 TY458756:UJ458758 ADU458756:AEF458758 ANQ458756:AOB458758 AXM458756:AXX458758 BHI458756:BHT458758 BRE458756:BRP458758 CBA458756:CBL458758 CKW458756:CLH458758 CUS458756:CVD458758 DEO458756:DEZ458758 DOK458756:DOV458758 DYG458756:DYR458758 EIC458756:EIN458758 ERY458756:ESJ458758 FBU458756:FCF458758 FLQ458756:FMB458758 FVM458756:FVX458758 GFI458756:GFT458758 GPE458756:GPP458758 GZA458756:GZL458758 HIW458756:HJH458758 HSS458756:HTD458758 ICO458756:ICZ458758 IMK458756:IMV458758 IWG458756:IWR458758 JGC458756:JGN458758 JPY458756:JQJ458758 JZU458756:KAF458758 KJQ458756:KKB458758 KTM458756:KTX458758 LDI458756:LDT458758 LNE458756:LNP458758 LXA458756:LXL458758 MGW458756:MHH458758 MQS458756:MRD458758 NAO458756:NAZ458758 NKK458756:NKV458758 NUG458756:NUR458758 OEC458756:OEN458758 ONY458756:OOJ458758 OXU458756:OYF458758 PHQ458756:PIB458758 PRM458756:PRX458758 QBI458756:QBT458758 QLE458756:QLP458758 QVA458756:QVL458758 REW458756:RFH458758 ROS458756:RPD458758 RYO458756:RYZ458758 SIK458756:SIV458758 SSG458756:SSR458758 TCC458756:TCN458758 TLY458756:TMJ458758 TVU458756:TWF458758 UFQ458756:UGB458758 UPM458756:UPX458758 UZI458756:UZT458758 VJE458756:VJP458758 VTA458756:VTL458758 WCW458756:WDH458758 WMS458756:WND458758 WWO458756:WWZ458758 AG524292:AR524294 KC524292:KN524294 TY524292:UJ524294 ADU524292:AEF524294 ANQ524292:AOB524294 AXM524292:AXX524294 BHI524292:BHT524294 BRE524292:BRP524294 CBA524292:CBL524294 CKW524292:CLH524294 CUS524292:CVD524294 DEO524292:DEZ524294 DOK524292:DOV524294 DYG524292:DYR524294 EIC524292:EIN524294 ERY524292:ESJ524294 FBU524292:FCF524294 FLQ524292:FMB524294 FVM524292:FVX524294 GFI524292:GFT524294 GPE524292:GPP524294 GZA524292:GZL524294 HIW524292:HJH524294 HSS524292:HTD524294 ICO524292:ICZ524294 IMK524292:IMV524294 IWG524292:IWR524294 JGC524292:JGN524294 JPY524292:JQJ524294 JZU524292:KAF524294 KJQ524292:KKB524294 KTM524292:KTX524294 LDI524292:LDT524294 LNE524292:LNP524294 LXA524292:LXL524294 MGW524292:MHH524294 MQS524292:MRD524294 NAO524292:NAZ524294 NKK524292:NKV524294 NUG524292:NUR524294 OEC524292:OEN524294 ONY524292:OOJ524294 OXU524292:OYF524294 PHQ524292:PIB524294 PRM524292:PRX524294 QBI524292:QBT524294 QLE524292:QLP524294 QVA524292:QVL524294 REW524292:RFH524294 ROS524292:RPD524294 RYO524292:RYZ524294 SIK524292:SIV524294 SSG524292:SSR524294 TCC524292:TCN524294 TLY524292:TMJ524294 TVU524292:TWF524294 UFQ524292:UGB524294 UPM524292:UPX524294 UZI524292:UZT524294 VJE524292:VJP524294 VTA524292:VTL524294 WCW524292:WDH524294 WMS524292:WND524294 WWO524292:WWZ524294 AG589828:AR589830 KC589828:KN589830 TY589828:UJ589830 ADU589828:AEF589830 ANQ589828:AOB589830 AXM589828:AXX589830 BHI589828:BHT589830 BRE589828:BRP589830 CBA589828:CBL589830 CKW589828:CLH589830 CUS589828:CVD589830 DEO589828:DEZ589830 DOK589828:DOV589830 DYG589828:DYR589830 EIC589828:EIN589830 ERY589828:ESJ589830 FBU589828:FCF589830 FLQ589828:FMB589830 FVM589828:FVX589830 GFI589828:GFT589830 GPE589828:GPP589830 GZA589828:GZL589830 HIW589828:HJH589830 HSS589828:HTD589830 ICO589828:ICZ589830 IMK589828:IMV589830 IWG589828:IWR589830 JGC589828:JGN589830 JPY589828:JQJ589830 JZU589828:KAF589830 KJQ589828:KKB589830 KTM589828:KTX589830 LDI589828:LDT589830 LNE589828:LNP589830 LXA589828:LXL589830 MGW589828:MHH589830 MQS589828:MRD589830 NAO589828:NAZ589830 NKK589828:NKV589830 NUG589828:NUR589830 OEC589828:OEN589830 ONY589828:OOJ589830 OXU589828:OYF589830 PHQ589828:PIB589830 PRM589828:PRX589830 QBI589828:QBT589830 QLE589828:QLP589830 QVA589828:QVL589830 REW589828:RFH589830 ROS589828:RPD589830 RYO589828:RYZ589830 SIK589828:SIV589830 SSG589828:SSR589830 TCC589828:TCN589830 TLY589828:TMJ589830 TVU589828:TWF589830 UFQ589828:UGB589830 UPM589828:UPX589830 UZI589828:UZT589830 VJE589828:VJP589830 VTA589828:VTL589830 WCW589828:WDH589830 WMS589828:WND589830 WWO589828:WWZ589830 AG655364:AR655366 KC655364:KN655366 TY655364:UJ655366 ADU655364:AEF655366 ANQ655364:AOB655366 AXM655364:AXX655366 BHI655364:BHT655366 BRE655364:BRP655366 CBA655364:CBL655366 CKW655364:CLH655366 CUS655364:CVD655366 DEO655364:DEZ655366 DOK655364:DOV655366 DYG655364:DYR655366 EIC655364:EIN655366 ERY655364:ESJ655366 FBU655364:FCF655366 FLQ655364:FMB655366 FVM655364:FVX655366 GFI655364:GFT655366 GPE655364:GPP655366 GZA655364:GZL655366 HIW655364:HJH655366 HSS655364:HTD655366 ICO655364:ICZ655366 IMK655364:IMV655366 IWG655364:IWR655366 JGC655364:JGN655366 JPY655364:JQJ655366 JZU655364:KAF655366 KJQ655364:KKB655366 KTM655364:KTX655366 LDI655364:LDT655366 LNE655364:LNP655366 LXA655364:LXL655366 MGW655364:MHH655366 MQS655364:MRD655366 NAO655364:NAZ655366 NKK655364:NKV655366 NUG655364:NUR655366 OEC655364:OEN655366 ONY655364:OOJ655366 OXU655364:OYF655366 PHQ655364:PIB655366 PRM655364:PRX655366 QBI655364:QBT655366 QLE655364:QLP655366 QVA655364:QVL655366 REW655364:RFH655366 ROS655364:RPD655366 RYO655364:RYZ655366 SIK655364:SIV655366 SSG655364:SSR655366 TCC655364:TCN655366 TLY655364:TMJ655366 TVU655364:TWF655366 UFQ655364:UGB655366 UPM655364:UPX655366 UZI655364:UZT655366 VJE655364:VJP655366 VTA655364:VTL655366 WCW655364:WDH655366 WMS655364:WND655366 WWO655364:WWZ655366 AG720900:AR720902 KC720900:KN720902 TY720900:UJ720902 ADU720900:AEF720902 ANQ720900:AOB720902 AXM720900:AXX720902 BHI720900:BHT720902 BRE720900:BRP720902 CBA720900:CBL720902 CKW720900:CLH720902 CUS720900:CVD720902 DEO720900:DEZ720902 DOK720900:DOV720902 DYG720900:DYR720902 EIC720900:EIN720902 ERY720900:ESJ720902 FBU720900:FCF720902 FLQ720900:FMB720902 FVM720900:FVX720902 GFI720900:GFT720902 GPE720900:GPP720902 GZA720900:GZL720902 HIW720900:HJH720902 HSS720900:HTD720902 ICO720900:ICZ720902 IMK720900:IMV720902 IWG720900:IWR720902 JGC720900:JGN720902 JPY720900:JQJ720902 JZU720900:KAF720902 KJQ720900:KKB720902 KTM720900:KTX720902 LDI720900:LDT720902 LNE720900:LNP720902 LXA720900:LXL720902 MGW720900:MHH720902 MQS720900:MRD720902 NAO720900:NAZ720902 NKK720900:NKV720902 NUG720900:NUR720902 OEC720900:OEN720902 ONY720900:OOJ720902 OXU720900:OYF720902 PHQ720900:PIB720902 PRM720900:PRX720902 QBI720900:QBT720902 QLE720900:QLP720902 QVA720900:QVL720902 REW720900:RFH720902 ROS720900:RPD720902 RYO720900:RYZ720902 SIK720900:SIV720902 SSG720900:SSR720902 TCC720900:TCN720902 TLY720900:TMJ720902 TVU720900:TWF720902 UFQ720900:UGB720902 UPM720900:UPX720902 UZI720900:UZT720902 VJE720900:VJP720902 VTA720900:VTL720902 WCW720900:WDH720902 WMS720900:WND720902 WWO720900:WWZ720902 AG786436:AR786438 KC786436:KN786438 TY786436:UJ786438 ADU786436:AEF786438 ANQ786436:AOB786438 AXM786436:AXX786438 BHI786436:BHT786438 BRE786436:BRP786438 CBA786436:CBL786438 CKW786436:CLH786438 CUS786436:CVD786438 DEO786436:DEZ786438 DOK786436:DOV786438 DYG786436:DYR786438 EIC786436:EIN786438 ERY786436:ESJ786438 FBU786436:FCF786438 FLQ786436:FMB786438 FVM786436:FVX786438 GFI786436:GFT786438 GPE786436:GPP786438 GZA786436:GZL786438 HIW786436:HJH786438 HSS786436:HTD786438 ICO786436:ICZ786438 IMK786436:IMV786438 IWG786436:IWR786438 JGC786436:JGN786438 JPY786436:JQJ786438 JZU786436:KAF786438 KJQ786436:KKB786438 KTM786436:KTX786438 LDI786436:LDT786438 LNE786436:LNP786438 LXA786436:LXL786438 MGW786436:MHH786438 MQS786436:MRD786438 NAO786436:NAZ786438 NKK786436:NKV786438 NUG786436:NUR786438 OEC786436:OEN786438 ONY786436:OOJ786438 OXU786436:OYF786438 PHQ786436:PIB786438 PRM786436:PRX786438 QBI786436:QBT786438 QLE786436:QLP786438 QVA786436:QVL786438 REW786436:RFH786438 ROS786436:RPD786438 RYO786436:RYZ786438 SIK786436:SIV786438 SSG786436:SSR786438 TCC786436:TCN786438 TLY786436:TMJ786438 TVU786436:TWF786438 UFQ786436:UGB786438 UPM786436:UPX786438 UZI786436:UZT786438 VJE786436:VJP786438 VTA786436:VTL786438 WCW786436:WDH786438 WMS786436:WND786438 WWO786436:WWZ786438 AG851972:AR851974 KC851972:KN851974 TY851972:UJ851974 ADU851972:AEF851974 ANQ851972:AOB851974 AXM851972:AXX851974 BHI851972:BHT851974 BRE851972:BRP851974 CBA851972:CBL851974 CKW851972:CLH851974 CUS851972:CVD851974 DEO851972:DEZ851974 DOK851972:DOV851974 DYG851972:DYR851974 EIC851972:EIN851974 ERY851972:ESJ851974 FBU851972:FCF851974 FLQ851972:FMB851974 FVM851972:FVX851974 GFI851972:GFT851974 GPE851972:GPP851974 GZA851972:GZL851974 HIW851972:HJH851974 HSS851972:HTD851974 ICO851972:ICZ851974 IMK851972:IMV851974 IWG851972:IWR851974 JGC851972:JGN851974 JPY851972:JQJ851974 JZU851972:KAF851974 KJQ851972:KKB851974 KTM851972:KTX851974 LDI851972:LDT851974 LNE851972:LNP851974 LXA851972:LXL851974 MGW851972:MHH851974 MQS851972:MRD851974 NAO851972:NAZ851974 NKK851972:NKV851974 NUG851972:NUR851974 OEC851972:OEN851974 ONY851972:OOJ851974 OXU851972:OYF851974 PHQ851972:PIB851974 PRM851972:PRX851974 QBI851972:QBT851974 QLE851972:QLP851974 QVA851972:QVL851974 REW851972:RFH851974 ROS851972:RPD851974 RYO851972:RYZ851974 SIK851972:SIV851974 SSG851972:SSR851974 TCC851972:TCN851974 TLY851972:TMJ851974 TVU851972:TWF851974 UFQ851972:UGB851974 UPM851972:UPX851974 UZI851972:UZT851974 VJE851972:VJP851974 VTA851972:VTL851974 WCW851972:WDH851974 WMS851972:WND851974 WWO851972:WWZ851974 AG917508:AR917510 KC917508:KN917510 TY917508:UJ917510 ADU917508:AEF917510 ANQ917508:AOB917510 AXM917508:AXX917510 BHI917508:BHT917510 BRE917508:BRP917510 CBA917508:CBL917510 CKW917508:CLH917510 CUS917508:CVD917510 DEO917508:DEZ917510 DOK917508:DOV917510 DYG917508:DYR917510 EIC917508:EIN917510 ERY917508:ESJ917510 FBU917508:FCF917510 FLQ917508:FMB917510 FVM917508:FVX917510 GFI917508:GFT917510 GPE917508:GPP917510 GZA917508:GZL917510 HIW917508:HJH917510 HSS917508:HTD917510 ICO917508:ICZ917510 IMK917508:IMV917510 IWG917508:IWR917510 JGC917508:JGN917510 JPY917508:JQJ917510 JZU917508:KAF917510 KJQ917508:KKB917510 KTM917508:KTX917510 LDI917508:LDT917510 LNE917508:LNP917510 LXA917508:LXL917510 MGW917508:MHH917510 MQS917508:MRD917510 NAO917508:NAZ917510 NKK917508:NKV917510 NUG917508:NUR917510 OEC917508:OEN917510 ONY917508:OOJ917510 OXU917508:OYF917510 PHQ917508:PIB917510 PRM917508:PRX917510 QBI917508:QBT917510 QLE917508:QLP917510 QVA917508:QVL917510 REW917508:RFH917510 ROS917508:RPD917510 RYO917508:RYZ917510 SIK917508:SIV917510 SSG917508:SSR917510 TCC917508:TCN917510 TLY917508:TMJ917510 TVU917508:TWF917510 UFQ917508:UGB917510 UPM917508:UPX917510 UZI917508:UZT917510 VJE917508:VJP917510 VTA917508:VTL917510 WCW917508:WDH917510 WMS917508:WND917510 WWO917508:WWZ917510 AG983044:AR983046 KC983044:KN983046 TY983044:UJ983046 ADU983044:AEF983046 ANQ983044:AOB983046 AXM983044:AXX983046 BHI983044:BHT983046 BRE983044:BRP983046 CBA983044:CBL983046 CKW983044:CLH983046 CUS983044:CVD983046 DEO983044:DEZ983046 DOK983044:DOV983046 DYG983044:DYR983046 EIC983044:EIN983046 ERY983044:ESJ983046 FBU983044:FCF983046 FLQ983044:FMB983046 FVM983044:FVX983046 GFI983044:GFT983046 GPE983044:GPP983046 GZA983044:GZL983046 HIW983044:HJH983046 HSS983044:HTD983046 ICO983044:ICZ983046 IMK983044:IMV983046 IWG983044:IWR983046 JGC983044:JGN983046 JPY983044:JQJ983046 JZU983044:KAF983046 KJQ983044:KKB983046 KTM983044:KTX983046 LDI983044:LDT983046 LNE983044:LNP983046 LXA983044:LXL983046 MGW983044:MHH983046 MQS983044:MRD983046 NAO983044:NAZ983046 NKK983044:NKV983046 NUG983044:NUR983046 OEC983044:OEN983046 ONY983044:OOJ983046 OXU983044:OYF983046 PHQ983044:PIB983046 PRM983044:PRX983046 QBI983044:QBT983046 QLE983044:QLP983046 QVA983044:QVL983046 REW983044:RFH983046 ROS983044:RPD983046 RYO983044:RYZ983046 SIK983044:SIV983046 SSG983044:SSR983046 TCC983044:TCN983046 TLY983044:TMJ983046 TVU983044:TWF983046 UFQ983044:UGB983046 UPM983044:UPX983046 UZI983044:UZT983046 VJE983044:VJP983046 VTA983044:VTL983046 WCW983044:WDH983046 WMS983044:WND983046 WWO983044:WWZ983046 WWA983032:WWL983034 JA31:JL33 SW31:TH33 ACS31:ADD33 AMO31:AMZ33 AWK31:AWV33 BGG31:BGR33 BQC31:BQN33 BZY31:CAJ33 CJU31:CKF33 CTQ31:CUB33 DDM31:DDX33 DNI31:DNT33 DXE31:DXP33 EHA31:EHL33 EQW31:ERH33 FAS31:FBD33 FKO31:FKZ33 FUK31:FUV33 GEG31:GER33 GOC31:GON33 GXY31:GYJ33 HHU31:HIF33 HRQ31:HSB33 IBM31:IBX33 ILI31:ILT33 IVE31:IVP33 JFA31:JFL33 JOW31:JPH33 JYS31:JZD33 KIO31:KIZ33 KSK31:KSV33 LCG31:LCR33 LMC31:LMN33 LVY31:LWJ33 MFU31:MGF33 MPQ31:MQB33 MZM31:MZX33 NJI31:NJT33 NTE31:NTP33 ODA31:ODL33 OMW31:ONH33 OWS31:OXD33 PGO31:PGZ33 PQK31:PQV33 QAG31:QAR33 QKC31:QKN33 QTY31:QUJ33 RDU31:REF33 RNQ31:ROB33 RXM31:RXX33 SHI31:SHT33 SRE31:SRP33 TBA31:TBL33 TKW31:TLH33 TUS31:TVD33 UEO31:UEZ33 UOK31:UOV33 UYG31:UYR33 VIC31:VIN33 VRY31:VSJ33 WBU31:WCF33 WLQ31:WMB33 WVM31:WVX33 E65540:P65542 JA65540:JL65542 SW65540:TH65542 ACS65540:ADD65542 AMO65540:AMZ65542 AWK65540:AWV65542 BGG65540:BGR65542 BQC65540:BQN65542 BZY65540:CAJ65542 CJU65540:CKF65542 CTQ65540:CUB65542 DDM65540:DDX65542 DNI65540:DNT65542 DXE65540:DXP65542 EHA65540:EHL65542 EQW65540:ERH65542 FAS65540:FBD65542 FKO65540:FKZ65542 FUK65540:FUV65542 GEG65540:GER65542 GOC65540:GON65542 GXY65540:GYJ65542 HHU65540:HIF65542 HRQ65540:HSB65542 IBM65540:IBX65542 ILI65540:ILT65542 IVE65540:IVP65542 JFA65540:JFL65542 JOW65540:JPH65542 JYS65540:JZD65542 KIO65540:KIZ65542 KSK65540:KSV65542 LCG65540:LCR65542 LMC65540:LMN65542 LVY65540:LWJ65542 MFU65540:MGF65542 MPQ65540:MQB65542 MZM65540:MZX65542 NJI65540:NJT65542 NTE65540:NTP65542 ODA65540:ODL65542 OMW65540:ONH65542 OWS65540:OXD65542 PGO65540:PGZ65542 PQK65540:PQV65542 QAG65540:QAR65542 QKC65540:QKN65542 QTY65540:QUJ65542 RDU65540:REF65542 RNQ65540:ROB65542 RXM65540:RXX65542 SHI65540:SHT65542 SRE65540:SRP65542 TBA65540:TBL65542 TKW65540:TLH65542 TUS65540:TVD65542 UEO65540:UEZ65542 UOK65540:UOV65542 UYG65540:UYR65542 VIC65540:VIN65542 VRY65540:VSJ65542 WBU65540:WCF65542 WLQ65540:WMB65542 WVM65540:WVX65542 E131076:P131078 JA131076:JL131078 SW131076:TH131078 ACS131076:ADD131078 AMO131076:AMZ131078 AWK131076:AWV131078 BGG131076:BGR131078 BQC131076:BQN131078 BZY131076:CAJ131078 CJU131076:CKF131078 CTQ131076:CUB131078 DDM131076:DDX131078 DNI131076:DNT131078 DXE131076:DXP131078 EHA131076:EHL131078 EQW131076:ERH131078 FAS131076:FBD131078 FKO131076:FKZ131078 FUK131076:FUV131078 GEG131076:GER131078 GOC131076:GON131078 GXY131076:GYJ131078 HHU131076:HIF131078 HRQ131076:HSB131078 IBM131076:IBX131078 ILI131076:ILT131078 IVE131076:IVP131078 JFA131076:JFL131078 JOW131076:JPH131078 JYS131076:JZD131078 KIO131076:KIZ131078 KSK131076:KSV131078 LCG131076:LCR131078 LMC131076:LMN131078 LVY131076:LWJ131078 MFU131076:MGF131078 MPQ131076:MQB131078 MZM131076:MZX131078 NJI131076:NJT131078 NTE131076:NTP131078 ODA131076:ODL131078 OMW131076:ONH131078 OWS131076:OXD131078 PGO131076:PGZ131078 PQK131076:PQV131078 QAG131076:QAR131078 QKC131076:QKN131078 QTY131076:QUJ131078 RDU131076:REF131078 RNQ131076:ROB131078 RXM131076:RXX131078 SHI131076:SHT131078 SRE131076:SRP131078 TBA131076:TBL131078 TKW131076:TLH131078 TUS131076:TVD131078 UEO131076:UEZ131078 UOK131076:UOV131078 UYG131076:UYR131078 VIC131076:VIN131078 VRY131076:VSJ131078 WBU131076:WCF131078 WLQ131076:WMB131078 WVM131076:WVX131078 E196612:P196614 JA196612:JL196614 SW196612:TH196614 ACS196612:ADD196614 AMO196612:AMZ196614 AWK196612:AWV196614 BGG196612:BGR196614 BQC196612:BQN196614 BZY196612:CAJ196614 CJU196612:CKF196614 CTQ196612:CUB196614 DDM196612:DDX196614 DNI196612:DNT196614 DXE196612:DXP196614 EHA196612:EHL196614 EQW196612:ERH196614 FAS196612:FBD196614 FKO196612:FKZ196614 FUK196612:FUV196614 GEG196612:GER196614 GOC196612:GON196614 GXY196612:GYJ196614 HHU196612:HIF196614 HRQ196612:HSB196614 IBM196612:IBX196614 ILI196612:ILT196614 IVE196612:IVP196614 JFA196612:JFL196614 JOW196612:JPH196614 JYS196612:JZD196614 KIO196612:KIZ196614 KSK196612:KSV196614 LCG196612:LCR196614 LMC196612:LMN196614 LVY196612:LWJ196614 MFU196612:MGF196614 MPQ196612:MQB196614 MZM196612:MZX196614 NJI196612:NJT196614 NTE196612:NTP196614 ODA196612:ODL196614 OMW196612:ONH196614 OWS196612:OXD196614 PGO196612:PGZ196614 PQK196612:PQV196614 QAG196612:QAR196614 QKC196612:QKN196614 QTY196612:QUJ196614 RDU196612:REF196614 RNQ196612:ROB196614 RXM196612:RXX196614 SHI196612:SHT196614 SRE196612:SRP196614 TBA196612:TBL196614 TKW196612:TLH196614 TUS196612:TVD196614 UEO196612:UEZ196614 UOK196612:UOV196614 UYG196612:UYR196614 VIC196612:VIN196614 VRY196612:VSJ196614 WBU196612:WCF196614 WLQ196612:WMB196614 WVM196612:WVX196614 E262148:P262150 JA262148:JL262150 SW262148:TH262150 ACS262148:ADD262150 AMO262148:AMZ262150 AWK262148:AWV262150 BGG262148:BGR262150 BQC262148:BQN262150 BZY262148:CAJ262150 CJU262148:CKF262150 CTQ262148:CUB262150 DDM262148:DDX262150 DNI262148:DNT262150 DXE262148:DXP262150 EHA262148:EHL262150 EQW262148:ERH262150 FAS262148:FBD262150 FKO262148:FKZ262150 FUK262148:FUV262150 GEG262148:GER262150 GOC262148:GON262150 GXY262148:GYJ262150 HHU262148:HIF262150 HRQ262148:HSB262150 IBM262148:IBX262150 ILI262148:ILT262150 IVE262148:IVP262150 JFA262148:JFL262150 JOW262148:JPH262150 JYS262148:JZD262150 KIO262148:KIZ262150 KSK262148:KSV262150 LCG262148:LCR262150 LMC262148:LMN262150 LVY262148:LWJ262150 MFU262148:MGF262150 MPQ262148:MQB262150 MZM262148:MZX262150 NJI262148:NJT262150 NTE262148:NTP262150 ODA262148:ODL262150 OMW262148:ONH262150 OWS262148:OXD262150 PGO262148:PGZ262150 PQK262148:PQV262150 QAG262148:QAR262150 QKC262148:QKN262150 QTY262148:QUJ262150 RDU262148:REF262150 RNQ262148:ROB262150 RXM262148:RXX262150 SHI262148:SHT262150 SRE262148:SRP262150 TBA262148:TBL262150 TKW262148:TLH262150 TUS262148:TVD262150 UEO262148:UEZ262150 UOK262148:UOV262150 UYG262148:UYR262150 VIC262148:VIN262150 VRY262148:VSJ262150 WBU262148:WCF262150 WLQ262148:WMB262150 WVM262148:WVX262150 E327684:P327686 JA327684:JL327686 SW327684:TH327686 ACS327684:ADD327686 AMO327684:AMZ327686 AWK327684:AWV327686 BGG327684:BGR327686 BQC327684:BQN327686 BZY327684:CAJ327686 CJU327684:CKF327686 CTQ327684:CUB327686 DDM327684:DDX327686 DNI327684:DNT327686 DXE327684:DXP327686 EHA327684:EHL327686 EQW327684:ERH327686 FAS327684:FBD327686 FKO327684:FKZ327686 FUK327684:FUV327686 GEG327684:GER327686 GOC327684:GON327686 GXY327684:GYJ327686 HHU327684:HIF327686 HRQ327684:HSB327686 IBM327684:IBX327686 ILI327684:ILT327686 IVE327684:IVP327686 JFA327684:JFL327686 JOW327684:JPH327686 JYS327684:JZD327686 KIO327684:KIZ327686 KSK327684:KSV327686 LCG327684:LCR327686 LMC327684:LMN327686 LVY327684:LWJ327686 MFU327684:MGF327686 MPQ327684:MQB327686 MZM327684:MZX327686 NJI327684:NJT327686 NTE327684:NTP327686 ODA327684:ODL327686 OMW327684:ONH327686 OWS327684:OXD327686 PGO327684:PGZ327686 PQK327684:PQV327686 QAG327684:QAR327686 QKC327684:QKN327686 QTY327684:QUJ327686 RDU327684:REF327686 RNQ327684:ROB327686 RXM327684:RXX327686 SHI327684:SHT327686 SRE327684:SRP327686 TBA327684:TBL327686 TKW327684:TLH327686 TUS327684:TVD327686 UEO327684:UEZ327686 UOK327684:UOV327686 UYG327684:UYR327686 VIC327684:VIN327686 VRY327684:VSJ327686 WBU327684:WCF327686 WLQ327684:WMB327686 WVM327684:WVX327686 E393220:P393222 JA393220:JL393222 SW393220:TH393222 ACS393220:ADD393222 AMO393220:AMZ393222 AWK393220:AWV393222 BGG393220:BGR393222 BQC393220:BQN393222 BZY393220:CAJ393222 CJU393220:CKF393222 CTQ393220:CUB393222 DDM393220:DDX393222 DNI393220:DNT393222 DXE393220:DXP393222 EHA393220:EHL393222 EQW393220:ERH393222 FAS393220:FBD393222 FKO393220:FKZ393222 FUK393220:FUV393222 GEG393220:GER393222 GOC393220:GON393222 GXY393220:GYJ393222 HHU393220:HIF393222 HRQ393220:HSB393222 IBM393220:IBX393222 ILI393220:ILT393222 IVE393220:IVP393222 JFA393220:JFL393222 JOW393220:JPH393222 JYS393220:JZD393222 KIO393220:KIZ393222 KSK393220:KSV393222 LCG393220:LCR393222 LMC393220:LMN393222 LVY393220:LWJ393222 MFU393220:MGF393222 MPQ393220:MQB393222 MZM393220:MZX393222 NJI393220:NJT393222 NTE393220:NTP393222 ODA393220:ODL393222 OMW393220:ONH393222 OWS393220:OXD393222 PGO393220:PGZ393222 PQK393220:PQV393222 QAG393220:QAR393222 QKC393220:QKN393222 QTY393220:QUJ393222 RDU393220:REF393222 RNQ393220:ROB393222 RXM393220:RXX393222 SHI393220:SHT393222 SRE393220:SRP393222 TBA393220:TBL393222 TKW393220:TLH393222 TUS393220:TVD393222 UEO393220:UEZ393222 UOK393220:UOV393222 UYG393220:UYR393222 VIC393220:VIN393222 VRY393220:VSJ393222 WBU393220:WCF393222 WLQ393220:WMB393222 WVM393220:WVX393222 E458756:P458758 JA458756:JL458758 SW458756:TH458758 ACS458756:ADD458758 AMO458756:AMZ458758 AWK458756:AWV458758 BGG458756:BGR458758 BQC458756:BQN458758 BZY458756:CAJ458758 CJU458756:CKF458758 CTQ458756:CUB458758 DDM458756:DDX458758 DNI458756:DNT458758 DXE458756:DXP458758 EHA458756:EHL458758 EQW458756:ERH458758 FAS458756:FBD458758 FKO458756:FKZ458758 FUK458756:FUV458758 GEG458756:GER458758 GOC458756:GON458758 GXY458756:GYJ458758 HHU458756:HIF458758 HRQ458756:HSB458758 IBM458756:IBX458758 ILI458756:ILT458758 IVE458756:IVP458758 JFA458756:JFL458758 JOW458756:JPH458758 JYS458756:JZD458758 KIO458756:KIZ458758 KSK458756:KSV458758 LCG458756:LCR458758 LMC458756:LMN458758 LVY458756:LWJ458758 MFU458756:MGF458758 MPQ458756:MQB458758 MZM458756:MZX458758 NJI458756:NJT458758 NTE458756:NTP458758 ODA458756:ODL458758 OMW458756:ONH458758 OWS458756:OXD458758 PGO458756:PGZ458758 PQK458756:PQV458758 QAG458756:QAR458758 QKC458756:QKN458758 QTY458756:QUJ458758 RDU458756:REF458758 RNQ458756:ROB458758 RXM458756:RXX458758 SHI458756:SHT458758 SRE458756:SRP458758 TBA458756:TBL458758 TKW458756:TLH458758 TUS458756:TVD458758 UEO458756:UEZ458758 UOK458756:UOV458758 UYG458756:UYR458758 VIC458756:VIN458758 VRY458756:VSJ458758 WBU458756:WCF458758 WLQ458756:WMB458758 WVM458756:WVX458758 E524292:P524294 JA524292:JL524294 SW524292:TH524294 ACS524292:ADD524294 AMO524292:AMZ524294 AWK524292:AWV524294 BGG524292:BGR524294 BQC524292:BQN524294 BZY524292:CAJ524294 CJU524292:CKF524294 CTQ524292:CUB524294 DDM524292:DDX524294 DNI524292:DNT524294 DXE524292:DXP524294 EHA524292:EHL524294 EQW524292:ERH524294 FAS524292:FBD524294 FKO524292:FKZ524294 FUK524292:FUV524294 GEG524292:GER524294 GOC524292:GON524294 GXY524292:GYJ524294 HHU524292:HIF524294 HRQ524292:HSB524294 IBM524292:IBX524294 ILI524292:ILT524294 IVE524292:IVP524294 JFA524292:JFL524294 JOW524292:JPH524294 JYS524292:JZD524294 KIO524292:KIZ524294 KSK524292:KSV524294 LCG524292:LCR524294 LMC524292:LMN524294 LVY524292:LWJ524294 MFU524292:MGF524294 MPQ524292:MQB524294 MZM524292:MZX524294 NJI524292:NJT524294 NTE524292:NTP524294 ODA524292:ODL524294 OMW524292:ONH524294 OWS524292:OXD524294 PGO524292:PGZ524294 PQK524292:PQV524294 QAG524292:QAR524294 QKC524292:QKN524294 QTY524292:QUJ524294 RDU524292:REF524294 RNQ524292:ROB524294 RXM524292:RXX524294 SHI524292:SHT524294 SRE524292:SRP524294 TBA524292:TBL524294 TKW524292:TLH524294 TUS524292:TVD524294 UEO524292:UEZ524294 UOK524292:UOV524294 UYG524292:UYR524294 VIC524292:VIN524294 VRY524292:VSJ524294 WBU524292:WCF524294 WLQ524292:WMB524294 WVM524292:WVX524294 E589828:P589830 JA589828:JL589830 SW589828:TH589830 ACS589828:ADD589830 AMO589828:AMZ589830 AWK589828:AWV589830 BGG589828:BGR589830 BQC589828:BQN589830 BZY589828:CAJ589830 CJU589828:CKF589830 CTQ589828:CUB589830 DDM589828:DDX589830 DNI589828:DNT589830 DXE589828:DXP589830 EHA589828:EHL589830 EQW589828:ERH589830 FAS589828:FBD589830 FKO589828:FKZ589830 FUK589828:FUV589830 GEG589828:GER589830 GOC589828:GON589830 GXY589828:GYJ589830 HHU589828:HIF589830 HRQ589828:HSB589830 IBM589828:IBX589830 ILI589828:ILT589830 IVE589828:IVP589830 JFA589828:JFL589830 JOW589828:JPH589830 JYS589828:JZD589830 KIO589828:KIZ589830 KSK589828:KSV589830 LCG589828:LCR589830 LMC589828:LMN589830 LVY589828:LWJ589830 MFU589828:MGF589830 MPQ589828:MQB589830 MZM589828:MZX589830 NJI589828:NJT589830 NTE589828:NTP589830 ODA589828:ODL589830 OMW589828:ONH589830 OWS589828:OXD589830 PGO589828:PGZ589830 PQK589828:PQV589830 QAG589828:QAR589830 QKC589828:QKN589830 QTY589828:QUJ589830 RDU589828:REF589830 RNQ589828:ROB589830 RXM589828:RXX589830 SHI589828:SHT589830 SRE589828:SRP589830 TBA589828:TBL589830 TKW589828:TLH589830 TUS589828:TVD589830 UEO589828:UEZ589830 UOK589828:UOV589830 UYG589828:UYR589830 VIC589828:VIN589830 VRY589828:VSJ589830 WBU589828:WCF589830 WLQ589828:WMB589830 WVM589828:WVX589830 E655364:P655366 JA655364:JL655366 SW655364:TH655366 ACS655364:ADD655366 AMO655364:AMZ655366 AWK655364:AWV655366 BGG655364:BGR655366 BQC655364:BQN655366 BZY655364:CAJ655366 CJU655364:CKF655366 CTQ655364:CUB655366 DDM655364:DDX655366 DNI655364:DNT655366 DXE655364:DXP655366 EHA655364:EHL655366 EQW655364:ERH655366 FAS655364:FBD655366 FKO655364:FKZ655366 FUK655364:FUV655366 GEG655364:GER655366 GOC655364:GON655366 GXY655364:GYJ655366 HHU655364:HIF655366 HRQ655364:HSB655366 IBM655364:IBX655366 ILI655364:ILT655366 IVE655364:IVP655366 JFA655364:JFL655366 JOW655364:JPH655366 JYS655364:JZD655366 KIO655364:KIZ655366 KSK655364:KSV655366 LCG655364:LCR655366 LMC655364:LMN655366 LVY655364:LWJ655366 MFU655364:MGF655366 MPQ655364:MQB655366 MZM655364:MZX655366 NJI655364:NJT655366 NTE655364:NTP655366 ODA655364:ODL655366 OMW655364:ONH655366 OWS655364:OXD655366 PGO655364:PGZ655366 PQK655364:PQV655366 QAG655364:QAR655366 QKC655364:QKN655366 QTY655364:QUJ655366 RDU655364:REF655366 RNQ655364:ROB655366 RXM655364:RXX655366 SHI655364:SHT655366 SRE655364:SRP655366 TBA655364:TBL655366 TKW655364:TLH655366 TUS655364:TVD655366 UEO655364:UEZ655366 UOK655364:UOV655366 UYG655364:UYR655366 VIC655364:VIN655366 VRY655364:VSJ655366 WBU655364:WCF655366 WLQ655364:WMB655366 WVM655364:WVX655366 E720900:P720902 JA720900:JL720902 SW720900:TH720902 ACS720900:ADD720902 AMO720900:AMZ720902 AWK720900:AWV720902 BGG720900:BGR720902 BQC720900:BQN720902 BZY720900:CAJ720902 CJU720900:CKF720902 CTQ720900:CUB720902 DDM720900:DDX720902 DNI720900:DNT720902 DXE720900:DXP720902 EHA720900:EHL720902 EQW720900:ERH720902 FAS720900:FBD720902 FKO720900:FKZ720902 FUK720900:FUV720902 GEG720900:GER720902 GOC720900:GON720902 GXY720900:GYJ720902 HHU720900:HIF720902 HRQ720900:HSB720902 IBM720900:IBX720902 ILI720900:ILT720902 IVE720900:IVP720902 JFA720900:JFL720902 JOW720900:JPH720902 JYS720900:JZD720902 KIO720900:KIZ720902 KSK720900:KSV720902 LCG720900:LCR720902 LMC720900:LMN720902 LVY720900:LWJ720902 MFU720900:MGF720902 MPQ720900:MQB720902 MZM720900:MZX720902 NJI720900:NJT720902 NTE720900:NTP720902 ODA720900:ODL720902 OMW720900:ONH720902 OWS720900:OXD720902 PGO720900:PGZ720902 PQK720900:PQV720902 QAG720900:QAR720902 QKC720900:QKN720902 QTY720900:QUJ720902 RDU720900:REF720902 RNQ720900:ROB720902 RXM720900:RXX720902 SHI720900:SHT720902 SRE720900:SRP720902 TBA720900:TBL720902 TKW720900:TLH720902 TUS720900:TVD720902 UEO720900:UEZ720902 UOK720900:UOV720902 UYG720900:UYR720902 VIC720900:VIN720902 VRY720900:VSJ720902 WBU720900:WCF720902 WLQ720900:WMB720902 WVM720900:WVX720902 E786436:P786438 JA786436:JL786438 SW786436:TH786438 ACS786436:ADD786438 AMO786436:AMZ786438 AWK786436:AWV786438 BGG786436:BGR786438 BQC786436:BQN786438 BZY786436:CAJ786438 CJU786436:CKF786438 CTQ786436:CUB786438 DDM786436:DDX786438 DNI786436:DNT786438 DXE786436:DXP786438 EHA786436:EHL786438 EQW786436:ERH786438 FAS786436:FBD786438 FKO786436:FKZ786438 FUK786436:FUV786438 GEG786436:GER786438 GOC786436:GON786438 GXY786436:GYJ786438 HHU786436:HIF786438 HRQ786436:HSB786438 IBM786436:IBX786438 ILI786436:ILT786438 IVE786436:IVP786438 JFA786436:JFL786438 JOW786436:JPH786438 JYS786436:JZD786438 KIO786436:KIZ786438 KSK786436:KSV786438 LCG786436:LCR786438 LMC786436:LMN786438 LVY786436:LWJ786438 MFU786436:MGF786438 MPQ786436:MQB786438 MZM786436:MZX786438 NJI786436:NJT786438 NTE786436:NTP786438 ODA786436:ODL786438 OMW786436:ONH786438 OWS786436:OXD786438 PGO786436:PGZ786438 PQK786436:PQV786438 QAG786436:QAR786438 QKC786436:QKN786438 QTY786436:QUJ786438 RDU786436:REF786438 RNQ786436:ROB786438 RXM786436:RXX786438 SHI786436:SHT786438 SRE786436:SRP786438 TBA786436:TBL786438 TKW786436:TLH786438 TUS786436:TVD786438 UEO786436:UEZ786438 UOK786436:UOV786438 UYG786436:UYR786438 VIC786436:VIN786438 VRY786436:VSJ786438 WBU786436:WCF786438 WLQ786436:WMB786438 WVM786436:WVX786438 E851972:P851974 JA851972:JL851974 SW851972:TH851974 ACS851972:ADD851974 AMO851972:AMZ851974 AWK851972:AWV851974 BGG851972:BGR851974 BQC851972:BQN851974 BZY851972:CAJ851974 CJU851972:CKF851974 CTQ851972:CUB851974 DDM851972:DDX851974 DNI851972:DNT851974 DXE851972:DXP851974 EHA851972:EHL851974 EQW851972:ERH851974 FAS851972:FBD851974 FKO851972:FKZ851974 FUK851972:FUV851974 GEG851972:GER851974 GOC851972:GON851974 GXY851972:GYJ851974 HHU851972:HIF851974 HRQ851972:HSB851974 IBM851972:IBX851974 ILI851972:ILT851974 IVE851972:IVP851974 JFA851972:JFL851974 JOW851972:JPH851974 JYS851972:JZD851974 KIO851972:KIZ851974 KSK851972:KSV851974 LCG851972:LCR851974 LMC851972:LMN851974 LVY851972:LWJ851974 MFU851972:MGF851974 MPQ851972:MQB851974 MZM851972:MZX851974 NJI851972:NJT851974 NTE851972:NTP851974 ODA851972:ODL851974 OMW851972:ONH851974 OWS851972:OXD851974 PGO851972:PGZ851974 PQK851972:PQV851974 QAG851972:QAR851974 QKC851972:QKN851974 QTY851972:QUJ851974 RDU851972:REF851974 RNQ851972:ROB851974 RXM851972:RXX851974 SHI851972:SHT851974 SRE851972:SRP851974 TBA851972:TBL851974 TKW851972:TLH851974 TUS851972:TVD851974 UEO851972:UEZ851974 UOK851972:UOV851974 UYG851972:UYR851974 VIC851972:VIN851974 VRY851972:VSJ851974 WBU851972:WCF851974 WLQ851972:WMB851974 WVM851972:WVX851974 E917508:P917510 JA917508:JL917510 SW917508:TH917510 ACS917508:ADD917510 AMO917508:AMZ917510 AWK917508:AWV917510 BGG917508:BGR917510 BQC917508:BQN917510 BZY917508:CAJ917510 CJU917508:CKF917510 CTQ917508:CUB917510 DDM917508:DDX917510 DNI917508:DNT917510 DXE917508:DXP917510 EHA917508:EHL917510 EQW917508:ERH917510 FAS917508:FBD917510 FKO917508:FKZ917510 FUK917508:FUV917510 GEG917508:GER917510 GOC917508:GON917510 GXY917508:GYJ917510 HHU917508:HIF917510 HRQ917508:HSB917510 IBM917508:IBX917510 ILI917508:ILT917510 IVE917508:IVP917510 JFA917508:JFL917510 JOW917508:JPH917510 JYS917508:JZD917510 KIO917508:KIZ917510 KSK917508:KSV917510 LCG917508:LCR917510 LMC917508:LMN917510 LVY917508:LWJ917510 MFU917508:MGF917510 MPQ917508:MQB917510 MZM917508:MZX917510 NJI917508:NJT917510 NTE917508:NTP917510 ODA917508:ODL917510 OMW917508:ONH917510 OWS917508:OXD917510 PGO917508:PGZ917510 PQK917508:PQV917510 QAG917508:QAR917510 QKC917508:QKN917510 QTY917508:QUJ917510 RDU917508:REF917510 RNQ917508:ROB917510 RXM917508:RXX917510 SHI917508:SHT917510 SRE917508:SRP917510 TBA917508:TBL917510 TKW917508:TLH917510 TUS917508:TVD917510 UEO917508:UEZ917510 UOK917508:UOV917510 UYG917508:UYR917510 VIC917508:VIN917510 VRY917508:VSJ917510 WBU917508:WCF917510 WLQ917508:WMB917510 WVM917508:WVX917510 E983044:P983046 JA983044:JL983046 SW983044:TH983046 ACS983044:ADD983046 AMO983044:AMZ983046 AWK983044:AWV983046 BGG983044:BGR983046 BQC983044:BQN983046 BZY983044:CAJ983046 CJU983044:CKF983046 CTQ983044:CUB983046 DDM983044:DDX983046 DNI983044:DNT983046 DXE983044:DXP983046 EHA983044:EHL983046 EQW983044:ERH983046 FAS983044:FBD983046 FKO983044:FKZ983046 FUK983044:FUV983046 GEG983044:GER983046 GOC983044:GON983046 GXY983044:GYJ983046 HHU983044:HIF983046 HRQ983044:HSB983046 IBM983044:IBX983046 ILI983044:ILT983046 IVE983044:IVP983046 JFA983044:JFL983046 JOW983044:JPH983046 JYS983044:JZD983046 KIO983044:KIZ983046 KSK983044:KSV983046 LCG983044:LCR983046 LMC983044:LMN983046 LVY983044:LWJ983046 MFU983044:MGF983046 MPQ983044:MQB983046 MZM983044:MZX983046 NJI983044:NJT983046 NTE983044:NTP983046 ODA983044:ODL983046 OMW983044:ONH983046 OWS983044:OXD983046 PGO983044:PGZ983046 PQK983044:PQV983046 QAG983044:QAR983046 QKC983044:QKN983046 QTY983044:QUJ983046 RDU983044:REF983046 RNQ983044:ROB983046 RXM983044:RXX983046 SHI983044:SHT983046 SRE983044:SRP983046 TBA983044:TBL983046 TKW983044:TLH983046 TUS983044:TVD983046 UEO983044:UEZ983046 UOK983044:UOV983046 UYG983044:UYR983046 VIC983044:VIN983046 VRY983044:VSJ983046 WBU983044:WCF983046 WLQ983044:WMB983046 WVM983044:WVX983046 AG19:AR21 KC19:KN21 TY19:UJ21 ADU19:AEF21 ANQ19:AOB21 AXM19:AXX21 BHI19:BHT21 BRE19:BRP21 CBA19:CBL21 CKW19:CLH21 CUS19:CVD21 DEO19:DEZ21 DOK19:DOV21 DYG19:DYR21 EIC19:EIN21 ERY19:ESJ21 FBU19:FCF21 FLQ19:FMB21 FVM19:FVX21 GFI19:GFT21 GPE19:GPP21 GZA19:GZL21 HIW19:HJH21 HSS19:HTD21 ICO19:ICZ21 IMK19:IMV21 IWG19:IWR21 JGC19:JGN21 JPY19:JQJ21 JZU19:KAF21 KJQ19:KKB21 KTM19:KTX21 LDI19:LDT21 LNE19:LNP21 LXA19:LXL21 MGW19:MHH21 MQS19:MRD21 NAO19:NAZ21 NKK19:NKV21 NUG19:NUR21 OEC19:OEN21 ONY19:OOJ21 OXU19:OYF21 PHQ19:PIB21 PRM19:PRX21 QBI19:QBT21 QLE19:QLP21 QVA19:QVL21 REW19:RFH21 ROS19:RPD21 RYO19:RYZ21 SIK19:SIV21 SSG19:SSR21 TCC19:TCN21 TLY19:TMJ21 TVU19:TWF21 UFQ19:UGB21 UPM19:UPX21 UZI19:UZT21 VJE19:VJP21 VTA19:VTL21 WCW19:WDH21 WMS19:WND21 WWO19:WWZ21 AG65528:AR65530 KC65528:KN65530 TY65528:UJ65530 ADU65528:AEF65530 ANQ65528:AOB65530 AXM65528:AXX65530 BHI65528:BHT65530 BRE65528:BRP65530 CBA65528:CBL65530 CKW65528:CLH65530 CUS65528:CVD65530 DEO65528:DEZ65530 DOK65528:DOV65530 DYG65528:DYR65530 EIC65528:EIN65530 ERY65528:ESJ65530 FBU65528:FCF65530 FLQ65528:FMB65530 FVM65528:FVX65530 GFI65528:GFT65530 GPE65528:GPP65530 GZA65528:GZL65530 HIW65528:HJH65530 HSS65528:HTD65530 ICO65528:ICZ65530 IMK65528:IMV65530 IWG65528:IWR65530 JGC65528:JGN65530 JPY65528:JQJ65530 JZU65528:KAF65530 KJQ65528:KKB65530 KTM65528:KTX65530 LDI65528:LDT65530 LNE65528:LNP65530 LXA65528:LXL65530 MGW65528:MHH65530 MQS65528:MRD65530 NAO65528:NAZ65530 NKK65528:NKV65530 NUG65528:NUR65530 OEC65528:OEN65530 ONY65528:OOJ65530 OXU65528:OYF65530 PHQ65528:PIB65530 PRM65528:PRX65530 QBI65528:QBT65530 QLE65528:QLP65530 QVA65528:QVL65530 REW65528:RFH65530 ROS65528:RPD65530 RYO65528:RYZ65530 SIK65528:SIV65530 SSG65528:SSR65530 TCC65528:TCN65530 TLY65528:TMJ65530 TVU65528:TWF65530 UFQ65528:UGB65530 UPM65528:UPX65530 UZI65528:UZT65530 VJE65528:VJP65530 VTA65528:VTL65530 WCW65528:WDH65530 WMS65528:WND65530 WWO65528:WWZ65530 AG131064:AR131066 KC131064:KN131066 TY131064:UJ131066 ADU131064:AEF131066 ANQ131064:AOB131066 AXM131064:AXX131066 BHI131064:BHT131066 BRE131064:BRP131066 CBA131064:CBL131066 CKW131064:CLH131066 CUS131064:CVD131066 DEO131064:DEZ131066 DOK131064:DOV131066 DYG131064:DYR131066 EIC131064:EIN131066 ERY131064:ESJ131066 FBU131064:FCF131066 FLQ131064:FMB131066 FVM131064:FVX131066 GFI131064:GFT131066 GPE131064:GPP131066 GZA131064:GZL131066 HIW131064:HJH131066 HSS131064:HTD131066 ICO131064:ICZ131066 IMK131064:IMV131066 IWG131064:IWR131066 JGC131064:JGN131066 JPY131064:JQJ131066 JZU131064:KAF131066 KJQ131064:KKB131066 KTM131064:KTX131066 LDI131064:LDT131066 LNE131064:LNP131066 LXA131064:LXL131066 MGW131064:MHH131066 MQS131064:MRD131066 NAO131064:NAZ131066 NKK131064:NKV131066 NUG131064:NUR131066 OEC131064:OEN131066 ONY131064:OOJ131066 OXU131064:OYF131066 PHQ131064:PIB131066 PRM131064:PRX131066 QBI131064:QBT131066 QLE131064:QLP131066 QVA131064:QVL131066 REW131064:RFH131066 ROS131064:RPD131066 RYO131064:RYZ131066 SIK131064:SIV131066 SSG131064:SSR131066 TCC131064:TCN131066 TLY131064:TMJ131066 TVU131064:TWF131066 UFQ131064:UGB131066 UPM131064:UPX131066 UZI131064:UZT131066 VJE131064:VJP131066 VTA131064:VTL131066 WCW131064:WDH131066 WMS131064:WND131066 WWO131064:WWZ131066 AG196600:AR196602 KC196600:KN196602 TY196600:UJ196602 ADU196600:AEF196602 ANQ196600:AOB196602 AXM196600:AXX196602 BHI196600:BHT196602 BRE196600:BRP196602 CBA196600:CBL196602 CKW196600:CLH196602 CUS196600:CVD196602 DEO196600:DEZ196602 DOK196600:DOV196602 DYG196600:DYR196602 EIC196600:EIN196602 ERY196600:ESJ196602 FBU196600:FCF196602 FLQ196600:FMB196602 FVM196600:FVX196602 GFI196600:GFT196602 GPE196600:GPP196602 GZA196600:GZL196602 HIW196600:HJH196602 HSS196600:HTD196602 ICO196600:ICZ196602 IMK196600:IMV196602 IWG196600:IWR196602 JGC196600:JGN196602 JPY196600:JQJ196602 JZU196600:KAF196602 KJQ196600:KKB196602 KTM196600:KTX196602 LDI196600:LDT196602 LNE196600:LNP196602 LXA196600:LXL196602 MGW196600:MHH196602 MQS196600:MRD196602 NAO196600:NAZ196602 NKK196600:NKV196602 NUG196600:NUR196602 OEC196600:OEN196602 ONY196600:OOJ196602 OXU196600:OYF196602 PHQ196600:PIB196602 PRM196600:PRX196602 QBI196600:QBT196602 QLE196600:QLP196602 QVA196600:QVL196602 REW196600:RFH196602 ROS196600:RPD196602 RYO196600:RYZ196602 SIK196600:SIV196602 SSG196600:SSR196602 TCC196600:TCN196602 TLY196600:TMJ196602 TVU196600:TWF196602 UFQ196600:UGB196602 UPM196600:UPX196602 UZI196600:UZT196602 VJE196600:VJP196602 VTA196600:VTL196602 WCW196600:WDH196602 WMS196600:WND196602 WWO196600:WWZ196602 AG262136:AR262138 KC262136:KN262138 TY262136:UJ262138 ADU262136:AEF262138 ANQ262136:AOB262138 AXM262136:AXX262138 BHI262136:BHT262138 BRE262136:BRP262138 CBA262136:CBL262138 CKW262136:CLH262138 CUS262136:CVD262138 DEO262136:DEZ262138 DOK262136:DOV262138 DYG262136:DYR262138 EIC262136:EIN262138 ERY262136:ESJ262138 FBU262136:FCF262138 FLQ262136:FMB262138 FVM262136:FVX262138 GFI262136:GFT262138 GPE262136:GPP262138 GZA262136:GZL262138 HIW262136:HJH262138 HSS262136:HTD262138 ICO262136:ICZ262138 IMK262136:IMV262138 IWG262136:IWR262138 JGC262136:JGN262138 JPY262136:JQJ262138 JZU262136:KAF262138 KJQ262136:KKB262138 KTM262136:KTX262138 LDI262136:LDT262138 LNE262136:LNP262138 LXA262136:LXL262138 MGW262136:MHH262138 MQS262136:MRD262138 NAO262136:NAZ262138 NKK262136:NKV262138 NUG262136:NUR262138 OEC262136:OEN262138 ONY262136:OOJ262138 OXU262136:OYF262138 PHQ262136:PIB262138 PRM262136:PRX262138 QBI262136:QBT262138 QLE262136:QLP262138 QVA262136:QVL262138 REW262136:RFH262138 ROS262136:RPD262138 RYO262136:RYZ262138 SIK262136:SIV262138 SSG262136:SSR262138 TCC262136:TCN262138 TLY262136:TMJ262138 TVU262136:TWF262138 UFQ262136:UGB262138 UPM262136:UPX262138 UZI262136:UZT262138 VJE262136:VJP262138 VTA262136:VTL262138 WCW262136:WDH262138 WMS262136:WND262138 WWO262136:WWZ262138 AG327672:AR327674 KC327672:KN327674 TY327672:UJ327674 ADU327672:AEF327674 ANQ327672:AOB327674 AXM327672:AXX327674 BHI327672:BHT327674 BRE327672:BRP327674 CBA327672:CBL327674 CKW327672:CLH327674 CUS327672:CVD327674 DEO327672:DEZ327674 DOK327672:DOV327674 DYG327672:DYR327674 EIC327672:EIN327674 ERY327672:ESJ327674 FBU327672:FCF327674 FLQ327672:FMB327674 FVM327672:FVX327674 GFI327672:GFT327674 GPE327672:GPP327674 GZA327672:GZL327674 HIW327672:HJH327674 HSS327672:HTD327674 ICO327672:ICZ327674 IMK327672:IMV327674 IWG327672:IWR327674 JGC327672:JGN327674 JPY327672:JQJ327674 JZU327672:KAF327674 KJQ327672:KKB327674 KTM327672:KTX327674 LDI327672:LDT327674 LNE327672:LNP327674 LXA327672:LXL327674 MGW327672:MHH327674 MQS327672:MRD327674 NAO327672:NAZ327674 NKK327672:NKV327674 NUG327672:NUR327674 OEC327672:OEN327674 ONY327672:OOJ327674 OXU327672:OYF327674 PHQ327672:PIB327674 PRM327672:PRX327674 QBI327672:QBT327674 QLE327672:QLP327674 QVA327672:QVL327674 REW327672:RFH327674 ROS327672:RPD327674 RYO327672:RYZ327674 SIK327672:SIV327674 SSG327672:SSR327674 TCC327672:TCN327674 TLY327672:TMJ327674 TVU327672:TWF327674 UFQ327672:UGB327674 UPM327672:UPX327674 UZI327672:UZT327674 VJE327672:VJP327674 VTA327672:VTL327674 WCW327672:WDH327674 WMS327672:WND327674 WWO327672:WWZ327674 AG393208:AR393210 KC393208:KN393210 TY393208:UJ393210 ADU393208:AEF393210 ANQ393208:AOB393210 AXM393208:AXX393210 BHI393208:BHT393210 BRE393208:BRP393210 CBA393208:CBL393210 CKW393208:CLH393210 CUS393208:CVD393210 DEO393208:DEZ393210 DOK393208:DOV393210 DYG393208:DYR393210 EIC393208:EIN393210 ERY393208:ESJ393210 FBU393208:FCF393210 FLQ393208:FMB393210 FVM393208:FVX393210 GFI393208:GFT393210 GPE393208:GPP393210 GZA393208:GZL393210 HIW393208:HJH393210 HSS393208:HTD393210 ICO393208:ICZ393210 IMK393208:IMV393210 IWG393208:IWR393210 JGC393208:JGN393210 JPY393208:JQJ393210 JZU393208:KAF393210 KJQ393208:KKB393210 KTM393208:KTX393210 LDI393208:LDT393210 LNE393208:LNP393210 LXA393208:LXL393210 MGW393208:MHH393210 MQS393208:MRD393210 NAO393208:NAZ393210 NKK393208:NKV393210 NUG393208:NUR393210 OEC393208:OEN393210 ONY393208:OOJ393210 OXU393208:OYF393210 PHQ393208:PIB393210 PRM393208:PRX393210 QBI393208:QBT393210 QLE393208:QLP393210 QVA393208:QVL393210 REW393208:RFH393210 ROS393208:RPD393210 RYO393208:RYZ393210 SIK393208:SIV393210 SSG393208:SSR393210 TCC393208:TCN393210 TLY393208:TMJ393210 TVU393208:TWF393210 UFQ393208:UGB393210 UPM393208:UPX393210 UZI393208:UZT393210 VJE393208:VJP393210 VTA393208:VTL393210 WCW393208:WDH393210 WMS393208:WND393210 WWO393208:WWZ393210 AG458744:AR458746 KC458744:KN458746 TY458744:UJ458746 ADU458744:AEF458746 ANQ458744:AOB458746 AXM458744:AXX458746 BHI458744:BHT458746 BRE458744:BRP458746 CBA458744:CBL458746 CKW458744:CLH458746 CUS458744:CVD458746 DEO458744:DEZ458746 DOK458744:DOV458746 DYG458744:DYR458746 EIC458744:EIN458746 ERY458744:ESJ458746 FBU458744:FCF458746 FLQ458744:FMB458746 FVM458744:FVX458746 GFI458744:GFT458746 GPE458744:GPP458746 GZA458744:GZL458746 HIW458744:HJH458746 HSS458744:HTD458746 ICO458744:ICZ458746 IMK458744:IMV458746 IWG458744:IWR458746 JGC458744:JGN458746 JPY458744:JQJ458746 JZU458744:KAF458746 KJQ458744:KKB458746 KTM458744:KTX458746 LDI458744:LDT458746 LNE458744:LNP458746 LXA458744:LXL458746 MGW458744:MHH458746 MQS458744:MRD458746 NAO458744:NAZ458746 NKK458744:NKV458746 NUG458744:NUR458746 OEC458744:OEN458746 ONY458744:OOJ458746 OXU458744:OYF458746 PHQ458744:PIB458746 PRM458744:PRX458746 QBI458744:QBT458746 QLE458744:QLP458746 QVA458744:QVL458746 REW458744:RFH458746 ROS458744:RPD458746 RYO458744:RYZ458746 SIK458744:SIV458746 SSG458744:SSR458746 TCC458744:TCN458746 TLY458744:TMJ458746 TVU458744:TWF458746 UFQ458744:UGB458746 UPM458744:UPX458746 UZI458744:UZT458746 VJE458744:VJP458746 VTA458744:VTL458746 WCW458744:WDH458746 WMS458744:WND458746 WWO458744:WWZ458746 AG524280:AR524282 KC524280:KN524282 TY524280:UJ524282 ADU524280:AEF524282 ANQ524280:AOB524282 AXM524280:AXX524282 BHI524280:BHT524282 BRE524280:BRP524282 CBA524280:CBL524282 CKW524280:CLH524282 CUS524280:CVD524282 DEO524280:DEZ524282 DOK524280:DOV524282 DYG524280:DYR524282 EIC524280:EIN524282 ERY524280:ESJ524282 FBU524280:FCF524282 FLQ524280:FMB524282 FVM524280:FVX524282 GFI524280:GFT524282 GPE524280:GPP524282 GZA524280:GZL524282 HIW524280:HJH524282 HSS524280:HTD524282 ICO524280:ICZ524282 IMK524280:IMV524282 IWG524280:IWR524282 JGC524280:JGN524282 JPY524280:JQJ524282 JZU524280:KAF524282 KJQ524280:KKB524282 KTM524280:KTX524282 LDI524280:LDT524282 LNE524280:LNP524282 LXA524280:LXL524282 MGW524280:MHH524282 MQS524280:MRD524282 NAO524280:NAZ524282 NKK524280:NKV524282 NUG524280:NUR524282 OEC524280:OEN524282 ONY524280:OOJ524282 OXU524280:OYF524282 PHQ524280:PIB524282 PRM524280:PRX524282 QBI524280:QBT524282 QLE524280:QLP524282 QVA524280:QVL524282 REW524280:RFH524282 ROS524280:RPD524282 RYO524280:RYZ524282 SIK524280:SIV524282 SSG524280:SSR524282 TCC524280:TCN524282 TLY524280:TMJ524282 TVU524280:TWF524282 UFQ524280:UGB524282 UPM524280:UPX524282 UZI524280:UZT524282 VJE524280:VJP524282 VTA524280:VTL524282 WCW524280:WDH524282 WMS524280:WND524282 WWO524280:WWZ524282 AG589816:AR589818 KC589816:KN589818 TY589816:UJ589818 ADU589816:AEF589818 ANQ589816:AOB589818 AXM589816:AXX589818 BHI589816:BHT589818 BRE589816:BRP589818 CBA589816:CBL589818 CKW589816:CLH589818 CUS589816:CVD589818 DEO589816:DEZ589818 DOK589816:DOV589818 DYG589816:DYR589818 EIC589816:EIN589818 ERY589816:ESJ589818 FBU589816:FCF589818 FLQ589816:FMB589818 FVM589816:FVX589818 GFI589816:GFT589818 GPE589816:GPP589818 GZA589816:GZL589818 HIW589816:HJH589818 HSS589816:HTD589818 ICO589816:ICZ589818 IMK589816:IMV589818 IWG589816:IWR589818 JGC589816:JGN589818 JPY589816:JQJ589818 JZU589816:KAF589818 KJQ589816:KKB589818 KTM589816:KTX589818 LDI589816:LDT589818 LNE589816:LNP589818 LXA589816:LXL589818 MGW589816:MHH589818 MQS589816:MRD589818 NAO589816:NAZ589818 NKK589816:NKV589818 NUG589816:NUR589818 OEC589816:OEN589818 ONY589816:OOJ589818 OXU589816:OYF589818 PHQ589816:PIB589818 PRM589816:PRX589818 QBI589816:QBT589818 QLE589816:QLP589818 QVA589816:QVL589818 REW589816:RFH589818 ROS589816:RPD589818 RYO589816:RYZ589818 SIK589816:SIV589818 SSG589816:SSR589818 TCC589816:TCN589818 TLY589816:TMJ589818 TVU589816:TWF589818 UFQ589816:UGB589818 UPM589816:UPX589818 UZI589816:UZT589818 VJE589816:VJP589818 VTA589816:VTL589818 WCW589816:WDH589818 WMS589816:WND589818 WWO589816:WWZ589818 AG655352:AR655354 KC655352:KN655354 TY655352:UJ655354 ADU655352:AEF655354 ANQ655352:AOB655354 AXM655352:AXX655354 BHI655352:BHT655354 BRE655352:BRP655354 CBA655352:CBL655354 CKW655352:CLH655354 CUS655352:CVD655354 DEO655352:DEZ655354 DOK655352:DOV655354 DYG655352:DYR655354 EIC655352:EIN655354 ERY655352:ESJ655354 FBU655352:FCF655354 FLQ655352:FMB655354 FVM655352:FVX655354 GFI655352:GFT655354 GPE655352:GPP655354 GZA655352:GZL655354 HIW655352:HJH655354 HSS655352:HTD655354 ICO655352:ICZ655354 IMK655352:IMV655354 IWG655352:IWR655354 JGC655352:JGN655354 JPY655352:JQJ655354 JZU655352:KAF655354 KJQ655352:KKB655354 KTM655352:KTX655354 LDI655352:LDT655354 LNE655352:LNP655354 LXA655352:LXL655354 MGW655352:MHH655354 MQS655352:MRD655354 NAO655352:NAZ655354 NKK655352:NKV655354 NUG655352:NUR655354 OEC655352:OEN655354 ONY655352:OOJ655354 OXU655352:OYF655354 PHQ655352:PIB655354 PRM655352:PRX655354 QBI655352:QBT655354 QLE655352:QLP655354 QVA655352:QVL655354 REW655352:RFH655354 ROS655352:RPD655354 RYO655352:RYZ655354 SIK655352:SIV655354 SSG655352:SSR655354 TCC655352:TCN655354 TLY655352:TMJ655354 TVU655352:TWF655354 UFQ655352:UGB655354 UPM655352:UPX655354 UZI655352:UZT655354 VJE655352:VJP655354 VTA655352:VTL655354 WCW655352:WDH655354 WMS655352:WND655354 WWO655352:WWZ655354 AG720888:AR720890 KC720888:KN720890 TY720888:UJ720890 ADU720888:AEF720890 ANQ720888:AOB720890 AXM720888:AXX720890 BHI720888:BHT720890 BRE720888:BRP720890 CBA720888:CBL720890 CKW720888:CLH720890 CUS720888:CVD720890 DEO720888:DEZ720890 DOK720888:DOV720890 DYG720888:DYR720890 EIC720888:EIN720890 ERY720888:ESJ720890 FBU720888:FCF720890 FLQ720888:FMB720890 FVM720888:FVX720890 GFI720888:GFT720890 GPE720888:GPP720890 GZA720888:GZL720890 HIW720888:HJH720890 HSS720888:HTD720890 ICO720888:ICZ720890 IMK720888:IMV720890 IWG720888:IWR720890 JGC720888:JGN720890 JPY720888:JQJ720890 JZU720888:KAF720890 KJQ720888:KKB720890 KTM720888:KTX720890 LDI720888:LDT720890 LNE720888:LNP720890 LXA720888:LXL720890 MGW720888:MHH720890 MQS720888:MRD720890 NAO720888:NAZ720890 NKK720888:NKV720890 NUG720888:NUR720890 OEC720888:OEN720890 ONY720888:OOJ720890 OXU720888:OYF720890 PHQ720888:PIB720890 PRM720888:PRX720890 QBI720888:QBT720890 QLE720888:QLP720890 QVA720888:QVL720890 REW720888:RFH720890 ROS720888:RPD720890 RYO720888:RYZ720890 SIK720888:SIV720890 SSG720888:SSR720890 TCC720888:TCN720890 TLY720888:TMJ720890 TVU720888:TWF720890 UFQ720888:UGB720890 UPM720888:UPX720890 UZI720888:UZT720890 VJE720888:VJP720890 VTA720888:VTL720890 WCW720888:WDH720890 WMS720888:WND720890 WWO720888:WWZ720890 AG786424:AR786426 KC786424:KN786426 TY786424:UJ786426 ADU786424:AEF786426 ANQ786424:AOB786426 AXM786424:AXX786426 BHI786424:BHT786426 BRE786424:BRP786426 CBA786424:CBL786426 CKW786424:CLH786426 CUS786424:CVD786426 DEO786424:DEZ786426 DOK786424:DOV786426 DYG786424:DYR786426 EIC786424:EIN786426 ERY786424:ESJ786426 FBU786424:FCF786426 FLQ786424:FMB786426 FVM786424:FVX786426 GFI786424:GFT786426 GPE786424:GPP786426 GZA786424:GZL786426 HIW786424:HJH786426 HSS786424:HTD786426 ICO786424:ICZ786426 IMK786424:IMV786426 IWG786424:IWR786426 JGC786424:JGN786426 JPY786424:JQJ786426 JZU786424:KAF786426 KJQ786424:KKB786426 KTM786424:KTX786426 LDI786424:LDT786426 LNE786424:LNP786426 LXA786424:LXL786426 MGW786424:MHH786426 MQS786424:MRD786426 NAO786424:NAZ786426 NKK786424:NKV786426 NUG786424:NUR786426 OEC786424:OEN786426 ONY786424:OOJ786426 OXU786424:OYF786426 PHQ786424:PIB786426 PRM786424:PRX786426 QBI786424:QBT786426 QLE786424:QLP786426 QVA786424:QVL786426 REW786424:RFH786426 ROS786424:RPD786426 RYO786424:RYZ786426 SIK786424:SIV786426 SSG786424:SSR786426 TCC786424:TCN786426 TLY786424:TMJ786426 TVU786424:TWF786426 UFQ786424:UGB786426 UPM786424:UPX786426 UZI786424:UZT786426 VJE786424:VJP786426 VTA786424:VTL786426 WCW786424:WDH786426 WMS786424:WND786426 WWO786424:WWZ786426 AG851960:AR851962 KC851960:KN851962 TY851960:UJ851962 ADU851960:AEF851962 ANQ851960:AOB851962 AXM851960:AXX851962 BHI851960:BHT851962 BRE851960:BRP851962 CBA851960:CBL851962 CKW851960:CLH851962 CUS851960:CVD851962 DEO851960:DEZ851962 DOK851960:DOV851962 DYG851960:DYR851962 EIC851960:EIN851962 ERY851960:ESJ851962 FBU851960:FCF851962 FLQ851960:FMB851962 FVM851960:FVX851962 GFI851960:GFT851962 GPE851960:GPP851962 GZA851960:GZL851962 HIW851960:HJH851962 HSS851960:HTD851962 ICO851960:ICZ851962 IMK851960:IMV851962 IWG851960:IWR851962 JGC851960:JGN851962 JPY851960:JQJ851962 JZU851960:KAF851962 KJQ851960:KKB851962 KTM851960:KTX851962 LDI851960:LDT851962 LNE851960:LNP851962 LXA851960:LXL851962 MGW851960:MHH851962 MQS851960:MRD851962 NAO851960:NAZ851962 NKK851960:NKV851962 NUG851960:NUR851962 OEC851960:OEN851962 ONY851960:OOJ851962 OXU851960:OYF851962 PHQ851960:PIB851962 PRM851960:PRX851962 QBI851960:QBT851962 QLE851960:QLP851962 QVA851960:QVL851962 REW851960:RFH851962 ROS851960:RPD851962 RYO851960:RYZ851962 SIK851960:SIV851962 SSG851960:SSR851962 TCC851960:TCN851962 TLY851960:TMJ851962 TVU851960:TWF851962 UFQ851960:UGB851962 UPM851960:UPX851962 UZI851960:UZT851962 VJE851960:VJP851962 VTA851960:VTL851962 WCW851960:WDH851962 WMS851960:WND851962 WWO851960:WWZ851962 AG917496:AR917498 KC917496:KN917498 TY917496:UJ917498 ADU917496:AEF917498 ANQ917496:AOB917498 AXM917496:AXX917498 BHI917496:BHT917498 BRE917496:BRP917498 CBA917496:CBL917498 CKW917496:CLH917498 CUS917496:CVD917498 DEO917496:DEZ917498 DOK917496:DOV917498 DYG917496:DYR917498 EIC917496:EIN917498 ERY917496:ESJ917498 FBU917496:FCF917498 FLQ917496:FMB917498 FVM917496:FVX917498 GFI917496:GFT917498 GPE917496:GPP917498 GZA917496:GZL917498 HIW917496:HJH917498 HSS917496:HTD917498 ICO917496:ICZ917498 IMK917496:IMV917498 IWG917496:IWR917498 JGC917496:JGN917498 JPY917496:JQJ917498 JZU917496:KAF917498 KJQ917496:KKB917498 KTM917496:KTX917498 LDI917496:LDT917498 LNE917496:LNP917498 LXA917496:LXL917498 MGW917496:MHH917498 MQS917496:MRD917498 NAO917496:NAZ917498 NKK917496:NKV917498 NUG917496:NUR917498 OEC917496:OEN917498 ONY917496:OOJ917498 OXU917496:OYF917498 PHQ917496:PIB917498 PRM917496:PRX917498 QBI917496:QBT917498 QLE917496:QLP917498 QVA917496:QVL917498 REW917496:RFH917498 ROS917496:RPD917498 RYO917496:RYZ917498 SIK917496:SIV917498 SSG917496:SSR917498 TCC917496:TCN917498 TLY917496:TMJ917498 TVU917496:TWF917498 UFQ917496:UGB917498 UPM917496:UPX917498 UZI917496:UZT917498 VJE917496:VJP917498 VTA917496:VTL917498 WCW917496:WDH917498 WMS917496:WND917498 WWO917496:WWZ917498 AG983032:AR983034 KC983032:KN983034 TY983032:UJ983034 ADU983032:AEF983034 ANQ983032:AOB983034 AXM983032:AXX983034 BHI983032:BHT983034 BRE983032:BRP983034 CBA983032:CBL983034 CKW983032:CLH983034 CUS983032:CVD983034 DEO983032:DEZ983034 DOK983032:DOV983034 DYG983032:DYR983034 EIC983032:EIN983034 ERY983032:ESJ983034 FBU983032:FCF983034 FLQ983032:FMB983034 FVM983032:FVX983034 GFI983032:GFT983034 GPE983032:GPP983034 GZA983032:GZL983034 HIW983032:HJH983034 HSS983032:HTD983034 ICO983032:ICZ983034 IMK983032:IMV983034 IWG983032:IWR983034 JGC983032:JGN983034 JPY983032:JQJ983034 JZU983032:KAF983034 KJQ983032:KKB983034 KTM983032:KTX983034 LDI983032:LDT983034 LNE983032:LNP983034 LXA983032:LXL983034 MGW983032:MHH983034 MQS983032:MRD983034 NAO983032:NAZ983034 NKK983032:NKV983034 NUG983032:NUR983034 OEC983032:OEN983034 ONY983032:OOJ983034 OXU983032:OYF983034 PHQ983032:PIB983034 PRM983032:PRX983034 QBI983032:QBT983034 QLE983032:QLP983034 QVA983032:QVL983034 REW983032:RFH983034 ROS983032:RPD983034 RYO983032:RYZ983034 SIK983032:SIV983034 SSG983032:SSR983034 TCC983032:TCN983034 TLY983032:TMJ983034 TVU983032:TWF983034 UFQ983032:UGB983034 UPM983032:UPX983034 UZI983032:UZT983034 VJE983032:VJP983034 VTA983032:VTL983034 WCW983032:WDH983034 WMS983032:WND983034 WWO983032:WWZ983034 J15 JF15 TB15 ACX15 AMT15 AWP15 BGL15 BQH15 CAD15 CJZ15 CTV15 DDR15 DNN15 DXJ15 EHF15 ERB15 FAX15 FKT15 FUP15 GEL15 GOH15 GYD15 HHZ15 HRV15 IBR15 ILN15 IVJ15 JFF15 JPB15 JYX15 KIT15 KSP15 LCL15 LMH15 LWD15 MFZ15 MPV15 MZR15 NJN15 NTJ15 ODF15 ONB15 OWX15 PGT15 PQP15 QAL15 QKH15 QUD15 RDZ15 RNV15 RXR15 SHN15 SRJ15 TBF15 TLB15 TUX15 UET15 UOP15 UYL15 VIH15 VSD15 WBZ15 WLV15 WVR15 J65524 JF65524 TB65524 ACX65524 AMT65524 AWP65524 BGL65524 BQH65524 CAD65524 CJZ65524 CTV65524 DDR65524 DNN65524 DXJ65524 EHF65524 ERB65524 FAX65524 FKT65524 FUP65524 GEL65524 GOH65524 GYD65524 HHZ65524 HRV65524 IBR65524 ILN65524 IVJ65524 JFF65524 JPB65524 JYX65524 KIT65524 KSP65524 LCL65524 LMH65524 LWD65524 MFZ65524 MPV65524 MZR65524 NJN65524 NTJ65524 ODF65524 ONB65524 OWX65524 PGT65524 PQP65524 QAL65524 QKH65524 QUD65524 RDZ65524 RNV65524 RXR65524 SHN65524 SRJ65524 TBF65524 TLB65524 TUX65524 UET65524 UOP65524 UYL65524 VIH65524 VSD65524 WBZ65524 WLV65524 WVR65524 J131060 JF131060 TB131060 ACX131060 AMT131060 AWP131060 BGL131060 BQH131060 CAD131060 CJZ131060 CTV131060 DDR131060 DNN131060 DXJ131060 EHF131060 ERB131060 FAX131060 FKT131060 FUP131060 GEL131060 GOH131060 GYD131060 HHZ131060 HRV131060 IBR131060 ILN131060 IVJ131060 JFF131060 JPB131060 JYX131060 KIT131060 KSP131060 LCL131060 LMH131060 LWD131060 MFZ131060 MPV131060 MZR131060 NJN131060 NTJ131060 ODF131060 ONB131060 OWX131060 PGT131060 PQP131060 QAL131060 QKH131060 QUD131060 RDZ131060 RNV131060 RXR131060 SHN131060 SRJ131060 TBF131060 TLB131060 TUX131060 UET131060 UOP131060 UYL131060 VIH131060 VSD131060 WBZ131060 WLV131060 WVR131060 J196596 JF196596 TB196596 ACX196596 AMT196596 AWP196596 BGL196596 BQH196596 CAD196596 CJZ196596 CTV196596 DDR196596 DNN196596 DXJ196596 EHF196596 ERB196596 FAX196596 FKT196596 FUP196596 GEL196596 GOH196596 GYD196596 HHZ196596 HRV196596 IBR196596 ILN196596 IVJ196596 JFF196596 JPB196596 JYX196596 KIT196596 KSP196596 LCL196596 LMH196596 LWD196596 MFZ196596 MPV196596 MZR196596 NJN196596 NTJ196596 ODF196596 ONB196596 OWX196596 PGT196596 PQP196596 QAL196596 QKH196596 QUD196596 RDZ196596 RNV196596 RXR196596 SHN196596 SRJ196596 TBF196596 TLB196596 TUX196596 UET196596 UOP196596 UYL196596 VIH196596 VSD196596 WBZ196596 WLV196596 WVR196596 J262132 JF262132 TB262132 ACX262132 AMT262132 AWP262132 BGL262132 BQH262132 CAD262132 CJZ262132 CTV262132 DDR262132 DNN262132 DXJ262132 EHF262132 ERB262132 FAX262132 FKT262132 FUP262132 GEL262132 GOH262132 GYD262132 HHZ262132 HRV262132 IBR262132 ILN262132 IVJ262132 JFF262132 JPB262132 JYX262132 KIT262132 KSP262132 LCL262132 LMH262132 LWD262132 MFZ262132 MPV262132 MZR262132 NJN262132 NTJ262132 ODF262132 ONB262132 OWX262132 PGT262132 PQP262132 QAL262132 QKH262132 QUD262132 RDZ262132 RNV262132 RXR262132 SHN262132 SRJ262132 TBF262132 TLB262132 TUX262132 UET262132 UOP262132 UYL262132 VIH262132 VSD262132 WBZ262132 WLV262132 WVR262132 J327668 JF327668 TB327668 ACX327668 AMT327668 AWP327668 BGL327668 BQH327668 CAD327668 CJZ327668 CTV327668 DDR327668 DNN327668 DXJ327668 EHF327668 ERB327668 FAX327668 FKT327668 FUP327668 GEL327668 GOH327668 GYD327668 HHZ327668 HRV327668 IBR327668 ILN327668 IVJ327668 JFF327668 JPB327668 JYX327668 KIT327668 KSP327668 LCL327668 LMH327668 LWD327668 MFZ327668 MPV327668 MZR327668 NJN327668 NTJ327668 ODF327668 ONB327668 OWX327668 PGT327668 PQP327668 QAL327668 QKH327668 QUD327668 RDZ327668 RNV327668 RXR327668 SHN327668 SRJ327668 TBF327668 TLB327668 TUX327668 UET327668 UOP327668 UYL327668 VIH327668 VSD327668 WBZ327668 WLV327668 WVR327668 J393204 JF393204 TB393204 ACX393204 AMT393204 AWP393204 BGL393204 BQH393204 CAD393204 CJZ393204 CTV393204 DDR393204 DNN393204 DXJ393204 EHF393204 ERB393204 FAX393204 FKT393204 FUP393204 GEL393204 GOH393204 GYD393204 HHZ393204 HRV393204 IBR393204 ILN393204 IVJ393204 JFF393204 JPB393204 JYX393204 KIT393204 KSP393204 LCL393204 LMH393204 LWD393204 MFZ393204 MPV393204 MZR393204 NJN393204 NTJ393204 ODF393204 ONB393204 OWX393204 PGT393204 PQP393204 QAL393204 QKH393204 QUD393204 RDZ393204 RNV393204 RXR393204 SHN393204 SRJ393204 TBF393204 TLB393204 TUX393204 UET393204 UOP393204 UYL393204 VIH393204 VSD393204 WBZ393204 WLV393204 WVR393204 J458740 JF458740 TB458740 ACX458740 AMT458740 AWP458740 BGL458740 BQH458740 CAD458740 CJZ458740 CTV458740 DDR458740 DNN458740 DXJ458740 EHF458740 ERB458740 FAX458740 FKT458740 FUP458740 GEL458740 GOH458740 GYD458740 HHZ458740 HRV458740 IBR458740 ILN458740 IVJ458740 JFF458740 JPB458740 JYX458740 KIT458740 KSP458740 LCL458740 LMH458740 LWD458740 MFZ458740 MPV458740 MZR458740 NJN458740 NTJ458740 ODF458740 ONB458740 OWX458740 PGT458740 PQP458740 QAL458740 QKH458740 QUD458740 RDZ458740 RNV458740 RXR458740 SHN458740 SRJ458740 TBF458740 TLB458740 TUX458740 UET458740 UOP458740 UYL458740 VIH458740 VSD458740 WBZ458740 WLV458740 WVR458740 J524276 JF524276 TB524276 ACX524276 AMT524276 AWP524276 BGL524276 BQH524276 CAD524276 CJZ524276 CTV524276 DDR524276 DNN524276 DXJ524276 EHF524276 ERB524276 FAX524276 FKT524276 FUP524276 GEL524276 GOH524276 GYD524276 HHZ524276 HRV524276 IBR524276 ILN524276 IVJ524276 JFF524276 JPB524276 JYX524276 KIT524276 KSP524276 LCL524276 LMH524276 LWD524276 MFZ524276 MPV524276 MZR524276 NJN524276 NTJ524276 ODF524276 ONB524276 OWX524276 PGT524276 PQP524276 QAL524276 QKH524276 QUD524276 RDZ524276 RNV524276 RXR524276 SHN524276 SRJ524276 TBF524276 TLB524276 TUX524276 UET524276 UOP524276 UYL524276 VIH524276 VSD524276 WBZ524276 WLV524276 WVR524276 J589812 JF589812 TB589812 ACX589812 AMT589812 AWP589812 BGL589812 BQH589812 CAD589812 CJZ589812 CTV589812 DDR589812 DNN589812 DXJ589812 EHF589812 ERB589812 FAX589812 FKT589812 FUP589812 GEL589812 GOH589812 GYD589812 HHZ589812 HRV589812 IBR589812 ILN589812 IVJ589812 JFF589812 JPB589812 JYX589812 KIT589812 KSP589812 LCL589812 LMH589812 LWD589812 MFZ589812 MPV589812 MZR589812 NJN589812 NTJ589812 ODF589812 ONB589812 OWX589812 PGT589812 PQP589812 QAL589812 QKH589812 QUD589812 RDZ589812 RNV589812 RXR589812 SHN589812 SRJ589812 TBF589812 TLB589812 TUX589812 UET589812 UOP589812 UYL589812 VIH589812 VSD589812 WBZ589812 WLV589812 WVR589812 J655348 JF655348 TB655348 ACX655348 AMT655348 AWP655348 BGL655348 BQH655348 CAD655348 CJZ655348 CTV655348 DDR655348 DNN655348 DXJ655348 EHF655348 ERB655348 FAX655348 FKT655348 FUP655348 GEL655348 GOH655348 GYD655348 HHZ655348 HRV655348 IBR655348 ILN655348 IVJ655348 JFF655348 JPB655348 JYX655348 KIT655348 KSP655348 LCL655348 LMH655348 LWD655348 MFZ655348 MPV655348 MZR655348 NJN655348 NTJ655348 ODF655348 ONB655348 OWX655348 PGT655348 PQP655348 QAL655348 QKH655348 QUD655348 RDZ655348 RNV655348 RXR655348 SHN655348 SRJ655348 TBF655348 TLB655348 TUX655348 UET655348 UOP655348 UYL655348 VIH655348 VSD655348 WBZ655348 WLV655348 WVR655348 J720884 JF720884 TB720884 ACX720884 AMT720884 AWP720884 BGL720884 BQH720884 CAD720884 CJZ720884 CTV720884 DDR720884 DNN720884 DXJ720884 EHF720884 ERB720884 FAX720884 FKT720884 FUP720884 GEL720884 GOH720884 GYD720884 HHZ720884 HRV720884 IBR720884 ILN720884 IVJ720884 JFF720884 JPB720884 JYX720884 KIT720884 KSP720884 LCL720884 LMH720884 LWD720884 MFZ720884 MPV720884 MZR720884 NJN720884 NTJ720884 ODF720884 ONB720884 OWX720884 PGT720884 PQP720884 QAL720884 QKH720884 QUD720884 RDZ720884 RNV720884 RXR720884 SHN720884 SRJ720884 TBF720884 TLB720884 TUX720884 UET720884 UOP720884 UYL720884 VIH720884 VSD720884 WBZ720884 WLV720884 WVR720884 J786420 JF786420 TB786420 ACX786420 AMT786420 AWP786420 BGL786420 BQH786420 CAD786420 CJZ786420 CTV786420 DDR786420 DNN786420 DXJ786420 EHF786420 ERB786420 FAX786420 FKT786420 FUP786420 GEL786420 GOH786420 GYD786420 HHZ786420 HRV786420 IBR786420 ILN786420 IVJ786420 JFF786420 JPB786420 JYX786420 KIT786420 KSP786420 LCL786420 LMH786420 LWD786420 MFZ786420 MPV786420 MZR786420 NJN786420 NTJ786420 ODF786420 ONB786420 OWX786420 PGT786420 PQP786420 QAL786420 QKH786420 QUD786420 RDZ786420 RNV786420 RXR786420 SHN786420 SRJ786420 TBF786420 TLB786420 TUX786420 UET786420 UOP786420 UYL786420 VIH786420 VSD786420 WBZ786420 WLV786420 WVR786420 J851956 JF851956 TB851956 ACX851956 AMT851956 AWP851956 BGL851956 BQH851956 CAD851956 CJZ851956 CTV851956 DDR851956 DNN851956 DXJ851956 EHF851956 ERB851956 FAX851956 FKT851956 FUP851956 GEL851956 GOH851956 GYD851956 HHZ851956 HRV851956 IBR851956 ILN851956 IVJ851956 JFF851956 JPB851956 JYX851956 KIT851956 KSP851956 LCL851956 LMH851956 LWD851956 MFZ851956 MPV851956 MZR851956 NJN851956 NTJ851956 ODF851956 ONB851956 OWX851956 PGT851956 PQP851956 QAL851956 QKH851956 QUD851956 RDZ851956 RNV851956 RXR851956 SHN851956 SRJ851956 TBF851956 TLB851956 TUX851956 UET851956 UOP851956 UYL851956 VIH851956 VSD851956 WBZ851956 WLV851956 WVR851956 J917492 JF917492 TB917492 ACX917492 AMT917492 AWP917492 BGL917492 BQH917492 CAD917492 CJZ917492 CTV917492 DDR917492 DNN917492 DXJ917492 EHF917492 ERB917492 FAX917492 FKT917492 FUP917492 GEL917492 GOH917492 GYD917492 HHZ917492 HRV917492 IBR917492 ILN917492 IVJ917492 JFF917492 JPB917492 JYX917492 KIT917492 KSP917492 LCL917492 LMH917492 LWD917492 MFZ917492 MPV917492 MZR917492 NJN917492 NTJ917492 ODF917492 ONB917492 OWX917492 PGT917492 PQP917492 QAL917492 QKH917492 QUD917492 RDZ917492 RNV917492 RXR917492 SHN917492 SRJ917492 TBF917492 TLB917492 TUX917492 UET917492 UOP917492 UYL917492 VIH917492 VSD917492 WBZ917492 WLV917492 WVR917492 J983028 JF983028 TB983028 ACX983028 AMT983028 AWP983028 BGL983028 BQH983028 CAD983028 CJZ983028 CTV983028 DDR983028 DNN983028 DXJ983028 EHF983028 ERB983028 FAX983028 FKT983028 FUP983028 GEL983028 GOH983028 GYD983028 HHZ983028 HRV983028 IBR983028 ILN983028 IVJ983028 JFF983028 JPB983028 JYX983028 KIT983028 KSP983028 LCL983028 LMH983028 LWD983028 MFZ983028 MPV983028 MZR983028 NJN983028 NTJ983028 ODF983028 ONB983028 OWX983028 PGT983028 PQP983028 QAL983028 QKH983028 QUD983028 RDZ983028 RNV983028 RXR983028 SHN983028 SRJ983028 TBF983028 TLB983028 TUX983028 UET983028 UOP983028 UYL983028 VIH983028 VSD983028 WBZ983028 WLV983028 WVR983028 S19:AD21 JO19:JZ21 TK19:TV21 ADG19:ADR21 ANC19:ANN21 AWY19:AXJ21 BGU19:BHF21 BQQ19:BRB21 CAM19:CAX21 CKI19:CKT21 CUE19:CUP21 DEA19:DEL21 DNW19:DOH21 DXS19:DYD21 EHO19:EHZ21 ERK19:ERV21 FBG19:FBR21 FLC19:FLN21 FUY19:FVJ21 GEU19:GFF21 GOQ19:GPB21 GYM19:GYX21 HII19:HIT21 HSE19:HSP21 ICA19:ICL21 ILW19:IMH21 IVS19:IWD21 JFO19:JFZ21 JPK19:JPV21 JZG19:JZR21 KJC19:KJN21 KSY19:KTJ21 LCU19:LDF21 LMQ19:LNB21 LWM19:LWX21 MGI19:MGT21 MQE19:MQP21 NAA19:NAL21 NJW19:NKH21 NTS19:NUD21 ODO19:ODZ21 ONK19:ONV21 OXG19:OXR21 PHC19:PHN21 PQY19:PRJ21 QAU19:QBF21 QKQ19:QLB21 QUM19:QUX21 REI19:RET21 ROE19:ROP21 RYA19:RYL21 SHW19:SIH21 SRS19:SSD21 TBO19:TBZ21 TLK19:TLV21 TVG19:TVR21 UFC19:UFN21 UOY19:UPJ21 UYU19:UZF21 VIQ19:VJB21 VSM19:VSX21 WCI19:WCT21 WME19:WMP21 WWA19:WWL21 S65528:AD65530 JO65528:JZ65530 TK65528:TV65530 ADG65528:ADR65530 ANC65528:ANN65530 AWY65528:AXJ65530 BGU65528:BHF65530 BQQ65528:BRB65530 CAM65528:CAX65530 CKI65528:CKT65530 CUE65528:CUP65530 DEA65528:DEL65530 DNW65528:DOH65530 DXS65528:DYD65530 EHO65528:EHZ65530 ERK65528:ERV65530 FBG65528:FBR65530 FLC65528:FLN65530 FUY65528:FVJ65530 GEU65528:GFF65530 GOQ65528:GPB65530 GYM65528:GYX65530 HII65528:HIT65530 HSE65528:HSP65530 ICA65528:ICL65530 ILW65528:IMH65530 IVS65528:IWD65530 JFO65528:JFZ65530 JPK65528:JPV65530 JZG65528:JZR65530 KJC65528:KJN65530 KSY65528:KTJ65530 LCU65528:LDF65530 LMQ65528:LNB65530 LWM65528:LWX65530 MGI65528:MGT65530 MQE65528:MQP65530 NAA65528:NAL65530 NJW65528:NKH65530 NTS65528:NUD65530 ODO65528:ODZ65530 ONK65528:ONV65530 OXG65528:OXR65530 PHC65528:PHN65530 PQY65528:PRJ65530 QAU65528:QBF65530 QKQ65528:QLB65530 QUM65528:QUX65530 REI65528:RET65530 ROE65528:ROP65530 RYA65528:RYL65530 SHW65528:SIH65530 SRS65528:SSD65530 TBO65528:TBZ65530 TLK65528:TLV65530 TVG65528:TVR65530 UFC65528:UFN65530 UOY65528:UPJ65530 UYU65528:UZF65530 VIQ65528:VJB65530 VSM65528:VSX65530 WCI65528:WCT65530 WME65528:WMP65530 WWA65528:WWL65530 S131064:AD131066 JO131064:JZ131066 TK131064:TV131066 ADG131064:ADR131066 ANC131064:ANN131066 AWY131064:AXJ131066 BGU131064:BHF131066 BQQ131064:BRB131066 CAM131064:CAX131066 CKI131064:CKT131066 CUE131064:CUP131066 DEA131064:DEL131066 DNW131064:DOH131066 DXS131064:DYD131066 EHO131064:EHZ131066 ERK131064:ERV131066 FBG131064:FBR131066 FLC131064:FLN131066 FUY131064:FVJ131066 GEU131064:GFF131066 GOQ131064:GPB131066 GYM131064:GYX131066 HII131064:HIT131066 HSE131064:HSP131066 ICA131064:ICL131066 ILW131064:IMH131066 IVS131064:IWD131066 JFO131064:JFZ131066 JPK131064:JPV131066 JZG131064:JZR131066 KJC131064:KJN131066 KSY131064:KTJ131066 LCU131064:LDF131066 LMQ131064:LNB131066 LWM131064:LWX131066 MGI131064:MGT131066 MQE131064:MQP131066 NAA131064:NAL131066 NJW131064:NKH131066 NTS131064:NUD131066 ODO131064:ODZ131066 ONK131064:ONV131066 OXG131064:OXR131066 PHC131064:PHN131066 PQY131064:PRJ131066 QAU131064:QBF131066 QKQ131064:QLB131066 QUM131064:QUX131066 REI131064:RET131066 ROE131064:ROP131066 RYA131064:RYL131066 SHW131064:SIH131066 SRS131064:SSD131066 TBO131064:TBZ131066 TLK131064:TLV131066 TVG131064:TVR131066 UFC131064:UFN131066 UOY131064:UPJ131066 UYU131064:UZF131066 VIQ131064:VJB131066 VSM131064:VSX131066 WCI131064:WCT131066 WME131064:WMP131066 WWA131064:WWL131066 S196600:AD196602 JO196600:JZ196602 TK196600:TV196602 ADG196600:ADR196602 ANC196600:ANN196602 AWY196600:AXJ196602 BGU196600:BHF196602 BQQ196600:BRB196602 CAM196600:CAX196602 CKI196600:CKT196602 CUE196600:CUP196602 DEA196600:DEL196602 DNW196600:DOH196602 DXS196600:DYD196602 EHO196600:EHZ196602 ERK196600:ERV196602 FBG196600:FBR196602 FLC196600:FLN196602 FUY196600:FVJ196602 GEU196600:GFF196602 GOQ196600:GPB196602 GYM196600:GYX196602 HII196600:HIT196602 HSE196600:HSP196602 ICA196600:ICL196602 ILW196600:IMH196602 IVS196600:IWD196602 JFO196600:JFZ196602 JPK196600:JPV196602 JZG196600:JZR196602 KJC196600:KJN196602 KSY196600:KTJ196602 LCU196600:LDF196602 LMQ196600:LNB196602 LWM196600:LWX196602 MGI196600:MGT196602 MQE196600:MQP196602 NAA196600:NAL196602 NJW196600:NKH196602 NTS196600:NUD196602 ODO196600:ODZ196602 ONK196600:ONV196602 OXG196600:OXR196602 PHC196600:PHN196602 PQY196600:PRJ196602 QAU196600:QBF196602 QKQ196600:QLB196602 QUM196600:QUX196602 REI196600:RET196602 ROE196600:ROP196602 RYA196600:RYL196602 SHW196600:SIH196602 SRS196600:SSD196602 TBO196600:TBZ196602 TLK196600:TLV196602 TVG196600:TVR196602 UFC196600:UFN196602 UOY196600:UPJ196602 UYU196600:UZF196602 VIQ196600:VJB196602 VSM196600:VSX196602 WCI196600:WCT196602 WME196600:WMP196602 WWA196600:WWL196602 S262136:AD262138 JO262136:JZ262138 TK262136:TV262138 ADG262136:ADR262138 ANC262136:ANN262138 AWY262136:AXJ262138 BGU262136:BHF262138 BQQ262136:BRB262138 CAM262136:CAX262138 CKI262136:CKT262138 CUE262136:CUP262138 DEA262136:DEL262138 DNW262136:DOH262138 DXS262136:DYD262138 EHO262136:EHZ262138 ERK262136:ERV262138 FBG262136:FBR262138 FLC262136:FLN262138 FUY262136:FVJ262138 GEU262136:GFF262138 GOQ262136:GPB262138 GYM262136:GYX262138 HII262136:HIT262138 HSE262136:HSP262138 ICA262136:ICL262138 ILW262136:IMH262138 IVS262136:IWD262138 JFO262136:JFZ262138 JPK262136:JPV262138 JZG262136:JZR262138 KJC262136:KJN262138 KSY262136:KTJ262138 LCU262136:LDF262138 LMQ262136:LNB262138 LWM262136:LWX262138 MGI262136:MGT262138 MQE262136:MQP262138 NAA262136:NAL262138 NJW262136:NKH262138 NTS262136:NUD262138 ODO262136:ODZ262138 ONK262136:ONV262138 OXG262136:OXR262138 PHC262136:PHN262138 PQY262136:PRJ262138 QAU262136:QBF262138 QKQ262136:QLB262138 QUM262136:QUX262138 REI262136:RET262138 ROE262136:ROP262138 RYA262136:RYL262138 SHW262136:SIH262138 SRS262136:SSD262138 TBO262136:TBZ262138 TLK262136:TLV262138 TVG262136:TVR262138 UFC262136:UFN262138 UOY262136:UPJ262138 UYU262136:UZF262138 VIQ262136:VJB262138 VSM262136:VSX262138 WCI262136:WCT262138 WME262136:WMP262138 WWA262136:WWL262138 S327672:AD327674 JO327672:JZ327674 TK327672:TV327674 ADG327672:ADR327674 ANC327672:ANN327674 AWY327672:AXJ327674 BGU327672:BHF327674 BQQ327672:BRB327674 CAM327672:CAX327674 CKI327672:CKT327674 CUE327672:CUP327674 DEA327672:DEL327674 DNW327672:DOH327674 DXS327672:DYD327674 EHO327672:EHZ327674 ERK327672:ERV327674 FBG327672:FBR327674 FLC327672:FLN327674 FUY327672:FVJ327674 GEU327672:GFF327674 GOQ327672:GPB327674 GYM327672:GYX327674 HII327672:HIT327674 HSE327672:HSP327674 ICA327672:ICL327674 ILW327672:IMH327674 IVS327672:IWD327674 JFO327672:JFZ327674 JPK327672:JPV327674 JZG327672:JZR327674 KJC327672:KJN327674 KSY327672:KTJ327674 LCU327672:LDF327674 LMQ327672:LNB327674 LWM327672:LWX327674 MGI327672:MGT327674 MQE327672:MQP327674 NAA327672:NAL327674 NJW327672:NKH327674 NTS327672:NUD327674 ODO327672:ODZ327674 ONK327672:ONV327674 OXG327672:OXR327674 PHC327672:PHN327674 PQY327672:PRJ327674 QAU327672:QBF327674 QKQ327672:QLB327674 QUM327672:QUX327674 REI327672:RET327674 ROE327672:ROP327674 RYA327672:RYL327674 SHW327672:SIH327674 SRS327672:SSD327674 TBO327672:TBZ327674 TLK327672:TLV327674 TVG327672:TVR327674 UFC327672:UFN327674 UOY327672:UPJ327674 UYU327672:UZF327674 VIQ327672:VJB327674 VSM327672:VSX327674 WCI327672:WCT327674 WME327672:WMP327674 WWA327672:WWL327674 S393208:AD393210 JO393208:JZ393210 TK393208:TV393210 ADG393208:ADR393210 ANC393208:ANN393210 AWY393208:AXJ393210 BGU393208:BHF393210 BQQ393208:BRB393210 CAM393208:CAX393210 CKI393208:CKT393210 CUE393208:CUP393210 DEA393208:DEL393210 DNW393208:DOH393210 DXS393208:DYD393210 EHO393208:EHZ393210 ERK393208:ERV393210 FBG393208:FBR393210 FLC393208:FLN393210 FUY393208:FVJ393210 GEU393208:GFF393210 GOQ393208:GPB393210 GYM393208:GYX393210 HII393208:HIT393210 HSE393208:HSP393210 ICA393208:ICL393210 ILW393208:IMH393210 IVS393208:IWD393210 JFO393208:JFZ393210 JPK393208:JPV393210 JZG393208:JZR393210 KJC393208:KJN393210 KSY393208:KTJ393210 LCU393208:LDF393210 LMQ393208:LNB393210 LWM393208:LWX393210 MGI393208:MGT393210 MQE393208:MQP393210 NAA393208:NAL393210 NJW393208:NKH393210 NTS393208:NUD393210 ODO393208:ODZ393210 ONK393208:ONV393210 OXG393208:OXR393210 PHC393208:PHN393210 PQY393208:PRJ393210 QAU393208:QBF393210 QKQ393208:QLB393210 QUM393208:QUX393210 REI393208:RET393210 ROE393208:ROP393210 RYA393208:RYL393210 SHW393208:SIH393210 SRS393208:SSD393210 TBO393208:TBZ393210 TLK393208:TLV393210 TVG393208:TVR393210 UFC393208:UFN393210 UOY393208:UPJ393210 UYU393208:UZF393210 VIQ393208:VJB393210 VSM393208:VSX393210 WCI393208:WCT393210 WME393208:WMP393210 WWA393208:WWL393210 S458744:AD458746 JO458744:JZ458746 TK458744:TV458746 ADG458744:ADR458746 ANC458744:ANN458746 AWY458744:AXJ458746 BGU458744:BHF458746 BQQ458744:BRB458746 CAM458744:CAX458746 CKI458744:CKT458746 CUE458744:CUP458746 DEA458744:DEL458746 DNW458744:DOH458746 DXS458744:DYD458746 EHO458744:EHZ458746 ERK458744:ERV458746 FBG458744:FBR458746 FLC458744:FLN458746 FUY458744:FVJ458746 GEU458744:GFF458746 GOQ458744:GPB458746 GYM458744:GYX458746 HII458744:HIT458746 HSE458744:HSP458746 ICA458744:ICL458746 ILW458744:IMH458746 IVS458744:IWD458746 JFO458744:JFZ458746 JPK458744:JPV458746 JZG458744:JZR458746 KJC458744:KJN458746 KSY458744:KTJ458746 LCU458744:LDF458746 LMQ458744:LNB458746 LWM458744:LWX458746 MGI458744:MGT458746 MQE458744:MQP458746 NAA458744:NAL458746 NJW458744:NKH458746 NTS458744:NUD458746 ODO458744:ODZ458746 ONK458744:ONV458746 OXG458744:OXR458746 PHC458744:PHN458746 PQY458744:PRJ458746 QAU458744:QBF458746 QKQ458744:QLB458746 QUM458744:QUX458746 REI458744:RET458746 ROE458744:ROP458746 RYA458744:RYL458746 SHW458744:SIH458746 SRS458744:SSD458746 TBO458744:TBZ458746 TLK458744:TLV458746 TVG458744:TVR458746 UFC458744:UFN458746 UOY458744:UPJ458746 UYU458744:UZF458746 VIQ458744:VJB458746 VSM458744:VSX458746 WCI458744:WCT458746 WME458744:WMP458746 WWA458744:WWL458746 S524280:AD524282 JO524280:JZ524282 TK524280:TV524282 ADG524280:ADR524282 ANC524280:ANN524282 AWY524280:AXJ524282 BGU524280:BHF524282 BQQ524280:BRB524282 CAM524280:CAX524282 CKI524280:CKT524282 CUE524280:CUP524282 DEA524280:DEL524282 DNW524280:DOH524282 DXS524280:DYD524282 EHO524280:EHZ524282 ERK524280:ERV524282 FBG524280:FBR524282 FLC524280:FLN524282 FUY524280:FVJ524282 GEU524280:GFF524282 GOQ524280:GPB524282 GYM524280:GYX524282 HII524280:HIT524282 HSE524280:HSP524282 ICA524280:ICL524282 ILW524280:IMH524282 IVS524280:IWD524282 JFO524280:JFZ524282 JPK524280:JPV524282 JZG524280:JZR524282 KJC524280:KJN524282 KSY524280:KTJ524282 LCU524280:LDF524282 LMQ524280:LNB524282 LWM524280:LWX524282 MGI524280:MGT524282 MQE524280:MQP524282 NAA524280:NAL524282 NJW524280:NKH524282 NTS524280:NUD524282 ODO524280:ODZ524282 ONK524280:ONV524282 OXG524280:OXR524282 PHC524280:PHN524282 PQY524280:PRJ524282 QAU524280:QBF524282 QKQ524280:QLB524282 QUM524280:QUX524282 REI524280:RET524282 ROE524280:ROP524282 RYA524280:RYL524282 SHW524280:SIH524282 SRS524280:SSD524282 TBO524280:TBZ524282 TLK524280:TLV524282 TVG524280:TVR524282 UFC524280:UFN524282 UOY524280:UPJ524282 UYU524280:UZF524282 VIQ524280:VJB524282 VSM524280:VSX524282 WCI524280:WCT524282 WME524280:WMP524282 WWA524280:WWL524282 S589816:AD589818 JO589816:JZ589818 TK589816:TV589818 ADG589816:ADR589818 ANC589816:ANN589818 AWY589816:AXJ589818 BGU589816:BHF589818 BQQ589816:BRB589818 CAM589816:CAX589818 CKI589816:CKT589818 CUE589816:CUP589818 DEA589816:DEL589818 DNW589816:DOH589818 DXS589816:DYD589818 EHO589816:EHZ589818 ERK589816:ERV589818 FBG589816:FBR589818 FLC589816:FLN589818 FUY589816:FVJ589818 GEU589816:GFF589818 GOQ589816:GPB589818 GYM589816:GYX589818 HII589816:HIT589818 HSE589816:HSP589818 ICA589816:ICL589818 ILW589816:IMH589818 IVS589816:IWD589818 JFO589816:JFZ589818 JPK589816:JPV589818 JZG589816:JZR589818 KJC589816:KJN589818 KSY589816:KTJ589818 LCU589816:LDF589818 LMQ589816:LNB589818 LWM589816:LWX589818 MGI589816:MGT589818 MQE589816:MQP589818 NAA589816:NAL589818 NJW589816:NKH589818 NTS589816:NUD589818 ODO589816:ODZ589818 ONK589816:ONV589818 OXG589816:OXR589818 PHC589816:PHN589818 PQY589816:PRJ589818 QAU589816:QBF589818 QKQ589816:QLB589818 QUM589816:QUX589818 REI589816:RET589818 ROE589816:ROP589818 RYA589816:RYL589818 SHW589816:SIH589818 SRS589816:SSD589818 TBO589816:TBZ589818 TLK589816:TLV589818 TVG589816:TVR589818 UFC589816:UFN589818 UOY589816:UPJ589818 UYU589816:UZF589818 VIQ589816:VJB589818 VSM589816:VSX589818 WCI589816:WCT589818 WME589816:WMP589818 WWA589816:WWL589818 S655352:AD655354 JO655352:JZ655354 TK655352:TV655354 ADG655352:ADR655354 ANC655352:ANN655354 AWY655352:AXJ655354 BGU655352:BHF655354 BQQ655352:BRB655354 CAM655352:CAX655354 CKI655352:CKT655354 CUE655352:CUP655354 DEA655352:DEL655354 DNW655352:DOH655354 DXS655352:DYD655354 EHO655352:EHZ655354 ERK655352:ERV655354 FBG655352:FBR655354 FLC655352:FLN655354 FUY655352:FVJ655354 GEU655352:GFF655354 GOQ655352:GPB655354 GYM655352:GYX655354 HII655352:HIT655354 HSE655352:HSP655354 ICA655352:ICL655354 ILW655352:IMH655354 IVS655352:IWD655354 JFO655352:JFZ655354 JPK655352:JPV655354 JZG655352:JZR655354 KJC655352:KJN655354 KSY655352:KTJ655354 LCU655352:LDF655354 LMQ655352:LNB655354 LWM655352:LWX655354 MGI655352:MGT655354 MQE655352:MQP655354 NAA655352:NAL655354 NJW655352:NKH655354 NTS655352:NUD655354 ODO655352:ODZ655354 ONK655352:ONV655354 OXG655352:OXR655354 PHC655352:PHN655354 PQY655352:PRJ655354 QAU655352:QBF655354 QKQ655352:QLB655354 QUM655352:QUX655354 REI655352:RET655354 ROE655352:ROP655354 RYA655352:RYL655354 SHW655352:SIH655354 SRS655352:SSD655354 TBO655352:TBZ655354 TLK655352:TLV655354 TVG655352:TVR655354 UFC655352:UFN655354 UOY655352:UPJ655354 UYU655352:UZF655354 VIQ655352:VJB655354 VSM655352:VSX655354 WCI655352:WCT655354 WME655352:WMP655354 WWA655352:WWL655354 S720888:AD720890 JO720888:JZ720890 TK720888:TV720890 ADG720888:ADR720890 ANC720888:ANN720890 AWY720888:AXJ720890 BGU720888:BHF720890 BQQ720888:BRB720890 CAM720888:CAX720890 CKI720888:CKT720890 CUE720888:CUP720890 DEA720888:DEL720890 DNW720888:DOH720890 DXS720888:DYD720890 EHO720888:EHZ720890 ERK720888:ERV720890 FBG720888:FBR720890 FLC720888:FLN720890 FUY720888:FVJ720890 GEU720888:GFF720890 GOQ720888:GPB720890 GYM720888:GYX720890 HII720888:HIT720890 HSE720888:HSP720890 ICA720888:ICL720890 ILW720888:IMH720890 IVS720888:IWD720890 JFO720888:JFZ720890 JPK720888:JPV720890 JZG720888:JZR720890 KJC720888:KJN720890 KSY720888:KTJ720890 LCU720888:LDF720890 LMQ720888:LNB720890 LWM720888:LWX720890 MGI720888:MGT720890 MQE720888:MQP720890 NAA720888:NAL720890 NJW720888:NKH720890 NTS720888:NUD720890 ODO720888:ODZ720890 ONK720888:ONV720890 OXG720888:OXR720890 PHC720888:PHN720890 PQY720888:PRJ720890 QAU720888:QBF720890 QKQ720888:QLB720890 QUM720888:QUX720890 REI720888:RET720890 ROE720888:ROP720890 RYA720888:RYL720890 SHW720888:SIH720890 SRS720888:SSD720890 TBO720888:TBZ720890 TLK720888:TLV720890 TVG720888:TVR720890 UFC720888:UFN720890 UOY720888:UPJ720890 UYU720888:UZF720890 VIQ720888:VJB720890 VSM720888:VSX720890 WCI720888:WCT720890 WME720888:WMP720890 WWA720888:WWL720890 S786424:AD786426 JO786424:JZ786426 TK786424:TV786426 ADG786424:ADR786426 ANC786424:ANN786426 AWY786424:AXJ786426 BGU786424:BHF786426 BQQ786424:BRB786426 CAM786424:CAX786426 CKI786424:CKT786426 CUE786424:CUP786426 DEA786424:DEL786426 DNW786424:DOH786426 DXS786424:DYD786426 EHO786424:EHZ786426 ERK786424:ERV786426 FBG786424:FBR786426 FLC786424:FLN786426 FUY786424:FVJ786426 GEU786424:GFF786426 GOQ786424:GPB786426 GYM786424:GYX786426 HII786424:HIT786426 HSE786424:HSP786426 ICA786424:ICL786426 ILW786424:IMH786426 IVS786424:IWD786426 JFO786424:JFZ786426 JPK786424:JPV786426 JZG786424:JZR786426 KJC786424:KJN786426 KSY786424:KTJ786426 LCU786424:LDF786426 LMQ786424:LNB786426 LWM786424:LWX786426 MGI786424:MGT786426 MQE786424:MQP786426 NAA786424:NAL786426 NJW786424:NKH786426 NTS786424:NUD786426 ODO786424:ODZ786426 ONK786424:ONV786426 OXG786424:OXR786426 PHC786424:PHN786426 PQY786424:PRJ786426 QAU786424:QBF786426 QKQ786424:QLB786426 QUM786424:QUX786426 REI786424:RET786426 ROE786424:ROP786426 RYA786424:RYL786426 SHW786424:SIH786426 SRS786424:SSD786426 TBO786424:TBZ786426 TLK786424:TLV786426 TVG786424:TVR786426 UFC786424:UFN786426 UOY786424:UPJ786426 UYU786424:UZF786426 VIQ786424:VJB786426 VSM786424:VSX786426 WCI786424:WCT786426 WME786424:WMP786426 WWA786424:WWL786426 S851960:AD851962 JO851960:JZ851962 TK851960:TV851962 ADG851960:ADR851962 ANC851960:ANN851962 AWY851960:AXJ851962 BGU851960:BHF851962 BQQ851960:BRB851962 CAM851960:CAX851962 CKI851960:CKT851962 CUE851960:CUP851962 DEA851960:DEL851962 DNW851960:DOH851962 DXS851960:DYD851962 EHO851960:EHZ851962 ERK851960:ERV851962 FBG851960:FBR851962 FLC851960:FLN851962 FUY851960:FVJ851962 GEU851960:GFF851962 GOQ851960:GPB851962 GYM851960:GYX851962 HII851960:HIT851962 HSE851960:HSP851962 ICA851960:ICL851962 ILW851960:IMH851962 IVS851960:IWD851962 JFO851960:JFZ851962 JPK851960:JPV851962 JZG851960:JZR851962 KJC851960:KJN851962 KSY851960:KTJ851962 LCU851960:LDF851962 LMQ851960:LNB851962 LWM851960:LWX851962 MGI851960:MGT851962 MQE851960:MQP851962 NAA851960:NAL851962 NJW851960:NKH851962 NTS851960:NUD851962 ODO851960:ODZ851962 ONK851960:ONV851962 OXG851960:OXR851962 PHC851960:PHN851962 PQY851960:PRJ851962 QAU851960:QBF851962 QKQ851960:QLB851962 QUM851960:QUX851962 REI851960:RET851962 ROE851960:ROP851962 RYA851960:RYL851962 SHW851960:SIH851962 SRS851960:SSD851962 TBO851960:TBZ851962 TLK851960:TLV851962 TVG851960:TVR851962 UFC851960:UFN851962 UOY851960:UPJ851962 UYU851960:UZF851962 VIQ851960:VJB851962 VSM851960:VSX851962 WCI851960:WCT851962 WME851960:WMP851962 WWA851960:WWL851962 S917496:AD917498 JO917496:JZ917498 TK917496:TV917498 ADG917496:ADR917498 ANC917496:ANN917498 AWY917496:AXJ917498 BGU917496:BHF917498 BQQ917496:BRB917498 CAM917496:CAX917498 CKI917496:CKT917498 CUE917496:CUP917498 DEA917496:DEL917498 DNW917496:DOH917498 DXS917496:DYD917498 EHO917496:EHZ917498 ERK917496:ERV917498 FBG917496:FBR917498 FLC917496:FLN917498 FUY917496:FVJ917498 GEU917496:GFF917498 GOQ917496:GPB917498 GYM917496:GYX917498 HII917496:HIT917498 HSE917496:HSP917498 ICA917496:ICL917498 ILW917496:IMH917498 IVS917496:IWD917498 JFO917496:JFZ917498 JPK917496:JPV917498 JZG917496:JZR917498 KJC917496:KJN917498 KSY917496:KTJ917498 LCU917496:LDF917498 LMQ917496:LNB917498 LWM917496:LWX917498 MGI917496:MGT917498 MQE917496:MQP917498 NAA917496:NAL917498 NJW917496:NKH917498 NTS917496:NUD917498 ODO917496:ODZ917498 ONK917496:ONV917498 OXG917496:OXR917498 PHC917496:PHN917498 PQY917496:PRJ917498 QAU917496:QBF917498 QKQ917496:QLB917498 QUM917496:QUX917498 REI917496:RET917498 ROE917496:ROP917498 RYA917496:RYL917498 SHW917496:SIH917498 SRS917496:SSD917498 TBO917496:TBZ917498 TLK917496:TLV917498 TVG917496:TVR917498 UFC917496:UFN917498 UOY917496:UPJ917498 UYU917496:UZF917498 VIQ917496:VJB917498 VSM917496:VSX917498 WCI917496:WCT917498 WME917496:WMP917498 WWA917496:WWL917498 S983032:AD983034 JO983032:JZ983034 TK983032:TV983034 ADG983032:ADR983034 ANC983032:ANN983034 AWY983032:AXJ983034 BGU983032:BHF983034 BQQ983032:BRB983034 CAM983032:CAX983034 CKI983032:CKT983034 CUE983032:CUP983034 DEA983032:DEL983034 DNW983032:DOH983034 DXS983032:DYD983034 EHO983032:EHZ983034 ERK983032:ERV983034 FBG983032:FBR983034 FLC983032:FLN983034 FUY983032:FVJ983034 GEU983032:GFF983034 GOQ983032:GPB983034 GYM983032:GYX983034 HII983032:HIT983034 HSE983032:HSP983034 ICA983032:ICL983034 ILW983032:IMH983034 IVS983032:IWD983034 JFO983032:JFZ983034 JPK983032:JPV983034 JZG983032:JZR983034 KJC983032:KJN983034 KSY983032:KTJ983034 LCU983032:LDF983034 LMQ983032:LNB983034 LWM983032:LWX983034 MGI983032:MGT983034 MQE983032:MQP983034 NAA983032:NAL983034 NJW983032:NKH983034 NTS983032:NUD983034 ODO983032:ODZ983034 ONK983032:ONV983034 OXG983032:OXR983034 PHC983032:PHN983034 PQY983032:PRJ983034 QAU983032:QBF983034 QKQ983032:QLB983034 QUM983032:QUX983034 REI983032:RET983034 ROE983032:ROP983034 RYA983032:RYL983034 SHW983032:SIH983034 SRS983032:SSD983034 TBO983032:TBZ983034 TLK983032:TLV983034 TVG983032:TVR983034 UFC983032:UFN983034 UOY983032:UPJ983034 UYU983032:UZF983034 VIQ983032:VJB983034 VSM983032:VSX983034 WCI983032:WCT983034 WME983032:WMP983034 AG31:AR33</xm:sqref>
        </x14:dataValidation>
        <x14:dataValidation type="list" allowBlank="1" showInputMessage="1" showErrorMessage="1" xr:uid="{00000000-0002-0000-1200-000039000000}">
          <x14:formula1>
            <xm:f>固定マスタ!$CG$4:$CG$100</xm:f>
          </x14:formula1>
          <xm:sqref>B3:K3</xm:sqref>
        </x14:dataValidation>
        <x14:dataValidation type="list" allowBlank="1" showInputMessage="1" showErrorMessage="1" xr:uid="{00000000-0002-0000-1200-00003A000000}">
          <x14:formula1>
            <xm:f>固定マスタ!$CM$4:$CM$100</xm:f>
          </x14:formula1>
          <xm:sqref>M3:V3</xm:sqref>
        </x14:dataValidation>
        <x14:dataValidation type="list" allowBlank="1" showInputMessage="1" showErrorMessage="1" xr:uid="{00000000-0002-0000-1200-00003B000000}">
          <x14:formula1>
            <xm:f>固定マスタ!$O$4:$O$100</xm:f>
          </x14:formula1>
          <xm:sqref>AC8:AE9</xm:sqref>
        </x14:dataValidation>
        <x14:dataValidation type="list" allowBlank="1" showInputMessage="1" showErrorMessage="1" xr:uid="{00000000-0002-0000-1200-00003C000000}">
          <x14:formula1>
            <xm:f>固定マスタ!$HG$4:$HG$100</xm:f>
          </x14:formula1>
          <xm:sqref>AK8:AQ9</xm:sqref>
        </x14:dataValidation>
        <x14:dataValidation type="list" allowBlank="1" showInputMessage="1" showErrorMessage="1" xr:uid="{00000000-0002-0000-1200-00003D000000}">
          <x14:formula1>
            <xm:f>固定マスタ!$HE$4:$HE$8</xm:f>
          </x14:formula1>
          <xm:sqref>E25:H26</xm:sqref>
        </x14:dataValidation>
        <x14:dataValidation type="list" allowBlank="1" showInputMessage="1" showErrorMessage="1" xr:uid="{00000000-0002-0000-1200-00003E000000}">
          <x14:formula1>
            <xm:f>固定マスタ!$HE$9:$HE$11</xm:f>
          </x14:formula1>
          <xm:sqref>E27:H28</xm:sqref>
        </x14:dataValidation>
        <x14:dataValidation type="list" allowBlank="1" showInputMessage="1" showErrorMessage="1" xr:uid="{00000000-0002-0000-1200-00003F000000}">
          <x14:formula1>
            <xm:f>固定マスタ!$IC$4:$IC$100</xm:f>
          </x14:formula1>
          <xm:sqref>F37:AQ37</xm:sqref>
        </x14:dataValidation>
        <x14:dataValidation type="list" allowBlank="1" showInputMessage="1" showErrorMessage="1" xr:uid="{00000000-0002-0000-1200-000040000000}">
          <x14:formula1>
            <xm:f>固定マスタ!$JA$4:$JA$100</xm:f>
          </x14:formula1>
          <xm:sqref>F39:AQ39</xm:sqref>
        </x14:dataValidation>
        <x14:dataValidation type="list" errorStyle="warning" allowBlank="1" showInputMessage="1" showErrorMessage="1" xr:uid="{00000000-0002-0000-1200-000041000000}">
          <x14:formula1>
            <xm:f>固定マスタ!$HK$4:$HK$5</xm:f>
          </x14:formula1>
          <xm:sqref>G44:H44</xm:sqref>
        </x14:dataValidation>
        <x14:dataValidation type="list" errorStyle="warning" allowBlank="1" showInputMessage="1" showErrorMessage="1" xr:uid="{00000000-0002-0000-1200-000042000000}">
          <x14:formula1>
            <xm:f>固定マスタ!$HK$6:$HK$7</xm:f>
          </x14:formula1>
          <xm:sqref>J44:K44</xm:sqref>
        </x14:dataValidation>
        <x14:dataValidation type="list" errorStyle="warning" allowBlank="1" showInputMessage="1" showErrorMessage="1" xr:uid="{00000000-0002-0000-1200-000043000000}">
          <x14:formula1>
            <xm:f>固定マスタ!$HK$8:$HK$9</xm:f>
          </x14:formula1>
          <xm:sqref>M44:N44</xm:sqref>
        </x14:dataValidation>
        <x14:dataValidation type="list" errorStyle="warning" allowBlank="1" showInputMessage="1" showErrorMessage="1" xr:uid="{00000000-0002-0000-1200-000044000000}">
          <x14:formula1>
            <xm:f>固定マスタ!$HK$10:$HK$11</xm:f>
          </x14:formula1>
          <xm:sqref>P44:Q44</xm:sqref>
        </x14:dataValidation>
        <x14:dataValidation type="list" errorStyle="warning" allowBlank="1" showInputMessage="1" showErrorMessage="1" xr:uid="{00000000-0002-0000-1200-000045000000}">
          <x14:formula1>
            <xm:f>固定マスタ!$HK$12:$HK$13</xm:f>
          </x14:formula1>
          <xm:sqref>S44:T44</xm:sqref>
        </x14:dataValidation>
        <x14:dataValidation type="list" errorStyle="warning" allowBlank="1" showInputMessage="1" showErrorMessage="1" xr:uid="{00000000-0002-0000-1200-000046000000}">
          <x14:formula1>
            <xm:f>固定マスタ!$HK$14:$HK$15</xm:f>
          </x14:formula1>
          <xm:sqref>V44:W44</xm:sqref>
        </x14:dataValidation>
        <x14:dataValidation type="list" errorStyle="warning" allowBlank="1" showInputMessage="1" showErrorMessage="1" xr:uid="{00000000-0002-0000-1200-000047000000}">
          <x14:formula1>
            <xm:f>固定マスタ!$HK$16:$HK$17</xm:f>
          </x14:formula1>
          <xm:sqref>Y44:Z44</xm:sqref>
        </x14:dataValidation>
        <x14:dataValidation type="list" allowBlank="1" showInputMessage="1" showErrorMessage="1" xr:uid="{00000000-0002-0000-1200-000048000000}">
          <x14:formula1>
            <xm:f>固定マスタ!$HM$4:$HM$100</xm:f>
          </x14:formula1>
          <xm:sqref>F46:H46</xm:sqref>
        </x14:dataValidation>
        <x14:dataValidation type="list" allowBlank="1" showInputMessage="1" showErrorMessage="1" xr:uid="{00000000-0002-0000-1200-000049000000}">
          <x14:formula1>
            <xm:f>固定マスタ!$IW$4:$IW$100</xm:f>
          </x14:formula1>
          <xm:sqref>F47:AQ47</xm:sqref>
        </x14:dataValidation>
        <x14:dataValidation type="list" allowBlank="1" showInputMessage="1" showErrorMessage="1" xr:uid="{00000000-0002-0000-1200-00004A000000}">
          <x14:formula1>
            <xm:f>固定マスタ!$IY$4:$IY$100</xm:f>
          </x14:formula1>
          <xm:sqref>F48:AQ48</xm:sqref>
        </x14:dataValidation>
        <x14:dataValidation type="list" allowBlank="1" showInputMessage="1" showErrorMessage="1" xr:uid="{00000000-0002-0000-1200-00004B000000}">
          <x14:formula1>
            <xm:f>固定マスタ!$HS$4:$HS$100</xm:f>
          </x14:formula1>
          <xm:sqref>C52:E52</xm:sqref>
        </x14:dataValidation>
        <x14:dataValidation type="list" allowBlank="1" showInputMessage="1" showErrorMessage="1" xr:uid="{00000000-0002-0000-1200-00004C000000}">
          <x14:formula1>
            <xm:f>固定マスタ!$IA$4:$IA$6</xm:f>
          </x14:formula1>
          <xm:sqref>AF56:AJ57 AB50:AC50</xm:sqref>
        </x14:dataValidation>
        <x14:dataValidation type="list" allowBlank="1" showInputMessage="1" showErrorMessage="1" xr:uid="{00000000-0002-0000-1200-00004D000000}">
          <x14:formula1>
            <xm:f>固定マスタ!$IO$4:$IO$100</xm:f>
          </x14:formula1>
          <xm:sqref>AM51:AR52</xm:sqref>
        </x14:dataValidation>
        <x14:dataValidation type="list" allowBlank="1" showInputMessage="1" showErrorMessage="1" xr:uid="{00000000-0002-0000-1200-00004E000000}">
          <x14:formula1>
            <xm:f>固定マスタ!$HW$4:$HW$100</xm:f>
          </x14:formula1>
          <xm:sqref>M53:S53 H67:I67</xm:sqref>
        </x14:dataValidation>
        <x14:dataValidation type="list" allowBlank="1" showInputMessage="1" showErrorMessage="1" xr:uid="{00000000-0002-0000-1200-00004F000000}">
          <x14:formula1>
            <xm:f>固定マスタ!$HO$4:$HO$100</xm:f>
          </x14:formula1>
          <xm:sqref>U53:V53 P67:R67 J67:K67</xm:sqref>
        </x14:dataValidation>
        <x14:dataValidation type="list" allowBlank="1" showInputMessage="1" showErrorMessage="1" xr:uid="{00000000-0002-0000-1200-000050000000}">
          <x14:formula1>
            <xm:f>固定マスタ!$HY$4:$HY$100</xm:f>
          </x14:formula1>
          <xm:sqref>M54:S54</xm:sqref>
        </x14:dataValidation>
        <x14:dataValidation type="list" allowBlank="1" showInputMessage="1" showErrorMessage="1" xr:uid="{00000000-0002-0000-1200-000051000000}">
          <x14:formula1>
            <xm:f>固定マスタ!$IG$4:$IG$100</xm:f>
          </x14:formula1>
          <xm:sqref>AF53:AL53</xm:sqref>
        </x14:dataValidation>
        <x14:dataValidation type="list" errorStyle="warning" allowBlank="1" showInputMessage="1" showErrorMessage="1" xr:uid="{00000000-0002-0000-1200-000052000000}">
          <x14:formula1>
            <xm:f>固定マスタ!$HY$4:$HY$100</xm:f>
          </x14:formula1>
          <xm:sqref>AF54:AL54</xm:sqref>
        </x14:dataValidation>
        <x14:dataValidation type="list" errorStyle="warning" allowBlank="1" showInputMessage="1" showErrorMessage="1" xr:uid="{00000000-0002-0000-1200-000053000000}">
          <x14:formula1>
            <xm:f>固定マスタ!$HO$4:$HO$100</xm:f>
          </x14:formula1>
          <xm:sqref>AN54:AO54</xm:sqref>
        </x14:dataValidation>
        <x14:dataValidation type="list" errorStyle="warning" allowBlank="1" showInputMessage="1" showErrorMessage="1" xr:uid="{00000000-0002-0000-1200-000054000000}">
          <x14:formula1>
            <xm:f>固定マスタ!$IE$4:$IE$100</xm:f>
          </x14:formula1>
          <xm:sqref>M55:S55</xm:sqref>
        </x14:dataValidation>
        <x14:dataValidation type="list" allowBlank="1" showInputMessage="1" showErrorMessage="1" xr:uid="{00000000-0002-0000-1200-000055000000}">
          <x14:formula1>
            <xm:f>固定マスタ!$HI$4:$HI$100</xm:f>
          </x14:formula1>
          <xm:sqref>L56:M56 AE67:AF67</xm:sqref>
        </x14:dataValidation>
        <x14:dataValidation type="list" allowBlank="1" showInputMessage="1" showErrorMessage="1" xr:uid="{00000000-0002-0000-1200-000056000000}">
          <x14:formula1>
            <xm:f>固定マスタ!$IQ$4:$IQ$100</xm:f>
          </x14:formula1>
          <xm:sqref>AM62:AR63</xm:sqref>
        </x14:dataValidation>
        <x14:dataValidation type="list" allowBlank="1" showInputMessage="1" showErrorMessage="1" xr:uid="{00000000-0002-0000-1200-000057000000}">
          <x14:formula1>
            <xm:f>固定マスタ!$HU$4:$HU$100</xm:f>
          </x14:formula1>
          <xm:sqref>AE65:AH66</xm:sqref>
        </x14:dataValidation>
        <x14:dataValidation type="list" allowBlank="1" showInputMessage="1" showErrorMessage="1" xr:uid="{00000000-0002-0000-1200-000058000000}">
          <x14:formula1>
            <xm:f>固定マスタ!$II$4:$II$100</xm:f>
          </x14:formula1>
          <xm:sqref>K71:V72</xm:sqref>
        </x14:dataValidation>
        <x14:dataValidation type="list" allowBlank="1" showInputMessage="1" showErrorMessage="1" xr:uid="{00000000-0002-0000-1200-000059000000}">
          <x14:formula1>
            <xm:f>固定マスタ!$IK$4:$IK$100</xm:f>
          </x14:formula1>
          <xm:sqref>R73:V75</xm:sqref>
        </x14:dataValidation>
        <x14:dataValidation type="list" allowBlank="1" showInputMessage="1" showErrorMessage="1" xr:uid="{00000000-0002-0000-1200-00005A000000}">
          <x14:formula1>
            <xm:f>固定マスタ!$IM$4:$IM$100</xm:f>
          </x14:formula1>
          <xm:sqref>AB73:AP75</xm:sqref>
        </x14:dataValidation>
        <x14:dataValidation type="list" allowBlank="1" showInputMessage="1" showErrorMessage="1" xr:uid="{00000000-0002-0000-1200-00005B000000}">
          <x14:formula1>
            <xm:f>固定マスタ!$IA$4:$IA$100</xm:f>
          </x14:formula1>
          <xm:sqref>R77:V78</xm:sqref>
        </x14:dataValidation>
        <x14:dataValidation type="list" allowBlank="1" showInputMessage="1" showErrorMessage="1" xr:uid="{00000000-0002-0000-1200-00005C000000}">
          <x14:formula1>
            <xm:f>固定マスタ!$IS$4:$IS$100</xm:f>
          </x14:formula1>
          <xm:sqref>R76:V76</xm:sqref>
        </x14:dataValidation>
      </x14:dataValidations>
    </ext>
  </extLst>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codeName="Sheet1">
    <tabColor rgb="FFFFFF00"/>
    <pageSetUpPr fitToPage="1"/>
  </sheetPr>
  <dimension ref="B1:AM709"/>
  <sheetViews>
    <sheetView showRowColHeaders="0" view="pageBreakPreview" zoomScale="80" zoomScaleNormal="80" zoomScaleSheetLayoutView="80" workbookViewId="0">
      <selection activeCell="AJ19" sqref="AJ19:AO19"/>
    </sheetView>
  </sheetViews>
  <sheetFormatPr baseColWidth="10" defaultColWidth="4.6640625" defaultRowHeight="14"/>
  <cols>
    <col min="1" max="1" width="2.33203125" style="114" customWidth="1"/>
    <col min="2" max="2" width="4.6640625" style="114" customWidth="1"/>
    <col min="3" max="3" width="4.6640625" style="113" customWidth="1"/>
    <col min="4" max="26" width="4.6640625" style="114" customWidth="1"/>
    <col min="27" max="27" width="2.33203125" style="114" customWidth="1"/>
    <col min="28" max="28" width="2.1640625" style="114" customWidth="1"/>
    <col min="29" max="29" width="4.6640625" style="114" customWidth="1"/>
    <col min="30" max="16384" width="4.6640625" style="114"/>
  </cols>
  <sheetData>
    <row r="1" spans="2:29" ht="19">
      <c r="B1" s="112"/>
      <c r="C1" s="112"/>
      <c r="D1" s="112"/>
      <c r="E1" s="112"/>
      <c r="F1" s="112"/>
      <c r="G1" s="112"/>
      <c r="H1" s="112"/>
      <c r="I1" s="112"/>
      <c r="J1" s="1074" t="s">
        <v>4488</v>
      </c>
      <c r="K1" s="1074"/>
      <c r="L1" s="1074"/>
      <c r="M1" s="1074"/>
      <c r="N1" s="1074"/>
      <c r="O1" s="1074"/>
      <c r="P1" s="1074"/>
      <c r="Q1" s="1074"/>
      <c r="R1" s="1074"/>
      <c r="S1" s="112"/>
      <c r="T1" s="1075" t="str">
        <f>IF('＜派遣管理シート＞'!AC11="","",'＜派遣管理シート＞'!AC11)</f>
        <v/>
      </c>
      <c r="U1" s="1075"/>
      <c r="V1" s="113" t="s">
        <v>4279</v>
      </c>
      <c r="W1" s="113" t="str">
        <f>IF('＜派遣管理シート＞'!AG11="","",'＜派遣管理シート＞'!AG11)</f>
        <v/>
      </c>
      <c r="X1" s="113" t="s">
        <v>385</v>
      </c>
      <c r="Y1" s="113" t="str">
        <f>IF('＜派遣管理シート＞'!AJ11="","",'＜派遣管理シート＞'!AJ11)</f>
        <v/>
      </c>
      <c r="Z1" s="113" t="s">
        <v>4430</v>
      </c>
      <c r="AB1" s="112"/>
    </row>
    <row r="2" spans="2:29">
      <c r="B2" s="1058"/>
      <c r="C2" s="1058"/>
      <c r="D2" s="1058"/>
      <c r="E2" s="1058"/>
      <c r="F2" s="1058"/>
      <c r="G2" s="1058"/>
      <c r="H2" s="1058"/>
      <c r="I2" s="115"/>
      <c r="J2" s="1074"/>
      <c r="K2" s="1074"/>
      <c r="L2" s="1074"/>
      <c r="M2" s="1074"/>
      <c r="N2" s="1074"/>
      <c r="O2" s="1074"/>
      <c r="P2" s="1074"/>
      <c r="Q2" s="1074"/>
      <c r="R2" s="1074"/>
      <c r="U2" s="1073" t="s">
        <v>4489</v>
      </c>
      <c r="V2" s="1061"/>
      <c r="W2" s="1061"/>
      <c r="X2" s="1059" t="str">
        <f>IF('＜派遣管理シート＞'!H11="","",'＜派遣管理シート＞'!H11)</f>
        <v/>
      </c>
      <c r="Y2" s="1059"/>
      <c r="Z2" s="1059"/>
    </row>
    <row r="3" spans="2:29" ht="15.75" customHeight="1">
      <c r="B3" s="1061" t="s">
        <v>4490</v>
      </c>
      <c r="C3" s="1061"/>
      <c r="D3" s="1061" t="str">
        <f>IF('＜派遣管理シート＞'!J13="","",'＜派遣管理シート＞'!J13)</f>
        <v/>
      </c>
      <c r="E3" s="1061"/>
      <c r="F3" s="1061"/>
      <c r="G3" s="1061"/>
      <c r="H3" s="1061"/>
      <c r="I3" s="1061"/>
      <c r="J3" s="1061"/>
      <c r="K3" s="1061"/>
      <c r="L3" s="1061"/>
      <c r="M3" s="1061" t="s">
        <v>4491</v>
      </c>
      <c r="N3" s="1061"/>
      <c r="O3" s="1061"/>
      <c r="P3" s="1061"/>
      <c r="Q3" s="1061"/>
      <c r="R3" s="1061"/>
      <c r="S3" s="1061" t="str">
        <f>IF('＜派遣管理シート＞'!B3="","",'＜派遣管理シート＞'!B3)</f>
        <v/>
      </c>
      <c r="T3" s="1061"/>
      <c r="U3" s="1061"/>
      <c r="V3" s="1061"/>
      <c r="W3" s="1061"/>
      <c r="X3" s="1061"/>
      <c r="Y3" s="1061"/>
      <c r="Z3" s="113"/>
      <c r="AA3" s="116"/>
    </row>
    <row r="4" spans="2:29" ht="15.75" customHeight="1">
      <c r="B4" s="1059" t="s">
        <v>4492</v>
      </c>
      <c r="C4" s="1059"/>
      <c r="D4" s="1059"/>
      <c r="E4" s="1059"/>
      <c r="F4" s="1059"/>
      <c r="G4" s="1059"/>
      <c r="H4" s="1059"/>
      <c r="I4" s="1059"/>
      <c r="J4" s="1059"/>
      <c r="K4" s="1059"/>
      <c r="L4" s="1059"/>
      <c r="M4" s="1059"/>
      <c r="N4" s="1059"/>
      <c r="O4" s="1059"/>
      <c r="P4" s="1059"/>
      <c r="Q4" s="1059"/>
      <c r="R4" s="1059"/>
      <c r="S4" s="1059"/>
      <c r="T4" s="1059"/>
      <c r="U4" s="1059"/>
      <c r="V4" s="1059"/>
      <c r="W4" s="1059"/>
      <c r="X4" s="1059"/>
      <c r="Y4" s="1059"/>
      <c r="Z4" s="1059"/>
      <c r="AA4" s="116"/>
      <c r="AB4" s="116"/>
      <c r="AC4" s="116"/>
    </row>
    <row r="5" spans="2:29" ht="15.75" customHeight="1">
      <c r="B5" s="1060" t="s">
        <v>4493</v>
      </c>
      <c r="C5" s="1040"/>
      <c r="D5" s="1040"/>
      <c r="E5" s="1040"/>
      <c r="F5" s="1040"/>
      <c r="G5" s="1040"/>
      <c r="H5" s="1040"/>
      <c r="I5" s="1040"/>
      <c r="J5" s="1040"/>
      <c r="K5" s="1040"/>
      <c r="L5" s="1040"/>
      <c r="M5" s="1040"/>
      <c r="N5" s="1040"/>
      <c r="O5" s="1040"/>
      <c r="P5" s="1040"/>
      <c r="Q5" s="1040"/>
      <c r="R5" s="1040"/>
      <c r="S5" s="1040"/>
      <c r="T5" s="1040"/>
      <c r="U5" s="1040"/>
      <c r="V5" s="1040"/>
      <c r="W5" s="1040"/>
      <c r="X5" s="1040"/>
      <c r="Y5" s="1040"/>
      <c r="Z5" s="1040"/>
    </row>
    <row r="6" spans="2:29" s="118" customFormat="1" ht="21" customHeight="1">
      <c r="B6" s="1063" t="s">
        <v>4398</v>
      </c>
      <c r="C6" s="1034" t="s">
        <v>4494</v>
      </c>
      <c r="D6" s="1034"/>
      <c r="E6" s="1034"/>
      <c r="F6" s="1034"/>
      <c r="G6" s="117" t="s">
        <v>4495</v>
      </c>
      <c r="H6" s="1027" t="str">
        <f>IF('＜派遣管理シート＞'!J13="","",'＜派遣管理シート＞'!J13)</f>
        <v/>
      </c>
      <c r="I6" s="1027"/>
      <c r="J6" s="1027"/>
      <c r="K6" s="1027"/>
      <c r="L6" s="1027"/>
      <c r="M6" s="1027"/>
      <c r="N6" s="1027"/>
      <c r="O6" s="1027"/>
      <c r="P6" s="1027"/>
      <c r="Q6" s="1027"/>
      <c r="R6" s="1027"/>
      <c r="S6" s="1035" t="s">
        <v>4496</v>
      </c>
      <c r="T6" s="1035"/>
      <c r="U6" s="1035"/>
      <c r="V6" s="1027" t="str">
        <f>IF('＜派遣管理シート＞'!AK12="","",'＜派遣管理シート＞'!AK12)</f>
        <v/>
      </c>
      <c r="W6" s="1027"/>
      <c r="X6" s="1027"/>
      <c r="Y6" s="1027"/>
      <c r="Z6" s="1028"/>
    </row>
    <row r="7" spans="2:29" s="118" customFormat="1" ht="21" customHeight="1">
      <c r="B7" s="1063"/>
      <c r="C7" s="1041" t="s">
        <v>4403</v>
      </c>
      <c r="D7" s="1034"/>
      <c r="E7" s="1034"/>
      <c r="F7" s="1038"/>
      <c r="G7" s="119" t="s">
        <v>4495</v>
      </c>
      <c r="H7" s="120" t="s">
        <v>4404</v>
      </c>
      <c r="I7" s="121" t="str">
        <f>IF('＜派遣管理シート＞'!H16="","",'＜派遣管理シート＞'!H16)</f>
        <v/>
      </c>
      <c r="J7" s="122" t="s">
        <v>4300</v>
      </c>
      <c r="K7" s="1062" t="str">
        <f>IF('＜派遣管理シート＞'!K16="","",'＜派遣管理シート＞'!K16)</f>
        <v/>
      </c>
      <c r="L7" s="1062"/>
      <c r="M7" s="1027" t="str">
        <f>IF('＜派遣管理シート＞'!N16="","",'＜派遣管理シート＞'!N16)</f>
        <v/>
      </c>
      <c r="N7" s="1027"/>
      <c r="O7" s="1027"/>
      <c r="P7" s="1027"/>
      <c r="Q7" s="1027"/>
      <c r="R7" s="1027"/>
      <c r="S7" s="1027"/>
      <c r="T7" s="1027"/>
      <c r="U7" s="1027"/>
      <c r="V7" s="1027"/>
      <c r="W7" s="1027"/>
      <c r="X7" s="1027"/>
      <c r="Y7" s="1027"/>
      <c r="Z7" s="1028"/>
    </row>
    <row r="8" spans="2:29" s="118" customFormat="1" ht="21" customHeight="1">
      <c r="B8" s="1063"/>
      <c r="C8" s="1041" t="s">
        <v>4406</v>
      </c>
      <c r="D8" s="1034"/>
      <c r="E8" s="1034"/>
      <c r="F8" s="1034"/>
      <c r="G8" s="1033" t="s">
        <v>4497</v>
      </c>
      <c r="H8" s="1033"/>
      <c r="I8" s="1033"/>
      <c r="J8" s="1033" t="str">
        <f>IF('＜派遣管理シート＞'!E19="","",'＜派遣管理シート＞'!E19)</f>
        <v/>
      </c>
      <c r="K8" s="1033"/>
      <c r="L8" s="1033"/>
      <c r="M8" s="1033"/>
      <c r="N8" s="1033"/>
      <c r="O8" s="1033"/>
      <c r="P8" s="1033"/>
      <c r="Q8" s="1033" t="s">
        <v>4498</v>
      </c>
      <c r="R8" s="1033"/>
      <c r="S8" s="1033"/>
      <c r="T8" s="1033" t="str">
        <f>IF('＜派遣管理シート＞'!E21="","",'＜派遣管理シート＞'!E21)</f>
        <v/>
      </c>
      <c r="U8" s="1033"/>
      <c r="V8" s="1033"/>
      <c r="W8" s="1033"/>
      <c r="X8" s="1033"/>
      <c r="Y8" s="1033"/>
      <c r="Z8" s="1033"/>
    </row>
    <row r="9" spans="2:29" s="118" customFormat="1" ht="21" customHeight="1">
      <c r="B9" s="1063"/>
      <c r="C9" s="1041"/>
      <c r="D9" s="1034"/>
      <c r="E9" s="1034"/>
      <c r="F9" s="1034"/>
      <c r="G9" s="1039" t="s">
        <v>4499</v>
      </c>
      <c r="H9" s="1039"/>
      <c r="I9" s="1039"/>
      <c r="J9" s="1039" t="str">
        <f>IF('＜派遣管理シート＞'!E20="","",'＜派遣管理シート＞'!E20)</f>
        <v/>
      </c>
      <c r="K9" s="1039"/>
      <c r="L9" s="1039"/>
      <c r="M9" s="1039"/>
      <c r="N9" s="1039"/>
      <c r="O9" s="1039"/>
      <c r="P9" s="1039"/>
      <c r="Q9" s="1039" t="s">
        <v>4500</v>
      </c>
      <c r="R9" s="1039"/>
      <c r="S9" s="1039"/>
      <c r="T9" s="1030" t="str">
        <f>IF('＜派遣管理シート＞'!E22="","",'＜派遣管理シート＞'!E22)</f>
        <v/>
      </c>
      <c r="U9" s="1031"/>
      <c r="V9" s="1031"/>
      <c r="W9" s="1031"/>
      <c r="X9" s="1031"/>
      <c r="Y9" s="1031"/>
      <c r="Z9" s="1032"/>
    </row>
    <row r="10" spans="2:29" s="118" customFormat="1" ht="21" customHeight="1">
      <c r="B10" s="1063"/>
      <c r="C10" s="1041" t="s">
        <v>4407</v>
      </c>
      <c r="D10" s="1034"/>
      <c r="E10" s="1034"/>
      <c r="F10" s="1034"/>
      <c r="G10" s="1033" t="s">
        <v>4497</v>
      </c>
      <c r="H10" s="1033"/>
      <c r="I10" s="1033"/>
      <c r="J10" s="1033" t="str">
        <f>IF('＜派遣管理シート＞'!S19="","",'＜派遣管理シート＞'!S19)</f>
        <v/>
      </c>
      <c r="K10" s="1033"/>
      <c r="L10" s="1033"/>
      <c r="M10" s="1033"/>
      <c r="N10" s="1033"/>
      <c r="O10" s="1033"/>
      <c r="P10" s="1033"/>
      <c r="Q10" s="1033" t="s">
        <v>4498</v>
      </c>
      <c r="R10" s="1033"/>
      <c r="S10" s="1033"/>
      <c r="T10" s="1033" t="str">
        <f>IF('＜派遣管理シート＞'!S21="","",'＜派遣管理シート＞'!S21)</f>
        <v/>
      </c>
      <c r="U10" s="1033"/>
      <c r="V10" s="1033"/>
      <c r="W10" s="1033"/>
      <c r="X10" s="1033"/>
      <c r="Y10" s="1033"/>
      <c r="Z10" s="1033"/>
    </row>
    <row r="11" spans="2:29" s="118" customFormat="1" ht="21" customHeight="1">
      <c r="B11" s="1063"/>
      <c r="C11" s="1041"/>
      <c r="D11" s="1034"/>
      <c r="E11" s="1034"/>
      <c r="F11" s="1034"/>
      <c r="G11" s="1039" t="s">
        <v>4499</v>
      </c>
      <c r="H11" s="1039"/>
      <c r="I11" s="1039"/>
      <c r="J11" s="1039" t="str">
        <f>IF('＜派遣管理シート＞'!S20="","",'＜派遣管理シート＞'!S20)</f>
        <v/>
      </c>
      <c r="K11" s="1039"/>
      <c r="L11" s="1039"/>
      <c r="M11" s="1039"/>
      <c r="N11" s="1039"/>
      <c r="O11" s="1039"/>
      <c r="P11" s="1039"/>
      <c r="Q11" s="1039" t="s">
        <v>4500</v>
      </c>
      <c r="R11" s="1039"/>
      <c r="S11" s="1039"/>
      <c r="T11" s="1030" t="str">
        <f>IF('＜派遣管理シート＞'!S22="","",'＜派遣管理シート＞'!S22)</f>
        <v/>
      </c>
      <c r="U11" s="1031"/>
      <c r="V11" s="1031"/>
      <c r="W11" s="1031"/>
      <c r="X11" s="1031"/>
      <c r="Y11" s="1031"/>
      <c r="Z11" s="1032"/>
    </row>
    <row r="12" spans="2:29" s="118" customFormat="1" ht="21" customHeight="1">
      <c r="B12" s="1063"/>
      <c r="C12" s="1041" t="s">
        <v>4501</v>
      </c>
      <c r="D12" s="1034"/>
      <c r="E12" s="1034"/>
      <c r="F12" s="1034"/>
      <c r="G12" s="1033" t="s">
        <v>4497</v>
      </c>
      <c r="H12" s="1033"/>
      <c r="I12" s="1033"/>
      <c r="J12" s="1033" t="str">
        <f>IF('＜派遣管理シート＞'!AG19="","",'＜派遣管理シート＞'!AG19)</f>
        <v/>
      </c>
      <c r="K12" s="1033"/>
      <c r="L12" s="1033"/>
      <c r="M12" s="1033"/>
      <c r="N12" s="1033"/>
      <c r="O12" s="1033"/>
      <c r="P12" s="1033"/>
      <c r="Q12" s="1033" t="s">
        <v>4498</v>
      </c>
      <c r="R12" s="1033"/>
      <c r="S12" s="1033"/>
      <c r="T12" s="1033" t="str">
        <f>IF('＜派遣管理シート＞'!AG21="","",'＜派遣管理シート＞'!AG21)</f>
        <v/>
      </c>
      <c r="U12" s="1033"/>
      <c r="V12" s="1033"/>
      <c r="W12" s="1033"/>
      <c r="X12" s="1033"/>
      <c r="Y12" s="1033"/>
      <c r="Z12" s="1033"/>
    </row>
    <row r="13" spans="2:29" s="118" customFormat="1" ht="21" customHeight="1">
      <c r="B13" s="1063"/>
      <c r="C13" s="1041"/>
      <c r="D13" s="1034"/>
      <c r="E13" s="1034"/>
      <c r="F13" s="1034"/>
      <c r="G13" s="1039" t="s">
        <v>4499</v>
      </c>
      <c r="H13" s="1039"/>
      <c r="I13" s="1039"/>
      <c r="J13" s="1039" t="str">
        <f>IF('＜派遣管理シート＞'!AG20="","",'＜派遣管理シート＞'!AG20)</f>
        <v/>
      </c>
      <c r="K13" s="1039"/>
      <c r="L13" s="1039"/>
      <c r="M13" s="1039"/>
      <c r="N13" s="1039"/>
      <c r="O13" s="1039"/>
      <c r="P13" s="1039"/>
      <c r="Q13" s="1039" t="s">
        <v>4500</v>
      </c>
      <c r="R13" s="1039"/>
      <c r="S13" s="1039"/>
      <c r="T13" s="1030" t="str">
        <f>IF('＜派遣管理シート＞'!AG22="","",'＜派遣管理シート＞'!AG22)</f>
        <v/>
      </c>
      <c r="U13" s="1031"/>
      <c r="V13" s="1031"/>
      <c r="W13" s="1031"/>
      <c r="X13" s="1031"/>
      <c r="Y13" s="1031"/>
      <c r="Z13" s="1032"/>
    </row>
    <row r="14" spans="2:29" s="118" customFormat="1" ht="21" customHeight="1">
      <c r="B14" s="1063"/>
      <c r="C14" s="1041" t="s">
        <v>4502</v>
      </c>
      <c r="D14" s="1034"/>
      <c r="E14" s="1034"/>
      <c r="F14" s="1034"/>
      <c r="G14" s="1033" t="s">
        <v>4503</v>
      </c>
      <c r="H14" s="1033"/>
      <c r="I14" s="1033"/>
      <c r="J14" s="123" t="s">
        <v>4495</v>
      </c>
      <c r="K14" s="124" t="s">
        <v>4404</v>
      </c>
      <c r="L14" s="125" t="str">
        <f>IF('＜派遣管理シート＞'!E27="","",IF('＜派遣管理シート＞'!E27="就業場所と同じ",'＜派遣管理シート＞'!H16,IF('＜派遣管理シート＞'!E27="上記以外",'＜派遣管理シート＞'!O27)))</f>
        <v/>
      </c>
      <c r="M14" s="126" t="s">
        <v>4300</v>
      </c>
      <c r="N14" s="1069" t="str">
        <f>IF('＜派遣管理シート＞'!E27="","",IF('＜派遣管理シート＞'!E27="就業場所と同じ",'＜派遣管理シート＞'!K16,IF('＜派遣管理シート＞'!E27="上記以外",'＜派遣管理シート＞'!R27)))</f>
        <v/>
      </c>
      <c r="O14" s="1069"/>
      <c r="P14" s="1069" t="str">
        <f>IF('＜派遣管理シート＞'!E27="","",IF('＜派遣管理シート＞'!E27="就業場所と同じ",'＜派遣管理シート＞'!N16,IF('＜派遣管理シート＞'!E27="上記以外",'＜派遣管理シート＞'!U27)))</f>
        <v/>
      </c>
      <c r="Q14" s="1069"/>
      <c r="R14" s="1069"/>
      <c r="S14" s="1069"/>
      <c r="T14" s="1069"/>
      <c r="U14" s="1069"/>
      <c r="V14" s="1069"/>
      <c r="W14" s="1069"/>
      <c r="X14" s="1069"/>
      <c r="Y14" s="1069"/>
      <c r="Z14" s="127"/>
    </row>
    <row r="15" spans="2:29" s="118" customFormat="1" ht="21" customHeight="1">
      <c r="B15" s="1063"/>
      <c r="C15" s="1041"/>
      <c r="D15" s="1034"/>
      <c r="E15" s="1034"/>
      <c r="F15" s="1034"/>
      <c r="G15" s="1066" t="s">
        <v>4504</v>
      </c>
      <c r="H15" s="1066"/>
      <c r="I15" s="1066"/>
      <c r="J15" s="128"/>
      <c r="K15" s="1068" t="str">
        <f>IF('＜派遣管理シート＞'!E25="","",IF('＜派遣管理シート＞'!E25="指揮命令者と同じ",'＜派遣管理シート＞'!E19,IF('＜派遣管理シート＞'!E25="派遣先責任者と同じ",'＜派遣管理シート＞'!S19,IF('＜派遣管理シート＞'!E25="苦情担当者と同じ",'＜派遣管理シート＞'!AG19,IF('＜派遣管理シート＞'!E25="上記以外",'＜派遣管理シート＞'!P25)))))</f>
        <v/>
      </c>
      <c r="L15" s="1068"/>
      <c r="M15" s="1068"/>
      <c r="N15" s="1068"/>
      <c r="O15" s="1068"/>
      <c r="P15" s="1068"/>
      <c r="Q15" s="1068"/>
      <c r="R15" s="1068"/>
      <c r="S15" s="1031" t="str">
        <f>IF('＜派遣管理シート＞'!E25="","",IF('＜派遣管理シート＞'!E25="指揮命令者と同じ",'＜派遣管理シート＞'!E20,IF('＜派遣管理シート＞'!E25="派遣先責任者と同じ",'＜派遣管理シート＞'!S20,IF('＜派遣管理シート＞'!E25="苦情担当者と同じ",'＜派遣管理シート＞'!AG20,IF('＜派遣管理シート＞'!E25="上記以外",'＜派遣管理シート＞'!P26)))))</f>
        <v/>
      </c>
      <c r="T15" s="1031"/>
      <c r="U15" s="1031"/>
      <c r="V15" s="1065" t="str">
        <f>IF('＜派遣管理シート＞'!E25="","",IF('＜派遣管理シート＞'!E25="指揮命令者と同じ",'＜派遣管理シート＞'!E21,IF('＜派遣管理シート＞'!E25="派遣先責任者と同じ",'＜派遣管理シート＞'!S21,IF('＜派遣管理シート＞'!E25="苦情担当者と同じ",'＜派遣管理シート＞'!AG21,IF('＜派遣管理シート＞'!E25="上記以外",'＜派遣管理シート＞'!Z26)))))</f>
        <v/>
      </c>
      <c r="W15" s="1065"/>
      <c r="X15" s="1065"/>
      <c r="Y15" s="1065"/>
      <c r="Z15" s="129"/>
    </row>
    <row r="16" spans="2:29" s="118" customFormat="1" ht="21" customHeight="1">
      <c r="B16" s="1086" t="s">
        <v>4505</v>
      </c>
      <c r="C16" s="1045" t="s">
        <v>4506</v>
      </c>
      <c r="D16" s="1046"/>
      <c r="E16" s="1046"/>
      <c r="F16" s="1047"/>
      <c r="G16" s="1045" t="s">
        <v>4422</v>
      </c>
      <c r="H16" s="1046"/>
      <c r="I16" s="1067" t="str">
        <f>IF('＜派遣管理シート＞'!F37="","",'＜派遣管理シート＞'!F37)</f>
        <v/>
      </c>
      <c r="J16" s="1067"/>
      <c r="K16" s="1067"/>
      <c r="L16" s="1067"/>
      <c r="M16" s="1067"/>
      <c r="N16" s="1067"/>
      <c r="O16" s="1067"/>
      <c r="P16" s="1067"/>
      <c r="Q16" s="1067"/>
      <c r="R16" s="1067"/>
      <c r="S16" s="1067"/>
      <c r="T16" s="1067"/>
      <c r="U16" s="1067"/>
      <c r="V16" s="1067"/>
      <c r="W16" s="1067"/>
      <c r="X16" s="1067"/>
      <c r="Y16" s="1067"/>
      <c r="Z16" s="130"/>
    </row>
    <row r="17" spans="2:39" s="118" customFormat="1" ht="21" customHeight="1">
      <c r="B17" s="1087"/>
      <c r="C17" s="1030"/>
      <c r="D17" s="1031"/>
      <c r="E17" s="1031"/>
      <c r="F17" s="1032"/>
      <c r="G17" s="1070" t="s">
        <v>4507</v>
      </c>
      <c r="H17" s="1071"/>
      <c r="I17" s="1072" t="str">
        <f>IF('＜派遣管理シート＞'!F38="","",'＜派遣管理シート＞'!F38)</f>
        <v/>
      </c>
      <c r="J17" s="1072"/>
      <c r="K17" s="1072"/>
      <c r="L17" s="1072"/>
      <c r="M17" s="1072"/>
      <c r="N17" s="1072"/>
      <c r="O17" s="1072"/>
      <c r="P17" s="1072"/>
      <c r="Q17" s="1072"/>
      <c r="R17" s="1072"/>
      <c r="S17" s="1072"/>
      <c r="T17" s="1072"/>
      <c r="U17" s="1072"/>
      <c r="V17" s="1072"/>
      <c r="W17" s="1072"/>
      <c r="X17" s="1072"/>
      <c r="Y17" s="1072"/>
      <c r="Z17" s="131"/>
    </row>
    <row r="18" spans="2:39" s="118" customFormat="1" ht="21" customHeight="1">
      <c r="B18" s="1087"/>
      <c r="C18" s="1045" t="s">
        <v>4508</v>
      </c>
      <c r="D18" s="1046"/>
      <c r="E18" s="1046"/>
      <c r="F18" s="1047"/>
      <c r="G18" s="132"/>
      <c r="H18" s="133"/>
      <c r="I18" s="1064" t="str">
        <f>IF('＜派遣管理シート＞'!G43="","",'＜派遣管理シート＞'!G43)</f>
        <v/>
      </c>
      <c r="J18" s="1064"/>
      <c r="K18" s="134" t="s">
        <v>4279</v>
      </c>
      <c r="L18" s="134" t="str">
        <f>IF('＜派遣管理シート＞'!M43="","",'＜派遣管理シート＞'!M43)</f>
        <v/>
      </c>
      <c r="M18" s="134" t="s">
        <v>385</v>
      </c>
      <c r="N18" s="134" t="str">
        <f>IF('＜派遣管理シート＞'!S43="","",'＜派遣管理シート＞'!S43)</f>
        <v/>
      </c>
      <c r="O18" s="134" t="s">
        <v>4430</v>
      </c>
      <c r="P18" s="1064" t="s">
        <v>4284</v>
      </c>
      <c r="Q18" s="1064"/>
      <c r="R18" s="1064" t="str">
        <f>IF('＜派遣管理シート＞'!Z43="","",'＜派遣管理シート＞'!Z43)</f>
        <v/>
      </c>
      <c r="S18" s="1064"/>
      <c r="T18" s="134" t="s">
        <v>4279</v>
      </c>
      <c r="U18" s="134" t="str">
        <f>IF('＜派遣管理シート＞'!AF43="","",'＜派遣管理シート＞'!AF43)</f>
        <v/>
      </c>
      <c r="V18" s="134" t="s">
        <v>385</v>
      </c>
      <c r="W18" s="134" t="str">
        <f>IF('＜派遣管理シート＞'!AL43="","",'＜派遣管理シート＞'!AL43)</f>
        <v/>
      </c>
      <c r="X18" s="134" t="s">
        <v>4430</v>
      </c>
      <c r="Z18" s="135"/>
    </row>
    <row r="19" spans="2:39" s="118" customFormat="1" ht="21" customHeight="1">
      <c r="B19" s="1087"/>
      <c r="C19" s="1030"/>
      <c r="D19" s="1031"/>
      <c r="E19" s="1031"/>
      <c r="F19" s="1032"/>
      <c r="G19" s="132"/>
      <c r="H19" s="136"/>
      <c r="I19" s="1031"/>
      <c r="J19" s="1031"/>
      <c r="K19" s="136"/>
      <c r="L19" s="136"/>
      <c r="M19" s="136"/>
      <c r="N19" s="136"/>
      <c r="O19" s="136"/>
      <c r="P19" s="1031"/>
      <c r="Q19" s="1031"/>
      <c r="R19" s="1031"/>
      <c r="S19" s="1031"/>
      <c r="T19" s="136"/>
      <c r="U19" s="136"/>
      <c r="V19" s="136"/>
      <c r="W19" s="136"/>
      <c r="X19" s="136"/>
      <c r="Y19" s="136"/>
      <c r="Z19" s="137"/>
      <c r="AF19" s="1064"/>
      <c r="AG19" s="1064"/>
      <c r="AH19" s="134"/>
      <c r="AI19" s="134"/>
      <c r="AJ19" s="134"/>
      <c r="AK19" s="134"/>
      <c r="AL19" s="134"/>
      <c r="AM19" s="134"/>
    </row>
    <row r="20" spans="2:39" s="118" customFormat="1" ht="21" customHeight="1">
      <c r="B20" s="1087"/>
      <c r="C20" s="1083" t="s">
        <v>4509</v>
      </c>
      <c r="D20" s="1046"/>
      <c r="E20" s="1046"/>
      <c r="F20" s="1047"/>
      <c r="G20" s="1033" t="s">
        <v>4510</v>
      </c>
      <c r="H20" s="1066"/>
      <c r="I20" s="1066"/>
      <c r="J20" s="138"/>
      <c r="K20" s="1068" t="s">
        <v>4511</v>
      </c>
      <c r="L20" s="1068"/>
      <c r="M20" s="1068"/>
      <c r="N20" s="1068"/>
      <c r="O20" s="134" t="str">
        <f>IF('＜派遣管理シート＞'!G44="","",'＜派遣管理シート＞'!G44)</f>
        <v/>
      </c>
      <c r="P20" s="134" t="str">
        <f>IF('＜派遣管理シート＞'!J44="","",'＜派遣管理シート＞'!J44)</f>
        <v/>
      </c>
      <c r="Q20" s="134" t="str">
        <f>IF('＜派遣管理シート＞'!M44="","",'＜派遣管理シート＞'!M44)</f>
        <v/>
      </c>
      <c r="R20" s="134" t="str">
        <f>IF('＜派遣管理シート＞'!P44="","",'＜派遣管理シート＞'!P44)</f>
        <v/>
      </c>
      <c r="S20" s="134" t="str">
        <f>IF('＜派遣管理シート＞'!S44="","",'＜派遣管理シート＞'!S44)</f>
        <v/>
      </c>
      <c r="T20" s="134" t="str">
        <f>IF('＜派遣管理シート＞'!V44="","",'＜派遣管理シート＞'!V44)</f>
        <v/>
      </c>
      <c r="U20" s="134" t="str">
        <f>IF('＜派遣管理シート＞'!Y44="","",'＜派遣管理シート＞'!Y44)</f>
        <v/>
      </c>
      <c r="V20" s="118" t="s">
        <v>4512</v>
      </c>
      <c r="W20" s="134" t="s">
        <v>338</v>
      </c>
      <c r="X20" s="134" t="str">
        <f>IF('＜派遣管理シート＞'!AF44="","",'＜派遣管理シート＞'!AF44)</f>
        <v/>
      </c>
      <c r="Y20" s="118" t="s">
        <v>269</v>
      </c>
      <c r="Z20" s="139"/>
    </row>
    <row r="21" spans="2:39" s="118" customFormat="1" ht="21" customHeight="1">
      <c r="B21" s="1087"/>
      <c r="C21" s="1078"/>
      <c r="D21" s="1064"/>
      <c r="E21" s="1064"/>
      <c r="F21" s="1079"/>
      <c r="G21" s="1033" t="s">
        <v>4513</v>
      </c>
      <c r="H21" s="1033"/>
      <c r="I21" s="1033"/>
      <c r="J21" s="140"/>
      <c r="K21" s="141" t="str">
        <f>IF('＜派遣管理シート＞'!J45="","",'＜派遣管理シート＞'!J45)</f>
        <v/>
      </c>
      <c r="L21" s="141" t="s">
        <v>4514</v>
      </c>
      <c r="M21" s="141" t="str">
        <f>IF('＜派遣管理シート＞'!M45="","",'＜派遣管理シート＞'!M45)</f>
        <v/>
      </c>
      <c r="N21" s="141" t="s">
        <v>4456</v>
      </c>
      <c r="O21" s="141" t="s">
        <v>4284</v>
      </c>
      <c r="P21" s="141" t="str">
        <f>IF('＜派遣管理シート＞'!P45="","",'＜派遣管理シート＞'!P45)</f>
        <v/>
      </c>
      <c r="Q21" s="141" t="s">
        <v>4514</v>
      </c>
      <c r="R21" s="141" t="str">
        <f>IF('＜派遣管理シート＞'!S45="","",'＜派遣管理シート＞'!S45)</f>
        <v/>
      </c>
      <c r="S21" s="141" t="s">
        <v>4456</v>
      </c>
      <c r="T21" s="141"/>
      <c r="U21" s="141"/>
      <c r="V21" s="141"/>
      <c r="W21" s="141"/>
      <c r="X21" s="141"/>
      <c r="Y21" s="141"/>
      <c r="Z21" s="142"/>
    </row>
    <row r="22" spans="2:39" s="118" customFormat="1" ht="21" customHeight="1">
      <c r="B22" s="1087"/>
      <c r="C22" s="1078"/>
      <c r="D22" s="1064"/>
      <c r="E22" s="1064"/>
      <c r="F22" s="1079"/>
      <c r="G22" s="1039" t="s">
        <v>4515</v>
      </c>
      <c r="H22" s="1039"/>
      <c r="I22" s="1039"/>
      <c r="J22" s="143"/>
      <c r="K22" s="136" t="str">
        <f>IF('＜派遣管理シート＞'!J46="","",'＜派遣管理シート＞'!J46)</f>
        <v/>
      </c>
      <c r="L22" s="136" t="s">
        <v>4514</v>
      </c>
      <c r="M22" s="136" t="str">
        <f>IF('＜派遣管理シート＞'!M46="","",'＜派遣管理シート＞'!M46)</f>
        <v/>
      </c>
      <c r="N22" s="136" t="s">
        <v>4456</v>
      </c>
      <c r="O22" s="136" t="s">
        <v>4284</v>
      </c>
      <c r="P22" s="136" t="str">
        <f>IF('＜派遣管理シート＞'!P46="","",'＜派遣管理シート＞'!P46)</f>
        <v/>
      </c>
      <c r="Q22" s="136" t="s">
        <v>4514</v>
      </c>
      <c r="R22" s="136" t="str">
        <f>IF('＜派遣管理シート＞'!S46="","",'＜派遣管理シート＞'!S46)</f>
        <v/>
      </c>
      <c r="S22" s="136" t="s">
        <v>4456</v>
      </c>
      <c r="T22" s="144" t="s">
        <v>4516</v>
      </c>
      <c r="U22" s="1031" t="str">
        <f>IF('＜派遣管理シート＞'!F46="","",'＜派遣管理シート＞'!F46)</f>
        <v/>
      </c>
      <c r="V22" s="1031"/>
      <c r="W22" s="128" t="s">
        <v>4512</v>
      </c>
      <c r="X22" s="136"/>
      <c r="Y22" s="136"/>
      <c r="Z22" s="145"/>
    </row>
    <row r="23" spans="2:39" s="118" customFormat="1" ht="21" customHeight="1">
      <c r="B23" s="1087"/>
      <c r="C23" s="1078"/>
      <c r="D23" s="1064"/>
      <c r="E23" s="1064"/>
      <c r="F23" s="1079"/>
      <c r="G23" s="1045" t="s">
        <v>4517</v>
      </c>
      <c r="H23" s="1046"/>
      <c r="I23" s="1047"/>
      <c r="J23" s="141"/>
      <c r="K23" s="141" t="str">
        <f>IF('＜派遣管理シート＞'!X45="","",'＜派遣管理シート＞'!X45)</f>
        <v/>
      </c>
      <c r="L23" s="141" t="s">
        <v>4514</v>
      </c>
      <c r="M23" s="141" t="str">
        <f>IF('＜派遣管理シート＞'!AA45="","",'＜派遣管理シート＞'!AA45)</f>
        <v/>
      </c>
      <c r="N23" s="141" t="s">
        <v>4456</v>
      </c>
      <c r="O23" s="141" t="s">
        <v>4284</v>
      </c>
      <c r="P23" s="141" t="str">
        <f>IF('＜派遣管理シート＞'!AD45="","",'＜派遣管理シート＞'!AD45)</f>
        <v/>
      </c>
      <c r="Q23" s="141" t="s">
        <v>4514</v>
      </c>
      <c r="R23" s="141" t="str">
        <f>IF('＜派遣管理シート＞'!AG45="","",'＜派遣管理シート＞'!AG45)</f>
        <v/>
      </c>
      <c r="S23" s="141" t="s">
        <v>4456</v>
      </c>
      <c r="T23" s="146" t="s">
        <v>4518</v>
      </c>
      <c r="U23" s="141" t="str">
        <f>IF('＜派遣管理シート＞'!AL45="","",'＜派遣管理シート＞'!AL45)</f>
        <v/>
      </c>
      <c r="V23" s="1085" t="s">
        <v>4519</v>
      </c>
      <c r="W23" s="1085"/>
      <c r="X23" s="1085"/>
      <c r="Y23" s="1085"/>
      <c r="Z23" s="142"/>
    </row>
    <row r="24" spans="2:39" s="118" customFormat="1" ht="21" customHeight="1">
      <c r="B24" s="1087"/>
      <c r="C24" s="1030"/>
      <c r="D24" s="1031"/>
      <c r="E24" s="1031"/>
      <c r="F24" s="1032"/>
      <c r="G24" s="1039" t="s">
        <v>4520</v>
      </c>
      <c r="H24" s="1039"/>
      <c r="I24" s="1039"/>
      <c r="J24" s="136"/>
      <c r="K24" s="136" t="str">
        <f>IF('＜派遣管理シート＞'!X46="","",'＜派遣管理シート＞'!X46)</f>
        <v/>
      </c>
      <c r="L24" s="136" t="s">
        <v>4514</v>
      </c>
      <c r="M24" s="136" t="str">
        <f>IF('＜派遣管理シート＞'!AA46="","",'＜派遣管理シート＞'!AA46)</f>
        <v/>
      </c>
      <c r="N24" s="136" t="s">
        <v>4456</v>
      </c>
      <c r="O24" s="136" t="s">
        <v>4284</v>
      </c>
      <c r="P24" s="136" t="str">
        <f>IF('＜派遣管理シート＞'!AD46="","",'＜派遣管理シート＞'!AD46)</f>
        <v/>
      </c>
      <c r="Q24" s="136" t="s">
        <v>4514</v>
      </c>
      <c r="R24" s="136" t="str">
        <f>IF('＜派遣管理シート＞'!AG46="","",'＜派遣管理シート＞'!AG46)</f>
        <v/>
      </c>
      <c r="S24" s="136" t="s">
        <v>4456</v>
      </c>
      <c r="T24" s="133" t="s">
        <v>4518</v>
      </c>
      <c r="U24" s="134" t="str">
        <f>IF('＜派遣管理シート＞'!AL46="","",'＜派遣管理シート＞'!AL46)</f>
        <v/>
      </c>
      <c r="V24" s="1043" t="s">
        <v>4519</v>
      </c>
      <c r="W24" s="1043"/>
      <c r="X24" s="1043"/>
      <c r="Y24" s="1043"/>
      <c r="Z24" s="145"/>
    </row>
    <row r="25" spans="2:39" s="118" customFormat="1" ht="21" customHeight="1">
      <c r="B25" s="1087"/>
      <c r="C25" s="1041" t="s">
        <v>4521</v>
      </c>
      <c r="D25" s="1034"/>
      <c r="E25" s="1034"/>
      <c r="F25" s="1034"/>
      <c r="G25" s="147"/>
      <c r="H25" s="1027" t="str">
        <f>IF('＜派遣管理シート＞'!F47="","",'＜派遣管理シート＞'!F47)</f>
        <v/>
      </c>
      <c r="I25" s="1027"/>
      <c r="J25" s="1027"/>
      <c r="K25" s="1027"/>
      <c r="L25" s="1027"/>
      <c r="M25" s="1027"/>
      <c r="N25" s="1027"/>
      <c r="O25" s="1027"/>
      <c r="P25" s="1027"/>
      <c r="Q25" s="1027"/>
      <c r="R25" s="1027"/>
      <c r="S25" s="1027"/>
      <c r="T25" s="1027"/>
      <c r="U25" s="1027"/>
      <c r="V25" s="1027"/>
      <c r="W25" s="1027"/>
      <c r="X25" s="1027"/>
      <c r="Y25" s="1027"/>
      <c r="Z25" s="1028"/>
    </row>
    <row r="26" spans="2:39" s="118" customFormat="1" ht="21" customHeight="1">
      <c r="B26" s="1087"/>
      <c r="C26" s="1050" t="s">
        <v>4522</v>
      </c>
      <c r="D26" s="1051"/>
      <c r="E26" s="1051"/>
      <c r="F26" s="1052"/>
      <c r="G26" s="176"/>
      <c r="H26" s="1027" t="s">
        <v>4523</v>
      </c>
      <c r="I26" s="1027"/>
      <c r="J26" s="1027"/>
      <c r="K26" s="1027"/>
      <c r="L26" s="1027"/>
      <c r="M26" s="1027"/>
      <c r="N26" s="1027"/>
      <c r="O26" s="1027"/>
      <c r="P26" s="1027"/>
      <c r="Q26" s="1027"/>
      <c r="R26" s="1027"/>
      <c r="S26" s="1027"/>
      <c r="T26" s="1027"/>
      <c r="U26" s="1027"/>
      <c r="V26" s="1027"/>
      <c r="W26" s="1027"/>
      <c r="X26" s="1027"/>
      <c r="Y26" s="1027"/>
      <c r="Z26" s="1028"/>
    </row>
    <row r="27" spans="2:39" s="148" customFormat="1" ht="21" customHeight="1">
      <c r="B27" s="1087"/>
      <c r="C27" s="1035" t="s">
        <v>4524</v>
      </c>
      <c r="D27" s="1035"/>
      <c r="E27" s="1035"/>
      <c r="F27" s="1041"/>
      <c r="G27" s="177"/>
      <c r="H27" s="1027" t="s">
        <v>4525</v>
      </c>
      <c r="I27" s="1027"/>
      <c r="J27" s="1027"/>
      <c r="K27" s="1027"/>
      <c r="L27" s="1027"/>
      <c r="M27" s="1027"/>
      <c r="N27" s="1027"/>
      <c r="O27" s="1027"/>
      <c r="P27" s="1027"/>
      <c r="Q27" s="1027"/>
      <c r="R27" s="1027"/>
      <c r="S27" s="1027"/>
      <c r="T27" s="1027"/>
      <c r="U27" s="1027"/>
      <c r="V27" s="1027"/>
      <c r="W27" s="1027"/>
      <c r="X27" s="1027"/>
      <c r="Y27" s="1027"/>
      <c r="Z27" s="1028"/>
    </row>
    <row r="28" spans="2:39" s="118" customFormat="1" ht="21" customHeight="1">
      <c r="B28" s="1087"/>
      <c r="C28" s="1035" t="s">
        <v>4526</v>
      </c>
      <c r="D28" s="1035"/>
      <c r="E28" s="1035"/>
      <c r="F28" s="1035"/>
      <c r="G28" s="1038" t="s">
        <v>4527</v>
      </c>
      <c r="H28" s="1035"/>
      <c r="I28" s="1035"/>
      <c r="J28" s="1035" t="str">
        <f>IF('＜派遣管理シート＞'!R73="","",'＜派遣管理シート＞'!R73)</f>
        <v/>
      </c>
      <c r="K28" s="1035"/>
      <c r="L28" s="1035"/>
      <c r="M28" s="1035"/>
      <c r="N28" s="1035" t="s">
        <v>4528</v>
      </c>
      <c r="O28" s="1035"/>
      <c r="P28" s="1035"/>
      <c r="Q28" s="1035" t="str">
        <f>IF('＜派遣管理シート＞'!R74="","",'＜派遣管理シート＞'!R74)</f>
        <v/>
      </c>
      <c r="R28" s="1035"/>
      <c r="S28" s="1035"/>
      <c r="T28" s="1035"/>
      <c r="U28" s="1035" t="s">
        <v>4529</v>
      </c>
      <c r="V28" s="1035"/>
      <c r="W28" s="1035"/>
      <c r="X28" s="1035" t="str">
        <f>IF('＜派遣管理シート＞'!R75="","",'＜派遣管理シート＞'!R75)</f>
        <v/>
      </c>
      <c r="Y28" s="1035"/>
      <c r="Z28" s="1041"/>
    </row>
    <row r="29" spans="2:39" s="118" customFormat="1" ht="3.75" customHeight="1">
      <c r="B29" s="1087"/>
      <c r="C29" s="134"/>
      <c r="D29" s="134"/>
      <c r="E29" s="134"/>
      <c r="F29" s="134"/>
      <c r="G29" s="138"/>
      <c r="H29" s="134"/>
      <c r="I29" s="134"/>
      <c r="J29" s="134"/>
      <c r="K29" s="134"/>
      <c r="L29" s="134"/>
      <c r="M29" s="134"/>
      <c r="N29" s="134"/>
      <c r="O29" s="134"/>
      <c r="P29" s="134"/>
      <c r="Q29" s="134"/>
      <c r="R29" s="141"/>
      <c r="S29" s="141"/>
      <c r="T29" s="134"/>
      <c r="U29" s="134"/>
      <c r="V29" s="134"/>
      <c r="W29" s="134"/>
      <c r="X29" s="134"/>
      <c r="Y29" s="134"/>
      <c r="Z29" s="139"/>
    </row>
    <row r="30" spans="2:39" s="118" customFormat="1" ht="16.25" customHeight="1">
      <c r="B30" s="1087"/>
      <c r="C30" s="1078" t="s">
        <v>4530</v>
      </c>
      <c r="D30" s="1064"/>
      <c r="E30" s="1064"/>
      <c r="F30" s="1079"/>
      <c r="G30" s="149" t="s">
        <v>4531</v>
      </c>
      <c r="H30" s="1037" t="str">
        <f>IF('＜派遣管理シート＞'!C52="","",IF('＜派遣管理シート＞'!C52="月額精算","月額　：",IF('＜派遣管理シート＞'!C52="月額固定","月額（固定）　：",IF('＜派遣管理シート＞'!C52="時間精算","基本時間単価　：",IF('＜派遣管理シート＞'!C52="時間一律","時間単価（一律）　：",IF('＜派遣管理シート＞'!C52="日額精算","日額　：",""))))))</f>
        <v/>
      </c>
      <c r="I30" s="1037"/>
      <c r="J30" s="1037"/>
      <c r="K30" s="1089" t="str">
        <f>IF(H30="","",IF(H30="月額　：",'＜派遣管理シート＞'!AD51,IF(H30="月額（固定）　：",'＜派遣管理シート＞'!AD51,IF(H30="基本時間単価　：",'＜派遣管理シート＞'!F51,IF(H30="時間単価（一律）　：",'＜派遣管理シート＞'!F51,IF(H30="日額　：",'＜派遣管理シート＞'!AD51,""))))))</f>
        <v/>
      </c>
      <c r="L30" s="1089"/>
      <c r="M30" s="1089"/>
      <c r="N30" s="150"/>
      <c r="O30" s="151"/>
      <c r="P30" s="151"/>
      <c r="Q30" s="150"/>
      <c r="R30" s="150"/>
      <c r="S30" s="150"/>
      <c r="T30" s="152"/>
      <c r="U30" s="152"/>
      <c r="V30" s="152"/>
      <c r="W30" s="151"/>
      <c r="X30" s="151"/>
      <c r="Y30" s="151"/>
      <c r="Z30" s="153"/>
    </row>
    <row r="31" spans="2:39" s="118" customFormat="1" ht="16.25" customHeight="1">
      <c r="B31" s="1087"/>
      <c r="C31" s="1078"/>
      <c r="D31" s="1064"/>
      <c r="E31" s="1064"/>
      <c r="F31" s="1079"/>
      <c r="G31" s="1036" t="str">
        <f>IF(H30="","",IF(H30="月額　：","時間幅　：",IF(H30="月額（固定）　：","",IF(H30="基本時間単価　：","普通残業　：",IF(H30="時間単価（一律）　：","",IF(H30="日額　：",""))))))</f>
        <v/>
      </c>
      <c r="H31" s="1037"/>
      <c r="I31" s="1037"/>
      <c r="J31" s="1037"/>
      <c r="K31" s="1076" t="str">
        <f>IF(H30="","",IF(H30="月額　：",'＜派遣管理シート＞'!H57,IF(H30="月額（固定）　：","",IF(H30="基本時間単価　：",'＜派遣管理シート＞'!L51,IF(H30="時間単価（一律）　：","",IF(H30="日額　：",""))))))</f>
        <v/>
      </c>
      <c r="L31" s="1076"/>
      <c r="M31" s="1029" t="str">
        <f>IF(H30="","",IF(H30="月額　：","h　～　",IF(H30="月額（固定）　：","",IF(H30="基本時間単価　：","",IF(H30="時間単価（一律）　：","",IF(H30="日額　：",""))))))</f>
        <v/>
      </c>
      <c r="N31" s="1029"/>
      <c r="O31" s="1029" t="str">
        <f>IF(H30="","",IF(H30="月額　：",'＜派遣管理シート＞'!M57,IF(H30="月額（固定）　：","",IF(H30="基本時間単価　：","",IF(H30="時間単価（一律）　：","",IF(H30="日額　：",""))))))</f>
        <v/>
      </c>
      <c r="P31" s="1029"/>
      <c r="Q31" s="154" t="str">
        <f>IF(H30="","",IF(H30="月額　：","h",IF(H30="月額（固定）　：","",IF(H30="基本時間単価　：","",IF(H30="時間単価（一律）　：","",IF(H30="日額　：",""))))))</f>
        <v/>
      </c>
      <c r="R31" s="114"/>
      <c r="S31" s="155"/>
      <c r="T31" s="155"/>
      <c r="U31" s="155"/>
      <c r="V31" s="155"/>
      <c r="W31" s="154"/>
      <c r="X31" s="155"/>
      <c r="Y31" s="155"/>
      <c r="Z31" s="156"/>
    </row>
    <row r="32" spans="2:39" s="118" customFormat="1" ht="16.25" customHeight="1">
      <c r="B32" s="1087"/>
      <c r="C32" s="1078"/>
      <c r="D32" s="1064"/>
      <c r="E32" s="1064"/>
      <c r="F32" s="1079"/>
      <c r="G32" s="1036" t="str">
        <f>IF(H30="","",IF(H30="月額　：","控除　：",IF(H30="月額（固定）　：","",IF(H30="基本時間単価　：","深夜残業　：",IF(H30="時間単価（一律）　：","",IF(H30="日額　：",""))))))</f>
        <v/>
      </c>
      <c r="H32" s="1037"/>
      <c r="I32" s="1037"/>
      <c r="J32" s="1037"/>
      <c r="K32" s="1076" t="str">
        <f>IF(H30="","",IF(H30="月額　：",'＜派遣管理シート＞'!F51,IF(H30="月額（固定）　：","",IF(H30="基本時間単価　：",'＜派遣管理シート＞'!R51,IF(H30="時間単価（一律）　：","",IF(H30="日額　：",""))))))</f>
        <v/>
      </c>
      <c r="L32" s="1076"/>
      <c r="M32" s="1029" t="str">
        <f>IF(H30="","",IF(H30="月額　：","/h　　加算　：",IF(H30="月額（固定）　：","",IF(H30="基本時間単価　：","",IF(H30="時間単価（一律）　：","",IF(H30="日額　：",""))))))</f>
        <v/>
      </c>
      <c r="N32" s="1029"/>
      <c r="O32" s="1029"/>
      <c r="P32" s="1042" t="str">
        <f>IF(H30="","",IF(H30="月額　：",'＜派遣管理シート＞'!L51,IF(H30="月額（固定）　：","",IF(H30="基本時間単価　：","",IF(H30="時間単価（一律）　：","",IF(H30="日額　：",""))))))</f>
        <v/>
      </c>
      <c r="Q32" s="1042"/>
      <c r="R32" s="155" t="str">
        <f>IF(H30="","",IF(H30="月額　：","/h",IF(H30="月額（固定）　：","",IF(H30="基本時間単価　：","",IF(H30="時間単価（一律）　：","",IF(H30="日額　：",""))))))</f>
        <v/>
      </c>
      <c r="S32" s="157"/>
      <c r="T32" s="155"/>
      <c r="U32" s="155"/>
      <c r="V32" s="155"/>
      <c r="W32" s="154"/>
      <c r="X32" s="155"/>
      <c r="Y32" s="155"/>
      <c r="Z32" s="156"/>
    </row>
    <row r="33" spans="2:29" s="118" customFormat="1" ht="16.25" customHeight="1">
      <c r="B33" s="1087"/>
      <c r="C33" s="1078"/>
      <c r="D33" s="1064"/>
      <c r="E33" s="1064"/>
      <c r="F33" s="1079"/>
      <c r="G33" s="1036" t="str">
        <f>IF(H30="","",IF(H30="月額　：","",IF(H30="月額（固定）　：","",IF(H30="基本時間単価　：","法定休日　：",IF(H30="時間単価（一律）　：","",IF(H30="日額　：",""))))))</f>
        <v/>
      </c>
      <c r="H33" s="1037"/>
      <c r="I33" s="1037"/>
      <c r="J33" s="1037"/>
      <c r="K33" s="1076" t="str">
        <f>IF(H30="","",IF(H30="月額　：","",IF(H30="月額（固定）　：","",IF(H30="基本時間単価　：",'＜派遣管理シート＞'!V51,IF(H30="時間単価（一律）　：","",IF(H30="日額　：",""))))))</f>
        <v/>
      </c>
      <c r="L33" s="1076"/>
      <c r="M33" s="157"/>
      <c r="N33" s="154"/>
      <c r="O33" s="154"/>
      <c r="P33" s="155"/>
      <c r="Q33" s="155"/>
      <c r="R33" s="155"/>
      <c r="S33" s="157"/>
      <c r="T33" s="1037" t="str">
        <f>IF('＜派遣管理シート＞'!C52="","",IF('＜派遣管理シート＞'!C52="月額精算","",IF('＜派遣管理シート＞'!C52="月額固定","",IF('＜派遣管理シート＞'!C52="時間精算",'＜派遣管理シート＞'!AF57,IF('＜派遣管理シート＞'!C52="時間一律","",IF('＜派遣管理シート＞'!C52="日額精算",""))))))</f>
        <v/>
      </c>
      <c r="U33" s="1037"/>
      <c r="V33" s="1037"/>
      <c r="W33" s="157" t="str">
        <f>IF('＜派遣管理シート＞'!C52="","",IF('＜派遣管理シート＞'!C52="月額精算","",IF('＜派遣管理シート＞'!C52="月額固定","",IF('＜派遣管理シート＞'!C52="時間精算",'＜派遣管理シート＞'!AL57,IF('＜派遣管理シート＞'!C52="時間一律","",IF('＜派遣管理シート＞'!C52="日額精算",""))))))</f>
        <v/>
      </c>
      <c r="X33" s="1081" t="str">
        <f>IF('＜派遣管理シート＞'!C52="","",IF('＜派遣管理シート＞'!C52="月額精算","",IF('＜派遣管理シート＞'!C52="月額固定","",IF('＜派遣管理シート＞'!C52="時間精算",'＜派遣管理シート＞'!AN57,IF('＜派遣管理シート＞'!C52="時間一律","",IF('＜派遣管理シート＞'!C52="日額精算",""))))))</f>
        <v/>
      </c>
      <c r="Y33" s="1081"/>
      <c r="Z33" s="1082"/>
    </row>
    <row r="34" spans="2:29" s="118" customFormat="1" ht="16.25" customHeight="1">
      <c r="B34" s="1087"/>
      <c r="C34" s="1078"/>
      <c r="D34" s="1064"/>
      <c r="E34" s="1064"/>
      <c r="F34" s="1079"/>
      <c r="G34" s="1036" t="str">
        <f>IF(H30="","",IF(H30="月額　：","",IF(H30="月額（固定）　：","",IF(H30="基本時間単価　：","法定休日深夜　：",IF(H30="時間単価（一律）　：","",IF(H30="日額　：",""))))))</f>
        <v/>
      </c>
      <c r="H34" s="1037"/>
      <c r="I34" s="1037"/>
      <c r="J34" s="1037"/>
      <c r="K34" s="1076" t="str">
        <f>IF(H30="","",IF(H30="月額　：","",IF(H30="月額（固定）　：","",IF(H30="基本時間単価　：",'＜派遣管理シート＞'!Z51,IF(H30="時間単価（一律）　：","",IF(H30="日額　：",""))))))</f>
        <v/>
      </c>
      <c r="L34" s="1076"/>
      <c r="M34" s="157"/>
      <c r="N34" s="154"/>
      <c r="O34" s="154"/>
      <c r="P34" s="155"/>
      <c r="Q34" s="155"/>
      <c r="R34" s="155"/>
      <c r="S34" s="155"/>
      <c r="T34" s="155"/>
      <c r="U34" s="155"/>
      <c r="V34" s="155"/>
      <c r="W34" s="155"/>
      <c r="X34" s="155"/>
      <c r="Y34" s="155"/>
      <c r="Z34" s="156"/>
    </row>
    <row r="35" spans="2:29" s="118" customFormat="1" ht="3.75" customHeight="1">
      <c r="B35" s="1087"/>
      <c r="C35" s="136"/>
      <c r="D35" s="136"/>
      <c r="E35" s="136"/>
      <c r="F35" s="145"/>
      <c r="G35" s="158"/>
      <c r="H35" s="159"/>
      <c r="I35" s="159"/>
      <c r="J35" s="159"/>
      <c r="K35" s="160"/>
      <c r="L35" s="160"/>
      <c r="M35" s="161"/>
      <c r="N35" s="162"/>
      <c r="O35" s="162"/>
      <c r="P35" s="163"/>
      <c r="Q35" s="163"/>
      <c r="R35" s="163"/>
      <c r="S35" s="163"/>
      <c r="T35" s="163"/>
      <c r="U35" s="163"/>
      <c r="V35" s="163"/>
      <c r="W35" s="163"/>
      <c r="X35" s="163"/>
      <c r="Y35" s="163"/>
      <c r="Z35" s="164"/>
    </row>
    <row r="36" spans="2:29" s="118" customFormat="1" ht="20.25" customHeight="1">
      <c r="B36" s="1087"/>
      <c r="C36" s="1035" t="s">
        <v>4532</v>
      </c>
      <c r="D36" s="1035"/>
      <c r="E36" s="1035"/>
      <c r="F36" s="1041"/>
      <c r="G36" s="165" t="s">
        <v>4533</v>
      </c>
      <c r="H36" s="1035" t="s">
        <v>4534</v>
      </c>
      <c r="I36" s="1035"/>
      <c r="J36" s="122" t="str">
        <f>IF('＜派遣管理シート＞'!L56="","",'＜派遣管理シート＞'!L56)</f>
        <v/>
      </c>
      <c r="K36" s="122" t="s">
        <v>4535</v>
      </c>
      <c r="L36" s="122"/>
      <c r="M36" s="1035" t="s">
        <v>4536</v>
      </c>
      <c r="N36" s="1035"/>
      <c r="O36" s="122" t="str">
        <f>IF('＜派遣管理シート＞'!V56="","",'＜派遣管理シート＞'!V56)</f>
        <v/>
      </c>
      <c r="P36" s="122" t="s">
        <v>4535</v>
      </c>
      <c r="Q36" s="1038" t="s">
        <v>4537</v>
      </c>
      <c r="R36" s="1035"/>
      <c r="S36" s="1041"/>
      <c r="T36" s="117"/>
      <c r="U36" s="1035" t="str">
        <f>IF('＜派遣管理シート＞'!AM51="","",'＜派遣管理シート＞'!AM51)</f>
        <v/>
      </c>
      <c r="V36" s="1035"/>
      <c r="W36" s="1035"/>
      <c r="X36" s="1035"/>
      <c r="Y36" s="1035"/>
      <c r="Z36" s="166"/>
      <c r="AB36" s="134"/>
    </row>
    <row r="37" spans="2:29" s="118" customFormat="1" ht="20.25" customHeight="1">
      <c r="B37" s="1087"/>
      <c r="C37" s="1035" t="s">
        <v>974</v>
      </c>
      <c r="D37" s="1035"/>
      <c r="E37" s="1035"/>
      <c r="F37" s="1041"/>
      <c r="G37" s="1038" t="s">
        <v>4447</v>
      </c>
      <c r="H37" s="1035"/>
      <c r="I37" s="1041"/>
      <c r="J37" s="167"/>
      <c r="K37" s="1035" t="str">
        <f>IF('＜派遣管理シート＞'!M53="","",'＜派遣管理シート＞'!M53)</f>
        <v/>
      </c>
      <c r="L37" s="1035"/>
      <c r="M37" s="1035"/>
      <c r="N37" s="122" t="str">
        <f>IF('＜派遣管理シート＞'!U53="","",'＜派遣管理シート＞'!U53)</f>
        <v/>
      </c>
      <c r="O37" s="167" t="s">
        <v>269</v>
      </c>
      <c r="P37" s="168"/>
      <c r="Q37" s="1038" t="s">
        <v>4538</v>
      </c>
      <c r="R37" s="1035"/>
      <c r="S37" s="1041"/>
      <c r="T37" s="167"/>
      <c r="U37" s="1035" t="str">
        <f>IF('＜派遣管理シート＞'!AF54="","",'＜派遣管理シート＞'!AF54)</f>
        <v/>
      </c>
      <c r="V37" s="1035"/>
      <c r="W37" s="167"/>
      <c r="X37" s="122" t="str">
        <f>IF('＜派遣管理シート＞'!AN54="","",'＜派遣管理シート＞'!AN54)</f>
        <v/>
      </c>
      <c r="Y37" s="167" t="s">
        <v>269</v>
      </c>
      <c r="Z37" s="168"/>
      <c r="AB37" s="134"/>
    </row>
    <row r="38" spans="2:29" s="118" customFormat="1" ht="20.25" customHeight="1">
      <c r="B38" s="1087"/>
      <c r="C38" s="1031" t="s">
        <v>4539</v>
      </c>
      <c r="D38" s="1031"/>
      <c r="E38" s="1031"/>
      <c r="F38" s="1032"/>
      <c r="G38" s="147"/>
      <c r="H38" s="122"/>
      <c r="I38" s="122"/>
      <c r="J38" s="122" t="str">
        <f>IF('＜派遣管理シート＞'!U11="","",'＜派遣管理シート＞'!U11)</f>
        <v/>
      </c>
      <c r="K38" s="122" t="s">
        <v>4540</v>
      </c>
      <c r="L38" s="1035" t="s">
        <v>4541</v>
      </c>
      <c r="M38" s="1035"/>
      <c r="N38" s="1035"/>
      <c r="O38" s="122"/>
      <c r="P38" s="169"/>
      <c r="Q38" s="1038"/>
      <c r="R38" s="1035"/>
      <c r="S38" s="1035"/>
      <c r="T38" s="1035"/>
      <c r="U38" s="1035"/>
      <c r="V38" s="1035"/>
      <c r="W38" s="1035"/>
      <c r="X38" s="1035"/>
      <c r="Y38" s="1035"/>
      <c r="Z38" s="1041"/>
    </row>
    <row r="39" spans="2:29" s="118" customFormat="1" ht="20.25" customHeight="1">
      <c r="B39" s="1087"/>
      <c r="C39" s="1045" t="s">
        <v>656</v>
      </c>
      <c r="D39" s="1046"/>
      <c r="E39" s="1046"/>
      <c r="F39" s="1047"/>
      <c r="G39" s="123"/>
      <c r="H39" s="1067" t="str">
        <f>IF('＜派遣管理シート＞'!G58="","",'＜派遣管理シート＞'!G58)</f>
        <v/>
      </c>
      <c r="I39" s="1067"/>
      <c r="J39" s="1067"/>
      <c r="K39" s="1067"/>
      <c r="L39" s="1067"/>
      <c r="M39" s="1067"/>
      <c r="N39" s="1067"/>
      <c r="O39" s="1067"/>
      <c r="P39" s="1067"/>
      <c r="Q39" s="1067"/>
      <c r="R39" s="1067"/>
      <c r="S39" s="1067"/>
      <c r="T39" s="1067"/>
      <c r="U39" s="1067"/>
      <c r="V39" s="1067"/>
      <c r="W39" s="1067"/>
      <c r="X39" s="1067"/>
      <c r="Y39" s="1067"/>
      <c r="Z39" s="130"/>
      <c r="AC39" s="134"/>
    </row>
    <row r="40" spans="2:29" s="118" customFormat="1" ht="20.25" customHeight="1">
      <c r="B40" s="1088"/>
      <c r="C40" s="1030"/>
      <c r="D40" s="1031"/>
      <c r="E40" s="1031"/>
      <c r="F40" s="1032"/>
      <c r="G40" s="170"/>
      <c r="H40" s="1040" t="str">
        <f>IF('＜派遣管理シート＞'!G59="","",'＜派遣管理シート＞'!G59)</f>
        <v/>
      </c>
      <c r="I40" s="1040"/>
      <c r="J40" s="1040"/>
      <c r="K40" s="1040"/>
      <c r="L40" s="1040"/>
      <c r="M40" s="1040"/>
      <c r="N40" s="1040"/>
      <c r="O40" s="1040"/>
      <c r="P40" s="1040"/>
      <c r="Q40" s="1040"/>
      <c r="R40" s="1040"/>
      <c r="S40" s="1040"/>
      <c r="T40" s="1040"/>
      <c r="U40" s="1040"/>
      <c r="V40" s="1040"/>
      <c r="W40" s="1040"/>
      <c r="X40" s="1040"/>
      <c r="Y40" s="1040"/>
      <c r="Z40" s="129"/>
    </row>
    <row r="41" spans="2:29" s="118" customFormat="1" ht="21" customHeight="1">
      <c r="B41" s="1053" t="s">
        <v>4542</v>
      </c>
      <c r="C41" s="1034" t="s">
        <v>4419</v>
      </c>
      <c r="D41" s="1034"/>
      <c r="E41" s="1034"/>
      <c r="F41" s="1034"/>
      <c r="G41" s="1033" t="s">
        <v>4497</v>
      </c>
      <c r="H41" s="1033"/>
      <c r="I41" s="1033"/>
      <c r="J41" s="1045" t="str">
        <f>IF('＜派遣管理シート＞'!S31="","",'＜派遣管理シート＞'!S31)</f>
        <v/>
      </c>
      <c r="K41" s="1046"/>
      <c r="L41" s="1046"/>
      <c r="M41" s="1046"/>
      <c r="N41" s="1046"/>
      <c r="O41" s="1046"/>
      <c r="P41" s="1047"/>
      <c r="Q41" s="1033" t="s">
        <v>4498</v>
      </c>
      <c r="R41" s="1033"/>
      <c r="S41" s="1033"/>
      <c r="T41" s="1033" t="str">
        <f>IF('＜派遣管理シート＞'!S33="","",'＜派遣管理シート＞'!S33)</f>
        <v/>
      </c>
      <c r="U41" s="1033"/>
      <c r="V41" s="1033"/>
      <c r="W41" s="1033"/>
      <c r="X41" s="1033"/>
      <c r="Y41" s="1033"/>
      <c r="Z41" s="1033"/>
    </row>
    <row r="42" spans="2:29" s="118" customFormat="1" ht="21" customHeight="1">
      <c r="B42" s="1054"/>
      <c r="C42" s="1034"/>
      <c r="D42" s="1034"/>
      <c r="E42" s="1034"/>
      <c r="F42" s="1034"/>
      <c r="G42" s="1039" t="s">
        <v>4499</v>
      </c>
      <c r="H42" s="1039"/>
      <c r="I42" s="1039"/>
      <c r="J42" s="1030" t="str">
        <f>IF('＜派遣管理シート＞'!S32="","",'＜派遣管理シート＞'!S32)</f>
        <v/>
      </c>
      <c r="K42" s="1031"/>
      <c r="L42" s="1031"/>
      <c r="M42" s="1031"/>
      <c r="N42" s="1031"/>
      <c r="O42" s="1031"/>
      <c r="P42" s="1032"/>
      <c r="Q42" s="1039" t="s">
        <v>4500</v>
      </c>
      <c r="R42" s="1039"/>
      <c r="S42" s="1039"/>
      <c r="T42" s="1039" t="str">
        <f>IF('＜派遣管理シート＞'!S34="","",'＜派遣管理シート＞'!S34)</f>
        <v/>
      </c>
      <c r="U42" s="1039"/>
      <c r="V42" s="1039"/>
      <c r="W42" s="1039"/>
      <c r="X42" s="1039"/>
      <c r="Y42" s="1039"/>
      <c r="Z42" s="1039"/>
    </row>
    <row r="43" spans="2:29" s="118" customFormat="1" ht="21" customHeight="1">
      <c r="B43" s="1054"/>
      <c r="C43" s="1034" t="s">
        <v>4543</v>
      </c>
      <c r="D43" s="1034"/>
      <c r="E43" s="1034"/>
      <c r="F43" s="1034"/>
      <c r="G43" s="1033" t="s">
        <v>4497</v>
      </c>
      <c r="H43" s="1033"/>
      <c r="I43" s="1033"/>
      <c r="J43" s="1045" t="str">
        <f>IF('＜派遣管理シート＞'!AG31="","",'＜派遣管理シート＞'!AG31)</f>
        <v/>
      </c>
      <c r="K43" s="1046"/>
      <c r="L43" s="1046"/>
      <c r="M43" s="1046"/>
      <c r="N43" s="1046"/>
      <c r="O43" s="1046"/>
      <c r="P43" s="1047"/>
      <c r="Q43" s="1033" t="s">
        <v>4498</v>
      </c>
      <c r="R43" s="1033"/>
      <c r="S43" s="1033"/>
      <c r="T43" s="1033" t="str">
        <f>IF('＜派遣管理シート＞'!AG33="","",'＜派遣管理シート＞'!AG33)</f>
        <v/>
      </c>
      <c r="U43" s="1033"/>
      <c r="V43" s="1033"/>
      <c r="W43" s="1033"/>
      <c r="X43" s="1033"/>
      <c r="Y43" s="1033"/>
      <c r="Z43" s="1033"/>
    </row>
    <row r="44" spans="2:29" s="118" customFormat="1" ht="21" customHeight="1">
      <c r="B44" s="1054"/>
      <c r="C44" s="1034"/>
      <c r="D44" s="1034"/>
      <c r="E44" s="1034"/>
      <c r="F44" s="1034"/>
      <c r="G44" s="1039" t="s">
        <v>4499</v>
      </c>
      <c r="H44" s="1039"/>
      <c r="I44" s="1039"/>
      <c r="J44" s="1030" t="str">
        <f>IF('＜派遣管理シート＞'!AG32="","",'＜派遣管理シート＞'!AG32)</f>
        <v/>
      </c>
      <c r="K44" s="1031"/>
      <c r="L44" s="1031"/>
      <c r="M44" s="1031"/>
      <c r="N44" s="1031"/>
      <c r="O44" s="1031"/>
      <c r="P44" s="1032"/>
      <c r="Q44" s="1039" t="s">
        <v>4500</v>
      </c>
      <c r="R44" s="1039"/>
      <c r="S44" s="1039"/>
      <c r="T44" s="1039" t="str">
        <f>IF('＜派遣管理シート＞'!AG34="","",'＜派遣管理シート＞'!AG34)</f>
        <v/>
      </c>
      <c r="U44" s="1039"/>
      <c r="V44" s="1039"/>
      <c r="W44" s="1039"/>
      <c r="X44" s="1039"/>
      <c r="Y44" s="1039"/>
      <c r="Z44" s="1039"/>
    </row>
    <row r="45" spans="2:29" s="118" customFormat="1" ht="21" customHeight="1">
      <c r="B45" s="1054"/>
      <c r="C45" s="1045" t="s">
        <v>4544</v>
      </c>
      <c r="D45" s="1046"/>
      <c r="E45" s="1046"/>
      <c r="F45" s="1047"/>
      <c r="G45" s="1033" t="s">
        <v>4497</v>
      </c>
      <c r="H45" s="1033"/>
      <c r="I45" s="1033"/>
      <c r="J45" s="1045" t="str">
        <f>IF('＜派遣管理シート＞'!E31="","",'＜派遣管理シート＞'!E31)</f>
        <v/>
      </c>
      <c r="K45" s="1046"/>
      <c r="L45" s="1046"/>
      <c r="M45" s="1046"/>
      <c r="N45" s="1046"/>
      <c r="O45" s="1046"/>
      <c r="P45" s="1047"/>
      <c r="Q45" s="1033" t="s">
        <v>4498</v>
      </c>
      <c r="R45" s="1033"/>
      <c r="S45" s="1033"/>
      <c r="T45" s="1033" t="str">
        <f>IF('＜派遣管理シート＞'!E33="","",'＜派遣管理シート＞'!E33)</f>
        <v/>
      </c>
      <c r="U45" s="1033"/>
      <c r="V45" s="1033"/>
      <c r="W45" s="1033"/>
      <c r="X45" s="1033"/>
      <c r="Y45" s="1033"/>
      <c r="Z45" s="1033"/>
    </row>
    <row r="46" spans="2:29" s="118" customFormat="1" ht="21" customHeight="1">
      <c r="B46" s="1054"/>
      <c r="C46" s="1030"/>
      <c r="D46" s="1031"/>
      <c r="E46" s="1031"/>
      <c r="F46" s="1032"/>
      <c r="G46" s="1039" t="s">
        <v>4499</v>
      </c>
      <c r="H46" s="1039"/>
      <c r="I46" s="1039"/>
      <c r="J46" s="1030" t="str">
        <f>IF('＜派遣管理シート＞'!E32="","",'＜派遣管理シート＞'!E32)</f>
        <v/>
      </c>
      <c r="K46" s="1031"/>
      <c r="L46" s="1031"/>
      <c r="M46" s="1031"/>
      <c r="N46" s="1031"/>
      <c r="O46" s="1031"/>
      <c r="P46" s="1032"/>
      <c r="Q46" s="1039" t="s">
        <v>4500</v>
      </c>
      <c r="R46" s="1039"/>
      <c r="S46" s="1039"/>
      <c r="T46" s="1039" t="str">
        <f>IF('＜派遣管理シート＞'!E34="","",'＜派遣管理シート＞'!E34)</f>
        <v/>
      </c>
      <c r="U46" s="1039"/>
      <c r="V46" s="1039"/>
      <c r="W46" s="1039"/>
      <c r="X46" s="1039"/>
      <c r="Y46" s="1039"/>
      <c r="Z46" s="1039"/>
    </row>
    <row r="47" spans="2:29" s="118" customFormat="1" ht="39" customHeight="1">
      <c r="B47" s="1055"/>
      <c r="C47" s="1056" t="s">
        <v>4545</v>
      </c>
      <c r="D47" s="1035"/>
      <c r="E47" s="1035"/>
      <c r="F47" s="1041"/>
      <c r="G47" s="1057" t="s">
        <v>4546</v>
      </c>
      <c r="H47" s="1027"/>
      <c r="I47" s="1027"/>
      <c r="J47" s="1027"/>
      <c r="K47" s="1027"/>
      <c r="L47" s="1027"/>
      <c r="M47" s="1027"/>
      <c r="N47" s="1027"/>
      <c r="O47" s="1027"/>
      <c r="P47" s="1027"/>
      <c r="Q47" s="1027"/>
      <c r="R47" s="1027"/>
      <c r="S47" s="1027"/>
      <c r="T47" s="1027"/>
      <c r="U47" s="1027"/>
      <c r="V47" s="1027"/>
      <c r="W47" s="1027"/>
      <c r="X47" s="1027"/>
      <c r="Y47" s="1027"/>
      <c r="Z47" s="1028"/>
    </row>
    <row r="48" spans="2:29" s="118" customFormat="1" ht="14.25" customHeight="1">
      <c r="B48" s="171"/>
      <c r="C48" s="172"/>
      <c r="D48" s="141"/>
      <c r="E48" s="141"/>
      <c r="F48" s="141"/>
      <c r="G48" s="173"/>
      <c r="H48" s="173"/>
      <c r="I48" s="173"/>
      <c r="J48" s="173"/>
      <c r="K48" s="173"/>
      <c r="L48" s="173"/>
      <c r="M48" s="173"/>
      <c r="N48" s="173"/>
      <c r="O48" s="173"/>
      <c r="P48" s="173"/>
      <c r="Q48" s="173"/>
      <c r="R48" s="173"/>
      <c r="S48" s="173"/>
      <c r="T48" s="173"/>
      <c r="U48" s="173"/>
      <c r="V48" s="173"/>
      <c r="W48" s="173"/>
      <c r="X48" s="173"/>
      <c r="Y48" s="173"/>
      <c r="Z48" s="173"/>
    </row>
    <row r="49" spans="2:26" s="118" customFormat="1" ht="130.5" customHeight="1">
      <c r="B49" s="1048" t="s">
        <v>4547</v>
      </c>
      <c r="C49" s="1043"/>
      <c r="D49" s="1043"/>
      <c r="E49" s="1043"/>
      <c r="F49" s="1043"/>
      <c r="G49" s="1043"/>
      <c r="H49" s="1043"/>
      <c r="I49" s="1043"/>
      <c r="J49" s="1043"/>
      <c r="K49" s="1043"/>
      <c r="L49" s="1043"/>
      <c r="M49" s="1043"/>
      <c r="N49" s="1043"/>
      <c r="O49" s="1043"/>
      <c r="P49" s="1043"/>
      <c r="Q49" s="1043"/>
      <c r="R49" s="1043"/>
      <c r="S49" s="1043"/>
      <c r="T49" s="1043"/>
      <c r="U49" s="1043"/>
      <c r="V49" s="1043"/>
      <c r="W49" s="1043"/>
      <c r="X49" s="1043"/>
      <c r="Y49" s="1043"/>
      <c r="Z49" s="1043"/>
    </row>
    <row r="50" spans="2:26" s="118" customFormat="1" ht="59.25" customHeight="1">
      <c r="B50" s="1048" t="s">
        <v>4548</v>
      </c>
      <c r="C50" s="1049"/>
      <c r="D50" s="1049"/>
      <c r="E50" s="1049"/>
      <c r="F50" s="1049"/>
      <c r="G50" s="1049"/>
      <c r="H50" s="1049"/>
      <c r="I50" s="1049"/>
      <c r="J50" s="1049"/>
      <c r="K50" s="1049"/>
      <c r="L50" s="1049"/>
      <c r="M50" s="1049"/>
      <c r="N50" s="1049"/>
      <c r="O50" s="1049"/>
      <c r="P50" s="1049"/>
      <c r="Q50" s="1049"/>
      <c r="R50" s="1049"/>
      <c r="S50" s="1049"/>
      <c r="T50" s="1049"/>
      <c r="U50" s="1049"/>
      <c r="V50" s="1049"/>
      <c r="W50" s="1049"/>
      <c r="X50" s="1049"/>
      <c r="Y50" s="1049"/>
      <c r="Z50" s="1049"/>
    </row>
    <row r="51" spans="2:26" s="118" customFormat="1" ht="15">
      <c r="B51" s="1043" t="s">
        <v>4549</v>
      </c>
      <c r="C51" s="1043"/>
      <c r="D51" s="1043"/>
      <c r="E51" s="1043"/>
      <c r="F51" s="1043"/>
      <c r="G51" s="1043"/>
      <c r="H51" s="1043"/>
      <c r="I51" s="1043"/>
      <c r="J51" s="1043"/>
      <c r="K51" s="1043"/>
      <c r="L51" s="1043"/>
      <c r="M51" s="1043"/>
      <c r="N51" s="1043"/>
      <c r="O51" s="1043"/>
      <c r="P51" s="1043"/>
      <c r="Q51" s="1043"/>
      <c r="R51" s="1043"/>
      <c r="S51" s="1043"/>
      <c r="T51" s="1043"/>
      <c r="U51" s="1043"/>
      <c r="V51" s="1043"/>
      <c r="W51" s="1043"/>
      <c r="X51" s="1043"/>
      <c r="Y51" s="1043"/>
      <c r="Z51" s="1043"/>
    </row>
    <row r="52" spans="2:26" s="118" customFormat="1" ht="20.25" customHeight="1">
      <c r="B52" s="1064" t="s">
        <v>4550</v>
      </c>
      <c r="C52" s="1064"/>
      <c r="E52" s="1043" t="str">
        <f>IF('＜派遣管理シート＞'!F81="","","〒"&amp;'＜派遣管理シート＞'!F81)</f>
        <v/>
      </c>
      <c r="F52" s="1043"/>
      <c r="G52" s="1043"/>
      <c r="H52" s="1043"/>
      <c r="I52" s="1043"/>
      <c r="J52" s="1043"/>
      <c r="K52" s="1043"/>
      <c r="L52" s="1043"/>
      <c r="N52" s="1064" t="s">
        <v>4551</v>
      </c>
      <c r="O52" s="1064"/>
      <c r="Q52" s="1044" t="str">
        <f>IF('＜派遣管理シート＞'!T81="","",'＜派遣管理シート＞'!T81)</f>
        <v/>
      </c>
      <c r="R52" s="1044"/>
      <c r="S52" s="1044"/>
      <c r="T52" s="1044"/>
      <c r="U52" s="1044"/>
      <c r="V52" s="1044"/>
      <c r="W52" s="1084" t="str">
        <f>IF('＜派遣管理シート＞'!AE81="","",'＜派遣管理シート＞'!AE81)</f>
        <v/>
      </c>
      <c r="X52" s="1084"/>
      <c r="Y52" s="1084"/>
      <c r="Z52" s="1084"/>
    </row>
    <row r="53" spans="2:26" s="118" customFormat="1" ht="20.25" customHeight="1">
      <c r="C53" s="1077" t="s">
        <v>4552</v>
      </c>
      <c r="D53" s="148"/>
      <c r="E53" s="1043" t="str">
        <f>IF('＜派遣管理シート＞'!F82="","",'＜派遣管理シート＞'!F82)</f>
        <v/>
      </c>
      <c r="F53" s="1043"/>
      <c r="G53" s="1043"/>
      <c r="H53" s="1043"/>
      <c r="I53" s="1043"/>
      <c r="J53" s="1043"/>
      <c r="K53" s="1043"/>
      <c r="L53" s="1043"/>
      <c r="M53" s="148"/>
      <c r="O53" s="1077" t="s">
        <v>4552</v>
      </c>
      <c r="Q53" s="1044" t="str">
        <f>IF('＜派遣管理シート＞'!T82="","",'＜派遣管理シート＞'!T82)</f>
        <v/>
      </c>
      <c r="R53" s="1044"/>
      <c r="S53" s="1044"/>
      <c r="T53" s="1044"/>
      <c r="U53" s="1044"/>
      <c r="V53" s="1044"/>
      <c r="W53" s="1044"/>
      <c r="X53" s="1044"/>
      <c r="Y53" s="245"/>
      <c r="Z53" s="242"/>
    </row>
    <row r="54" spans="2:26" s="118" customFormat="1" ht="20.25" customHeight="1">
      <c r="C54" s="1077"/>
      <c r="D54" s="148"/>
      <c r="E54" s="1043" t="str">
        <f>IF('＜派遣管理シート＞'!F83="","",'＜派遣管理シート＞'!F83)</f>
        <v/>
      </c>
      <c r="F54" s="1043"/>
      <c r="G54" s="1043"/>
      <c r="H54" s="1043"/>
      <c r="I54" s="1043"/>
      <c r="J54" s="1043"/>
      <c r="K54" s="1043"/>
      <c r="L54" s="1043"/>
      <c r="M54" s="148"/>
      <c r="O54" s="1077"/>
      <c r="Q54" s="1080" t="str">
        <f>IF('＜派遣管理シート＞'!T83="","",'＜派遣管理シート＞'!T83)</f>
        <v/>
      </c>
      <c r="R54" s="1080"/>
      <c r="S54" s="1080"/>
      <c r="T54" s="1080"/>
      <c r="U54" s="1080"/>
      <c r="V54" s="1080"/>
      <c r="W54" s="1080"/>
      <c r="X54" s="1080"/>
      <c r="Y54" s="245"/>
      <c r="Z54" s="242"/>
    </row>
    <row r="55" spans="2:26" s="118" customFormat="1" ht="20.25" customHeight="1">
      <c r="C55" s="1077" t="s">
        <v>4553</v>
      </c>
      <c r="D55" s="148" t="s">
        <v>4533</v>
      </c>
      <c r="E55" s="1043" t="str">
        <f>IF('＜派遣管理シート＞'!F84="","",'＜派遣管理シート＞'!F84)</f>
        <v/>
      </c>
      <c r="F55" s="1043"/>
      <c r="G55" s="1043"/>
      <c r="H55" s="1043"/>
      <c r="I55" s="1043"/>
      <c r="J55" s="1043"/>
      <c r="K55" s="1043"/>
      <c r="L55" s="1043"/>
      <c r="M55" s="148"/>
      <c r="O55" s="1077" t="s">
        <v>4553</v>
      </c>
      <c r="Q55" s="1080" t="str">
        <f>IF('＜派遣管理シート＞'!T84="","",'＜派遣管理シート＞'!T84)</f>
        <v/>
      </c>
      <c r="R55" s="1080"/>
      <c r="S55" s="1080"/>
      <c r="T55" s="1080"/>
      <c r="U55" s="1080"/>
      <c r="V55" s="1080"/>
      <c r="W55" s="1080"/>
      <c r="X55" s="1080"/>
      <c r="Y55" s="245"/>
      <c r="Z55" s="242"/>
    </row>
    <row r="56" spans="2:26" s="118" customFormat="1" ht="20.25" customHeight="1">
      <c r="C56" s="1077"/>
      <c r="D56" s="148"/>
      <c r="E56" s="1043" t="str">
        <f>IF('＜派遣管理シート＞'!F85="","",'＜派遣管理シート＞'!F85)</f>
        <v/>
      </c>
      <c r="F56" s="1043"/>
      <c r="G56" s="1043"/>
      <c r="H56" s="1043"/>
      <c r="I56" s="1043"/>
      <c r="J56" s="1043"/>
      <c r="K56" s="1043"/>
      <c r="L56" s="1043"/>
      <c r="M56" s="148"/>
      <c r="O56" s="1077"/>
      <c r="Q56" s="1080" t="str">
        <f>IF('＜派遣管理シート＞'!T85="","",'＜派遣管理シート＞'!T85)</f>
        <v/>
      </c>
      <c r="R56" s="1080"/>
      <c r="S56" s="1080"/>
      <c r="T56" s="1080"/>
      <c r="U56" s="1080"/>
      <c r="V56" s="1080"/>
      <c r="W56" s="1080"/>
      <c r="X56" s="1080"/>
      <c r="Y56" s="245"/>
      <c r="Z56" s="242"/>
    </row>
    <row r="57" spans="2:26" s="118" customFormat="1" ht="6" customHeight="1">
      <c r="C57" s="134"/>
      <c r="V57" s="148"/>
      <c r="W57" s="148"/>
      <c r="X57" s="148"/>
    </row>
    <row r="58" spans="2:26" s="118" customFormat="1" ht="16.5" customHeight="1">
      <c r="C58" s="134"/>
    </row>
    <row r="59" spans="2:26" s="118" customFormat="1" ht="15">
      <c r="C59" s="134"/>
    </row>
    <row r="60" spans="2:26" s="118" customFormat="1" ht="15">
      <c r="C60" s="134"/>
    </row>
    <row r="61" spans="2:26" s="118" customFormat="1" ht="15">
      <c r="C61" s="134"/>
    </row>
    <row r="62" spans="2:26" s="118" customFormat="1" ht="15">
      <c r="C62" s="134"/>
    </row>
    <row r="63" spans="2:26" s="118" customFormat="1" ht="15">
      <c r="C63" s="134"/>
    </row>
    <row r="64" spans="2:26" s="118" customFormat="1" ht="15">
      <c r="C64" s="134"/>
    </row>
    <row r="65" spans="2:11" s="118" customFormat="1" ht="15">
      <c r="C65" s="134"/>
    </row>
    <row r="66" spans="2:11" s="118" customFormat="1" ht="15">
      <c r="C66" s="134"/>
    </row>
    <row r="67" spans="2:11" s="118" customFormat="1" ht="15">
      <c r="C67" s="134"/>
    </row>
    <row r="68" spans="2:11" s="118" customFormat="1" ht="15">
      <c r="C68" s="134"/>
    </row>
    <row r="69" spans="2:11" s="118" customFormat="1" ht="15">
      <c r="C69" s="134"/>
    </row>
    <row r="70" spans="2:11" s="118" customFormat="1" ht="15">
      <c r="C70" s="134"/>
    </row>
    <row r="71" spans="2:11" s="118" customFormat="1" ht="15">
      <c r="C71" s="134"/>
    </row>
    <row r="72" spans="2:11" s="118" customFormat="1" ht="15">
      <c r="C72" s="134"/>
    </row>
    <row r="73" spans="2:11" s="118" customFormat="1" ht="15">
      <c r="C73" s="134"/>
    </row>
    <row r="74" spans="2:11" s="118" customFormat="1" ht="15">
      <c r="C74" s="134"/>
    </row>
    <row r="75" spans="2:11" s="118" customFormat="1" ht="15">
      <c r="C75" s="134"/>
    </row>
    <row r="76" spans="2:11">
      <c r="B76" s="174"/>
      <c r="C76" s="175"/>
      <c r="D76" s="174"/>
      <c r="E76" s="174"/>
      <c r="F76" s="174"/>
      <c r="G76" s="174"/>
      <c r="H76" s="174"/>
      <c r="I76" s="174"/>
      <c r="J76" s="174"/>
      <c r="K76" s="174"/>
    </row>
    <row r="77" spans="2:11">
      <c r="B77" s="174"/>
      <c r="C77" s="175"/>
      <c r="D77" s="174"/>
      <c r="E77" s="174"/>
      <c r="F77" s="174"/>
      <c r="G77" s="174"/>
      <c r="H77" s="174"/>
      <c r="I77" s="174"/>
      <c r="J77" s="174"/>
      <c r="K77" s="174"/>
    </row>
    <row r="78" spans="2:11">
      <c r="B78" s="174"/>
      <c r="C78" s="175"/>
      <c r="D78" s="174"/>
      <c r="E78" s="174"/>
      <c r="F78" s="174"/>
      <c r="G78" s="174"/>
      <c r="H78" s="174"/>
      <c r="I78" s="174"/>
      <c r="J78" s="174"/>
      <c r="K78" s="174"/>
    </row>
    <row r="79" spans="2:11">
      <c r="B79" s="174"/>
      <c r="C79" s="175"/>
      <c r="D79" s="174"/>
      <c r="E79" s="174"/>
      <c r="F79" s="174"/>
      <c r="G79" s="174"/>
      <c r="H79" s="174"/>
      <c r="I79" s="174"/>
      <c r="J79" s="174"/>
      <c r="K79" s="174"/>
    </row>
    <row r="80" spans="2:11">
      <c r="B80" s="174"/>
      <c r="C80" s="175"/>
      <c r="D80" s="174"/>
      <c r="E80" s="174"/>
      <c r="F80" s="174"/>
      <c r="G80" s="174"/>
      <c r="H80" s="174"/>
      <c r="I80" s="174"/>
      <c r="J80" s="174"/>
      <c r="K80" s="174"/>
    </row>
    <row r="81" spans="2:11">
      <c r="B81" s="174"/>
      <c r="C81" s="175"/>
      <c r="D81" s="174"/>
      <c r="E81" s="174"/>
      <c r="F81" s="174"/>
      <c r="G81" s="174"/>
      <c r="H81" s="174"/>
      <c r="I81" s="174"/>
      <c r="J81" s="174"/>
      <c r="K81" s="174"/>
    </row>
    <row r="82" spans="2:11">
      <c r="B82" s="174"/>
      <c r="C82" s="175"/>
      <c r="D82" s="174"/>
      <c r="E82" s="174"/>
      <c r="F82" s="174"/>
      <c r="G82" s="174"/>
      <c r="H82" s="174"/>
      <c r="I82" s="174"/>
      <c r="J82" s="174"/>
      <c r="K82" s="174"/>
    </row>
    <row r="83" spans="2:11">
      <c r="B83" s="174"/>
      <c r="C83" s="175"/>
      <c r="D83" s="174"/>
      <c r="E83" s="174"/>
      <c r="F83" s="174"/>
      <c r="G83" s="174"/>
      <c r="H83" s="174"/>
      <c r="I83" s="174"/>
      <c r="J83" s="174"/>
      <c r="K83" s="174"/>
    </row>
    <row r="84" spans="2:11">
      <c r="B84" s="174"/>
      <c r="C84" s="175"/>
      <c r="D84" s="174"/>
      <c r="E84" s="174"/>
      <c r="F84" s="174"/>
      <c r="G84" s="174"/>
      <c r="H84" s="174"/>
      <c r="I84" s="174"/>
      <c r="J84" s="174"/>
      <c r="K84" s="174"/>
    </row>
    <row r="85" spans="2:11">
      <c r="B85" s="174"/>
      <c r="C85" s="175"/>
      <c r="D85" s="174"/>
      <c r="E85" s="174"/>
      <c r="F85" s="174"/>
      <c r="G85" s="174"/>
      <c r="H85" s="174"/>
      <c r="I85" s="174"/>
      <c r="J85" s="174"/>
      <c r="K85" s="174"/>
    </row>
    <row r="86" spans="2:11">
      <c r="B86" s="174"/>
      <c r="C86" s="175"/>
      <c r="D86" s="174"/>
      <c r="E86" s="174"/>
      <c r="F86" s="174"/>
      <c r="G86" s="174"/>
      <c r="H86" s="174"/>
      <c r="I86" s="174"/>
      <c r="J86" s="174"/>
      <c r="K86" s="174"/>
    </row>
    <row r="87" spans="2:11">
      <c r="B87" s="174"/>
      <c r="C87" s="175"/>
      <c r="D87" s="174"/>
      <c r="E87" s="174"/>
      <c r="F87" s="174"/>
      <c r="G87" s="174"/>
      <c r="H87" s="174"/>
      <c r="I87" s="174"/>
      <c r="J87" s="174"/>
      <c r="K87" s="174"/>
    </row>
    <row r="88" spans="2:11">
      <c r="B88" s="174"/>
      <c r="C88" s="175"/>
      <c r="D88" s="174"/>
      <c r="E88" s="174"/>
      <c r="F88" s="174"/>
      <c r="G88" s="174"/>
      <c r="H88" s="174"/>
      <c r="I88" s="174"/>
      <c r="J88" s="174"/>
      <c r="K88" s="174"/>
    </row>
    <row r="89" spans="2:11">
      <c r="B89" s="174"/>
      <c r="C89" s="175"/>
      <c r="D89" s="174"/>
      <c r="E89" s="174"/>
      <c r="F89" s="174"/>
      <c r="G89" s="174"/>
      <c r="H89" s="174"/>
      <c r="I89" s="174"/>
      <c r="J89" s="174"/>
      <c r="K89" s="174"/>
    </row>
    <row r="90" spans="2:11">
      <c r="B90" s="174"/>
      <c r="C90" s="175"/>
      <c r="D90" s="174"/>
      <c r="E90" s="174"/>
      <c r="F90" s="174"/>
      <c r="G90" s="174"/>
      <c r="H90" s="174"/>
      <c r="I90" s="174"/>
      <c r="J90" s="174"/>
      <c r="K90" s="174"/>
    </row>
    <row r="91" spans="2:11">
      <c r="B91" s="174"/>
      <c r="C91" s="175"/>
      <c r="D91" s="174"/>
      <c r="E91" s="174"/>
      <c r="F91" s="174"/>
      <c r="G91" s="174"/>
      <c r="H91" s="174"/>
      <c r="I91" s="174"/>
      <c r="J91" s="174"/>
      <c r="K91" s="174"/>
    </row>
    <row r="92" spans="2:11">
      <c r="B92" s="174"/>
      <c r="C92" s="175"/>
      <c r="D92" s="174"/>
      <c r="E92" s="174"/>
      <c r="F92" s="174"/>
      <c r="G92" s="174"/>
      <c r="H92" s="174"/>
      <c r="I92" s="174"/>
      <c r="J92" s="174"/>
      <c r="K92" s="174"/>
    </row>
    <row r="93" spans="2:11">
      <c r="B93" s="174"/>
      <c r="C93" s="175"/>
      <c r="D93" s="174"/>
      <c r="E93" s="174"/>
      <c r="F93" s="174"/>
      <c r="G93" s="174"/>
      <c r="H93" s="174"/>
      <c r="I93" s="174"/>
      <c r="J93" s="174"/>
      <c r="K93" s="174"/>
    </row>
    <row r="94" spans="2:11">
      <c r="B94" s="174"/>
      <c r="C94" s="175"/>
      <c r="D94" s="174"/>
      <c r="E94" s="174"/>
      <c r="F94" s="174"/>
      <c r="G94" s="174"/>
      <c r="H94" s="174"/>
      <c r="I94" s="174"/>
      <c r="J94" s="174"/>
      <c r="K94" s="174"/>
    </row>
    <row r="95" spans="2:11">
      <c r="B95" s="174"/>
      <c r="C95" s="175"/>
      <c r="D95" s="174"/>
      <c r="E95" s="174"/>
      <c r="F95" s="174"/>
      <c r="G95" s="174"/>
      <c r="H95" s="174"/>
      <c r="I95" s="174"/>
      <c r="J95" s="174"/>
      <c r="K95" s="174"/>
    </row>
    <row r="96" spans="2:11">
      <c r="B96" s="174"/>
      <c r="C96" s="175"/>
      <c r="D96" s="174"/>
      <c r="E96" s="174"/>
      <c r="F96" s="174"/>
      <c r="G96" s="174"/>
      <c r="H96" s="174"/>
      <c r="I96" s="174"/>
      <c r="J96" s="174"/>
      <c r="K96" s="174"/>
    </row>
    <row r="97" spans="2:11">
      <c r="B97" s="174"/>
      <c r="C97" s="175"/>
      <c r="D97" s="174"/>
      <c r="E97" s="174"/>
      <c r="F97" s="174"/>
      <c r="G97" s="174"/>
      <c r="H97" s="174"/>
      <c r="I97" s="174"/>
      <c r="J97" s="174"/>
      <c r="K97" s="174"/>
    </row>
    <row r="98" spans="2:11">
      <c r="B98" s="174"/>
      <c r="C98" s="175"/>
      <c r="D98" s="174"/>
      <c r="E98" s="174"/>
      <c r="F98" s="174"/>
      <c r="G98" s="174"/>
      <c r="H98" s="174"/>
      <c r="I98" s="174"/>
      <c r="J98" s="174"/>
      <c r="K98" s="174"/>
    </row>
    <row r="99" spans="2:11">
      <c r="B99" s="174"/>
      <c r="C99" s="175"/>
      <c r="D99" s="174"/>
      <c r="E99" s="174"/>
      <c r="F99" s="174"/>
      <c r="G99" s="174"/>
      <c r="H99" s="174"/>
      <c r="I99" s="174"/>
      <c r="J99" s="174"/>
      <c r="K99" s="174"/>
    </row>
    <row r="100" spans="2:11">
      <c r="B100" s="174"/>
      <c r="C100" s="175"/>
      <c r="D100" s="174"/>
      <c r="E100" s="174"/>
      <c r="F100" s="174"/>
      <c r="G100" s="174"/>
      <c r="H100" s="174"/>
      <c r="I100" s="174"/>
      <c r="J100" s="174"/>
      <c r="K100" s="174"/>
    </row>
    <row r="101" spans="2:11">
      <c r="B101" s="174"/>
      <c r="C101" s="175"/>
      <c r="D101" s="174"/>
      <c r="E101" s="174"/>
      <c r="F101" s="174"/>
      <c r="G101" s="174"/>
      <c r="H101" s="174"/>
      <c r="I101" s="174"/>
      <c r="J101" s="174"/>
      <c r="K101" s="174"/>
    </row>
    <row r="102" spans="2:11">
      <c r="B102" s="174"/>
      <c r="C102" s="175"/>
      <c r="D102" s="174"/>
      <c r="E102" s="174"/>
      <c r="F102" s="174"/>
      <c r="G102" s="174"/>
      <c r="H102" s="174"/>
      <c r="I102" s="174"/>
      <c r="J102" s="174"/>
      <c r="K102" s="174"/>
    </row>
    <row r="103" spans="2:11">
      <c r="B103" s="174"/>
      <c r="C103" s="175"/>
      <c r="D103" s="174"/>
      <c r="E103" s="174"/>
      <c r="F103" s="174"/>
      <c r="G103" s="174"/>
      <c r="H103" s="174"/>
      <c r="I103" s="174"/>
      <c r="J103" s="174"/>
      <c r="K103" s="174"/>
    </row>
    <row r="104" spans="2:11">
      <c r="B104" s="174"/>
      <c r="C104" s="175"/>
      <c r="D104" s="174"/>
      <c r="E104" s="174"/>
      <c r="F104" s="174"/>
      <c r="G104" s="174"/>
      <c r="H104" s="174"/>
      <c r="I104" s="174"/>
      <c r="J104" s="174"/>
      <c r="K104" s="174"/>
    </row>
    <row r="105" spans="2:11">
      <c r="B105" s="174"/>
      <c r="C105" s="175"/>
      <c r="D105" s="174"/>
      <c r="E105" s="174"/>
      <c r="F105" s="174"/>
      <c r="G105" s="174"/>
      <c r="H105" s="174"/>
      <c r="I105" s="174"/>
      <c r="J105" s="174"/>
      <c r="K105" s="174"/>
    </row>
    <row r="106" spans="2:11">
      <c r="B106" s="174"/>
      <c r="C106" s="175"/>
      <c r="D106" s="174"/>
      <c r="E106" s="174"/>
      <c r="F106" s="174"/>
      <c r="G106" s="174"/>
      <c r="H106" s="174"/>
      <c r="I106" s="174"/>
      <c r="J106" s="174"/>
      <c r="K106" s="174"/>
    </row>
    <row r="107" spans="2:11">
      <c r="B107" s="174"/>
      <c r="C107" s="175"/>
      <c r="D107" s="174"/>
      <c r="E107" s="174"/>
      <c r="F107" s="174"/>
      <c r="G107" s="174"/>
      <c r="H107" s="174"/>
      <c r="I107" s="174"/>
      <c r="J107" s="174"/>
      <c r="K107" s="174"/>
    </row>
    <row r="108" spans="2:11">
      <c r="B108" s="174"/>
      <c r="C108" s="175"/>
      <c r="D108" s="174"/>
      <c r="E108" s="174"/>
      <c r="F108" s="174"/>
      <c r="G108" s="174"/>
      <c r="H108" s="174"/>
      <c r="I108" s="174"/>
      <c r="J108" s="174"/>
      <c r="K108" s="174"/>
    </row>
    <row r="109" spans="2:11">
      <c r="B109" s="174"/>
      <c r="C109" s="175"/>
      <c r="D109" s="174"/>
      <c r="E109" s="174"/>
      <c r="F109" s="174"/>
      <c r="G109" s="174"/>
      <c r="H109" s="174"/>
      <c r="I109" s="174"/>
      <c r="J109" s="174"/>
      <c r="K109" s="174"/>
    </row>
    <row r="110" spans="2:11">
      <c r="B110" s="174"/>
      <c r="C110" s="175"/>
      <c r="D110" s="174"/>
      <c r="E110" s="174"/>
      <c r="F110" s="174"/>
      <c r="G110" s="174"/>
      <c r="H110" s="174"/>
      <c r="I110" s="174"/>
      <c r="J110" s="174"/>
      <c r="K110" s="174"/>
    </row>
    <row r="111" spans="2:11">
      <c r="B111" s="174"/>
      <c r="C111" s="175"/>
      <c r="D111" s="174"/>
      <c r="E111" s="174"/>
      <c r="F111" s="174"/>
      <c r="G111" s="174"/>
      <c r="H111" s="174"/>
      <c r="I111" s="174"/>
      <c r="J111" s="174"/>
      <c r="K111" s="174"/>
    </row>
    <row r="112" spans="2:11">
      <c r="B112" s="174"/>
      <c r="C112" s="175"/>
      <c r="D112" s="174"/>
      <c r="E112" s="174"/>
      <c r="F112" s="174"/>
      <c r="G112" s="174"/>
      <c r="H112" s="174"/>
      <c r="I112" s="174"/>
      <c r="J112" s="174"/>
      <c r="K112" s="174"/>
    </row>
    <row r="113" spans="2:11">
      <c r="B113" s="174"/>
      <c r="C113" s="175"/>
      <c r="D113" s="174"/>
      <c r="E113" s="174"/>
      <c r="F113" s="174"/>
      <c r="G113" s="174"/>
      <c r="H113" s="174"/>
      <c r="I113" s="174"/>
      <c r="J113" s="174"/>
      <c r="K113" s="174"/>
    </row>
    <row r="114" spans="2:11">
      <c r="B114" s="174"/>
      <c r="C114" s="175"/>
      <c r="D114" s="174"/>
      <c r="E114" s="174"/>
      <c r="F114" s="174"/>
      <c r="G114" s="174"/>
      <c r="H114" s="174"/>
      <c r="I114" s="174"/>
      <c r="J114" s="174"/>
      <c r="K114" s="174"/>
    </row>
    <row r="115" spans="2:11">
      <c r="B115" s="174"/>
      <c r="C115" s="175"/>
      <c r="D115" s="174"/>
      <c r="E115" s="174"/>
      <c r="F115" s="174"/>
      <c r="G115" s="174"/>
      <c r="H115" s="174"/>
      <c r="I115" s="174"/>
      <c r="J115" s="174"/>
      <c r="K115" s="174"/>
    </row>
    <row r="116" spans="2:11">
      <c r="B116" s="174"/>
      <c r="C116" s="175"/>
      <c r="D116" s="174"/>
      <c r="E116" s="174"/>
      <c r="F116" s="174"/>
      <c r="G116" s="174"/>
      <c r="H116" s="174"/>
      <c r="I116" s="174"/>
      <c r="J116" s="174"/>
      <c r="K116" s="174"/>
    </row>
    <row r="117" spans="2:11">
      <c r="B117" s="174"/>
      <c r="C117" s="175"/>
      <c r="D117" s="174"/>
      <c r="E117" s="174"/>
      <c r="F117" s="174"/>
      <c r="G117" s="174"/>
      <c r="H117" s="174"/>
      <c r="I117" s="174"/>
      <c r="J117" s="174"/>
      <c r="K117" s="174"/>
    </row>
    <row r="118" spans="2:11">
      <c r="B118" s="174"/>
      <c r="C118" s="175"/>
      <c r="D118" s="174"/>
      <c r="E118" s="174"/>
      <c r="F118" s="174"/>
      <c r="G118" s="174"/>
      <c r="H118" s="174"/>
      <c r="I118" s="174"/>
      <c r="J118" s="174"/>
      <c r="K118" s="174"/>
    </row>
    <row r="119" spans="2:11">
      <c r="B119" s="174"/>
      <c r="C119" s="175"/>
      <c r="D119" s="174"/>
      <c r="E119" s="174"/>
      <c r="F119" s="174"/>
      <c r="G119" s="174"/>
      <c r="H119" s="174"/>
      <c r="I119" s="174"/>
      <c r="J119" s="174"/>
      <c r="K119" s="174"/>
    </row>
    <row r="120" spans="2:11">
      <c r="B120" s="174"/>
      <c r="C120" s="175"/>
      <c r="D120" s="174"/>
      <c r="E120" s="174"/>
      <c r="F120" s="174"/>
      <c r="G120" s="174"/>
      <c r="H120" s="174"/>
      <c r="I120" s="174"/>
      <c r="J120" s="174"/>
      <c r="K120" s="174"/>
    </row>
    <row r="121" spans="2:11">
      <c r="B121" s="174"/>
      <c r="C121" s="175"/>
      <c r="D121" s="174"/>
      <c r="E121" s="174"/>
      <c r="F121" s="174"/>
      <c r="G121" s="174"/>
      <c r="H121" s="174"/>
      <c r="I121" s="174"/>
      <c r="J121" s="174"/>
      <c r="K121" s="174"/>
    </row>
    <row r="122" spans="2:11">
      <c r="B122" s="174"/>
      <c r="C122" s="175"/>
      <c r="D122" s="174"/>
      <c r="E122" s="174"/>
      <c r="F122" s="174"/>
      <c r="G122" s="174"/>
      <c r="H122" s="174"/>
      <c r="I122" s="174"/>
      <c r="J122" s="174"/>
      <c r="K122" s="174"/>
    </row>
    <row r="123" spans="2:11">
      <c r="B123" s="174"/>
      <c r="C123" s="175"/>
      <c r="D123" s="174"/>
      <c r="E123" s="174"/>
      <c r="F123" s="174"/>
      <c r="G123" s="174"/>
      <c r="H123" s="174"/>
      <c r="I123" s="174"/>
      <c r="J123" s="174"/>
      <c r="K123" s="174"/>
    </row>
    <row r="124" spans="2:11">
      <c r="B124" s="174"/>
      <c r="C124" s="175"/>
      <c r="D124" s="174"/>
      <c r="E124" s="174"/>
      <c r="F124" s="174"/>
      <c r="G124" s="174"/>
      <c r="H124" s="174"/>
      <c r="I124" s="174"/>
      <c r="J124" s="174"/>
      <c r="K124" s="174"/>
    </row>
    <row r="125" spans="2:11">
      <c r="B125" s="174"/>
      <c r="C125" s="175"/>
      <c r="D125" s="174"/>
      <c r="E125" s="174"/>
      <c r="F125" s="174"/>
      <c r="G125" s="174"/>
      <c r="H125" s="174"/>
      <c r="I125" s="174"/>
      <c r="J125" s="174"/>
      <c r="K125" s="174"/>
    </row>
    <row r="126" spans="2:11">
      <c r="B126" s="174"/>
      <c r="C126" s="175"/>
      <c r="D126" s="174"/>
      <c r="E126" s="174"/>
      <c r="F126" s="174"/>
      <c r="G126" s="174"/>
      <c r="H126" s="174"/>
      <c r="I126" s="174"/>
      <c r="J126" s="174"/>
      <c r="K126" s="174"/>
    </row>
    <row r="127" spans="2:11">
      <c r="B127" s="174"/>
      <c r="C127" s="175"/>
      <c r="D127" s="174"/>
      <c r="E127" s="174"/>
      <c r="F127" s="174"/>
      <c r="G127" s="174"/>
      <c r="H127" s="174"/>
      <c r="I127" s="174"/>
      <c r="J127" s="174"/>
      <c r="K127" s="174"/>
    </row>
    <row r="128" spans="2:11">
      <c r="B128" s="174"/>
      <c r="C128" s="175"/>
      <c r="D128" s="174"/>
      <c r="E128" s="174"/>
      <c r="F128" s="174"/>
      <c r="G128" s="174"/>
      <c r="H128" s="174"/>
      <c r="I128" s="174"/>
      <c r="J128" s="174"/>
      <c r="K128" s="174"/>
    </row>
    <row r="129" spans="2:11">
      <c r="B129" s="174"/>
      <c r="C129" s="175"/>
      <c r="D129" s="174"/>
      <c r="E129" s="174"/>
      <c r="F129" s="174"/>
      <c r="G129" s="174"/>
      <c r="H129" s="174"/>
      <c r="I129" s="174"/>
      <c r="J129" s="174"/>
      <c r="K129" s="174"/>
    </row>
    <row r="130" spans="2:11">
      <c r="B130" s="174"/>
      <c r="C130" s="175"/>
      <c r="D130" s="174"/>
      <c r="E130" s="174"/>
      <c r="F130" s="174"/>
      <c r="G130" s="174"/>
      <c r="H130" s="174"/>
      <c r="I130" s="174"/>
      <c r="J130" s="174"/>
      <c r="K130" s="174"/>
    </row>
    <row r="131" spans="2:11">
      <c r="B131" s="174"/>
      <c r="C131" s="175"/>
      <c r="D131" s="174"/>
      <c r="E131" s="174"/>
      <c r="F131" s="174"/>
      <c r="G131" s="174"/>
      <c r="H131" s="174"/>
      <c r="I131" s="174"/>
      <c r="J131" s="174"/>
      <c r="K131" s="174"/>
    </row>
    <row r="132" spans="2:11">
      <c r="B132" s="174"/>
      <c r="C132" s="175"/>
      <c r="D132" s="174"/>
      <c r="E132" s="174"/>
      <c r="F132" s="174"/>
      <c r="G132" s="174"/>
      <c r="H132" s="174"/>
      <c r="I132" s="174"/>
      <c r="J132" s="174"/>
      <c r="K132" s="174"/>
    </row>
    <row r="133" spans="2:11">
      <c r="B133" s="174"/>
      <c r="C133" s="175"/>
      <c r="D133" s="174"/>
      <c r="E133" s="174"/>
      <c r="F133" s="174"/>
      <c r="G133" s="174"/>
      <c r="H133" s="174"/>
      <c r="I133" s="174"/>
      <c r="J133" s="174"/>
      <c r="K133" s="174"/>
    </row>
    <row r="134" spans="2:11">
      <c r="B134" s="174"/>
      <c r="C134" s="175"/>
      <c r="D134" s="174"/>
      <c r="E134" s="174"/>
      <c r="F134" s="174"/>
      <c r="G134" s="174"/>
      <c r="H134" s="174"/>
      <c r="I134" s="174"/>
      <c r="J134" s="174"/>
      <c r="K134" s="174"/>
    </row>
    <row r="135" spans="2:11">
      <c r="B135" s="174"/>
      <c r="C135" s="175"/>
      <c r="D135" s="174"/>
      <c r="E135" s="174"/>
      <c r="F135" s="174"/>
      <c r="G135" s="174"/>
      <c r="H135" s="174"/>
      <c r="I135" s="174"/>
      <c r="J135" s="174"/>
      <c r="K135" s="174"/>
    </row>
    <row r="136" spans="2:11">
      <c r="B136" s="174"/>
      <c r="C136" s="175"/>
      <c r="D136" s="174"/>
      <c r="E136" s="174"/>
      <c r="F136" s="174"/>
      <c r="G136" s="174"/>
      <c r="H136" s="174"/>
      <c r="I136" s="174"/>
      <c r="J136" s="174"/>
      <c r="K136" s="174"/>
    </row>
    <row r="137" spans="2:11">
      <c r="B137" s="174"/>
      <c r="C137" s="175"/>
      <c r="D137" s="174"/>
      <c r="E137" s="174"/>
      <c r="F137" s="174"/>
      <c r="G137" s="174"/>
      <c r="H137" s="174"/>
      <c r="I137" s="174"/>
      <c r="J137" s="174"/>
      <c r="K137" s="174"/>
    </row>
    <row r="138" spans="2:11">
      <c r="B138" s="174"/>
      <c r="C138" s="175"/>
      <c r="D138" s="174"/>
      <c r="E138" s="174"/>
      <c r="F138" s="174"/>
      <c r="G138" s="174"/>
      <c r="H138" s="174"/>
      <c r="I138" s="174"/>
      <c r="J138" s="174"/>
      <c r="K138" s="174"/>
    </row>
    <row r="139" spans="2:11">
      <c r="B139" s="174"/>
      <c r="C139" s="175"/>
      <c r="D139" s="174"/>
      <c r="E139" s="174"/>
      <c r="F139" s="174"/>
      <c r="G139" s="174"/>
      <c r="H139" s="174"/>
      <c r="I139" s="174"/>
      <c r="J139" s="174"/>
      <c r="K139" s="174"/>
    </row>
    <row r="140" spans="2:11">
      <c r="B140" s="174"/>
      <c r="C140" s="175"/>
      <c r="D140" s="174"/>
      <c r="E140" s="174"/>
      <c r="F140" s="174"/>
      <c r="G140" s="174"/>
      <c r="H140" s="174"/>
      <c r="I140" s="174"/>
      <c r="J140" s="174"/>
      <c r="K140" s="174"/>
    </row>
    <row r="141" spans="2:11">
      <c r="B141" s="174"/>
      <c r="C141" s="175"/>
      <c r="D141" s="174"/>
      <c r="E141" s="174"/>
      <c r="F141" s="174"/>
      <c r="G141" s="174"/>
      <c r="H141" s="174"/>
      <c r="I141" s="174"/>
      <c r="J141" s="174"/>
      <c r="K141" s="174"/>
    </row>
    <row r="142" spans="2:11">
      <c r="B142" s="174"/>
      <c r="C142" s="175"/>
      <c r="D142" s="174"/>
      <c r="E142" s="174"/>
      <c r="F142" s="174"/>
      <c r="G142" s="174"/>
      <c r="H142" s="174"/>
      <c r="I142" s="174"/>
      <c r="J142" s="174"/>
      <c r="K142" s="174"/>
    </row>
    <row r="143" spans="2:11">
      <c r="B143" s="174"/>
      <c r="C143" s="175"/>
      <c r="D143" s="174"/>
      <c r="E143" s="174"/>
      <c r="F143" s="174"/>
      <c r="G143" s="174"/>
      <c r="H143" s="174"/>
      <c r="I143" s="174"/>
      <c r="J143" s="174"/>
      <c r="K143" s="174"/>
    </row>
    <row r="144" spans="2:11">
      <c r="B144" s="174"/>
      <c r="C144" s="175"/>
      <c r="D144" s="174"/>
      <c r="E144" s="174"/>
      <c r="F144" s="174"/>
      <c r="G144" s="174"/>
      <c r="H144" s="174"/>
      <c r="I144" s="174"/>
      <c r="J144" s="174"/>
      <c r="K144" s="174"/>
    </row>
    <row r="145" spans="2:11">
      <c r="B145" s="174"/>
      <c r="C145" s="175"/>
      <c r="D145" s="174"/>
      <c r="E145" s="174"/>
      <c r="F145" s="174"/>
      <c r="G145" s="174"/>
      <c r="H145" s="174"/>
      <c r="I145" s="174"/>
      <c r="J145" s="174"/>
      <c r="K145" s="174"/>
    </row>
    <row r="146" spans="2:11">
      <c r="B146" s="174"/>
      <c r="C146" s="175"/>
      <c r="D146" s="174"/>
      <c r="E146" s="174"/>
      <c r="F146" s="174"/>
      <c r="G146" s="174"/>
      <c r="H146" s="174"/>
      <c r="I146" s="174"/>
      <c r="J146" s="174"/>
      <c r="K146" s="174"/>
    </row>
    <row r="147" spans="2:11">
      <c r="B147" s="174"/>
      <c r="C147" s="175"/>
      <c r="D147" s="174"/>
      <c r="E147" s="174"/>
      <c r="F147" s="174"/>
      <c r="G147" s="174"/>
      <c r="H147" s="174"/>
      <c r="I147" s="174"/>
      <c r="J147" s="174"/>
      <c r="K147" s="174"/>
    </row>
    <row r="148" spans="2:11">
      <c r="B148" s="174"/>
      <c r="C148" s="175"/>
      <c r="D148" s="174"/>
      <c r="E148" s="174"/>
      <c r="F148" s="174"/>
      <c r="G148" s="174"/>
      <c r="H148" s="174"/>
      <c r="I148" s="174"/>
      <c r="J148" s="174"/>
      <c r="K148" s="174"/>
    </row>
    <row r="149" spans="2:11">
      <c r="B149" s="174"/>
      <c r="C149" s="175"/>
      <c r="D149" s="174"/>
      <c r="E149" s="174"/>
      <c r="F149" s="174"/>
      <c r="G149" s="174"/>
      <c r="H149" s="174"/>
      <c r="I149" s="174"/>
      <c r="J149" s="174"/>
      <c r="K149" s="174"/>
    </row>
    <row r="150" spans="2:11">
      <c r="B150" s="174"/>
      <c r="C150" s="175"/>
      <c r="D150" s="174"/>
      <c r="E150" s="174"/>
      <c r="F150" s="174"/>
      <c r="G150" s="174"/>
      <c r="H150" s="174"/>
      <c r="I150" s="174"/>
      <c r="J150" s="174"/>
      <c r="K150" s="174"/>
    </row>
    <row r="151" spans="2:11">
      <c r="B151" s="174"/>
      <c r="C151" s="175"/>
      <c r="D151" s="174"/>
      <c r="E151" s="174"/>
      <c r="F151" s="174"/>
      <c r="G151" s="174"/>
      <c r="H151" s="174"/>
      <c r="I151" s="174"/>
      <c r="J151" s="174"/>
      <c r="K151" s="174"/>
    </row>
    <row r="152" spans="2:11">
      <c r="B152" s="174"/>
      <c r="C152" s="175"/>
      <c r="D152" s="174"/>
      <c r="E152" s="174"/>
      <c r="F152" s="174"/>
      <c r="G152" s="174"/>
      <c r="H152" s="174"/>
      <c r="I152" s="174"/>
      <c r="J152" s="174"/>
      <c r="K152" s="174"/>
    </row>
    <row r="153" spans="2:11">
      <c r="B153" s="174"/>
      <c r="C153" s="175"/>
      <c r="D153" s="174"/>
      <c r="E153" s="174"/>
      <c r="F153" s="174"/>
      <c r="G153" s="174"/>
      <c r="H153" s="174"/>
      <c r="I153" s="174"/>
      <c r="J153" s="174"/>
      <c r="K153" s="174"/>
    </row>
    <row r="154" spans="2:11">
      <c r="B154" s="174"/>
      <c r="C154" s="175"/>
      <c r="D154" s="174"/>
      <c r="E154" s="174"/>
      <c r="F154" s="174"/>
      <c r="G154" s="174"/>
      <c r="H154" s="174"/>
      <c r="I154" s="174"/>
      <c r="J154" s="174"/>
      <c r="K154" s="174"/>
    </row>
    <row r="155" spans="2:11">
      <c r="B155" s="174"/>
      <c r="C155" s="175"/>
      <c r="D155" s="174"/>
      <c r="E155" s="174"/>
      <c r="F155" s="174"/>
      <c r="G155" s="174"/>
      <c r="H155" s="174"/>
      <c r="I155" s="174"/>
      <c r="J155" s="174"/>
      <c r="K155" s="174"/>
    </row>
    <row r="156" spans="2:11">
      <c r="B156" s="174"/>
      <c r="C156" s="175"/>
      <c r="D156" s="174"/>
      <c r="E156" s="174"/>
      <c r="F156" s="174"/>
      <c r="G156" s="174"/>
      <c r="H156" s="174"/>
      <c r="I156" s="174"/>
      <c r="J156" s="174"/>
      <c r="K156" s="174"/>
    </row>
    <row r="157" spans="2:11">
      <c r="B157" s="174"/>
      <c r="C157" s="175"/>
      <c r="D157" s="174"/>
      <c r="E157" s="174"/>
      <c r="F157" s="174"/>
      <c r="G157" s="174"/>
      <c r="H157" s="174"/>
      <c r="I157" s="174"/>
      <c r="J157" s="174"/>
      <c r="K157" s="174"/>
    </row>
    <row r="158" spans="2:11">
      <c r="B158" s="174"/>
      <c r="C158" s="175"/>
      <c r="D158" s="174"/>
      <c r="E158" s="174"/>
      <c r="F158" s="174"/>
      <c r="G158" s="174"/>
      <c r="H158" s="174"/>
      <c r="I158" s="174"/>
      <c r="J158" s="174"/>
      <c r="K158" s="174"/>
    </row>
    <row r="159" spans="2:11">
      <c r="B159" s="174"/>
      <c r="C159" s="175"/>
      <c r="D159" s="174"/>
      <c r="E159" s="174"/>
      <c r="F159" s="174"/>
      <c r="G159" s="174"/>
      <c r="H159" s="174"/>
      <c r="I159" s="174"/>
      <c r="J159" s="174"/>
      <c r="K159" s="174"/>
    </row>
    <row r="160" spans="2:11">
      <c r="B160" s="174"/>
      <c r="C160" s="175"/>
      <c r="D160" s="174"/>
      <c r="E160" s="174"/>
      <c r="F160" s="174"/>
      <c r="G160" s="174"/>
      <c r="H160" s="174"/>
      <c r="I160" s="174"/>
      <c r="J160" s="174"/>
      <c r="K160" s="174"/>
    </row>
    <row r="161" spans="2:11">
      <c r="B161" s="174"/>
      <c r="C161" s="175"/>
      <c r="D161" s="174"/>
      <c r="E161" s="174"/>
      <c r="F161" s="174"/>
      <c r="G161" s="174"/>
      <c r="H161" s="174"/>
      <c r="I161" s="174"/>
      <c r="J161" s="174"/>
      <c r="K161" s="174"/>
    </row>
    <row r="162" spans="2:11">
      <c r="B162" s="174"/>
      <c r="C162" s="175"/>
      <c r="D162" s="174"/>
      <c r="E162" s="174"/>
      <c r="F162" s="174"/>
      <c r="G162" s="174"/>
      <c r="H162" s="174"/>
      <c r="I162" s="174"/>
      <c r="J162" s="174"/>
      <c r="K162" s="174"/>
    </row>
    <row r="163" spans="2:11">
      <c r="B163" s="174"/>
      <c r="C163" s="175"/>
      <c r="D163" s="174"/>
      <c r="E163" s="174"/>
      <c r="F163" s="174"/>
      <c r="G163" s="174"/>
      <c r="H163" s="174"/>
      <c r="I163" s="174"/>
      <c r="J163" s="174"/>
      <c r="K163" s="174"/>
    </row>
    <row r="164" spans="2:11">
      <c r="B164" s="174"/>
      <c r="C164" s="175"/>
      <c r="D164" s="174"/>
      <c r="E164" s="174"/>
      <c r="F164" s="174"/>
      <c r="G164" s="174"/>
      <c r="H164" s="174"/>
      <c r="I164" s="174"/>
      <c r="J164" s="174"/>
      <c r="K164" s="174"/>
    </row>
    <row r="165" spans="2:11">
      <c r="B165" s="174"/>
      <c r="C165" s="175"/>
      <c r="D165" s="174"/>
      <c r="E165" s="174"/>
      <c r="F165" s="174"/>
      <c r="G165" s="174"/>
      <c r="H165" s="174"/>
      <c r="I165" s="174"/>
      <c r="J165" s="174"/>
      <c r="K165" s="174"/>
    </row>
    <row r="166" spans="2:11">
      <c r="B166" s="174"/>
      <c r="C166" s="175"/>
      <c r="D166" s="174"/>
      <c r="E166" s="174"/>
      <c r="F166" s="174"/>
      <c r="G166" s="174"/>
      <c r="H166" s="174"/>
      <c r="I166" s="174"/>
      <c r="J166" s="174"/>
      <c r="K166" s="174"/>
    </row>
    <row r="167" spans="2:11">
      <c r="B167" s="174"/>
      <c r="C167" s="175"/>
      <c r="D167" s="174"/>
      <c r="E167" s="174"/>
      <c r="F167" s="174"/>
      <c r="G167" s="174"/>
      <c r="H167" s="174"/>
      <c r="I167" s="174"/>
      <c r="J167" s="174"/>
      <c r="K167" s="174"/>
    </row>
    <row r="168" spans="2:11">
      <c r="B168" s="174"/>
      <c r="C168" s="175"/>
      <c r="D168" s="174"/>
      <c r="E168" s="174"/>
      <c r="F168" s="174"/>
      <c r="G168" s="174"/>
      <c r="H168" s="174"/>
      <c r="I168" s="174"/>
      <c r="J168" s="174"/>
      <c r="K168" s="174"/>
    </row>
    <row r="169" spans="2:11">
      <c r="B169" s="174"/>
      <c r="C169" s="175"/>
      <c r="D169" s="174"/>
      <c r="E169" s="174"/>
      <c r="F169" s="174"/>
      <c r="G169" s="174"/>
      <c r="H169" s="174"/>
      <c r="I169" s="174"/>
      <c r="J169" s="174"/>
      <c r="K169" s="174"/>
    </row>
    <row r="170" spans="2:11">
      <c r="B170" s="174"/>
      <c r="C170" s="175"/>
      <c r="D170" s="174"/>
      <c r="E170" s="174"/>
      <c r="F170" s="174"/>
      <c r="G170" s="174"/>
      <c r="H170" s="174"/>
      <c r="I170" s="174"/>
      <c r="J170" s="174"/>
      <c r="K170" s="174"/>
    </row>
    <row r="171" spans="2:11">
      <c r="B171" s="174"/>
      <c r="C171" s="175"/>
      <c r="D171" s="174"/>
      <c r="E171" s="174"/>
      <c r="F171" s="174"/>
      <c r="G171" s="174"/>
      <c r="H171" s="174"/>
      <c r="I171" s="174"/>
      <c r="J171" s="174"/>
      <c r="K171" s="174"/>
    </row>
    <row r="172" spans="2:11">
      <c r="B172" s="174"/>
      <c r="C172" s="175"/>
      <c r="D172" s="174"/>
      <c r="E172" s="174"/>
      <c r="F172" s="174"/>
      <c r="G172" s="174"/>
      <c r="H172" s="174"/>
      <c r="I172" s="174"/>
      <c r="J172" s="174"/>
      <c r="K172" s="174"/>
    </row>
    <row r="173" spans="2:11">
      <c r="B173" s="174"/>
      <c r="C173" s="175"/>
      <c r="D173" s="174"/>
      <c r="E173" s="174"/>
      <c r="F173" s="174"/>
      <c r="G173" s="174"/>
      <c r="H173" s="174"/>
      <c r="I173" s="174"/>
      <c r="J173" s="174"/>
      <c r="K173" s="174"/>
    </row>
    <row r="174" spans="2:11">
      <c r="B174" s="174"/>
      <c r="C174" s="175"/>
      <c r="D174" s="174"/>
      <c r="E174" s="174"/>
      <c r="F174" s="174"/>
      <c r="G174" s="174"/>
      <c r="H174" s="174"/>
      <c r="I174" s="174"/>
      <c r="J174" s="174"/>
      <c r="K174" s="174"/>
    </row>
    <row r="175" spans="2:11">
      <c r="B175" s="174"/>
      <c r="C175" s="175"/>
      <c r="D175" s="174"/>
      <c r="E175" s="174"/>
      <c r="F175" s="174"/>
      <c r="G175" s="174"/>
      <c r="H175" s="174"/>
      <c r="I175" s="174"/>
      <c r="J175" s="174"/>
      <c r="K175" s="174"/>
    </row>
    <row r="176" spans="2:11">
      <c r="B176" s="174"/>
      <c r="C176" s="175"/>
      <c r="D176" s="174"/>
      <c r="E176" s="174"/>
      <c r="F176" s="174"/>
      <c r="G176" s="174"/>
      <c r="H176" s="174"/>
      <c r="I176" s="174"/>
      <c r="J176" s="174"/>
      <c r="K176" s="174"/>
    </row>
    <row r="177" spans="2:11">
      <c r="B177" s="174"/>
      <c r="C177" s="175"/>
      <c r="D177" s="174"/>
      <c r="E177" s="174"/>
      <c r="F177" s="174"/>
      <c r="G177" s="174"/>
      <c r="H177" s="174"/>
      <c r="I177" s="174"/>
      <c r="J177" s="174"/>
      <c r="K177" s="174"/>
    </row>
    <row r="178" spans="2:11">
      <c r="B178" s="174"/>
      <c r="C178" s="175"/>
      <c r="D178" s="174"/>
      <c r="E178" s="174"/>
      <c r="F178" s="174"/>
      <c r="G178" s="174"/>
      <c r="H178" s="174"/>
      <c r="I178" s="174"/>
      <c r="J178" s="174"/>
      <c r="K178" s="174"/>
    </row>
    <row r="179" spans="2:11">
      <c r="B179" s="174"/>
      <c r="C179" s="175"/>
      <c r="D179" s="174"/>
      <c r="E179" s="174"/>
      <c r="F179" s="174"/>
      <c r="G179" s="174"/>
      <c r="H179" s="174"/>
      <c r="I179" s="174"/>
      <c r="J179" s="174"/>
      <c r="K179" s="174"/>
    </row>
    <row r="180" spans="2:11">
      <c r="B180" s="174"/>
      <c r="C180" s="175"/>
      <c r="D180" s="174"/>
      <c r="E180" s="174"/>
      <c r="F180" s="174"/>
      <c r="G180" s="174"/>
      <c r="H180" s="174"/>
      <c r="I180" s="174"/>
      <c r="J180" s="174"/>
      <c r="K180" s="174"/>
    </row>
    <row r="181" spans="2:11">
      <c r="B181" s="174"/>
      <c r="C181" s="175"/>
      <c r="D181" s="174"/>
      <c r="E181" s="174"/>
      <c r="F181" s="174"/>
      <c r="G181" s="174"/>
      <c r="H181" s="174"/>
      <c r="I181" s="174"/>
      <c r="J181" s="174"/>
      <c r="K181" s="174"/>
    </row>
    <row r="182" spans="2:11">
      <c r="B182" s="174"/>
      <c r="C182" s="175"/>
      <c r="D182" s="174"/>
      <c r="E182" s="174"/>
      <c r="F182" s="174"/>
      <c r="G182" s="174"/>
      <c r="H182" s="174"/>
      <c r="I182" s="174"/>
      <c r="J182" s="174"/>
      <c r="K182" s="174"/>
    </row>
    <row r="183" spans="2:11">
      <c r="B183" s="174"/>
      <c r="C183" s="175"/>
      <c r="D183" s="174"/>
      <c r="E183" s="174"/>
      <c r="F183" s="174"/>
      <c r="G183" s="174"/>
      <c r="H183" s="174"/>
      <c r="I183" s="174"/>
      <c r="J183" s="174"/>
      <c r="K183" s="174"/>
    </row>
    <row r="184" spans="2:11">
      <c r="B184" s="174"/>
      <c r="C184" s="175"/>
      <c r="D184" s="174"/>
      <c r="E184" s="174"/>
      <c r="F184" s="174"/>
      <c r="G184" s="174"/>
      <c r="H184" s="174"/>
      <c r="I184" s="174"/>
      <c r="J184" s="174"/>
      <c r="K184" s="174"/>
    </row>
    <row r="185" spans="2:11">
      <c r="B185" s="174"/>
      <c r="C185" s="175"/>
      <c r="D185" s="174"/>
      <c r="E185" s="174"/>
      <c r="F185" s="174"/>
      <c r="G185" s="174"/>
      <c r="H185" s="174"/>
      <c r="I185" s="174"/>
      <c r="J185" s="174"/>
      <c r="K185" s="174"/>
    </row>
    <row r="186" spans="2:11">
      <c r="B186" s="174"/>
      <c r="C186" s="175"/>
      <c r="D186" s="174"/>
      <c r="E186" s="174"/>
      <c r="F186" s="174"/>
      <c r="G186" s="174"/>
      <c r="H186" s="174"/>
      <c r="I186" s="174"/>
      <c r="J186" s="174"/>
      <c r="K186" s="174"/>
    </row>
    <row r="187" spans="2:11">
      <c r="B187" s="174"/>
      <c r="C187" s="175"/>
      <c r="D187" s="174"/>
      <c r="E187" s="174"/>
      <c r="F187" s="174"/>
      <c r="G187" s="174"/>
      <c r="H187" s="174"/>
      <c r="I187" s="174"/>
      <c r="J187" s="174"/>
      <c r="K187" s="174"/>
    </row>
    <row r="188" spans="2:11">
      <c r="B188" s="174"/>
      <c r="C188" s="175"/>
      <c r="D188" s="174"/>
      <c r="E188" s="174"/>
      <c r="F188" s="174"/>
      <c r="G188" s="174"/>
      <c r="H188" s="174"/>
      <c r="I188" s="174"/>
      <c r="J188" s="174"/>
      <c r="K188" s="174"/>
    </row>
    <row r="189" spans="2:11">
      <c r="B189" s="174"/>
      <c r="C189" s="175"/>
      <c r="D189" s="174"/>
      <c r="E189" s="174"/>
      <c r="F189" s="174"/>
      <c r="G189" s="174"/>
      <c r="H189" s="174"/>
      <c r="I189" s="174"/>
      <c r="J189" s="174"/>
      <c r="K189" s="174"/>
    </row>
    <row r="190" spans="2:11">
      <c r="B190" s="174"/>
      <c r="C190" s="175"/>
      <c r="D190" s="174"/>
      <c r="E190" s="174"/>
      <c r="F190" s="174"/>
      <c r="G190" s="174"/>
      <c r="H190" s="174"/>
      <c r="I190" s="174"/>
      <c r="J190" s="174"/>
      <c r="K190" s="174"/>
    </row>
    <row r="191" spans="2:11">
      <c r="B191" s="174"/>
      <c r="C191" s="175"/>
      <c r="D191" s="174"/>
      <c r="E191" s="174"/>
      <c r="F191" s="174"/>
      <c r="G191" s="174"/>
      <c r="H191" s="174"/>
      <c r="I191" s="174"/>
      <c r="J191" s="174"/>
      <c r="K191" s="174"/>
    </row>
    <row r="192" spans="2:11">
      <c r="B192" s="174"/>
      <c r="C192" s="175"/>
      <c r="D192" s="174"/>
      <c r="E192" s="174"/>
      <c r="F192" s="174"/>
      <c r="G192" s="174"/>
      <c r="H192" s="174"/>
      <c r="I192" s="174"/>
      <c r="J192" s="174"/>
      <c r="K192" s="174"/>
    </row>
    <row r="193" spans="2:11">
      <c r="B193" s="174"/>
      <c r="C193" s="175"/>
      <c r="D193" s="174"/>
      <c r="E193" s="174"/>
      <c r="F193" s="174"/>
      <c r="G193" s="174"/>
      <c r="H193" s="174"/>
      <c r="I193" s="174"/>
      <c r="J193" s="174"/>
      <c r="K193" s="174"/>
    </row>
    <row r="194" spans="2:11">
      <c r="B194" s="174"/>
      <c r="C194" s="175"/>
      <c r="D194" s="174"/>
      <c r="E194" s="174"/>
      <c r="F194" s="174"/>
      <c r="G194" s="174"/>
      <c r="H194" s="174"/>
      <c r="I194" s="174"/>
      <c r="J194" s="174"/>
      <c r="K194" s="174"/>
    </row>
    <row r="195" spans="2:11">
      <c r="B195" s="174"/>
      <c r="C195" s="175"/>
      <c r="D195" s="174"/>
      <c r="E195" s="174"/>
      <c r="F195" s="174"/>
      <c r="G195" s="174"/>
      <c r="H195" s="174"/>
      <c r="I195" s="174"/>
      <c r="J195" s="174"/>
      <c r="K195" s="174"/>
    </row>
    <row r="196" spans="2:11">
      <c r="B196" s="174"/>
      <c r="C196" s="175"/>
      <c r="D196" s="174"/>
      <c r="E196" s="174"/>
      <c r="F196" s="174"/>
      <c r="G196" s="174"/>
      <c r="H196" s="174"/>
      <c r="I196" s="174"/>
      <c r="J196" s="174"/>
      <c r="K196" s="174"/>
    </row>
    <row r="197" spans="2:11">
      <c r="B197" s="174"/>
      <c r="C197" s="175"/>
      <c r="D197" s="174"/>
      <c r="E197" s="174"/>
      <c r="F197" s="174"/>
      <c r="G197" s="174"/>
      <c r="H197" s="174"/>
      <c r="I197" s="174"/>
      <c r="J197" s="174"/>
      <c r="K197" s="174"/>
    </row>
    <row r="198" spans="2:11">
      <c r="B198" s="174"/>
      <c r="C198" s="175"/>
      <c r="D198" s="174"/>
      <c r="E198" s="174"/>
      <c r="F198" s="174"/>
      <c r="G198" s="174"/>
      <c r="H198" s="174"/>
      <c r="I198" s="174"/>
      <c r="J198" s="174"/>
      <c r="K198" s="174"/>
    </row>
    <row r="199" spans="2:11">
      <c r="B199" s="174"/>
      <c r="C199" s="175"/>
      <c r="D199" s="174"/>
      <c r="E199" s="174"/>
      <c r="F199" s="174"/>
      <c r="G199" s="174"/>
      <c r="H199" s="174"/>
      <c r="I199" s="174"/>
      <c r="J199" s="174"/>
      <c r="K199" s="174"/>
    </row>
    <row r="200" spans="2:11">
      <c r="B200" s="174"/>
      <c r="C200" s="175"/>
      <c r="D200" s="174"/>
      <c r="E200" s="174"/>
      <c r="F200" s="174"/>
      <c r="G200" s="174"/>
      <c r="H200" s="174"/>
      <c r="I200" s="174"/>
      <c r="J200" s="174"/>
      <c r="K200" s="174"/>
    </row>
    <row r="201" spans="2:11">
      <c r="B201" s="174"/>
      <c r="C201" s="175"/>
      <c r="D201" s="174"/>
      <c r="E201" s="174"/>
      <c r="F201" s="174"/>
      <c r="G201" s="174"/>
      <c r="H201" s="174"/>
      <c r="I201" s="174"/>
      <c r="J201" s="174"/>
      <c r="K201" s="174"/>
    </row>
    <row r="202" spans="2:11">
      <c r="B202" s="174"/>
      <c r="C202" s="175"/>
      <c r="D202" s="174"/>
      <c r="E202" s="174"/>
      <c r="F202" s="174"/>
      <c r="G202" s="174"/>
      <c r="H202" s="174"/>
      <c r="I202" s="174"/>
      <c r="J202" s="174"/>
      <c r="K202" s="174"/>
    </row>
    <row r="203" spans="2:11">
      <c r="B203" s="174"/>
      <c r="C203" s="175"/>
      <c r="D203" s="174"/>
      <c r="E203" s="174"/>
      <c r="F203" s="174"/>
      <c r="G203" s="174"/>
      <c r="H203" s="174"/>
      <c r="I203" s="174"/>
      <c r="J203" s="174"/>
      <c r="K203" s="174"/>
    </row>
    <row r="204" spans="2:11">
      <c r="B204" s="174"/>
      <c r="C204" s="175"/>
      <c r="D204" s="174"/>
      <c r="E204" s="174"/>
      <c r="F204" s="174"/>
      <c r="G204" s="174"/>
      <c r="H204" s="174"/>
      <c r="I204" s="174"/>
      <c r="J204" s="174"/>
      <c r="K204" s="174"/>
    </row>
    <row r="205" spans="2:11">
      <c r="B205" s="174"/>
      <c r="C205" s="175"/>
      <c r="D205" s="174"/>
      <c r="E205" s="174"/>
      <c r="F205" s="174"/>
      <c r="G205" s="174"/>
      <c r="H205" s="174"/>
      <c r="I205" s="174"/>
      <c r="J205" s="174"/>
      <c r="K205" s="174"/>
    </row>
    <row r="206" spans="2:11">
      <c r="B206" s="174"/>
      <c r="C206" s="175"/>
      <c r="D206" s="174"/>
      <c r="E206" s="174"/>
      <c r="F206" s="174"/>
      <c r="G206" s="174"/>
      <c r="H206" s="174"/>
      <c r="I206" s="174"/>
      <c r="J206" s="174"/>
      <c r="K206" s="174"/>
    </row>
    <row r="207" spans="2:11">
      <c r="B207" s="174"/>
      <c r="C207" s="175"/>
      <c r="D207" s="174"/>
      <c r="E207" s="174"/>
      <c r="F207" s="174"/>
      <c r="G207" s="174"/>
      <c r="H207" s="174"/>
      <c r="I207" s="174"/>
      <c r="J207" s="174"/>
      <c r="K207" s="174"/>
    </row>
    <row r="208" spans="2:11">
      <c r="B208" s="174"/>
      <c r="C208" s="175"/>
      <c r="D208" s="174"/>
      <c r="E208" s="174"/>
      <c r="F208" s="174"/>
      <c r="G208" s="174"/>
      <c r="H208" s="174"/>
      <c r="I208" s="174"/>
      <c r="J208" s="174"/>
      <c r="K208" s="174"/>
    </row>
    <row r="209" spans="2:11">
      <c r="B209" s="174"/>
      <c r="C209" s="175"/>
      <c r="D209" s="174"/>
      <c r="E209" s="174"/>
      <c r="F209" s="174"/>
      <c r="G209" s="174"/>
      <c r="H209" s="174"/>
      <c r="I209" s="174"/>
      <c r="J209" s="174"/>
      <c r="K209" s="174"/>
    </row>
    <row r="210" spans="2:11">
      <c r="B210" s="174"/>
      <c r="C210" s="175"/>
      <c r="D210" s="174"/>
      <c r="E210" s="174"/>
      <c r="F210" s="174"/>
      <c r="G210" s="174"/>
      <c r="H210" s="174"/>
      <c r="I210" s="174"/>
      <c r="J210" s="174"/>
      <c r="K210" s="174"/>
    </row>
    <row r="211" spans="2:11">
      <c r="B211" s="174"/>
      <c r="C211" s="175"/>
      <c r="D211" s="174"/>
      <c r="E211" s="174"/>
      <c r="F211" s="174"/>
      <c r="G211" s="174"/>
      <c r="H211" s="174"/>
      <c r="I211" s="174"/>
      <c r="J211" s="174"/>
      <c r="K211" s="174"/>
    </row>
    <row r="212" spans="2:11">
      <c r="B212" s="174"/>
      <c r="C212" s="175"/>
      <c r="D212" s="174"/>
      <c r="E212" s="174"/>
      <c r="F212" s="174"/>
      <c r="G212" s="174"/>
      <c r="H212" s="174"/>
      <c r="I212" s="174"/>
      <c r="J212" s="174"/>
      <c r="K212" s="174"/>
    </row>
    <row r="213" spans="2:11">
      <c r="B213" s="174"/>
      <c r="C213" s="175"/>
      <c r="D213" s="174"/>
      <c r="E213" s="174"/>
      <c r="F213" s="174"/>
      <c r="G213" s="174"/>
      <c r="H213" s="174"/>
      <c r="I213" s="174"/>
      <c r="J213" s="174"/>
      <c r="K213" s="174"/>
    </row>
    <row r="214" spans="2:11">
      <c r="B214" s="174"/>
      <c r="C214" s="175"/>
      <c r="D214" s="174"/>
      <c r="E214" s="174"/>
      <c r="F214" s="174"/>
      <c r="G214" s="174"/>
      <c r="H214" s="174"/>
      <c r="I214" s="174"/>
      <c r="J214" s="174"/>
      <c r="K214" s="174"/>
    </row>
    <row r="215" spans="2:11">
      <c r="B215" s="174"/>
      <c r="C215" s="175"/>
      <c r="D215" s="174"/>
      <c r="E215" s="174"/>
      <c r="F215" s="174"/>
      <c r="G215" s="174"/>
      <c r="H215" s="174"/>
      <c r="I215" s="174"/>
      <c r="J215" s="174"/>
      <c r="K215" s="174"/>
    </row>
    <row r="216" spans="2:11">
      <c r="B216" s="174"/>
      <c r="C216" s="175"/>
      <c r="D216" s="174"/>
      <c r="E216" s="174"/>
      <c r="F216" s="174"/>
      <c r="G216" s="174"/>
      <c r="H216" s="174"/>
      <c r="I216" s="174"/>
      <c r="J216" s="174"/>
      <c r="K216" s="174"/>
    </row>
    <row r="217" spans="2:11">
      <c r="B217" s="174"/>
      <c r="C217" s="175"/>
      <c r="D217" s="174"/>
      <c r="E217" s="174"/>
      <c r="F217" s="174"/>
      <c r="G217" s="174"/>
      <c r="H217" s="174"/>
      <c r="I217" s="174"/>
      <c r="J217" s="174"/>
      <c r="K217" s="174"/>
    </row>
    <row r="218" spans="2:11">
      <c r="B218" s="174"/>
      <c r="C218" s="175"/>
      <c r="D218" s="174"/>
      <c r="E218" s="174"/>
      <c r="F218" s="174"/>
      <c r="G218" s="174"/>
      <c r="H218" s="174"/>
      <c r="I218" s="174"/>
      <c r="J218" s="174"/>
      <c r="K218" s="174"/>
    </row>
    <row r="219" spans="2:11">
      <c r="B219" s="174"/>
      <c r="C219" s="175"/>
      <c r="D219" s="174"/>
      <c r="E219" s="174"/>
      <c r="F219" s="174"/>
      <c r="G219" s="174"/>
      <c r="H219" s="174"/>
      <c r="I219" s="174"/>
      <c r="J219" s="174"/>
      <c r="K219" s="174"/>
    </row>
    <row r="220" spans="2:11">
      <c r="B220" s="174"/>
      <c r="C220" s="175"/>
      <c r="D220" s="174"/>
      <c r="E220" s="174"/>
      <c r="F220" s="174"/>
      <c r="G220" s="174"/>
      <c r="H220" s="174"/>
      <c r="I220" s="174"/>
      <c r="J220" s="174"/>
      <c r="K220" s="174"/>
    </row>
    <row r="221" spans="2:11">
      <c r="B221" s="174"/>
      <c r="C221" s="175"/>
      <c r="D221" s="174"/>
      <c r="E221" s="174"/>
      <c r="F221" s="174"/>
      <c r="G221" s="174"/>
      <c r="H221" s="174"/>
      <c r="I221" s="174"/>
      <c r="J221" s="174"/>
      <c r="K221" s="174"/>
    </row>
    <row r="222" spans="2:11">
      <c r="B222" s="174"/>
      <c r="C222" s="175"/>
      <c r="D222" s="174"/>
      <c r="E222" s="174"/>
      <c r="F222" s="174"/>
      <c r="G222" s="174"/>
      <c r="H222" s="174"/>
      <c r="I222" s="174"/>
      <c r="J222" s="174"/>
      <c r="K222" s="174"/>
    </row>
    <row r="223" spans="2:11">
      <c r="B223" s="174"/>
      <c r="C223" s="175"/>
      <c r="D223" s="174"/>
      <c r="E223" s="174"/>
      <c r="F223" s="174"/>
      <c r="G223" s="174"/>
      <c r="H223" s="174"/>
      <c r="I223" s="174"/>
      <c r="J223" s="174"/>
      <c r="K223" s="174"/>
    </row>
    <row r="224" spans="2:11">
      <c r="B224" s="174"/>
      <c r="C224" s="175"/>
      <c r="D224" s="174"/>
      <c r="E224" s="174"/>
      <c r="F224" s="174"/>
      <c r="G224" s="174"/>
      <c r="H224" s="174"/>
      <c r="I224" s="174"/>
      <c r="J224" s="174"/>
      <c r="K224" s="174"/>
    </row>
    <row r="225" spans="2:11">
      <c r="B225" s="174"/>
      <c r="C225" s="175"/>
      <c r="D225" s="174"/>
      <c r="E225" s="174"/>
      <c r="F225" s="174"/>
      <c r="G225" s="174"/>
      <c r="H225" s="174"/>
      <c r="I225" s="174"/>
      <c r="J225" s="174"/>
      <c r="K225" s="174"/>
    </row>
    <row r="226" spans="2:11">
      <c r="B226" s="174"/>
      <c r="C226" s="175"/>
      <c r="D226" s="174"/>
      <c r="E226" s="174"/>
      <c r="F226" s="174"/>
      <c r="G226" s="174"/>
      <c r="H226" s="174"/>
      <c r="I226" s="174"/>
      <c r="J226" s="174"/>
      <c r="K226" s="174"/>
    </row>
    <row r="227" spans="2:11">
      <c r="B227" s="174"/>
      <c r="C227" s="175"/>
      <c r="D227" s="174"/>
      <c r="E227" s="174"/>
      <c r="F227" s="174"/>
      <c r="G227" s="174"/>
      <c r="H227" s="174"/>
      <c r="I227" s="174"/>
      <c r="J227" s="174"/>
      <c r="K227" s="174"/>
    </row>
    <row r="228" spans="2:11">
      <c r="B228" s="174"/>
      <c r="C228" s="175"/>
      <c r="D228" s="174"/>
      <c r="E228" s="174"/>
      <c r="F228" s="174"/>
      <c r="G228" s="174"/>
      <c r="H228" s="174"/>
      <c r="I228" s="174"/>
      <c r="J228" s="174"/>
      <c r="K228" s="174"/>
    </row>
    <row r="229" spans="2:11">
      <c r="B229" s="174"/>
      <c r="C229" s="175"/>
      <c r="D229" s="174"/>
      <c r="E229" s="174"/>
      <c r="F229" s="174"/>
      <c r="G229" s="174"/>
      <c r="H229" s="174"/>
      <c r="I229" s="174"/>
      <c r="J229" s="174"/>
      <c r="K229" s="174"/>
    </row>
    <row r="230" spans="2:11">
      <c r="B230" s="174"/>
      <c r="C230" s="175"/>
      <c r="D230" s="174"/>
      <c r="E230" s="174"/>
      <c r="F230" s="174"/>
      <c r="G230" s="174"/>
      <c r="H230" s="174"/>
      <c r="I230" s="174"/>
      <c r="J230" s="174"/>
      <c r="K230" s="174"/>
    </row>
    <row r="231" spans="2:11">
      <c r="B231" s="174"/>
      <c r="C231" s="175"/>
      <c r="D231" s="174"/>
      <c r="E231" s="174"/>
      <c r="F231" s="174"/>
      <c r="G231" s="174"/>
      <c r="H231" s="174"/>
      <c r="I231" s="174"/>
      <c r="J231" s="174"/>
      <c r="K231" s="174"/>
    </row>
    <row r="232" spans="2:11">
      <c r="B232" s="174"/>
      <c r="C232" s="175"/>
      <c r="D232" s="174"/>
      <c r="E232" s="174"/>
      <c r="F232" s="174"/>
      <c r="G232" s="174"/>
      <c r="H232" s="174"/>
      <c r="I232" s="174"/>
      <c r="J232" s="174"/>
      <c r="K232" s="174"/>
    </row>
    <row r="233" spans="2:11">
      <c r="B233" s="174"/>
      <c r="C233" s="175"/>
      <c r="D233" s="174"/>
      <c r="E233" s="174"/>
      <c r="F233" s="174"/>
      <c r="G233" s="174"/>
      <c r="H233" s="174"/>
      <c r="I233" s="174"/>
      <c r="J233" s="174"/>
      <c r="K233" s="174"/>
    </row>
    <row r="234" spans="2:11">
      <c r="B234" s="174"/>
      <c r="C234" s="175"/>
      <c r="D234" s="174"/>
      <c r="E234" s="174"/>
      <c r="F234" s="174"/>
      <c r="G234" s="174"/>
      <c r="H234" s="174"/>
      <c r="I234" s="174"/>
      <c r="J234" s="174"/>
      <c r="K234" s="174"/>
    </row>
    <row r="235" spans="2:11">
      <c r="B235" s="174"/>
      <c r="C235" s="175"/>
      <c r="D235" s="174"/>
      <c r="E235" s="174"/>
      <c r="F235" s="174"/>
      <c r="G235" s="174"/>
      <c r="H235" s="174"/>
      <c r="I235" s="174"/>
      <c r="J235" s="174"/>
      <c r="K235" s="174"/>
    </row>
    <row r="236" spans="2:11">
      <c r="B236" s="174"/>
      <c r="C236" s="175"/>
      <c r="D236" s="174"/>
      <c r="E236" s="174"/>
      <c r="F236" s="174"/>
      <c r="G236" s="174"/>
      <c r="H236" s="174"/>
      <c r="I236" s="174"/>
      <c r="J236" s="174"/>
      <c r="K236" s="174"/>
    </row>
    <row r="237" spans="2:11">
      <c r="B237" s="174"/>
      <c r="C237" s="175"/>
      <c r="D237" s="174"/>
      <c r="E237" s="174"/>
      <c r="F237" s="174"/>
      <c r="G237" s="174"/>
      <c r="H237" s="174"/>
      <c r="I237" s="174"/>
      <c r="J237" s="174"/>
      <c r="K237" s="174"/>
    </row>
    <row r="238" spans="2:11">
      <c r="B238" s="174"/>
      <c r="C238" s="175"/>
      <c r="D238" s="174"/>
      <c r="E238" s="174"/>
      <c r="F238" s="174"/>
      <c r="G238" s="174"/>
      <c r="H238" s="174"/>
      <c r="I238" s="174"/>
      <c r="J238" s="174"/>
      <c r="K238" s="174"/>
    </row>
    <row r="239" spans="2:11">
      <c r="B239" s="174"/>
      <c r="C239" s="175"/>
      <c r="D239" s="174"/>
      <c r="E239" s="174"/>
      <c r="F239" s="174"/>
      <c r="G239" s="174"/>
      <c r="H239" s="174"/>
      <c r="I239" s="174"/>
      <c r="J239" s="174"/>
      <c r="K239" s="174"/>
    </row>
    <row r="240" spans="2:11">
      <c r="B240" s="174"/>
      <c r="C240" s="175"/>
      <c r="D240" s="174"/>
      <c r="E240" s="174"/>
      <c r="F240" s="174"/>
      <c r="G240" s="174"/>
      <c r="H240" s="174"/>
      <c r="I240" s="174"/>
      <c r="J240" s="174"/>
      <c r="K240" s="174"/>
    </row>
    <row r="241" spans="2:11">
      <c r="B241" s="174"/>
      <c r="C241" s="175"/>
      <c r="D241" s="174"/>
      <c r="E241" s="174"/>
      <c r="F241" s="174"/>
      <c r="G241" s="174"/>
      <c r="H241" s="174"/>
      <c r="I241" s="174"/>
      <c r="J241" s="174"/>
      <c r="K241" s="174"/>
    </row>
    <row r="242" spans="2:11">
      <c r="B242" s="174"/>
      <c r="C242" s="175"/>
      <c r="D242" s="174"/>
      <c r="E242" s="174"/>
      <c r="F242" s="174"/>
      <c r="G242" s="174"/>
      <c r="H242" s="174"/>
      <c r="I242" s="174"/>
      <c r="J242" s="174"/>
      <c r="K242" s="174"/>
    </row>
    <row r="243" spans="2:11">
      <c r="B243" s="174"/>
      <c r="C243" s="175"/>
      <c r="D243" s="174"/>
      <c r="E243" s="174"/>
      <c r="F243" s="174"/>
      <c r="G243" s="174"/>
      <c r="H243" s="174"/>
      <c r="I243" s="174"/>
      <c r="J243" s="174"/>
      <c r="K243" s="174"/>
    </row>
    <row r="244" spans="2:11">
      <c r="B244" s="174"/>
      <c r="C244" s="175"/>
      <c r="D244" s="174"/>
      <c r="E244" s="174"/>
      <c r="F244" s="174"/>
      <c r="G244" s="174"/>
      <c r="H244" s="174"/>
      <c r="I244" s="174"/>
      <c r="J244" s="174"/>
      <c r="K244" s="174"/>
    </row>
    <row r="245" spans="2:11">
      <c r="B245" s="174"/>
      <c r="C245" s="175"/>
      <c r="D245" s="174"/>
      <c r="E245" s="174"/>
      <c r="F245" s="174"/>
      <c r="G245" s="174"/>
      <c r="H245" s="174"/>
      <c r="I245" s="174"/>
      <c r="J245" s="174"/>
      <c r="K245" s="174"/>
    </row>
    <row r="246" spans="2:11">
      <c r="B246" s="174"/>
      <c r="C246" s="175"/>
      <c r="D246" s="174"/>
      <c r="E246" s="174"/>
      <c r="F246" s="174"/>
      <c r="G246" s="174"/>
      <c r="H246" s="174"/>
      <c r="I246" s="174"/>
      <c r="J246" s="174"/>
      <c r="K246" s="174"/>
    </row>
    <row r="247" spans="2:11">
      <c r="B247" s="174"/>
      <c r="C247" s="175"/>
      <c r="D247" s="174"/>
      <c r="E247" s="174"/>
      <c r="F247" s="174"/>
      <c r="G247" s="174"/>
      <c r="H247" s="174"/>
      <c r="I247" s="174"/>
      <c r="J247" s="174"/>
      <c r="K247" s="174"/>
    </row>
    <row r="248" spans="2:11">
      <c r="B248" s="174"/>
      <c r="C248" s="175"/>
      <c r="D248" s="174"/>
      <c r="E248" s="174"/>
      <c r="F248" s="174"/>
      <c r="G248" s="174"/>
      <c r="H248" s="174"/>
      <c r="I248" s="174"/>
      <c r="J248" s="174"/>
      <c r="K248" s="174"/>
    </row>
    <row r="249" spans="2:11">
      <c r="B249" s="174"/>
      <c r="C249" s="175"/>
      <c r="D249" s="174"/>
      <c r="E249" s="174"/>
      <c r="F249" s="174"/>
      <c r="G249" s="174"/>
      <c r="H249" s="174"/>
      <c r="I249" s="174"/>
      <c r="J249" s="174"/>
      <c r="K249" s="174"/>
    </row>
    <row r="250" spans="2:11">
      <c r="B250" s="174"/>
      <c r="C250" s="175"/>
      <c r="D250" s="174"/>
      <c r="E250" s="174"/>
      <c r="F250" s="174"/>
      <c r="G250" s="174"/>
      <c r="H250" s="174"/>
      <c r="I250" s="174"/>
      <c r="J250" s="174"/>
      <c r="K250" s="174"/>
    </row>
    <row r="251" spans="2:11">
      <c r="B251" s="174"/>
      <c r="C251" s="175"/>
      <c r="D251" s="174"/>
      <c r="E251" s="174"/>
      <c r="F251" s="174"/>
      <c r="G251" s="174"/>
      <c r="H251" s="174"/>
      <c r="I251" s="174"/>
      <c r="J251" s="174"/>
      <c r="K251" s="174"/>
    </row>
    <row r="252" spans="2:11">
      <c r="B252" s="174"/>
      <c r="C252" s="175"/>
      <c r="D252" s="174"/>
      <c r="E252" s="174"/>
      <c r="F252" s="174"/>
      <c r="G252" s="174"/>
      <c r="H252" s="174"/>
      <c r="I252" s="174"/>
      <c r="J252" s="174"/>
      <c r="K252" s="174"/>
    </row>
    <row r="253" spans="2:11">
      <c r="B253" s="174"/>
      <c r="C253" s="175"/>
      <c r="D253" s="174"/>
      <c r="E253" s="174"/>
      <c r="F253" s="174"/>
      <c r="G253" s="174"/>
      <c r="H253" s="174"/>
      <c r="I253" s="174"/>
      <c r="J253" s="174"/>
      <c r="K253" s="174"/>
    </row>
    <row r="254" spans="2:11">
      <c r="B254" s="174"/>
      <c r="C254" s="175"/>
      <c r="D254" s="174"/>
      <c r="E254" s="174"/>
      <c r="F254" s="174"/>
      <c r="G254" s="174"/>
      <c r="H254" s="174"/>
      <c r="I254" s="174"/>
      <c r="J254" s="174"/>
      <c r="K254" s="174"/>
    </row>
    <row r="255" spans="2:11">
      <c r="B255" s="174"/>
      <c r="C255" s="175"/>
      <c r="D255" s="174"/>
      <c r="E255" s="174"/>
      <c r="F255" s="174"/>
      <c r="G255" s="174"/>
      <c r="H255" s="174"/>
      <c r="I255" s="174"/>
      <c r="J255" s="174"/>
      <c r="K255" s="174"/>
    </row>
    <row r="256" spans="2:11">
      <c r="B256" s="174"/>
      <c r="C256" s="175"/>
      <c r="D256" s="174"/>
      <c r="E256" s="174"/>
      <c r="F256" s="174"/>
      <c r="G256" s="174"/>
      <c r="H256" s="174"/>
      <c r="I256" s="174"/>
      <c r="J256" s="174"/>
      <c r="K256" s="174"/>
    </row>
    <row r="257" spans="2:11">
      <c r="B257" s="174"/>
      <c r="C257" s="175"/>
      <c r="D257" s="174"/>
      <c r="E257" s="174"/>
      <c r="F257" s="174"/>
      <c r="G257" s="174"/>
      <c r="H257" s="174"/>
      <c r="I257" s="174"/>
      <c r="J257" s="174"/>
      <c r="K257" s="174"/>
    </row>
    <row r="258" spans="2:11">
      <c r="B258" s="174"/>
      <c r="C258" s="175"/>
      <c r="D258" s="174"/>
      <c r="E258" s="174"/>
      <c r="F258" s="174"/>
      <c r="G258" s="174"/>
      <c r="H258" s="174"/>
      <c r="I258" s="174"/>
      <c r="J258" s="174"/>
      <c r="K258" s="174"/>
    </row>
    <row r="259" spans="2:11">
      <c r="B259" s="174"/>
      <c r="C259" s="175"/>
      <c r="D259" s="174"/>
      <c r="E259" s="174"/>
      <c r="F259" s="174"/>
      <c r="G259" s="174"/>
      <c r="H259" s="174"/>
      <c r="I259" s="174"/>
      <c r="J259" s="174"/>
      <c r="K259" s="174"/>
    </row>
    <row r="260" spans="2:11">
      <c r="B260" s="174"/>
      <c r="C260" s="175"/>
      <c r="D260" s="174"/>
      <c r="E260" s="174"/>
      <c r="F260" s="174"/>
      <c r="G260" s="174"/>
      <c r="H260" s="174"/>
      <c r="I260" s="174"/>
      <c r="J260" s="174"/>
      <c r="K260" s="174"/>
    </row>
    <row r="261" spans="2:11">
      <c r="B261" s="174"/>
      <c r="C261" s="175"/>
      <c r="D261" s="174"/>
      <c r="E261" s="174"/>
      <c r="F261" s="174"/>
      <c r="G261" s="174"/>
      <c r="H261" s="174"/>
      <c r="I261" s="174"/>
      <c r="J261" s="174"/>
      <c r="K261" s="174"/>
    </row>
    <row r="262" spans="2:11">
      <c r="B262" s="174"/>
      <c r="C262" s="175"/>
      <c r="D262" s="174"/>
      <c r="E262" s="174"/>
      <c r="F262" s="174"/>
      <c r="G262" s="174"/>
      <c r="H262" s="174"/>
      <c r="I262" s="174"/>
      <c r="J262" s="174"/>
      <c r="K262" s="174"/>
    </row>
    <row r="263" spans="2:11">
      <c r="B263" s="174"/>
      <c r="C263" s="175"/>
      <c r="D263" s="174"/>
      <c r="E263" s="174"/>
      <c r="F263" s="174"/>
      <c r="G263" s="174"/>
      <c r="H263" s="174"/>
      <c r="I263" s="174"/>
      <c r="J263" s="174"/>
      <c r="K263" s="174"/>
    </row>
    <row r="264" spans="2:11">
      <c r="B264" s="174"/>
      <c r="C264" s="175"/>
      <c r="D264" s="174"/>
      <c r="E264" s="174"/>
      <c r="F264" s="174"/>
      <c r="G264" s="174"/>
      <c r="H264" s="174"/>
      <c r="I264" s="174"/>
      <c r="J264" s="174"/>
      <c r="K264" s="174"/>
    </row>
    <row r="265" spans="2:11">
      <c r="B265" s="174"/>
      <c r="C265" s="175"/>
      <c r="D265" s="174"/>
      <c r="E265" s="174"/>
      <c r="F265" s="174"/>
      <c r="G265" s="174"/>
      <c r="H265" s="174"/>
      <c r="I265" s="174"/>
      <c r="J265" s="174"/>
      <c r="K265" s="174"/>
    </row>
    <row r="266" spans="2:11">
      <c r="B266" s="174"/>
      <c r="C266" s="175"/>
      <c r="D266" s="174"/>
      <c r="E266" s="174"/>
      <c r="F266" s="174"/>
      <c r="G266" s="174"/>
      <c r="H266" s="174"/>
      <c r="I266" s="174"/>
      <c r="J266" s="174"/>
      <c r="K266" s="174"/>
    </row>
    <row r="267" spans="2:11">
      <c r="B267" s="174"/>
      <c r="C267" s="175"/>
      <c r="D267" s="174"/>
      <c r="E267" s="174"/>
      <c r="F267" s="174"/>
      <c r="G267" s="174"/>
      <c r="H267" s="174"/>
      <c r="I267" s="174"/>
      <c r="J267" s="174"/>
      <c r="K267" s="174"/>
    </row>
    <row r="268" spans="2:11">
      <c r="B268" s="174"/>
      <c r="C268" s="175"/>
      <c r="D268" s="174"/>
      <c r="E268" s="174"/>
      <c r="F268" s="174"/>
      <c r="G268" s="174"/>
      <c r="H268" s="174"/>
      <c r="I268" s="174"/>
      <c r="J268" s="174"/>
      <c r="K268" s="174"/>
    </row>
    <row r="269" spans="2:11">
      <c r="B269" s="174"/>
      <c r="C269" s="175"/>
      <c r="D269" s="174"/>
      <c r="E269" s="174"/>
      <c r="F269" s="174"/>
      <c r="G269" s="174"/>
      <c r="H269" s="174"/>
      <c r="I269" s="174"/>
      <c r="J269" s="174"/>
      <c r="K269" s="174"/>
    </row>
    <row r="270" spans="2:11">
      <c r="B270" s="174"/>
      <c r="C270" s="175"/>
      <c r="D270" s="174"/>
      <c r="E270" s="174"/>
      <c r="F270" s="174"/>
      <c r="G270" s="174"/>
      <c r="H270" s="174"/>
      <c r="I270" s="174"/>
      <c r="J270" s="174"/>
      <c r="K270" s="174"/>
    </row>
    <row r="271" spans="2:11">
      <c r="B271" s="174"/>
      <c r="C271" s="175"/>
      <c r="D271" s="174"/>
      <c r="E271" s="174"/>
      <c r="F271" s="174"/>
      <c r="G271" s="174"/>
      <c r="H271" s="174"/>
      <c r="I271" s="174"/>
      <c r="J271" s="174"/>
      <c r="K271" s="174"/>
    </row>
    <row r="272" spans="2:11">
      <c r="B272" s="174"/>
      <c r="C272" s="175"/>
      <c r="D272" s="174"/>
      <c r="E272" s="174"/>
      <c r="F272" s="174"/>
      <c r="G272" s="174"/>
      <c r="H272" s="174"/>
      <c r="I272" s="174"/>
      <c r="J272" s="174"/>
      <c r="K272" s="174"/>
    </row>
    <row r="273" spans="2:11">
      <c r="B273" s="174"/>
      <c r="C273" s="175"/>
      <c r="D273" s="174"/>
      <c r="E273" s="174"/>
      <c r="F273" s="174"/>
      <c r="G273" s="174"/>
      <c r="H273" s="174"/>
      <c r="I273" s="174"/>
      <c r="J273" s="174"/>
      <c r="K273" s="174"/>
    </row>
    <row r="274" spans="2:11">
      <c r="B274" s="174"/>
      <c r="C274" s="175"/>
      <c r="D274" s="174"/>
      <c r="E274" s="174"/>
      <c r="F274" s="174"/>
      <c r="G274" s="174"/>
      <c r="H274" s="174"/>
      <c r="I274" s="174"/>
      <c r="J274" s="174"/>
      <c r="K274" s="174"/>
    </row>
    <row r="275" spans="2:11">
      <c r="B275" s="174"/>
      <c r="C275" s="175"/>
      <c r="D275" s="174"/>
      <c r="E275" s="174"/>
      <c r="F275" s="174"/>
      <c r="G275" s="174"/>
      <c r="H275" s="174"/>
      <c r="I275" s="174"/>
      <c r="J275" s="174"/>
      <c r="K275" s="174"/>
    </row>
    <row r="276" spans="2:11">
      <c r="B276" s="174"/>
      <c r="C276" s="175"/>
      <c r="D276" s="174"/>
      <c r="E276" s="174"/>
      <c r="F276" s="174"/>
      <c r="G276" s="174"/>
      <c r="H276" s="174"/>
      <c r="I276" s="174"/>
      <c r="J276" s="174"/>
      <c r="K276" s="174"/>
    </row>
    <row r="277" spans="2:11">
      <c r="B277" s="174"/>
      <c r="C277" s="175"/>
      <c r="D277" s="174"/>
      <c r="E277" s="174"/>
      <c r="F277" s="174"/>
      <c r="G277" s="174"/>
      <c r="H277" s="174"/>
      <c r="I277" s="174"/>
      <c r="J277" s="174"/>
      <c r="K277" s="174"/>
    </row>
    <row r="278" spans="2:11">
      <c r="B278" s="174"/>
      <c r="C278" s="175"/>
      <c r="D278" s="174"/>
      <c r="E278" s="174"/>
      <c r="F278" s="174"/>
      <c r="G278" s="174"/>
      <c r="H278" s="174"/>
      <c r="I278" s="174"/>
      <c r="J278" s="174"/>
      <c r="K278" s="174"/>
    </row>
    <row r="279" spans="2:11">
      <c r="B279" s="174"/>
      <c r="C279" s="175"/>
      <c r="D279" s="174"/>
      <c r="E279" s="174"/>
      <c r="F279" s="174"/>
      <c r="G279" s="174"/>
      <c r="H279" s="174"/>
      <c r="I279" s="174"/>
      <c r="J279" s="174"/>
      <c r="K279" s="174"/>
    </row>
    <row r="280" spans="2:11">
      <c r="B280" s="174"/>
      <c r="C280" s="175"/>
      <c r="D280" s="174"/>
      <c r="E280" s="174"/>
      <c r="F280" s="174"/>
      <c r="G280" s="174"/>
      <c r="H280" s="174"/>
      <c r="I280" s="174"/>
      <c r="J280" s="174"/>
      <c r="K280" s="174"/>
    </row>
    <row r="281" spans="2:11">
      <c r="B281" s="174"/>
      <c r="C281" s="175"/>
      <c r="D281" s="174"/>
      <c r="E281" s="174"/>
      <c r="F281" s="174"/>
      <c r="G281" s="174"/>
      <c r="H281" s="174"/>
      <c r="I281" s="174"/>
      <c r="J281" s="174"/>
      <c r="K281" s="174"/>
    </row>
    <row r="282" spans="2:11">
      <c r="B282" s="174"/>
      <c r="C282" s="175"/>
      <c r="D282" s="174"/>
      <c r="E282" s="174"/>
      <c r="F282" s="174"/>
      <c r="G282" s="174"/>
      <c r="H282" s="174"/>
      <c r="I282" s="174"/>
      <c r="J282" s="174"/>
      <c r="K282" s="174"/>
    </row>
    <row r="283" spans="2:11">
      <c r="B283" s="174"/>
      <c r="C283" s="175"/>
      <c r="D283" s="174"/>
      <c r="E283" s="174"/>
      <c r="F283" s="174"/>
      <c r="G283" s="174"/>
      <c r="H283" s="174"/>
      <c r="I283" s="174"/>
      <c r="J283" s="174"/>
      <c r="K283" s="174"/>
    </row>
    <row r="284" spans="2:11">
      <c r="B284" s="174"/>
      <c r="C284" s="175"/>
      <c r="D284" s="174"/>
      <c r="E284" s="174"/>
      <c r="F284" s="174"/>
      <c r="G284" s="174"/>
      <c r="H284" s="174"/>
      <c r="I284" s="174"/>
      <c r="J284" s="174"/>
      <c r="K284" s="174"/>
    </row>
    <row r="285" spans="2:11">
      <c r="B285" s="174"/>
      <c r="C285" s="175"/>
      <c r="D285" s="174"/>
      <c r="E285" s="174"/>
      <c r="F285" s="174"/>
      <c r="G285" s="174"/>
      <c r="H285" s="174"/>
      <c r="I285" s="174"/>
      <c r="J285" s="174"/>
      <c r="K285" s="174"/>
    </row>
    <row r="286" spans="2:11">
      <c r="B286" s="174"/>
      <c r="C286" s="175"/>
      <c r="D286" s="174"/>
      <c r="E286" s="174"/>
      <c r="F286" s="174"/>
      <c r="G286" s="174"/>
      <c r="H286" s="174"/>
      <c r="I286" s="174"/>
      <c r="J286" s="174"/>
      <c r="K286" s="174"/>
    </row>
    <row r="287" spans="2:11">
      <c r="B287" s="174"/>
      <c r="C287" s="175"/>
      <c r="D287" s="174"/>
      <c r="E287" s="174"/>
      <c r="F287" s="174"/>
      <c r="G287" s="174"/>
      <c r="H287" s="174"/>
      <c r="I287" s="174"/>
      <c r="J287" s="174"/>
      <c r="K287" s="174"/>
    </row>
    <row r="288" spans="2:11">
      <c r="B288" s="174"/>
      <c r="C288" s="175"/>
      <c r="D288" s="174"/>
      <c r="E288" s="174"/>
      <c r="F288" s="174"/>
      <c r="G288" s="174"/>
      <c r="H288" s="174"/>
      <c r="I288" s="174"/>
      <c r="J288" s="174"/>
      <c r="K288" s="174"/>
    </row>
    <row r="289" spans="2:11">
      <c r="B289" s="174"/>
      <c r="C289" s="175"/>
      <c r="D289" s="174"/>
      <c r="E289" s="174"/>
      <c r="F289" s="174"/>
      <c r="G289" s="174"/>
      <c r="H289" s="174"/>
      <c r="I289" s="174"/>
      <c r="J289" s="174"/>
      <c r="K289" s="174"/>
    </row>
    <row r="290" spans="2:11">
      <c r="B290" s="174"/>
      <c r="C290" s="175"/>
      <c r="D290" s="174"/>
      <c r="E290" s="174"/>
      <c r="F290" s="174"/>
      <c r="G290" s="174"/>
      <c r="H290" s="174"/>
      <c r="I290" s="174"/>
      <c r="J290" s="174"/>
      <c r="K290" s="174"/>
    </row>
    <row r="291" spans="2:11">
      <c r="B291" s="174"/>
      <c r="C291" s="175"/>
      <c r="D291" s="174"/>
      <c r="E291" s="174"/>
      <c r="F291" s="174"/>
      <c r="G291" s="174"/>
      <c r="H291" s="174"/>
      <c r="I291" s="174"/>
      <c r="J291" s="174"/>
      <c r="K291" s="174"/>
    </row>
    <row r="292" spans="2:11">
      <c r="B292" s="174"/>
      <c r="C292" s="175"/>
      <c r="D292" s="174"/>
      <c r="E292" s="174"/>
      <c r="F292" s="174"/>
      <c r="G292" s="174"/>
      <c r="H292" s="174"/>
      <c r="I292" s="174"/>
      <c r="J292" s="174"/>
      <c r="K292" s="174"/>
    </row>
    <row r="293" spans="2:11">
      <c r="B293" s="174"/>
      <c r="C293" s="175"/>
      <c r="D293" s="174"/>
      <c r="E293" s="174"/>
      <c r="F293" s="174"/>
      <c r="G293" s="174"/>
      <c r="H293" s="174"/>
      <c r="I293" s="174"/>
      <c r="J293" s="174"/>
      <c r="K293" s="174"/>
    </row>
    <row r="294" spans="2:11">
      <c r="B294" s="174"/>
      <c r="C294" s="175"/>
      <c r="D294" s="174"/>
      <c r="E294" s="174"/>
      <c r="F294" s="174"/>
      <c r="G294" s="174"/>
      <c r="H294" s="174"/>
      <c r="I294" s="174"/>
      <c r="J294" s="174"/>
      <c r="K294" s="174"/>
    </row>
    <row r="295" spans="2:11">
      <c r="B295" s="174"/>
      <c r="C295" s="175"/>
      <c r="D295" s="174"/>
      <c r="E295" s="174"/>
      <c r="F295" s="174"/>
      <c r="G295" s="174"/>
      <c r="H295" s="174"/>
      <c r="I295" s="174"/>
      <c r="J295" s="174"/>
      <c r="K295" s="174"/>
    </row>
    <row r="296" spans="2:11">
      <c r="B296" s="174"/>
      <c r="C296" s="175"/>
      <c r="D296" s="174"/>
      <c r="E296" s="174"/>
      <c r="F296" s="174"/>
      <c r="G296" s="174"/>
      <c r="H296" s="174"/>
      <c r="I296" s="174"/>
      <c r="J296" s="174"/>
      <c r="K296" s="174"/>
    </row>
    <row r="297" spans="2:11">
      <c r="B297" s="174"/>
      <c r="C297" s="175"/>
      <c r="D297" s="174"/>
      <c r="E297" s="174"/>
      <c r="F297" s="174"/>
      <c r="G297" s="174"/>
      <c r="H297" s="174"/>
      <c r="I297" s="174"/>
      <c r="J297" s="174"/>
      <c r="K297" s="174"/>
    </row>
    <row r="298" spans="2:11">
      <c r="B298" s="174"/>
      <c r="C298" s="175"/>
      <c r="D298" s="174"/>
      <c r="E298" s="174"/>
      <c r="F298" s="174"/>
      <c r="G298" s="174"/>
      <c r="H298" s="174"/>
      <c r="I298" s="174"/>
      <c r="J298" s="174"/>
      <c r="K298" s="174"/>
    </row>
    <row r="299" spans="2:11">
      <c r="B299" s="174"/>
      <c r="C299" s="175"/>
      <c r="D299" s="174"/>
      <c r="E299" s="174"/>
      <c r="F299" s="174"/>
      <c r="G299" s="174"/>
      <c r="H299" s="174"/>
      <c r="I299" s="174"/>
      <c r="J299" s="174"/>
      <c r="K299" s="174"/>
    </row>
    <row r="300" spans="2:11">
      <c r="B300" s="174"/>
      <c r="C300" s="175"/>
      <c r="D300" s="174"/>
      <c r="E300" s="174"/>
      <c r="F300" s="174"/>
      <c r="G300" s="174"/>
      <c r="H300" s="174"/>
      <c r="I300" s="174"/>
      <c r="J300" s="174"/>
      <c r="K300" s="174"/>
    </row>
    <row r="301" spans="2:11">
      <c r="B301" s="174"/>
      <c r="C301" s="175"/>
      <c r="D301" s="174"/>
      <c r="E301" s="174"/>
      <c r="F301" s="174"/>
      <c r="G301" s="174"/>
      <c r="H301" s="174"/>
      <c r="I301" s="174"/>
      <c r="J301" s="174"/>
      <c r="K301" s="174"/>
    </row>
    <row r="302" spans="2:11">
      <c r="B302" s="174"/>
      <c r="C302" s="175"/>
      <c r="D302" s="174"/>
      <c r="E302" s="174"/>
      <c r="F302" s="174"/>
      <c r="G302" s="174"/>
      <c r="H302" s="174"/>
      <c r="I302" s="174"/>
      <c r="J302" s="174"/>
      <c r="K302" s="174"/>
    </row>
    <row r="303" spans="2:11">
      <c r="B303" s="174"/>
      <c r="C303" s="175"/>
      <c r="D303" s="174"/>
      <c r="E303" s="174"/>
      <c r="F303" s="174"/>
      <c r="G303" s="174"/>
      <c r="H303" s="174"/>
      <c r="I303" s="174"/>
      <c r="J303" s="174"/>
      <c r="K303" s="174"/>
    </row>
    <row r="304" spans="2:11">
      <c r="B304" s="174"/>
      <c r="C304" s="175"/>
      <c r="D304" s="174"/>
      <c r="E304" s="174"/>
      <c r="F304" s="174"/>
      <c r="G304" s="174"/>
      <c r="H304" s="174"/>
      <c r="I304" s="174"/>
      <c r="J304" s="174"/>
      <c r="K304" s="174"/>
    </row>
    <row r="305" spans="2:11">
      <c r="B305" s="174"/>
      <c r="C305" s="175"/>
      <c r="D305" s="174"/>
      <c r="E305" s="174"/>
      <c r="F305" s="174"/>
      <c r="G305" s="174"/>
      <c r="H305" s="174"/>
      <c r="I305" s="174"/>
      <c r="J305" s="174"/>
      <c r="K305" s="174"/>
    </row>
    <row r="306" spans="2:11">
      <c r="B306" s="174"/>
      <c r="C306" s="175"/>
      <c r="D306" s="174"/>
      <c r="E306" s="174"/>
      <c r="F306" s="174"/>
      <c r="G306" s="174"/>
      <c r="H306" s="174"/>
      <c r="I306" s="174"/>
      <c r="J306" s="174"/>
      <c r="K306" s="174"/>
    </row>
    <row r="307" spans="2:11">
      <c r="B307" s="174"/>
      <c r="C307" s="175"/>
      <c r="D307" s="174"/>
      <c r="E307" s="174"/>
      <c r="F307" s="174"/>
      <c r="G307" s="174"/>
      <c r="H307" s="174"/>
      <c r="I307" s="174"/>
      <c r="J307" s="174"/>
      <c r="K307" s="174"/>
    </row>
    <row r="308" spans="2:11">
      <c r="B308" s="174"/>
      <c r="C308" s="175"/>
      <c r="D308" s="174"/>
      <c r="E308" s="174"/>
      <c r="F308" s="174"/>
      <c r="G308" s="174"/>
      <c r="H308" s="174"/>
      <c r="I308" s="174"/>
      <c r="J308" s="174"/>
      <c r="K308" s="174"/>
    </row>
    <row r="309" spans="2:11">
      <c r="B309" s="174"/>
      <c r="C309" s="175"/>
      <c r="D309" s="174"/>
      <c r="E309" s="174"/>
      <c r="F309" s="174"/>
      <c r="G309" s="174"/>
      <c r="H309" s="174"/>
      <c r="I309" s="174"/>
      <c r="J309" s="174"/>
      <c r="K309" s="174"/>
    </row>
    <row r="310" spans="2:11">
      <c r="B310" s="174"/>
      <c r="C310" s="175"/>
      <c r="D310" s="174"/>
      <c r="E310" s="174"/>
      <c r="F310" s="174"/>
      <c r="G310" s="174"/>
      <c r="H310" s="174"/>
      <c r="I310" s="174"/>
      <c r="J310" s="174"/>
      <c r="K310" s="174"/>
    </row>
    <row r="311" spans="2:11">
      <c r="B311" s="174"/>
      <c r="C311" s="175"/>
      <c r="D311" s="174"/>
      <c r="E311" s="174"/>
      <c r="F311" s="174"/>
      <c r="G311" s="174"/>
      <c r="H311" s="174"/>
      <c r="I311" s="174"/>
      <c r="J311" s="174"/>
      <c r="K311" s="174"/>
    </row>
    <row r="312" spans="2:11">
      <c r="B312" s="174"/>
      <c r="C312" s="175"/>
      <c r="D312" s="174"/>
      <c r="E312" s="174"/>
      <c r="F312" s="174"/>
      <c r="G312" s="174"/>
      <c r="H312" s="174"/>
      <c r="I312" s="174"/>
      <c r="J312" s="174"/>
      <c r="K312" s="174"/>
    </row>
    <row r="313" spans="2:11">
      <c r="B313" s="174"/>
      <c r="C313" s="175"/>
      <c r="D313" s="174"/>
      <c r="E313" s="174"/>
      <c r="F313" s="174"/>
      <c r="G313" s="174"/>
      <c r="H313" s="174"/>
      <c r="I313" s="174"/>
      <c r="J313" s="174"/>
      <c r="K313" s="174"/>
    </row>
    <row r="314" spans="2:11">
      <c r="B314" s="174"/>
      <c r="C314" s="175"/>
      <c r="D314" s="174"/>
      <c r="E314" s="174"/>
      <c r="F314" s="174"/>
      <c r="G314" s="174"/>
      <c r="H314" s="174"/>
      <c r="I314" s="174"/>
      <c r="J314" s="174"/>
      <c r="K314" s="174"/>
    </row>
    <row r="315" spans="2:11">
      <c r="B315" s="174"/>
      <c r="C315" s="175"/>
      <c r="D315" s="174"/>
      <c r="E315" s="174"/>
      <c r="F315" s="174"/>
      <c r="G315" s="174"/>
      <c r="H315" s="174"/>
      <c r="I315" s="174"/>
      <c r="J315" s="174"/>
      <c r="K315" s="174"/>
    </row>
    <row r="316" spans="2:11">
      <c r="B316" s="174"/>
      <c r="C316" s="175"/>
      <c r="D316" s="174"/>
      <c r="E316" s="174"/>
      <c r="F316" s="174"/>
      <c r="G316" s="174"/>
      <c r="H316" s="174"/>
      <c r="I316" s="174"/>
      <c r="J316" s="174"/>
      <c r="K316" s="174"/>
    </row>
    <row r="317" spans="2:11">
      <c r="B317" s="174"/>
      <c r="C317" s="175"/>
      <c r="D317" s="174"/>
      <c r="E317" s="174"/>
      <c r="F317" s="174"/>
      <c r="G317" s="174"/>
      <c r="H317" s="174"/>
      <c r="I317" s="174"/>
      <c r="J317" s="174"/>
      <c r="K317" s="174"/>
    </row>
    <row r="318" spans="2:11">
      <c r="B318" s="174"/>
      <c r="C318" s="175"/>
      <c r="D318" s="174"/>
      <c r="E318" s="174"/>
      <c r="F318" s="174"/>
      <c r="G318" s="174"/>
      <c r="H318" s="174"/>
      <c r="I318" s="174"/>
      <c r="J318" s="174"/>
      <c r="K318" s="174"/>
    </row>
    <row r="319" spans="2:11">
      <c r="B319" s="174"/>
      <c r="C319" s="175"/>
      <c r="D319" s="174"/>
      <c r="E319" s="174"/>
      <c r="F319" s="174"/>
      <c r="G319" s="174"/>
      <c r="H319" s="174"/>
      <c r="I319" s="174"/>
      <c r="J319" s="174"/>
      <c r="K319" s="174"/>
    </row>
    <row r="320" spans="2:11">
      <c r="B320" s="174"/>
      <c r="C320" s="175"/>
      <c r="D320" s="174"/>
      <c r="E320" s="174"/>
      <c r="F320" s="174"/>
      <c r="G320" s="174"/>
      <c r="H320" s="174"/>
      <c r="I320" s="174"/>
      <c r="J320" s="174"/>
      <c r="K320" s="174"/>
    </row>
    <row r="321" spans="2:11">
      <c r="B321" s="174"/>
      <c r="C321" s="175"/>
      <c r="D321" s="174"/>
      <c r="E321" s="174"/>
      <c r="F321" s="174"/>
      <c r="G321" s="174"/>
      <c r="H321" s="174"/>
      <c r="I321" s="174"/>
      <c r="J321" s="174"/>
      <c r="K321" s="174"/>
    </row>
    <row r="322" spans="2:11">
      <c r="B322" s="174"/>
      <c r="C322" s="175"/>
      <c r="D322" s="174"/>
      <c r="E322" s="174"/>
      <c r="F322" s="174"/>
      <c r="G322" s="174"/>
      <c r="H322" s="174"/>
      <c r="I322" s="174"/>
      <c r="J322" s="174"/>
      <c r="K322" s="174"/>
    </row>
    <row r="323" spans="2:11">
      <c r="B323" s="174"/>
      <c r="C323" s="175"/>
      <c r="D323" s="174"/>
      <c r="E323" s="174"/>
      <c r="F323" s="174"/>
      <c r="G323" s="174"/>
      <c r="H323" s="174"/>
      <c r="I323" s="174"/>
      <c r="J323" s="174"/>
      <c r="K323" s="174"/>
    </row>
    <row r="324" spans="2:11">
      <c r="B324" s="174"/>
      <c r="C324" s="175"/>
      <c r="D324" s="174"/>
      <c r="E324" s="174"/>
      <c r="F324" s="174"/>
      <c r="G324" s="174"/>
      <c r="H324" s="174"/>
      <c r="I324" s="174"/>
      <c r="J324" s="174"/>
      <c r="K324" s="174"/>
    </row>
    <row r="325" spans="2:11">
      <c r="B325" s="174"/>
      <c r="C325" s="175"/>
      <c r="D325" s="174"/>
      <c r="E325" s="174"/>
      <c r="F325" s="174"/>
      <c r="G325" s="174"/>
      <c r="H325" s="174"/>
      <c r="I325" s="174"/>
      <c r="J325" s="174"/>
      <c r="K325" s="174"/>
    </row>
    <row r="326" spans="2:11">
      <c r="B326" s="174"/>
      <c r="C326" s="175"/>
      <c r="D326" s="174"/>
      <c r="E326" s="174"/>
      <c r="F326" s="174"/>
      <c r="G326" s="174"/>
      <c r="H326" s="174"/>
      <c r="I326" s="174"/>
      <c r="J326" s="174"/>
      <c r="K326" s="174"/>
    </row>
    <row r="327" spans="2:11">
      <c r="B327" s="174"/>
      <c r="C327" s="175"/>
      <c r="D327" s="174"/>
      <c r="E327" s="174"/>
      <c r="F327" s="174"/>
      <c r="G327" s="174"/>
      <c r="H327" s="174"/>
      <c r="I327" s="174"/>
      <c r="J327" s="174"/>
      <c r="K327" s="174"/>
    </row>
    <row r="328" spans="2:11">
      <c r="B328" s="174"/>
      <c r="C328" s="175"/>
      <c r="D328" s="174"/>
      <c r="E328" s="174"/>
      <c r="F328" s="174"/>
      <c r="G328" s="174"/>
      <c r="H328" s="174"/>
      <c r="I328" s="174"/>
      <c r="J328" s="174"/>
      <c r="K328" s="174"/>
    </row>
    <row r="329" spans="2:11">
      <c r="B329" s="174"/>
      <c r="C329" s="175"/>
      <c r="D329" s="174"/>
      <c r="E329" s="174"/>
      <c r="F329" s="174"/>
      <c r="G329" s="174"/>
      <c r="H329" s="174"/>
      <c r="I329" s="174"/>
      <c r="J329" s="174"/>
      <c r="K329" s="174"/>
    </row>
    <row r="330" spans="2:11">
      <c r="B330" s="174"/>
      <c r="C330" s="175"/>
      <c r="D330" s="174"/>
      <c r="E330" s="174"/>
      <c r="F330" s="174"/>
      <c r="G330" s="174"/>
      <c r="H330" s="174"/>
      <c r="I330" s="174"/>
      <c r="J330" s="174"/>
      <c r="K330" s="174"/>
    </row>
    <row r="331" spans="2:11">
      <c r="B331" s="174"/>
      <c r="C331" s="175"/>
      <c r="D331" s="174"/>
      <c r="E331" s="174"/>
      <c r="F331" s="174"/>
      <c r="G331" s="174"/>
      <c r="H331" s="174"/>
      <c r="I331" s="174"/>
      <c r="J331" s="174"/>
      <c r="K331" s="174"/>
    </row>
    <row r="332" spans="2:11">
      <c r="B332" s="174"/>
      <c r="C332" s="175"/>
      <c r="D332" s="174"/>
      <c r="E332" s="174"/>
      <c r="F332" s="174"/>
      <c r="G332" s="174"/>
      <c r="H332" s="174"/>
      <c r="I332" s="174"/>
      <c r="J332" s="174"/>
      <c r="K332" s="174"/>
    </row>
    <row r="333" spans="2:11">
      <c r="B333" s="174"/>
      <c r="C333" s="175"/>
      <c r="D333" s="174"/>
      <c r="E333" s="174"/>
      <c r="F333" s="174"/>
      <c r="G333" s="174"/>
      <c r="H333" s="174"/>
      <c r="I333" s="174"/>
      <c r="J333" s="174"/>
      <c r="K333" s="174"/>
    </row>
    <row r="334" spans="2:11">
      <c r="B334" s="174"/>
      <c r="C334" s="175"/>
      <c r="D334" s="174"/>
      <c r="E334" s="174"/>
      <c r="F334" s="174"/>
      <c r="G334" s="174"/>
      <c r="H334" s="174"/>
      <c r="I334" s="174"/>
      <c r="J334" s="174"/>
      <c r="K334" s="174"/>
    </row>
    <row r="335" spans="2:11">
      <c r="B335" s="174"/>
      <c r="C335" s="175"/>
      <c r="D335" s="174"/>
      <c r="E335" s="174"/>
      <c r="F335" s="174"/>
      <c r="G335" s="174"/>
      <c r="H335" s="174"/>
      <c r="I335" s="174"/>
      <c r="J335" s="174"/>
      <c r="K335" s="174"/>
    </row>
    <row r="336" spans="2:11">
      <c r="B336" s="174"/>
      <c r="C336" s="175"/>
      <c r="D336" s="174"/>
      <c r="E336" s="174"/>
      <c r="F336" s="174"/>
      <c r="G336" s="174"/>
      <c r="H336" s="174"/>
      <c r="I336" s="174"/>
      <c r="J336" s="174"/>
      <c r="K336" s="174"/>
    </row>
    <row r="337" spans="2:11">
      <c r="B337" s="174"/>
      <c r="C337" s="175"/>
      <c r="D337" s="174"/>
      <c r="E337" s="174"/>
      <c r="F337" s="174"/>
      <c r="G337" s="174"/>
      <c r="H337" s="174"/>
      <c r="I337" s="174"/>
      <c r="J337" s="174"/>
      <c r="K337" s="174"/>
    </row>
    <row r="338" spans="2:11">
      <c r="B338" s="174"/>
      <c r="C338" s="175"/>
      <c r="D338" s="174"/>
      <c r="E338" s="174"/>
      <c r="F338" s="174"/>
      <c r="G338" s="174"/>
      <c r="H338" s="174"/>
      <c r="I338" s="174"/>
      <c r="J338" s="174"/>
      <c r="K338" s="174"/>
    </row>
    <row r="339" spans="2:11">
      <c r="B339" s="174"/>
      <c r="C339" s="175"/>
      <c r="D339" s="174"/>
      <c r="E339" s="174"/>
      <c r="F339" s="174"/>
      <c r="G339" s="174"/>
      <c r="H339" s="174"/>
      <c r="I339" s="174"/>
      <c r="J339" s="174"/>
      <c r="K339" s="174"/>
    </row>
    <row r="340" spans="2:11">
      <c r="B340" s="174"/>
      <c r="C340" s="175"/>
      <c r="D340" s="174"/>
      <c r="E340" s="174"/>
      <c r="F340" s="174"/>
      <c r="G340" s="174"/>
      <c r="H340" s="174"/>
      <c r="I340" s="174"/>
      <c r="J340" s="174"/>
      <c r="K340" s="174"/>
    </row>
    <row r="341" spans="2:11">
      <c r="B341" s="174"/>
      <c r="C341" s="175"/>
      <c r="D341" s="174"/>
      <c r="E341" s="174"/>
      <c r="F341" s="174"/>
      <c r="G341" s="174"/>
      <c r="H341" s="174"/>
      <c r="I341" s="174"/>
      <c r="J341" s="174"/>
      <c r="K341" s="174"/>
    </row>
    <row r="342" spans="2:11">
      <c r="B342" s="174"/>
      <c r="C342" s="175"/>
      <c r="D342" s="174"/>
      <c r="E342" s="174"/>
      <c r="F342" s="174"/>
      <c r="G342" s="174"/>
      <c r="H342" s="174"/>
      <c r="I342" s="174"/>
      <c r="J342" s="174"/>
      <c r="K342" s="174"/>
    </row>
    <row r="343" spans="2:11">
      <c r="B343" s="174"/>
      <c r="C343" s="175"/>
      <c r="D343" s="174"/>
      <c r="E343" s="174"/>
      <c r="F343" s="174"/>
      <c r="G343" s="174"/>
      <c r="H343" s="174"/>
      <c r="I343" s="174"/>
      <c r="J343" s="174"/>
      <c r="K343" s="174"/>
    </row>
    <row r="344" spans="2:11">
      <c r="B344" s="174"/>
      <c r="C344" s="175"/>
      <c r="D344" s="174"/>
      <c r="E344" s="174"/>
      <c r="F344" s="174"/>
      <c r="G344" s="174"/>
      <c r="H344" s="174"/>
      <c r="I344" s="174"/>
      <c r="J344" s="174"/>
      <c r="K344" s="174"/>
    </row>
    <row r="345" spans="2:11">
      <c r="B345" s="174"/>
      <c r="C345" s="175"/>
      <c r="D345" s="174"/>
      <c r="E345" s="174"/>
      <c r="F345" s="174"/>
      <c r="G345" s="174"/>
      <c r="H345" s="174"/>
      <c r="I345" s="174"/>
      <c r="J345" s="174"/>
      <c r="K345" s="174"/>
    </row>
    <row r="346" spans="2:11">
      <c r="B346" s="174"/>
      <c r="C346" s="175"/>
      <c r="D346" s="174"/>
      <c r="E346" s="174"/>
      <c r="F346" s="174"/>
      <c r="G346" s="174"/>
      <c r="H346" s="174"/>
      <c r="I346" s="174"/>
      <c r="J346" s="174"/>
      <c r="K346" s="174"/>
    </row>
    <row r="347" spans="2:11">
      <c r="B347" s="174"/>
      <c r="C347" s="175"/>
      <c r="D347" s="174"/>
      <c r="E347" s="174"/>
      <c r="F347" s="174"/>
      <c r="G347" s="174"/>
      <c r="H347" s="174"/>
      <c r="I347" s="174"/>
      <c r="J347" s="174"/>
      <c r="K347" s="174"/>
    </row>
    <row r="348" spans="2:11">
      <c r="B348" s="174"/>
      <c r="C348" s="175"/>
      <c r="D348" s="174"/>
      <c r="E348" s="174"/>
      <c r="F348" s="174"/>
      <c r="G348" s="174"/>
      <c r="H348" s="174"/>
      <c r="I348" s="174"/>
      <c r="J348" s="174"/>
      <c r="K348" s="174"/>
    </row>
    <row r="349" spans="2:11">
      <c r="B349" s="174"/>
      <c r="C349" s="175"/>
      <c r="D349" s="174"/>
      <c r="E349" s="174"/>
      <c r="F349" s="174"/>
      <c r="G349" s="174"/>
      <c r="H349" s="174"/>
      <c r="I349" s="174"/>
      <c r="J349" s="174"/>
      <c r="K349" s="174"/>
    </row>
    <row r="350" spans="2:11">
      <c r="B350" s="174"/>
      <c r="C350" s="175"/>
      <c r="D350" s="174"/>
      <c r="E350" s="174"/>
      <c r="F350" s="174"/>
      <c r="G350" s="174"/>
      <c r="H350" s="174"/>
      <c r="I350" s="174"/>
      <c r="J350" s="174"/>
      <c r="K350" s="174"/>
    </row>
    <row r="351" spans="2:11">
      <c r="B351" s="174"/>
      <c r="C351" s="175"/>
      <c r="D351" s="174"/>
      <c r="E351" s="174"/>
      <c r="F351" s="174"/>
      <c r="G351" s="174"/>
      <c r="H351" s="174"/>
      <c r="I351" s="174"/>
      <c r="J351" s="174"/>
      <c r="K351" s="174"/>
    </row>
    <row r="352" spans="2:11">
      <c r="B352" s="174"/>
      <c r="C352" s="175"/>
      <c r="D352" s="174"/>
      <c r="E352" s="174"/>
      <c r="F352" s="174"/>
      <c r="G352" s="174"/>
      <c r="H352" s="174"/>
      <c r="I352" s="174"/>
      <c r="J352" s="174"/>
      <c r="K352" s="174"/>
    </row>
    <row r="353" spans="2:11">
      <c r="B353" s="174"/>
      <c r="C353" s="175"/>
      <c r="D353" s="174"/>
      <c r="E353" s="174"/>
      <c r="F353" s="174"/>
      <c r="G353" s="174"/>
      <c r="H353" s="174"/>
      <c r="I353" s="174"/>
      <c r="J353" s="174"/>
      <c r="K353" s="174"/>
    </row>
    <row r="354" spans="2:11">
      <c r="B354" s="174"/>
      <c r="C354" s="175"/>
      <c r="D354" s="174"/>
      <c r="E354" s="174"/>
      <c r="F354" s="174"/>
      <c r="G354" s="174"/>
      <c r="H354" s="174"/>
      <c r="I354" s="174"/>
      <c r="J354" s="174"/>
      <c r="K354" s="174"/>
    </row>
    <row r="355" spans="2:11">
      <c r="B355" s="174"/>
      <c r="C355" s="175"/>
      <c r="D355" s="174"/>
      <c r="E355" s="174"/>
      <c r="F355" s="174"/>
      <c r="G355" s="174"/>
      <c r="H355" s="174"/>
      <c r="I355" s="174"/>
      <c r="J355" s="174"/>
      <c r="K355" s="174"/>
    </row>
    <row r="356" spans="2:11">
      <c r="B356" s="174"/>
      <c r="C356" s="175"/>
      <c r="D356" s="174"/>
      <c r="E356" s="174"/>
      <c r="F356" s="174"/>
      <c r="G356" s="174"/>
      <c r="H356" s="174"/>
      <c r="I356" s="174"/>
      <c r="J356" s="174"/>
      <c r="K356" s="174"/>
    </row>
    <row r="357" spans="2:11">
      <c r="B357" s="174"/>
      <c r="C357" s="175"/>
      <c r="D357" s="174"/>
      <c r="E357" s="174"/>
      <c r="F357" s="174"/>
      <c r="G357" s="174"/>
      <c r="H357" s="174"/>
      <c r="I357" s="174"/>
      <c r="J357" s="174"/>
      <c r="K357" s="174"/>
    </row>
    <row r="358" spans="2:11">
      <c r="B358" s="174"/>
      <c r="C358" s="175"/>
      <c r="D358" s="174"/>
      <c r="E358" s="174"/>
      <c r="F358" s="174"/>
      <c r="G358" s="174"/>
      <c r="H358" s="174"/>
      <c r="I358" s="174"/>
      <c r="J358" s="174"/>
      <c r="K358" s="174"/>
    </row>
    <row r="359" spans="2:11">
      <c r="B359" s="174"/>
      <c r="C359" s="175"/>
      <c r="D359" s="174"/>
      <c r="E359" s="174"/>
      <c r="F359" s="174"/>
      <c r="G359" s="174"/>
      <c r="H359" s="174"/>
      <c r="I359" s="174"/>
      <c r="J359" s="174"/>
      <c r="K359" s="174"/>
    </row>
    <row r="360" spans="2:11">
      <c r="B360" s="174"/>
      <c r="C360" s="175"/>
      <c r="D360" s="174"/>
      <c r="E360" s="174"/>
      <c r="F360" s="174"/>
      <c r="G360" s="174"/>
      <c r="H360" s="174"/>
      <c r="I360" s="174"/>
      <c r="J360" s="174"/>
      <c r="K360" s="174"/>
    </row>
    <row r="361" spans="2:11">
      <c r="B361" s="174"/>
      <c r="C361" s="175"/>
      <c r="D361" s="174"/>
      <c r="E361" s="174"/>
      <c r="F361" s="174"/>
      <c r="G361" s="174"/>
      <c r="H361" s="174"/>
      <c r="I361" s="174"/>
      <c r="J361" s="174"/>
      <c r="K361" s="174"/>
    </row>
    <row r="362" spans="2:11">
      <c r="B362" s="174"/>
      <c r="C362" s="175"/>
      <c r="D362" s="174"/>
      <c r="E362" s="174"/>
      <c r="F362" s="174"/>
      <c r="G362" s="174"/>
      <c r="H362" s="174"/>
      <c r="I362" s="174"/>
      <c r="J362" s="174"/>
      <c r="K362" s="174"/>
    </row>
    <row r="363" spans="2:11">
      <c r="B363" s="174"/>
      <c r="C363" s="175"/>
      <c r="D363" s="174"/>
      <c r="E363" s="174"/>
      <c r="F363" s="174"/>
      <c r="G363" s="174"/>
      <c r="H363" s="174"/>
      <c r="I363" s="174"/>
      <c r="J363" s="174"/>
      <c r="K363" s="174"/>
    </row>
    <row r="364" spans="2:11">
      <c r="B364" s="174"/>
      <c r="C364" s="175"/>
      <c r="D364" s="174"/>
      <c r="E364" s="174"/>
      <c r="F364" s="174"/>
      <c r="G364" s="174"/>
      <c r="H364" s="174"/>
      <c r="I364" s="174"/>
      <c r="J364" s="174"/>
      <c r="K364" s="174"/>
    </row>
    <row r="365" spans="2:11">
      <c r="B365" s="174"/>
      <c r="C365" s="175"/>
      <c r="D365" s="174"/>
      <c r="E365" s="174"/>
      <c r="F365" s="174"/>
      <c r="G365" s="174"/>
      <c r="H365" s="174"/>
      <c r="I365" s="174"/>
      <c r="J365" s="174"/>
      <c r="K365" s="174"/>
    </row>
    <row r="366" spans="2:11">
      <c r="B366" s="174"/>
      <c r="C366" s="175"/>
      <c r="D366" s="174"/>
      <c r="E366" s="174"/>
      <c r="F366" s="174"/>
      <c r="G366" s="174"/>
      <c r="H366" s="174"/>
      <c r="I366" s="174"/>
      <c r="J366" s="174"/>
      <c r="K366" s="174"/>
    </row>
    <row r="367" spans="2:11">
      <c r="B367" s="174"/>
      <c r="C367" s="175"/>
      <c r="D367" s="174"/>
      <c r="E367" s="174"/>
      <c r="F367" s="174"/>
      <c r="G367" s="174"/>
      <c r="H367" s="174"/>
      <c r="I367" s="174"/>
      <c r="J367" s="174"/>
      <c r="K367" s="174"/>
    </row>
    <row r="368" spans="2:11">
      <c r="B368" s="174"/>
      <c r="C368" s="175"/>
      <c r="D368" s="174"/>
      <c r="E368" s="174"/>
      <c r="F368" s="174"/>
      <c r="G368" s="174"/>
      <c r="H368" s="174"/>
      <c r="I368" s="174"/>
      <c r="J368" s="174"/>
      <c r="K368" s="174"/>
    </row>
    <row r="369" spans="2:11">
      <c r="B369" s="174"/>
      <c r="C369" s="175"/>
      <c r="D369" s="174"/>
      <c r="E369" s="174"/>
      <c r="F369" s="174"/>
      <c r="G369" s="174"/>
      <c r="H369" s="174"/>
      <c r="I369" s="174"/>
      <c r="J369" s="174"/>
      <c r="K369" s="174"/>
    </row>
    <row r="370" spans="2:11">
      <c r="B370" s="174"/>
      <c r="C370" s="175"/>
      <c r="D370" s="174"/>
      <c r="E370" s="174"/>
      <c r="F370" s="174"/>
      <c r="G370" s="174"/>
      <c r="H370" s="174"/>
      <c r="I370" s="174"/>
      <c r="J370" s="174"/>
      <c r="K370" s="174"/>
    </row>
    <row r="371" spans="2:11">
      <c r="B371" s="174"/>
      <c r="C371" s="175"/>
      <c r="D371" s="174"/>
      <c r="E371" s="174"/>
      <c r="F371" s="174"/>
      <c r="G371" s="174"/>
      <c r="H371" s="174"/>
      <c r="I371" s="174"/>
      <c r="J371" s="174"/>
      <c r="K371" s="174"/>
    </row>
    <row r="372" spans="2:11">
      <c r="B372" s="174"/>
      <c r="C372" s="175"/>
      <c r="D372" s="174"/>
      <c r="E372" s="174"/>
      <c r="F372" s="174"/>
      <c r="G372" s="174"/>
      <c r="H372" s="174"/>
      <c r="I372" s="174"/>
      <c r="J372" s="174"/>
      <c r="K372" s="174"/>
    </row>
    <row r="373" spans="2:11">
      <c r="B373" s="174"/>
      <c r="C373" s="175"/>
      <c r="D373" s="174"/>
      <c r="E373" s="174"/>
      <c r="F373" s="174"/>
      <c r="G373" s="174"/>
      <c r="H373" s="174"/>
      <c r="I373" s="174"/>
      <c r="J373" s="174"/>
      <c r="K373" s="174"/>
    </row>
    <row r="374" spans="2:11">
      <c r="B374" s="174"/>
      <c r="C374" s="175"/>
      <c r="D374" s="174"/>
      <c r="E374" s="174"/>
      <c r="F374" s="174"/>
      <c r="G374" s="174"/>
      <c r="H374" s="174"/>
      <c r="I374" s="174"/>
      <c r="J374" s="174"/>
      <c r="K374" s="174"/>
    </row>
    <row r="375" spans="2:11">
      <c r="B375" s="174"/>
      <c r="C375" s="175"/>
      <c r="D375" s="174"/>
      <c r="E375" s="174"/>
      <c r="F375" s="174"/>
      <c r="G375" s="174"/>
      <c r="H375" s="174"/>
      <c r="I375" s="174"/>
      <c r="J375" s="174"/>
      <c r="K375" s="174"/>
    </row>
    <row r="376" spans="2:11">
      <c r="B376" s="174"/>
      <c r="C376" s="175"/>
      <c r="D376" s="174"/>
      <c r="E376" s="174"/>
      <c r="F376" s="174"/>
      <c r="G376" s="174"/>
      <c r="H376" s="174"/>
      <c r="I376" s="174"/>
      <c r="J376" s="174"/>
      <c r="K376" s="174"/>
    </row>
    <row r="377" spans="2:11">
      <c r="B377" s="174"/>
      <c r="C377" s="175"/>
      <c r="D377" s="174"/>
      <c r="E377" s="174"/>
      <c r="F377" s="174"/>
      <c r="G377" s="174"/>
      <c r="H377" s="174"/>
      <c r="I377" s="174"/>
      <c r="J377" s="174"/>
      <c r="K377" s="174"/>
    </row>
    <row r="378" spans="2:11">
      <c r="B378" s="174"/>
      <c r="C378" s="175"/>
      <c r="D378" s="174"/>
      <c r="E378" s="174"/>
      <c r="F378" s="174"/>
      <c r="G378" s="174"/>
      <c r="H378" s="174"/>
      <c r="I378" s="174"/>
      <c r="J378" s="174"/>
      <c r="K378" s="174"/>
    </row>
    <row r="379" spans="2:11">
      <c r="B379" s="174"/>
      <c r="C379" s="175"/>
      <c r="D379" s="174"/>
      <c r="E379" s="174"/>
      <c r="F379" s="174"/>
      <c r="G379" s="174"/>
      <c r="H379" s="174"/>
      <c r="I379" s="174"/>
      <c r="J379" s="174"/>
      <c r="K379" s="174"/>
    </row>
    <row r="380" spans="2:11">
      <c r="B380" s="174"/>
      <c r="C380" s="175"/>
      <c r="D380" s="174"/>
      <c r="E380" s="174"/>
      <c r="F380" s="174"/>
      <c r="G380" s="174"/>
      <c r="H380" s="174"/>
      <c r="I380" s="174"/>
      <c r="J380" s="174"/>
      <c r="K380" s="174"/>
    </row>
    <row r="381" spans="2:11">
      <c r="B381" s="174"/>
      <c r="C381" s="175"/>
      <c r="D381" s="174"/>
      <c r="E381" s="174"/>
      <c r="F381" s="174"/>
      <c r="G381" s="174"/>
      <c r="H381" s="174"/>
      <c r="I381" s="174"/>
      <c r="J381" s="174"/>
      <c r="K381" s="174"/>
    </row>
    <row r="382" spans="2:11">
      <c r="B382" s="174"/>
      <c r="C382" s="175"/>
      <c r="D382" s="174"/>
      <c r="E382" s="174"/>
      <c r="F382" s="174"/>
      <c r="G382" s="174"/>
      <c r="H382" s="174"/>
      <c r="I382" s="174"/>
      <c r="J382" s="174"/>
      <c r="K382" s="174"/>
    </row>
    <row r="383" spans="2:11">
      <c r="B383" s="174"/>
      <c r="C383" s="175"/>
      <c r="D383" s="174"/>
      <c r="E383" s="174"/>
      <c r="F383" s="174"/>
      <c r="G383" s="174"/>
      <c r="H383" s="174"/>
      <c r="I383" s="174"/>
      <c r="J383" s="174"/>
      <c r="K383" s="174"/>
    </row>
    <row r="384" spans="2:11">
      <c r="B384" s="174"/>
      <c r="C384" s="175"/>
      <c r="D384" s="174"/>
      <c r="E384" s="174"/>
      <c r="F384" s="174"/>
      <c r="G384" s="174"/>
      <c r="H384" s="174"/>
      <c r="I384" s="174"/>
      <c r="J384" s="174"/>
      <c r="K384" s="174"/>
    </row>
    <row r="385" spans="2:11">
      <c r="B385" s="174"/>
      <c r="C385" s="175"/>
      <c r="D385" s="174"/>
      <c r="E385" s="174"/>
      <c r="F385" s="174"/>
      <c r="G385" s="174"/>
      <c r="H385" s="174"/>
      <c r="I385" s="174"/>
      <c r="J385" s="174"/>
      <c r="K385" s="174"/>
    </row>
    <row r="386" spans="2:11">
      <c r="B386" s="174"/>
      <c r="C386" s="175"/>
      <c r="D386" s="174"/>
      <c r="E386" s="174"/>
      <c r="F386" s="174"/>
      <c r="G386" s="174"/>
      <c r="H386" s="174"/>
      <c r="I386" s="174"/>
      <c r="J386" s="174"/>
      <c r="K386" s="174"/>
    </row>
    <row r="387" spans="2:11">
      <c r="B387" s="174"/>
      <c r="C387" s="175"/>
      <c r="D387" s="174"/>
      <c r="E387" s="174"/>
      <c r="F387" s="174"/>
      <c r="G387" s="174"/>
      <c r="H387" s="174"/>
      <c r="I387" s="174"/>
      <c r="J387" s="174"/>
      <c r="K387" s="174"/>
    </row>
    <row r="388" spans="2:11">
      <c r="B388" s="174"/>
      <c r="C388" s="175"/>
      <c r="D388" s="174"/>
      <c r="E388" s="174"/>
      <c r="F388" s="174"/>
      <c r="G388" s="174"/>
      <c r="H388" s="174"/>
      <c r="I388" s="174"/>
      <c r="J388" s="174"/>
      <c r="K388" s="174"/>
    </row>
    <row r="389" spans="2:11">
      <c r="B389" s="174"/>
      <c r="C389" s="175"/>
      <c r="D389" s="174"/>
      <c r="E389" s="174"/>
      <c r="F389" s="174"/>
      <c r="G389" s="174"/>
      <c r="H389" s="174"/>
      <c r="I389" s="174"/>
      <c r="J389" s="174"/>
      <c r="K389" s="174"/>
    </row>
    <row r="390" spans="2:11">
      <c r="B390" s="174"/>
      <c r="C390" s="175"/>
      <c r="D390" s="174"/>
      <c r="E390" s="174"/>
      <c r="F390" s="174"/>
      <c r="G390" s="174"/>
      <c r="H390" s="174"/>
      <c r="I390" s="174"/>
      <c r="J390" s="174"/>
      <c r="K390" s="174"/>
    </row>
    <row r="391" spans="2:11">
      <c r="B391" s="174"/>
      <c r="C391" s="175"/>
      <c r="D391" s="174"/>
      <c r="E391" s="174"/>
      <c r="F391" s="174"/>
      <c r="G391" s="174"/>
      <c r="H391" s="174"/>
      <c r="I391" s="174"/>
      <c r="J391" s="174"/>
      <c r="K391" s="174"/>
    </row>
    <row r="392" spans="2:11">
      <c r="B392" s="174"/>
      <c r="C392" s="175"/>
      <c r="D392" s="174"/>
      <c r="E392" s="174"/>
      <c r="F392" s="174"/>
      <c r="G392" s="174"/>
      <c r="H392" s="174"/>
      <c r="I392" s="174"/>
      <c r="J392" s="174"/>
      <c r="K392" s="174"/>
    </row>
    <row r="393" spans="2:11">
      <c r="B393" s="174"/>
      <c r="C393" s="175"/>
      <c r="D393" s="174"/>
      <c r="E393" s="174"/>
      <c r="F393" s="174"/>
      <c r="G393" s="174"/>
      <c r="H393" s="174"/>
      <c r="I393" s="174"/>
      <c r="J393" s="174"/>
      <c r="K393" s="174"/>
    </row>
    <row r="394" spans="2:11">
      <c r="B394" s="174"/>
      <c r="C394" s="175"/>
      <c r="D394" s="174"/>
      <c r="E394" s="174"/>
      <c r="F394" s="174"/>
      <c r="G394" s="174"/>
      <c r="H394" s="174"/>
      <c r="I394" s="174"/>
      <c r="J394" s="174"/>
      <c r="K394" s="174"/>
    </row>
    <row r="395" spans="2:11">
      <c r="B395" s="174"/>
      <c r="C395" s="175"/>
      <c r="D395" s="174"/>
      <c r="E395" s="174"/>
      <c r="F395" s="174"/>
      <c r="G395" s="174"/>
      <c r="H395" s="174"/>
      <c r="I395" s="174"/>
      <c r="J395" s="174"/>
      <c r="K395" s="174"/>
    </row>
    <row r="396" spans="2:11">
      <c r="B396" s="174"/>
      <c r="C396" s="175"/>
      <c r="D396" s="174"/>
      <c r="E396" s="174"/>
      <c r="F396" s="174"/>
      <c r="G396" s="174"/>
      <c r="H396" s="174"/>
      <c r="I396" s="174"/>
      <c r="J396" s="174"/>
      <c r="K396" s="174"/>
    </row>
    <row r="397" spans="2:11">
      <c r="B397" s="174"/>
      <c r="C397" s="175"/>
      <c r="D397" s="174"/>
      <c r="E397" s="174"/>
      <c r="F397" s="174"/>
      <c r="G397" s="174"/>
      <c r="H397" s="174"/>
      <c r="I397" s="174"/>
      <c r="J397" s="174"/>
      <c r="K397" s="174"/>
    </row>
    <row r="398" spans="2:11">
      <c r="B398" s="174"/>
      <c r="C398" s="175"/>
      <c r="D398" s="174"/>
      <c r="E398" s="174"/>
      <c r="F398" s="174"/>
      <c r="G398" s="174"/>
      <c r="H398" s="174"/>
      <c r="I398" s="174"/>
      <c r="J398" s="174"/>
      <c r="K398" s="174"/>
    </row>
    <row r="399" spans="2:11">
      <c r="B399" s="174"/>
      <c r="C399" s="175"/>
      <c r="D399" s="174"/>
      <c r="E399" s="174"/>
      <c r="F399" s="174"/>
      <c r="G399" s="174"/>
      <c r="H399" s="174"/>
      <c r="I399" s="174"/>
      <c r="J399" s="174"/>
      <c r="K399" s="174"/>
    </row>
    <row r="400" spans="2:11">
      <c r="B400" s="174"/>
      <c r="C400" s="175"/>
      <c r="D400" s="174"/>
      <c r="E400" s="174"/>
      <c r="F400" s="174"/>
      <c r="G400" s="174"/>
      <c r="H400" s="174"/>
      <c r="I400" s="174"/>
      <c r="J400" s="174"/>
      <c r="K400" s="174"/>
    </row>
    <row r="401" spans="2:11">
      <c r="B401" s="174"/>
      <c r="C401" s="175"/>
      <c r="D401" s="174"/>
      <c r="E401" s="174"/>
      <c r="F401" s="174"/>
      <c r="G401" s="174"/>
      <c r="H401" s="174"/>
      <c r="I401" s="174"/>
      <c r="J401" s="174"/>
      <c r="K401" s="174"/>
    </row>
    <row r="402" spans="2:11">
      <c r="B402" s="174"/>
      <c r="C402" s="175"/>
      <c r="D402" s="174"/>
      <c r="E402" s="174"/>
      <c r="F402" s="174"/>
      <c r="G402" s="174"/>
      <c r="H402" s="174"/>
      <c r="I402" s="174"/>
      <c r="J402" s="174"/>
      <c r="K402" s="174"/>
    </row>
    <row r="403" spans="2:11">
      <c r="B403" s="174"/>
      <c r="C403" s="175"/>
      <c r="D403" s="174"/>
      <c r="E403" s="174"/>
      <c r="F403" s="174"/>
      <c r="G403" s="174"/>
      <c r="H403" s="174"/>
      <c r="I403" s="174"/>
      <c r="J403" s="174"/>
      <c r="K403" s="174"/>
    </row>
    <row r="404" spans="2:11">
      <c r="B404" s="174"/>
      <c r="C404" s="175"/>
      <c r="D404" s="174"/>
      <c r="E404" s="174"/>
      <c r="F404" s="174"/>
      <c r="G404" s="174"/>
      <c r="H404" s="174"/>
      <c r="I404" s="174"/>
      <c r="J404" s="174"/>
      <c r="K404" s="174"/>
    </row>
    <row r="405" spans="2:11">
      <c r="B405" s="174"/>
      <c r="C405" s="175"/>
      <c r="D405" s="174"/>
      <c r="E405" s="174"/>
      <c r="F405" s="174"/>
      <c r="G405" s="174"/>
      <c r="H405" s="174"/>
      <c r="I405" s="174"/>
      <c r="J405" s="174"/>
      <c r="K405" s="174"/>
    </row>
    <row r="406" spans="2:11">
      <c r="B406" s="174"/>
      <c r="C406" s="175"/>
      <c r="D406" s="174"/>
      <c r="E406" s="174"/>
      <c r="F406" s="174"/>
      <c r="G406" s="174"/>
      <c r="H406" s="174"/>
      <c r="I406" s="174"/>
      <c r="J406" s="174"/>
      <c r="K406" s="174"/>
    </row>
    <row r="407" spans="2:11">
      <c r="B407" s="174"/>
      <c r="C407" s="175"/>
      <c r="D407" s="174"/>
      <c r="E407" s="174"/>
      <c r="F407" s="174"/>
      <c r="G407" s="174"/>
      <c r="H407" s="174"/>
      <c r="I407" s="174"/>
      <c r="J407" s="174"/>
      <c r="K407" s="174"/>
    </row>
    <row r="408" spans="2:11">
      <c r="B408" s="174"/>
      <c r="C408" s="175"/>
      <c r="D408" s="174"/>
      <c r="E408" s="174"/>
      <c r="F408" s="174"/>
      <c r="G408" s="174"/>
      <c r="H408" s="174"/>
      <c r="I408" s="174"/>
      <c r="J408" s="174"/>
      <c r="K408" s="174"/>
    </row>
    <row r="409" spans="2:11">
      <c r="B409" s="174"/>
      <c r="C409" s="175"/>
      <c r="D409" s="174"/>
      <c r="E409" s="174"/>
      <c r="F409" s="174"/>
      <c r="G409" s="174"/>
      <c r="H409" s="174"/>
      <c r="I409" s="174"/>
      <c r="J409" s="174"/>
      <c r="K409" s="174"/>
    </row>
    <row r="410" spans="2:11">
      <c r="B410" s="174"/>
      <c r="C410" s="175"/>
      <c r="D410" s="174"/>
      <c r="E410" s="174"/>
      <c r="F410" s="174"/>
      <c r="G410" s="174"/>
      <c r="H410" s="174"/>
      <c r="I410" s="174"/>
      <c r="J410" s="174"/>
      <c r="K410" s="174"/>
    </row>
    <row r="411" spans="2:11">
      <c r="B411" s="174"/>
      <c r="C411" s="175"/>
      <c r="D411" s="174"/>
      <c r="E411" s="174"/>
      <c r="F411" s="174"/>
      <c r="G411" s="174"/>
      <c r="H411" s="174"/>
      <c r="I411" s="174"/>
      <c r="J411" s="174"/>
      <c r="K411" s="174"/>
    </row>
    <row r="412" spans="2:11">
      <c r="B412" s="174"/>
      <c r="C412" s="175"/>
      <c r="D412" s="174"/>
      <c r="E412" s="174"/>
      <c r="F412" s="174"/>
      <c r="G412" s="174"/>
      <c r="H412" s="174"/>
      <c r="I412" s="174"/>
      <c r="J412" s="174"/>
      <c r="K412" s="174"/>
    </row>
    <row r="413" spans="2:11">
      <c r="B413" s="174"/>
      <c r="C413" s="175"/>
      <c r="D413" s="174"/>
      <c r="E413" s="174"/>
      <c r="F413" s="174"/>
      <c r="G413" s="174"/>
      <c r="H413" s="174"/>
      <c r="I413" s="174"/>
      <c r="J413" s="174"/>
      <c r="K413" s="174"/>
    </row>
    <row r="414" spans="2:11">
      <c r="B414" s="174"/>
      <c r="C414" s="175"/>
      <c r="D414" s="174"/>
      <c r="E414" s="174"/>
      <c r="F414" s="174"/>
      <c r="G414" s="174"/>
      <c r="H414" s="174"/>
      <c r="I414" s="174"/>
      <c r="J414" s="174"/>
      <c r="K414" s="174"/>
    </row>
    <row r="415" spans="2:11">
      <c r="B415" s="174"/>
      <c r="C415" s="175"/>
      <c r="D415" s="174"/>
      <c r="E415" s="174"/>
      <c r="F415" s="174"/>
      <c r="G415" s="174"/>
      <c r="H415" s="174"/>
      <c r="I415" s="174"/>
      <c r="J415" s="174"/>
      <c r="K415" s="174"/>
    </row>
    <row r="416" spans="2:11">
      <c r="B416" s="174"/>
      <c r="C416" s="175"/>
      <c r="D416" s="174"/>
      <c r="E416" s="174"/>
      <c r="F416" s="174"/>
      <c r="G416" s="174"/>
      <c r="H416" s="174"/>
      <c r="I416" s="174"/>
      <c r="J416" s="174"/>
      <c r="K416" s="174"/>
    </row>
    <row r="417" spans="2:11">
      <c r="B417" s="174"/>
      <c r="C417" s="175"/>
      <c r="D417" s="174"/>
      <c r="E417" s="174"/>
      <c r="F417" s="174"/>
      <c r="G417" s="174"/>
      <c r="H417" s="174"/>
      <c r="I417" s="174"/>
      <c r="J417" s="174"/>
      <c r="K417" s="174"/>
    </row>
    <row r="418" spans="2:11">
      <c r="B418" s="174"/>
      <c r="C418" s="175"/>
      <c r="D418" s="174"/>
      <c r="E418" s="174"/>
      <c r="F418" s="174"/>
      <c r="G418" s="174"/>
      <c r="H418" s="174"/>
      <c r="I418" s="174"/>
      <c r="J418" s="174"/>
      <c r="K418" s="174"/>
    </row>
    <row r="419" spans="2:11">
      <c r="B419" s="174"/>
      <c r="C419" s="175"/>
      <c r="D419" s="174"/>
      <c r="E419" s="174"/>
      <c r="F419" s="174"/>
      <c r="G419" s="174"/>
      <c r="H419" s="174"/>
      <c r="I419" s="174"/>
      <c r="J419" s="174"/>
      <c r="K419" s="174"/>
    </row>
    <row r="420" spans="2:11">
      <c r="B420" s="174"/>
      <c r="C420" s="175"/>
      <c r="D420" s="174"/>
      <c r="E420" s="174"/>
      <c r="F420" s="174"/>
      <c r="G420" s="174"/>
      <c r="H420" s="174"/>
      <c r="I420" s="174"/>
      <c r="J420" s="174"/>
      <c r="K420" s="174"/>
    </row>
    <row r="421" spans="2:11">
      <c r="B421" s="174"/>
      <c r="C421" s="175"/>
      <c r="D421" s="174"/>
      <c r="E421" s="174"/>
      <c r="F421" s="174"/>
      <c r="G421" s="174"/>
      <c r="H421" s="174"/>
      <c r="I421" s="174"/>
      <c r="J421" s="174"/>
      <c r="K421" s="174"/>
    </row>
    <row r="422" spans="2:11">
      <c r="B422" s="174"/>
      <c r="C422" s="175"/>
      <c r="D422" s="174"/>
      <c r="E422" s="174"/>
      <c r="F422" s="174"/>
      <c r="G422" s="174"/>
      <c r="H422" s="174"/>
      <c r="I422" s="174"/>
      <c r="J422" s="174"/>
      <c r="K422" s="174"/>
    </row>
    <row r="423" spans="2:11">
      <c r="B423" s="174"/>
      <c r="C423" s="175"/>
      <c r="D423" s="174"/>
      <c r="E423" s="174"/>
      <c r="F423" s="174"/>
      <c r="G423" s="174"/>
      <c r="H423" s="174"/>
      <c r="I423" s="174"/>
      <c r="J423" s="174"/>
      <c r="K423" s="174"/>
    </row>
    <row r="424" spans="2:11">
      <c r="B424" s="174"/>
      <c r="C424" s="175"/>
      <c r="D424" s="174"/>
      <c r="E424" s="174"/>
      <c r="F424" s="174"/>
      <c r="G424" s="174"/>
      <c r="H424" s="174"/>
      <c r="I424" s="174"/>
      <c r="J424" s="174"/>
      <c r="K424" s="174"/>
    </row>
    <row r="425" spans="2:11">
      <c r="B425" s="174"/>
      <c r="C425" s="175"/>
      <c r="D425" s="174"/>
      <c r="E425" s="174"/>
      <c r="F425" s="174"/>
      <c r="G425" s="174"/>
      <c r="H425" s="174"/>
      <c r="I425" s="174"/>
      <c r="J425" s="174"/>
      <c r="K425" s="174"/>
    </row>
    <row r="426" spans="2:11">
      <c r="B426" s="174"/>
      <c r="C426" s="175"/>
      <c r="D426" s="174"/>
      <c r="E426" s="174"/>
      <c r="F426" s="174"/>
      <c r="G426" s="174"/>
      <c r="H426" s="174"/>
      <c r="I426" s="174"/>
      <c r="J426" s="174"/>
      <c r="K426" s="174"/>
    </row>
    <row r="427" spans="2:11">
      <c r="B427" s="174"/>
      <c r="C427" s="175"/>
      <c r="D427" s="174"/>
      <c r="E427" s="174"/>
      <c r="F427" s="174"/>
      <c r="G427" s="174"/>
      <c r="H427" s="174"/>
      <c r="I427" s="174"/>
      <c r="J427" s="174"/>
      <c r="K427" s="174"/>
    </row>
    <row r="428" spans="2:11">
      <c r="B428" s="174"/>
      <c r="C428" s="175"/>
      <c r="D428" s="174"/>
      <c r="E428" s="174"/>
      <c r="F428" s="174"/>
      <c r="G428" s="174"/>
      <c r="H428" s="174"/>
      <c r="I428" s="174"/>
      <c r="J428" s="174"/>
      <c r="K428" s="174"/>
    </row>
    <row r="429" spans="2:11">
      <c r="B429" s="174"/>
      <c r="C429" s="175"/>
      <c r="D429" s="174"/>
      <c r="E429" s="174"/>
      <c r="F429" s="174"/>
      <c r="G429" s="174"/>
      <c r="H429" s="174"/>
      <c r="I429" s="174"/>
      <c r="J429" s="174"/>
      <c r="K429" s="174"/>
    </row>
    <row r="430" spans="2:11">
      <c r="B430" s="174"/>
      <c r="C430" s="175"/>
      <c r="D430" s="174"/>
      <c r="E430" s="174"/>
      <c r="F430" s="174"/>
      <c r="G430" s="174"/>
      <c r="H430" s="174"/>
      <c r="I430" s="174"/>
      <c r="J430" s="174"/>
      <c r="K430" s="174"/>
    </row>
    <row r="431" spans="2:11">
      <c r="B431" s="174"/>
      <c r="C431" s="175"/>
      <c r="D431" s="174"/>
      <c r="E431" s="174"/>
      <c r="F431" s="174"/>
      <c r="G431" s="174"/>
      <c r="H431" s="174"/>
      <c r="I431" s="174"/>
      <c r="J431" s="174"/>
      <c r="K431" s="174"/>
    </row>
    <row r="432" spans="2:11">
      <c r="B432" s="174"/>
      <c r="C432" s="175"/>
      <c r="D432" s="174"/>
      <c r="E432" s="174"/>
      <c r="F432" s="174"/>
      <c r="G432" s="174"/>
      <c r="H432" s="174"/>
      <c r="I432" s="174"/>
      <c r="J432" s="174"/>
      <c r="K432" s="174"/>
    </row>
    <row r="433" spans="2:11">
      <c r="B433" s="174"/>
      <c r="C433" s="175"/>
      <c r="D433" s="174"/>
      <c r="E433" s="174"/>
      <c r="F433" s="174"/>
      <c r="G433" s="174"/>
      <c r="H433" s="174"/>
      <c r="I433" s="174"/>
      <c r="J433" s="174"/>
      <c r="K433" s="174"/>
    </row>
    <row r="434" spans="2:11">
      <c r="B434" s="174"/>
      <c r="C434" s="175"/>
      <c r="D434" s="174"/>
      <c r="E434" s="174"/>
      <c r="F434" s="174"/>
      <c r="G434" s="174"/>
      <c r="H434" s="174"/>
      <c r="I434" s="174"/>
      <c r="J434" s="174"/>
      <c r="K434" s="174"/>
    </row>
    <row r="435" spans="2:11">
      <c r="B435" s="174"/>
      <c r="C435" s="175"/>
      <c r="D435" s="174"/>
      <c r="E435" s="174"/>
      <c r="F435" s="174"/>
      <c r="G435" s="174"/>
      <c r="H435" s="174"/>
      <c r="I435" s="174"/>
      <c r="J435" s="174"/>
      <c r="K435" s="174"/>
    </row>
    <row r="436" spans="2:11">
      <c r="B436" s="174"/>
      <c r="C436" s="175"/>
      <c r="D436" s="174"/>
      <c r="E436" s="174"/>
      <c r="F436" s="174"/>
      <c r="G436" s="174"/>
      <c r="H436" s="174"/>
      <c r="I436" s="174"/>
      <c r="J436" s="174"/>
      <c r="K436" s="174"/>
    </row>
    <row r="437" spans="2:11">
      <c r="B437" s="174"/>
      <c r="C437" s="175"/>
      <c r="D437" s="174"/>
      <c r="E437" s="174"/>
      <c r="F437" s="174"/>
      <c r="G437" s="174"/>
      <c r="H437" s="174"/>
      <c r="I437" s="174"/>
      <c r="J437" s="174"/>
      <c r="K437" s="174"/>
    </row>
    <row r="438" spans="2:11">
      <c r="B438" s="174"/>
      <c r="C438" s="175"/>
      <c r="D438" s="174"/>
      <c r="E438" s="174"/>
      <c r="F438" s="174"/>
      <c r="G438" s="174"/>
      <c r="H438" s="174"/>
      <c r="I438" s="174"/>
      <c r="J438" s="174"/>
      <c r="K438" s="174"/>
    </row>
    <row r="439" spans="2:11">
      <c r="B439" s="174"/>
      <c r="C439" s="175"/>
      <c r="D439" s="174"/>
      <c r="E439" s="174"/>
      <c r="F439" s="174"/>
      <c r="G439" s="174"/>
      <c r="H439" s="174"/>
      <c r="I439" s="174"/>
      <c r="J439" s="174"/>
      <c r="K439" s="174"/>
    </row>
    <row r="440" spans="2:11">
      <c r="B440" s="174"/>
      <c r="C440" s="175"/>
      <c r="D440" s="174"/>
      <c r="E440" s="174"/>
      <c r="F440" s="174"/>
      <c r="G440" s="174"/>
      <c r="H440" s="174"/>
      <c r="I440" s="174"/>
      <c r="J440" s="174"/>
      <c r="K440" s="174"/>
    </row>
    <row r="441" spans="2:11">
      <c r="B441" s="174"/>
      <c r="C441" s="175"/>
      <c r="D441" s="174"/>
      <c r="E441" s="174"/>
      <c r="F441" s="174"/>
      <c r="G441" s="174"/>
      <c r="H441" s="174"/>
      <c r="I441" s="174"/>
      <c r="J441" s="174"/>
      <c r="K441" s="174"/>
    </row>
    <row r="442" spans="2:11">
      <c r="B442" s="174"/>
      <c r="C442" s="175"/>
      <c r="D442" s="174"/>
      <c r="E442" s="174"/>
      <c r="F442" s="174"/>
      <c r="G442" s="174"/>
      <c r="H442" s="174"/>
      <c r="I442" s="174"/>
      <c r="J442" s="174"/>
      <c r="K442" s="174"/>
    </row>
    <row r="443" spans="2:11">
      <c r="B443" s="174"/>
      <c r="C443" s="175"/>
      <c r="D443" s="174"/>
      <c r="E443" s="174"/>
      <c r="F443" s="174"/>
      <c r="G443" s="174"/>
      <c r="H443" s="174"/>
      <c r="I443" s="174"/>
      <c r="J443" s="174"/>
      <c r="K443" s="174"/>
    </row>
    <row r="444" spans="2:11">
      <c r="B444" s="174"/>
      <c r="C444" s="175"/>
      <c r="D444" s="174"/>
      <c r="E444" s="174"/>
      <c r="F444" s="174"/>
      <c r="G444" s="174"/>
      <c r="H444" s="174"/>
      <c r="I444" s="174"/>
      <c r="J444" s="174"/>
      <c r="K444" s="174"/>
    </row>
    <row r="445" spans="2:11">
      <c r="B445" s="174"/>
      <c r="C445" s="175"/>
      <c r="D445" s="174"/>
      <c r="E445" s="174"/>
      <c r="F445" s="174"/>
      <c r="G445" s="174"/>
      <c r="H445" s="174"/>
      <c r="I445" s="174"/>
      <c r="J445" s="174"/>
      <c r="K445" s="174"/>
    </row>
    <row r="446" spans="2:11">
      <c r="B446" s="174"/>
      <c r="C446" s="175"/>
      <c r="D446" s="174"/>
      <c r="E446" s="174"/>
      <c r="F446" s="174"/>
      <c r="G446" s="174"/>
      <c r="H446" s="174"/>
      <c r="I446" s="174"/>
      <c r="J446" s="174"/>
      <c r="K446" s="174"/>
    </row>
    <row r="447" spans="2:11">
      <c r="B447" s="174"/>
      <c r="C447" s="175"/>
      <c r="D447" s="174"/>
      <c r="E447" s="174"/>
      <c r="F447" s="174"/>
      <c r="G447" s="174"/>
      <c r="H447" s="174"/>
      <c r="I447" s="174"/>
      <c r="J447" s="174"/>
      <c r="K447" s="174"/>
    </row>
    <row r="448" spans="2:11">
      <c r="B448" s="174"/>
      <c r="C448" s="175"/>
      <c r="D448" s="174"/>
      <c r="E448" s="174"/>
      <c r="F448" s="174"/>
      <c r="G448" s="174"/>
      <c r="H448" s="174"/>
      <c r="I448" s="174"/>
      <c r="J448" s="174"/>
      <c r="K448" s="174"/>
    </row>
    <row r="449" spans="2:11">
      <c r="B449" s="174"/>
      <c r="C449" s="175"/>
      <c r="D449" s="174"/>
      <c r="E449" s="174"/>
      <c r="F449" s="174"/>
      <c r="G449" s="174"/>
      <c r="H449" s="174"/>
      <c r="I449" s="174"/>
      <c r="J449" s="174"/>
      <c r="K449" s="174"/>
    </row>
    <row r="450" spans="2:11">
      <c r="B450" s="174"/>
      <c r="C450" s="175"/>
      <c r="D450" s="174"/>
      <c r="E450" s="174"/>
      <c r="F450" s="174"/>
      <c r="G450" s="174"/>
      <c r="H450" s="174"/>
      <c r="I450" s="174"/>
      <c r="J450" s="174"/>
      <c r="K450" s="174"/>
    </row>
    <row r="451" spans="2:11">
      <c r="B451" s="174"/>
      <c r="C451" s="175"/>
      <c r="D451" s="174"/>
      <c r="E451" s="174"/>
      <c r="F451" s="174"/>
      <c r="G451" s="174"/>
      <c r="H451" s="174"/>
      <c r="I451" s="174"/>
      <c r="J451" s="174"/>
      <c r="K451" s="174"/>
    </row>
    <row r="452" spans="2:11">
      <c r="B452" s="174"/>
      <c r="C452" s="175"/>
      <c r="D452" s="174"/>
      <c r="E452" s="174"/>
      <c r="F452" s="174"/>
      <c r="G452" s="174"/>
      <c r="H452" s="174"/>
      <c r="I452" s="174"/>
      <c r="J452" s="174"/>
      <c r="K452" s="174"/>
    </row>
    <row r="453" spans="2:11">
      <c r="B453" s="174"/>
      <c r="C453" s="175"/>
      <c r="D453" s="174"/>
      <c r="E453" s="174"/>
      <c r="F453" s="174"/>
      <c r="G453" s="174"/>
      <c r="H453" s="174"/>
      <c r="I453" s="174"/>
      <c r="J453" s="174"/>
      <c r="K453" s="174"/>
    </row>
    <row r="454" spans="2:11">
      <c r="B454" s="174"/>
      <c r="C454" s="175"/>
      <c r="D454" s="174"/>
      <c r="E454" s="174"/>
      <c r="F454" s="174"/>
      <c r="G454" s="174"/>
      <c r="H454" s="174"/>
      <c r="I454" s="174"/>
      <c r="J454" s="174"/>
      <c r="K454" s="174"/>
    </row>
    <row r="455" spans="2:11">
      <c r="B455" s="174"/>
      <c r="C455" s="175"/>
      <c r="D455" s="174"/>
      <c r="E455" s="174"/>
      <c r="F455" s="174"/>
      <c r="G455" s="174"/>
      <c r="H455" s="174"/>
      <c r="I455" s="174"/>
      <c r="J455" s="174"/>
      <c r="K455" s="174"/>
    </row>
    <row r="456" spans="2:11">
      <c r="B456" s="174"/>
      <c r="C456" s="175"/>
      <c r="D456" s="174"/>
      <c r="E456" s="174"/>
      <c r="F456" s="174"/>
      <c r="G456" s="174"/>
      <c r="H456" s="174"/>
      <c r="I456" s="174"/>
      <c r="J456" s="174"/>
      <c r="K456" s="174"/>
    </row>
    <row r="457" spans="2:11">
      <c r="B457" s="174"/>
      <c r="C457" s="175"/>
      <c r="D457" s="174"/>
      <c r="E457" s="174"/>
      <c r="F457" s="174"/>
      <c r="G457" s="174"/>
      <c r="H457" s="174"/>
      <c r="I457" s="174"/>
      <c r="J457" s="174"/>
      <c r="K457" s="174"/>
    </row>
    <row r="458" spans="2:11">
      <c r="B458" s="174"/>
      <c r="C458" s="175"/>
      <c r="D458" s="174"/>
      <c r="E458" s="174"/>
      <c r="F458" s="174"/>
      <c r="G458" s="174"/>
      <c r="H458" s="174"/>
      <c r="I458" s="174"/>
      <c r="J458" s="174"/>
      <c r="K458" s="174"/>
    </row>
    <row r="459" spans="2:11">
      <c r="B459" s="174"/>
      <c r="C459" s="175"/>
      <c r="D459" s="174"/>
      <c r="E459" s="174"/>
      <c r="F459" s="174"/>
      <c r="G459" s="174"/>
      <c r="H459" s="174"/>
      <c r="I459" s="174"/>
      <c r="J459" s="174"/>
      <c r="K459" s="174"/>
    </row>
    <row r="460" spans="2:11">
      <c r="B460" s="174"/>
      <c r="C460" s="175"/>
      <c r="D460" s="174"/>
      <c r="E460" s="174"/>
      <c r="F460" s="174"/>
      <c r="G460" s="174"/>
      <c r="H460" s="174"/>
      <c r="I460" s="174"/>
      <c r="J460" s="174"/>
      <c r="K460" s="174"/>
    </row>
    <row r="461" spans="2:11">
      <c r="B461" s="174"/>
      <c r="C461" s="175"/>
      <c r="D461" s="174"/>
      <c r="E461" s="174"/>
      <c r="F461" s="174"/>
      <c r="G461" s="174"/>
      <c r="H461" s="174"/>
      <c r="I461" s="174"/>
      <c r="J461" s="174"/>
      <c r="K461" s="174"/>
    </row>
    <row r="462" spans="2:11">
      <c r="B462" s="174"/>
      <c r="C462" s="175"/>
      <c r="D462" s="174"/>
      <c r="E462" s="174"/>
      <c r="F462" s="174"/>
      <c r="G462" s="174"/>
      <c r="H462" s="174"/>
      <c r="I462" s="174"/>
      <c r="J462" s="174"/>
      <c r="K462" s="174"/>
    </row>
    <row r="463" spans="2:11">
      <c r="B463" s="174"/>
      <c r="C463" s="175"/>
      <c r="D463" s="174"/>
      <c r="E463" s="174"/>
      <c r="F463" s="174"/>
      <c r="G463" s="174"/>
      <c r="H463" s="174"/>
      <c r="I463" s="174"/>
      <c r="J463" s="174"/>
      <c r="K463" s="174"/>
    </row>
    <row r="464" spans="2:11">
      <c r="B464" s="174"/>
      <c r="C464" s="175"/>
      <c r="D464" s="174"/>
      <c r="E464" s="174"/>
      <c r="F464" s="174"/>
      <c r="G464" s="174"/>
      <c r="H464" s="174"/>
      <c r="I464" s="174"/>
      <c r="J464" s="174"/>
      <c r="K464" s="174"/>
    </row>
    <row r="465" spans="2:11">
      <c r="B465" s="174"/>
      <c r="C465" s="175"/>
      <c r="D465" s="174"/>
      <c r="E465" s="174"/>
      <c r="F465" s="174"/>
      <c r="G465" s="174"/>
      <c r="H465" s="174"/>
      <c r="I465" s="174"/>
      <c r="J465" s="174"/>
      <c r="K465" s="174"/>
    </row>
    <row r="466" spans="2:11">
      <c r="B466" s="174"/>
      <c r="C466" s="175"/>
      <c r="D466" s="174"/>
      <c r="E466" s="174"/>
      <c r="F466" s="174"/>
      <c r="G466" s="174"/>
      <c r="H466" s="174"/>
      <c r="I466" s="174"/>
      <c r="J466" s="174"/>
      <c r="K466" s="174"/>
    </row>
    <row r="467" spans="2:11">
      <c r="B467" s="174"/>
      <c r="C467" s="175"/>
      <c r="D467" s="174"/>
      <c r="E467" s="174"/>
      <c r="F467" s="174"/>
      <c r="G467" s="174"/>
      <c r="H467" s="174"/>
      <c r="I467" s="174"/>
      <c r="J467" s="174"/>
      <c r="K467" s="174"/>
    </row>
    <row r="468" spans="2:11">
      <c r="B468" s="174"/>
      <c r="C468" s="175"/>
      <c r="D468" s="174"/>
      <c r="E468" s="174"/>
      <c r="F468" s="174"/>
      <c r="G468" s="174"/>
      <c r="H468" s="174"/>
      <c r="I468" s="174"/>
      <c r="J468" s="174"/>
      <c r="K468" s="174"/>
    </row>
    <row r="469" spans="2:11">
      <c r="B469" s="174"/>
      <c r="C469" s="175"/>
      <c r="D469" s="174"/>
      <c r="E469" s="174"/>
      <c r="F469" s="174"/>
      <c r="G469" s="174"/>
      <c r="H469" s="174"/>
      <c r="I469" s="174"/>
      <c r="J469" s="174"/>
      <c r="K469" s="174"/>
    </row>
    <row r="470" spans="2:11">
      <c r="B470" s="174"/>
      <c r="C470" s="175"/>
      <c r="D470" s="174"/>
      <c r="E470" s="174"/>
      <c r="F470" s="174"/>
      <c r="G470" s="174"/>
      <c r="H470" s="174"/>
      <c r="I470" s="174"/>
      <c r="J470" s="174"/>
      <c r="K470" s="174"/>
    </row>
    <row r="471" spans="2:11">
      <c r="B471" s="174"/>
      <c r="C471" s="175"/>
      <c r="D471" s="174"/>
      <c r="E471" s="174"/>
      <c r="F471" s="174"/>
      <c r="G471" s="174"/>
      <c r="H471" s="174"/>
      <c r="I471" s="174"/>
      <c r="J471" s="174"/>
      <c r="K471" s="174"/>
    </row>
    <row r="472" spans="2:11">
      <c r="B472" s="174"/>
      <c r="C472" s="175"/>
      <c r="D472" s="174"/>
      <c r="E472" s="174"/>
      <c r="F472" s="174"/>
      <c r="G472" s="174"/>
      <c r="H472" s="174"/>
      <c r="I472" s="174"/>
      <c r="J472" s="174"/>
      <c r="K472" s="174"/>
    </row>
    <row r="473" spans="2:11">
      <c r="B473" s="174"/>
      <c r="C473" s="175"/>
      <c r="D473" s="174"/>
      <c r="E473" s="174"/>
      <c r="F473" s="174"/>
      <c r="G473" s="174"/>
      <c r="H473" s="174"/>
      <c r="I473" s="174"/>
      <c r="J473" s="174"/>
      <c r="K473" s="174"/>
    </row>
    <row r="474" spans="2:11">
      <c r="B474" s="174"/>
      <c r="C474" s="175"/>
      <c r="D474" s="174"/>
      <c r="E474" s="174"/>
      <c r="F474" s="174"/>
      <c r="G474" s="174"/>
      <c r="H474" s="174"/>
      <c r="I474" s="174"/>
      <c r="J474" s="174"/>
      <c r="K474" s="174"/>
    </row>
    <row r="475" spans="2:11">
      <c r="B475" s="174"/>
      <c r="C475" s="175"/>
      <c r="D475" s="174"/>
      <c r="E475" s="174"/>
      <c r="F475" s="174"/>
      <c r="G475" s="174"/>
      <c r="H475" s="174"/>
      <c r="I475" s="174"/>
      <c r="J475" s="174"/>
      <c r="K475" s="174"/>
    </row>
    <row r="476" spans="2:11">
      <c r="B476" s="174"/>
      <c r="C476" s="175"/>
      <c r="D476" s="174"/>
      <c r="E476" s="174"/>
      <c r="F476" s="174"/>
      <c r="G476" s="174"/>
      <c r="H476" s="174"/>
      <c r="I476" s="174"/>
      <c r="J476" s="174"/>
      <c r="K476" s="174"/>
    </row>
    <row r="477" spans="2:11">
      <c r="B477" s="174"/>
      <c r="C477" s="175"/>
      <c r="D477" s="174"/>
      <c r="E477" s="174"/>
      <c r="F477" s="174"/>
      <c r="G477" s="174"/>
      <c r="H477" s="174"/>
      <c r="I477" s="174"/>
      <c r="J477" s="174"/>
      <c r="K477" s="174"/>
    </row>
    <row r="478" spans="2:11">
      <c r="B478" s="174"/>
      <c r="C478" s="175"/>
      <c r="D478" s="174"/>
      <c r="E478" s="174"/>
      <c r="F478" s="174"/>
      <c r="G478" s="174"/>
      <c r="H478" s="174"/>
      <c r="I478" s="174"/>
      <c r="J478" s="174"/>
      <c r="K478" s="174"/>
    </row>
    <row r="479" spans="2:11">
      <c r="B479" s="174"/>
      <c r="C479" s="175"/>
      <c r="D479" s="174"/>
      <c r="E479" s="174"/>
      <c r="F479" s="174"/>
      <c r="G479" s="174"/>
      <c r="H479" s="174"/>
      <c r="I479" s="174"/>
      <c r="J479" s="174"/>
      <c r="K479" s="174"/>
    </row>
    <row r="480" spans="2:11">
      <c r="B480" s="174"/>
      <c r="C480" s="175"/>
      <c r="D480" s="174"/>
      <c r="E480" s="174"/>
      <c r="F480" s="174"/>
      <c r="G480" s="174"/>
      <c r="H480" s="174"/>
      <c r="I480" s="174"/>
      <c r="J480" s="174"/>
      <c r="K480" s="174"/>
    </row>
    <row r="481" spans="2:11">
      <c r="B481" s="174"/>
      <c r="C481" s="175"/>
      <c r="D481" s="174"/>
      <c r="E481" s="174"/>
      <c r="F481" s="174"/>
      <c r="G481" s="174"/>
      <c r="H481" s="174"/>
      <c r="I481" s="174"/>
      <c r="J481" s="174"/>
      <c r="K481" s="174"/>
    </row>
    <row r="482" spans="2:11">
      <c r="B482" s="174"/>
      <c r="C482" s="175"/>
      <c r="D482" s="174"/>
      <c r="E482" s="174"/>
      <c r="F482" s="174"/>
      <c r="G482" s="174"/>
      <c r="H482" s="174"/>
      <c r="I482" s="174"/>
      <c r="J482" s="174"/>
      <c r="K482" s="174"/>
    </row>
    <row r="483" spans="2:11">
      <c r="B483" s="174"/>
      <c r="C483" s="175"/>
      <c r="D483" s="174"/>
      <c r="E483" s="174"/>
      <c r="F483" s="174"/>
      <c r="G483" s="174"/>
      <c r="H483" s="174"/>
      <c r="I483" s="174"/>
      <c r="J483" s="174"/>
      <c r="K483" s="174"/>
    </row>
    <row r="484" spans="2:11">
      <c r="B484" s="174"/>
      <c r="C484" s="175"/>
      <c r="D484" s="174"/>
      <c r="E484" s="174"/>
      <c r="F484" s="174"/>
      <c r="G484" s="174"/>
      <c r="H484" s="174"/>
      <c r="I484" s="174"/>
      <c r="J484" s="174"/>
      <c r="K484" s="174"/>
    </row>
    <row r="485" spans="2:11">
      <c r="B485" s="174"/>
      <c r="C485" s="175"/>
      <c r="D485" s="174"/>
      <c r="E485" s="174"/>
      <c r="F485" s="174"/>
      <c r="G485" s="174"/>
      <c r="H485" s="174"/>
      <c r="I485" s="174"/>
      <c r="J485" s="174"/>
      <c r="K485" s="174"/>
    </row>
    <row r="486" spans="2:11">
      <c r="B486" s="174"/>
      <c r="C486" s="175"/>
      <c r="D486" s="174"/>
      <c r="E486" s="174"/>
      <c r="F486" s="174"/>
      <c r="G486" s="174"/>
      <c r="H486" s="174"/>
      <c r="I486" s="174"/>
      <c r="J486" s="174"/>
      <c r="K486" s="174"/>
    </row>
    <row r="487" spans="2:11">
      <c r="B487" s="174"/>
      <c r="C487" s="175"/>
      <c r="D487" s="174"/>
      <c r="E487" s="174"/>
      <c r="F487" s="174"/>
      <c r="G487" s="174"/>
      <c r="H487" s="174"/>
      <c r="I487" s="174"/>
      <c r="J487" s="174"/>
      <c r="K487" s="174"/>
    </row>
    <row r="488" spans="2:11">
      <c r="B488" s="174"/>
      <c r="C488" s="175"/>
      <c r="D488" s="174"/>
      <c r="E488" s="174"/>
      <c r="F488" s="174"/>
      <c r="G488" s="174"/>
      <c r="H488" s="174"/>
      <c r="I488" s="174"/>
      <c r="J488" s="174"/>
      <c r="K488" s="174"/>
    </row>
    <row r="489" spans="2:11">
      <c r="B489" s="174"/>
      <c r="C489" s="175"/>
      <c r="D489" s="174"/>
      <c r="E489" s="174"/>
      <c r="F489" s="174"/>
      <c r="G489" s="174"/>
      <c r="H489" s="174"/>
      <c r="I489" s="174"/>
      <c r="J489" s="174"/>
      <c r="K489" s="174"/>
    </row>
    <row r="490" spans="2:11">
      <c r="B490" s="174"/>
      <c r="C490" s="175"/>
      <c r="D490" s="174"/>
      <c r="E490" s="174"/>
      <c r="F490" s="174"/>
      <c r="G490" s="174"/>
      <c r="H490" s="174"/>
      <c r="I490" s="174"/>
      <c r="J490" s="174"/>
      <c r="K490" s="174"/>
    </row>
    <row r="491" spans="2:11">
      <c r="B491" s="174"/>
      <c r="C491" s="175"/>
      <c r="D491" s="174"/>
      <c r="E491" s="174"/>
      <c r="F491" s="174"/>
      <c r="G491" s="174"/>
      <c r="H491" s="174"/>
      <c r="I491" s="174"/>
      <c r="J491" s="174"/>
      <c r="K491" s="174"/>
    </row>
    <row r="492" spans="2:11">
      <c r="B492" s="174"/>
      <c r="C492" s="175"/>
      <c r="D492" s="174"/>
      <c r="E492" s="174"/>
      <c r="F492" s="174"/>
      <c r="G492" s="174"/>
      <c r="H492" s="174"/>
      <c r="I492" s="174"/>
      <c r="J492" s="174"/>
      <c r="K492" s="174"/>
    </row>
    <row r="493" spans="2:11">
      <c r="B493" s="174"/>
      <c r="C493" s="175"/>
      <c r="D493" s="174"/>
      <c r="E493" s="174"/>
      <c r="F493" s="174"/>
      <c r="G493" s="174"/>
      <c r="H493" s="174"/>
      <c r="I493" s="174"/>
      <c r="J493" s="174"/>
      <c r="K493" s="174"/>
    </row>
    <row r="494" spans="2:11">
      <c r="B494" s="174"/>
      <c r="C494" s="175"/>
      <c r="D494" s="174"/>
      <c r="E494" s="174"/>
      <c r="F494" s="174"/>
      <c r="G494" s="174"/>
      <c r="H494" s="174"/>
      <c r="I494" s="174"/>
      <c r="J494" s="174"/>
      <c r="K494" s="174"/>
    </row>
    <row r="495" spans="2:11">
      <c r="B495" s="174"/>
      <c r="C495" s="175"/>
      <c r="D495" s="174"/>
      <c r="E495" s="174"/>
      <c r="F495" s="174"/>
      <c r="G495" s="174"/>
      <c r="H495" s="174"/>
      <c r="I495" s="174"/>
      <c r="J495" s="174"/>
      <c r="K495" s="174"/>
    </row>
    <row r="496" spans="2:11">
      <c r="B496" s="174"/>
      <c r="C496" s="175"/>
      <c r="D496" s="174"/>
      <c r="E496" s="174"/>
      <c r="F496" s="174"/>
      <c r="G496" s="174"/>
      <c r="H496" s="174"/>
      <c r="I496" s="174"/>
      <c r="J496" s="174"/>
      <c r="K496" s="174"/>
    </row>
    <row r="497" spans="2:11">
      <c r="B497" s="174"/>
      <c r="C497" s="175"/>
      <c r="D497" s="174"/>
      <c r="E497" s="174"/>
      <c r="F497" s="174"/>
      <c r="G497" s="174"/>
      <c r="H497" s="174"/>
      <c r="I497" s="174"/>
      <c r="J497" s="174"/>
      <c r="K497" s="174"/>
    </row>
    <row r="498" spans="2:11">
      <c r="B498" s="174"/>
      <c r="C498" s="175"/>
      <c r="D498" s="174"/>
      <c r="E498" s="174"/>
      <c r="F498" s="174"/>
      <c r="G498" s="174"/>
      <c r="H498" s="174"/>
      <c r="I498" s="174"/>
      <c r="J498" s="174"/>
      <c r="K498" s="174"/>
    </row>
    <row r="499" spans="2:11">
      <c r="B499" s="174"/>
      <c r="C499" s="175"/>
      <c r="D499" s="174"/>
      <c r="E499" s="174"/>
      <c r="F499" s="174"/>
      <c r="G499" s="174"/>
      <c r="H499" s="174"/>
      <c r="I499" s="174"/>
      <c r="J499" s="174"/>
      <c r="K499" s="174"/>
    </row>
    <row r="500" spans="2:11">
      <c r="B500" s="174"/>
      <c r="C500" s="175"/>
      <c r="D500" s="174"/>
      <c r="E500" s="174"/>
      <c r="F500" s="174"/>
      <c r="G500" s="174"/>
      <c r="H500" s="174"/>
      <c r="I500" s="174"/>
      <c r="J500" s="174"/>
      <c r="K500" s="174"/>
    </row>
    <row r="501" spans="2:11">
      <c r="B501" s="174"/>
      <c r="C501" s="175"/>
      <c r="D501" s="174"/>
      <c r="E501" s="174"/>
      <c r="F501" s="174"/>
      <c r="G501" s="174"/>
      <c r="H501" s="174"/>
      <c r="I501" s="174"/>
      <c r="J501" s="174"/>
      <c r="K501" s="174"/>
    </row>
    <row r="502" spans="2:11">
      <c r="B502" s="174"/>
      <c r="C502" s="175"/>
      <c r="D502" s="174"/>
      <c r="E502" s="174"/>
      <c r="F502" s="174"/>
      <c r="G502" s="174"/>
      <c r="H502" s="174"/>
      <c r="I502" s="174"/>
      <c r="J502" s="174"/>
      <c r="K502" s="174"/>
    </row>
    <row r="503" spans="2:11">
      <c r="B503" s="174"/>
      <c r="C503" s="175"/>
      <c r="D503" s="174"/>
      <c r="E503" s="174"/>
      <c r="F503" s="174"/>
      <c r="G503" s="174"/>
      <c r="H503" s="174"/>
      <c r="I503" s="174"/>
      <c r="J503" s="174"/>
      <c r="K503" s="174"/>
    </row>
    <row r="504" spans="2:11">
      <c r="B504" s="174"/>
      <c r="C504" s="175"/>
      <c r="D504" s="174"/>
      <c r="E504" s="174"/>
      <c r="F504" s="174"/>
      <c r="G504" s="174"/>
      <c r="H504" s="174"/>
      <c r="I504" s="174"/>
      <c r="J504" s="174"/>
      <c r="K504" s="174"/>
    </row>
    <row r="505" spans="2:11">
      <c r="B505" s="174"/>
      <c r="C505" s="175"/>
      <c r="D505" s="174"/>
      <c r="E505" s="174"/>
      <c r="F505" s="174"/>
      <c r="G505" s="174"/>
      <c r="H505" s="174"/>
      <c r="I505" s="174"/>
      <c r="J505" s="174"/>
      <c r="K505" s="174"/>
    </row>
    <row r="506" spans="2:11">
      <c r="B506" s="174"/>
      <c r="C506" s="175"/>
      <c r="D506" s="174"/>
      <c r="E506" s="174"/>
      <c r="F506" s="174"/>
      <c r="G506" s="174"/>
      <c r="H506" s="174"/>
      <c r="I506" s="174"/>
      <c r="J506" s="174"/>
      <c r="K506" s="174"/>
    </row>
    <row r="507" spans="2:11">
      <c r="B507" s="174"/>
      <c r="C507" s="175"/>
      <c r="D507" s="174"/>
      <c r="E507" s="174"/>
      <c r="F507" s="174"/>
      <c r="G507" s="174"/>
      <c r="H507" s="174"/>
      <c r="I507" s="174"/>
      <c r="J507" s="174"/>
      <c r="K507" s="174"/>
    </row>
    <row r="508" spans="2:11">
      <c r="B508" s="174"/>
      <c r="C508" s="175"/>
      <c r="D508" s="174"/>
      <c r="E508" s="174"/>
      <c r="F508" s="174"/>
      <c r="G508" s="174"/>
      <c r="H508" s="174"/>
      <c r="I508" s="174"/>
      <c r="J508" s="174"/>
      <c r="K508" s="174"/>
    </row>
    <row r="509" spans="2:11">
      <c r="B509" s="174"/>
      <c r="C509" s="175"/>
      <c r="D509" s="174"/>
      <c r="E509" s="174"/>
      <c r="F509" s="174"/>
      <c r="G509" s="174"/>
      <c r="H509" s="174"/>
      <c r="I509" s="174"/>
      <c r="J509" s="174"/>
      <c r="K509" s="174"/>
    </row>
    <row r="510" spans="2:11">
      <c r="B510" s="174"/>
      <c r="C510" s="175"/>
      <c r="D510" s="174"/>
      <c r="E510" s="174"/>
      <c r="F510" s="174"/>
      <c r="G510" s="174"/>
      <c r="H510" s="174"/>
      <c r="I510" s="174"/>
      <c r="J510" s="174"/>
      <c r="K510" s="174"/>
    </row>
    <row r="511" spans="2:11">
      <c r="B511" s="174"/>
      <c r="C511" s="175"/>
      <c r="D511" s="174"/>
      <c r="E511" s="174"/>
      <c r="F511" s="174"/>
      <c r="G511" s="174"/>
      <c r="H511" s="174"/>
      <c r="I511" s="174"/>
      <c r="J511" s="174"/>
      <c r="K511" s="174"/>
    </row>
    <row r="512" spans="2:11">
      <c r="B512" s="174"/>
      <c r="C512" s="175"/>
      <c r="D512" s="174"/>
      <c r="E512" s="174"/>
      <c r="F512" s="174"/>
      <c r="G512" s="174"/>
      <c r="H512" s="174"/>
      <c r="I512" s="174"/>
      <c r="J512" s="174"/>
      <c r="K512" s="174"/>
    </row>
    <row r="513" spans="2:11">
      <c r="B513" s="174"/>
      <c r="C513" s="175"/>
      <c r="D513" s="174"/>
      <c r="E513" s="174"/>
      <c r="F513" s="174"/>
      <c r="G513" s="174"/>
      <c r="H513" s="174"/>
      <c r="I513" s="174"/>
      <c r="J513" s="174"/>
      <c r="K513" s="174"/>
    </row>
    <row r="514" spans="2:11">
      <c r="B514" s="174"/>
      <c r="C514" s="175"/>
      <c r="D514" s="174"/>
      <c r="E514" s="174"/>
      <c r="F514" s="174"/>
      <c r="G514" s="174"/>
      <c r="H514" s="174"/>
      <c r="I514" s="174"/>
      <c r="J514" s="174"/>
      <c r="K514" s="174"/>
    </row>
    <row r="515" spans="2:11">
      <c r="B515" s="174"/>
      <c r="C515" s="175"/>
      <c r="D515" s="174"/>
      <c r="E515" s="174"/>
      <c r="F515" s="174"/>
      <c r="G515" s="174"/>
      <c r="H515" s="174"/>
      <c r="I515" s="174"/>
      <c r="J515" s="174"/>
      <c r="K515" s="174"/>
    </row>
    <row r="516" spans="2:11">
      <c r="B516" s="174"/>
      <c r="C516" s="175"/>
      <c r="D516" s="174"/>
      <c r="E516" s="174"/>
      <c r="F516" s="174"/>
      <c r="G516" s="174"/>
      <c r="H516" s="174"/>
      <c r="I516" s="174"/>
      <c r="J516" s="174"/>
      <c r="K516" s="174"/>
    </row>
    <row r="517" spans="2:11">
      <c r="B517" s="174"/>
      <c r="C517" s="175"/>
      <c r="D517" s="174"/>
      <c r="E517" s="174"/>
      <c r="F517" s="174"/>
      <c r="G517" s="174"/>
      <c r="H517" s="174"/>
      <c r="I517" s="174"/>
      <c r="J517" s="174"/>
      <c r="K517" s="174"/>
    </row>
    <row r="518" spans="2:11">
      <c r="B518" s="174"/>
      <c r="C518" s="175"/>
      <c r="D518" s="174"/>
      <c r="E518" s="174"/>
      <c r="F518" s="174"/>
      <c r="G518" s="174"/>
      <c r="H518" s="174"/>
      <c r="I518" s="174"/>
      <c r="J518" s="174"/>
      <c r="K518" s="174"/>
    </row>
    <row r="519" spans="2:11">
      <c r="B519" s="174"/>
      <c r="C519" s="175"/>
      <c r="D519" s="174"/>
      <c r="E519" s="174"/>
      <c r="F519" s="174"/>
      <c r="G519" s="174"/>
      <c r="H519" s="174"/>
      <c r="I519" s="174"/>
      <c r="J519" s="174"/>
      <c r="K519" s="174"/>
    </row>
    <row r="520" spans="2:11">
      <c r="B520" s="174"/>
      <c r="C520" s="175"/>
      <c r="D520" s="174"/>
      <c r="E520" s="174"/>
      <c r="F520" s="174"/>
      <c r="G520" s="174"/>
      <c r="H520" s="174"/>
      <c r="I520" s="174"/>
      <c r="J520" s="174"/>
      <c r="K520" s="174"/>
    </row>
    <row r="521" spans="2:11">
      <c r="B521" s="174"/>
      <c r="C521" s="175"/>
      <c r="D521" s="174"/>
      <c r="E521" s="174"/>
      <c r="F521" s="174"/>
      <c r="G521" s="174"/>
      <c r="H521" s="174"/>
      <c r="I521" s="174"/>
      <c r="J521" s="174"/>
      <c r="K521" s="174"/>
    </row>
    <row r="522" spans="2:11">
      <c r="B522" s="174"/>
      <c r="C522" s="175"/>
      <c r="D522" s="174"/>
      <c r="E522" s="174"/>
      <c r="F522" s="174"/>
      <c r="G522" s="174"/>
      <c r="H522" s="174"/>
      <c r="I522" s="174"/>
      <c r="J522" s="174"/>
      <c r="K522" s="174"/>
    </row>
    <row r="523" spans="2:11">
      <c r="B523" s="174"/>
      <c r="C523" s="175"/>
      <c r="D523" s="174"/>
      <c r="E523" s="174"/>
      <c r="F523" s="174"/>
      <c r="G523" s="174"/>
      <c r="H523" s="174"/>
      <c r="I523" s="174"/>
      <c r="J523" s="174"/>
      <c r="K523" s="174"/>
    </row>
    <row r="524" spans="2:11">
      <c r="B524" s="174"/>
      <c r="C524" s="175"/>
      <c r="D524" s="174"/>
      <c r="E524" s="174"/>
      <c r="F524" s="174"/>
      <c r="G524" s="174"/>
      <c r="H524" s="174"/>
      <c r="I524" s="174"/>
      <c r="J524" s="174"/>
      <c r="K524" s="174"/>
    </row>
    <row r="525" spans="2:11">
      <c r="B525" s="174"/>
      <c r="C525" s="175"/>
      <c r="D525" s="174"/>
      <c r="E525" s="174"/>
      <c r="F525" s="174"/>
      <c r="G525" s="174"/>
      <c r="H525" s="174"/>
      <c r="I525" s="174"/>
      <c r="J525" s="174"/>
      <c r="K525" s="174"/>
    </row>
    <row r="526" spans="2:11">
      <c r="B526" s="174"/>
      <c r="C526" s="175"/>
      <c r="D526" s="174"/>
      <c r="E526" s="174"/>
      <c r="F526" s="174"/>
      <c r="G526" s="174"/>
      <c r="H526" s="174"/>
      <c r="I526" s="174"/>
      <c r="J526" s="174"/>
      <c r="K526" s="174"/>
    </row>
    <row r="527" spans="2:11">
      <c r="B527" s="174"/>
      <c r="C527" s="175"/>
      <c r="D527" s="174"/>
      <c r="E527" s="174"/>
      <c r="F527" s="174"/>
      <c r="G527" s="174"/>
      <c r="H527" s="174"/>
      <c r="I527" s="174"/>
      <c r="J527" s="174"/>
      <c r="K527" s="174"/>
    </row>
    <row r="528" spans="2:11">
      <c r="B528" s="174"/>
      <c r="C528" s="175"/>
      <c r="D528" s="174"/>
      <c r="E528" s="174"/>
      <c r="F528" s="174"/>
      <c r="G528" s="174"/>
      <c r="H528" s="174"/>
      <c r="I528" s="174"/>
      <c r="J528" s="174"/>
      <c r="K528" s="174"/>
    </row>
    <row r="529" spans="2:11">
      <c r="B529" s="174"/>
      <c r="C529" s="175"/>
      <c r="D529" s="174"/>
      <c r="E529" s="174"/>
      <c r="F529" s="174"/>
      <c r="G529" s="174"/>
      <c r="H529" s="174"/>
      <c r="I529" s="174"/>
      <c r="J529" s="174"/>
      <c r="K529" s="174"/>
    </row>
    <row r="530" spans="2:11">
      <c r="B530" s="174"/>
      <c r="C530" s="175"/>
      <c r="D530" s="174"/>
      <c r="E530" s="174"/>
      <c r="F530" s="174"/>
      <c r="G530" s="174"/>
      <c r="H530" s="174"/>
      <c r="I530" s="174"/>
      <c r="J530" s="174"/>
      <c r="K530" s="174"/>
    </row>
    <row r="531" spans="2:11">
      <c r="B531" s="174"/>
      <c r="C531" s="175"/>
      <c r="D531" s="174"/>
      <c r="E531" s="174"/>
      <c r="F531" s="174"/>
      <c r="G531" s="174"/>
      <c r="H531" s="174"/>
      <c r="I531" s="174"/>
      <c r="J531" s="174"/>
      <c r="K531" s="174"/>
    </row>
    <row r="532" spans="2:11">
      <c r="B532" s="174"/>
      <c r="C532" s="175"/>
      <c r="D532" s="174"/>
      <c r="E532" s="174"/>
      <c r="F532" s="174"/>
      <c r="G532" s="174"/>
      <c r="H532" s="174"/>
      <c r="I532" s="174"/>
      <c r="J532" s="174"/>
      <c r="K532" s="174"/>
    </row>
    <row r="533" spans="2:11">
      <c r="B533" s="174"/>
      <c r="C533" s="175"/>
      <c r="D533" s="174"/>
      <c r="E533" s="174"/>
      <c r="F533" s="174"/>
      <c r="G533" s="174"/>
      <c r="H533" s="174"/>
      <c r="I533" s="174"/>
      <c r="J533" s="174"/>
      <c r="K533" s="174"/>
    </row>
    <row r="534" spans="2:11">
      <c r="B534" s="174"/>
      <c r="C534" s="175"/>
      <c r="D534" s="174"/>
      <c r="E534" s="174"/>
      <c r="F534" s="174"/>
      <c r="G534" s="174"/>
      <c r="H534" s="174"/>
      <c r="I534" s="174"/>
      <c r="J534" s="174"/>
      <c r="K534" s="174"/>
    </row>
    <row r="535" spans="2:11">
      <c r="B535" s="174"/>
      <c r="C535" s="175"/>
      <c r="D535" s="174"/>
      <c r="E535" s="174"/>
      <c r="F535" s="174"/>
      <c r="G535" s="174"/>
      <c r="H535" s="174"/>
      <c r="I535" s="174"/>
      <c r="J535" s="174"/>
      <c r="K535" s="174"/>
    </row>
    <row r="536" spans="2:11">
      <c r="B536" s="174"/>
      <c r="C536" s="175"/>
      <c r="D536" s="174"/>
      <c r="E536" s="174"/>
      <c r="F536" s="174"/>
      <c r="G536" s="174"/>
      <c r="H536" s="174"/>
      <c r="I536" s="174"/>
      <c r="J536" s="174"/>
      <c r="K536" s="174"/>
    </row>
    <row r="537" spans="2:11">
      <c r="B537" s="174"/>
      <c r="C537" s="175"/>
      <c r="D537" s="174"/>
      <c r="E537" s="174"/>
      <c r="F537" s="174"/>
      <c r="G537" s="174"/>
      <c r="H537" s="174"/>
      <c r="I537" s="174"/>
      <c r="J537" s="174"/>
      <c r="K537" s="174"/>
    </row>
    <row r="538" spans="2:11">
      <c r="B538" s="174"/>
      <c r="C538" s="175"/>
      <c r="D538" s="174"/>
      <c r="E538" s="174"/>
      <c r="F538" s="174"/>
      <c r="G538" s="174"/>
      <c r="H538" s="174"/>
      <c r="I538" s="174"/>
      <c r="J538" s="174"/>
      <c r="K538" s="174"/>
    </row>
    <row r="539" spans="2:11">
      <c r="B539" s="174"/>
      <c r="C539" s="175"/>
      <c r="D539" s="174"/>
      <c r="E539" s="174"/>
      <c r="F539" s="174"/>
      <c r="G539" s="174"/>
      <c r="H539" s="174"/>
      <c r="I539" s="174"/>
      <c r="J539" s="174"/>
      <c r="K539" s="174"/>
    </row>
    <row r="540" spans="2:11">
      <c r="B540" s="174"/>
      <c r="C540" s="175"/>
      <c r="D540" s="174"/>
      <c r="E540" s="174"/>
      <c r="F540" s="174"/>
      <c r="G540" s="174"/>
      <c r="H540" s="174"/>
      <c r="I540" s="174"/>
      <c r="J540" s="174"/>
      <c r="K540" s="174"/>
    </row>
    <row r="541" spans="2:11">
      <c r="B541" s="174"/>
      <c r="C541" s="175"/>
      <c r="D541" s="174"/>
      <c r="E541" s="174"/>
      <c r="F541" s="174"/>
      <c r="G541" s="174"/>
      <c r="H541" s="174"/>
      <c r="I541" s="174"/>
      <c r="J541" s="174"/>
      <c r="K541" s="174"/>
    </row>
    <row r="542" spans="2:11">
      <c r="B542" s="174"/>
      <c r="C542" s="175"/>
      <c r="D542" s="174"/>
      <c r="E542" s="174"/>
      <c r="F542" s="174"/>
      <c r="G542" s="174"/>
      <c r="H542" s="174"/>
      <c r="I542" s="174"/>
      <c r="J542" s="174"/>
      <c r="K542" s="174"/>
    </row>
    <row r="543" spans="2:11">
      <c r="B543" s="174"/>
      <c r="C543" s="175"/>
      <c r="D543" s="174"/>
      <c r="E543" s="174"/>
      <c r="F543" s="174"/>
      <c r="G543" s="174"/>
      <c r="H543" s="174"/>
      <c r="I543" s="174"/>
      <c r="J543" s="174"/>
      <c r="K543" s="174"/>
    </row>
    <row r="544" spans="2:11">
      <c r="B544" s="174"/>
      <c r="C544" s="175"/>
      <c r="D544" s="174"/>
      <c r="E544" s="174"/>
      <c r="F544" s="174"/>
      <c r="G544" s="174"/>
      <c r="H544" s="174"/>
      <c r="I544" s="174"/>
      <c r="J544" s="174"/>
      <c r="K544" s="174"/>
    </row>
    <row r="545" spans="2:11">
      <c r="B545" s="174"/>
      <c r="C545" s="175"/>
      <c r="D545" s="174"/>
      <c r="E545" s="174"/>
      <c r="F545" s="174"/>
      <c r="G545" s="174"/>
      <c r="H545" s="174"/>
      <c r="I545" s="174"/>
      <c r="J545" s="174"/>
      <c r="K545" s="174"/>
    </row>
    <row r="546" spans="2:11">
      <c r="B546" s="174"/>
      <c r="C546" s="175"/>
      <c r="D546" s="174"/>
      <c r="E546" s="174"/>
      <c r="F546" s="174"/>
      <c r="G546" s="174"/>
      <c r="H546" s="174"/>
      <c r="I546" s="174"/>
      <c r="J546" s="174"/>
      <c r="K546" s="174"/>
    </row>
    <row r="547" spans="2:11">
      <c r="B547" s="174"/>
      <c r="C547" s="175"/>
      <c r="D547" s="174"/>
      <c r="E547" s="174"/>
      <c r="F547" s="174"/>
      <c r="G547" s="174"/>
      <c r="H547" s="174"/>
      <c r="I547" s="174"/>
      <c r="J547" s="174"/>
      <c r="K547" s="174"/>
    </row>
    <row r="548" spans="2:11">
      <c r="B548" s="174"/>
      <c r="C548" s="175"/>
      <c r="D548" s="174"/>
      <c r="E548" s="174"/>
      <c r="F548" s="174"/>
      <c r="G548" s="174"/>
      <c r="H548" s="174"/>
      <c r="I548" s="174"/>
      <c r="J548" s="174"/>
      <c r="K548" s="174"/>
    </row>
    <row r="549" spans="2:11">
      <c r="B549" s="174"/>
      <c r="C549" s="175"/>
      <c r="D549" s="174"/>
      <c r="E549" s="174"/>
      <c r="F549" s="174"/>
      <c r="G549" s="174"/>
      <c r="H549" s="174"/>
      <c r="I549" s="174"/>
      <c r="J549" s="174"/>
      <c r="K549" s="174"/>
    </row>
    <row r="550" spans="2:11">
      <c r="B550" s="174"/>
      <c r="C550" s="175"/>
      <c r="D550" s="174"/>
      <c r="E550" s="174"/>
      <c r="F550" s="174"/>
      <c r="G550" s="174"/>
      <c r="H550" s="174"/>
      <c r="I550" s="174"/>
      <c r="J550" s="174"/>
      <c r="K550" s="174"/>
    </row>
    <row r="551" spans="2:11">
      <c r="B551" s="174"/>
      <c r="C551" s="175"/>
      <c r="D551" s="174"/>
      <c r="E551" s="174"/>
      <c r="F551" s="174"/>
      <c r="G551" s="174"/>
      <c r="H551" s="174"/>
      <c r="I551" s="174"/>
      <c r="J551" s="174"/>
      <c r="K551" s="174"/>
    </row>
    <row r="552" spans="2:11">
      <c r="B552" s="174"/>
      <c r="C552" s="175"/>
      <c r="D552" s="174"/>
      <c r="E552" s="174"/>
      <c r="F552" s="174"/>
      <c r="G552" s="174"/>
      <c r="H552" s="174"/>
      <c r="I552" s="174"/>
      <c r="J552" s="174"/>
      <c r="K552" s="174"/>
    </row>
    <row r="553" spans="2:11">
      <c r="B553" s="174"/>
      <c r="C553" s="175"/>
      <c r="D553" s="174"/>
      <c r="E553" s="174"/>
      <c r="F553" s="174"/>
      <c r="G553" s="174"/>
      <c r="H553" s="174"/>
      <c r="I553" s="174"/>
      <c r="J553" s="174"/>
      <c r="K553" s="174"/>
    </row>
    <row r="554" spans="2:11">
      <c r="B554" s="174"/>
      <c r="C554" s="175"/>
      <c r="D554" s="174"/>
      <c r="E554" s="174"/>
      <c r="F554" s="174"/>
      <c r="G554" s="174"/>
      <c r="H554" s="174"/>
      <c r="I554" s="174"/>
      <c r="J554" s="174"/>
      <c r="K554" s="174"/>
    </row>
    <row r="555" spans="2:11">
      <c r="B555" s="174"/>
      <c r="C555" s="175"/>
      <c r="D555" s="174"/>
      <c r="E555" s="174"/>
      <c r="F555" s="174"/>
      <c r="G555" s="174"/>
      <c r="H555" s="174"/>
      <c r="I555" s="174"/>
      <c r="J555" s="174"/>
      <c r="K555" s="174"/>
    </row>
    <row r="556" spans="2:11">
      <c r="B556" s="174"/>
      <c r="C556" s="175"/>
      <c r="D556" s="174"/>
      <c r="E556" s="174"/>
      <c r="F556" s="174"/>
      <c r="G556" s="174"/>
      <c r="H556" s="174"/>
      <c r="I556" s="174"/>
      <c r="J556" s="174"/>
      <c r="K556" s="174"/>
    </row>
    <row r="557" spans="2:11">
      <c r="B557" s="174"/>
      <c r="C557" s="175"/>
      <c r="D557" s="174"/>
      <c r="E557" s="174"/>
      <c r="F557" s="174"/>
      <c r="G557" s="174"/>
      <c r="H557" s="174"/>
      <c r="I557" s="174"/>
      <c r="J557" s="174"/>
      <c r="K557" s="174"/>
    </row>
    <row r="558" spans="2:11">
      <c r="B558" s="174"/>
      <c r="C558" s="175"/>
      <c r="D558" s="174"/>
      <c r="E558" s="174"/>
      <c r="F558" s="174"/>
      <c r="G558" s="174"/>
      <c r="H558" s="174"/>
      <c r="I558" s="174"/>
      <c r="J558" s="174"/>
      <c r="K558" s="174"/>
    </row>
    <row r="559" spans="2:11">
      <c r="B559" s="174"/>
      <c r="C559" s="175"/>
      <c r="D559" s="174"/>
      <c r="E559" s="174"/>
      <c r="F559" s="174"/>
      <c r="G559" s="174"/>
      <c r="H559" s="174"/>
      <c r="I559" s="174"/>
      <c r="J559" s="174"/>
      <c r="K559" s="174"/>
    </row>
    <row r="560" spans="2:11">
      <c r="B560" s="174"/>
      <c r="C560" s="175"/>
      <c r="D560" s="174"/>
      <c r="E560" s="174"/>
      <c r="F560" s="174"/>
      <c r="G560" s="174"/>
      <c r="H560" s="174"/>
      <c r="I560" s="174"/>
      <c r="J560" s="174"/>
      <c r="K560" s="174"/>
    </row>
    <row r="561" spans="2:11">
      <c r="B561" s="174"/>
      <c r="C561" s="175"/>
      <c r="D561" s="174"/>
      <c r="E561" s="174"/>
      <c r="F561" s="174"/>
      <c r="G561" s="174"/>
      <c r="H561" s="174"/>
      <c r="I561" s="174"/>
      <c r="J561" s="174"/>
      <c r="K561" s="174"/>
    </row>
    <row r="562" spans="2:11">
      <c r="B562" s="174"/>
      <c r="C562" s="175"/>
      <c r="D562" s="174"/>
      <c r="E562" s="174"/>
      <c r="F562" s="174"/>
      <c r="G562" s="174"/>
      <c r="H562" s="174"/>
      <c r="I562" s="174"/>
      <c r="J562" s="174"/>
      <c r="K562" s="174"/>
    </row>
    <row r="563" spans="2:11">
      <c r="B563" s="174"/>
      <c r="C563" s="175"/>
      <c r="D563" s="174"/>
      <c r="E563" s="174"/>
      <c r="F563" s="174"/>
      <c r="G563" s="174"/>
      <c r="H563" s="174"/>
      <c r="I563" s="174"/>
      <c r="J563" s="174"/>
      <c r="K563" s="174"/>
    </row>
    <row r="564" spans="2:11">
      <c r="B564" s="174"/>
      <c r="C564" s="175"/>
      <c r="D564" s="174"/>
      <c r="E564" s="174"/>
      <c r="F564" s="174"/>
      <c r="G564" s="174"/>
      <c r="H564" s="174"/>
      <c r="I564" s="174"/>
      <c r="J564" s="174"/>
      <c r="K564" s="174"/>
    </row>
    <row r="565" spans="2:11">
      <c r="B565" s="174"/>
      <c r="C565" s="175"/>
      <c r="D565" s="174"/>
      <c r="E565" s="174"/>
      <c r="F565" s="174"/>
      <c r="G565" s="174"/>
      <c r="H565" s="174"/>
      <c r="I565" s="174"/>
      <c r="J565" s="174"/>
      <c r="K565" s="174"/>
    </row>
    <row r="566" spans="2:11">
      <c r="B566" s="174"/>
      <c r="C566" s="175"/>
      <c r="D566" s="174"/>
      <c r="E566" s="174"/>
      <c r="F566" s="174"/>
      <c r="G566" s="174"/>
      <c r="H566" s="174"/>
      <c r="I566" s="174"/>
      <c r="J566" s="174"/>
      <c r="K566" s="174"/>
    </row>
    <row r="567" spans="2:11">
      <c r="B567" s="174"/>
      <c r="C567" s="175"/>
      <c r="D567" s="174"/>
      <c r="E567" s="174"/>
      <c r="F567" s="174"/>
      <c r="G567" s="174"/>
      <c r="H567" s="174"/>
      <c r="I567" s="174"/>
      <c r="J567" s="174"/>
      <c r="K567" s="174"/>
    </row>
    <row r="568" spans="2:11">
      <c r="B568" s="174"/>
      <c r="C568" s="175"/>
      <c r="D568" s="174"/>
      <c r="E568" s="174"/>
      <c r="F568" s="174"/>
      <c r="G568" s="174"/>
      <c r="H568" s="174"/>
      <c r="I568" s="174"/>
      <c r="J568" s="174"/>
      <c r="K568" s="174"/>
    </row>
    <row r="569" spans="2:11">
      <c r="B569" s="174"/>
      <c r="C569" s="175"/>
      <c r="D569" s="174"/>
      <c r="E569" s="174"/>
      <c r="F569" s="174"/>
      <c r="G569" s="174"/>
      <c r="H569" s="174"/>
      <c r="I569" s="174"/>
      <c r="J569" s="174"/>
      <c r="K569" s="174"/>
    </row>
    <row r="570" spans="2:11">
      <c r="B570" s="174"/>
      <c r="C570" s="175"/>
      <c r="D570" s="174"/>
      <c r="E570" s="174"/>
      <c r="F570" s="174"/>
      <c r="G570" s="174"/>
      <c r="H570" s="174"/>
      <c r="I570" s="174"/>
      <c r="J570" s="174"/>
      <c r="K570" s="174"/>
    </row>
    <row r="571" spans="2:11">
      <c r="B571" s="174"/>
      <c r="C571" s="175"/>
      <c r="D571" s="174"/>
      <c r="E571" s="174"/>
      <c r="F571" s="174"/>
      <c r="G571" s="174"/>
      <c r="H571" s="174"/>
      <c r="I571" s="174"/>
      <c r="J571" s="174"/>
      <c r="K571" s="174"/>
    </row>
    <row r="572" spans="2:11">
      <c r="B572" s="174"/>
      <c r="C572" s="175"/>
      <c r="D572" s="174"/>
      <c r="E572" s="174"/>
      <c r="F572" s="174"/>
      <c r="G572" s="174"/>
      <c r="H572" s="174"/>
      <c r="I572" s="174"/>
      <c r="J572" s="174"/>
      <c r="K572" s="174"/>
    </row>
    <row r="573" spans="2:11">
      <c r="B573" s="174"/>
      <c r="C573" s="175"/>
      <c r="D573" s="174"/>
      <c r="E573" s="174"/>
      <c r="F573" s="174"/>
      <c r="G573" s="174"/>
      <c r="H573" s="174"/>
      <c r="I573" s="174"/>
      <c r="J573" s="174"/>
      <c r="K573" s="174"/>
    </row>
    <row r="574" spans="2:11">
      <c r="B574" s="174"/>
      <c r="C574" s="175"/>
      <c r="D574" s="174"/>
      <c r="E574" s="174"/>
      <c r="F574" s="174"/>
      <c r="G574" s="174"/>
      <c r="H574" s="174"/>
      <c r="I574" s="174"/>
      <c r="J574" s="174"/>
      <c r="K574" s="174"/>
    </row>
    <row r="575" spans="2:11">
      <c r="B575" s="174"/>
      <c r="C575" s="175"/>
      <c r="D575" s="174"/>
      <c r="E575" s="174"/>
      <c r="F575" s="174"/>
      <c r="G575" s="174"/>
      <c r="H575" s="174"/>
      <c r="I575" s="174"/>
      <c r="J575" s="174"/>
      <c r="K575" s="174"/>
    </row>
    <row r="576" spans="2:11">
      <c r="B576" s="174"/>
      <c r="C576" s="175"/>
      <c r="D576" s="174"/>
      <c r="E576" s="174"/>
      <c r="F576" s="174"/>
      <c r="G576" s="174"/>
      <c r="H576" s="174"/>
      <c r="I576" s="174"/>
      <c r="J576" s="174"/>
      <c r="K576" s="174"/>
    </row>
    <row r="577" spans="2:11">
      <c r="B577" s="174"/>
      <c r="C577" s="175"/>
      <c r="D577" s="174"/>
      <c r="E577" s="174"/>
      <c r="F577" s="174"/>
      <c r="G577" s="174"/>
      <c r="H577" s="174"/>
      <c r="I577" s="174"/>
      <c r="J577" s="174"/>
      <c r="K577" s="174"/>
    </row>
    <row r="578" spans="2:11">
      <c r="B578" s="174"/>
      <c r="C578" s="175"/>
      <c r="D578" s="174"/>
      <c r="E578" s="174"/>
      <c r="F578" s="174"/>
      <c r="G578" s="174"/>
      <c r="H578" s="174"/>
      <c r="I578" s="174"/>
      <c r="J578" s="174"/>
      <c r="K578" s="174"/>
    </row>
    <row r="579" spans="2:11">
      <c r="B579" s="174"/>
      <c r="C579" s="175"/>
      <c r="D579" s="174"/>
      <c r="E579" s="174"/>
      <c r="F579" s="174"/>
      <c r="G579" s="174"/>
      <c r="H579" s="174"/>
      <c r="I579" s="174"/>
      <c r="J579" s="174"/>
      <c r="K579" s="174"/>
    </row>
    <row r="580" spans="2:11">
      <c r="B580" s="174"/>
      <c r="C580" s="175"/>
      <c r="D580" s="174"/>
      <c r="E580" s="174"/>
      <c r="F580" s="174"/>
      <c r="G580" s="174"/>
      <c r="H580" s="174"/>
      <c r="I580" s="174"/>
      <c r="J580" s="174"/>
      <c r="K580" s="174"/>
    </row>
    <row r="581" spans="2:11">
      <c r="B581" s="174"/>
      <c r="C581" s="175"/>
      <c r="D581" s="174"/>
      <c r="E581" s="174"/>
      <c r="F581" s="174"/>
      <c r="G581" s="174"/>
      <c r="H581" s="174"/>
      <c r="I581" s="174"/>
      <c r="J581" s="174"/>
      <c r="K581" s="174"/>
    </row>
    <row r="582" spans="2:11">
      <c r="B582" s="174"/>
      <c r="C582" s="175"/>
      <c r="D582" s="174"/>
      <c r="E582" s="174"/>
      <c r="F582" s="174"/>
      <c r="G582" s="174"/>
      <c r="H582" s="174"/>
      <c r="I582" s="174"/>
      <c r="J582" s="174"/>
      <c r="K582" s="174"/>
    </row>
    <row r="583" spans="2:11">
      <c r="B583" s="174"/>
      <c r="C583" s="175"/>
      <c r="D583" s="174"/>
      <c r="E583" s="174"/>
      <c r="F583" s="174"/>
      <c r="G583" s="174"/>
      <c r="H583" s="174"/>
      <c r="I583" s="174"/>
      <c r="J583" s="174"/>
      <c r="K583" s="174"/>
    </row>
    <row r="584" spans="2:11">
      <c r="B584" s="174"/>
      <c r="C584" s="175"/>
      <c r="D584" s="174"/>
      <c r="E584" s="174"/>
      <c r="F584" s="174"/>
      <c r="G584" s="174"/>
      <c r="H584" s="174"/>
      <c r="I584" s="174"/>
      <c r="J584" s="174"/>
      <c r="K584" s="174"/>
    </row>
    <row r="585" spans="2:11">
      <c r="B585" s="174"/>
      <c r="C585" s="175"/>
      <c r="D585" s="174"/>
      <c r="E585" s="174"/>
      <c r="F585" s="174"/>
      <c r="G585" s="174"/>
      <c r="H585" s="174"/>
      <c r="I585" s="174"/>
      <c r="J585" s="174"/>
      <c r="K585" s="174"/>
    </row>
    <row r="586" spans="2:11">
      <c r="B586" s="174"/>
      <c r="C586" s="175"/>
      <c r="D586" s="174"/>
      <c r="E586" s="174"/>
      <c r="F586" s="174"/>
      <c r="G586" s="174"/>
      <c r="H586" s="174"/>
      <c r="I586" s="174"/>
      <c r="J586" s="174"/>
      <c r="K586" s="174"/>
    </row>
    <row r="587" spans="2:11">
      <c r="B587" s="174"/>
      <c r="C587" s="175"/>
      <c r="D587" s="174"/>
      <c r="E587" s="174"/>
      <c r="F587" s="174"/>
      <c r="G587" s="174"/>
      <c r="H587" s="174"/>
      <c r="I587" s="174"/>
      <c r="J587" s="174"/>
      <c r="K587" s="174"/>
    </row>
    <row r="588" spans="2:11">
      <c r="B588" s="174"/>
      <c r="C588" s="175"/>
      <c r="D588" s="174"/>
      <c r="E588" s="174"/>
      <c r="F588" s="174"/>
      <c r="G588" s="174"/>
      <c r="H588" s="174"/>
      <c r="I588" s="174"/>
      <c r="J588" s="174"/>
      <c r="K588" s="174"/>
    </row>
    <row r="589" spans="2:11">
      <c r="B589" s="174"/>
      <c r="C589" s="175"/>
      <c r="D589" s="174"/>
      <c r="E589" s="174"/>
      <c r="F589" s="174"/>
      <c r="G589" s="174"/>
      <c r="H589" s="174"/>
      <c r="I589" s="174"/>
      <c r="J589" s="174"/>
      <c r="K589" s="174"/>
    </row>
    <row r="590" spans="2:11">
      <c r="B590" s="174"/>
      <c r="C590" s="175"/>
      <c r="D590" s="174"/>
      <c r="E590" s="174"/>
      <c r="F590" s="174"/>
      <c r="G590" s="174"/>
      <c r="H590" s="174"/>
      <c r="I590" s="174"/>
      <c r="J590" s="174"/>
      <c r="K590" s="174"/>
    </row>
    <row r="591" spans="2:11">
      <c r="B591" s="174"/>
      <c r="C591" s="175"/>
      <c r="D591" s="174"/>
      <c r="E591" s="174"/>
      <c r="F591" s="174"/>
      <c r="G591" s="174"/>
      <c r="H591" s="174"/>
      <c r="I591" s="174"/>
      <c r="J591" s="174"/>
      <c r="K591" s="174"/>
    </row>
    <row r="592" spans="2:11">
      <c r="B592" s="174"/>
      <c r="C592" s="175"/>
      <c r="D592" s="174"/>
      <c r="E592" s="174"/>
      <c r="F592" s="174"/>
      <c r="G592" s="174"/>
      <c r="H592" s="174"/>
      <c r="I592" s="174"/>
      <c r="J592" s="174"/>
      <c r="K592" s="174"/>
    </row>
    <row r="593" spans="2:11">
      <c r="B593" s="174"/>
      <c r="C593" s="175"/>
      <c r="D593" s="174"/>
      <c r="E593" s="174"/>
      <c r="F593" s="174"/>
      <c r="G593" s="174"/>
      <c r="H593" s="174"/>
      <c r="I593" s="174"/>
      <c r="J593" s="174"/>
      <c r="K593" s="174"/>
    </row>
    <row r="594" spans="2:11">
      <c r="B594" s="174"/>
      <c r="C594" s="175"/>
      <c r="D594" s="174"/>
      <c r="E594" s="174"/>
      <c r="F594" s="174"/>
      <c r="G594" s="174"/>
      <c r="H594" s="174"/>
      <c r="I594" s="174"/>
      <c r="J594" s="174"/>
      <c r="K594" s="174"/>
    </row>
    <row r="595" spans="2:11">
      <c r="B595" s="174"/>
      <c r="C595" s="175"/>
      <c r="D595" s="174"/>
      <c r="E595" s="174"/>
      <c r="F595" s="174"/>
      <c r="G595" s="174"/>
      <c r="H595" s="174"/>
      <c r="I595" s="174"/>
      <c r="J595" s="174"/>
      <c r="K595" s="174"/>
    </row>
    <row r="596" spans="2:11">
      <c r="B596" s="174"/>
      <c r="C596" s="175"/>
      <c r="D596" s="174"/>
      <c r="E596" s="174"/>
      <c r="F596" s="174"/>
      <c r="G596" s="174"/>
      <c r="H596" s="174"/>
      <c r="I596" s="174"/>
      <c r="J596" s="174"/>
      <c r="K596" s="174"/>
    </row>
    <row r="597" spans="2:11">
      <c r="B597" s="174"/>
      <c r="C597" s="175"/>
      <c r="D597" s="174"/>
      <c r="E597" s="174"/>
      <c r="F597" s="174"/>
      <c r="G597" s="174"/>
      <c r="H597" s="174"/>
      <c r="I597" s="174"/>
      <c r="J597" s="174"/>
      <c r="K597" s="174"/>
    </row>
    <row r="598" spans="2:11">
      <c r="B598" s="174"/>
      <c r="C598" s="175"/>
      <c r="D598" s="174"/>
      <c r="E598" s="174"/>
      <c r="F598" s="174"/>
      <c r="G598" s="174"/>
      <c r="H598" s="174"/>
      <c r="I598" s="174"/>
      <c r="J598" s="174"/>
      <c r="K598" s="174"/>
    </row>
    <row r="599" spans="2:11">
      <c r="B599" s="174"/>
      <c r="C599" s="175"/>
      <c r="D599" s="174"/>
      <c r="E599" s="174"/>
      <c r="F599" s="174"/>
      <c r="G599" s="174"/>
      <c r="H599" s="174"/>
      <c r="I599" s="174"/>
      <c r="J599" s="174"/>
      <c r="K599" s="174"/>
    </row>
    <row r="600" spans="2:11">
      <c r="B600" s="174"/>
      <c r="C600" s="175"/>
      <c r="D600" s="174"/>
      <c r="E600" s="174"/>
      <c r="F600" s="174"/>
      <c r="G600" s="174"/>
      <c r="H600" s="174"/>
      <c r="I600" s="174"/>
      <c r="J600" s="174"/>
      <c r="K600" s="174"/>
    </row>
    <row r="601" spans="2:11">
      <c r="B601" s="174"/>
      <c r="C601" s="175"/>
      <c r="D601" s="174"/>
      <c r="E601" s="174"/>
      <c r="F601" s="174"/>
      <c r="G601" s="174"/>
      <c r="H601" s="174"/>
      <c r="I601" s="174"/>
      <c r="J601" s="174"/>
      <c r="K601" s="174"/>
    </row>
    <row r="602" spans="2:11">
      <c r="B602" s="174"/>
      <c r="C602" s="175"/>
      <c r="D602" s="174"/>
      <c r="E602" s="174"/>
      <c r="F602" s="174"/>
      <c r="G602" s="174"/>
      <c r="H602" s="174"/>
      <c r="I602" s="174"/>
      <c r="J602" s="174"/>
      <c r="K602" s="174"/>
    </row>
    <row r="603" spans="2:11">
      <c r="B603" s="174"/>
      <c r="C603" s="175"/>
      <c r="D603" s="174"/>
      <c r="E603" s="174"/>
      <c r="F603" s="174"/>
      <c r="G603" s="174"/>
      <c r="H603" s="174"/>
      <c r="I603" s="174"/>
      <c r="J603" s="174"/>
      <c r="K603" s="174"/>
    </row>
    <row r="604" spans="2:11">
      <c r="B604" s="174"/>
      <c r="C604" s="175"/>
      <c r="D604" s="174"/>
      <c r="E604" s="174"/>
      <c r="F604" s="174"/>
      <c r="G604" s="174"/>
      <c r="H604" s="174"/>
      <c r="I604" s="174"/>
      <c r="J604" s="174"/>
      <c r="K604" s="174"/>
    </row>
    <row r="605" spans="2:11">
      <c r="B605" s="174"/>
      <c r="C605" s="175"/>
      <c r="D605" s="174"/>
      <c r="E605" s="174"/>
      <c r="F605" s="174"/>
      <c r="G605" s="174"/>
      <c r="H605" s="174"/>
      <c r="I605" s="174"/>
      <c r="J605" s="174"/>
      <c r="K605" s="174"/>
    </row>
    <row r="606" spans="2:11">
      <c r="B606" s="174"/>
      <c r="C606" s="175"/>
      <c r="D606" s="174"/>
      <c r="E606" s="174"/>
      <c r="F606" s="174"/>
      <c r="G606" s="174"/>
      <c r="H606" s="174"/>
      <c r="I606" s="174"/>
      <c r="J606" s="174"/>
      <c r="K606" s="174"/>
    </row>
    <row r="607" spans="2:11">
      <c r="B607" s="174"/>
      <c r="C607" s="175"/>
      <c r="D607" s="174"/>
      <c r="E607" s="174"/>
      <c r="F607" s="174"/>
      <c r="G607" s="174"/>
      <c r="H607" s="174"/>
      <c r="I607" s="174"/>
      <c r="J607" s="174"/>
      <c r="K607" s="174"/>
    </row>
    <row r="608" spans="2:11">
      <c r="B608" s="174"/>
      <c r="C608" s="175"/>
      <c r="D608" s="174"/>
      <c r="E608" s="174"/>
      <c r="F608" s="174"/>
      <c r="G608" s="174"/>
      <c r="H608" s="174"/>
      <c r="I608" s="174"/>
      <c r="J608" s="174"/>
      <c r="K608" s="174"/>
    </row>
    <row r="609" spans="2:11">
      <c r="B609" s="174"/>
      <c r="C609" s="175"/>
      <c r="D609" s="174"/>
      <c r="E609" s="174"/>
      <c r="F609" s="174"/>
      <c r="G609" s="174"/>
      <c r="H609" s="174"/>
      <c r="I609" s="174"/>
      <c r="J609" s="174"/>
      <c r="K609" s="174"/>
    </row>
    <row r="610" spans="2:11">
      <c r="B610" s="174"/>
      <c r="C610" s="175"/>
      <c r="D610" s="174"/>
      <c r="E610" s="174"/>
      <c r="F610" s="174"/>
      <c r="G610" s="174"/>
      <c r="H610" s="174"/>
      <c r="I610" s="174"/>
      <c r="J610" s="174"/>
      <c r="K610" s="174"/>
    </row>
    <row r="611" spans="2:11">
      <c r="B611" s="174"/>
      <c r="C611" s="175"/>
      <c r="D611" s="174"/>
      <c r="E611" s="174"/>
      <c r="F611" s="174"/>
      <c r="G611" s="174"/>
      <c r="H611" s="174"/>
      <c r="I611" s="174"/>
      <c r="J611" s="174"/>
      <c r="K611" s="174"/>
    </row>
    <row r="612" spans="2:11">
      <c r="B612" s="174"/>
      <c r="C612" s="175"/>
      <c r="D612" s="174"/>
      <c r="E612" s="174"/>
      <c r="F612" s="174"/>
      <c r="G612" s="174"/>
      <c r="H612" s="174"/>
      <c r="I612" s="174"/>
      <c r="J612" s="174"/>
      <c r="K612" s="174"/>
    </row>
    <row r="613" spans="2:11">
      <c r="B613" s="174"/>
      <c r="C613" s="175"/>
      <c r="D613" s="174"/>
      <c r="E613" s="174"/>
      <c r="F613" s="174"/>
      <c r="G613" s="174"/>
      <c r="H613" s="174"/>
      <c r="I613" s="174"/>
      <c r="J613" s="174"/>
      <c r="K613" s="174"/>
    </row>
    <row r="614" spans="2:11">
      <c r="B614" s="174"/>
      <c r="C614" s="175"/>
      <c r="D614" s="174"/>
      <c r="E614" s="174"/>
      <c r="F614" s="174"/>
      <c r="G614" s="174"/>
      <c r="H614" s="174"/>
      <c r="I614" s="174"/>
      <c r="J614" s="174"/>
      <c r="K614" s="174"/>
    </row>
    <row r="615" spans="2:11">
      <c r="B615" s="174"/>
      <c r="C615" s="175"/>
      <c r="D615" s="174"/>
      <c r="E615" s="174"/>
      <c r="F615" s="174"/>
      <c r="G615" s="174"/>
      <c r="H615" s="174"/>
      <c r="I615" s="174"/>
      <c r="J615" s="174"/>
      <c r="K615" s="174"/>
    </row>
    <row r="616" spans="2:11">
      <c r="B616" s="174"/>
      <c r="C616" s="175"/>
      <c r="D616" s="174"/>
      <c r="E616" s="174"/>
      <c r="F616" s="174"/>
      <c r="G616" s="174"/>
      <c r="H616" s="174"/>
      <c r="I616" s="174"/>
      <c r="J616" s="174"/>
      <c r="K616" s="174"/>
    </row>
    <row r="617" spans="2:11">
      <c r="B617" s="174"/>
      <c r="C617" s="175"/>
      <c r="D617" s="174"/>
      <c r="E617" s="174"/>
      <c r="F617" s="174"/>
      <c r="G617" s="174"/>
      <c r="H617" s="174"/>
      <c r="I617" s="174"/>
      <c r="J617" s="174"/>
      <c r="K617" s="174"/>
    </row>
    <row r="618" spans="2:11">
      <c r="B618" s="174"/>
      <c r="C618" s="175"/>
      <c r="D618" s="174"/>
      <c r="E618" s="174"/>
      <c r="F618" s="174"/>
      <c r="G618" s="174"/>
      <c r="H618" s="174"/>
      <c r="I618" s="174"/>
      <c r="J618" s="174"/>
      <c r="K618" s="174"/>
    </row>
    <row r="619" spans="2:11">
      <c r="B619" s="174"/>
      <c r="C619" s="175"/>
      <c r="D619" s="174"/>
      <c r="E619" s="174"/>
      <c r="F619" s="174"/>
      <c r="G619" s="174"/>
      <c r="H619" s="174"/>
      <c r="I619" s="174"/>
      <c r="J619" s="174"/>
      <c r="K619" s="174"/>
    </row>
    <row r="620" spans="2:11">
      <c r="B620" s="174"/>
      <c r="C620" s="175"/>
      <c r="D620" s="174"/>
      <c r="E620" s="174"/>
      <c r="F620" s="174"/>
      <c r="G620" s="174"/>
      <c r="H620" s="174"/>
      <c r="I620" s="174"/>
      <c r="J620" s="174"/>
      <c r="K620" s="174"/>
    </row>
    <row r="621" spans="2:11">
      <c r="B621" s="174"/>
      <c r="C621" s="175"/>
      <c r="D621" s="174"/>
      <c r="E621" s="174"/>
      <c r="F621" s="174"/>
      <c r="G621" s="174"/>
      <c r="H621" s="174"/>
      <c r="I621" s="174"/>
      <c r="J621" s="174"/>
      <c r="K621" s="174"/>
    </row>
    <row r="622" spans="2:11">
      <c r="B622" s="174"/>
      <c r="C622" s="175"/>
      <c r="D622" s="174"/>
      <c r="E622" s="174"/>
      <c r="F622" s="174"/>
      <c r="G622" s="174"/>
      <c r="H622" s="174"/>
      <c r="I622" s="174"/>
      <c r="J622" s="174"/>
      <c r="K622" s="174"/>
    </row>
    <row r="623" spans="2:11">
      <c r="B623" s="174"/>
      <c r="C623" s="175"/>
      <c r="D623" s="174"/>
      <c r="E623" s="174"/>
      <c r="F623" s="174"/>
      <c r="G623" s="174"/>
      <c r="H623" s="174"/>
      <c r="I623" s="174"/>
      <c r="J623" s="174"/>
      <c r="K623" s="174"/>
    </row>
    <row r="624" spans="2:11">
      <c r="B624" s="174"/>
      <c r="C624" s="175"/>
      <c r="D624" s="174"/>
      <c r="E624" s="174"/>
      <c r="F624" s="174"/>
      <c r="G624" s="174"/>
      <c r="H624" s="174"/>
      <c r="I624" s="174"/>
      <c r="J624" s="174"/>
      <c r="K624" s="174"/>
    </row>
    <row r="625" spans="2:11">
      <c r="B625" s="174"/>
      <c r="C625" s="175"/>
      <c r="D625" s="174"/>
      <c r="E625" s="174"/>
      <c r="F625" s="174"/>
      <c r="G625" s="174"/>
      <c r="H625" s="174"/>
      <c r="I625" s="174"/>
      <c r="J625" s="174"/>
      <c r="K625" s="174"/>
    </row>
    <row r="626" spans="2:11">
      <c r="B626" s="174"/>
      <c r="C626" s="175"/>
      <c r="D626" s="174"/>
      <c r="E626" s="174"/>
      <c r="F626" s="174"/>
      <c r="G626" s="174"/>
      <c r="H626" s="174"/>
      <c r="I626" s="174"/>
      <c r="J626" s="174"/>
      <c r="K626" s="174"/>
    </row>
    <row r="627" spans="2:11">
      <c r="B627" s="174"/>
      <c r="C627" s="175"/>
      <c r="D627" s="174"/>
      <c r="E627" s="174"/>
      <c r="F627" s="174"/>
      <c r="G627" s="174"/>
      <c r="H627" s="174"/>
      <c r="I627" s="174"/>
      <c r="J627" s="174"/>
      <c r="K627" s="174"/>
    </row>
    <row r="628" spans="2:11">
      <c r="B628" s="174"/>
      <c r="C628" s="175"/>
      <c r="D628" s="174"/>
      <c r="E628" s="174"/>
      <c r="F628" s="174"/>
      <c r="G628" s="174"/>
      <c r="H628" s="174"/>
      <c r="I628" s="174"/>
      <c r="J628" s="174"/>
      <c r="K628" s="174"/>
    </row>
    <row r="629" spans="2:11">
      <c r="B629" s="174"/>
      <c r="C629" s="175"/>
      <c r="D629" s="174"/>
      <c r="E629" s="174"/>
      <c r="F629" s="174"/>
      <c r="G629" s="174"/>
      <c r="H629" s="174"/>
      <c r="I629" s="174"/>
      <c r="J629" s="174"/>
      <c r="K629" s="174"/>
    </row>
    <row r="630" spans="2:11">
      <c r="B630" s="174"/>
      <c r="C630" s="175"/>
      <c r="D630" s="174"/>
      <c r="E630" s="174"/>
      <c r="F630" s="174"/>
      <c r="G630" s="174"/>
      <c r="H630" s="174"/>
      <c r="I630" s="174"/>
      <c r="J630" s="174"/>
      <c r="K630" s="174"/>
    </row>
    <row r="631" spans="2:11">
      <c r="B631" s="174"/>
      <c r="C631" s="175"/>
      <c r="D631" s="174"/>
      <c r="E631" s="174"/>
      <c r="F631" s="174"/>
      <c r="G631" s="174"/>
      <c r="H631" s="174"/>
      <c r="I631" s="174"/>
      <c r="J631" s="174"/>
      <c r="K631" s="174"/>
    </row>
    <row r="632" spans="2:11">
      <c r="B632" s="174"/>
      <c r="C632" s="175"/>
      <c r="D632" s="174"/>
      <c r="E632" s="174"/>
      <c r="F632" s="174"/>
      <c r="G632" s="174"/>
      <c r="H632" s="174"/>
      <c r="I632" s="174"/>
      <c r="J632" s="174"/>
      <c r="K632" s="174"/>
    </row>
    <row r="633" spans="2:11">
      <c r="B633" s="174"/>
      <c r="C633" s="175"/>
      <c r="D633" s="174"/>
      <c r="E633" s="174"/>
      <c r="F633" s="174"/>
      <c r="G633" s="174"/>
      <c r="H633" s="174"/>
      <c r="I633" s="174"/>
      <c r="J633" s="174"/>
      <c r="K633" s="174"/>
    </row>
    <row r="634" spans="2:11">
      <c r="B634" s="174"/>
      <c r="C634" s="175"/>
      <c r="D634" s="174"/>
      <c r="E634" s="174"/>
      <c r="F634" s="174"/>
      <c r="G634" s="174"/>
      <c r="H634" s="174"/>
      <c r="I634" s="174"/>
      <c r="J634" s="174"/>
      <c r="K634" s="174"/>
    </row>
    <row r="635" spans="2:11">
      <c r="B635" s="174"/>
      <c r="C635" s="175"/>
      <c r="D635" s="174"/>
      <c r="E635" s="174"/>
      <c r="F635" s="174"/>
      <c r="G635" s="174"/>
      <c r="H635" s="174"/>
      <c r="I635" s="174"/>
      <c r="J635" s="174"/>
      <c r="K635" s="174"/>
    </row>
    <row r="636" spans="2:11">
      <c r="B636" s="174"/>
      <c r="C636" s="175"/>
      <c r="D636" s="174"/>
      <c r="E636" s="174"/>
      <c r="F636" s="174"/>
      <c r="G636" s="174"/>
      <c r="H636" s="174"/>
      <c r="I636" s="174"/>
      <c r="J636" s="174"/>
      <c r="K636" s="174"/>
    </row>
    <row r="637" spans="2:11">
      <c r="B637" s="174"/>
      <c r="C637" s="175"/>
      <c r="D637" s="174"/>
      <c r="E637" s="174"/>
      <c r="F637" s="174"/>
      <c r="G637" s="174"/>
      <c r="H637" s="174"/>
      <c r="I637" s="174"/>
      <c r="J637" s="174"/>
      <c r="K637" s="174"/>
    </row>
    <row r="638" spans="2:11">
      <c r="B638" s="174"/>
      <c r="C638" s="175"/>
      <c r="D638" s="174"/>
      <c r="E638" s="174"/>
      <c r="F638" s="174"/>
      <c r="G638" s="174"/>
      <c r="H638" s="174"/>
      <c r="I638" s="174"/>
      <c r="J638" s="174"/>
      <c r="K638" s="174"/>
    </row>
    <row r="639" spans="2:11">
      <c r="B639" s="174"/>
      <c r="C639" s="175"/>
      <c r="D639" s="174"/>
      <c r="E639" s="174"/>
      <c r="F639" s="174"/>
      <c r="G639" s="174"/>
      <c r="H639" s="174"/>
      <c r="I639" s="174"/>
      <c r="J639" s="174"/>
      <c r="K639" s="174"/>
    </row>
    <row r="640" spans="2:11">
      <c r="B640" s="174"/>
      <c r="C640" s="175"/>
      <c r="D640" s="174"/>
      <c r="E640" s="174"/>
      <c r="F640" s="174"/>
      <c r="G640" s="174"/>
      <c r="H640" s="174"/>
      <c r="I640" s="174"/>
      <c r="J640" s="174"/>
      <c r="K640" s="174"/>
    </row>
    <row r="641" spans="2:11">
      <c r="B641" s="174"/>
      <c r="C641" s="175"/>
      <c r="D641" s="174"/>
      <c r="E641" s="174"/>
      <c r="F641" s="174"/>
      <c r="G641" s="174"/>
      <c r="H641" s="174"/>
      <c r="I641" s="174"/>
      <c r="J641" s="174"/>
      <c r="K641" s="174"/>
    </row>
    <row r="642" spans="2:11">
      <c r="B642" s="174"/>
      <c r="C642" s="175"/>
      <c r="D642" s="174"/>
      <c r="E642" s="174"/>
      <c r="F642" s="174"/>
      <c r="G642" s="174"/>
      <c r="H642" s="174"/>
      <c r="I642" s="174"/>
      <c r="J642" s="174"/>
      <c r="K642" s="174"/>
    </row>
    <row r="643" spans="2:11">
      <c r="B643" s="174"/>
      <c r="C643" s="175"/>
      <c r="D643" s="174"/>
      <c r="E643" s="174"/>
      <c r="F643" s="174"/>
      <c r="G643" s="174"/>
      <c r="H643" s="174"/>
      <c r="I643" s="174"/>
      <c r="J643" s="174"/>
      <c r="K643" s="174"/>
    </row>
    <row r="644" spans="2:11">
      <c r="B644" s="174"/>
      <c r="C644" s="175"/>
      <c r="D644" s="174"/>
      <c r="E644" s="174"/>
      <c r="F644" s="174"/>
      <c r="G644" s="174"/>
      <c r="H644" s="174"/>
      <c r="I644" s="174"/>
      <c r="J644" s="174"/>
      <c r="K644" s="174"/>
    </row>
    <row r="645" spans="2:11">
      <c r="B645" s="174"/>
      <c r="C645" s="175"/>
      <c r="D645" s="174"/>
      <c r="E645" s="174"/>
      <c r="F645" s="174"/>
      <c r="G645" s="174"/>
      <c r="H645" s="174"/>
      <c r="I645" s="174"/>
      <c r="J645" s="174"/>
      <c r="K645" s="174"/>
    </row>
    <row r="646" spans="2:11">
      <c r="B646" s="174"/>
      <c r="C646" s="175"/>
      <c r="D646" s="174"/>
      <c r="E646" s="174"/>
      <c r="F646" s="174"/>
      <c r="G646" s="174"/>
      <c r="H646" s="174"/>
      <c r="I646" s="174"/>
      <c r="J646" s="174"/>
      <c r="K646" s="174"/>
    </row>
    <row r="647" spans="2:11">
      <c r="B647" s="174"/>
      <c r="C647" s="175"/>
      <c r="D647" s="174"/>
      <c r="E647" s="174"/>
      <c r="F647" s="174"/>
      <c r="G647" s="174"/>
      <c r="H647" s="174"/>
      <c r="I647" s="174"/>
      <c r="J647" s="174"/>
      <c r="K647" s="174"/>
    </row>
    <row r="648" spans="2:11">
      <c r="B648" s="174"/>
      <c r="C648" s="175"/>
      <c r="D648" s="174"/>
      <c r="E648" s="174"/>
      <c r="F648" s="174"/>
      <c r="G648" s="174"/>
      <c r="H648" s="174"/>
      <c r="I648" s="174"/>
      <c r="J648" s="174"/>
      <c r="K648" s="174"/>
    </row>
    <row r="649" spans="2:11">
      <c r="B649" s="174"/>
      <c r="C649" s="175"/>
      <c r="D649" s="174"/>
      <c r="E649" s="174"/>
      <c r="F649" s="174"/>
      <c r="G649" s="174"/>
      <c r="H649" s="174"/>
      <c r="I649" s="174"/>
      <c r="J649" s="174"/>
      <c r="K649" s="174"/>
    </row>
    <row r="650" spans="2:11">
      <c r="B650" s="174"/>
      <c r="C650" s="175"/>
      <c r="D650" s="174"/>
      <c r="E650" s="174"/>
      <c r="F650" s="174"/>
      <c r="G650" s="174"/>
      <c r="H650" s="174"/>
      <c r="I650" s="174"/>
      <c r="J650" s="174"/>
      <c r="K650" s="174"/>
    </row>
    <row r="651" spans="2:11">
      <c r="B651" s="174"/>
      <c r="C651" s="175"/>
      <c r="D651" s="174"/>
      <c r="E651" s="174"/>
      <c r="F651" s="174"/>
      <c r="G651" s="174"/>
      <c r="H651" s="174"/>
      <c r="I651" s="174"/>
      <c r="J651" s="174"/>
      <c r="K651" s="174"/>
    </row>
    <row r="652" spans="2:11">
      <c r="B652" s="174"/>
      <c r="C652" s="175"/>
      <c r="D652" s="174"/>
      <c r="E652" s="174"/>
      <c r="F652" s="174"/>
      <c r="G652" s="174"/>
      <c r="H652" s="174"/>
      <c r="I652" s="174"/>
      <c r="J652" s="174"/>
      <c r="K652" s="174"/>
    </row>
    <row r="653" spans="2:11">
      <c r="B653" s="174"/>
      <c r="C653" s="175"/>
      <c r="D653" s="174"/>
      <c r="E653" s="174"/>
      <c r="F653" s="174"/>
      <c r="G653" s="174"/>
      <c r="H653" s="174"/>
      <c r="I653" s="174"/>
      <c r="J653" s="174"/>
      <c r="K653" s="174"/>
    </row>
    <row r="654" spans="2:11">
      <c r="B654" s="174"/>
      <c r="C654" s="175"/>
      <c r="D654" s="174"/>
      <c r="E654" s="174"/>
      <c r="F654" s="174"/>
      <c r="G654" s="174"/>
      <c r="H654" s="174"/>
      <c r="I654" s="174"/>
      <c r="J654" s="174"/>
      <c r="K654" s="174"/>
    </row>
    <row r="655" spans="2:11">
      <c r="B655" s="174"/>
      <c r="C655" s="175"/>
      <c r="D655" s="174"/>
      <c r="E655" s="174"/>
      <c r="F655" s="174"/>
      <c r="G655" s="174"/>
      <c r="H655" s="174"/>
      <c r="I655" s="174"/>
      <c r="J655" s="174"/>
      <c r="K655" s="174"/>
    </row>
    <row r="656" spans="2:11">
      <c r="B656" s="174"/>
      <c r="C656" s="175"/>
      <c r="D656" s="174"/>
      <c r="E656" s="174"/>
      <c r="F656" s="174"/>
      <c r="G656" s="174"/>
      <c r="H656" s="174"/>
      <c r="I656" s="174"/>
      <c r="J656" s="174"/>
      <c r="K656" s="174"/>
    </row>
    <row r="657" spans="2:11">
      <c r="B657" s="174"/>
      <c r="C657" s="175"/>
      <c r="D657" s="174"/>
      <c r="E657" s="174"/>
      <c r="F657" s="174"/>
      <c r="G657" s="174"/>
      <c r="H657" s="174"/>
      <c r="I657" s="174"/>
      <c r="J657" s="174"/>
      <c r="K657" s="174"/>
    </row>
    <row r="658" spans="2:11">
      <c r="B658" s="174"/>
      <c r="C658" s="175"/>
      <c r="D658" s="174"/>
      <c r="E658" s="174"/>
      <c r="F658" s="174"/>
      <c r="G658" s="174"/>
      <c r="H658" s="174"/>
      <c r="I658" s="174"/>
      <c r="J658" s="174"/>
      <c r="K658" s="174"/>
    </row>
    <row r="659" spans="2:11">
      <c r="B659" s="174"/>
      <c r="C659" s="175"/>
      <c r="D659" s="174"/>
      <c r="E659" s="174"/>
      <c r="F659" s="174"/>
      <c r="G659" s="174"/>
      <c r="H659" s="174"/>
      <c r="I659" s="174"/>
      <c r="J659" s="174"/>
      <c r="K659" s="174"/>
    </row>
    <row r="660" spans="2:11">
      <c r="B660" s="174"/>
      <c r="C660" s="175"/>
      <c r="D660" s="174"/>
      <c r="E660" s="174"/>
      <c r="F660" s="174"/>
      <c r="G660" s="174"/>
      <c r="H660" s="174"/>
      <c r="I660" s="174"/>
      <c r="J660" s="174"/>
      <c r="K660" s="174"/>
    </row>
    <row r="661" spans="2:11">
      <c r="B661" s="174"/>
      <c r="C661" s="175"/>
      <c r="D661" s="174"/>
      <c r="E661" s="174"/>
      <c r="F661" s="174"/>
      <c r="G661" s="174"/>
      <c r="H661" s="174"/>
      <c r="I661" s="174"/>
      <c r="J661" s="174"/>
      <c r="K661" s="174"/>
    </row>
    <row r="662" spans="2:11">
      <c r="B662" s="174"/>
      <c r="C662" s="175"/>
      <c r="D662" s="174"/>
      <c r="E662" s="174"/>
      <c r="F662" s="174"/>
      <c r="G662" s="174"/>
      <c r="H662" s="174"/>
      <c r="I662" s="174"/>
      <c r="J662" s="174"/>
      <c r="K662" s="174"/>
    </row>
    <row r="663" spans="2:11">
      <c r="B663" s="174"/>
      <c r="C663" s="175"/>
      <c r="D663" s="174"/>
      <c r="E663" s="174"/>
      <c r="F663" s="174"/>
      <c r="G663" s="174"/>
      <c r="H663" s="174"/>
      <c r="I663" s="174"/>
      <c r="J663" s="174"/>
      <c r="K663" s="174"/>
    </row>
    <row r="664" spans="2:11">
      <c r="B664" s="174"/>
      <c r="C664" s="175"/>
      <c r="D664" s="174"/>
      <c r="E664" s="174"/>
      <c r="F664" s="174"/>
      <c r="G664" s="174"/>
      <c r="H664" s="174"/>
      <c r="I664" s="174"/>
      <c r="J664" s="174"/>
      <c r="K664" s="174"/>
    </row>
    <row r="665" spans="2:11">
      <c r="B665" s="174"/>
      <c r="C665" s="175"/>
      <c r="D665" s="174"/>
      <c r="E665" s="174"/>
      <c r="F665" s="174"/>
      <c r="G665" s="174"/>
      <c r="H665" s="174"/>
      <c r="I665" s="174"/>
      <c r="J665" s="174"/>
      <c r="K665" s="174"/>
    </row>
    <row r="666" spans="2:11">
      <c r="B666" s="174"/>
      <c r="C666" s="175"/>
      <c r="D666" s="174"/>
      <c r="E666" s="174"/>
      <c r="F666" s="174"/>
      <c r="G666" s="174"/>
      <c r="H666" s="174"/>
      <c r="I666" s="174"/>
      <c r="J666" s="174"/>
      <c r="K666" s="174"/>
    </row>
    <row r="667" spans="2:11">
      <c r="B667" s="174"/>
      <c r="C667" s="175"/>
      <c r="D667" s="174"/>
      <c r="E667" s="174"/>
      <c r="F667" s="174"/>
      <c r="G667" s="174"/>
      <c r="H667" s="174"/>
      <c r="I667" s="174"/>
      <c r="J667" s="174"/>
      <c r="K667" s="174"/>
    </row>
    <row r="668" spans="2:11">
      <c r="B668" s="174"/>
      <c r="C668" s="175"/>
      <c r="D668" s="174"/>
      <c r="E668" s="174"/>
      <c r="F668" s="174"/>
      <c r="G668" s="174"/>
      <c r="H668" s="174"/>
      <c r="I668" s="174"/>
      <c r="J668" s="174"/>
      <c r="K668" s="174"/>
    </row>
    <row r="669" spans="2:11">
      <c r="B669" s="174"/>
      <c r="C669" s="175"/>
      <c r="D669" s="174"/>
      <c r="E669" s="174"/>
      <c r="F669" s="174"/>
      <c r="G669" s="174"/>
      <c r="H669" s="174"/>
      <c r="I669" s="174"/>
      <c r="J669" s="174"/>
      <c r="K669" s="174"/>
    </row>
    <row r="670" spans="2:11">
      <c r="B670" s="174"/>
      <c r="C670" s="175"/>
      <c r="D670" s="174"/>
      <c r="E670" s="174"/>
      <c r="F670" s="174"/>
      <c r="G670" s="174"/>
      <c r="H670" s="174"/>
      <c r="I670" s="174"/>
      <c r="J670" s="174"/>
      <c r="K670" s="174"/>
    </row>
    <row r="671" spans="2:11">
      <c r="B671" s="174"/>
      <c r="C671" s="175"/>
      <c r="D671" s="174"/>
      <c r="E671" s="174"/>
      <c r="F671" s="174"/>
      <c r="G671" s="174"/>
      <c r="H671" s="174"/>
      <c r="I671" s="174"/>
      <c r="J671" s="174"/>
      <c r="K671" s="174"/>
    </row>
    <row r="672" spans="2:11">
      <c r="B672" s="174"/>
      <c r="C672" s="175"/>
      <c r="D672" s="174"/>
      <c r="E672" s="174"/>
      <c r="F672" s="174"/>
      <c r="G672" s="174"/>
      <c r="H672" s="174"/>
      <c r="I672" s="174"/>
      <c r="J672" s="174"/>
      <c r="K672" s="174"/>
    </row>
    <row r="673" spans="2:11">
      <c r="B673" s="174"/>
      <c r="C673" s="175"/>
      <c r="D673" s="174"/>
      <c r="E673" s="174"/>
      <c r="F673" s="174"/>
      <c r="G673" s="174"/>
      <c r="H673" s="174"/>
      <c r="I673" s="174"/>
      <c r="J673" s="174"/>
      <c r="K673" s="174"/>
    </row>
    <row r="674" spans="2:11">
      <c r="B674" s="174"/>
      <c r="C674" s="175"/>
      <c r="D674" s="174"/>
      <c r="E674" s="174"/>
      <c r="F674" s="174"/>
      <c r="G674" s="174"/>
      <c r="H674" s="174"/>
      <c r="I674" s="174"/>
      <c r="J674" s="174"/>
      <c r="K674" s="174"/>
    </row>
    <row r="675" spans="2:11">
      <c r="B675" s="174"/>
      <c r="C675" s="175"/>
      <c r="D675" s="174"/>
      <c r="E675" s="174"/>
      <c r="F675" s="174"/>
      <c r="G675" s="174"/>
      <c r="H675" s="174"/>
      <c r="I675" s="174"/>
      <c r="J675" s="174"/>
      <c r="K675" s="174"/>
    </row>
    <row r="676" spans="2:11">
      <c r="B676" s="174"/>
      <c r="C676" s="175"/>
      <c r="D676" s="174"/>
      <c r="E676" s="174"/>
      <c r="F676" s="174"/>
      <c r="G676" s="174"/>
      <c r="H676" s="174"/>
      <c r="I676" s="174"/>
      <c r="J676" s="174"/>
      <c r="K676" s="174"/>
    </row>
    <row r="677" spans="2:11">
      <c r="B677" s="174"/>
      <c r="C677" s="175"/>
      <c r="D677" s="174"/>
      <c r="E677" s="174"/>
      <c r="F677" s="174"/>
      <c r="G677" s="174"/>
      <c r="H677" s="174"/>
      <c r="I677" s="174"/>
      <c r="J677" s="174"/>
      <c r="K677" s="174"/>
    </row>
    <row r="678" spans="2:11">
      <c r="B678" s="174"/>
      <c r="C678" s="175"/>
      <c r="D678" s="174"/>
      <c r="E678" s="174"/>
      <c r="F678" s="174"/>
      <c r="G678" s="174"/>
      <c r="H678" s="174"/>
      <c r="I678" s="174"/>
      <c r="J678" s="174"/>
      <c r="K678" s="174"/>
    </row>
    <row r="679" spans="2:11">
      <c r="B679" s="174"/>
      <c r="C679" s="175"/>
      <c r="D679" s="174"/>
      <c r="E679" s="174"/>
      <c r="F679" s="174"/>
      <c r="G679" s="174"/>
      <c r="H679" s="174"/>
      <c r="I679" s="174"/>
      <c r="J679" s="174"/>
      <c r="K679" s="174"/>
    </row>
    <row r="680" spans="2:11">
      <c r="B680" s="174"/>
      <c r="C680" s="175"/>
      <c r="D680" s="174"/>
      <c r="E680" s="174"/>
      <c r="F680" s="174"/>
      <c r="G680" s="174"/>
      <c r="H680" s="174"/>
      <c r="I680" s="174"/>
      <c r="J680" s="174"/>
      <c r="K680" s="174"/>
    </row>
    <row r="681" spans="2:11">
      <c r="B681" s="174"/>
      <c r="C681" s="175"/>
      <c r="D681" s="174"/>
      <c r="E681" s="174"/>
      <c r="F681" s="174"/>
      <c r="G681" s="174"/>
      <c r="H681" s="174"/>
      <c r="I681" s="174"/>
      <c r="J681" s="174"/>
      <c r="K681" s="174"/>
    </row>
    <row r="682" spans="2:11">
      <c r="B682" s="174"/>
      <c r="C682" s="175"/>
      <c r="D682" s="174"/>
      <c r="E682" s="174"/>
      <c r="F682" s="174"/>
      <c r="G682" s="174"/>
      <c r="H682" s="174"/>
      <c r="I682" s="174"/>
      <c r="J682" s="174"/>
      <c r="K682" s="174"/>
    </row>
    <row r="683" spans="2:11">
      <c r="B683" s="174"/>
      <c r="C683" s="175"/>
      <c r="D683" s="174"/>
      <c r="E683" s="174"/>
      <c r="F683" s="174"/>
      <c r="G683" s="174"/>
      <c r="H683" s="174"/>
      <c r="I683" s="174"/>
      <c r="J683" s="174"/>
      <c r="K683" s="174"/>
    </row>
    <row r="684" spans="2:11">
      <c r="B684" s="174"/>
      <c r="C684" s="175"/>
      <c r="D684" s="174"/>
      <c r="E684" s="174"/>
      <c r="F684" s="174"/>
      <c r="G684" s="174"/>
      <c r="H684" s="174"/>
      <c r="I684" s="174"/>
      <c r="J684" s="174"/>
      <c r="K684" s="174"/>
    </row>
    <row r="685" spans="2:11">
      <c r="B685" s="174"/>
      <c r="C685" s="175"/>
      <c r="D685" s="174"/>
      <c r="E685" s="174"/>
      <c r="F685" s="174"/>
      <c r="G685" s="174"/>
      <c r="H685" s="174"/>
      <c r="I685" s="174"/>
      <c r="J685" s="174"/>
      <c r="K685" s="174"/>
    </row>
    <row r="686" spans="2:11">
      <c r="B686" s="174"/>
      <c r="C686" s="175"/>
      <c r="D686" s="174"/>
      <c r="E686" s="174"/>
      <c r="F686" s="174"/>
      <c r="G686" s="174"/>
      <c r="H686" s="174"/>
      <c r="I686" s="174"/>
      <c r="J686" s="174"/>
      <c r="K686" s="174"/>
    </row>
    <row r="687" spans="2:11">
      <c r="B687" s="174"/>
      <c r="C687" s="175"/>
      <c r="D687" s="174"/>
      <c r="E687" s="174"/>
      <c r="F687" s="174"/>
      <c r="G687" s="174"/>
      <c r="H687" s="174"/>
      <c r="I687" s="174"/>
      <c r="J687" s="174"/>
      <c r="K687" s="174"/>
    </row>
    <row r="688" spans="2:11">
      <c r="B688" s="174"/>
      <c r="C688" s="175"/>
      <c r="D688" s="174"/>
      <c r="E688" s="174"/>
      <c r="F688" s="174"/>
      <c r="G688" s="174"/>
      <c r="H688" s="174"/>
      <c r="I688" s="174"/>
      <c r="J688" s="174"/>
      <c r="K688" s="174"/>
    </row>
    <row r="689" spans="2:11">
      <c r="B689" s="174"/>
      <c r="C689" s="175"/>
      <c r="D689" s="174"/>
      <c r="E689" s="174"/>
      <c r="F689" s="174"/>
      <c r="G689" s="174"/>
      <c r="H689" s="174"/>
      <c r="I689" s="174"/>
      <c r="J689" s="174"/>
      <c r="K689" s="174"/>
    </row>
    <row r="690" spans="2:11">
      <c r="B690" s="174"/>
      <c r="C690" s="175"/>
      <c r="D690" s="174"/>
      <c r="E690" s="174"/>
      <c r="F690" s="174"/>
      <c r="G690" s="174"/>
      <c r="H690" s="174"/>
      <c r="I690" s="174"/>
      <c r="J690" s="174"/>
      <c r="K690" s="174"/>
    </row>
    <row r="691" spans="2:11">
      <c r="B691" s="174"/>
      <c r="C691" s="175"/>
      <c r="D691" s="174"/>
      <c r="E691" s="174"/>
      <c r="F691" s="174"/>
      <c r="G691" s="174"/>
      <c r="H691" s="174"/>
      <c r="I691" s="174"/>
      <c r="J691" s="174"/>
      <c r="K691" s="174"/>
    </row>
    <row r="692" spans="2:11">
      <c r="B692" s="174"/>
      <c r="C692" s="175"/>
      <c r="D692" s="174"/>
      <c r="E692" s="174"/>
      <c r="F692" s="174"/>
      <c r="G692" s="174"/>
      <c r="H692" s="174"/>
      <c r="I692" s="174"/>
      <c r="J692" s="174"/>
      <c r="K692" s="174"/>
    </row>
    <row r="693" spans="2:11">
      <c r="B693" s="174"/>
      <c r="C693" s="175"/>
      <c r="D693" s="174"/>
      <c r="E693" s="174"/>
      <c r="F693" s="174"/>
      <c r="G693" s="174"/>
      <c r="H693" s="174"/>
      <c r="I693" s="174"/>
      <c r="J693" s="174"/>
      <c r="K693" s="174"/>
    </row>
    <row r="694" spans="2:11">
      <c r="B694" s="174"/>
      <c r="C694" s="175"/>
      <c r="D694" s="174"/>
      <c r="E694" s="174"/>
      <c r="F694" s="174"/>
      <c r="G694" s="174"/>
      <c r="H694" s="174"/>
      <c r="I694" s="174"/>
      <c r="J694" s="174"/>
      <c r="K694" s="174"/>
    </row>
    <row r="695" spans="2:11">
      <c r="B695" s="174"/>
      <c r="C695" s="175"/>
      <c r="D695" s="174"/>
      <c r="E695" s="174"/>
      <c r="F695" s="174"/>
      <c r="G695" s="174"/>
      <c r="H695" s="174"/>
      <c r="I695" s="174"/>
      <c r="J695" s="174"/>
      <c r="K695" s="174"/>
    </row>
    <row r="696" spans="2:11">
      <c r="B696" s="174"/>
      <c r="C696" s="175"/>
      <c r="D696" s="174"/>
      <c r="E696" s="174"/>
      <c r="F696" s="174"/>
      <c r="G696" s="174"/>
      <c r="H696" s="174"/>
      <c r="I696" s="174"/>
      <c r="J696" s="174"/>
      <c r="K696" s="174"/>
    </row>
    <row r="697" spans="2:11">
      <c r="B697" s="174"/>
      <c r="C697" s="175"/>
      <c r="D697" s="174"/>
      <c r="E697" s="174"/>
      <c r="F697" s="174"/>
      <c r="G697" s="174"/>
      <c r="H697" s="174"/>
      <c r="I697" s="174"/>
      <c r="J697" s="174"/>
      <c r="K697" s="174"/>
    </row>
    <row r="698" spans="2:11">
      <c r="B698" s="174"/>
      <c r="C698" s="175"/>
      <c r="D698" s="174"/>
      <c r="E698" s="174"/>
      <c r="F698" s="174"/>
      <c r="G698" s="174"/>
      <c r="H698" s="174"/>
      <c r="I698" s="174"/>
      <c r="J698" s="174"/>
      <c r="K698" s="174"/>
    </row>
    <row r="699" spans="2:11">
      <c r="B699" s="174"/>
      <c r="C699" s="175"/>
      <c r="D699" s="174"/>
      <c r="E699" s="174"/>
      <c r="F699" s="174"/>
      <c r="G699" s="174"/>
      <c r="H699" s="174"/>
      <c r="I699" s="174"/>
      <c r="J699" s="174"/>
      <c r="K699" s="174"/>
    </row>
    <row r="700" spans="2:11">
      <c r="B700" s="174"/>
      <c r="C700" s="175"/>
      <c r="D700" s="174"/>
      <c r="E700" s="174"/>
      <c r="F700" s="174"/>
      <c r="G700" s="174"/>
      <c r="H700" s="174"/>
      <c r="I700" s="174"/>
      <c r="J700" s="174"/>
      <c r="K700" s="174"/>
    </row>
    <row r="701" spans="2:11">
      <c r="B701" s="174"/>
      <c r="C701" s="175"/>
      <c r="D701" s="174"/>
      <c r="E701" s="174"/>
      <c r="F701" s="174"/>
      <c r="G701" s="174"/>
      <c r="H701" s="174"/>
      <c r="I701" s="174"/>
      <c r="J701" s="174"/>
      <c r="K701" s="174"/>
    </row>
    <row r="702" spans="2:11">
      <c r="B702" s="174"/>
      <c r="C702" s="175"/>
      <c r="D702" s="174"/>
      <c r="E702" s="174"/>
      <c r="F702" s="174"/>
      <c r="G702" s="174"/>
      <c r="H702" s="174"/>
      <c r="I702" s="174"/>
      <c r="J702" s="174"/>
      <c r="K702" s="174"/>
    </row>
    <row r="703" spans="2:11">
      <c r="B703" s="174"/>
      <c r="C703" s="175"/>
      <c r="D703" s="174"/>
      <c r="E703" s="174"/>
      <c r="F703" s="174"/>
      <c r="G703" s="174"/>
      <c r="H703" s="174"/>
      <c r="I703" s="174"/>
      <c r="J703" s="174"/>
      <c r="K703" s="174"/>
    </row>
    <row r="704" spans="2:11">
      <c r="B704" s="174"/>
      <c r="C704" s="175"/>
      <c r="D704" s="174"/>
      <c r="E704" s="174"/>
      <c r="F704" s="174"/>
      <c r="G704" s="174"/>
      <c r="H704" s="174"/>
      <c r="I704" s="174"/>
      <c r="J704" s="174"/>
      <c r="K704" s="174"/>
    </row>
    <row r="705" spans="2:11">
      <c r="B705" s="174"/>
      <c r="C705" s="175"/>
      <c r="D705" s="174"/>
      <c r="E705" s="174"/>
      <c r="F705" s="174"/>
      <c r="G705" s="174"/>
      <c r="H705" s="174"/>
      <c r="I705" s="174"/>
      <c r="J705" s="174"/>
      <c r="K705" s="174"/>
    </row>
    <row r="706" spans="2:11">
      <c r="B706" s="174"/>
      <c r="C706" s="175"/>
      <c r="D706" s="174"/>
      <c r="E706" s="174"/>
      <c r="F706" s="174"/>
      <c r="G706" s="174"/>
      <c r="H706" s="174"/>
      <c r="I706" s="174"/>
      <c r="J706" s="174"/>
      <c r="K706" s="174"/>
    </row>
    <row r="707" spans="2:11">
      <c r="B707" s="174"/>
      <c r="C707" s="175"/>
      <c r="D707" s="174"/>
      <c r="E707" s="174"/>
      <c r="F707" s="174"/>
      <c r="G707" s="174"/>
      <c r="H707" s="174"/>
      <c r="I707" s="174"/>
      <c r="J707" s="174"/>
      <c r="K707" s="174"/>
    </row>
    <row r="708" spans="2:11">
      <c r="B708" s="174"/>
      <c r="C708" s="175"/>
      <c r="D708" s="174"/>
      <c r="E708" s="174"/>
      <c r="F708" s="174"/>
      <c r="G708" s="174"/>
      <c r="H708" s="174"/>
      <c r="I708" s="174"/>
      <c r="J708" s="174"/>
      <c r="K708" s="174"/>
    </row>
    <row r="709" spans="2:11">
      <c r="B709" s="174"/>
      <c r="C709" s="175"/>
      <c r="D709" s="174"/>
      <c r="E709" s="174"/>
      <c r="F709" s="174"/>
      <c r="G709" s="174"/>
      <c r="H709" s="174"/>
      <c r="I709" s="174"/>
      <c r="J709" s="174"/>
      <c r="K709" s="174"/>
    </row>
  </sheetData>
  <sheetProtection password="8F60" sheet="1" scenarios="1"/>
  <mergeCells count="174">
    <mergeCell ref="V23:Y23"/>
    <mergeCell ref="P18:Q18"/>
    <mergeCell ref="V24:Y24"/>
    <mergeCell ref="G22:I22"/>
    <mergeCell ref="B52:C52"/>
    <mergeCell ref="N52:O52"/>
    <mergeCell ref="C36:F36"/>
    <mergeCell ref="B16:B40"/>
    <mergeCell ref="C39:F40"/>
    <mergeCell ref="C27:F27"/>
    <mergeCell ref="G20:I20"/>
    <mergeCell ref="I18:J18"/>
    <mergeCell ref="C25:F25"/>
    <mergeCell ref="C38:F38"/>
    <mergeCell ref="G24:I24"/>
    <mergeCell ref="M36:N36"/>
    <mergeCell ref="M31:N31"/>
    <mergeCell ref="K30:M30"/>
    <mergeCell ref="K32:L32"/>
    <mergeCell ref="M32:O32"/>
    <mergeCell ref="U28:W28"/>
    <mergeCell ref="H26:Z26"/>
    <mergeCell ref="C16:F17"/>
    <mergeCell ref="K37:M37"/>
    <mergeCell ref="Q55:X55"/>
    <mergeCell ref="Q45:S45"/>
    <mergeCell ref="X33:Z33"/>
    <mergeCell ref="T33:V33"/>
    <mergeCell ref="T43:Z43"/>
    <mergeCell ref="U37:V37"/>
    <mergeCell ref="T46:Z46"/>
    <mergeCell ref="C14:F15"/>
    <mergeCell ref="G14:I14"/>
    <mergeCell ref="U36:Y36"/>
    <mergeCell ref="Q36:S36"/>
    <mergeCell ref="N28:P28"/>
    <mergeCell ref="K33:L33"/>
    <mergeCell ref="K20:N20"/>
    <mergeCell ref="C18:F19"/>
    <mergeCell ref="C20:F24"/>
    <mergeCell ref="Q46:S46"/>
    <mergeCell ref="H39:Y39"/>
    <mergeCell ref="T41:Z41"/>
    <mergeCell ref="X28:Z28"/>
    <mergeCell ref="T42:Z42"/>
    <mergeCell ref="Q43:S43"/>
    <mergeCell ref="H25:Z25"/>
    <mergeCell ref="W52:Z52"/>
    <mergeCell ref="E54:L54"/>
    <mergeCell ref="E55:L55"/>
    <mergeCell ref="E53:L53"/>
    <mergeCell ref="G37:I37"/>
    <mergeCell ref="J28:M28"/>
    <mergeCell ref="K31:L31"/>
    <mergeCell ref="J44:P44"/>
    <mergeCell ref="C45:F46"/>
    <mergeCell ref="C55:C56"/>
    <mergeCell ref="O53:O54"/>
    <mergeCell ref="C53:C54"/>
    <mergeCell ref="O55:O56"/>
    <mergeCell ref="E56:L56"/>
    <mergeCell ref="K34:L34"/>
    <mergeCell ref="C37:F37"/>
    <mergeCell ref="C41:F42"/>
    <mergeCell ref="G41:I41"/>
    <mergeCell ref="G42:I42"/>
    <mergeCell ref="C30:F34"/>
    <mergeCell ref="B51:Z51"/>
    <mergeCell ref="Q56:X56"/>
    <mergeCell ref="Q53:X53"/>
    <mergeCell ref="H36:I36"/>
    <mergeCell ref="Q54:X54"/>
    <mergeCell ref="J10:P10"/>
    <mergeCell ref="V6:Z6"/>
    <mergeCell ref="X2:Z2"/>
    <mergeCell ref="U2:W2"/>
    <mergeCell ref="T13:Z13"/>
    <mergeCell ref="Q10:S10"/>
    <mergeCell ref="T12:Z12"/>
    <mergeCell ref="J9:P9"/>
    <mergeCell ref="T10:Z10"/>
    <mergeCell ref="T9:Z9"/>
    <mergeCell ref="M3:R3"/>
    <mergeCell ref="M7:Z7"/>
    <mergeCell ref="J1:R2"/>
    <mergeCell ref="T1:U1"/>
    <mergeCell ref="AF19:AG19"/>
    <mergeCell ref="G12:I12"/>
    <mergeCell ref="G11:I11"/>
    <mergeCell ref="G13:I13"/>
    <mergeCell ref="J13:P13"/>
    <mergeCell ref="V15:Y15"/>
    <mergeCell ref="G15:I15"/>
    <mergeCell ref="Q13:S13"/>
    <mergeCell ref="I16:Y16"/>
    <mergeCell ref="R18:S18"/>
    <mergeCell ref="K15:R15"/>
    <mergeCell ref="S15:U15"/>
    <mergeCell ref="I19:J19"/>
    <mergeCell ref="T11:Z11"/>
    <mergeCell ref="P14:Y14"/>
    <mergeCell ref="Q11:S11"/>
    <mergeCell ref="J11:P11"/>
    <mergeCell ref="N14:O14"/>
    <mergeCell ref="G17:H17"/>
    <mergeCell ref="I17:Y17"/>
    <mergeCell ref="G16:H16"/>
    <mergeCell ref="B2:H2"/>
    <mergeCell ref="B4:Z4"/>
    <mergeCell ref="J12:P12"/>
    <mergeCell ref="C12:F13"/>
    <mergeCell ref="C10:F11"/>
    <mergeCell ref="B5:Z5"/>
    <mergeCell ref="G8:I8"/>
    <mergeCell ref="D3:L3"/>
    <mergeCell ref="C6:F6"/>
    <mergeCell ref="Q12:S12"/>
    <mergeCell ref="G9:I9"/>
    <mergeCell ref="T8:Z8"/>
    <mergeCell ref="C8:F9"/>
    <mergeCell ref="C7:F7"/>
    <mergeCell ref="J8:P8"/>
    <mergeCell ref="B3:C3"/>
    <mergeCell ref="K7:L7"/>
    <mergeCell ref="B6:B15"/>
    <mergeCell ref="S3:Y3"/>
    <mergeCell ref="H6:R6"/>
    <mergeCell ref="Q8:S8"/>
    <mergeCell ref="Q9:S9"/>
    <mergeCell ref="S6:U6"/>
    <mergeCell ref="G10:I10"/>
    <mergeCell ref="E52:L52"/>
    <mergeCell ref="Q52:V52"/>
    <mergeCell ref="J41:P41"/>
    <mergeCell ref="Q41:S41"/>
    <mergeCell ref="J45:P45"/>
    <mergeCell ref="P19:Q19"/>
    <mergeCell ref="R19:S19"/>
    <mergeCell ref="G21:I21"/>
    <mergeCell ref="U22:V22"/>
    <mergeCell ref="G23:I23"/>
    <mergeCell ref="G46:I46"/>
    <mergeCell ref="J46:P46"/>
    <mergeCell ref="J43:P43"/>
    <mergeCell ref="G44:I44"/>
    <mergeCell ref="G43:I43"/>
    <mergeCell ref="T45:Z45"/>
    <mergeCell ref="T44:Z44"/>
    <mergeCell ref="Q42:S42"/>
    <mergeCell ref="B50:Z50"/>
    <mergeCell ref="C26:F26"/>
    <mergeCell ref="B41:B47"/>
    <mergeCell ref="C47:F47"/>
    <mergeCell ref="G47:Z47"/>
    <mergeCell ref="B49:Z49"/>
    <mergeCell ref="H27:Z27"/>
    <mergeCell ref="O31:P31"/>
    <mergeCell ref="J42:P42"/>
    <mergeCell ref="G45:I45"/>
    <mergeCell ref="C43:F44"/>
    <mergeCell ref="Q28:T28"/>
    <mergeCell ref="G34:J34"/>
    <mergeCell ref="G33:J33"/>
    <mergeCell ref="G32:J32"/>
    <mergeCell ref="G28:I28"/>
    <mergeCell ref="H30:J30"/>
    <mergeCell ref="G31:J31"/>
    <mergeCell ref="Q44:S44"/>
    <mergeCell ref="H40:Y40"/>
    <mergeCell ref="Q37:S37"/>
    <mergeCell ref="Q38:Z38"/>
    <mergeCell ref="L38:N38"/>
    <mergeCell ref="C28:F28"/>
    <mergeCell ref="P32:Q32"/>
  </mergeCells>
  <phoneticPr fontId="5"/>
  <pageMargins left="0.81937499999999996" right="0.19685039370078741" top="0.39370078740157483" bottom="0.19685039370078741" header="0.39370078740157483" footer="0.19685039370078741"/>
  <pageSetup paperSize="9" scale="63" orientation="portrait" copies="2" r:id="rId1"/>
  <headerFooter alignWithMargins="0"/>
  <drawing r:id="rId2"/>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codeName="Sheet3">
    <tabColor rgb="FFFFFF00"/>
    <pageSetUpPr fitToPage="1"/>
  </sheetPr>
  <dimension ref="A1:AT697"/>
  <sheetViews>
    <sheetView showRowColHeaders="0" showZeros="0" view="pageBreakPreview" zoomScale="80" zoomScaleNormal="80" zoomScaleSheetLayoutView="80" workbookViewId="0">
      <selection activeCell="AJ19" sqref="AJ19:AO19"/>
    </sheetView>
  </sheetViews>
  <sheetFormatPr baseColWidth="10" defaultColWidth="4.6640625" defaultRowHeight="14"/>
  <cols>
    <col min="1" max="1" width="2.1640625" style="114" customWidth="1"/>
    <col min="2" max="2" width="4.6640625" style="114" customWidth="1"/>
    <col min="3" max="4" width="4.6640625" style="113" customWidth="1"/>
    <col min="5" max="26" width="4.6640625" style="114" customWidth="1"/>
    <col min="27" max="28" width="2.1640625" style="114" customWidth="1"/>
    <col min="29" max="30" width="4.6640625" style="114" customWidth="1"/>
    <col min="31" max="16384" width="4.6640625" style="114"/>
  </cols>
  <sheetData>
    <row r="1" spans="2:46">
      <c r="T1" s="1075" t="str">
        <f>IF('＜派遣管理シート＞'!AC11="","",'＜派遣管理シート＞'!AC11)</f>
        <v/>
      </c>
      <c r="U1" s="1075"/>
      <c r="V1" s="113" t="s">
        <v>4279</v>
      </c>
      <c r="W1" s="113" t="str">
        <f>IF('＜派遣管理シート＞'!AG11="","",'＜派遣管理シート＞'!AG11)</f>
        <v/>
      </c>
      <c r="X1" s="113" t="s">
        <v>385</v>
      </c>
      <c r="Y1" s="113" t="str">
        <f>IF('＜派遣管理シート＞'!AJ11="","",'＜派遣管理シート＞'!AJ11)</f>
        <v/>
      </c>
      <c r="Z1" s="113" t="s">
        <v>4430</v>
      </c>
      <c r="AA1" s="113"/>
    </row>
    <row r="2" spans="2:46" ht="8.25" customHeight="1">
      <c r="B2" s="113"/>
      <c r="E2" s="113"/>
      <c r="F2" s="113"/>
      <c r="G2" s="113"/>
      <c r="H2" s="1112" t="s">
        <v>4554</v>
      </c>
      <c r="I2" s="1112"/>
      <c r="J2" s="1112"/>
      <c r="K2" s="1112"/>
      <c r="L2" s="1112"/>
      <c r="M2" s="1112"/>
      <c r="N2" s="1112"/>
      <c r="O2" s="1112"/>
      <c r="P2" s="1112"/>
      <c r="Q2" s="1112"/>
      <c r="R2" s="1112"/>
      <c r="S2" s="1112"/>
      <c r="T2" s="1112"/>
      <c r="U2" s="1112"/>
      <c r="AA2" s="113"/>
      <c r="AB2" s="113"/>
    </row>
    <row r="3" spans="2:46" ht="13.5" customHeight="1">
      <c r="B3" s="113"/>
      <c r="C3" s="114"/>
      <c r="D3" s="114"/>
      <c r="H3" s="1112"/>
      <c r="I3" s="1112"/>
      <c r="J3" s="1112"/>
      <c r="K3" s="1112"/>
      <c r="L3" s="1112"/>
      <c r="M3" s="1112"/>
      <c r="N3" s="1112"/>
      <c r="O3" s="1112"/>
      <c r="P3" s="1112"/>
      <c r="Q3" s="1112"/>
      <c r="R3" s="1112"/>
      <c r="S3" s="1112"/>
      <c r="T3" s="1112"/>
      <c r="U3" s="1112"/>
      <c r="V3" s="1073" t="s">
        <v>4489</v>
      </c>
      <c r="W3" s="1061"/>
      <c r="X3" s="1061"/>
      <c r="Y3" s="1111" t="str">
        <f>IF('＜派遣管理シート＞'!H11="","",'＜派遣管理シート＞'!H11)</f>
        <v/>
      </c>
      <c r="Z3" s="1111"/>
      <c r="AA3" s="1111"/>
    </row>
    <row r="4" spans="2:46" ht="13.5" customHeight="1">
      <c r="B4" s="113"/>
      <c r="C4" s="114"/>
      <c r="D4" s="114"/>
      <c r="H4" s="1112"/>
      <c r="I4" s="1112"/>
      <c r="J4" s="1112"/>
      <c r="K4" s="1112"/>
      <c r="L4" s="1112"/>
      <c r="M4" s="1112"/>
      <c r="N4" s="1112"/>
      <c r="O4" s="1112"/>
      <c r="P4" s="1112"/>
      <c r="Q4" s="1112"/>
      <c r="R4" s="1112"/>
      <c r="S4" s="1112"/>
      <c r="T4" s="1112"/>
      <c r="U4" s="1112"/>
      <c r="AA4" s="113"/>
    </row>
    <row r="5" spans="2:46" s="118" customFormat="1" ht="22.5" customHeight="1">
      <c r="B5" s="1061" t="str">
        <f>IF('＜派遣管理シート＞'!B3="","",'＜派遣管理シート＞'!B3)</f>
        <v/>
      </c>
      <c r="C5" s="1061"/>
      <c r="D5" s="1061"/>
      <c r="E5" s="1061"/>
      <c r="F5" s="1061"/>
      <c r="G5" s="1061"/>
      <c r="H5" s="1061"/>
      <c r="I5" s="1061"/>
      <c r="J5" s="1043" t="s">
        <v>4555</v>
      </c>
      <c r="K5" s="1043"/>
      <c r="L5" s="1043"/>
      <c r="M5" s="1043"/>
      <c r="N5" s="1043"/>
      <c r="O5" s="1043"/>
      <c r="P5" s="1077" t="str">
        <f>IF('＜派遣管理シート＞'!O8="","",'＜派遣管理シート＞'!O8)</f>
        <v/>
      </c>
      <c r="Q5" s="1077"/>
      <c r="R5" s="1064" t="str">
        <f>IF('＜派遣管理シート＞'!T8="","",'＜派遣管理シート＞'!T8)</f>
        <v/>
      </c>
      <c r="S5" s="1064"/>
      <c r="T5" s="134"/>
      <c r="U5" s="1043" t="s">
        <v>4556</v>
      </c>
      <c r="V5" s="1043"/>
      <c r="W5" s="1043"/>
      <c r="X5" s="1043"/>
      <c r="Y5" s="1043"/>
      <c r="Z5" s="1043"/>
      <c r="AA5" s="1043"/>
      <c r="AB5" s="134"/>
      <c r="AC5" s="134"/>
      <c r="AD5" s="134"/>
      <c r="AE5" s="134"/>
      <c r="AF5" s="134"/>
      <c r="AG5" s="134"/>
      <c r="AT5" s="148"/>
    </row>
    <row r="6" spans="2:46" s="118" customFormat="1" ht="14.25" customHeight="1">
      <c r="B6" s="1043" t="s">
        <v>4557</v>
      </c>
      <c r="C6" s="1043"/>
      <c r="D6" s="1043"/>
      <c r="E6" s="1043"/>
      <c r="F6" s="1043"/>
      <c r="G6" s="1043"/>
      <c r="H6" s="1043"/>
      <c r="I6" s="1043"/>
      <c r="J6" s="1043"/>
      <c r="K6" s="1043"/>
      <c r="L6" s="1043"/>
      <c r="M6" s="1043"/>
      <c r="N6" s="1043"/>
      <c r="O6" s="1043"/>
      <c r="P6" s="1043"/>
      <c r="Q6" s="1043"/>
      <c r="R6" s="1043"/>
      <c r="S6" s="1043"/>
      <c r="T6" s="1043"/>
      <c r="U6" s="1043"/>
      <c r="V6" s="1043"/>
      <c r="W6" s="1043"/>
      <c r="X6" s="1043"/>
      <c r="Y6" s="1043"/>
      <c r="Z6" s="1043"/>
      <c r="AA6" s="1043"/>
    </row>
    <row r="7" spans="2:46" s="118" customFormat="1" ht="9" customHeight="1">
      <c r="C7" s="134"/>
      <c r="D7" s="134"/>
    </row>
    <row r="8" spans="2:46" s="118" customFormat="1" ht="21" customHeight="1">
      <c r="B8" s="1045" t="s">
        <v>4403</v>
      </c>
      <c r="C8" s="1046"/>
      <c r="D8" s="1046"/>
      <c r="E8" s="1047"/>
      <c r="F8" s="1045" t="s">
        <v>4494</v>
      </c>
      <c r="G8" s="1046"/>
      <c r="H8" s="1046"/>
      <c r="I8" s="178"/>
      <c r="J8" s="1085" t="str">
        <f>IF('＜派遣管理シート＞'!J13="","",'＜派遣管理シート＞'!J13)</f>
        <v/>
      </c>
      <c r="K8" s="1085"/>
      <c r="L8" s="1085"/>
      <c r="M8" s="1085"/>
      <c r="N8" s="1085"/>
      <c r="O8" s="1085"/>
      <c r="P8" s="1085"/>
      <c r="Q8" s="1085"/>
      <c r="R8" s="1085"/>
      <c r="S8" s="1085"/>
      <c r="T8" s="1046" t="s">
        <v>4496</v>
      </c>
      <c r="U8" s="1046"/>
      <c r="V8" s="1046"/>
      <c r="W8" s="1085" t="str">
        <f>IF('＜派遣管理シート＞'!AK12="","",'＜派遣管理シート＞'!AK12)</f>
        <v/>
      </c>
      <c r="X8" s="1085"/>
      <c r="Y8" s="1085"/>
      <c r="Z8" s="1085"/>
      <c r="AA8" s="1113"/>
    </row>
    <row r="9" spans="2:46" s="118" customFormat="1" ht="21" customHeight="1">
      <c r="B9" s="1030"/>
      <c r="C9" s="1031"/>
      <c r="D9" s="1031"/>
      <c r="E9" s="1032"/>
      <c r="F9" s="1030" t="s">
        <v>4484</v>
      </c>
      <c r="G9" s="1031"/>
      <c r="H9" s="1031"/>
      <c r="I9" s="165"/>
      <c r="J9" s="179" t="s">
        <v>4404</v>
      </c>
      <c r="K9" s="180" t="str">
        <f>IF('＜派遣管理シート＞'!H16="","",'＜派遣管理シート＞'!H16)</f>
        <v/>
      </c>
      <c r="L9" s="136" t="s">
        <v>4300</v>
      </c>
      <c r="M9" s="1104" t="str">
        <f>IF('＜派遣管理シート＞'!K16="","",'＜派遣管理シート＞'!K16)</f>
        <v/>
      </c>
      <c r="N9" s="1104"/>
      <c r="O9" s="1104" t="str">
        <f>IF('＜派遣管理シート＞'!N16="","",'＜派遣管理シート＞'!N16)</f>
        <v/>
      </c>
      <c r="P9" s="1104"/>
      <c r="Q9" s="1104"/>
      <c r="R9" s="1104"/>
      <c r="S9" s="1104"/>
      <c r="T9" s="1104"/>
      <c r="U9" s="1104"/>
      <c r="V9" s="1104"/>
      <c r="W9" s="1104"/>
      <c r="X9" s="1104"/>
      <c r="Y9" s="1104"/>
      <c r="Z9" s="1104"/>
      <c r="AA9" s="1105"/>
    </row>
    <row r="10" spans="2:46" s="118" customFormat="1" ht="21" customHeight="1">
      <c r="B10" s="1045" t="s">
        <v>4506</v>
      </c>
      <c r="C10" s="1046"/>
      <c r="D10" s="1046"/>
      <c r="E10" s="1047"/>
      <c r="F10" s="1045" t="s">
        <v>4422</v>
      </c>
      <c r="G10" s="1046"/>
      <c r="H10" s="1085" t="str">
        <f>IF('＜派遣管理シート＞'!F37="","",'＜派遣管理シート＞'!F37)</f>
        <v/>
      </c>
      <c r="I10" s="1085"/>
      <c r="J10" s="1085"/>
      <c r="K10" s="1085"/>
      <c r="L10" s="1085"/>
      <c r="M10" s="1085"/>
      <c r="N10" s="1085"/>
      <c r="O10" s="1085"/>
      <c r="P10" s="1085"/>
      <c r="Q10" s="1085"/>
      <c r="R10" s="1085"/>
      <c r="S10" s="1085"/>
      <c r="T10" s="1085"/>
      <c r="U10" s="1085"/>
      <c r="V10" s="1085"/>
      <c r="W10" s="1085"/>
      <c r="X10" s="1085"/>
      <c r="Y10" s="1085"/>
      <c r="Z10" s="1085"/>
      <c r="AA10" s="139"/>
    </row>
    <row r="11" spans="2:46" s="118" customFormat="1" ht="21" customHeight="1">
      <c r="B11" s="1030"/>
      <c r="C11" s="1031"/>
      <c r="D11" s="1031"/>
      <c r="E11" s="1032"/>
      <c r="F11" s="1078" t="s">
        <v>4507</v>
      </c>
      <c r="G11" s="1064"/>
      <c r="H11" s="1043" t="str">
        <f>IF('＜派遣管理シート＞'!F38="","",'＜派遣管理シート＞'!F38)</f>
        <v/>
      </c>
      <c r="I11" s="1043"/>
      <c r="J11" s="1043"/>
      <c r="K11" s="1043"/>
      <c r="L11" s="1043"/>
      <c r="M11" s="1043"/>
      <c r="N11" s="1043"/>
      <c r="O11" s="1043"/>
      <c r="P11" s="1043"/>
      <c r="Q11" s="1043"/>
      <c r="R11" s="1043"/>
      <c r="S11" s="1043"/>
      <c r="T11" s="1043"/>
      <c r="U11" s="1043"/>
      <c r="V11" s="1043"/>
      <c r="W11" s="1043"/>
      <c r="X11" s="1043"/>
      <c r="Y11" s="1043"/>
      <c r="Z11" s="1043"/>
      <c r="AA11" s="139"/>
    </row>
    <row r="12" spans="2:46" s="118" customFormat="1" ht="21" customHeight="1">
      <c r="B12" s="1034" t="s">
        <v>4508</v>
      </c>
      <c r="C12" s="1034"/>
      <c r="D12" s="1034"/>
      <c r="E12" s="1034"/>
      <c r="F12" s="1045" t="s">
        <v>4558</v>
      </c>
      <c r="G12" s="1046"/>
      <c r="H12" s="1046"/>
      <c r="I12" s="140"/>
      <c r="J12" s="1046" t="str">
        <f>IF('＜派遣管理シート＞'!G43="","",'＜派遣管理シート＞'!G43)</f>
        <v/>
      </c>
      <c r="K12" s="1046"/>
      <c r="L12" s="141" t="s">
        <v>4279</v>
      </c>
      <c r="M12" s="141" t="str">
        <f>IF('＜派遣管理シート＞'!M43="","",'＜派遣管理シート＞'!M43)</f>
        <v/>
      </c>
      <c r="N12" s="141" t="s">
        <v>385</v>
      </c>
      <c r="O12" s="141" t="str">
        <f>IF('＜派遣管理シート＞'!S43="","",'＜派遣管理シート＞'!S43)</f>
        <v/>
      </c>
      <c r="P12" s="141" t="s">
        <v>4430</v>
      </c>
      <c r="Q12" s="1046" t="s">
        <v>4284</v>
      </c>
      <c r="R12" s="1046"/>
      <c r="S12" s="1046" t="str">
        <f>IF('＜派遣管理シート＞'!Z43="","",'＜派遣管理シート＞'!Z43)</f>
        <v/>
      </c>
      <c r="T12" s="1046"/>
      <c r="U12" s="141" t="s">
        <v>4279</v>
      </c>
      <c r="V12" s="141" t="str">
        <f>IF('＜派遣管理シート＞'!AF43="","",'＜派遣管理シート＞'!AF43)</f>
        <v/>
      </c>
      <c r="W12" s="141" t="s">
        <v>385</v>
      </c>
      <c r="X12" s="141" t="str">
        <f>IF('＜派遣管理シート＞'!AL43="","",'＜派遣管理シート＞'!AL43)</f>
        <v/>
      </c>
      <c r="Y12" s="141" t="s">
        <v>4430</v>
      </c>
      <c r="Z12" s="141"/>
      <c r="AA12" s="142"/>
    </row>
    <row r="13" spans="2:46" s="118" customFormat="1" ht="21" customHeight="1">
      <c r="B13" s="1034"/>
      <c r="C13" s="1034"/>
      <c r="D13" s="1034"/>
      <c r="E13" s="1034"/>
      <c r="F13" s="1030"/>
      <c r="G13" s="1031"/>
      <c r="H13" s="1031"/>
      <c r="I13" s="143"/>
      <c r="J13" s="1031"/>
      <c r="K13" s="1031"/>
      <c r="L13" s="136"/>
      <c r="M13" s="136"/>
      <c r="N13" s="136"/>
      <c r="O13" s="136"/>
      <c r="P13" s="136"/>
      <c r="Q13" s="1031"/>
      <c r="R13" s="1031"/>
      <c r="S13" s="1031"/>
      <c r="T13" s="1031"/>
      <c r="U13" s="136"/>
      <c r="V13" s="136"/>
      <c r="W13" s="136"/>
      <c r="X13" s="136"/>
      <c r="Y13" s="136"/>
      <c r="Z13" s="136"/>
      <c r="AA13" s="145"/>
    </row>
    <row r="14" spans="2:46" s="118" customFormat="1" ht="21" customHeight="1">
      <c r="B14" s="1038" t="s">
        <v>4559</v>
      </c>
      <c r="C14" s="1035"/>
      <c r="D14" s="1035"/>
      <c r="E14" s="1041"/>
      <c r="F14" s="177"/>
      <c r="G14" s="1027" t="str">
        <f>IF('＜派遣管理シート＞'!F39 ="","",'＜派遣管理シート＞'!F39)</f>
        <v/>
      </c>
      <c r="H14" s="1027"/>
      <c r="I14" s="1027"/>
      <c r="J14" s="1027"/>
      <c r="K14" s="1027"/>
      <c r="L14" s="1027"/>
      <c r="M14" s="1027"/>
      <c r="N14" s="1027"/>
      <c r="O14" s="1027"/>
      <c r="P14" s="1027"/>
      <c r="Q14" s="1027"/>
      <c r="R14" s="1027"/>
      <c r="S14" s="1027"/>
      <c r="T14" s="1027"/>
      <c r="U14" s="1027"/>
      <c r="V14" s="1027"/>
      <c r="W14" s="1027"/>
      <c r="X14" s="1027"/>
      <c r="Y14" s="1027"/>
      <c r="Z14" s="1027"/>
      <c r="AA14" s="1028"/>
    </row>
    <row r="15" spans="2:46" s="118" customFormat="1" ht="21" customHeight="1">
      <c r="B15" s="1038" t="s">
        <v>4560</v>
      </c>
      <c r="C15" s="1035"/>
      <c r="D15" s="1035"/>
      <c r="E15" s="1041"/>
      <c r="F15" s="177"/>
      <c r="G15" s="1027" t="str">
        <f>IF('＜派遣管理シート＞'!F40 ="","",'＜派遣管理シート＞'!F40)</f>
        <v/>
      </c>
      <c r="H15" s="1027"/>
      <c r="I15" s="1027"/>
      <c r="J15" s="1027"/>
      <c r="K15" s="1027"/>
      <c r="L15" s="1027"/>
      <c r="M15" s="1027"/>
      <c r="N15" s="1027"/>
      <c r="O15" s="1027"/>
      <c r="P15" s="1027"/>
      <c r="Q15" s="1027"/>
      <c r="R15" s="1027"/>
      <c r="S15" s="1027"/>
      <c r="T15" s="1027"/>
      <c r="U15" s="1027"/>
      <c r="V15" s="1027"/>
      <c r="W15" s="1027"/>
      <c r="X15" s="1027"/>
      <c r="Y15" s="1027"/>
      <c r="Z15" s="1027"/>
      <c r="AA15" s="1028"/>
    </row>
    <row r="16" spans="2:46" s="118" customFormat="1" ht="21" customHeight="1">
      <c r="B16" s="1038" t="s">
        <v>4561</v>
      </c>
      <c r="C16" s="1035"/>
      <c r="D16" s="1035"/>
      <c r="E16" s="1041"/>
      <c r="F16" s="1038" t="str">
        <f>IF('＜派遣管理シート＞'!G41="","",'＜派遣管理シート＞'!G41)</f>
        <v/>
      </c>
      <c r="G16" s="1035"/>
      <c r="H16" s="122" t="s">
        <v>4279</v>
      </c>
      <c r="I16" s="122" t="str">
        <f>IF('＜派遣管理シート＞'!M41="","",'＜派遣管理シート＞'!M41)</f>
        <v/>
      </c>
      <c r="J16" s="122" t="s">
        <v>385</v>
      </c>
      <c r="K16" s="122" t="str">
        <f>IF('＜派遣管理シート＞'!S41="","",'＜派遣管理シート＞'!S41)</f>
        <v/>
      </c>
      <c r="L16" s="122" t="s">
        <v>4430</v>
      </c>
      <c r="M16" s="181"/>
      <c r="N16" s="181"/>
      <c r="O16" s="1109" t="s">
        <v>4562</v>
      </c>
      <c r="P16" s="1109"/>
      <c r="Q16" s="1109"/>
      <c r="R16" s="1109"/>
      <c r="S16" s="1109"/>
      <c r="T16" s="1109"/>
      <c r="U16" s="1109"/>
      <c r="V16" s="1109"/>
      <c r="W16" s="1109"/>
      <c r="X16" s="1109"/>
      <c r="Y16" s="1109"/>
      <c r="Z16" s="1109"/>
      <c r="AA16" s="1110"/>
    </row>
    <row r="17" spans="2:27" s="118" customFormat="1" ht="35.25" customHeight="1">
      <c r="B17" s="1056" t="s">
        <v>4563</v>
      </c>
      <c r="C17" s="1035"/>
      <c r="D17" s="1035"/>
      <c r="E17" s="1041"/>
      <c r="F17" s="1038" t="str">
        <f>IF('＜派遣管理シート＞'!G42="","",'＜派遣管理シート＞'!G42)</f>
        <v/>
      </c>
      <c r="G17" s="1035"/>
      <c r="H17" s="122" t="s">
        <v>4279</v>
      </c>
      <c r="I17" s="122" t="str">
        <f>IF('＜派遣管理シート＞'!M42="","",'＜派遣管理シート＞'!M42)</f>
        <v/>
      </c>
      <c r="J17" s="122" t="s">
        <v>385</v>
      </c>
      <c r="K17" s="122" t="str">
        <f>IF('＜派遣管理シート＞'!S42="","",'＜派遣管理シート＞'!S42)</f>
        <v/>
      </c>
      <c r="L17" s="122" t="s">
        <v>269</v>
      </c>
      <c r="M17" s="167"/>
      <c r="N17" s="167"/>
      <c r="O17" s="167"/>
      <c r="P17" s="167"/>
      <c r="Q17" s="167"/>
      <c r="R17" s="167"/>
      <c r="S17" s="167"/>
      <c r="T17" s="167"/>
      <c r="U17" s="167"/>
      <c r="V17" s="167"/>
      <c r="W17" s="167"/>
      <c r="X17" s="167"/>
      <c r="Y17" s="167"/>
      <c r="Z17" s="167"/>
      <c r="AA17" s="168"/>
    </row>
    <row r="18" spans="2:27" s="118" customFormat="1" ht="21" customHeight="1">
      <c r="B18" s="1083" t="s">
        <v>4509</v>
      </c>
      <c r="C18" s="1046"/>
      <c r="D18" s="1046"/>
      <c r="E18" s="1047"/>
      <c r="F18" s="1078" t="s">
        <v>4510</v>
      </c>
      <c r="G18" s="1064"/>
      <c r="H18" s="1079"/>
      <c r="I18" s="1106" t="s">
        <v>4564</v>
      </c>
      <c r="J18" s="1107"/>
      <c r="K18" s="1107"/>
      <c r="L18" s="1107"/>
      <c r="M18" s="118" t="s">
        <v>4518</v>
      </c>
      <c r="N18" s="134" t="str">
        <f>IF('＜派遣管理シート＞'!G44="","",'＜派遣管理シート＞'!G44)</f>
        <v/>
      </c>
      <c r="O18" s="134" t="str">
        <f>IF('＜派遣管理シート＞'!J44="","",'＜派遣管理シート＞'!J44)</f>
        <v/>
      </c>
      <c r="P18" s="134" t="str">
        <f>IF('＜派遣管理シート＞'!M44="","",'＜派遣管理シート＞'!M44)</f>
        <v/>
      </c>
      <c r="Q18" s="134" t="str">
        <f>IF('＜派遣管理シート＞'!P44="","",'＜派遣管理シート＞'!P44)</f>
        <v/>
      </c>
      <c r="R18" s="134" t="str">
        <f>IF('＜派遣管理シート＞'!S44="","",'＜派遣管理シート＞'!S44)</f>
        <v/>
      </c>
      <c r="S18" s="118" t="str">
        <f>IF('＜派遣管理シート＞'!V44="","",'＜派遣管理シート＞'!V44)</f>
        <v/>
      </c>
      <c r="T18" s="118" t="str">
        <f>IF('＜派遣管理シート＞'!Y44="","",'＜派遣管理シート＞'!Y44)</f>
        <v/>
      </c>
      <c r="U18" s="134" t="s">
        <v>4512</v>
      </c>
      <c r="V18" s="134" t="s">
        <v>338</v>
      </c>
      <c r="W18" s="134" t="str">
        <f>IF('＜派遣管理シート＞'!AF44="","",'＜派遣管理シート＞'!AF44)</f>
        <v/>
      </c>
      <c r="X18" s="134" t="s">
        <v>269</v>
      </c>
      <c r="Y18" s="134"/>
      <c r="Z18" s="134"/>
      <c r="AA18" s="135"/>
    </row>
    <row r="19" spans="2:27" s="118" customFormat="1" ht="21" customHeight="1">
      <c r="B19" s="1078"/>
      <c r="C19" s="1064"/>
      <c r="D19" s="1064"/>
      <c r="E19" s="1079"/>
      <c r="F19" s="1099" t="s">
        <v>4513</v>
      </c>
      <c r="G19" s="1091"/>
      <c r="H19" s="1100"/>
      <c r="I19" s="182" t="str">
        <f>IF('＜派遣管理シート＞'!J45="","",'＜派遣管理シート＞'!J45)</f>
        <v/>
      </c>
      <c r="J19" s="182" t="s">
        <v>4514</v>
      </c>
      <c r="K19" s="182" t="str">
        <f>IF('＜派遣管理シート＞'!M45="","",'＜派遣管理シート＞'!M45)</f>
        <v/>
      </c>
      <c r="L19" s="182" t="s">
        <v>4456</v>
      </c>
      <c r="M19" s="182" t="s">
        <v>4284</v>
      </c>
      <c r="N19" s="182" t="str">
        <f>IF('＜派遣管理シート＞'!P45="","",'＜派遣管理シート＞'!P45)</f>
        <v/>
      </c>
      <c r="O19" s="182" t="s">
        <v>4514</v>
      </c>
      <c r="P19" s="182" t="str">
        <f>IF('＜派遣管理シート＞'!S45="","",'＜派遣管理シート＞'!S45)</f>
        <v/>
      </c>
      <c r="Q19" s="182" t="s">
        <v>4456</v>
      </c>
      <c r="R19" s="1091"/>
      <c r="S19" s="1091"/>
      <c r="T19" s="1091"/>
      <c r="U19" s="1091"/>
      <c r="V19" s="182"/>
      <c r="W19" s="182"/>
      <c r="X19" s="182"/>
      <c r="Y19" s="182"/>
      <c r="Z19" s="183"/>
      <c r="AA19" s="184"/>
    </row>
    <row r="20" spans="2:27" s="118" customFormat="1" ht="21" customHeight="1">
      <c r="B20" s="1078"/>
      <c r="C20" s="1064"/>
      <c r="D20" s="1064"/>
      <c r="E20" s="1079"/>
      <c r="F20" s="1106" t="s">
        <v>4515</v>
      </c>
      <c r="G20" s="1107"/>
      <c r="H20" s="1108"/>
      <c r="I20" s="185" t="str">
        <f>IF('＜派遣管理シート＞'!J46="","",'＜派遣管理シート＞'!J46)</f>
        <v/>
      </c>
      <c r="J20" s="185" t="s">
        <v>4514</v>
      </c>
      <c r="K20" s="185" t="str">
        <f>IF('＜派遣管理シート＞'!M46="","",'＜派遣管理シート＞'!M46)</f>
        <v/>
      </c>
      <c r="L20" s="185" t="s">
        <v>4456</v>
      </c>
      <c r="M20" s="185" t="s">
        <v>4284</v>
      </c>
      <c r="N20" s="185" t="str">
        <f>IF('＜派遣管理シート＞'!P46="","",'＜派遣管理シート＞'!P46)</f>
        <v/>
      </c>
      <c r="O20" s="185" t="s">
        <v>4514</v>
      </c>
      <c r="P20" s="185" t="str">
        <f>IF('＜派遣管理シート＞'!S46="","",'＜派遣管理シート＞'!S46)</f>
        <v/>
      </c>
      <c r="Q20" s="185" t="s">
        <v>4456</v>
      </c>
      <c r="R20" s="186" t="s">
        <v>4516</v>
      </c>
      <c r="S20" s="1107" t="str">
        <f>IF('＜派遣管理シート＞'!F46="","",'＜派遣管理シート＞'!F46)</f>
        <v/>
      </c>
      <c r="T20" s="1107"/>
      <c r="U20" s="187" t="s">
        <v>4512</v>
      </c>
      <c r="V20" s="185"/>
      <c r="W20" s="185"/>
      <c r="X20" s="185"/>
      <c r="Y20" s="185"/>
      <c r="Z20" s="188"/>
      <c r="AA20" s="189"/>
    </row>
    <row r="21" spans="2:27" s="118" customFormat="1" ht="21" customHeight="1">
      <c r="B21" s="1078"/>
      <c r="C21" s="1064"/>
      <c r="D21" s="1064"/>
      <c r="E21" s="1079"/>
      <c r="F21" s="1078" t="s">
        <v>4517</v>
      </c>
      <c r="G21" s="1064"/>
      <c r="H21" s="1079"/>
      <c r="I21" s="138" t="str">
        <f>IF('＜派遣管理シート＞'!X45="","",'＜派遣管理シート＞'!X45)</f>
        <v/>
      </c>
      <c r="J21" s="134" t="s">
        <v>4514</v>
      </c>
      <c r="K21" s="134" t="str">
        <f>IF('＜派遣管理シート＞'!AA45="","",'＜派遣管理シート＞'!AA45)</f>
        <v/>
      </c>
      <c r="L21" s="134" t="s">
        <v>4456</v>
      </c>
      <c r="M21" s="134" t="s">
        <v>4284</v>
      </c>
      <c r="N21" s="134" t="str">
        <f>IF('＜派遣管理シート＞'!AD45="","",'＜派遣管理シート＞'!AD45)</f>
        <v/>
      </c>
      <c r="O21" s="134" t="s">
        <v>4514</v>
      </c>
      <c r="P21" s="134" t="str">
        <f>IF('＜派遣管理シート＞'!AG45="","",'＜派遣管理シート＞'!AG45)</f>
        <v/>
      </c>
      <c r="Q21" s="134" t="s">
        <v>4456</v>
      </c>
      <c r="R21" s="133" t="s">
        <v>4518</v>
      </c>
      <c r="S21" s="134" t="str">
        <f>IF('＜派遣管理シート＞'!AL45="","",'＜派遣管理シート＞'!AL45)</f>
        <v/>
      </c>
      <c r="T21" s="1043" t="s">
        <v>4519</v>
      </c>
      <c r="U21" s="1043"/>
      <c r="V21" s="1043"/>
      <c r="W21" s="1043"/>
      <c r="X21" s="134"/>
      <c r="Y21" s="134"/>
      <c r="Z21" s="134"/>
      <c r="AA21" s="139"/>
    </row>
    <row r="22" spans="2:27" s="118" customFormat="1" ht="21" customHeight="1">
      <c r="B22" s="1030"/>
      <c r="C22" s="1031"/>
      <c r="D22" s="1031"/>
      <c r="E22" s="1032"/>
      <c r="F22" s="1078" t="s">
        <v>4520</v>
      </c>
      <c r="G22" s="1064"/>
      <c r="H22" s="1079"/>
      <c r="I22" s="134" t="str">
        <f>IF('＜派遣管理シート＞'!X46="","",'＜派遣管理シート＞'!X46)</f>
        <v/>
      </c>
      <c r="J22" s="134" t="s">
        <v>4514</v>
      </c>
      <c r="K22" s="134" t="str">
        <f>IF('＜派遣管理シート＞'!AA46="","",'＜派遣管理シート＞'!AA46)</f>
        <v/>
      </c>
      <c r="L22" s="134" t="s">
        <v>4456</v>
      </c>
      <c r="M22" s="134" t="s">
        <v>4284</v>
      </c>
      <c r="N22" s="134" t="str">
        <f>IF('＜派遣管理シート＞'!AD46="","",'＜派遣管理シート＞'!AD46)</f>
        <v/>
      </c>
      <c r="O22" s="134" t="s">
        <v>4514</v>
      </c>
      <c r="P22" s="134" t="str">
        <f>IF('＜派遣管理シート＞'!AG46="","",'＜派遣管理シート＞'!AG46)</f>
        <v/>
      </c>
      <c r="Q22" s="134" t="s">
        <v>4456</v>
      </c>
      <c r="R22" s="133" t="s">
        <v>4518</v>
      </c>
      <c r="S22" s="134" t="str">
        <f>IF('＜派遣管理シート＞'!AL46="","",'＜派遣管理シート＞'!AL46)</f>
        <v/>
      </c>
      <c r="T22" s="1043" t="s">
        <v>4519</v>
      </c>
      <c r="U22" s="1043"/>
      <c r="V22" s="1043"/>
      <c r="W22" s="1043"/>
      <c r="X22" s="134"/>
      <c r="Y22" s="134"/>
      <c r="Z22" s="134"/>
      <c r="AA22" s="139"/>
    </row>
    <row r="23" spans="2:27" s="118" customFormat="1" ht="21" customHeight="1">
      <c r="B23" s="1034" t="s">
        <v>4521</v>
      </c>
      <c r="C23" s="1034"/>
      <c r="D23" s="1034"/>
      <c r="E23" s="1034"/>
      <c r="F23" s="147"/>
      <c r="G23" s="1027" t="str">
        <f>IF('＜派遣管理シート＞'!F47="","",'＜派遣管理シート＞'!F47)</f>
        <v/>
      </c>
      <c r="H23" s="1027"/>
      <c r="I23" s="1027"/>
      <c r="J23" s="1027"/>
      <c r="K23" s="1027"/>
      <c r="L23" s="1027"/>
      <c r="M23" s="1027"/>
      <c r="N23" s="1027"/>
      <c r="O23" s="1027"/>
      <c r="P23" s="1027"/>
      <c r="Q23" s="1027"/>
      <c r="R23" s="1027"/>
      <c r="S23" s="1027"/>
      <c r="T23" s="1027"/>
      <c r="U23" s="1027"/>
      <c r="V23" s="1027"/>
      <c r="W23" s="1027"/>
      <c r="X23" s="1027"/>
      <c r="Y23" s="1027"/>
      <c r="Z23" s="1027"/>
      <c r="AA23" s="1028"/>
    </row>
    <row r="24" spans="2:27" s="118" customFormat="1" ht="20.25" customHeight="1">
      <c r="B24" s="1050" t="s">
        <v>4522</v>
      </c>
      <c r="C24" s="1051"/>
      <c r="D24" s="1051"/>
      <c r="E24" s="1052"/>
      <c r="F24" s="1101" t="s">
        <v>4565</v>
      </c>
      <c r="G24" s="1102"/>
      <c r="H24" s="1102"/>
      <c r="I24" s="1102"/>
      <c r="J24" s="1102"/>
      <c r="K24" s="1102"/>
      <c r="L24" s="1102"/>
      <c r="M24" s="1102"/>
      <c r="N24" s="1102"/>
      <c r="O24" s="1102"/>
      <c r="P24" s="1102"/>
      <c r="Q24" s="1102"/>
      <c r="R24" s="1102"/>
      <c r="S24" s="1102"/>
      <c r="T24" s="1102"/>
      <c r="U24" s="1102"/>
      <c r="V24" s="1102"/>
      <c r="W24" s="1102"/>
      <c r="X24" s="1102"/>
      <c r="Y24" s="1102"/>
      <c r="Z24" s="1102"/>
      <c r="AA24" s="1103"/>
    </row>
    <row r="25" spans="2:27" s="118" customFormat="1" ht="20.25" customHeight="1">
      <c r="B25" s="1038" t="s">
        <v>4524</v>
      </c>
      <c r="C25" s="1035"/>
      <c r="D25" s="1035"/>
      <c r="E25" s="1041"/>
      <c r="F25" s="1057" t="s">
        <v>4525</v>
      </c>
      <c r="G25" s="1027"/>
      <c r="H25" s="1027"/>
      <c r="I25" s="1027"/>
      <c r="J25" s="1027"/>
      <c r="K25" s="1027"/>
      <c r="L25" s="1027"/>
      <c r="M25" s="1027"/>
      <c r="N25" s="1027"/>
      <c r="O25" s="1027"/>
      <c r="P25" s="1027"/>
      <c r="Q25" s="1027"/>
      <c r="R25" s="1027"/>
      <c r="S25" s="1027"/>
      <c r="T25" s="1027"/>
      <c r="U25" s="1027"/>
      <c r="V25" s="1027"/>
      <c r="W25" s="1027"/>
      <c r="X25" s="1027"/>
      <c r="Y25" s="1027"/>
      <c r="Z25" s="1027"/>
      <c r="AA25" s="166"/>
    </row>
    <row r="26" spans="2:27" s="118" customFormat="1" ht="21" customHeight="1">
      <c r="B26" s="1045" t="s">
        <v>4406</v>
      </c>
      <c r="C26" s="1046"/>
      <c r="D26" s="1046"/>
      <c r="E26" s="1047"/>
      <c r="F26" s="1078" t="s">
        <v>4497</v>
      </c>
      <c r="G26" s="1064"/>
      <c r="H26" s="1079"/>
      <c r="I26" s="1078" t="str">
        <f>IF('＜派遣管理シート＞'!E19="","",'＜派遣管理シート＞'!E19)</f>
        <v/>
      </c>
      <c r="J26" s="1064"/>
      <c r="K26" s="1064"/>
      <c r="L26" s="1064"/>
      <c r="M26" s="1064"/>
      <c r="N26" s="1064"/>
      <c r="O26" s="1079"/>
      <c r="P26" s="1078" t="s">
        <v>4498</v>
      </c>
      <c r="Q26" s="1064"/>
      <c r="R26" s="1079"/>
      <c r="S26" s="1078" t="str">
        <f>IF('＜派遣管理シート＞'!E21="","",'＜派遣管理シート＞'!E21)</f>
        <v/>
      </c>
      <c r="T26" s="1064"/>
      <c r="U26" s="1064"/>
      <c r="V26" s="1064"/>
      <c r="W26" s="1064"/>
      <c r="X26" s="1064"/>
      <c r="Y26" s="1064"/>
      <c r="Z26" s="1064"/>
      <c r="AA26" s="135"/>
    </row>
    <row r="27" spans="2:27" s="118" customFormat="1" ht="21" customHeight="1">
      <c r="B27" s="1030"/>
      <c r="C27" s="1031"/>
      <c r="D27" s="1031"/>
      <c r="E27" s="1032"/>
      <c r="F27" s="1030" t="s">
        <v>4499</v>
      </c>
      <c r="G27" s="1031"/>
      <c r="H27" s="1032"/>
      <c r="I27" s="1030" t="str">
        <f>IF('＜派遣管理シート＞'!E20="","",'＜派遣管理シート＞'!E20)</f>
        <v/>
      </c>
      <c r="J27" s="1031"/>
      <c r="K27" s="1031"/>
      <c r="L27" s="1031"/>
      <c r="M27" s="1031"/>
      <c r="N27" s="1031"/>
      <c r="O27" s="1032"/>
      <c r="P27" s="1030" t="s">
        <v>4500</v>
      </c>
      <c r="Q27" s="1031"/>
      <c r="R27" s="1032"/>
      <c r="S27" s="1030" t="str">
        <f>IF('＜派遣管理シート＞'!E22="","",'＜派遣管理シート＞'!E22)</f>
        <v/>
      </c>
      <c r="T27" s="1031"/>
      <c r="U27" s="1031"/>
      <c r="V27" s="1031"/>
      <c r="W27" s="1031"/>
      <c r="X27" s="1031"/>
      <c r="Y27" s="1031"/>
      <c r="Z27" s="1031"/>
      <c r="AA27" s="137"/>
    </row>
    <row r="28" spans="2:27" s="118" customFormat="1" ht="21" customHeight="1">
      <c r="B28" s="1045" t="s">
        <v>4407</v>
      </c>
      <c r="C28" s="1046"/>
      <c r="D28" s="1046"/>
      <c r="E28" s="1047"/>
      <c r="F28" s="1045" t="s">
        <v>4497</v>
      </c>
      <c r="G28" s="1046"/>
      <c r="H28" s="1047"/>
      <c r="I28" s="1045" t="str">
        <f>IF('＜派遣管理シート＞'!S19="","",'＜派遣管理シート＞'!S19)</f>
        <v/>
      </c>
      <c r="J28" s="1046"/>
      <c r="K28" s="1046"/>
      <c r="L28" s="1046"/>
      <c r="M28" s="1046"/>
      <c r="N28" s="1046"/>
      <c r="O28" s="1047"/>
      <c r="P28" s="1045" t="s">
        <v>4498</v>
      </c>
      <c r="Q28" s="1046"/>
      <c r="R28" s="1047"/>
      <c r="S28" s="1045" t="str">
        <f>IF('＜派遣管理シート＞'!S21="","",'＜派遣管理シート＞'!S21)</f>
        <v/>
      </c>
      <c r="T28" s="1046"/>
      <c r="U28" s="1046"/>
      <c r="V28" s="1046"/>
      <c r="W28" s="1046"/>
      <c r="X28" s="1046"/>
      <c r="Y28" s="1046"/>
      <c r="Z28" s="1046"/>
      <c r="AA28" s="190"/>
    </row>
    <row r="29" spans="2:27" s="118" customFormat="1" ht="21" customHeight="1">
      <c r="B29" s="1030"/>
      <c r="C29" s="1031"/>
      <c r="D29" s="1031"/>
      <c r="E29" s="1032"/>
      <c r="F29" s="1030" t="s">
        <v>4499</v>
      </c>
      <c r="G29" s="1031"/>
      <c r="H29" s="1032"/>
      <c r="I29" s="1030" t="str">
        <f>IF('＜派遣管理シート＞'!S20="","",'＜派遣管理シート＞'!S20)</f>
        <v/>
      </c>
      <c r="J29" s="1031"/>
      <c r="K29" s="1031"/>
      <c r="L29" s="1031"/>
      <c r="M29" s="1031"/>
      <c r="N29" s="1031"/>
      <c r="O29" s="1032"/>
      <c r="P29" s="1030" t="s">
        <v>4500</v>
      </c>
      <c r="Q29" s="1031"/>
      <c r="R29" s="1032"/>
      <c r="S29" s="1030" t="str">
        <f>IF('＜派遣管理シート＞'!S22="","",'＜派遣管理シート＞'!S22)</f>
        <v/>
      </c>
      <c r="T29" s="1031"/>
      <c r="U29" s="1031"/>
      <c r="V29" s="1031"/>
      <c r="W29" s="1031"/>
      <c r="X29" s="1031"/>
      <c r="Y29" s="1031"/>
      <c r="Z29" s="1031"/>
      <c r="AA29" s="137"/>
    </row>
    <row r="30" spans="2:27" s="118" customFormat="1" ht="21" customHeight="1">
      <c r="B30" s="1045" t="s">
        <v>4419</v>
      </c>
      <c r="C30" s="1046"/>
      <c r="D30" s="1046"/>
      <c r="E30" s="1047"/>
      <c r="F30" s="1045" t="s">
        <v>4497</v>
      </c>
      <c r="G30" s="1046"/>
      <c r="H30" s="1047"/>
      <c r="I30" s="1045" t="str">
        <f>IF('＜派遣管理シート＞'!S31="","",'＜派遣管理シート＞'!S31)</f>
        <v/>
      </c>
      <c r="J30" s="1046"/>
      <c r="K30" s="1046"/>
      <c r="L30" s="1046"/>
      <c r="M30" s="1046"/>
      <c r="N30" s="1046"/>
      <c r="O30" s="1047"/>
      <c r="P30" s="1045" t="s">
        <v>4498</v>
      </c>
      <c r="Q30" s="1046"/>
      <c r="R30" s="1047"/>
      <c r="S30" s="1045" t="str">
        <f>IF('＜派遣管理シート＞'!S33="","",'＜派遣管理シート＞'!S33)</f>
        <v/>
      </c>
      <c r="T30" s="1046"/>
      <c r="U30" s="1046"/>
      <c r="V30" s="1046"/>
      <c r="W30" s="1046"/>
      <c r="X30" s="1046"/>
      <c r="Y30" s="1046"/>
      <c r="Z30" s="1046"/>
      <c r="AA30" s="190"/>
    </row>
    <row r="31" spans="2:27" s="118" customFormat="1" ht="21" customHeight="1">
      <c r="B31" s="1030"/>
      <c r="C31" s="1031"/>
      <c r="D31" s="1031"/>
      <c r="E31" s="1032"/>
      <c r="F31" s="1030" t="s">
        <v>4499</v>
      </c>
      <c r="G31" s="1031"/>
      <c r="H31" s="1032"/>
      <c r="I31" s="1030" t="str">
        <f>IF('＜派遣管理シート＞'!S32="","",'＜派遣管理シート＞'!S32)</f>
        <v/>
      </c>
      <c r="J31" s="1031"/>
      <c r="K31" s="1031"/>
      <c r="L31" s="1031"/>
      <c r="M31" s="1031"/>
      <c r="N31" s="1031"/>
      <c r="O31" s="1032"/>
      <c r="P31" s="1030" t="s">
        <v>4500</v>
      </c>
      <c r="Q31" s="1031"/>
      <c r="R31" s="1032"/>
      <c r="S31" s="1030" t="str">
        <f>IF('＜派遣管理シート＞'!S34="","",'＜派遣管理シート＞'!S34)</f>
        <v/>
      </c>
      <c r="T31" s="1031"/>
      <c r="U31" s="1031"/>
      <c r="V31" s="1031"/>
      <c r="W31" s="1031"/>
      <c r="X31" s="1031"/>
      <c r="Y31" s="1031"/>
      <c r="Z31" s="1031"/>
      <c r="AA31" s="137"/>
    </row>
    <row r="32" spans="2:27" s="118" customFormat="1" ht="21" customHeight="1">
      <c r="B32" s="1093" t="s">
        <v>4566</v>
      </c>
      <c r="C32" s="1094"/>
      <c r="D32" s="1045" t="s">
        <v>4398</v>
      </c>
      <c r="E32" s="1047"/>
      <c r="F32" s="1045" t="s">
        <v>4497</v>
      </c>
      <c r="G32" s="1046"/>
      <c r="H32" s="1047"/>
      <c r="I32" s="1045" t="str">
        <f>IF('＜派遣管理シート＞'!AG19="","",'＜派遣管理シート＞'!AG19)</f>
        <v/>
      </c>
      <c r="J32" s="1046"/>
      <c r="K32" s="1046"/>
      <c r="L32" s="1046"/>
      <c r="M32" s="1046"/>
      <c r="N32" s="1046"/>
      <c r="O32" s="1047"/>
      <c r="P32" s="1045" t="s">
        <v>4498</v>
      </c>
      <c r="Q32" s="1046"/>
      <c r="R32" s="1047"/>
      <c r="S32" s="1045" t="str">
        <f>IF('＜派遣管理シート＞'!AG21="","",'＜派遣管理シート＞'!AG21)</f>
        <v/>
      </c>
      <c r="T32" s="1046"/>
      <c r="U32" s="1046"/>
      <c r="V32" s="1046"/>
      <c r="W32" s="1046"/>
      <c r="X32" s="1046"/>
      <c r="Y32" s="1046"/>
      <c r="Z32" s="1046"/>
      <c r="AA32" s="190"/>
    </row>
    <row r="33" spans="2:27" s="118" customFormat="1" ht="21" customHeight="1">
      <c r="B33" s="1095"/>
      <c r="C33" s="1096"/>
      <c r="D33" s="1030"/>
      <c r="E33" s="1032"/>
      <c r="F33" s="1030" t="s">
        <v>4499</v>
      </c>
      <c r="G33" s="1031"/>
      <c r="H33" s="1032"/>
      <c r="I33" s="1030" t="str">
        <f>IF('＜派遣管理シート＞'!AG20="","",'＜派遣管理シート＞'!AG20)</f>
        <v/>
      </c>
      <c r="J33" s="1031"/>
      <c r="K33" s="1031"/>
      <c r="L33" s="1031"/>
      <c r="M33" s="1031"/>
      <c r="N33" s="1031"/>
      <c r="O33" s="1032"/>
      <c r="P33" s="1030" t="s">
        <v>4500</v>
      </c>
      <c r="Q33" s="1031"/>
      <c r="R33" s="1032"/>
      <c r="S33" s="1030" t="str">
        <f>IF('＜派遣管理シート＞'!AG22="","",'＜派遣管理シート＞'!AG22)</f>
        <v/>
      </c>
      <c r="T33" s="1031"/>
      <c r="U33" s="1031"/>
      <c r="V33" s="1031"/>
      <c r="W33" s="1031"/>
      <c r="X33" s="1031"/>
      <c r="Y33" s="1031"/>
      <c r="Z33" s="1031"/>
      <c r="AA33" s="137"/>
    </row>
    <row r="34" spans="2:27" s="118" customFormat="1" ht="21" customHeight="1">
      <c r="B34" s="1095"/>
      <c r="C34" s="1096"/>
      <c r="D34" s="1045" t="s">
        <v>4567</v>
      </c>
      <c r="E34" s="1047"/>
      <c r="F34" s="1045" t="s">
        <v>4497</v>
      </c>
      <c r="G34" s="1046"/>
      <c r="H34" s="1047"/>
      <c r="I34" s="1045" t="str">
        <f>IF('＜派遣管理シート＞'!AG31="","",'＜派遣管理シート＞'!AG31)</f>
        <v/>
      </c>
      <c r="J34" s="1046"/>
      <c r="K34" s="1046"/>
      <c r="L34" s="1046"/>
      <c r="M34" s="1046"/>
      <c r="N34" s="1046"/>
      <c r="O34" s="1047"/>
      <c r="P34" s="1045" t="s">
        <v>4498</v>
      </c>
      <c r="Q34" s="1046"/>
      <c r="R34" s="1047"/>
      <c r="S34" s="1045" t="str">
        <f>IF('＜派遣管理シート＞'!AG33="","",'＜派遣管理シート＞'!AG33)</f>
        <v/>
      </c>
      <c r="T34" s="1046"/>
      <c r="U34" s="1046"/>
      <c r="V34" s="1046"/>
      <c r="W34" s="1046"/>
      <c r="X34" s="1046"/>
      <c r="Y34" s="1046"/>
      <c r="Z34" s="1046"/>
      <c r="AA34" s="190"/>
    </row>
    <row r="35" spans="2:27" s="118" customFormat="1" ht="21" customHeight="1">
      <c r="B35" s="1097"/>
      <c r="C35" s="1098"/>
      <c r="D35" s="1030"/>
      <c r="E35" s="1032"/>
      <c r="F35" s="1030" t="s">
        <v>4499</v>
      </c>
      <c r="G35" s="1031"/>
      <c r="H35" s="1032"/>
      <c r="I35" s="1030" t="str">
        <f>IF('＜派遣管理シート＞'!AG32="","",'＜派遣管理シート＞'!AG32)</f>
        <v/>
      </c>
      <c r="J35" s="1031"/>
      <c r="K35" s="1031"/>
      <c r="L35" s="1031"/>
      <c r="M35" s="1031"/>
      <c r="N35" s="1031"/>
      <c r="O35" s="1032"/>
      <c r="P35" s="1030" t="s">
        <v>4500</v>
      </c>
      <c r="Q35" s="1031"/>
      <c r="R35" s="1032"/>
      <c r="S35" s="1030" t="str">
        <f>IF('＜派遣管理シート＞'!AG34="","",'＜派遣管理シート＞'!AG34)</f>
        <v/>
      </c>
      <c r="T35" s="1031"/>
      <c r="U35" s="1031"/>
      <c r="V35" s="1031"/>
      <c r="W35" s="1031"/>
      <c r="X35" s="1031"/>
      <c r="Y35" s="1031"/>
      <c r="Z35" s="1031"/>
      <c r="AA35" s="137"/>
    </row>
    <row r="36" spans="2:27" s="118" customFormat="1" ht="13.5" customHeight="1">
      <c r="B36" s="113"/>
      <c r="C36" s="113"/>
      <c r="D36" s="134"/>
      <c r="E36" s="134"/>
      <c r="F36" s="134"/>
      <c r="G36" s="134"/>
      <c r="H36" s="134"/>
      <c r="I36" s="134"/>
      <c r="J36" s="134"/>
      <c r="K36" s="134"/>
      <c r="L36" s="134"/>
      <c r="M36" s="134"/>
      <c r="N36" s="134"/>
      <c r="O36" s="134"/>
      <c r="P36" s="134"/>
      <c r="Q36" s="134"/>
      <c r="R36" s="134"/>
      <c r="S36" s="134"/>
      <c r="T36" s="134"/>
      <c r="U36" s="134"/>
      <c r="V36" s="134"/>
      <c r="W36" s="134"/>
      <c r="X36" s="134"/>
      <c r="Y36" s="134"/>
      <c r="Z36" s="134"/>
    </row>
    <row r="37" spans="2:27" s="118" customFormat="1" ht="70.5" customHeight="1">
      <c r="B37" s="1092" t="s">
        <v>4568</v>
      </c>
      <c r="C37" s="1092"/>
      <c r="D37" s="1092"/>
      <c r="E37" s="1092"/>
      <c r="F37" s="1092"/>
      <c r="G37" s="1092"/>
      <c r="H37" s="1092"/>
      <c r="I37" s="1092"/>
      <c r="J37" s="1092"/>
      <c r="K37" s="1092"/>
      <c r="L37" s="1092"/>
      <c r="M37" s="1092"/>
      <c r="N37" s="1092"/>
      <c r="O37" s="1092"/>
      <c r="P37" s="1092"/>
      <c r="Q37" s="1092"/>
      <c r="R37" s="1092"/>
      <c r="S37" s="1092"/>
      <c r="T37" s="1092"/>
      <c r="U37" s="1092"/>
      <c r="V37" s="1092"/>
      <c r="W37" s="1092"/>
      <c r="X37" s="1092"/>
      <c r="Y37" s="1092"/>
      <c r="Z37" s="1092"/>
      <c r="AA37" s="1092"/>
    </row>
    <row r="38" spans="2:27" s="118" customFormat="1" ht="112.5" customHeight="1">
      <c r="B38" s="1090" t="s">
        <v>4569</v>
      </c>
      <c r="C38" s="1090"/>
      <c r="D38" s="1090"/>
      <c r="E38" s="1090"/>
      <c r="F38" s="1090"/>
      <c r="G38" s="1090"/>
      <c r="H38" s="1090"/>
      <c r="I38" s="1090"/>
      <c r="J38" s="1090"/>
      <c r="K38" s="1090"/>
      <c r="L38" s="1090"/>
      <c r="M38" s="1090"/>
      <c r="N38" s="1090"/>
      <c r="O38" s="1090"/>
      <c r="P38" s="1090"/>
      <c r="Q38" s="1090"/>
      <c r="R38" s="1090"/>
      <c r="S38" s="1090"/>
      <c r="T38" s="1090"/>
      <c r="U38" s="1090"/>
      <c r="V38" s="1090"/>
      <c r="W38" s="1090"/>
      <c r="X38" s="1090"/>
      <c r="Y38" s="1090"/>
      <c r="Z38" s="1090"/>
      <c r="AA38" s="1090"/>
    </row>
    <row r="39" spans="2:27" s="118" customFormat="1" ht="75" customHeight="1">
      <c r="B39" s="1048" t="s">
        <v>4570</v>
      </c>
      <c r="C39" s="1049"/>
      <c r="D39" s="1049"/>
      <c r="E39" s="1049"/>
      <c r="F39" s="1049"/>
      <c r="G39" s="1049"/>
      <c r="H39" s="1049"/>
      <c r="I39" s="1049"/>
      <c r="J39" s="1049"/>
      <c r="K39" s="1049"/>
      <c r="L39" s="1049"/>
      <c r="M39" s="1049"/>
      <c r="N39" s="1049"/>
      <c r="O39" s="1049"/>
      <c r="P39" s="1049"/>
      <c r="Q39" s="1049"/>
      <c r="R39" s="1049"/>
      <c r="S39" s="1049"/>
      <c r="T39" s="1049"/>
      <c r="U39" s="1049"/>
      <c r="V39" s="1049"/>
      <c r="W39" s="1049"/>
      <c r="X39" s="1049"/>
      <c r="Y39" s="1049"/>
      <c r="Z39" s="1049"/>
      <c r="AA39" s="1049"/>
    </row>
    <row r="40" spans="2:27" s="118" customFormat="1" ht="21" customHeight="1">
      <c r="B40" s="1064"/>
      <c r="C40" s="1064"/>
      <c r="D40" s="134"/>
      <c r="E40" s="1043"/>
      <c r="F40" s="1043"/>
      <c r="G40" s="1043"/>
      <c r="H40" s="1043"/>
      <c r="I40" s="1043"/>
      <c r="J40" s="1043"/>
      <c r="K40" s="1043"/>
      <c r="L40" s="1043"/>
      <c r="O40" s="1064"/>
      <c r="P40" s="1064"/>
      <c r="R40" s="1080" t="str">
        <f>IF('＜派遣管理シート＞'!T81="","",'＜派遣管理シート＞'!T81)</f>
        <v/>
      </c>
      <c r="S40" s="1080"/>
      <c r="T40" s="1080"/>
      <c r="U40" s="1080"/>
      <c r="V40" s="1080"/>
      <c r="W40" s="1080"/>
      <c r="X40" s="1080"/>
      <c r="Y40" s="1080"/>
      <c r="Z40" s="113"/>
    </row>
    <row r="41" spans="2:27" s="118" customFormat="1" ht="21" customHeight="1">
      <c r="C41" s="1064"/>
      <c r="D41" s="148"/>
      <c r="E41" s="1043"/>
      <c r="F41" s="1043"/>
      <c r="G41" s="1043"/>
      <c r="H41" s="1043"/>
      <c r="I41" s="1043"/>
      <c r="J41" s="1043"/>
      <c r="K41" s="1043"/>
      <c r="L41" s="1043"/>
      <c r="M41" s="148"/>
      <c r="N41" s="134"/>
      <c r="P41" s="1064" t="s">
        <v>4552</v>
      </c>
      <c r="Q41" s="148"/>
      <c r="R41" s="1080" t="str">
        <f>IF('＜派遣管理シート＞'!T82="","",'＜派遣管理シート＞'!T82)</f>
        <v/>
      </c>
      <c r="S41" s="1080"/>
      <c r="T41" s="1080"/>
      <c r="U41" s="1080"/>
      <c r="V41" s="1080"/>
      <c r="W41" s="1080"/>
      <c r="X41" s="1080"/>
      <c r="Y41" s="1080"/>
      <c r="Z41" s="148"/>
    </row>
    <row r="42" spans="2:27" s="118" customFormat="1" ht="21" customHeight="1">
      <c r="C42" s="1064"/>
      <c r="D42" s="148"/>
      <c r="E42" s="1043"/>
      <c r="F42" s="1043"/>
      <c r="G42" s="1043"/>
      <c r="H42" s="1043"/>
      <c r="I42" s="1043"/>
      <c r="J42" s="1043"/>
      <c r="K42" s="1043"/>
      <c r="L42" s="1043"/>
      <c r="M42" s="133"/>
      <c r="N42" s="134"/>
      <c r="P42" s="1064"/>
      <c r="Q42" s="148"/>
      <c r="R42" s="1080" t="str">
        <f>IF('＜派遣管理シート＞'!T83="","",'＜派遣管理シート＞'!T83)</f>
        <v/>
      </c>
      <c r="S42" s="1080"/>
      <c r="T42" s="1080"/>
      <c r="U42" s="1080"/>
      <c r="V42" s="1080"/>
      <c r="W42" s="1080"/>
      <c r="X42" s="1080"/>
      <c r="Y42" s="1080"/>
      <c r="Z42" s="133"/>
    </row>
    <row r="43" spans="2:27" s="118" customFormat="1" ht="21" customHeight="1">
      <c r="C43" s="1064"/>
      <c r="D43" s="148"/>
      <c r="E43" s="1043"/>
      <c r="F43" s="1043"/>
      <c r="G43" s="1043"/>
      <c r="H43" s="1043"/>
      <c r="I43" s="1043"/>
      <c r="J43" s="1043"/>
      <c r="K43" s="1043"/>
      <c r="L43" s="1043"/>
      <c r="M43" s="148"/>
      <c r="N43" s="134"/>
      <c r="P43" s="1064" t="s">
        <v>4553</v>
      </c>
      <c r="Q43" s="148"/>
      <c r="R43" s="1080" t="str">
        <f>IF('＜派遣管理シート＞'!T84="","",'＜派遣管理シート＞'!T84)</f>
        <v/>
      </c>
      <c r="S43" s="1080"/>
      <c r="T43" s="1080"/>
      <c r="U43" s="1080"/>
      <c r="V43" s="1080"/>
      <c r="W43" s="1080"/>
      <c r="X43" s="1080"/>
      <c r="Y43" s="1080"/>
      <c r="Z43" s="148"/>
    </row>
    <row r="44" spans="2:27" s="118" customFormat="1" ht="21" customHeight="1">
      <c r="C44" s="1064"/>
      <c r="D44" s="148"/>
      <c r="E44" s="1043"/>
      <c r="F44" s="1043"/>
      <c r="G44" s="1043"/>
      <c r="H44" s="1043"/>
      <c r="I44" s="1043"/>
      <c r="J44" s="1043"/>
      <c r="K44" s="1043"/>
      <c r="L44" s="1043"/>
      <c r="M44" s="148"/>
      <c r="N44" s="134"/>
      <c r="P44" s="1064"/>
      <c r="Q44" s="148"/>
      <c r="R44" s="1080" t="str">
        <f>IF('＜派遣管理シート＞'!T85="","",'＜派遣管理シート＞'!T85)</f>
        <v/>
      </c>
      <c r="S44" s="1080"/>
      <c r="T44" s="1080"/>
      <c r="U44" s="1080"/>
      <c r="V44" s="1080"/>
      <c r="W44" s="1080"/>
      <c r="X44" s="1080"/>
      <c r="Y44" s="1080"/>
      <c r="Z44" s="148"/>
    </row>
    <row r="45" spans="2:27" s="118" customFormat="1" ht="6" customHeight="1">
      <c r="C45" s="134"/>
      <c r="D45" s="134"/>
      <c r="W45" s="148"/>
      <c r="X45" s="148"/>
      <c r="Y45" s="148"/>
    </row>
    <row r="46" spans="2:27" s="118" customFormat="1" ht="21" customHeight="1">
      <c r="C46" s="134"/>
      <c r="D46" s="134"/>
    </row>
    <row r="47" spans="2:27" s="118" customFormat="1" ht="15">
      <c r="C47" s="134"/>
      <c r="D47" s="134"/>
    </row>
    <row r="48" spans="2:27" s="118" customFormat="1" ht="15">
      <c r="C48" s="134"/>
      <c r="D48" s="134"/>
    </row>
    <row r="49" spans="1:27" s="118" customFormat="1" ht="15">
      <c r="C49" s="134"/>
      <c r="D49" s="134"/>
    </row>
    <row r="50" spans="1:27" s="118" customFormat="1" ht="15">
      <c r="C50" s="134"/>
      <c r="D50" s="134"/>
    </row>
    <row r="51" spans="1:27" s="118" customFormat="1" ht="15">
      <c r="C51" s="134"/>
      <c r="D51" s="134"/>
    </row>
    <row r="52" spans="1:27" s="118" customFormat="1" ht="15">
      <c r="C52" s="134"/>
      <c r="D52" s="134"/>
    </row>
    <row r="53" spans="1:27" s="118" customFormat="1" ht="15">
      <c r="C53" s="134"/>
      <c r="D53" s="134"/>
    </row>
    <row r="54" spans="1:27" s="118" customFormat="1" ht="15">
      <c r="C54" s="134"/>
      <c r="D54" s="134"/>
    </row>
    <row r="55" spans="1:27" s="118" customFormat="1" ht="15">
      <c r="C55" s="134"/>
      <c r="D55" s="134"/>
    </row>
    <row r="56" spans="1:27" s="118" customFormat="1" ht="15">
      <c r="C56" s="134"/>
      <c r="D56" s="134"/>
    </row>
    <row r="57" spans="1:27" s="118" customFormat="1" ht="15">
      <c r="C57" s="134"/>
      <c r="D57" s="134"/>
    </row>
    <row r="58" spans="1:27" s="118" customFormat="1" ht="15">
      <c r="C58" s="134"/>
      <c r="D58" s="134"/>
    </row>
    <row r="59" spans="1:27" s="118" customFormat="1" ht="15">
      <c r="C59" s="134"/>
      <c r="D59" s="134"/>
    </row>
    <row r="60" spans="1:27" s="118" customFormat="1" ht="15">
      <c r="C60" s="134"/>
      <c r="D60" s="134"/>
    </row>
    <row r="61" spans="1:27" s="118" customFormat="1" ht="15">
      <c r="C61" s="134"/>
      <c r="D61" s="134"/>
    </row>
    <row r="62" spans="1:27" ht="15">
      <c r="A62" s="118"/>
      <c r="B62" s="118"/>
      <c r="C62" s="134"/>
      <c r="D62" s="134"/>
      <c r="E62" s="118"/>
      <c r="F62" s="118"/>
      <c r="G62" s="118"/>
      <c r="H62" s="118"/>
      <c r="I62" s="118"/>
      <c r="J62" s="118"/>
      <c r="K62" s="118"/>
      <c r="L62" s="118"/>
      <c r="M62" s="118"/>
      <c r="N62" s="118"/>
      <c r="O62" s="118"/>
      <c r="P62" s="118"/>
      <c r="Q62" s="118"/>
      <c r="R62" s="118"/>
      <c r="S62" s="118"/>
      <c r="T62" s="118"/>
      <c r="U62" s="118"/>
      <c r="V62" s="118"/>
      <c r="W62" s="118"/>
      <c r="X62" s="118"/>
      <c r="Y62" s="118"/>
      <c r="Z62" s="118"/>
      <c r="AA62" s="118"/>
    </row>
    <row r="63" spans="1:27" ht="15">
      <c r="A63" s="118"/>
      <c r="B63" s="118"/>
      <c r="C63" s="134"/>
      <c r="D63" s="134"/>
      <c r="E63" s="118"/>
      <c r="F63" s="118"/>
      <c r="G63" s="118"/>
      <c r="H63" s="118"/>
      <c r="I63" s="118"/>
      <c r="J63" s="118"/>
      <c r="K63" s="118"/>
      <c r="L63" s="118"/>
      <c r="M63" s="118"/>
      <c r="N63" s="118"/>
      <c r="O63" s="118"/>
      <c r="P63" s="118"/>
      <c r="Q63" s="118"/>
      <c r="R63" s="118"/>
      <c r="S63" s="118"/>
      <c r="T63" s="118"/>
      <c r="U63" s="118"/>
      <c r="V63" s="118"/>
      <c r="W63" s="118"/>
      <c r="X63" s="118"/>
      <c r="Y63" s="118"/>
      <c r="Z63" s="118"/>
      <c r="AA63" s="118"/>
    </row>
    <row r="64" spans="1:27">
      <c r="B64" s="174"/>
      <c r="C64" s="175"/>
      <c r="D64" s="175"/>
      <c r="E64" s="174"/>
      <c r="F64" s="174"/>
      <c r="G64" s="174"/>
      <c r="H64" s="174"/>
      <c r="I64" s="174"/>
      <c r="J64" s="174"/>
      <c r="K64" s="174"/>
      <c r="L64" s="174"/>
    </row>
    <row r="65" spans="2:12">
      <c r="B65" s="174"/>
      <c r="C65" s="175"/>
      <c r="D65" s="175"/>
      <c r="E65" s="174"/>
      <c r="F65" s="174"/>
      <c r="G65" s="174"/>
      <c r="H65" s="174"/>
      <c r="I65" s="174"/>
      <c r="J65" s="174"/>
      <c r="K65" s="174"/>
      <c r="L65" s="174"/>
    </row>
    <row r="66" spans="2:12">
      <c r="B66" s="174"/>
      <c r="C66" s="175"/>
      <c r="D66" s="175"/>
      <c r="E66" s="174"/>
      <c r="F66" s="174"/>
      <c r="G66" s="174"/>
      <c r="H66" s="174"/>
      <c r="I66" s="174"/>
      <c r="J66" s="174"/>
      <c r="K66" s="174"/>
      <c r="L66" s="174"/>
    </row>
    <row r="67" spans="2:12">
      <c r="B67" s="174"/>
      <c r="C67" s="175"/>
      <c r="D67" s="175"/>
      <c r="E67" s="174"/>
      <c r="F67" s="174"/>
      <c r="G67" s="174"/>
      <c r="H67" s="174"/>
      <c r="I67" s="174"/>
      <c r="J67" s="174"/>
      <c r="K67" s="174"/>
      <c r="L67" s="174"/>
    </row>
    <row r="68" spans="2:12">
      <c r="B68" s="174"/>
      <c r="C68" s="175"/>
      <c r="D68" s="175"/>
      <c r="E68" s="174"/>
      <c r="F68" s="174"/>
      <c r="G68" s="174"/>
      <c r="H68" s="174"/>
      <c r="I68" s="174"/>
      <c r="J68" s="174"/>
      <c r="K68" s="174"/>
      <c r="L68" s="174"/>
    </row>
    <row r="69" spans="2:12">
      <c r="B69" s="174"/>
      <c r="C69" s="175"/>
      <c r="D69" s="175"/>
      <c r="E69" s="174"/>
      <c r="F69" s="174"/>
      <c r="G69" s="174"/>
      <c r="H69" s="174"/>
      <c r="I69" s="174"/>
      <c r="J69" s="174"/>
      <c r="K69" s="174"/>
      <c r="L69" s="174"/>
    </row>
    <row r="70" spans="2:12">
      <c r="B70" s="174"/>
      <c r="C70" s="175"/>
      <c r="D70" s="175"/>
      <c r="E70" s="174"/>
      <c r="F70" s="174"/>
      <c r="G70" s="174"/>
      <c r="H70" s="174"/>
      <c r="I70" s="174"/>
      <c r="J70" s="174"/>
      <c r="K70" s="174"/>
      <c r="L70" s="174"/>
    </row>
    <row r="71" spans="2:12">
      <c r="B71" s="174"/>
      <c r="C71" s="175"/>
      <c r="D71" s="175"/>
      <c r="E71" s="174"/>
      <c r="F71" s="174"/>
      <c r="G71" s="174"/>
      <c r="H71" s="174"/>
      <c r="I71" s="174"/>
      <c r="J71" s="174"/>
      <c r="K71" s="174"/>
      <c r="L71" s="174"/>
    </row>
    <row r="72" spans="2:12">
      <c r="B72" s="174"/>
      <c r="C72" s="175"/>
      <c r="D72" s="175"/>
      <c r="E72" s="174"/>
      <c r="F72" s="174"/>
      <c r="G72" s="174"/>
      <c r="H72" s="174"/>
      <c r="I72" s="174"/>
      <c r="J72" s="174"/>
      <c r="K72" s="174"/>
      <c r="L72" s="174"/>
    </row>
    <row r="73" spans="2:12">
      <c r="B73" s="174"/>
      <c r="C73" s="175"/>
      <c r="D73" s="175"/>
      <c r="E73" s="174"/>
      <c r="F73" s="174"/>
      <c r="G73" s="174"/>
      <c r="H73" s="174"/>
      <c r="I73" s="174"/>
      <c r="J73" s="174"/>
      <c r="K73" s="174"/>
      <c r="L73" s="174"/>
    </row>
    <row r="74" spans="2:12">
      <c r="B74" s="174"/>
      <c r="C74" s="175"/>
      <c r="D74" s="175"/>
      <c r="E74" s="174"/>
      <c r="F74" s="174"/>
      <c r="G74" s="174"/>
      <c r="H74" s="174"/>
      <c r="I74" s="174"/>
      <c r="J74" s="174"/>
      <c r="K74" s="174"/>
      <c r="L74" s="174"/>
    </row>
    <row r="75" spans="2:12">
      <c r="B75" s="174"/>
      <c r="C75" s="175"/>
      <c r="D75" s="175"/>
      <c r="E75" s="174"/>
      <c r="F75" s="174"/>
      <c r="G75" s="174"/>
      <c r="H75" s="174"/>
      <c r="I75" s="174"/>
      <c r="J75" s="174"/>
      <c r="K75" s="174"/>
      <c r="L75" s="174"/>
    </row>
    <row r="76" spans="2:12">
      <c r="B76" s="174"/>
      <c r="C76" s="175"/>
      <c r="D76" s="175"/>
      <c r="E76" s="174"/>
      <c r="F76" s="174"/>
      <c r="G76" s="174"/>
      <c r="H76" s="174"/>
      <c r="I76" s="174"/>
      <c r="J76" s="174"/>
      <c r="K76" s="174"/>
      <c r="L76" s="174"/>
    </row>
    <row r="77" spans="2:12">
      <c r="B77" s="174"/>
      <c r="C77" s="175"/>
      <c r="D77" s="175"/>
      <c r="E77" s="174"/>
      <c r="F77" s="174"/>
      <c r="G77" s="174"/>
      <c r="H77" s="174"/>
      <c r="I77" s="174"/>
      <c r="J77" s="174"/>
      <c r="K77" s="174"/>
      <c r="L77" s="174"/>
    </row>
    <row r="78" spans="2:12">
      <c r="B78" s="174"/>
      <c r="C78" s="175"/>
      <c r="D78" s="175"/>
      <c r="E78" s="174"/>
      <c r="F78" s="174"/>
      <c r="G78" s="174"/>
      <c r="H78" s="174"/>
      <c r="I78" s="174"/>
      <c r="J78" s="174"/>
      <c r="K78" s="174"/>
      <c r="L78" s="174"/>
    </row>
    <row r="79" spans="2:12">
      <c r="B79" s="174"/>
      <c r="C79" s="175"/>
      <c r="D79" s="175"/>
      <c r="E79" s="174"/>
      <c r="F79" s="174"/>
      <c r="G79" s="174"/>
      <c r="H79" s="174"/>
      <c r="I79" s="174"/>
      <c r="J79" s="174"/>
      <c r="K79" s="174"/>
      <c r="L79" s="174"/>
    </row>
    <row r="80" spans="2:12">
      <c r="B80" s="174"/>
      <c r="C80" s="175"/>
      <c r="D80" s="175"/>
      <c r="E80" s="174"/>
      <c r="F80" s="174"/>
      <c r="G80" s="174"/>
      <c r="H80" s="174"/>
      <c r="I80" s="174"/>
      <c r="J80" s="174"/>
      <c r="K80" s="174"/>
      <c r="L80" s="174"/>
    </row>
    <row r="81" spans="2:12">
      <c r="B81" s="174"/>
      <c r="C81" s="175"/>
      <c r="D81" s="175"/>
      <c r="E81" s="174"/>
      <c r="F81" s="174"/>
      <c r="G81" s="174"/>
      <c r="H81" s="174"/>
      <c r="I81" s="174"/>
      <c r="J81" s="174"/>
      <c r="K81" s="174"/>
      <c r="L81" s="174"/>
    </row>
    <row r="82" spans="2:12">
      <c r="B82" s="174"/>
      <c r="C82" s="175"/>
      <c r="D82" s="175"/>
      <c r="E82" s="174"/>
      <c r="F82" s="174"/>
      <c r="G82" s="174"/>
      <c r="H82" s="174"/>
      <c r="I82" s="174"/>
      <c r="J82" s="174"/>
      <c r="K82" s="174"/>
      <c r="L82" s="174"/>
    </row>
    <row r="83" spans="2:12">
      <c r="B83" s="174"/>
      <c r="C83" s="175"/>
      <c r="D83" s="175"/>
      <c r="E83" s="174"/>
      <c r="F83" s="174"/>
      <c r="G83" s="174"/>
      <c r="H83" s="174"/>
      <c r="I83" s="174"/>
      <c r="J83" s="174"/>
      <c r="K83" s="174"/>
      <c r="L83" s="174"/>
    </row>
    <row r="84" spans="2:12">
      <c r="B84" s="174"/>
      <c r="C84" s="175"/>
      <c r="D84" s="175"/>
      <c r="E84" s="174"/>
      <c r="F84" s="174"/>
      <c r="G84" s="174"/>
      <c r="H84" s="174"/>
      <c r="I84" s="174"/>
      <c r="J84" s="174"/>
      <c r="K84" s="174"/>
      <c r="L84" s="174"/>
    </row>
    <row r="85" spans="2:12">
      <c r="B85" s="174"/>
      <c r="C85" s="175"/>
      <c r="D85" s="175"/>
      <c r="E85" s="174"/>
      <c r="F85" s="174"/>
      <c r="G85" s="174"/>
      <c r="H85" s="174"/>
      <c r="I85" s="174"/>
      <c r="J85" s="174"/>
      <c r="K85" s="174"/>
      <c r="L85" s="174"/>
    </row>
    <row r="86" spans="2:12">
      <c r="B86" s="174"/>
      <c r="C86" s="175"/>
      <c r="D86" s="175"/>
      <c r="E86" s="174"/>
      <c r="F86" s="174"/>
      <c r="G86" s="174"/>
      <c r="H86" s="174"/>
      <c r="I86" s="174"/>
      <c r="J86" s="174"/>
      <c r="K86" s="174"/>
      <c r="L86" s="174"/>
    </row>
    <row r="87" spans="2:12">
      <c r="B87" s="174"/>
      <c r="C87" s="175"/>
      <c r="D87" s="175"/>
      <c r="E87" s="174"/>
      <c r="F87" s="174"/>
      <c r="G87" s="174"/>
      <c r="H87" s="174"/>
      <c r="I87" s="174"/>
      <c r="J87" s="174"/>
      <c r="K87" s="174"/>
      <c r="L87" s="174"/>
    </row>
    <row r="88" spans="2:12">
      <c r="B88" s="174"/>
      <c r="C88" s="175"/>
      <c r="D88" s="175"/>
      <c r="E88" s="174"/>
      <c r="F88" s="174"/>
      <c r="G88" s="174"/>
      <c r="H88" s="174"/>
      <c r="I88" s="174"/>
      <c r="J88" s="174"/>
      <c r="K88" s="174"/>
      <c r="L88" s="174"/>
    </row>
    <row r="89" spans="2:12">
      <c r="B89" s="174"/>
      <c r="C89" s="175"/>
      <c r="D89" s="175"/>
      <c r="E89" s="174"/>
      <c r="F89" s="174"/>
      <c r="G89" s="174"/>
      <c r="H89" s="174"/>
      <c r="I89" s="174"/>
      <c r="J89" s="174"/>
      <c r="K89" s="174"/>
      <c r="L89" s="174"/>
    </row>
    <row r="90" spans="2:12">
      <c r="B90" s="174"/>
      <c r="C90" s="175"/>
      <c r="D90" s="175"/>
      <c r="E90" s="174"/>
      <c r="F90" s="174"/>
      <c r="G90" s="174"/>
      <c r="H90" s="174"/>
      <c r="I90" s="174"/>
      <c r="J90" s="174"/>
      <c r="K90" s="174"/>
      <c r="L90" s="174"/>
    </row>
    <row r="91" spans="2:12">
      <c r="B91" s="174"/>
      <c r="C91" s="175"/>
      <c r="D91" s="175"/>
      <c r="E91" s="174"/>
      <c r="F91" s="174"/>
      <c r="G91" s="174"/>
      <c r="H91" s="174"/>
      <c r="I91" s="174"/>
      <c r="J91" s="174"/>
      <c r="K91" s="174"/>
      <c r="L91" s="174"/>
    </row>
    <row r="92" spans="2:12">
      <c r="B92" s="174"/>
      <c r="C92" s="175"/>
      <c r="D92" s="175"/>
      <c r="E92" s="174"/>
      <c r="F92" s="174"/>
      <c r="G92" s="174"/>
      <c r="H92" s="174"/>
      <c r="I92" s="174"/>
      <c r="J92" s="174"/>
      <c r="K92" s="174"/>
      <c r="L92" s="174"/>
    </row>
    <row r="93" spans="2:12">
      <c r="B93" s="174"/>
      <c r="C93" s="175"/>
      <c r="D93" s="175"/>
      <c r="E93" s="174"/>
      <c r="F93" s="174"/>
      <c r="G93" s="174"/>
      <c r="H93" s="174"/>
      <c r="I93" s="174"/>
      <c r="J93" s="174"/>
      <c r="K93" s="174"/>
      <c r="L93" s="174"/>
    </row>
    <row r="94" spans="2:12">
      <c r="B94" s="174"/>
      <c r="C94" s="175"/>
      <c r="D94" s="175"/>
      <c r="E94" s="174"/>
      <c r="F94" s="174"/>
      <c r="G94" s="174"/>
      <c r="H94" s="174"/>
      <c r="I94" s="174"/>
      <c r="J94" s="174"/>
      <c r="K94" s="174"/>
      <c r="L94" s="174"/>
    </row>
    <row r="95" spans="2:12">
      <c r="B95" s="174"/>
      <c r="C95" s="175"/>
      <c r="D95" s="175"/>
      <c r="E95" s="174"/>
      <c r="F95" s="174"/>
      <c r="G95" s="174"/>
      <c r="H95" s="174"/>
      <c r="I95" s="174"/>
      <c r="J95" s="174"/>
      <c r="K95" s="174"/>
      <c r="L95" s="174"/>
    </row>
    <row r="96" spans="2:12">
      <c r="B96" s="174"/>
      <c r="C96" s="175"/>
      <c r="D96" s="175"/>
      <c r="E96" s="174"/>
      <c r="F96" s="174"/>
      <c r="G96" s="174"/>
      <c r="H96" s="174"/>
      <c r="I96" s="174"/>
      <c r="J96" s="174"/>
      <c r="K96" s="174"/>
      <c r="L96" s="174"/>
    </row>
    <row r="97" spans="2:12">
      <c r="B97" s="174"/>
      <c r="C97" s="175"/>
      <c r="D97" s="175"/>
      <c r="E97" s="174"/>
      <c r="F97" s="174"/>
      <c r="G97" s="174"/>
      <c r="H97" s="174"/>
      <c r="I97" s="174"/>
      <c r="J97" s="174"/>
      <c r="K97" s="174"/>
      <c r="L97" s="174"/>
    </row>
    <row r="98" spans="2:12">
      <c r="B98" s="174"/>
      <c r="C98" s="175"/>
      <c r="D98" s="175"/>
      <c r="E98" s="174"/>
      <c r="F98" s="174"/>
      <c r="G98" s="174"/>
      <c r="H98" s="174"/>
      <c r="I98" s="174"/>
      <c r="J98" s="174"/>
      <c r="K98" s="174"/>
      <c r="L98" s="174"/>
    </row>
    <row r="99" spans="2:12">
      <c r="B99" s="174"/>
      <c r="C99" s="175"/>
      <c r="D99" s="175"/>
      <c r="E99" s="174"/>
      <c r="F99" s="174"/>
      <c r="G99" s="174"/>
      <c r="H99" s="174"/>
      <c r="I99" s="174"/>
      <c r="J99" s="174"/>
      <c r="K99" s="174"/>
      <c r="L99" s="174"/>
    </row>
    <row r="100" spans="2:12">
      <c r="B100" s="174"/>
      <c r="C100" s="175"/>
      <c r="D100" s="175"/>
      <c r="E100" s="174"/>
      <c r="F100" s="174"/>
      <c r="G100" s="174"/>
      <c r="H100" s="174"/>
      <c r="I100" s="174"/>
      <c r="J100" s="174"/>
      <c r="K100" s="174"/>
      <c r="L100" s="174"/>
    </row>
    <row r="101" spans="2:12">
      <c r="B101" s="174"/>
      <c r="C101" s="175"/>
      <c r="D101" s="175"/>
      <c r="E101" s="174"/>
      <c r="F101" s="174"/>
      <c r="G101" s="174"/>
      <c r="H101" s="174"/>
      <c r="I101" s="174"/>
      <c r="J101" s="174"/>
      <c r="K101" s="174"/>
      <c r="L101" s="174"/>
    </row>
    <row r="102" spans="2:12">
      <c r="B102" s="174"/>
      <c r="C102" s="175"/>
      <c r="D102" s="175"/>
      <c r="E102" s="174"/>
      <c r="F102" s="174"/>
      <c r="G102" s="174"/>
      <c r="H102" s="174"/>
      <c r="I102" s="174"/>
      <c r="J102" s="174"/>
      <c r="K102" s="174"/>
      <c r="L102" s="174"/>
    </row>
    <row r="103" spans="2:12">
      <c r="B103" s="174"/>
      <c r="C103" s="175"/>
      <c r="D103" s="175"/>
      <c r="E103" s="174"/>
      <c r="F103" s="174"/>
      <c r="G103" s="174"/>
      <c r="H103" s="174"/>
      <c r="I103" s="174"/>
      <c r="J103" s="174"/>
      <c r="K103" s="174"/>
      <c r="L103" s="174"/>
    </row>
    <row r="104" spans="2:12">
      <c r="B104" s="174"/>
      <c r="C104" s="175"/>
      <c r="D104" s="175"/>
      <c r="E104" s="174"/>
      <c r="F104" s="174"/>
      <c r="G104" s="174"/>
      <c r="H104" s="174"/>
      <c r="I104" s="174"/>
      <c r="J104" s="174"/>
      <c r="K104" s="174"/>
      <c r="L104" s="174"/>
    </row>
    <row r="105" spans="2:12">
      <c r="B105" s="174"/>
      <c r="C105" s="175"/>
      <c r="D105" s="175"/>
      <c r="E105" s="174"/>
      <c r="F105" s="174"/>
      <c r="G105" s="174"/>
      <c r="H105" s="174"/>
      <c r="I105" s="174"/>
      <c r="J105" s="174"/>
      <c r="K105" s="174"/>
      <c r="L105" s="174"/>
    </row>
    <row r="106" spans="2:12">
      <c r="B106" s="174"/>
      <c r="C106" s="175"/>
      <c r="D106" s="175"/>
      <c r="E106" s="174"/>
      <c r="F106" s="174"/>
      <c r="G106" s="174"/>
      <c r="H106" s="174"/>
      <c r="I106" s="174"/>
      <c r="J106" s="174"/>
      <c r="K106" s="174"/>
      <c r="L106" s="174"/>
    </row>
    <row r="107" spans="2:12">
      <c r="B107" s="174"/>
      <c r="C107" s="175"/>
      <c r="D107" s="175"/>
      <c r="E107" s="174"/>
      <c r="F107" s="174"/>
      <c r="G107" s="174"/>
      <c r="H107" s="174"/>
      <c r="I107" s="174"/>
      <c r="J107" s="174"/>
      <c r="K107" s="174"/>
      <c r="L107" s="174"/>
    </row>
    <row r="108" spans="2:12">
      <c r="B108" s="174"/>
      <c r="C108" s="175"/>
      <c r="D108" s="175"/>
      <c r="E108" s="174"/>
      <c r="F108" s="174"/>
      <c r="G108" s="174"/>
      <c r="H108" s="174"/>
      <c r="I108" s="174"/>
      <c r="J108" s="174"/>
      <c r="K108" s="174"/>
      <c r="L108" s="174"/>
    </row>
    <row r="109" spans="2:12">
      <c r="B109" s="174"/>
      <c r="C109" s="175"/>
      <c r="D109" s="175"/>
      <c r="E109" s="174"/>
      <c r="F109" s="174"/>
      <c r="G109" s="174"/>
      <c r="H109" s="174"/>
      <c r="I109" s="174"/>
      <c r="J109" s="174"/>
      <c r="K109" s="174"/>
      <c r="L109" s="174"/>
    </row>
    <row r="110" spans="2:12">
      <c r="B110" s="174"/>
      <c r="C110" s="175"/>
      <c r="D110" s="175"/>
      <c r="E110" s="174"/>
      <c r="F110" s="174"/>
      <c r="G110" s="174"/>
      <c r="H110" s="174"/>
      <c r="I110" s="174"/>
      <c r="J110" s="174"/>
      <c r="K110" s="174"/>
      <c r="L110" s="174"/>
    </row>
    <row r="111" spans="2:12">
      <c r="B111" s="174"/>
      <c r="C111" s="175"/>
      <c r="D111" s="175"/>
      <c r="E111" s="174"/>
      <c r="F111" s="174"/>
      <c r="G111" s="174"/>
      <c r="H111" s="174"/>
      <c r="I111" s="174"/>
      <c r="J111" s="174"/>
      <c r="K111" s="174"/>
      <c r="L111" s="174"/>
    </row>
    <row r="112" spans="2:12">
      <c r="B112" s="174"/>
      <c r="C112" s="175"/>
      <c r="D112" s="175"/>
      <c r="E112" s="174"/>
      <c r="F112" s="174"/>
      <c r="G112" s="174"/>
      <c r="H112" s="174"/>
      <c r="I112" s="174"/>
      <c r="J112" s="174"/>
      <c r="K112" s="174"/>
      <c r="L112" s="174"/>
    </row>
    <row r="113" spans="2:12">
      <c r="B113" s="174"/>
      <c r="C113" s="175"/>
      <c r="D113" s="175"/>
      <c r="E113" s="174"/>
      <c r="F113" s="174"/>
      <c r="G113" s="174"/>
      <c r="H113" s="174"/>
      <c r="I113" s="174"/>
      <c r="J113" s="174"/>
      <c r="K113" s="174"/>
      <c r="L113" s="174"/>
    </row>
    <row r="114" spans="2:12">
      <c r="B114" s="174"/>
      <c r="C114" s="175"/>
      <c r="D114" s="175"/>
      <c r="E114" s="174"/>
      <c r="F114" s="174"/>
      <c r="G114" s="174"/>
      <c r="H114" s="174"/>
      <c r="I114" s="174"/>
      <c r="J114" s="174"/>
      <c r="K114" s="174"/>
      <c r="L114" s="174"/>
    </row>
    <row r="115" spans="2:12">
      <c r="B115" s="174"/>
      <c r="C115" s="175"/>
      <c r="D115" s="175"/>
      <c r="E115" s="174"/>
      <c r="F115" s="174"/>
      <c r="G115" s="174"/>
      <c r="H115" s="174"/>
      <c r="I115" s="174"/>
      <c r="J115" s="174"/>
      <c r="K115" s="174"/>
      <c r="L115" s="174"/>
    </row>
    <row r="116" spans="2:12">
      <c r="B116" s="174"/>
      <c r="C116" s="175"/>
      <c r="D116" s="175"/>
      <c r="E116" s="174"/>
      <c r="F116" s="174"/>
      <c r="G116" s="174"/>
      <c r="H116" s="174"/>
      <c r="I116" s="174"/>
      <c r="J116" s="174"/>
      <c r="K116" s="174"/>
      <c r="L116" s="174"/>
    </row>
    <row r="117" spans="2:12">
      <c r="B117" s="174"/>
      <c r="C117" s="175"/>
      <c r="D117" s="175"/>
      <c r="E117" s="174"/>
      <c r="F117" s="174"/>
      <c r="G117" s="174"/>
      <c r="H117" s="174"/>
      <c r="I117" s="174"/>
      <c r="J117" s="174"/>
      <c r="K117" s="174"/>
      <c r="L117" s="174"/>
    </row>
    <row r="118" spans="2:12">
      <c r="B118" s="174"/>
      <c r="C118" s="175"/>
      <c r="D118" s="175"/>
      <c r="E118" s="174"/>
      <c r="F118" s="174"/>
      <c r="G118" s="174"/>
      <c r="H118" s="174"/>
      <c r="I118" s="174"/>
      <c r="J118" s="174"/>
      <c r="K118" s="174"/>
      <c r="L118" s="174"/>
    </row>
    <row r="119" spans="2:12">
      <c r="B119" s="174"/>
      <c r="C119" s="175"/>
      <c r="D119" s="175"/>
      <c r="E119" s="174"/>
      <c r="F119" s="174"/>
      <c r="G119" s="174"/>
      <c r="H119" s="174"/>
      <c r="I119" s="174"/>
      <c r="J119" s="174"/>
      <c r="K119" s="174"/>
      <c r="L119" s="174"/>
    </row>
    <row r="120" spans="2:12">
      <c r="B120" s="174"/>
      <c r="C120" s="175"/>
      <c r="D120" s="175"/>
      <c r="E120" s="174"/>
      <c r="F120" s="174"/>
      <c r="G120" s="174"/>
      <c r="H120" s="174"/>
      <c r="I120" s="174"/>
      <c r="J120" s="174"/>
      <c r="K120" s="174"/>
      <c r="L120" s="174"/>
    </row>
    <row r="121" spans="2:12">
      <c r="B121" s="174"/>
      <c r="C121" s="175"/>
      <c r="D121" s="175"/>
      <c r="E121" s="174"/>
      <c r="F121" s="174"/>
      <c r="G121" s="174"/>
      <c r="H121" s="174"/>
      <c r="I121" s="174"/>
      <c r="J121" s="174"/>
      <c r="K121" s="174"/>
      <c r="L121" s="174"/>
    </row>
    <row r="122" spans="2:12">
      <c r="B122" s="174"/>
      <c r="C122" s="175"/>
      <c r="D122" s="175"/>
      <c r="E122" s="174"/>
      <c r="F122" s="174"/>
      <c r="G122" s="174"/>
      <c r="H122" s="174"/>
      <c r="I122" s="174"/>
      <c r="J122" s="174"/>
      <c r="K122" s="174"/>
      <c r="L122" s="174"/>
    </row>
    <row r="123" spans="2:12">
      <c r="B123" s="174"/>
      <c r="C123" s="175"/>
      <c r="D123" s="175"/>
      <c r="E123" s="174"/>
      <c r="F123" s="174"/>
      <c r="G123" s="174"/>
      <c r="H123" s="174"/>
      <c r="I123" s="174"/>
      <c r="J123" s="174"/>
      <c r="K123" s="174"/>
      <c r="L123" s="174"/>
    </row>
    <row r="124" spans="2:12">
      <c r="B124" s="174"/>
      <c r="C124" s="175"/>
      <c r="D124" s="175"/>
      <c r="E124" s="174"/>
      <c r="F124" s="174"/>
      <c r="G124" s="174"/>
      <c r="H124" s="174"/>
      <c r="I124" s="174"/>
      <c r="J124" s="174"/>
      <c r="K124" s="174"/>
      <c r="L124" s="174"/>
    </row>
    <row r="125" spans="2:12">
      <c r="B125" s="174"/>
      <c r="C125" s="175"/>
      <c r="D125" s="175"/>
      <c r="E125" s="174"/>
      <c r="F125" s="174"/>
      <c r="G125" s="174"/>
      <c r="H125" s="174"/>
      <c r="I125" s="174"/>
      <c r="J125" s="174"/>
      <c r="K125" s="174"/>
      <c r="L125" s="174"/>
    </row>
    <row r="126" spans="2:12">
      <c r="B126" s="174"/>
      <c r="C126" s="175"/>
      <c r="D126" s="175"/>
      <c r="E126" s="174"/>
      <c r="F126" s="174"/>
      <c r="G126" s="174"/>
      <c r="H126" s="174"/>
      <c r="I126" s="174"/>
      <c r="J126" s="174"/>
      <c r="K126" s="174"/>
      <c r="L126" s="174"/>
    </row>
    <row r="127" spans="2:12">
      <c r="B127" s="174"/>
      <c r="C127" s="175"/>
      <c r="D127" s="175"/>
      <c r="E127" s="174"/>
      <c r="F127" s="174"/>
      <c r="G127" s="174"/>
      <c r="H127" s="174"/>
      <c r="I127" s="174"/>
      <c r="J127" s="174"/>
      <c r="K127" s="174"/>
      <c r="L127" s="174"/>
    </row>
    <row r="128" spans="2:12">
      <c r="B128" s="174"/>
      <c r="C128" s="175"/>
      <c r="D128" s="175"/>
      <c r="E128" s="174"/>
      <c r="F128" s="174"/>
      <c r="G128" s="174"/>
      <c r="H128" s="174"/>
      <c r="I128" s="174"/>
      <c r="J128" s="174"/>
      <c r="K128" s="174"/>
      <c r="L128" s="174"/>
    </row>
    <row r="129" spans="2:12">
      <c r="B129" s="174"/>
      <c r="C129" s="175"/>
      <c r="D129" s="175"/>
      <c r="E129" s="174"/>
      <c r="F129" s="174"/>
      <c r="G129" s="174"/>
      <c r="H129" s="174"/>
      <c r="I129" s="174"/>
      <c r="J129" s="174"/>
      <c r="K129" s="174"/>
      <c r="L129" s="174"/>
    </row>
    <row r="130" spans="2:12">
      <c r="B130" s="174"/>
      <c r="C130" s="175"/>
      <c r="D130" s="175"/>
      <c r="E130" s="174"/>
      <c r="F130" s="174"/>
      <c r="G130" s="174"/>
      <c r="H130" s="174"/>
      <c r="I130" s="174"/>
      <c r="J130" s="174"/>
      <c r="K130" s="174"/>
      <c r="L130" s="174"/>
    </row>
    <row r="131" spans="2:12">
      <c r="B131" s="174"/>
      <c r="C131" s="175"/>
      <c r="D131" s="175"/>
      <c r="E131" s="174"/>
      <c r="F131" s="174"/>
      <c r="G131" s="174"/>
      <c r="H131" s="174"/>
      <c r="I131" s="174"/>
      <c r="J131" s="174"/>
      <c r="K131" s="174"/>
      <c r="L131" s="174"/>
    </row>
    <row r="132" spans="2:12">
      <c r="B132" s="174"/>
      <c r="C132" s="175"/>
      <c r="D132" s="175"/>
      <c r="E132" s="174"/>
      <c r="F132" s="174"/>
      <c r="G132" s="174"/>
      <c r="H132" s="174"/>
      <c r="I132" s="174"/>
      <c r="J132" s="174"/>
      <c r="K132" s="174"/>
      <c r="L132" s="174"/>
    </row>
    <row r="133" spans="2:12">
      <c r="B133" s="174"/>
      <c r="C133" s="175"/>
      <c r="D133" s="175"/>
      <c r="E133" s="174"/>
      <c r="F133" s="174"/>
      <c r="G133" s="174"/>
      <c r="H133" s="174"/>
      <c r="I133" s="174"/>
      <c r="J133" s="174"/>
      <c r="K133" s="174"/>
      <c r="L133" s="174"/>
    </row>
    <row r="134" spans="2:12">
      <c r="B134" s="174"/>
      <c r="C134" s="175"/>
      <c r="D134" s="175"/>
      <c r="E134" s="174"/>
      <c r="F134" s="174"/>
      <c r="G134" s="174"/>
      <c r="H134" s="174"/>
      <c r="I134" s="174"/>
      <c r="J134" s="174"/>
      <c r="K134" s="174"/>
      <c r="L134" s="174"/>
    </row>
    <row r="135" spans="2:12">
      <c r="B135" s="174"/>
      <c r="C135" s="175"/>
      <c r="D135" s="175"/>
      <c r="E135" s="174"/>
      <c r="F135" s="174"/>
      <c r="G135" s="174"/>
      <c r="H135" s="174"/>
      <c r="I135" s="174"/>
      <c r="J135" s="174"/>
      <c r="K135" s="174"/>
      <c r="L135" s="174"/>
    </row>
    <row r="136" spans="2:12">
      <c r="B136" s="174"/>
      <c r="C136" s="175"/>
      <c r="D136" s="175"/>
      <c r="E136" s="174"/>
      <c r="F136" s="174"/>
      <c r="G136" s="174"/>
      <c r="H136" s="174"/>
      <c r="I136" s="174"/>
      <c r="J136" s="174"/>
      <c r="K136" s="174"/>
      <c r="L136" s="174"/>
    </row>
    <row r="137" spans="2:12">
      <c r="B137" s="174"/>
      <c r="C137" s="175"/>
      <c r="D137" s="175"/>
      <c r="E137" s="174"/>
      <c r="F137" s="174"/>
      <c r="G137" s="174"/>
      <c r="H137" s="174"/>
      <c r="I137" s="174"/>
      <c r="J137" s="174"/>
      <c r="K137" s="174"/>
      <c r="L137" s="174"/>
    </row>
    <row r="138" spans="2:12">
      <c r="B138" s="174"/>
      <c r="C138" s="175"/>
      <c r="D138" s="175"/>
      <c r="E138" s="174"/>
      <c r="F138" s="174"/>
      <c r="G138" s="174"/>
      <c r="H138" s="174"/>
      <c r="I138" s="174"/>
      <c r="J138" s="174"/>
      <c r="K138" s="174"/>
      <c r="L138" s="174"/>
    </row>
    <row r="139" spans="2:12">
      <c r="B139" s="174"/>
      <c r="C139" s="175"/>
      <c r="D139" s="175"/>
      <c r="E139" s="174"/>
      <c r="F139" s="174"/>
      <c r="G139" s="174"/>
      <c r="H139" s="174"/>
      <c r="I139" s="174"/>
      <c r="J139" s="174"/>
      <c r="K139" s="174"/>
      <c r="L139" s="174"/>
    </row>
    <row r="140" spans="2:12">
      <c r="B140" s="174"/>
      <c r="C140" s="175"/>
      <c r="D140" s="175"/>
      <c r="E140" s="174"/>
      <c r="F140" s="174"/>
      <c r="G140" s="174"/>
      <c r="H140" s="174"/>
      <c r="I140" s="174"/>
      <c r="J140" s="174"/>
      <c r="K140" s="174"/>
      <c r="L140" s="174"/>
    </row>
    <row r="141" spans="2:12">
      <c r="B141" s="174"/>
      <c r="C141" s="175"/>
      <c r="D141" s="175"/>
      <c r="E141" s="174"/>
      <c r="F141" s="174"/>
      <c r="G141" s="174"/>
      <c r="H141" s="174"/>
      <c r="I141" s="174"/>
      <c r="J141" s="174"/>
      <c r="K141" s="174"/>
      <c r="L141" s="174"/>
    </row>
    <row r="142" spans="2:12">
      <c r="B142" s="174"/>
      <c r="C142" s="175"/>
      <c r="D142" s="175"/>
      <c r="E142" s="174"/>
      <c r="F142" s="174"/>
      <c r="G142" s="174"/>
      <c r="H142" s="174"/>
      <c r="I142" s="174"/>
      <c r="J142" s="174"/>
      <c r="K142" s="174"/>
      <c r="L142" s="174"/>
    </row>
    <row r="143" spans="2:12">
      <c r="B143" s="174"/>
      <c r="C143" s="175"/>
      <c r="D143" s="175"/>
      <c r="E143" s="174"/>
      <c r="F143" s="174"/>
      <c r="G143" s="174"/>
      <c r="H143" s="174"/>
      <c r="I143" s="174"/>
      <c r="J143" s="174"/>
      <c r="K143" s="174"/>
      <c r="L143" s="174"/>
    </row>
    <row r="144" spans="2:12">
      <c r="B144" s="174"/>
      <c r="C144" s="175"/>
      <c r="D144" s="175"/>
      <c r="E144" s="174"/>
      <c r="F144" s="174"/>
      <c r="G144" s="174"/>
      <c r="H144" s="174"/>
      <c r="I144" s="174"/>
      <c r="J144" s="174"/>
      <c r="K144" s="174"/>
      <c r="L144" s="174"/>
    </row>
    <row r="145" spans="2:12">
      <c r="B145" s="174"/>
      <c r="C145" s="175"/>
      <c r="D145" s="175"/>
      <c r="E145" s="174"/>
      <c r="F145" s="174"/>
      <c r="G145" s="174"/>
      <c r="H145" s="174"/>
      <c r="I145" s="174"/>
      <c r="J145" s="174"/>
      <c r="K145" s="174"/>
      <c r="L145" s="174"/>
    </row>
    <row r="146" spans="2:12">
      <c r="B146" s="174"/>
      <c r="C146" s="175"/>
      <c r="D146" s="175"/>
      <c r="E146" s="174"/>
      <c r="F146" s="174"/>
      <c r="G146" s="174"/>
      <c r="H146" s="174"/>
      <c r="I146" s="174"/>
      <c r="J146" s="174"/>
      <c r="K146" s="174"/>
      <c r="L146" s="174"/>
    </row>
    <row r="147" spans="2:12">
      <c r="B147" s="174"/>
      <c r="C147" s="175"/>
      <c r="D147" s="175"/>
      <c r="E147" s="174"/>
      <c r="F147" s="174"/>
      <c r="G147" s="174"/>
      <c r="H147" s="174"/>
      <c r="I147" s="174"/>
      <c r="J147" s="174"/>
      <c r="K147" s="174"/>
      <c r="L147" s="174"/>
    </row>
    <row r="148" spans="2:12">
      <c r="B148" s="174"/>
      <c r="C148" s="175"/>
      <c r="D148" s="175"/>
      <c r="E148" s="174"/>
      <c r="F148" s="174"/>
      <c r="G148" s="174"/>
      <c r="H148" s="174"/>
      <c r="I148" s="174"/>
      <c r="J148" s="174"/>
      <c r="K148" s="174"/>
      <c r="L148" s="174"/>
    </row>
    <row r="149" spans="2:12">
      <c r="B149" s="174"/>
      <c r="C149" s="175"/>
      <c r="D149" s="175"/>
      <c r="E149" s="174"/>
      <c r="F149" s="174"/>
      <c r="G149" s="174"/>
      <c r="H149" s="174"/>
      <c r="I149" s="174"/>
      <c r="J149" s="174"/>
      <c r="K149" s="174"/>
      <c r="L149" s="174"/>
    </row>
    <row r="150" spans="2:12">
      <c r="B150" s="174"/>
      <c r="C150" s="175"/>
      <c r="D150" s="175"/>
      <c r="E150" s="174"/>
      <c r="F150" s="174"/>
      <c r="G150" s="174"/>
      <c r="H150" s="174"/>
      <c r="I150" s="174"/>
      <c r="J150" s="174"/>
      <c r="K150" s="174"/>
      <c r="L150" s="174"/>
    </row>
    <row r="151" spans="2:12">
      <c r="B151" s="174"/>
      <c r="C151" s="175"/>
      <c r="D151" s="175"/>
      <c r="E151" s="174"/>
      <c r="F151" s="174"/>
      <c r="G151" s="174"/>
      <c r="H151" s="174"/>
      <c r="I151" s="174"/>
      <c r="J151" s="174"/>
      <c r="K151" s="174"/>
      <c r="L151" s="174"/>
    </row>
    <row r="152" spans="2:12">
      <c r="B152" s="174"/>
      <c r="C152" s="175"/>
      <c r="D152" s="175"/>
      <c r="E152" s="174"/>
      <c r="F152" s="174"/>
      <c r="G152" s="174"/>
      <c r="H152" s="174"/>
      <c r="I152" s="174"/>
      <c r="J152" s="174"/>
      <c r="K152" s="174"/>
      <c r="L152" s="174"/>
    </row>
    <row r="153" spans="2:12">
      <c r="B153" s="174"/>
      <c r="C153" s="175"/>
      <c r="D153" s="175"/>
      <c r="E153" s="174"/>
      <c r="F153" s="174"/>
      <c r="G153" s="174"/>
      <c r="H153" s="174"/>
      <c r="I153" s="174"/>
      <c r="J153" s="174"/>
      <c r="K153" s="174"/>
      <c r="L153" s="174"/>
    </row>
    <row r="154" spans="2:12">
      <c r="B154" s="174"/>
      <c r="C154" s="175"/>
      <c r="D154" s="175"/>
      <c r="E154" s="174"/>
      <c r="F154" s="174"/>
      <c r="G154" s="174"/>
      <c r="H154" s="174"/>
      <c r="I154" s="174"/>
      <c r="J154" s="174"/>
      <c r="K154" s="174"/>
      <c r="L154" s="174"/>
    </row>
    <row r="155" spans="2:12">
      <c r="B155" s="174"/>
      <c r="C155" s="175"/>
      <c r="D155" s="175"/>
      <c r="E155" s="174"/>
      <c r="F155" s="174"/>
      <c r="G155" s="174"/>
      <c r="H155" s="174"/>
      <c r="I155" s="174"/>
      <c r="J155" s="174"/>
      <c r="K155" s="174"/>
      <c r="L155" s="174"/>
    </row>
    <row r="156" spans="2:12">
      <c r="B156" s="174"/>
      <c r="C156" s="175"/>
      <c r="D156" s="175"/>
      <c r="E156" s="174"/>
      <c r="F156" s="174"/>
      <c r="G156" s="174"/>
      <c r="H156" s="174"/>
      <c r="I156" s="174"/>
      <c r="J156" s="174"/>
      <c r="K156" s="174"/>
      <c r="L156" s="174"/>
    </row>
    <row r="157" spans="2:12">
      <c r="B157" s="174"/>
      <c r="C157" s="175"/>
      <c r="D157" s="175"/>
      <c r="E157" s="174"/>
      <c r="F157" s="174"/>
      <c r="G157" s="174"/>
      <c r="H157" s="174"/>
      <c r="I157" s="174"/>
      <c r="J157" s="174"/>
      <c r="K157" s="174"/>
      <c r="L157" s="174"/>
    </row>
    <row r="158" spans="2:12">
      <c r="B158" s="174"/>
      <c r="C158" s="175"/>
      <c r="D158" s="175"/>
      <c r="E158" s="174"/>
      <c r="F158" s="174"/>
      <c r="G158" s="174"/>
      <c r="H158" s="174"/>
      <c r="I158" s="174"/>
      <c r="J158" s="174"/>
      <c r="K158" s="174"/>
      <c r="L158" s="174"/>
    </row>
    <row r="159" spans="2:12">
      <c r="B159" s="174"/>
      <c r="C159" s="175"/>
      <c r="D159" s="175"/>
      <c r="E159" s="174"/>
      <c r="F159" s="174"/>
      <c r="G159" s="174"/>
      <c r="H159" s="174"/>
      <c r="I159" s="174"/>
      <c r="J159" s="174"/>
      <c r="K159" s="174"/>
      <c r="L159" s="174"/>
    </row>
    <row r="160" spans="2:12">
      <c r="B160" s="174"/>
      <c r="C160" s="175"/>
      <c r="D160" s="175"/>
      <c r="E160" s="174"/>
      <c r="F160" s="174"/>
      <c r="G160" s="174"/>
      <c r="H160" s="174"/>
      <c r="I160" s="174"/>
      <c r="J160" s="174"/>
      <c r="K160" s="174"/>
      <c r="L160" s="174"/>
    </row>
    <row r="161" spans="2:12">
      <c r="B161" s="174"/>
      <c r="C161" s="175"/>
      <c r="D161" s="175"/>
      <c r="E161" s="174"/>
      <c r="F161" s="174"/>
      <c r="G161" s="174"/>
      <c r="H161" s="174"/>
      <c r="I161" s="174"/>
      <c r="J161" s="174"/>
      <c r="K161" s="174"/>
      <c r="L161" s="174"/>
    </row>
    <row r="162" spans="2:12">
      <c r="B162" s="174"/>
      <c r="C162" s="175"/>
      <c r="D162" s="175"/>
      <c r="E162" s="174"/>
      <c r="F162" s="174"/>
      <c r="G162" s="174"/>
      <c r="H162" s="174"/>
      <c r="I162" s="174"/>
      <c r="J162" s="174"/>
      <c r="K162" s="174"/>
      <c r="L162" s="174"/>
    </row>
    <row r="163" spans="2:12">
      <c r="B163" s="174"/>
      <c r="C163" s="175"/>
      <c r="D163" s="175"/>
      <c r="E163" s="174"/>
      <c r="F163" s="174"/>
      <c r="G163" s="174"/>
      <c r="H163" s="174"/>
      <c r="I163" s="174"/>
      <c r="J163" s="174"/>
      <c r="K163" s="174"/>
      <c r="L163" s="174"/>
    </row>
    <row r="164" spans="2:12">
      <c r="B164" s="174"/>
      <c r="C164" s="175"/>
      <c r="D164" s="175"/>
      <c r="E164" s="174"/>
      <c r="F164" s="174"/>
      <c r="G164" s="174"/>
      <c r="H164" s="174"/>
      <c r="I164" s="174"/>
      <c r="J164" s="174"/>
      <c r="K164" s="174"/>
      <c r="L164" s="174"/>
    </row>
    <row r="165" spans="2:12">
      <c r="B165" s="174"/>
      <c r="C165" s="175"/>
      <c r="D165" s="175"/>
      <c r="E165" s="174"/>
      <c r="F165" s="174"/>
      <c r="G165" s="174"/>
      <c r="H165" s="174"/>
      <c r="I165" s="174"/>
      <c r="J165" s="174"/>
      <c r="K165" s="174"/>
      <c r="L165" s="174"/>
    </row>
    <row r="166" spans="2:12">
      <c r="B166" s="174"/>
      <c r="C166" s="175"/>
      <c r="D166" s="175"/>
      <c r="E166" s="174"/>
      <c r="F166" s="174"/>
      <c r="G166" s="174"/>
      <c r="H166" s="174"/>
      <c r="I166" s="174"/>
      <c r="J166" s="174"/>
      <c r="K166" s="174"/>
      <c r="L166" s="174"/>
    </row>
    <row r="167" spans="2:12">
      <c r="B167" s="174"/>
      <c r="C167" s="175"/>
      <c r="D167" s="175"/>
      <c r="E167" s="174"/>
      <c r="F167" s="174"/>
      <c r="G167" s="174"/>
      <c r="H167" s="174"/>
      <c r="I167" s="174"/>
      <c r="J167" s="174"/>
      <c r="K167" s="174"/>
      <c r="L167" s="174"/>
    </row>
    <row r="168" spans="2:12">
      <c r="B168" s="174"/>
      <c r="C168" s="175"/>
      <c r="D168" s="175"/>
      <c r="E168" s="174"/>
      <c r="F168" s="174"/>
      <c r="G168" s="174"/>
      <c r="H168" s="174"/>
      <c r="I168" s="174"/>
      <c r="J168" s="174"/>
      <c r="K168" s="174"/>
      <c r="L168" s="174"/>
    </row>
    <row r="169" spans="2:12">
      <c r="B169" s="174"/>
      <c r="C169" s="175"/>
      <c r="D169" s="175"/>
      <c r="E169" s="174"/>
      <c r="F169" s="174"/>
      <c r="G169" s="174"/>
      <c r="H169" s="174"/>
      <c r="I169" s="174"/>
      <c r="J169" s="174"/>
      <c r="K169" s="174"/>
      <c r="L169" s="174"/>
    </row>
    <row r="170" spans="2:12">
      <c r="B170" s="174"/>
      <c r="C170" s="175"/>
      <c r="D170" s="175"/>
      <c r="E170" s="174"/>
      <c r="F170" s="174"/>
      <c r="G170" s="174"/>
      <c r="H170" s="174"/>
      <c r="I170" s="174"/>
      <c r="J170" s="174"/>
      <c r="K170" s="174"/>
      <c r="L170" s="174"/>
    </row>
    <row r="171" spans="2:12">
      <c r="B171" s="174"/>
      <c r="C171" s="175"/>
      <c r="D171" s="175"/>
      <c r="E171" s="174"/>
      <c r="F171" s="174"/>
      <c r="G171" s="174"/>
      <c r="H171" s="174"/>
      <c r="I171" s="174"/>
      <c r="J171" s="174"/>
      <c r="K171" s="174"/>
      <c r="L171" s="174"/>
    </row>
    <row r="172" spans="2:12">
      <c r="B172" s="174"/>
      <c r="C172" s="175"/>
      <c r="D172" s="175"/>
      <c r="E172" s="174"/>
      <c r="F172" s="174"/>
      <c r="G172" s="174"/>
      <c r="H172" s="174"/>
      <c r="I172" s="174"/>
      <c r="J172" s="174"/>
      <c r="K172" s="174"/>
      <c r="L172" s="174"/>
    </row>
    <row r="173" spans="2:12">
      <c r="B173" s="174"/>
      <c r="C173" s="175"/>
      <c r="D173" s="175"/>
      <c r="E173" s="174"/>
      <c r="F173" s="174"/>
      <c r="G173" s="174"/>
      <c r="H173" s="174"/>
      <c r="I173" s="174"/>
      <c r="J173" s="174"/>
      <c r="K173" s="174"/>
      <c r="L173" s="174"/>
    </row>
    <row r="174" spans="2:12">
      <c r="B174" s="174"/>
      <c r="C174" s="175"/>
      <c r="D174" s="175"/>
      <c r="E174" s="174"/>
      <c r="F174" s="174"/>
      <c r="G174" s="174"/>
      <c r="H174" s="174"/>
      <c r="I174" s="174"/>
      <c r="J174" s="174"/>
      <c r="K174" s="174"/>
      <c r="L174" s="174"/>
    </row>
    <row r="175" spans="2:12">
      <c r="B175" s="174"/>
      <c r="C175" s="175"/>
      <c r="D175" s="175"/>
      <c r="E175" s="174"/>
      <c r="F175" s="174"/>
      <c r="G175" s="174"/>
      <c r="H175" s="174"/>
      <c r="I175" s="174"/>
      <c r="J175" s="174"/>
      <c r="K175" s="174"/>
      <c r="L175" s="174"/>
    </row>
    <row r="176" spans="2:12">
      <c r="B176" s="174"/>
      <c r="C176" s="175"/>
      <c r="D176" s="175"/>
      <c r="E176" s="174"/>
      <c r="F176" s="174"/>
      <c r="G176" s="174"/>
      <c r="H176" s="174"/>
      <c r="I176" s="174"/>
      <c r="J176" s="174"/>
      <c r="K176" s="174"/>
      <c r="L176" s="174"/>
    </row>
    <row r="177" spans="2:12">
      <c r="B177" s="174"/>
      <c r="C177" s="175"/>
      <c r="D177" s="175"/>
      <c r="E177" s="174"/>
      <c r="F177" s="174"/>
      <c r="G177" s="174"/>
      <c r="H177" s="174"/>
      <c r="I177" s="174"/>
      <c r="J177" s="174"/>
      <c r="K177" s="174"/>
      <c r="L177" s="174"/>
    </row>
    <row r="178" spans="2:12">
      <c r="B178" s="174"/>
      <c r="C178" s="175"/>
      <c r="D178" s="175"/>
      <c r="E178" s="174"/>
      <c r="F178" s="174"/>
      <c r="G178" s="174"/>
      <c r="H178" s="174"/>
      <c r="I178" s="174"/>
      <c r="J178" s="174"/>
      <c r="K178" s="174"/>
      <c r="L178" s="174"/>
    </row>
    <row r="179" spans="2:12">
      <c r="B179" s="174"/>
      <c r="C179" s="175"/>
      <c r="D179" s="175"/>
      <c r="E179" s="174"/>
      <c r="F179" s="174"/>
      <c r="G179" s="174"/>
      <c r="H179" s="174"/>
      <c r="I179" s="174"/>
      <c r="J179" s="174"/>
      <c r="K179" s="174"/>
      <c r="L179" s="174"/>
    </row>
    <row r="180" spans="2:12">
      <c r="B180" s="174"/>
      <c r="C180" s="175"/>
      <c r="D180" s="175"/>
      <c r="E180" s="174"/>
      <c r="F180" s="174"/>
      <c r="G180" s="174"/>
      <c r="H180" s="174"/>
      <c r="I180" s="174"/>
      <c r="J180" s="174"/>
      <c r="K180" s="174"/>
      <c r="L180" s="174"/>
    </row>
    <row r="181" spans="2:12">
      <c r="B181" s="174"/>
      <c r="C181" s="175"/>
      <c r="D181" s="175"/>
      <c r="E181" s="174"/>
      <c r="F181" s="174"/>
      <c r="G181" s="174"/>
      <c r="H181" s="174"/>
      <c r="I181" s="174"/>
      <c r="J181" s="174"/>
      <c r="K181" s="174"/>
      <c r="L181" s="174"/>
    </row>
    <row r="182" spans="2:12">
      <c r="B182" s="174"/>
      <c r="C182" s="175"/>
      <c r="D182" s="175"/>
      <c r="E182" s="174"/>
      <c r="F182" s="174"/>
      <c r="G182" s="174"/>
      <c r="H182" s="174"/>
      <c r="I182" s="174"/>
      <c r="J182" s="174"/>
      <c r="K182" s="174"/>
      <c r="L182" s="174"/>
    </row>
    <row r="183" spans="2:12">
      <c r="B183" s="174"/>
      <c r="C183" s="175"/>
      <c r="D183" s="175"/>
      <c r="E183" s="174"/>
      <c r="F183" s="174"/>
      <c r="G183" s="174"/>
      <c r="H183" s="174"/>
      <c r="I183" s="174"/>
      <c r="J183" s="174"/>
      <c r="K183" s="174"/>
      <c r="L183" s="174"/>
    </row>
    <row r="184" spans="2:12">
      <c r="B184" s="174"/>
      <c r="C184" s="175"/>
      <c r="D184" s="175"/>
      <c r="E184" s="174"/>
      <c r="F184" s="174"/>
      <c r="G184" s="174"/>
      <c r="H184" s="174"/>
      <c r="I184" s="174"/>
      <c r="J184" s="174"/>
      <c r="K184" s="174"/>
      <c r="L184" s="174"/>
    </row>
    <row r="185" spans="2:12">
      <c r="B185" s="174"/>
      <c r="C185" s="175"/>
      <c r="D185" s="175"/>
      <c r="E185" s="174"/>
      <c r="F185" s="174"/>
      <c r="G185" s="174"/>
      <c r="H185" s="174"/>
      <c r="I185" s="174"/>
      <c r="J185" s="174"/>
      <c r="K185" s="174"/>
      <c r="L185" s="174"/>
    </row>
    <row r="186" spans="2:12">
      <c r="B186" s="174"/>
      <c r="C186" s="175"/>
      <c r="D186" s="175"/>
      <c r="E186" s="174"/>
      <c r="F186" s="174"/>
      <c r="G186" s="174"/>
      <c r="H186" s="174"/>
      <c r="I186" s="174"/>
      <c r="J186" s="174"/>
      <c r="K186" s="174"/>
      <c r="L186" s="174"/>
    </row>
    <row r="187" spans="2:12">
      <c r="B187" s="174"/>
      <c r="C187" s="175"/>
      <c r="D187" s="175"/>
      <c r="E187" s="174"/>
      <c r="F187" s="174"/>
      <c r="G187" s="174"/>
      <c r="H187" s="174"/>
      <c r="I187" s="174"/>
      <c r="J187" s="174"/>
      <c r="K187" s="174"/>
      <c r="L187" s="174"/>
    </row>
    <row r="188" spans="2:12">
      <c r="B188" s="174"/>
      <c r="C188" s="175"/>
      <c r="D188" s="175"/>
      <c r="E188" s="174"/>
      <c r="F188" s="174"/>
      <c r="G188" s="174"/>
      <c r="H188" s="174"/>
      <c r="I188" s="174"/>
      <c r="J188" s="174"/>
      <c r="K188" s="174"/>
      <c r="L188" s="174"/>
    </row>
    <row r="189" spans="2:12">
      <c r="B189" s="174"/>
      <c r="C189" s="175"/>
      <c r="D189" s="175"/>
      <c r="E189" s="174"/>
      <c r="F189" s="174"/>
      <c r="G189" s="174"/>
      <c r="H189" s="174"/>
      <c r="I189" s="174"/>
      <c r="J189" s="174"/>
      <c r="K189" s="174"/>
      <c r="L189" s="174"/>
    </row>
    <row r="190" spans="2:12">
      <c r="B190" s="174"/>
      <c r="C190" s="175"/>
      <c r="D190" s="175"/>
      <c r="E190" s="174"/>
      <c r="F190" s="174"/>
      <c r="G190" s="174"/>
      <c r="H190" s="174"/>
      <c r="I190" s="174"/>
      <c r="J190" s="174"/>
      <c r="K190" s="174"/>
      <c r="L190" s="174"/>
    </row>
    <row r="191" spans="2:12">
      <c r="B191" s="174"/>
      <c r="C191" s="175"/>
      <c r="D191" s="175"/>
      <c r="E191" s="174"/>
      <c r="F191" s="174"/>
      <c r="G191" s="174"/>
      <c r="H191" s="174"/>
      <c r="I191" s="174"/>
      <c r="J191" s="174"/>
      <c r="K191" s="174"/>
      <c r="L191" s="174"/>
    </row>
    <row r="192" spans="2:12">
      <c r="B192" s="174"/>
      <c r="C192" s="175"/>
      <c r="D192" s="175"/>
      <c r="E192" s="174"/>
      <c r="F192" s="174"/>
      <c r="G192" s="174"/>
      <c r="H192" s="174"/>
      <c r="I192" s="174"/>
      <c r="J192" s="174"/>
      <c r="K192" s="174"/>
      <c r="L192" s="174"/>
    </row>
    <row r="193" spans="2:12">
      <c r="B193" s="174"/>
      <c r="C193" s="175"/>
      <c r="D193" s="175"/>
      <c r="E193" s="174"/>
      <c r="F193" s="174"/>
      <c r="G193" s="174"/>
      <c r="H193" s="174"/>
      <c r="I193" s="174"/>
      <c r="J193" s="174"/>
      <c r="K193" s="174"/>
      <c r="L193" s="174"/>
    </row>
    <row r="194" spans="2:12">
      <c r="B194" s="174"/>
      <c r="C194" s="175"/>
      <c r="D194" s="175"/>
      <c r="E194" s="174"/>
      <c r="F194" s="174"/>
      <c r="G194" s="174"/>
      <c r="H194" s="174"/>
      <c r="I194" s="174"/>
      <c r="J194" s="174"/>
      <c r="K194" s="174"/>
      <c r="L194" s="174"/>
    </row>
    <row r="195" spans="2:12">
      <c r="B195" s="174"/>
      <c r="C195" s="175"/>
      <c r="D195" s="175"/>
      <c r="E195" s="174"/>
      <c r="F195" s="174"/>
      <c r="G195" s="174"/>
      <c r="H195" s="174"/>
      <c r="I195" s="174"/>
      <c r="J195" s="174"/>
      <c r="K195" s="174"/>
      <c r="L195" s="174"/>
    </row>
    <row r="196" spans="2:12">
      <c r="B196" s="174"/>
      <c r="C196" s="175"/>
      <c r="D196" s="175"/>
      <c r="E196" s="174"/>
      <c r="F196" s="174"/>
      <c r="G196" s="174"/>
      <c r="H196" s="174"/>
      <c r="I196" s="174"/>
      <c r="J196" s="174"/>
      <c r="K196" s="174"/>
      <c r="L196" s="174"/>
    </row>
    <row r="197" spans="2:12">
      <c r="B197" s="174"/>
      <c r="C197" s="175"/>
      <c r="D197" s="175"/>
      <c r="E197" s="174"/>
      <c r="F197" s="174"/>
      <c r="G197" s="174"/>
      <c r="H197" s="174"/>
      <c r="I197" s="174"/>
      <c r="J197" s="174"/>
      <c r="K197" s="174"/>
      <c r="L197" s="174"/>
    </row>
    <row r="198" spans="2:12">
      <c r="B198" s="174"/>
      <c r="C198" s="175"/>
      <c r="D198" s="175"/>
      <c r="E198" s="174"/>
      <c r="F198" s="174"/>
      <c r="G198" s="174"/>
      <c r="H198" s="174"/>
      <c r="I198" s="174"/>
      <c r="J198" s="174"/>
      <c r="K198" s="174"/>
      <c r="L198" s="174"/>
    </row>
    <row r="199" spans="2:12">
      <c r="B199" s="174"/>
      <c r="C199" s="175"/>
      <c r="D199" s="175"/>
      <c r="E199" s="174"/>
      <c r="F199" s="174"/>
      <c r="G199" s="174"/>
      <c r="H199" s="174"/>
      <c r="I199" s="174"/>
      <c r="J199" s="174"/>
      <c r="K199" s="174"/>
      <c r="L199" s="174"/>
    </row>
    <row r="200" spans="2:12">
      <c r="B200" s="174"/>
      <c r="C200" s="175"/>
      <c r="D200" s="175"/>
      <c r="E200" s="174"/>
      <c r="F200" s="174"/>
      <c r="G200" s="174"/>
      <c r="H200" s="174"/>
      <c r="I200" s="174"/>
      <c r="J200" s="174"/>
      <c r="K200" s="174"/>
      <c r="L200" s="174"/>
    </row>
    <row r="201" spans="2:12">
      <c r="B201" s="174"/>
      <c r="C201" s="175"/>
      <c r="D201" s="175"/>
      <c r="E201" s="174"/>
      <c r="F201" s="174"/>
      <c r="G201" s="174"/>
      <c r="H201" s="174"/>
      <c r="I201" s="174"/>
      <c r="J201" s="174"/>
      <c r="K201" s="174"/>
      <c r="L201" s="174"/>
    </row>
    <row r="202" spans="2:12">
      <c r="B202" s="174"/>
      <c r="C202" s="175"/>
      <c r="D202" s="175"/>
      <c r="E202" s="174"/>
      <c r="F202" s="174"/>
      <c r="G202" s="174"/>
      <c r="H202" s="174"/>
      <c r="I202" s="174"/>
      <c r="J202" s="174"/>
      <c r="K202" s="174"/>
      <c r="L202" s="174"/>
    </row>
    <row r="203" spans="2:12">
      <c r="B203" s="174"/>
      <c r="C203" s="175"/>
      <c r="D203" s="175"/>
      <c r="E203" s="174"/>
      <c r="F203" s="174"/>
      <c r="G203" s="174"/>
      <c r="H203" s="174"/>
      <c r="I203" s="174"/>
      <c r="J203" s="174"/>
      <c r="K203" s="174"/>
      <c r="L203" s="174"/>
    </row>
    <row r="204" spans="2:12">
      <c r="B204" s="174"/>
      <c r="C204" s="175"/>
      <c r="D204" s="175"/>
      <c r="E204" s="174"/>
      <c r="F204" s="174"/>
      <c r="G204" s="174"/>
      <c r="H204" s="174"/>
      <c r="I204" s="174"/>
      <c r="J204" s="174"/>
      <c r="K204" s="174"/>
      <c r="L204" s="174"/>
    </row>
    <row r="205" spans="2:12">
      <c r="B205" s="174"/>
      <c r="C205" s="175"/>
      <c r="D205" s="175"/>
      <c r="E205" s="174"/>
      <c r="F205" s="174"/>
      <c r="G205" s="174"/>
      <c r="H205" s="174"/>
      <c r="I205" s="174"/>
      <c r="J205" s="174"/>
      <c r="K205" s="174"/>
      <c r="L205" s="174"/>
    </row>
    <row r="206" spans="2:12">
      <c r="B206" s="174"/>
      <c r="C206" s="175"/>
      <c r="D206" s="175"/>
      <c r="E206" s="174"/>
      <c r="F206" s="174"/>
      <c r="G206" s="174"/>
      <c r="H206" s="174"/>
      <c r="I206" s="174"/>
      <c r="J206" s="174"/>
      <c r="K206" s="174"/>
      <c r="L206" s="174"/>
    </row>
    <row r="207" spans="2:12">
      <c r="B207" s="174"/>
      <c r="C207" s="175"/>
      <c r="D207" s="175"/>
      <c r="E207" s="174"/>
      <c r="F207" s="174"/>
      <c r="G207" s="174"/>
      <c r="H207" s="174"/>
      <c r="I207" s="174"/>
      <c r="J207" s="174"/>
      <c r="K207" s="174"/>
      <c r="L207" s="174"/>
    </row>
    <row r="208" spans="2:12">
      <c r="B208" s="174"/>
      <c r="C208" s="175"/>
      <c r="D208" s="175"/>
      <c r="E208" s="174"/>
      <c r="F208" s="174"/>
      <c r="G208" s="174"/>
      <c r="H208" s="174"/>
      <c r="I208" s="174"/>
      <c r="J208" s="174"/>
      <c r="K208" s="174"/>
      <c r="L208" s="174"/>
    </row>
    <row r="209" spans="2:12">
      <c r="B209" s="174"/>
      <c r="C209" s="175"/>
      <c r="D209" s="175"/>
      <c r="E209" s="174"/>
      <c r="F209" s="174"/>
      <c r="G209" s="174"/>
      <c r="H209" s="174"/>
      <c r="I209" s="174"/>
      <c r="J209" s="174"/>
      <c r="K209" s="174"/>
      <c r="L209" s="174"/>
    </row>
    <row r="210" spans="2:12">
      <c r="B210" s="174"/>
      <c r="C210" s="175"/>
      <c r="D210" s="175"/>
      <c r="E210" s="174"/>
      <c r="F210" s="174"/>
      <c r="G210" s="174"/>
      <c r="H210" s="174"/>
      <c r="I210" s="174"/>
      <c r="J210" s="174"/>
      <c r="K210" s="174"/>
      <c r="L210" s="174"/>
    </row>
    <row r="211" spans="2:12">
      <c r="B211" s="174"/>
      <c r="C211" s="175"/>
      <c r="D211" s="175"/>
      <c r="E211" s="174"/>
      <c r="F211" s="174"/>
      <c r="G211" s="174"/>
      <c r="H211" s="174"/>
      <c r="I211" s="174"/>
      <c r="J211" s="174"/>
      <c r="K211" s="174"/>
      <c r="L211" s="174"/>
    </row>
    <row r="212" spans="2:12">
      <c r="B212" s="174"/>
      <c r="C212" s="175"/>
      <c r="D212" s="175"/>
      <c r="E212" s="174"/>
      <c r="F212" s="174"/>
      <c r="G212" s="174"/>
      <c r="H212" s="174"/>
      <c r="I212" s="174"/>
      <c r="J212" s="174"/>
      <c r="K212" s="174"/>
      <c r="L212" s="174"/>
    </row>
    <row r="213" spans="2:12">
      <c r="B213" s="174"/>
      <c r="C213" s="175"/>
      <c r="D213" s="175"/>
      <c r="E213" s="174"/>
      <c r="F213" s="174"/>
      <c r="G213" s="174"/>
      <c r="H213" s="174"/>
      <c r="I213" s="174"/>
      <c r="J213" s="174"/>
      <c r="K213" s="174"/>
      <c r="L213" s="174"/>
    </row>
    <row r="214" spans="2:12">
      <c r="B214" s="174"/>
      <c r="C214" s="175"/>
      <c r="D214" s="175"/>
      <c r="E214" s="174"/>
      <c r="F214" s="174"/>
      <c r="G214" s="174"/>
      <c r="H214" s="174"/>
      <c r="I214" s="174"/>
      <c r="J214" s="174"/>
      <c r="K214" s="174"/>
      <c r="L214" s="174"/>
    </row>
    <row r="215" spans="2:12">
      <c r="B215" s="174"/>
      <c r="C215" s="175"/>
      <c r="D215" s="175"/>
      <c r="E215" s="174"/>
      <c r="F215" s="174"/>
      <c r="G215" s="174"/>
      <c r="H215" s="174"/>
      <c r="I215" s="174"/>
      <c r="J215" s="174"/>
      <c r="K215" s="174"/>
      <c r="L215" s="174"/>
    </row>
    <row r="216" spans="2:12">
      <c r="B216" s="174"/>
      <c r="C216" s="175"/>
      <c r="D216" s="175"/>
      <c r="E216" s="174"/>
      <c r="F216" s="174"/>
      <c r="G216" s="174"/>
      <c r="H216" s="174"/>
      <c r="I216" s="174"/>
      <c r="J216" s="174"/>
      <c r="K216" s="174"/>
      <c r="L216" s="174"/>
    </row>
    <row r="217" spans="2:12">
      <c r="B217" s="174"/>
      <c r="C217" s="175"/>
      <c r="D217" s="175"/>
      <c r="E217" s="174"/>
      <c r="F217" s="174"/>
      <c r="G217" s="174"/>
      <c r="H217" s="174"/>
      <c r="I217" s="174"/>
      <c r="J217" s="174"/>
      <c r="K217" s="174"/>
      <c r="L217" s="174"/>
    </row>
    <row r="218" spans="2:12">
      <c r="B218" s="174"/>
      <c r="C218" s="175"/>
      <c r="D218" s="175"/>
      <c r="E218" s="174"/>
      <c r="F218" s="174"/>
      <c r="G218" s="174"/>
      <c r="H218" s="174"/>
      <c r="I218" s="174"/>
      <c r="J218" s="174"/>
      <c r="K218" s="174"/>
      <c r="L218" s="174"/>
    </row>
    <row r="219" spans="2:12">
      <c r="B219" s="174"/>
      <c r="C219" s="175"/>
      <c r="D219" s="175"/>
      <c r="E219" s="174"/>
      <c r="F219" s="174"/>
      <c r="G219" s="174"/>
      <c r="H219" s="174"/>
      <c r="I219" s="174"/>
      <c r="J219" s="174"/>
      <c r="K219" s="174"/>
      <c r="L219" s="174"/>
    </row>
    <row r="220" spans="2:12">
      <c r="B220" s="174"/>
      <c r="C220" s="175"/>
      <c r="D220" s="175"/>
      <c r="E220" s="174"/>
      <c r="F220" s="174"/>
      <c r="G220" s="174"/>
      <c r="H220" s="174"/>
      <c r="I220" s="174"/>
      <c r="J220" s="174"/>
      <c r="K220" s="174"/>
      <c r="L220" s="174"/>
    </row>
    <row r="221" spans="2:12">
      <c r="B221" s="174"/>
      <c r="C221" s="175"/>
      <c r="D221" s="175"/>
      <c r="E221" s="174"/>
      <c r="F221" s="174"/>
      <c r="G221" s="174"/>
      <c r="H221" s="174"/>
      <c r="I221" s="174"/>
      <c r="J221" s="174"/>
      <c r="K221" s="174"/>
      <c r="L221" s="174"/>
    </row>
    <row r="222" spans="2:12">
      <c r="B222" s="174"/>
      <c r="C222" s="175"/>
      <c r="D222" s="175"/>
      <c r="E222" s="174"/>
      <c r="F222" s="174"/>
      <c r="G222" s="174"/>
      <c r="H222" s="174"/>
      <c r="I222" s="174"/>
      <c r="J222" s="174"/>
      <c r="K222" s="174"/>
      <c r="L222" s="174"/>
    </row>
    <row r="223" spans="2:12">
      <c r="B223" s="174"/>
      <c r="C223" s="175"/>
      <c r="D223" s="175"/>
      <c r="E223" s="174"/>
      <c r="F223" s="174"/>
      <c r="G223" s="174"/>
      <c r="H223" s="174"/>
      <c r="I223" s="174"/>
      <c r="J223" s="174"/>
      <c r="K223" s="174"/>
      <c r="L223" s="174"/>
    </row>
    <row r="224" spans="2:12">
      <c r="B224" s="174"/>
      <c r="C224" s="175"/>
      <c r="D224" s="175"/>
      <c r="E224" s="174"/>
      <c r="F224" s="174"/>
      <c r="G224" s="174"/>
      <c r="H224" s="174"/>
      <c r="I224" s="174"/>
      <c r="J224" s="174"/>
      <c r="K224" s="174"/>
      <c r="L224" s="174"/>
    </row>
    <row r="225" spans="2:12">
      <c r="B225" s="174"/>
      <c r="C225" s="175"/>
      <c r="D225" s="175"/>
      <c r="E225" s="174"/>
      <c r="F225" s="174"/>
      <c r="G225" s="174"/>
      <c r="H225" s="174"/>
      <c r="I225" s="174"/>
      <c r="J225" s="174"/>
      <c r="K225" s="174"/>
      <c r="L225" s="174"/>
    </row>
    <row r="226" spans="2:12">
      <c r="B226" s="174"/>
      <c r="C226" s="175"/>
      <c r="D226" s="175"/>
      <c r="E226" s="174"/>
      <c r="F226" s="174"/>
      <c r="G226" s="174"/>
      <c r="H226" s="174"/>
      <c r="I226" s="174"/>
      <c r="J226" s="174"/>
      <c r="K226" s="174"/>
      <c r="L226" s="174"/>
    </row>
    <row r="227" spans="2:12">
      <c r="B227" s="174"/>
      <c r="C227" s="175"/>
      <c r="D227" s="175"/>
      <c r="E227" s="174"/>
      <c r="F227" s="174"/>
      <c r="G227" s="174"/>
      <c r="H227" s="174"/>
      <c r="I227" s="174"/>
      <c r="J227" s="174"/>
      <c r="K227" s="174"/>
      <c r="L227" s="174"/>
    </row>
    <row r="228" spans="2:12">
      <c r="B228" s="174"/>
      <c r="C228" s="175"/>
      <c r="D228" s="175"/>
      <c r="E228" s="174"/>
      <c r="F228" s="174"/>
      <c r="G228" s="174"/>
      <c r="H228" s="174"/>
      <c r="I228" s="174"/>
      <c r="J228" s="174"/>
      <c r="K228" s="174"/>
      <c r="L228" s="174"/>
    </row>
    <row r="229" spans="2:12">
      <c r="B229" s="174"/>
      <c r="C229" s="175"/>
      <c r="D229" s="175"/>
      <c r="E229" s="174"/>
      <c r="F229" s="174"/>
      <c r="G229" s="174"/>
      <c r="H229" s="174"/>
      <c r="I229" s="174"/>
      <c r="J229" s="174"/>
      <c r="K229" s="174"/>
      <c r="L229" s="174"/>
    </row>
    <row r="230" spans="2:12">
      <c r="B230" s="174"/>
      <c r="C230" s="175"/>
      <c r="D230" s="175"/>
      <c r="E230" s="174"/>
      <c r="F230" s="174"/>
      <c r="G230" s="174"/>
      <c r="H230" s="174"/>
      <c r="I230" s="174"/>
      <c r="J230" s="174"/>
      <c r="K230" s="174"/>
      <c r="L230" s="174"/>
    </row>
    <row r="231" spans="2:12">
      <c r="B231" s="174"/>
      <c r="C231" s="175"/>
      <c r="D231" s="175"/>
      <c r="E231" s="174"/>
      <c r="F231" s="174"/>
      <c r="G231" s="174"/>
      <c r="H231" s="174"/>
      <c r="I231" s="174"/>
      <c r="J231" s="174"/>
      <c r="K231" s="174"/>
      <c r="L231" s="174"/>
    </row>
    <row r="232" spans="2:12">
      <c r="B232" s="174"/>
      <c r="C232" s="175"/>
      <c r="D232" s="175"/>
      <c r="E232" s="174"/>
      <c r="F232" s="174"/>
      <c r="G232" s="174"/>
      <c r="H232" s="174"/>
      <c r="I232" s="174"/>
      <c r="J232" s="174"/>
      <c r="K232" s="174"/>
      <c r="L232" s="174"/>
    </row>
    <row r="233" spans="2:12">
      <c r="B233" s="174"/>
      <c r="C233" s="175"/>
      <c r="D233" s="175"/>
      <c r="E233" s="174"/>
      <c r="F233" s="174"/>
      <c r="G233" s="174"/>
      <c r="H233" s="174"/>
      <c r="I233" s="174"/>
      <c r="J233" s="174"/>
      <c r="K233" s="174"/>
      <c r="L233" s="174"/>
    </row>
    <row r="234" spans="2:12">
      <c r="B234" s="174"/>
      <c r="C234" s="175"/>
      <c r="D234" s="175"/>
      <c r="E234" s="174"/>
      <c r="F234" s="174"/>
      <c r="G234" s="174"/>
      <c r="H234" s="174"/>
      <c r="I234" s="174"/>
      <c r="J234" s="174"/>
      <c r="K234" s="174"/>
      <c r="L234" s="174"/>
    </row>
    <row r="235" spans="2:12">
      <c r="B235" s="174"/>
      <c r="C235" s="175"/>
      <c r="D235" s="175"/>
      <c r="E235" s="174"/>
      <c r="F235" s="174"/>
      <c r="G235" s="174"/>
      <c r="H235" s="174"/>
      <c r="I235" s="174"/>
      <c r="J235" s="174"/>
      <c r="K235" s="174"/>
      <c r="L235" s="174"/>
    </row>
    <row r="236" spans="2:12">
      <c r="B236" s="174"/>
      <c r="C236" s="175"/>
      <c r="D236" s="175"/>
      <c r="E236" s="174"/>
      <c r="F236" s="174"/>
      <c r="G236" s="174"/>
      <c r="H236" s="174"/>
      <c r="I236" s="174"/>
      <c r="J236" s="174"/>
      <c r="K236" s="174"/>
      <c r="L236" s="174"/>
    </row>
    <row r="237" spans="2:12">
      <c r="B237" s="174"/>
      <c r="C237" s="175"/>
      <c r="D237" s="175"/>
      <c r="E237" s="174"/>
      <c r="F237" s="174"/>
      <c r="G237" s="174"/>
      <c r="H237" s="174"/>
      <c r="I237" s="174"/>
      <c r="J237" s="174"/>
      <c r="K237" s="174"/>
      <c r="L237" s="174"/>
    </row>
    <row r="238" spans="2:12">
      <c r="B238" s="174"/>
      <c r="C238" s="175"/>
      <c r="D238" s="175"/>
      <c r="E238" s="174"/>
      <c r="F238" s="174"/>
      <c r="G238" s="174"/>
      <c r="H238" s="174"/>
      <c r="I238" s="174"/>
      <c r="J238" s="174"/>
      <c r="K238" s="174"/>
      <c r="L238" s="174"/>
    </row>
    <row r="239" spans="2:12">
      <c r="B239" s="174"/>
      <c r="C239" s="175"/>
      <c r="D239" s="175"/>
      <c r="E239" s="174"/>
      <c r="F239" s="174"/>
      <c r="G239" s="174"/>
      <c r="H239" s="174"/>
      <c r="I239" s="174"/>
      <c r="J239" s="174"/>
      <c r="K239" s="174"/>
      <c r="L239" s="174"/>
    </row>
    <row r="240" spans="2:12">
      <c r="B240" s="174"/>
      <c r="C240" s="175"/>
      <c r="D240" s="175"/>
      <c r="E240" s="174"/>
      <c r="F240" s="174"/>
      <c r="G240" s="174"/>
      <c r="H240" s="174"/>
      <c r="I240" s="174"/>
      <c r="J240" s="174"/>
      <c r="K240" s="174"/>
      <c r="L240" s="174"/>
    </row>
    <row r="241" spans="2:12">
      <c r="B241" s="174"/>
      <c r="C241" s="175"/>
      <c r="D241" s="175"/>
      <c r="E241" s="174"/>
      <c r="F241" s="174"/>
      <c r="G241" s="174"/>
      <c r="H241" s="174"/>
      <c r="I241" s="174"/>
      <c r="J241" s="174"/>
      <c r="K241" s="174"/>
      <c r="L241" s="174"/>
    </row>
    <row r="242" spans="2:12">
      <c r="B242" s="174"/>
      <c r="C242" s="175"/>
      <c r="D242" s="175"/>
      <c r="E242" s="174"/>
      <c r="F242" s="174"/>
      <c r="G242" s="174"/>
      <c r="H242" s="174"/>
      <c r="I242" s="174"/>
      <c r="J242" s="174"/>
      <c r="K242" s="174"/>
      <c r="L242" s="174"/>
    </row>
    <row r="243" spans="2:12">
      <c r="B243" s="174"/>
      <c r="C243" s="175"/>
      <c r="D243" s="175"/>
      <c r="E243" s="174"/>
      <c r="F243" s="174"/>
      <c r="G243" s="174"/>
      <c r="H243" s="174"/>
      <c r="I243" s="174"/>
      <c r="J243" s="174"/>
      <c r="K243" s="174"/>
      <c r="L243" s="174"/>
    </row>
    <row r="244" spans="2:12">
      <c r="B244" s="174"/>
      <c r="C244" s="175"/>
      <c r="D244" s="175"/>
      <c r="E244" s="174"/>
      <c r="F244" s="174"/>
      <c r="G244" s="174"/>
      <c r="H244" s="174"/>
      <c r="I244" s="174"/>
      <c r="J244" s="174"/>
      <c r="K244" s="174"/>
      <c r="L244" s="174"/>
    </row>
    <row r="245" spans="2:12">
      <c r="B245" s="174"/>
      <c r="C245" s="175"/>
      <c r="D245" s="175"/>
      <c r="E245" s="174"/>
      <c r="F245" s="174"/>
      <c r="G245" s="174"/>
      <c r="H245" s="174"/>
      <c r="I245" s="174"/>
      <c r="J245" s="174"/>
      <c r="K245" s="174"/>
      <c r="L245" s="174"/>
    </row>
    <row r="246" spans="2:12">
      <c r="B246" s="174"/>
      <c r="C246" s="175"/>
      <c r="D246" s="175"/>
      <c r="E246" s="174"/>
      <c r="F246" s="174"/>
      <c r="G246" s="174"/>
      <c r="H246" s="174"/>
      <c r="I246" s="174"/>
      <c r="J246" s="174"/>
      <c r="K246" s="174"/>
      <c r="L246" s="174"/>
    </row>
    <row r="247" spans="2:12">
      <c r="B247" s="174"/>
      <c r="C247" s="175"/>
      <c r="D247" s="175"/>
      <c r="E247" s="174"/>
      <c r="F247" s="174"/>
      <c r="G247" s="174"/>
      <c r="H247" s="174"/>
      <c r="I247" s="174"/>
      <c r="J247" s="174"/>
      <c r="K247" s="174"/>
      <c r="L247" s="174"/>
    </row>
    <row r="248" spans="2:12">
      <c r="B248" s="174"/>
      <c r="C248" s="175"/>
      <c r="D248" s="175"/>
      <c r="E248" s="174"/>
      <c r="F248" s="174"/>
      <c r="G248" s="174"/>
      <c r="H248" s="174"/>
      <c r="I248" s="174"/>
      <c r="J248" s="174"/>
      <c r="K248" s="174"/>
      <c r="L248" s="174"/>
    </row>
    <row r="249" spans="2:12">
      <c r="B249" s="174"/>
      <c r="C249" s="175"/>
      <c r="D249" s="175"/>
      <c r="E249" s="174"/>
      <c r="F249" s="174"/>
      <c r="G249" s="174"/>
      <c r="H249" s="174"/>
      <c r="I249" s="174"/>
      <c r="J249" s="174"/>
      <c r="K249" s="174"/>
      <c r="L249" s="174"/>
    </row>
    <row r="250" spans="2:12">
      <c r="B250" s="174"/>
      <c r="C250" s="175"/>
      <c r="D250" s="175"/>
      <c r="E250" s="174"/>
      <c r="F250" s="174"/>
      <c r="G250" s="174"/>
      <c r="H250" s="174"/>
      <c r="I250" s="174"/>
      <c r="J250" s="174"/>
      <c r="K250" s="174"/>
      <c r="L250" s="174"/>
    </row>
    <row r="251" spans="2:12">
      <c r="B251" s="174"/>
      <c r="C251" s="175"/>
      <c r="D251" s="175"/>
      <c r="E251" s="174"/>
      <c r="F251" s="174"/>
      <c r="G251" s="174"/>
      <c r="H251" s="174"/>
      <c r="I251" s="174"/>
      <c r="J251" s="174"/>
      <c r="K251" s="174"/>
      <c r="L251" s="174"/>
    </row>
    <row r="252" spans="2:12">
      <c r="B252" s="174"/>
      <c r="C252" s="175"/>
      <c r="D252" s="175"/>
      <c r="E252" s="174"/>
      <c r="F252" s="174"/>
      <c r="G252" s="174"/>
      <c r="H252" s="174"/>
      <c r="I252" s="174"/>
      <c r="J252" s="174"/>
      <c r="K252" s="174"/>
      <c r="L252" s="174"/>
    </row>
    <row r="253" spans="2:12">
      <c r="B253" s="174"/>
      <c r="C253" s="175"/>
      <c r="D253" s="175"/>
      <c r="E253" s="174"/>
      <c r="F253" s="174"/>
      <c r="G253" s="174"/>
      <c r="H253" s="174"/>
      <c r="I253" s="174"/>
      <c r="J253" s="174"/>
      <c r="K253" s="174"/>
      <c r="L253" s="174"/>
    </row>
    <row r="254" spans="2:12">
      <c r="B254" s="174"/>
      <c r="C254" s="175"/>
      <c r="D254" s="175"/>
      <c r="E254" s="174"/>
      <c r="F254" s="174"/>
      <c r="G254" s="174"/>
      <c r="H254" s="174"/>
      <c r="I254" s="174"/>
      <c r="J254" s="174"/>
      <c r="K254" s="174"/>
      <c r="L254" s="174"/>
    </row>
    <row r="255" spans="2:12">
      <c r="B255" s="174"/>
      <c r="C255" s="175"/>
      <c r="D255" s="175"/>
      <c r="E255" s="174"/>
      <c r="F255" s="174"/>
      <c r="G255" s="174"/>
      <c r="H255" s="174"/>
      <c r="I255" s="174"/>
      <c r="J255" s="174"/>
      <c r="K255" s="174"/>
      <c r="L255" s="174"/>
    </row>
    <row r="256" spans="2:12">
      <c r="B256" s="174"/>
      <c r="C256" s="175"/>
      <c r="D256" s="175"/>
      <c r="E256" s="174"/>
      <c r="F256" s="174"/>
      <c r="G256" s="174"/>
      <c r="H256" s="174"/>
      <c r="I256" s="174"/>
      <c r="J256" s="174"/>
      <c r="K256" s="174"/>
      <c r="L256" s="174"/>
    </row>
    <row r="257" spans="2:12">
      <c r="B257" s="174"/>
      <c r="C257" s="175"/>
      <c r="D257" s="175"/>
      <c r="E257" s="174"/>
      <c r="F257" s="174"/>
      <c r="G257" s="174"/>
      <c r="H257" s="174"/>
      <c r="I257" s="174"/>
      <c r="J257" s="174"/>
      <c r="K257" s="174"/>
      <c r="L257" s="174"/>
    </row>
    <row r="258" spans="2:12">
      <c r="B258" s="174"/>
      <c r="C258" s="175"/>
      <c r="D258" s="175"/>
      <c r="E258" s="174"/>
      <c r="F258" s="174"/>
      <c r="G258" s="174"/>
      <c r="H258" s="174"/>
      <c r="I258" s="174"/>
      <c r="J258" s="174"/>
      <c r="K258" s="174"/>
      <c r="L258" s="174"/>
    </row>
    <row r="259" spans="2:12">
      <c r="B259" s="174"/>
      <c r="C259" s="175"/>
      <c r="D259" s="175"/>
      <c r="E259" s="174"/>
      <c r="F259" s="174"/>
      <c r="G259" s="174"/>
      <c r="H259" s="174"/>
      <c r="I259" s="174"/>
      <c r="J259" s="174"/>
      <c r="K259" s="174"/>
      <c r="L259" s="174"/>
    </row>
    <row r="260" spans="2:12">
      <c r="B260" s="174"/>
      <c r="C260" s="175"/>
      <c r="D260" s="175"/>
      <c r="E260" s="174"/>
      <c r="F260" s="174"/>
      <c r="G260" s="174"/>
      <c r="H260" s="174"/>
      <c r="I260" s="174"/>
      <c r="J260" s="174"/>
      <c r="K260" s="174"/>
      <c r="L260" s="174"/>
    </row>
    <row r="261" spans="2:12">
      <c r="B261" s="174"/>
      <c r="C261" s="175"/>
      <c r="D261" s="175"/>
      <c r="E261" s="174"/>
      <c r="F261" s="174"/>
      <c r="G261" s="174"/>
      <c r="H261" s="174"/>
      <c r="I261" s="174"/>
      <c r="J261" s="174"/>
      <c r="K261" s="174"/>
      <c r="L261" s="174"/>
    </row>
    <row r="262" spans="2:12">
      <c r="B262" s="174"/>
      <c r="C262" s="175"/>
      <c r="D262" s="175"/>
      <c r="E262" s="174"/>
      <c r="F262" s="174"/>
      <c r="G262" s="174"/>
      <c r="H262" s="174"/>
      <c r="I262" s="174"/>
      <c r="J262" s="174"/>
      <c r="K262" s="174"/>
      <c r="L262" s="174"/>
    </row>
    <row r="263" spans="2:12">
      <c r="B263" s="174"/>
      <c r="C263" s="175"/>
      <c r="D263" s="175"/>
      <c r="E263" s="174"/>
      <c r="F263" s="174"/>
      <c r="G263" s="174"/>
      <c r="H263" s="174"/>
      <c r="I263" s="174"/>
      <c r="J263" s="174"/>
      <c r="K263" s="174"/>
      <c r="L263" s="174"/>
    </row>
    <row r="264" spans="2:12">
      <c r="B264" s="174"/>
      <c r="C264" s="175"/>
      <c r="D264" s="175"/>
      <c r="E264" s="174"/>
      <c r="F264" s="174"/>
      <c r="G264" s="174"/>
      <c r="H264" s="174"/>
      <c r="I264" s="174"/>
      <c r="J264" s="174"/>
      <c r="K264" s="174"/>
      <c r="L264" s="174"/>
    </row>
    <row r="265" spans="2:12">
      <c r="B265" s="174"/>
      <c r="C265" s="175"/>
      <c r="D265" s="175"/>
      <c r="E265" s="174"/>
      <c r="F265" s="174"/>
      <c r="G265" s="174"/>
      <c r="H265" s="174"/>
      <c r="I265" s="174"/>
      <c r="J265" s="174"/>
      <c r="K265" s="174"/>
      <c r="L265" s="174"/>
    </row>
    <row r="266" spans="2:12">
      <c r="B266" s="174"/>
      <c r="C266" s="175"/>
      <c r="D266" s="175"/>
      <c r="E266" s="174"/>
      <c r="F266" s="174"/>
      <c r="G266" s="174"/>
      <c r="H266" s="174"/>
      <c r="I266" s="174"/>
      <c r="J266" s="174"/>
      <c r="K266" s="174"/>
      <c r="L266" s="174"/>
    </row>
    <row r="267" spans="2:12">
      <c r="B267" s="174"/>
      <c r="C267" s="175"/>
      <c r="D267" s="175"/>
      <c r="E267" s="174"/>
      <c r="F267" s="174"/>
      <c r="G267" s="174"/>
      <c r="H267" s="174"/>
      <c r="I267" s="174"/>
      <c r="J267" s="174"/>
      <c r="K267" s="174"/>
      <c r="L267" s="174"/>
    </row>
    <row r="268" spans="2:12">
      <c r="B268" s="174"/>
      <c r="C268" s="175"/>
      <c r="D268" s="175"/>
      <c r="E268" s="174"/>
      <c r="F268" s="174"/>
      <c r="G268" s="174"/>
      <c r="H268" s="174"/>
      <c r="I268" s="174"/>
      <c r="J268" s="174"/>
      <c r="K268" s="174"/>
      <c r="L268" s="174"/>
    </row>
    <row r="269" spans="2:12">
      <c r="B269" s="174"/>
      <c r="C269" s="175"/>
      <c r="D269" s="175"/>
      <c r="E269" s="174"/>
      <c r="F269" s="174"/>
      <c r="G269" s="174"/>
      <c r="H269" s="174"/>
      <c r="I269" s="174"/>
      <c r="J269" s="174"/>
      <c r="K269" s="174"/>
      <c r="L269" s="174"/>
    </row>
    <row r="270" spans="2:12">
      <c r="B270" s="174"/>
      <c r="C270" s="175"/>
      <c r="D270" s="175"/>
      <c r="E270" s="174"/>
      <c r="F270" s="174"/>
      <c r="G270" s="174"/>
      <c r="H270" s="174"/>
      <c r="I270" s="174"/>
      <c r="J270" s="174"/>
      <c r="K270" s="174"/>
      <c r="L270" s="174"/>
    </row>
    <row r="271" spans="2:12">
      <c r="B271" s="174"/>
      <c r="C271" s="175"/>
      <c r="D271" s="175"/>
      <c r="E271" s="174"/>
      <c r="F271" s="174"/>
      <c r="G271" s="174"/>
      <c r="H271" s="174"/>
      <c r="I271" s="174"/>
      <c r="J271" s="174"/>
      <c r="K271" s="174"/>
      <c r="L271" s="174"/>
    </row>
    <row r="272" spans="2:12">
      <c r="B272" s="174"/>
      <c r="C272" s="175"/>
      <c r="D272" s="175"/>
      <c r="E272" s="174"/>
      <c r="F272" s="174"/>
      <c r="G272" s="174"/>
      <c r="H272" s="174"/>
      <c r="I272" s="174"/>
      <c r="J272" s="174"/>
      <c r="K272" s="174"/>
      <c r="L272" s="174"/>
    </row>
    <row r="273" spans="2:12">
      <c r="B273" s="174"/>
      <c r="C273" s="175"/>
      <c r="D273" s="175"/>
      <c r="E273" s="174"/>
      <c r="F273" s="174"/>
      <c r="G273" s="174"/>
      <c r="H273" s="174"/>
      <c r="I273" s="174"/>
      <c r="J273" s="174"/>
      <c r="K273" s="174"/>
      <c r="L273" s="174"/>
    </row>
    <row r="274" spans="2:12">
      <c r="B274" s="174"/>
      <c r="C274" s="175"/>
      <c r="D274" s="175"/>
      <c r="E274" s="174"/>
      <c r="F274" s="174"/>
      <c r="G274" s="174"/>
      <c r="H274" s="174"/>
      <c r="I274" s="174"/>
      <c r="J274" s="174"/>
      <c r="K274" s="174"/>
      <c r="L274" s="174"/>
    </row>
    <row r="275" spans="2:12">
      <c r="B275" s="174"/>
      <c r="C275" s="175"/>
      <c r="D275" s="175"/>
      <c r="E275" s="174"/>
      <c r="F275" s="174"/>
      <c r="G275" s="174"/>
      <c r="H275" s="174"/>
      <c r="I275" s="174"/>
      <c r="J275" s="174"/>
      <c r="K275" s="174"/>
      <c r="L275" s="174"/>
    </row>
    <row r="276" spans="2:12">
      <c r="B276" s="174"/>
      <c r="C276" s="175"/>
      <c r="D276" s="175"/>
      <c r="E276" s="174"/>
      <c r="F276" s="174"/>
      <c r="G276" s="174"/>
      <c r="H276" s="174"/>
      <c r="I276" s="174"/>
      <c r="J276" s="174"/>
      <c r="K276" s="174"/>
      <c r="L276" s="174"/>
    </row>
    <row r="277" spans="2:12">
      <c r="B277" s="174"/>
      <c r="C277" s="175"/>
      <c r="D277" s="175"/>
      <c r="E277" s="174"/>
      <c r="F277" s="174"/>
      <c r="G277" s="174"/>
      <c r="H277" s="174"/>
      <c r="I277" s="174"/>
      <c r="J277" s="174"/>
      <c r="K277" s="174"/>
      <c r="L277" s="174"/>
    </row>
    <row r="278" spans="2:12">
      <c r="B278" s="174"/>
      <c r="C278" s="175"/>
      <c r="D278" s="175"/>
      <c r="E278" s="174"/>
      <c r="F278" s="174"/>
      <c r="G278" s="174"/>
      <c r="H278" s="174"/>
      <c r="I278" s="174"/>
      <c r="J278" s="174"/>
      <c r="K278" s="174"/>
      <c r="L278" s="174"/>
    </row>
    <row r="279" spans="2:12">
      <c r="B279" s="174"/>
      <c r="C279" s="175"/>
      <c r="D279" s="175"/>
      <c r="E279" s="174"/>
      <c r="F279" s="174"/>
      <c r="G279" s="174"/>
      <c r="H279" s="174"/>
      <c r="I279" s="174"/>
      <c r="J279" s="174"/>
      <c r="K279" s="174"/>
      <c r="L279" s="174"/>
    </row>
    <row r="280" spans="2:12">
      <c r="B280" s="174"/>
      <c r="C280" s="175"/>
      <c r="D280" s="175"/>
      <c r="E280" s="174"/>
      <c r="F280" s="174"/>
      <c r="G280" s="174"/>
      <c r="H280" s="174"/>
      <c r="I280" s="174"/>
      <c r="J280" s="174"/>
      <c r="K280" s="174"/>
      <c r="L280" s="174"/>
    </row>
    <row r="281" spans="2:12">
      <c r="B281" s="174"/>
      <c r="C281" s="175"/>
      <c r="D281" s="175"/>
      <c r="E281" s="174"/>
      <c r="F281" s="174"/>
      <c r="G281" s="174"/>
      <c r="H281" s="174"/>
      <c r="I281" s="174"/>
      <c r="J281" s="174"/>
      <c r="K281" s="174"/>
      <c r="L281" s="174"/>
    </row>
    <row r="282" spans="2:12">
      <c r="B282" s="174"/>
      <c r="C282" s="175"/>
      <c r="D282" s="175"/>
      <c r="E282" s="174"/>
      <c r="F282" s="174"/>
      <c r="G282" s="174"/>
      <c r="H282" s="174"/>
      <c r="I282" s="174"/>
      <c r="J282" s="174"/>
      <c r="K282" s="174"/>
      <c r="L282" s="174"/>
    </row>
    <row r="283" spans="2:12">
      <c r="B283" s="174"/>
      <c r="C283" s="175"/>
      <c r="D283" s="175"/>
      <c r="E283" s="174"/>
      <c r="F283" s="174"/>
      <c r="G283" s="174"/>
      <c r="H283" s="174"/>
      <c r="I283" s="174"/>
      <c r="J283" s="174"/>
      <c r="K283" s="174"/>
      <c r="L283" s="174"/>
    </row>
    <row r="284" spans="2:12">
      <c r="B284" s="174"/>
      <c r="C284" s="175"/>
      <c r="D284" s="175"/>
      <c r="E284" s="174"/>
      <c r="F284" s="174"/>
      <c r="G284" s="174"/>
      <c r="H284" s="174"/>
      <c r="I284" s="174"/>
      <c r="J284" s="174"/>
      <c r="K284" s="174"/>
      <c r="L284" s="174"/>
    </row>
    <row r="285" spans="2:12">
      <c r="B285" s="174"/>
      <c r="C285" s="175"/>
      <c r="D285" s="175"/>
      <c r="E285" s="174"/>
      <c r="F285" s="174"/>
      <c r="G285" s="174"/>
      <c r="H285" s="174"/>
      <c r="I285" s="174"/>
      <c r="J285" s="174"/>
      <c r="K285" s="174"/>
      <c r="L285" s="174"/>
    </row>
    <row r="286" spans="2:12">
      <c r="B286" s="174"/>
      <c r="C286" s="175"/>
      <c r="D286" s="175"/>
      <c r="E286" s="174"/>
      <c r="F286" s="174"/>
      <c r="G286" s="174"/>
      <c r="H286" s="174"/>
      <c r="I286" s="174"/>
      <c r="J286" s="174"/>
      <c r="K286" s="174"/>
      <c r="L286" s="174"/>
    </row>
    <row r="287" spans="2:12">
      <c r="B287" s="174"/>
      <c r="C287" s="175"/>
      <c r="D287" s="175"/>
      <c r="E287" s="174"/>
      <c r="F287" s="174"/>
      <c r="G287" s="174"/>
      <c r="H287" s="174"/>
      <c r="I287" s="174"/>
      <c r="J287" s="174"/>
      <c r="K287" s="174"/>
      <c r="L287" s="174"/>
    </row>
    <row r="288" spans="2:12">
      <c r="B288" s="174"/>
      <c r="C288" s="175"/>
      <c r="D288" s="175"/>
      <c r="E288" s="174"/>
      <c r="F288" s="174"/>
      <c r="G288" s="174"/>
      <c r="H288" s="174"/>
      <c r="I288" s="174"/>
      <c r="J288" s="174"/>
      <c r="K288" s="174"/>
      <c r="L288" s="174"/>
    </row>
    <row r="289" spans="2:12">
      <c r="B289" s="174"/>
      <c r="C289" s="175"/>
      <c r="D289" s="175"/>
      <c r="E289" s="174"/>
      <c r="F289" s="174"/>
      <c r="G289" s="174"/>
      <c r="H289" s="174"/>
      <c r="I289" s="174"/>
      <c r="J289" s="174"/>
      <c r="K289" s="174"/>
      <c r="L289" s="174"/>
    </row>
    <row r="290" spans="2:12">
      <c r="B290" s="174"/>
      <c r="C290" s="175"/>
      <c r="D290" s="175"/>
      <c r="E290" s="174"/>
      <c r="F290" s="174"/>
      <c r="G290" s="174"/>
      <c r="H290" s="174"/>
      <c r="I290" s="174"/>
      <c r="J290" s="174"/>
      <c r="K290" s="174"/>
      <c r="L290" s="174"/>
    </row>
    <row r="291" spans="2:12">
      <c r="B291" s="174"/>
      <c r="C291" s="175"/>
      <c r="D291" s="175"/>
      <c r="E291" s="174"/>
      <c r="F291" s="174"/>
      <c r="G291" s="174"/>
      <c r="H291" s="174"/>
      <c r="I291" s="174"/>
      <c r="J291" s="174"/>
      <c r="K291" s="174"/>
      <c r="L291" s="174"/>
    </row>
    <row r="292" spans="2:12">
      <c r="B292" s="174"/>
      <c r="C292" s="175"/>
      <c r="D292" s="175"/>
      <c r="E292" s="174"/>
      <c r="F292" s="174"/>
      <c r="G292" s="174"/>
      <c r="H292" s="174"/>
      <c r="I292" s="174"/>
      <c r="J292" s="174"/>
      <c r="K292" s="174"/>
      <c r="L292" s="174"/>
    </row>
    <row r="293" spans="2:12">
      <c r="B293" s="174"/>
      <c r="C293" s="175"/>
      <c r="D293" s="175"/>
      <c r="E293" s="174"/>
      <c r="F293" s="174"/>
      <c r="G293" s="174"/>
      <c r="H293" s="174"/>
      <c r="I293" s="174"/>
      <c r="J293" s="174"/>
      <c r="K293" s="174"/>
      <c r="L293" s="174"/>
    </row>
    <row r="294" spans="2:12">
      <c r="B294" s="174"/>
      <c r="C294" s="175"/>
      <c r="D294" s="175"/>
      <c r="E294" s="174"/>
      <c r="F294" s="174"/>
      <c r="G294" s="174"/>
      <c r="H294" s="174"/>
      <c r="I294" s="174"/>
      <c r="J294" s="174"/>
      <c r="K294" s="174"/>
      <c r="L294" s="174"/>
    </row>
    <row r="295" spans="2:12">
      <c r="B295" s="174"/>
      <c r="C295" s="175"/>
      <c r="D295" s="175"/>
      <c r="E295" s="174"/>
      <c r="F295" s="174"/>
      <c r="G295" s="174"/>
      <c r="H295" s="174"/>
      <c r="I295" s="174"/>
      <c r="J295" s="174"/>
      <c r="K295" s="174"/>
      <c r="L295" s="174"/>
    </row>
    <row r="296" spans="2:12">
      <c r="B296" s="174"/>
      <c r="C296" s="175"/>
      <c r="D296" s="175"/>
      <c r="E296" s="174"/>
      <c r="F296" s="174"/>
      <c r="G296" s="174"/>
      <c r="H296" s="174"/>
      <c r="I296" s="174"/>
      <c r="J296" s="174"/>
      <c r="K296" s="174"/>
      <c r="L296" s="174"/>
    </row>
    <row r="297" spans="2:12">
      <c r="B297" s="174"/>
      <c r="C297" s="175"/>
      <c r="D297" s="175"/>
      <c r="E297" s="174"/>
      <c r="F297" s="174"/>
      <c r="G297" s="174"/>
      <c r="H297" s="174"/>
      <c r="I297" s="174"/>
      <c r="J297" s="174"/>
      <c r="K297" s="174"/>
      <c r="L297" s="174"/>
    </row>
    <row r="298" spans="2:12">
      <c r="B298" s="174"/>
      <c r="C298" s="175"/>
      <c r="D298" s="175"/>
      <c r="E298" s="174"/>
      <c r="F298" s="174"/>
      <c r="G298" s="174"/>
      <c r="H298" s="174"/>
      <c r="I298" s="174"/>
      <c r="J298" s="174"/>
      <c r="K298" s="174"/>
      <c r="L298" s="174"/>
    </row>
    <row r="299" spans="2:12">
      <c r="B299" s="174"/>
      <c r="C299" s="175"/>
      <c r="D299" s="175"/>
      <c r="E299" s="174"/>
      <c r="F299" s="174"/>
      <c r="G299" s="174"/>
      <c r="H299" s="174"/>
      <c r="I299" s="174"/>
      <c r="J299" s="174"/>
      <c r="K299" s="174"/>
      <c r="L299" s="174"/>
    </row>
    <row r="300" spans="2:12">
      <c r="B300" s="174"/>
      <c r="C300" s="175"/>
      <c r="D300" s="175"/>
      <c r="E300" s="174"/>
      <c r="F300" s="174"/>
      <c r="G300" s="174"/>
      <c r="H300" s="174"/>
      <c r="I300" s="174"/>
      <c r="J300" s="174"/>
      <c r="K300" s="174"/>
      <c r="L300" s="174"/>
    </row>
    <row r="301" spans="2:12">
      <c r="B301" s="174"/>
      <c r="C301" s="175"/>
      <c r="D301" s="175"/>
      <c r="E301" s="174"/>
      <c r="F301" s="174"/>
      <c r="G301" s="174"/>
      <c r="H301" s="174"/>
      <c r="I301" s="174"/>
      <c r="J301" s="174"/>
      <c r="K301" s="174"/>
      <c r="L301" s="174"/>
    </row>
    <row r="302" spans="2:12">
      <c r="B302" s="174"/>
      <c r="C302" s="175"/>
      <c r="D302" s="175"/>
      <c r="E302" s="174"/>
      <c r="F302" s="174"/>
      <c r="G302" s="174"/>
      <c r="H302" s="174"/>
      <c r="I302" s="174"/>
      <c r="J302" s="174"/>
      <c r="K302" s="174"/>
      <c r="L302" s="174"/>
    </row>
    <row r="303" spans="2:12">
      <c r="B303" s="174"/>
      <c r="C303" s="175"/>
      <c r="D303" s="175"/>
      <c r="E303" s="174"/>
      <c r="F303" s="174"/>
      <c r="G303" s="174"/>
      <c r="H303" s="174"/>
      <c r="I303" s="174"/>
      <c r="J303" s="174"/>
      <c r="K303" s="174"/>
      <c r="L303" s="174"/>
    </row>
    <row r="304" spans="2:12">
      <c r="B304" s="174"/>
      <c r="C304" s="175"/>
      <c r="D304" s="175"/>
      <c r="E304" s="174"/>
      <c r="F304" s="174"/>
      <c r="G304" s="174"/>
      <c r="H304" s="174"/>
      <c r="I304" s="174"/>
      <c r="J304" s="174"/>
      <c r="K304" s="174"/>
      <c r="L304" s="174"/>
    </row>
    <row r="305" spans="2:12">
      <c r="B305" s="174"/>
      <c r="C305" s="175"/>
      <c r="D305" s="175"/>
      <c r="E305" s="174"/>
      <c r="F305" s="174"/>
      <c r="G305" s="174"/>
      <c r="H305" s="174"/>
      <c r="I305" s="174"/>
      <c r="J305" s="174"/>
      <c r="K305" s="174"/>
      <c r="L305" s="174"/>
    </row>
    <row r="306" spans="2:12">
      <c r="B306" s="174"/>
      <c r="C306" s="175"/>
      <c r="D306" s="175"/>
      <c r="E306" s="174"/>
      <c r="F306" s="174"/>
      <c r="G306" s="174"/>
      <c r="H306" s="174"/>
      <c r="I306" s="174"/>
      <c r="J306" s="174"/>
      <c r="K306" s="174"/>
      <c r="L306" s="174"/>
    </row>
    <row r="307" spans="2:12">
      <c r="B307" s="174"/>
      <c r="C307" s="175"/>
      <c r="D307" s="175"/>
      <c r="E307" s="174"/>
      <c r="F307" s="174"/>
      <c r="G307" s="174"/>
      <c r="H307" s="174"/>
      <c r="I307" s="174"/>
      <c r="J307" s="174"/>
      <c r="K307" s="174"/>
      <c r="L307" s="174"/>
    </row>
    <row r="308" spans="2:12">
      <c r="B308" s="174"/>
      <c r="C308" s="175"/>
      <c r="D308" s="175"/>
      <c r="E308" s="174"/>
      <c r="F308" s="174"/>
      <c r="G308" s="174"/>
      <c r="H308" s="174"/>
      <c r="I308" s="174"/>
      <c r="J308" s="174"/>
      <c r="K308" s="174"/>
      <c r="L308" s="174"/>
    </row>
    <row r="309" spans="2:12">
      <c r="B309" s="174"/>
      <c r="C309" s="175"/>
      <c r="D309" s="175"/>
      <c r="E309" s="174"/>
      <c r="F309" s="174"/>
      <c r="G309" s="174"/>
      <c r="H309" s="174"/>
      <c r="I309" s="174"/>
      <c r="J309" s="174"/>
      <c r="K309" s="174"/>
      <c r="L309" s="174"/>
    </row>
    <row r="310" spans="2:12">
      <c r="B310" s="174"/>
      <c r="C310" s="175"/>
      <c r="D310" s="175"/>
      <c r="E310" s="174"/>
      <c r="F310" s="174"/>
      <c r="G310" s="174"/>
      <c r="H310" s="174"/>
      <c r="I310" s="174"/>
      <c r="J310" s="174"/>
      <c r="K310" s="174"/>
      <c r="L310" s="174"/>
    </row>
    <row r="311" spans="2:12">
      <c r="B311" s="174"/>
      <c r="C311" s="175"/>
      <c r="D311" s="175"/>
      <c r="E311" s="174"/>
      <c r="F311" s="174"/>
      <c r="G311" s="174"/>
      <c r="H311" s="174"/>
      <c r="I311" s="174"/>
      <c r="J311" s="174"/>
      <c r="K311" s="174"/>
      <c r="L311" s="174"/>
    </row>
    <row r="312" spans="2:12">
      <c r="B312" s="174"/>
      <c r="C312" s="175"/>
      <c r="D312" s="175"/>
      <c r="E312" s="174"/>
      <c r="F312" s="174"/>
      <c r="G312" s="174"/>
      <c r="H312" s="174"/>
      <c r="I312" s="174"/>
      <c r="J312" s="174"/>
      <c r="K312" s="174"/>
      <c r="L312" s="174"/>
    </row>
    <row r="313" spans="2:12">
      <c r="B313" s="174"/>
      <c r="C313" s="175"/>
      <c r="D313" s="175"/>
      <c r="E313" s="174"/>
      <c r="F313" s="174"/>
      <c r="G313" s="174"/>
      <c r="H313" s="174"/>
      <c r="I313" s="174"/>
      <c r="J313" s="174"/>
      <c r="K313" s="174"/>
      <c r="L313" s="174"/>
    </row>
    <row r="314" spans="2:12">
      <c r="B314" s="174"/>
      <c r="C314" s="175"/>
      <c r="D314" s="175"/>
      <c r="E314" s="174"/>
      <c r="F314" s="174"/>
      <c r="G314" s="174"/>
      <c r="H314" s="174"/>
      <c r="I314" s="174"/>
      <c r="J314" s="174"/>
      <c r="K314" s="174"/>
      <c r="L314" s="174"/>
    </row>
    <row r="315" spans="2:12">
      <c r="B315" s="174"/>
      <c r="C315" s="175"/>
      <c r="D315" s="175"/>
      <c r="E315" s="174"/>
      <c r="F315" s="174"/>
      <c r="G315" s="174"/>
      <c r="H315" s="174"/>
      <c r="I315" s="174"/>
      <c r="J315" s="174"/>
      <c r="K315" s="174"/>
      <c r="L315" s="174"/>
    </row>
    <row r="316" spans="2:12">
      <c r="B316" s="174"/>
      <c r="C316" s="175"/>
      <c r="D316" s="175"/>
      <c r="E316" s="174"/>
      <c r="F316" s="174"/>
      <c r="G316" s="174"/>
      <c r="H316" s="174"/>
      <c r="I316" s="174"/>
      <c r="J316" s="174"/>
      <c r="K316" s="174"/>
      <c r="L316" s="174"/>
    </row>
    <row r="317" spans="2:12">
      <c r="B317" s="174"/>
      <c r="C317" s="175"/>
      <c r="D317" s="175"/>
      <c r="E317" s="174"/>
      <c r="F317" s="174"/>
      <c r="G317" s="174"/>
      <c r="H317" s="174"/>
      <c r="I317" s="174"/>
      <c r="J317" s="174"/>
      <c r="K317" s="174"/>
      <c r="L317" s="174"/>
    </row>
    <row r="318" spans="2:12">
      <c r="B318" s="174"/>
      <c r="C318" s="175"/>
      <c r="D318" s="175"/>
      <c r="E318" s="174"/>
      <c r="F318" s="174"/>
      <c r="G318" s="174"/>
      <c r="H318" s="174"/>
      <c r="I318" s="174"/>
      <c r="J318" s="174"/>
      <c r="K318" s="174"/>
      <c r="L318" s="174"/>
    </row>
    <row r="319" spans="2:12">
      <c r="B319" s="174"/>
      <c r="C319" s="175"/>
      <c r="D319" s="175"/>
      <c r="E319" s="174"/>
      <c r="F319" s="174"/>
      <c r="G319" s="174"/>
      <c r="H319" s="174"/>
      <c r="I319" s="174"/>
      <c r="J319" s="174"/>
      <c r="K319" s="174"/>
      <c r="L319" s="174"/>
    </row>
    <row r="320" spans="2:12">
      <c r="B320" s="174"/>
      <c r="C320" s="175"/>
      <c r="D320" s="175"/>
      <c r="E320" s="174"/>
      <c r="F320" s="174"/>
      <c r="G320" s="174"/>
      <c r="H320" s="174"/>
      <c r="I320" s="174"/>
      <c r="J320" s="174"/>
      <c r="K320" s="174"/>
      <c r="L320" s="174"/>
    </row>
    <row r="321" spans="2:12">
      <c r="B321" s="174"/>
      <c r="C321" s="175"/>
      <c r="D321" s="175"/>
      <c r="E321" s="174"/>
      <c r="F321" s="174"/>
      <c r="G321" s="174"/>
      <c r="H321" s="174"/>
      <c r="I321" s="174"/>
      <c r="J321" s="174"/>
      <c r="K321" s="174"/>
      <c r="L321" s="174"/>
    </row>
    <row r="322" spans="2:12">
      <c r="B322" s="174"/>
      <c r="C322" s="175"/>
      <c r="D322" s="175"/>
      <c r="E322" s="174"/>
      <c r="F322" s="174"/>
      <c r="G322" s="174"/>
      <c r="H322" s="174"/>
      <c r="I322" s="174"/>
      <c r="J322" s="174"/>
      <c r="K322" s="174"/>
      <c r="L322" s="174"/>
    </row>
    <row r="323" spans="2:12">
      <c r="B323" s="174"/>
      <c r="C323" s="175"/>
      <c r="D323" s="175"/>
      <c r="E323" s="174"/>
      <c r="F323" s="174"/>
      <c r="G323" s="174"/>
      <c r="H323" s="174"/>
      <c r="I323" s="174"/>
      <c r="J323" s="174"/>
      <c r="K323" s="174"/>
      <c r="L323" s="174"/>
    </row>
    <row r="324" spans="2:12">
      <c r="B324" s="174"/>
      <c r="C324" s="175"/>
      <c r="D324" s="175"/>
      <c r="E324" s="174"/>
      <c r="F324" s="174"/>
      <c r="G324" s="174"/>
      <c r="H324" s="174"/>
      <c r="I324" s="174"/>
      <c r="J324" s="174"/>
      <c r="K324" s="174"/>
      <c r="L324" s="174"/>
    </row>
    <row r="325" spans="2:12">
      <c r="B325" s="174"/>
      <c r="C325" s="175"/>
      <c r="D325" s="175"/>
      <c r="E325" s="174"/>
      <c r="F325" s="174"/>
      <c r="G325" s="174"/>
      <c r="H325" s="174"/>
      <c r="I325" s="174"/>
      <c r="J325" s="174"/>
      <c r="K325" s="174"/>
      <c r="L325" s="174"/>
    </row>
    <row r="326" spans="2:12">
      <c r="B326" s="174"/>
      <c r="C326" s="175"/>
      <c r="D326" s="175"/>
      <c r="E326" s="174"/>
      <c r="F326" s="174"/>
      <c r="G326" s="174"/>
      <c r="H326" s="174"/>
      <c r="I326" s="174"/>
      <c r="J326" s="174"/>
      <c r="K326" s="174"/>
      <c r="L326" s="174"/>
    </row>
    <row r="327" spans="2:12">
      <c r="B327" s="174"/>
      <c r="C327" s="175"/>
      <c r="D327" s="175"/>
      <c r="E327" s="174"/>
      <c r="F327" s="174"/>
      <c r="G327" s="174"/>
      <c r="H327" s="174"/>
      <c r="I327" s="174"/>
      <c r="J327" s="174"/>
      <c r="K327" s="174"/>
      <c r="L327" s="174"/>
    </row>
    <row r="328" spans="2:12">
      <c r="B328" s="174"/>
      <c r="C328" s="175"/>
      <c r="D328" s="175"/>
      <c r="E328" s="174"/>
      <c r="F328" s="174"/>
      <c r="G328" s="174"/>
      <c r="H328" s="174"/>
      <c r="I328" s="174"/>
      <c r="J328" s="174"/>
      <c r="K328" s="174"/>
      <c r="L328" s="174"/>
    </row>
    <row r="329" spans="2:12">
      <c r="B329" s="174"/>
      <c r="C329" s="175"/>
      <c r="D329" s="175"/>
      <c r="E329" s="174"/>
      <c r="F329" s="174"/>
      <c r="G329" s="174"/>
      <c r="H329" s="174"/>
      <c r="I329" s="174"/>
      <c r="J329" s="174"/>
      <c r="K329" s="174"/>
      <c r="L329" s="174"/>
    </row>
    <row r="330" spans="2:12">
      <c r="B330" s="174"/>
      <c r="C330" s="175"/>
      <c r="D330" s="175"/>
      <c r="E330" s="174"/>
      <c r="F330" s="174"/>
      <c r="G330" s="174"/>
      <c r="H330" s="174"/>
      <c r="I330" s="174"/>
      <c r="J330" s="174"/>
      <c r="K330" s="174"/>
      <c r="L330" s="174"/>
    </row>
    <row r="331" spans="2:12">
      <c r="B331" s="174"/>
      <c r="C331" s="175"/>
      <c r="D331" s="175"/>
      <c r="E331" s="174"/>
      <c r="F331" s="174"/>
      <c r="G331" s="174"/>
      <c r="H331" s="174"/>
      <c r="I331" s="174"/>
      <c r="J331" s="174"/>
      <c r="K331" s="174"/>
      <c r="L331" s="174"/>
    </row>
    <row r="332" spans="2:12">
      <c r="B332" s="174"/>
      <c r="C332" s="175"/>
      <c r="D332" s="175"/>
      <c r="E332" s="174"/>
      <c r="F332" s="174"/>
      <c r="G332" s="174"/>
      <c r="H332" s="174"/>
      <c r="I332" s="174"/>
      <c r="J332" s="174"/>
      <c r="K332" s="174"/>
      <c r="L332" s="174"/>
    </row>
    <row r="333" spans="2:12">
      <c r="B333" s="174"/>
      <c r="C333" s="175"/>
      <c r="D333" s="175"/>
      <c r="E333" s="174"/>
      <c r="F333" s="174"/>
      <c r="G333" s="174"/>
      <c r="H333" s="174"/>
      <c r="I333" s="174"/>
      <c r="J333" s="174"/>
      <c r="K333" s="174"/>
      <c r="L333" s="174"/>
    </row>
    <row r="334" spans="2:12">
      <c r="B334" s="174"/>
      <c r="C334" s="175"/>
      <c r="D334" s="175"/>
      <c r="E334" s="174"/>
      <c r="F334" s="174"/>
      <c r="G334" s="174"/>
      <c r="H334" s="174"/>
      <c r="I334" s="174"/>
      <c r="J334" s="174"/>
      <c r="K334" s="174"/>
      <c r="L334" s="174"/>
    </row>
    <row r="335" spans="2:12">
      <c r="B335" s="174"/>
      <c r="C335" s="175"/>
      <c r="D335" s="175"/>
      <c r="E335" s="174"/>
      <c r="F335" s="174"/>
      <c r="G335" s="174"/>
      <c r="H335" s="174"/>
      <c r="I335" s="174"/>
      <c r="J335" s="174"/>
      <c r="K335" s="174"/>
      <c r="L335" s="174"/>
    </row>
    <row r="336" spans="2:12">
      <c r="B336" s="174"/>
      <c r="C336" s="175"/>
      <c r="D336" s="175"/>
      <c r="E336" s="174"/>
      <c r="F336" s="174"/>
      <c r="G336" s="174"/>
      <c r="H336" s="174"/>
      <c r="I336" s="174"/>
      <c r="J336" s="174"/>
      <c r="K336" s="174"/>
      <c r="L336" s="174"/>
    </row>
    <row r="337" spans="2:12">
      <c r="B337" s="174"/>
      <c r="C337" s="175"/>
      <c r="D337" s="175"/>
      <c r="E337" s="174"/>
      <c r="F337" s="174"/>
      <c r="G337" s="174"/>
      <c r="H337" s="174"/>
      <c r="I337" s="174"/>
      <c r="J337" s="174"/>
      <c r="K337" s="174"/>
      <c r="L337" s="174"/>
    </row>
    <row r="338" spans="2:12">
      <c r="B338" s="174"/>
      <c r="C338" s="175"/>
      <c r="D338" s="175"/>
      <c r="E338" s="174"/>
      <c r="F338" s="174"/>
      <c r="G338" s="174"/>
      <c r="H338" s="174"/>
      <c r="I338" s="174"/>
      <c r="J338" s="174"/>
      <c r="K338" s="174"/>
      <c r="L338" s="174"/>
    </row>
    <row r="339" spans="2:12">
      <c r="B339" s="174"/>
      <c r="C339" s="175"/>
      <c r="D339" s="175"/>
      <c r="E339" s="174"/>
      <c r="F339" s="174"/>
      <c r="G339" s="174"/>
      <c r="H339" s="174"/>
      <c r="I339" s="174"/>
      <c r="J339" s="174"/>
      <c r="K339" s="174"/>
      <c r="L339" s="174"/>
    </row>
    <row r="340" spans="2:12">
      <c r="B340" s="174"/>
      <c r="C340" s="175"/>
      <c r="D340" s="175"/>
      <c r="E340" s="174"/>
      <c r="F340" s="174"/>
      <c r="G340" s="174"/>
      <c r="H340" s="174"/>
      <c r="I340" s="174"/>
      <c r="J340" s="174"/>
      <c r="K340" s="174"/>
      <c r="L340" s="174"/>
    </row>
    <row r="341" spans="2:12">
      <c r="B341" s="174"/>
      <c r="C341" s="175"/>
      <c r="D341" s="175"/>
      <c r="E341" s="174"/>
      <c r="F341" s="174"/>
      <c r="G341" s="174"/>
      <c r="H341" s="174"/>
      <c r="I341" s="174"/>
      <c r="J341" s="174"/>
      <c r="K341" s="174"/>
      <c r="L341" s="174"/>
    </row>
    <row r="342" spans="2:12">
      <c r="B342" s="174"/>
      <c r="C342" s="175"/>
      <c r="D342" s="175"/>
      <c r="E342" s="174"/>
      <c r="F342" s="174"/>
      <c r="G342" s="174"/>
      <c r="H342" s="174"/>
      <c r="I342" s="174"/>
      <c r="J342" s="174"/>
      <c r="K342" s="174"/>
      <c r="L342" s="174"/>
    </row>
    <row r="343" spans="2:12">
      <c r="B343" s="174"/>
      <c r="C343" s="175"/>
      <c r="D343" s="175"/>
      <c r="E343" s="174"/>
      <c r="F343" s="174"/>
      <c r="G343" s="174"/>
      <c r="H343" s="174"/>
      <c r="I343" s="174"/>
      <c r="J343" s="174"/>
      <c r="K343" s="174"/>
      <c r="L343" s="174"/>
    </row>
    <row r="344" spans="2:12">
      <c r="B344" s="174"/>
      <c r="C344" s="175"/>
      <c r="D344" s="175"/>
      <c r="E344" s="174"/>
      <c r="F344" s="174"/>
      <c r="G344" s="174"/>
      <c r="H344" s="174"/>
      <c r="I344" s="174"/>
      <c r="J344" s="174"/>
      <c r="K344" s="174"/>
      <c r="L344" s="174"/>
    </row>
    <row r="345" spans="2:12">
      <c r="B345" s="174"/>
      <c r="C345" s="175"/>
      <c r="D345" s="175"/>
      <c r="E345" s="174"/>
      <c r="F345" s="174"/>
      <c r="G345" s="174"/>
      <c r="H345" s="174"/>
      <c r="I345" s="174"/>
      <c r="J345" s="174"/>
      <c r="K345" s="174"/>
      <c r="L345" s="174"/>
    </row>
    <row r="346" spans="2:12">
      <c r="B346" s="174"/>
      <c r="C346" s="175"/>
      <c r="D346" s="175"/>
      <c r="E346" s="174"/>
      <c r="F346" s="174"/>
      <c r="G346" s="174"/>
      <c r="H346" s="174"/>
      <c r="I346" s="174"/>
      <c r="J346" s="174"/>
      <c r="K346" s="174"/>
      <c r="L346" s="174"/>
    </row>
    <row r="347" spans="2:12">
      <c r="B347" s="174"/>
      <c r="C347" s="175"/>
      <c r="D347" s="175"/>
      <c r="E347" s="174"/>
      <c r="F347" s="174"/>
      <c r="G347" s="174"/>
      <c r="H347" s="174"/>
      <c r="I347" s="174"/>
      <c r="J347" s="174"/>
      <c r="K347" s="174"/>
      <c r="L347" s="174"/>
    </row>
    <row r="348" spans="2:12">
      <c r="B348" s="174"/>
      <c r="C348" s="175"/>
      <c r="D348" s="175"/>
      <c r="E348" s="174"/>
      <c r="F348" s="174"/>
      <c r="G348" s="174"/>
      <c r="H348" s="174"/>
      <c r="I348" s="174"/>
      <c r="J348" s="174"/>
      <c r="K348" s="174"/>
      <c r="L348" s="174"/>
    </row>
    <row r="349" spans="2:12">
      <c r="B349" s="174"/>
      <c r="C349" s="175"/>
      <c r="D349" s="175"/>
      <c r="E349" s="174"/>
      <c r="F349" s="174"/>
      <c r="G349" s="174"/>
      <c r="H349" s="174"/>
      <c r="I349" s="174"/>
      <c r="J349" s="174"/>
      <c r="K349" s="174"/>
      <c r="L349" s="174"/>
    </row>
    <row r="350" spans="2:12">
      <c r="B350" s="174"/>
      <c r="C350" s="175"/>
      <c r="D350" s="175"/>
      <c r="E350" s="174"/>
      <c r="F350" s="174"/>
      <c r="G350" s="174"/>
      <c r="H350" s="174"/>
      <c r="I350" s="174"/>
      <c r="J350" s="174"/>
      <c r="K350" s="174"/>
      <c r="L350" s="174"/>
    </row>
    <row r="351" spans="2:12">
      <c r="B351" s="174"/>
      <c r="C351" s="175"/>
      <c r="D351" s="175"/>
      <c r="E351" s="174"/>
      <c r="F351" s="174"/>
      <c r="G351" s="174"/>
      <c r="H351" s="174"/>
      <c r="I351" s="174"/>
      <c r="J351" s="174"/>
      <c r="K351" s="174"/>
      <c r="L351" s="174"/>
    </row>
    <row r="352" spans="2:12">
      <c r="B352" s="174"/>
      <c r="C352" s="175"/>
      <c r="D352" s="175"/>
      <c r="E352" s="174"/>
      <c r="F352" s="174"/>
      <c r="G352" s="174"/>
      <c r="H352" s="174"/>
      <c r="I352" s="174"/>
      <c r="J352" s="174"/>
      <c r="K352" s="174"/>
      <c r="L352" s="174"/>
    </row>
    <row r="353" spans="2:12">
      <c r="B353" s="174"/>
      <c r="C353" s="175"/>
      <c r="D353" s="175"/>
      <c r="E353" s="174"/>
      <c r="F353" s="174"/>
      <c r="G353" s="174"/>
      <c r="H353" s="174"/>
      <c r="I353" s="174"/>
      <c r="J353" s="174"/>
      <c r="K353" s="174"/>
      <c r="L353" s="174"/>
    </row>
    <row r="354" spans="2:12">
      <c r="B354" s="174"/>
      <c r="C354" s="175"/>
      <c r="D354" s="175"/>
      <c r="E354" s="174"/>
      <c r="F354" s="174"/>
      <c r="G354" s="174"/>
      <c r="H354" s="174"/>
      <c r="I354" s="174"/>
      <c r="J354" s="174"/>
      <c r="K354" s="174"/>
      <c r="L354" s="174"/>
    </row>
    <row r="355" spans="2:12">
      <c r="B355" s="174"/>
      <c r="C355" s="175"/>
      <c r="D355" s="175"/>
      <c r="E355" s="174"/>
      <c r="F355" s="174"/>
      <c r="G355" s="174"/>
      <c r="H355" s="174"/>
      <c r="I355" s="174"/>
      <c r="J355" s="174"/>
      <c r="K355" s="174"/>
      <c r="L355" s="174"/>
    </row>
    <row r="356" spans="2:12">
      <c r="B356" s="174"/>
      <c r="C356" s="175"/>
      <c r="D356" s="175"/>
      <c r="E356" s="174"/>
      <c r="F356" s="174"/>
      <c r="G356" s="174"/>
      <c r="H356" s="174"/>
      <c r="I356" s="174"/>
      <c r="J356" s="174"/>
      <c r="K356" s="174"/>
      <c r="L356" s="174"/>
    </row>
    <row r="357" spans="2:12">
      <c r="B357" s="174"/>
      <c r="C357" s="175"/>
      <c r="D357" s="175"/>
      <c r="E357" s="174"/>
      <c r="F357" s="174"/>
      <c r="G357" s="174"/>
      <c r="H357" s="174"/>
      <c r="I357" s="174"/>
      <c r="J357" s="174"/>
      <c r="K357" s="174"/>
      <c r="L357" s="174"/>
    </row>
    <row r="358" spans="2:12">
      <c r="B358" s="174"/>
      <c r="C358" s="175"/>
      <c r="D358" s="175"/>
      <c r="E358" s="174"/>
      <c r="F358" s="174"/>
      <c r="G358" s="174"/>
      <c r="H358" s="174"/>
      <c r="I358" s="174"/>
      <c r="J358" s="174"/>
      <c r="K358" s="174"/>
      <c r="L358" s="174"/>
    </row>
    <row r="359" spans="2:12">
      <c r="B359" s="174"/>
      <c r="C359" s="175"/>
      <c r="D359" s="175"/>
      <c r="E359" s="174"/>
      <c r="F359" s="174"/>
      <c r="G359" s="174"/>
      <c r="H359" s="174"/>
      <c r="I359" s="174"/>
      <c r="J359" s="174"/>
      <c r="K359" s="174"/>
      <c r="L359" s="174"/>
    </row>
    <row r="360" spans="2:12">
      <c r="B360" s="174"/>
      <c r="C360" s="175"/>
      <c r="D360" s="175"/>
      <c r="E360" s="174"/>
      <c r="F360" s="174"/>
      <c r="G360" s="174"/>
      <c r="H360" s="174"/>
      <c r="I360" s="174"/>
      <c r="J360" s="174"/>
      <c r="K360" s="174"/>
      <c r="L360" s="174"/>
    </row>
    <row r="361" spans="2:12">
      <c r="B361" s="174"/>
      <c r="C361" s="175"/>
      <c r="D361" s="175"/>
      <c r="E361" s="174"/>
      <c r="F361" s="174"/>
      <c r="G361" s="174"/>
      <c r="H361" s="174"/>
      <c r="I361" s="174"/>
      <c r="J361" s="174"/>
      <c r="K361" s="174"/>
      <c r="L361" s="174"/>
    </row>
    <row r="362" spans="2:12">
      <c r="B362" s="174"/>
      <c r="C362" s="175"/>
      <c r="D362" s="175"/>
      <c r="E362" s="174"/>
      <c r="F362" s="174"/>
      <c r="G362" s="174"/>
      <c r="H362" s="174"/>
      <c r="I362" s="174"/>
      <c r="J362" s="174"/>
      <c r="K362" s="174"/>
      <c r="L362" s="174"/>
    </row>
    <row r="363" spans="2:12">
      <c r="B363" s="174"/>
      <c r="C363" s="175"/>
      <c r="D363" s="175"/>
      <c r="E363" s="174"/>
      <c r="F363" s="174"/>
      <c r="G363" s="174"/>
      <c r="H363" s="174"/>
      <c r="I363" s="174"/>
      <c r="J363" s="174"/>
      <c r="K363" s="174"/>
      <c r="L363" s="174"/>
    </row>
    <row r="364" spans="2:12">
      <c r="B364" s="174"/>
      <c r="C364" s="175"/>
      <c r="D364" s="175"/>
      <c r="E364" s="174"/>
      <c r="F364" s="174"/>
      <c r="G364" s="174"/>
      <c r="H364" s="174"/>
      <c r="I364" s="174"/>
      <c r="J364" s="174"/>
      <c r="K364" s="174"/>
      <c r="L364" s="174"/>
    </row>
    <row r="365" spans="2:12">
      <c r="B365" s="174"/>
      <c r="C365" s="175"/>
      <c r="D365" s="175"/>
      <c r="E365" s="174"/>
      <c r="F365" s="174"/>
      <c r="G365" s="174"/>
      <c r="H365" s="174"/>
      <c r="I365" s="174"/>
      <c r="J365" s="174"/>
      <c r="K365" s="174"/>
      <c r="L365" s="174"/>
    </row>
    <row r="366" spans="2:12">
      <c r="B366" s="174"/>
      <c r="C366" s="175"/>
      <c r="D366" s="175"/>
      <c r="E366" s="174"/>
      <c r="F366" s="174"/>
      <c r="G366" s="174"/>
      <c r="H366" s="174"/>
      <c r="I366" s="174"/>
      <c r="J366" s="174"/>
      <c r="K366" s="174"/>
      <c r="L366" s="174"/>
    </row>
    <row r="367" spans="2:12">
      <c r="B367" s="174"/>
      <c r="C367" s="175"/>
      <c r="D367" s="175"/>
      <c r="E367" s="174"/>
      <c r="F367" s="174"/>
      <c r="G367" s="174"/>
      <c r="H367" s="174"/>
      <c r="I367" s="174"/>
      <c r="J367" s="174"/>
      <c r="K367" s="174"/>
      <c r="L367" s="174"/>
    </row>
    <row r="368" spans="2:12">
      <c r="B368" s="174"/>
      <c r="C368" s="175"/>
      <c r="D368" s="175"/>
      <c r="E368" s="174"/>
      <c r="F368" s="174"/>
      <c r="G368" s="174"/>
      <c r="H368" s="174"/>
      <c r="I368" s="174"/>
      <c r="J368" s="174"/>
      <c r="K368" s="174"/>
      <c r="L368" s="174"/>
    </row>
    <row r="369" spans="2:12">
      <c r="B369" s="174"/>
      <c r="C369" s="175"/>
      <c r="D369" s="175"/>
      <c r="E369" s="174"/>
      <c r="F369" s="174"/>
      <c r="G369" s="174"/>
      <c r="H369" s="174"/>
      <c r="I369" s="174"/>
      <c r="J369" s="174"/>
      <c r="K369" s="174"/>
      <c r="L369" s="174"/>
    </row>
    <row r="370" spans="2:12">
      <c r="B370" s="174"/>
      <c r="C370" s="175"/>
      <c r="D370" s="175"/>
      <c r="E370" s="174"/>
      <c r="F370" s="174"/>
      <c r="G370" s="174"/>
      <c r="H370" s="174"/>
      <c r="I370" s="174"/>
      <c r="J370" s="174"/>
      <c r="K370" s="174"/>
      <c r="L370" s="174"/>
    </row>
    <row r="371" spans="2:12">
      <c r="B371" s="174"/>
      <c r="C371" s="175"/>
      <c r="D371" s="175"/>
      <c r="E371" s="174"/>
      <c r="F371" s="174"/>
      <c r="G371" s="174"/>
      <c r="H371" s="174"/>
      <c r="I371" s="174"/>
      <c r="J371" s="174"/>
      <c r="K371" s="174"/>
      <c r="L371" s="174"/>
    </row>
    <row r="372" spans="2:12">
      <c r="B372" s="174"/>
      <c r="C372" s="175"/>
      <c r="D372" s="175"/>
      <c r="E372" s="174"/>
      <c r="F372" s="174"/>
      <c r="G372" s="174"/>
      <c r="H372" s="174"/>
      <c r="I372" s="174"/>
      <c r="J372" s="174"/>
      <c r="K372" s="174"/>
      <c r="L372" s="174"/>
    </row>
    <row r="373" spans="2:12">
      <c r="B373" s="174"/>
      <c r="C373" s="175"/>
      <c r="D373" s="175"/>
      <c r="E373" s="174"/>
      <c r="F373" s="174"/>
      <c r="G373" s="174"/>
      <c r="H373" s="174"/>
      <c r="I373" s="174"/>
      <c r="J373" s="174"/>
      <c r="K373" s="174"/>
      <c r="L373" s="174"/>
    </row>
    <row r="374" spans="2:12">
      <c r="B374" s="174"/>
      <c r="C374" s="175"/>
      <c r="D374" s="175"/>
      <c r="E374" s="174"/>
      <c r="F374" s="174"/>
      <c r="G374" s="174"/>
      <c r="H374" s="174"/>
      <c r="I374" s="174"/>
      <c r="J374" s="174"/>
      <c r="K374" s="174"/>
      <c r="L374" s="174"/>
    </row>
    <row r="375" spans="2:12">
      <c r="B375" s="174"/>
      <c r="C375" s="175"/>
      <c r="D375" s="175"/>
      <c r="E375" s="174"/>
      <c r="F375" s="174"/>
      <c r="G375" s="174"/>
      <c r="H375" s="174"/>
      <c r="I375" s="174"/>
      <c r="J375" s="174"/>
      <c r="K375" s="174"/>
      <c r="L375" s="174"/>
    </row>
    <row r="376" spans="2:12">
      <c r="B376" s="174"/>
      <c r="C376" s="175"/>
      <c r="D376" s="175"/>
      <c r="E376" s="174"/>
      <c r="F376" s="174"/>
      <c r="G376" s="174"/>
      <c r="H376" s="174"/>
      <c r="I376" s="174"/>
      <c r="J376" s="174"/>
      <c r="K376" s="174"/>
      <c r="L376" s="174"/>
    </row>
    <row r="377" spans="2:12">
      <c r="B377" s="174"/>
      <c r="C377" s="175"/>
      <c r="D377" s="175"/>
      <c r="E377" s="174"/>
      <c r="F377" s="174"/>
      <c r="G377" s="174"/>
      <c r="H377" s="174"/>
      <c r="I377" s="174"/>
      <c r="J377" s="174"/>
      <c r="K377" s="174"/>
      <c r="L377" s="174"/>
    </row>
    <row r="378" spans="2:12">
      <c r="B378" s="174"/>
      <c r="C378" s="175"/>
      <c r="D378" s="175"/>
      <c r="E378" s="174"/>
      <c r="F378" s="174"/>
      <c r="G378" s="174"/>
      <c r="H378" s="174"/>
      <c r="I378" s="174"/>
      <c r="J378" s="174"/>
      <c r="K378" s="174"/>
      <c r="L378" s="174"/>
    </row>
    <row r="379" spans="2:12">
      <c r="B379" s="174"/>
      <c r="C379" s="175"/>
      <c r="D379" s="175"/>
      <c r="E379" s="174"/>
      <c r="F379" s="174"/>
      <c r="G379" s="174"/>
      <c r="H379" s="174"/>
      <c r="I379" s="174"/>
      <c r="J379" s="174"/>
      <c r="K379" s="174"/>
      <c r="L379" s="174"/>
    </row>
    <row r="380" spans="2:12">
      <c r="B380" s="174"/>
      <c r="C380" s="175"/>
      <c r="D380" s="175"/>
      <c r="E380" s="174"/>
      <c r="F380" s="174"/>
      <c r="G380" s="174"/>
      <c r="H380" s="174"/>
      <c r="I380" s="174"/>
      <c r="J380" s="174"/>
      <c r="K380" s="174"/>
      <c r="L380" s="174"/>
    </row>
    <row r="381" spans="2:12">
      <c r="B381" s="174"/>
      <c r="C381" s="175"/>
      <c r="D381" s="175"/>
      <c r="E381" s="174"/>
      <c r="F381" s="174"/>
      <c r="G381" s="174"/>
      <c r="H381" s="174"/>
      <c r="I381" s="174"/>
      <c r="J381" s="174"/>
      <c r="K381" s="174"/>
      <c r="L381" s="174"/>
    </row>
    <row r="382" spans="2:12">
      <c r="B382" s="174"/>
      <c r="C382" s="175"/>
      <c r="D382" s="175"/>
      <c r="E382" s="174"/>
      <c r="F382" s="174"/>
      <c r="G382" s="174"/>
      <c r="H382" s="174"/>
      <c r="I382" s="174"/>
      <c r="J382" s="174"/>
      <c r="K382" s="174"/>
      <c r="L382" s="174"/>
    </row>
    <row r="383" spans="2:12">
      <c r="B383" s="174"/>
      <c r="C383" s="175"/>
      <c r="D383" s="175"/>
      <c r="E383" s="174"/>
      <c r="F383" s="174"/>
      <c r="G383" s="174"/>
      <c r="H383" s="174"/>
      <c r="I383" s="174"/>
      <c r="J383" s="174"/>
      <c r="K383" s="174"/>
      <c r="L383" s="174"/>
    </row>
    <row r="384" spans="2:12">
      <c r="B384" s="174"/>
      <c r="C384" s="175"/>
      <c r="D384" s="175"/>
      <c r="E384" s="174"/>
      <c r="F384" s="174"/>
      <c r="G384" s="174"/>
      <c r="H384" s="174"/>
      <c r="I384" s="174"/>
      <c r="J384" s="174"/>
      <c r="K384" s="174"/>
      <c r="L384" s="174"/>
    </row>
    <row r="385" spans="2:12">
      <c r="B385" s="174"/>
      <c r="C385" s="175"/>
      <c r="D385" s="175"/>
      <c r="E385" s="174"/>
      <c r="F385" s="174"/>
      <c r="G385" s="174"/>
      <c r="H385" s="174"/>
      <c r="I385" s="174"/>
      <c r="J385" s="174"/>
      <c r="K385" s="174"/>
      <c r="L385" s="174"/>
    </row>
    <row r="386" spans="2:12">
      <c r="B386" s="174"/>
      <c r="C386" s="175"/>
      <c r="D386" s="175"/>
      <c r="E386" s="174"/>
      <c r="F386" s="174"/>
      <c r="G386" s="174"/>
      <c r="H386" s="174"/>
      <c r="I386" s="174"/>
      <c r="J386" s="174"/>
      <c r="K386" s="174"/>
      <c r="L386" s="174"/>
    </row>
    <row r="387" spans="2:12">
      <c r="B387" s="174"/>
      <c r="C387" s="175"/>
      <c r="D387" s="175"/>
      <c r="E387" s="174"/>
      <c r="F387" s="174"/>
      <c r="G387" s="174"/>
      <c r="H387" s="174"/>
      <c r="I387" s="174"/>
      <c r="J387" s="174"/>
      <c r="K387" s="174"/>
      <c r="L387" s="174"/>
    </row>
    <row r="388" spans="2:12">
      <c r="B388" s="174"/>
      <c r="C388" s="175"/>
      <c r="D388" s="175"/>
      <c r="E388" s="174"/>
      <c r="F388" s="174"/>
      <c r="G388" s="174"/>
      <c r="H388" s="174"/>
      <c r="I388" s="174"/>
      <c r="J388" s="174"/>
      <c r="K388" s="174"/>
      <c r="L388" s="174"/>
    </row>
    <row r="389" spans="2:12">
      <c r="B389" s="174"/>
      <c r="C389" s="175"/>
      <c r="D389" s="175"/>
      <c r="E389" s="174"/>
      <c r="F389" s="174"/>
      <c r="G389" s="174"/>
      <c r="H389" s="174"/>
      <c r="I389" s="174"/>
      <c r="J389" s="174"/>
      <c r="K389" s="174"/>
      <c r="L389" s="174"/>
    </row>
    <row r="390" spans="2:12">
      <c r="B390" s="174"/>
      <c r="C390" s="175"/>
      <c r="D390" s="175"/>
      <c r="E390" s="174"/>
      <c r="F390" s="174"/>
      <c r="G390" s="174"/>
      <c r="H390" s="174"/>
      <c r="I390" s="174"/>
      <c r="J390" s="174"/>
      <c r="K390" s="174"/>
      <c r="L390" s="174"/>
    </row>
    <row r="391" spans="2:12">
      <c r="B391" s="174"/>
      <c r="C391" s="175"/>
      <c r="D391" s="175"/>
      <c r="E391" s="174"/>
      <c r="F391" s="174"/>
      <c r="G391" s="174"/>
      <c r="H391" s="174"/>
      <c r="I391" s="174"/>
      <c r="J391" s="174"/>
      <c r="K391" s="174"/>
      <c r="L391" s="174"/>
    </row>
    <row r="392" spans="2:12">
      <c r="B392" s="174"/>
      <c r="C392" s="175"/>
      <c r="D392" s="175"/>
      <c r="E392" s="174"/>
      <c r="F392" s="174"/>
      <c r="G392" s="174"/>
      <c r="H392" s="174"/>
      <c r="I392" s="174"/>
      <c r="J392" s="174"/>
      <c r="K392" s="174"/>
      <c r="L392" s="174"/>
    </row>
    <row r="393" spans="2:12">
      <c r="B393" s="174"/>
      <c r="C393" s="175"/>
      <c r="D393" s="175"/>
      <c r="E393" s="174"/>
      <c r="F393" s="174"/>
      <c r="G393" s="174"/>
      <c r="H393" s="174"/>
      <c r="I393" s="174"/>
      <c r="J393" s="174"/>
      <c r="K393" s="174"/>
      <c r="L393" s="174"/>
    </row>
    <row r="394" spans="2:12">
      <c r="B394" s="174"/>
      <c r="C394" s="175"/>
      <c r="D394" s="175"/>
      <c r="E394" s="174"/>
      <c r="F394" s="174"/>
      <c r="G394" s="174"/>
      <c r="H394" s="174"/>
      <c r="I394" s="174"/>
      <c r="J394" s="174"/>
      <c r="K394" s="174"/>
      <c r="L394" s="174"/>
    </row>
    <row r="395" spans="2:12">
      <c r="B395" s="174"/>
      <c r="C395" s="175"/>
      <c r="D395" s="175"/>
      <c r="E395" s="174"/>
      <c r="F395" s="174"/>
      <c r="G395" s="174"/>
      <c r="H395" s="174"/>
      <c r="I395" s="174"/>
      <c r="J395" s="174"/>
      <c r="K395" s="174"/>
      <c r="L395" s="174"/>
    </row>
    <row r="396" spans="2:12">
      <c r="B396" s="174"/>
      <c r="C396" s="175"/>
      <c r="D396" s="175"/>
      <c r="E396" s="174"/>
      <c r="F396" s="174"/>
      <c r="G396" s="174"/>
      <c r="H396" s="174"/>
      <c r="I396" s="174"/>
      <c r="J396" s="174"/>
      <c r="K396" s="174"/>
      <c r="L396" s="174"/>
    </row>
    <row r="397" spans="2:12">
      <c r="B397" s="174"/>
      <c r="C397" s="175"/>
      <c r="D397" s="175"/>
      <c r="E397" s="174"/>
      <c r="F397" s="174"/>
      <c r="G397" s="174"/>
      <c r="H397" s="174"/>
      <c r="I397" s="174"/>
      <c r="J397" s="174"/>
      <c r="K397" s="174"/>
      <c r="L397" s="174"/>
    </row>
    <row r="398" spans="2:12">
      <c r="B398" s="174"/>
      <c r="C398" s="175"/>
      <c r="D398" s="175"/>
      <c r="E398" s="174"/>
      <c r="F398" s="174"/>
      <c r="G398" s="174"/>
      <c r="H398" s="174"/>
      <c r="I398" s="174"/>
      <c r="J398" s="174"/>
      <c r="K398" s="174"/>
      <c r="L398" s="174"/>
    </row>
    <row r="399" spans="2:12">
      <c r="B399" s="174"/>
      <c r="C399" s="175"/>
      <c r="D399" s="175"/>
      <c r="E399" s="174"/>
      <c r="F399" s="174"/>
      <c r="G399" s="174"/>
      <c r="H399" s="174"/>
      <c r="I399" s="174"/>
      <c r="J399" s="174"/>
      <c r="K399" s="174"/>
      <c r="L399" s="174"/>
    </row>
    <row r="400" spans="2:12">
      <c r="B400" s="174"/>
      <c r="C400" s="175"/>
      <c r="D400" s="175"/>
      <c r="E400" s="174"/>
      <c r="F400" s="174"/>
      <c r="G400" s="174"/>
      <c r="H400" s="174"/>
      <c r="I400" s="174"/>
      <c r="J400" s="174"/>
      <c r="K400" s="174"/>
      <c r="L400" s="174"/>
    </row>
    <row r="401" spans="2:12">
      <c r="B401" s="174"/>
      <c r="C401" s="175"/>
      <c r="D401" s="175"/>
      <c r="E401" s="174"/>
      <c r="F401" s="174"/>
      <c r="G401" s="174"/>
      <c r="H401" s="174"/>
      <c r="I401" s="174"/>
      <c r="J401" s="174"/>
      <c r="K401" s="174"/>
      <c r="L401" s="174"/>
    </row>
    <row r="402" spans="2:12">
      <c r="B402" s="174"/>
      <c r="C402" s="175"/>
      <c r="D402" s="175"/>
      <c r="E402" s="174"/>
      <c r="F402" s="174"/>
      <c r="G402" s="174"/>
      <c r="H402" s="174"/>
      <c r="I402" s="174"/>
      <c r="J402" s="174"/>
      <c r="K402" s="174"/>
      <c r="L402" s="174"/>
    </row>
    <row r="403" spans="2:12">
      <c r="B403" s="174"/>
      <c r="C403" s="175"/>
      <c r="D403" s="175"/>
      <c r="E403" s="174"/>
      <c r="F403" s="174"/>
      <c r="G403" s="174"/>
      <c r="H403" s="174"/>
      <c r="I403" s="174"/>
      <c r="J403" s="174"/>
      <c r="K403" s="174"/>
      <c r="L403" s="174"/>
    </row>
    <row r="404" spans="2:12">
      <c r="B404" s="174"/>
      <c r="C404" s="175"/>
      <c r="D404" s="175"/>
      <c r="E404" s="174"/>
      <c r="F404" s="174"/>
      <c r="G404" s="174"/>
      <c r="H404" s="174"/>
      <c r="I404" s="174"/>
      <c r="J404" s="174"/>
      <c r="K404" s="174"/>
      <c r="L404" s="174"/>
    </row>
    <row r="405" spans="2:12">
      <c r="B405" s="174"/>
      <c r="C405" s="175"/>
      <c r="D405" s="175"/>
      <c r="E405" s="174"/>
      <c r="F405" s="174"/>
      <c r="G405" s="174"/>
      <c r="H405" s="174"/>
      <c r="I405" s="174"/>
      <c r="J405" s="174"/>
      <c r="K405" s="174"/>
      <c r="L405" s="174"/>
    </row>
    <row r="406" spans="2:12">
      <c r="B406" s="174"/>
      <c r="C406" s="175"/>
      <c r="D406" s="175"/>
      <c r="E406" s="174"/>
      <c r="F406" s="174"/>
      <c r="G406" s="174"/>
      <c r="H406" s="174"/>
      <c r="I406" s="174"/>
      <c r="J406" s="174"/>
      <c r="K406" s="174"/>
      <c r="L406" s="174"/>
    </row>
    <row r="407" spans="2:12">
      <c r="B407" s="174"/>
      <c r="C407" s="175"/>
      <c r="D407" s="175"/>
      <c r="E407" s="174"/>
      <c r="F407" s="174"/>
      <c r="G407" s="174"/>
      <c r="H407" s="174"/>
      <c r="I407" s="174"/>
      <c r="J407" s="174"/>
      <c r="K407" s="174"/>
      <c r="L407" s="174"/>
    </row>
    <row r="408" spans="2:12">
      <c r="B408" s="174"/>
      <c r="C408" s="175"/>
      <c r="D408" s="175"/>
      <c r="E408" s="174"/>
      <c r="F408" s="174"/>
      <c r="G408" s="174"/>
      <c r="H408" s="174"/>
      <c r="I408" s="174"/>
      <c r="J408" s="174"/>
      <c r="K408" s="174"/>
      <c r="L408" s="174"/>
    </row>
    <row r="409" spans="2:12">
      <c r="B409" s="174"/>
      <c r="C409" s="175"/>
      <c r="D409" s="175"/>
      <c r="E409" s="174"/>
      <c r="F409" s="174"/>
      <c r="G409" s="174"/>
      <c r="H409" s="174"/>
      <c r="I409" s="174"/>
      <c r="J409" s="174"/>
      <c r="K409" s="174"/>
      <c r="L409" s="174"/>
    </row>
    <row r="410" spans="2:12">
      <c r="B410" s="174"/>
      <c r="C410" s="175"/>
      <c r="D410" s="175"/>
      <c r="E410" s="174"/>
      <c r="F410" s="174"/>
      <c r="G410" s="174"/>
      <c r="H410" s="174"/>
      <c r="I410" s="174"/>
      <c r="J410" s="174"/>
      <c r="K410" s="174"/>
      <c r="L410" s="174"/>
    </row>
    <row r="411" spans="2:12">
      <c r="B411" s="174"/>
      <c r="C411" s="175"/>
      <c r="D411" s="175"/>
      <c r="E411" s="174"/>
      <c r="F411" s="174"/>
      <c r="G411" s="174"/>
      <c r="H411" s="174"/>
      <c r="I411" s="174"/>
      <c r="J411" s="174"/>
      <c r="K411" s="174"/>
      <c r="L411" s="174"/>
    </row>
    <row r="412" spans="2:12">
      <c r="B412" s="174"/>
      <c r="C412" s="175"/>
      <c r="D412" s="175"/>
      <c r="E412" s="174"/>
      <c r="F412" s="174"/>
      <c r="G412" s="174"/>
      <c r="H412" s="174"/>
      <c r="I412" s="174"/>
      <c r="J412" s="174"/>
      <c r="K412" s="174"/>
      <c r="L412" s="174"/>
    </row>
    <row r="413" spans="2:12">
      <c r="B413" s="174"/>
      <c r="C413" s="175"/>
      <c r="D413" s="175"/>
      <c r="E413" s="174"/>
      <c r="F413" s="174"/>
      <c r="G413" s="174"/>
      <c r="H413" s="174"/>
      <c r="I413" s="174"/>
      <c r="J413" s="174"/>
      <c r="K413" s="174"/>
      <c r="L413" s="174"/>
    </row>
    <row r="414" spans="2:12">
      <c r="B414" s="174"/>
      <c r="C414" s="175"/>
      <c r="D414" s="175"/>
      <c r="E414" s="174"/>
      <c r="F414" s="174"/>
      <c r="G414" s="174"/>
      <c r="H414" s="174"/>
      <c r="I414" s="174"/>
      <c r="J414" s="174"/>
      <c r="K414" s="174"/>
      <c r="L414" s="174"/>
    </row>
    <row r="415" spans="2:12">
      <c r="B415" s="174"/>
      <c r="C415" s="175"/>
      <c r="D415" s="175"/>
      <c r="E415" s="174"/>
      <c r="F415" s="174"/>
      <c r="G415" s="174"/>
      <c r="H415" s="174"/>
      <c r="I415" s="174"/>
      <c r="J415" s="174"/>
      <c r="K415" s="174"/>
      <c r="L415" s="174"/>
    </row>
    <row r="416" spans="2:12">
      <c r="B416" s="174"/>
      <c r="C416" s="175"/>
      <c r="D416" s="175"/>
      <c r="E416" s="174"/>
      <c r="F416" s="174"/>
      <c r="G416" s="174"/>
      <c r="H416" s="174"/>
      <c r="I416" s="174"/>
      <c r="J416" s="174"/>
      <c r="K416" s="174"/>
      <c r="L416" s="174"/>
    </row>
    <row r="417" spans="2:12">
      <c r="B417" s="174"/>
      <c r="C417" s="175"/>
      <c r="D417" s="175"/>
      <c r="E417" s="174"/>
      <c r="F417" s="174"/>
      <c r="G417" s="174"/>
      <c r="H417" s="174"/>
      <c r="I417" s="174"/>
      <c r="J417" s="174"/>
      <c r="K417" s="174"/>
      <c r="L417" s="174"/>
    </row>
    <row r="418" spans="2:12">
      <c r="B418" s="174"/>
      <c r="C418" s="175"/>
      <c r="D418" s="175"/>
      <c r="E418" s="174"/>
      <c r="F418" s="174"/>
      <c r="G418" s="174"/>
      <c r="H418" s="174"/>
      <c r="I418" s="174"/>
      <c r="J418" s="174"/>
      <c r="K418" s="174"/>
      <c r="L418" s="174"/>
    </row>
    <row r="419" spans="2:12">
      <c r="B419" s="174"/>
      <c r="C419" s="175"/>
      <c r="D419" s="175"/>
      <c r="E419" s="174"/>
      <c r="F419" s="174"/>
      <c r="G419" s="174"/>
      <c r="H419" s="174"/>
      <c r="I419" s="174"/>
      <c r="J419" s="174"/>
      <c r="K419" s="174"/>
      <c r="L419" s="174"/>
    </row>
    <row r="420" spans="2:12">
      <c r="B420" s="174"/>
      <c r="C420" s="175"/>
      <c r="D420" s="175"/>
      <c r="E420" s="174"/>
      <c r="F420" s="174"/>
      <c r="G420" s="174"/>
      <c r="H420" s="174"/>
      <c r="I420" s="174"/>
      <c r="J420" s="174"/>
      <c r="K420" s="174"/>
      <c r="L420" s="174"/>
    </row>
    <row r="421" spans="2:12">
      <c r="B421" s="174"/>
      <c r="C421" s="175"/>
      <c r="D421" s="175"/>
      <c r="E421" s="174"/>
      <c r="F421" s="174"/>
      <c r="G421" s="174"/>
      <c r="H421" s="174"/>
      <c r="I421" s="174"/>
      <c r="J421" s="174"/>
      <c r="K421" s="174"/>
      <c r="L421" s="174"/>
    </row>
    <row r="422" spans="2:12">
      <c r="B422" s="174"/>
      <c r="C422" s="175"/>
      <c r="D422" s="175"/>
      <c r="E422" s="174"/>
      <c r="F422" s="174"/>
      <c r="G422" s="174"/>
      <c r="H422" s="174"/>
      <c r="I422" s="174"/>
      <c r="J422" s="174"/>
      <c r="K422" s="174"/>
      <c r="L422" s="174"/>
    </row>
    <row r="423" spans="2:12">
      <c r="B423" s="174"/>
      <c r="C423" s="175"/>
      <c r="D423" s="175"/>
      <c r="E423" s="174"/>
      <c r="F423" s="174"/>
      <c r="G423" s="174"/>
      <c r="H423" s="174"/>
      <c r="I423" s="174"/>
      <c r="J423" s="174"/>
      <c r="K423" s="174"/>
      <c r="L423" s="174"/>
    </row>
    <row r="424" spans="2:12">
      <c r="B424" s="174"/>
      <c r="C424" s="175"/>
      <c r="D424" s="175"/>
      <c r="E424" s="174"/>
      <c r="F424" s="174"/>
      <c r="G424" s="174"/>
      <c r="H424" s="174"/>
      <c r="I424" s="174"/>
      <c r="J424" s="174"/>
      <c r="K424" s="174"/>
      <c r="L424" s="174"/>
    </row>
    <row r="425" spans="2:12">
      <c r="B425" s="174"/>
      <c r="C425" s="175"/>
      <c r="D425" s="175"/>
      <c r="E425" s="174"/>
      <c r="F425" s="174"/>
      <c r="G425" s="174"/>
      <c r="H425" s="174"/>
      <c r="I425" s="174"/>
      <c r="J425" s="174"/>
      <c r="K425" s="174"/>
      <c r="L425" s="174"/>
    </row>
    <row r="426" spans="2:12">
      <c r="B426" s="174"/>
      <c r="C426" s="175"/>
      <c r="D426" s="175"/>
      <c r="E426" s="174"/>
      <c r="F426" s="174"/>
      <c r="G426" s="174"/>
      <c r="H426" s="174"/>
      <c r="I426" s="174"/>
      <c r="J426" s="174"/>
      <c r="K426" s="174"/>
      <c r="L426" s="174"/>
    </row>
    <row r="427" spans="2:12">
      <c r="B427" s="174"/>
      <c r="C427" s="175"/>
      <c r="D427" s="175"/>
      <c r="E427" s="174"/>
      <c r="F427" s="174"/>
      <c r="G427" s="174"/>
      <c r="H427" s="174"/>
      <c r="I427" s="174"/>
      <c r="J427" s="174"/>
      <c r="K427" s="174"/>
      <c r="L427" s="174"/>
    </row>
    <row r="428" spans="2:12">
      <c r="B428" s="174"/>
      <c r="C428" s="175"/>
      <c r="D428" s="175"/>
      <c r="E428" s="174"/>
      <c r="F428" s="174"/>
      <c r="G428" s="174"/>
      <c r="H428" s="174"/>
      <c r="I428" s="174"/>
      <c r="J428" s="174"/>
      <c r="K428" s="174"/>
      <c r="L428" s="174"/>
    </row>
    <row r="429" spans="2:12">
      <c r="B429" s="174"/>
      <c r="C429" s="175"/>
      <c r="D429" s="175"/>
      <c r="E429" s="174"/>
      <c r="F429" s="174"/>
      <c r="G429" s="174"/>
      <c r="H429" s="174"/>
      <c r="I429" s="174"/>
      <c r="J429" s="174"/>
      <c r="K429" s="174"/>
      <c r="L429" s="174"/>
    </row>
    <row r="430" spans="2:12">
      <c r="B430" s="174"/>
      <c r="C430" s="175"/>
      <c r="D430" s="175"/>
      <c r="E430" s="174"/>
      <c r="F430" s="174"/>
      <c r="G430" s="174"/>
      <c r="H430" s="174"/>
      <c r="I430" s="174"/>
      <c r="J430" s="174"/>
      <c r="K430" s="174"/>
      <c r="L430" s="174"/>
    </row>
    <row r="431" spans="2:12">
      <c r="B431" s="174"/>
      <c r="C431" s="175"/>
      <c r="D431" s="175"/>
      <c r="E431" s="174"/>
      <c r="F431" s="174"/>
      <c r="G431" s="174"/>
      <c r="H431" s="174"/>
      <c r="I431" s="174"/>
      <c r="J431" s="174"/>
      <c r="K431" s="174"/>
      <c r="L431" s="174"/>
    </row>
    <row r="432" spans="2:12">
      <c r="B432" s="174"/>
      <c r="C432" s="175"/>
      <c r="D432" s="175"/>
      <c r="E432" s="174"/>
      <c r="F432" s="174"/>
      <c r="G432" s="174"/>
      <c r="H432" s="174"/>
      <c r="I432" s="174"/>
      <c r="J432" s="174"/>
      <c r="K432" s="174"/>
      <c r="L432" s="174"/>
    </row>
    <row r="433" spans="2:12">
      <c r="B433" s="174"/>
      <c r="C433" s="175"/>
      <c r="D433" s="175"/>
      <c r="E433" s="174"/>
      <c r="F433" s="174"/>
      <c r="G433" s="174"/>
      <c r="H433" s="174"/>
      <c r="I433" s="174"/>
      <c r="J433" s="174"/>
      <c r="K433" s="174"/>
      <c r="L433" s="174"/>
    </row>
    <row r="434" spans="2:12">
      <c r="B434" s="174"/>
      <c r="C434" s="175"/>
      <c r="D434" s="175"/>
      <c r="E434" s="174"/>
      <c r="F434" s="174"/>
      <c r="G434" s="174"/>
      <c r="H434" s="174"/>
      <c r="I434" s="174"/>
      <c r="J434" s="174"/>
      <c r="K434" s="174"/>
      <c r="L434" s="174"/>
    </row>
    <row r="435" spans="2:12">
      <c r="B435" s="174"/>
      <c r="C435" s="175"/>
      <c r="D435" s="175"/>
      <c r="E435" s="174"/>
      <c r="F435" s="174"/>
      <c r="G435" s="174"/>
      <c r="H435" s="174"/>
      <c r="I435" s="174"/>
      <c r="J435" s="174"/>
      <c r="K435" s="174"/>
      <c r="L435" s="174"/>
    </row>
    <row r="436" spans="2:12">
      <c r="B436" s="174"/>
      <c r="C436" s="175"/>
      <c r="D436" s="175"/>
      <c r="E436" s="174"/>
      <c r="F436" s="174"/>
      <c r="G436" s="174"/>
      <c r="H436" s="174"/>
      <c r="I436" s="174"/>
      <c r="J436" s="174"/>
      <c r="K436" s="174"/>
      <c r="L436" s="174"/>
    </row>
    <row r="437" spans="2:12">
      <c r="B437" s="174"/>
      <c r="C437" s="175"/>
      <c r="D437" s="175"/>
      <c r="E437" s="174"/>
      <c r="F437" s="174"/>
      <c r="G437" s="174"/>
      <c r="H437" s="174"/>
      <c r="I437" s="174"/>
      <c r="J437" s="174"/>
      <c r="K437" s="174"/>
      <c r="L437" s="174"/>
    </row>
    <row r="438" spans="2:12">
      <c r="B438" s="174"/>
      <c r="C438" s="175"/>
      <c r="D438" s="175"/>
      <c r="E438" s="174"/>
      <c r="F438" s="174"/>
      <c r="G438" s="174"/>
      <c r="H438" s="174"/>
      <c r="I438" s="174"/>
      <c r="J438" s="174"/>
      <c r="K438" s="174"/>
      <c r="L438" s="174"/>
    </row>
    <row r="439" spans="2:12">
      <c r="B439" s="174"/>
      <c r="C439" s="175"/>
      <c r="D439" s="175"/>
      <c r="E439" s="174"/>
      <c r="F439" s="174"/>
      <c r="G439" s="174"/>
      <c r="H439" s="174"/>
      <c r="I439" s="174"/>
      <c r="J439" s="174"/>
      <c r="K439" s="174"/>
      <c r="L439" s="174"/>
    </row>
    <row r="440" spans="2:12">
      <c r="B440" s="174"/>
      <c r="C440" s="175"/>
      <c r="D440" s="175"/>
      <c r="E440" s="174"/>
      <c r="F440" s="174"/>
      <c r="G440" s="174"/>
      <c r="H440" s="174"/>
      <c r="I440" s="174"/>
      <c r="J440" s="174"/>
      <c r="K440" s="174"/>
      <c r="L440" s="174"/>
    </row>
    <row r="441" spans="2:12">
      <c r="B441" s="174"/>
      <c r="C441" s="175"/>
      <c r="D441" s="175"/>
      <c r="E441" s="174"/>
      <c r="F441" s="174"/>
      <c r="G441" s="174"/>
      <c r="H441" s="174"/>
      <c r="I441" s="174"/>
      <c r="J441" s="174"/>
      <c r="K441" s="174"/>
      <c r="L441" s="174"/>
    </row>
    <row r="442" spans="2:12">
      <c r="B442" s="174"/>
      <c r="C442" s="175"/>
      <c r="D442" s="175"/>
      <c r="E442" s="174"/>
      <c r="F442" s="174"/>
      <c r="G442" s="174"/>
      <c r="H442" s="174"/>
      <c r="I442" s="174"/>
      <c r="J442" s="174"/>
      <c r="K442" s="174"/>
      <c r="L442" s="174"/>
    </row>
    <row r="443" spans="2:12">
      <c r="B443" s="174"/>
      <c r="C443" s="175"/>
      <c r="D443" s="175"/>
      <c r="E443" s="174"/>
      <c r="F443" s="174"/>
      <c r="G443" s="174"/>
      <c r="H443" s="174"/>
      <c r="I443" s="174"/>
      <c r="J443" s="174"/>
      <c r="K443" s="174"/>
      <c r="L443" s="174"/>
    </row>
    <row r="444" spans="2:12">
      <c r="B444" s="174"/>
      <c r="C444" s="175"/>
      <c r="D444" s="175"/>
      <c r="E444" s="174"/>
      <c r="F444" s="174"/>
      <c r="G444" s="174"/>
      <c r="H444" s="174"/>
      <c r="I444" s="174"/>
      <c r="J444" s="174"/>
      <c r="K444" s="174"/>
      <c r="L444" s="174"/>
    </row>
    <row r="445" spans="2:12">
      <c r="B445" s="174"/>
      <c r="C445" s="175"/>
      <c r="D445" s="175"/>
      <c r="E445" s="174"/>
      <c r="F445" s="174"/>
      <c r="G445" s="174"/>
      <c r="H445" s="174"/>
      <c r="I445" s="174"/>
      <c r="J445" s="174"/>
      <c r="K445" s="174"/>
      <c r="L445" s="174"/>
    </row>
    <row r="446" spans="2:12">
      <c r="B446" s="174"/>
      <c r="C446" s="175"/>
      <c r="D446" s="175"/>
      <c r="E446" s="174"/>
      <c r="F446" s="174"/>
      <c r="G446" s="174"/>
      <c r="H446" s="174"/>
      <c r="I446" s="174"/>
      <c r="J446" s="174"/>
      <c r="K446" s="174"/>
      <c r="L446" s="174"/>
    </row>
    <row r="447" spans="2:12">
      <c r="B447" s="174"/>
      <c r="C447" s="175"/>
      <c r="D447" s="175"/>
      <c r="E447" s="174"/>
      <c r="F447" s="174"/>
      <c r="G447" s="174"/>
      <c r="H447" s="174"/>
      <c r="I447" s="174"/>
      <c r="J447" s="174"/>
      <c r="K447" s="174"/>
      <c r="L447" s="174"/>
    </row>
    <row r="448" spans="2:12">
      <c r="B448" s="174"/>
      <c r="C448" s="175"/>
      <c r="D448" s="175"/>
      <c r="E448" s="174"/>
      <c r="F448" s="174"/>
      <c r="G448" s="174"/>
      <c r="H448" s="174"/>
      <c r="I448" s="174"/>
      <c r="J448" s="174"/>
      <c r="K448" s="174"/>
      <c r="L448" s="174"/>
    </row>
    <row r="449" spans="2:12">
      <c r="B449" s="174"/>
      <c r="C449" s="175"/>
      <c r="D449" s="175"/>
      <c r="E449" s="174"/>
      <c r="F449" s="174"/>
      <c r="G449" s="174"/>
      <c r="H449" s="174"/>
      <c r="I449" s="174"/>
      <c r="J449" s="174"/>
      <c r="K449" s="174"/>
      <c r="L449" s="174"/>
    </row>
    <row r="450" spans="2:12">
      <c r="B450" s="174"/>
      <c r="C450" s="175"/>
      <c r="D450" s="175"/>
      <c r="E450" s="174"/>
      <c r="F450" s="174"/>
      <c r="G450" s="174"/>
      <c r="H450" s="174"/>
      <c r="I450" s="174"/>
      <c r="J450" s="174"/>
      <c r="K450" s="174"/>
      <c r="L450" s="174"/>
    </row>
    <row r="451" spans="2:12">
      <c r="B451" s="174"/>
      <c r="C451" s="175"/>
      <c r="D451" s="175"/>
      <c r="E451" s="174"/>
      <c r="F451" s="174"/>
      <c r="G451" s="174"/>
      <c r="H451" s="174"/>
      <c r="I451" s="174"/>
      <c r="J451" s="174"/>
      <c r="K451" s="174"/>
      <c r="L451" s="174"/>
    </row>
    <row r="452" spans="2:12">
      <c r="B452" s="174"/>
      <c r="C452" s="175"/>
      <c r="D452" s="175"/>
      <c r="E452" s="174"/>
      <c r="F452" s="174"/>
      <c r="G452" s="174"/>
      <c r="H452" s="174"/>
      <c r="I452" s="174"/>
      <c r="J452" s="174"/>
      <c r="K452" s="174"/>
      <c r="L452" s="174"/>
    </row>
    <row r="453" spans="2:12">
      <c r="B453" s="174"/>
      <c r="C453" s="175"/>
      <c r="D453" s="175"/>
      <c r="E453" s="174"/>
      <c r="F453" s="174"/>
      <c r="G453" s="174"/>
      <c r="H453" s="174"/>
      <c r="I453" s="174"/>
      <c r="J453" s="174"/>
      <c r="K453" s="174"/>
      <c r="L453" s="174"/>
    </row>
    <row r="454" spans="2:12">
      <c r="B454" s="174"/>
      <c r="C454" s="175"/>
      <c r="D454" s="175"/>
      <c r="E454" s="174"/>
      <c r="F454" s="174"/>
      <c r="G454" s="174"/>
      <c r="H454" s="174"/>
      <c r="I454" s="174"/>
      <c r="J454" s="174"/>
      <c r="K454" s="174"/>
      <c r="L454" s="174"/>
    </row>
    <row r="455" spans="2:12">
      <c r="B455" s="174"/>
      <c r="C455" s="175"/>
      <c r="D455" s="175"/>
      <c r="E455" s="174"/>
      <c r="F455" s="174"/>
      <c r="G455" s="174"/>
      <c r="H455" s="174"/>
      <c r="I455" s="174"/>
      <c r="J455" s="174"/>
      <c r="K455" s="174"/>
      <c r="L455" s="174"/>
    </row>
    <row r="456" spans="2:12">
      <c r="B456" s="174"/>
      <c r="C456" s="175"/>
      <c r="D456" s="175"/>
      <c r="E456" s="174"/>
      <c r="F456" s="174"/>
      <c r="G456" s="174"/>
      <c r="H456" s="174"/>
      <c r="I456" s="174"/>
      <c r="J456" s="174"/>
      <c r="K456" s="174"/>
      <c r="L456" s="174"/>
    </row>
    <row r="457" spans="2:12">
      <c r="B457" s="174"/>
      <c r="C457" s="175"/>
      <c r="D457" s="175"/>
      <c r="E457" s="174"/>
      <c r="F457" s="174"/>
      <c r="G457" s="174"/>
      <c r="H457" s="174"/>
      <c r="I457" s="174"/>
      <c r="J457" s="174"/>
      <c r="K457" s="174"/>
      <c r="L457" s="174"/>
    </row>
    <row r="458" spans="2:12">
      <c r="B458" s="174"/>
      <c r="C458" s="175"/>
      <c r="D458" s="175"/>
      <c r="E458" s="174"/>
      <c r="F458" s="174"/>
      <c r="G458" s="174"/>
      <c r="H458" s="174"/>
      <c r="I458" s="174"/>
      <c r="J458" s="174"/>
      <c r="K458" s="174"/>
      <c r="L458" s="174"/>
    </row>
    <row r="459" spans="2:12">
      <c r="B459" s="174"/>
      <c r="C459" s="175"/>
      <c r="D459" s="175"/>
      <c r="E459" s="174"/>
      <c r="F459" s="174"/>
      <c r="G459" s="174"/>
      <c r="H459" s="174"/>
      <c r="I459" s="174"/>
      <c r="J459" s="174"/>
      <c r="K459" s="174"/>
      <c r="L459" s="174"/>
    </row>
    <row r="460" spans="2:12">
      <c r="B460" s="174"/>
      <c r="C460" s="175"/>
      <c r="D460" s="175"/>
      <c r="E460" s="174"/>
      <c r="F460" s="174"/>
      <c r="G460" s="174"/>
      <c r="H460" s="174"/>
      <c r="I460" s="174"/>
      <c r="J460" s="174"/>
      <c r="K460" s="174"/>
      <c r="L460" s="174"/>
    </row>
    <row r="461" spans="2:12">
      <c r="B461" s="174"/>
      <c r="C461" s="175"/>
      <c r="D461" s="175"/>
      <c r="E461" s="174"/>
      <c r="F461" s="174"/>
      <c r="G461" s="174"/>
      <c r="H461" s="174"/>
      <c r="I461" s="174"/>
      <c r="J461" s="174"/>
      <c r="K461" s="174"/>
      <c r="L461" s="174"/>
    </row>
    <row r="462" spans="2:12">
      <c r="B462" s="174"/>
      <c r="C462" s="175"/>
      <c r="D462" s="175"/>
      <c r="E462" s="174"/>
      <c r="F462" s="174"/>
      <c r="G462" s="174"/>
      <c r="H462" s="174"/>
      <c r="I462" s="174"/>
      <c r="J462" s="174"/>
      <c r="K462" s="174"/>
      <c r="L462" s="174"/>
    </row>
    <row r="463" spans="2:12">
      <c r="B463" s="174"/>
      <c r="C463" s="175"/>
      <c r="D463" s="175"/>
      <c r="E463" s="174"/>
      <c r="F463" s="174"/>
      <c r="G463" s="174"/>
      <c r="H463" s="174"/>
      <c r="I463" s="174"/>
      <c r="J463" s="174"/>
      <c r="K463" s="174"/>
      <c r="L463" s="174"/>
    </row>
    <row r="464" spans="2:12">
      <c r="B464" s="174"/>
      <c r="C464" s="175"/>
      <c r="D464" s="175"/>
      <c r="E464" s="174"/>
      <c r="F464" s="174"/>
      <c r="G464" s="174"/>
      <c r="H464" s="174"/>
      <c r="I464" s="174"/>
      <c r="J464" s="174"/>
      <c r="K464" s="174"/>
      <c r="L464" s="174"/>
    </row>
    <row r="465" spans="2:12">
      <c r="B465" s="174"/>
      <c r="C465" s="175"/>
      <c r="D465" s="175"/>
      <c r="E465" s="174"/>
      <c r="F465" s="174"/>
      <c r="G465" s="174"/>
      <c r="H465" s="174"/>
      <c r="I465" s="174"/>
      <c r="J465" s="174"/>
      <c r="K465" s="174"/>
      <c r="L465" s="174"/>
    </row>
    <row r="466" spans="2:12">
      <c r="B466" s="174"/>
      <c r="C466" s="175"/>
      <c r="D466" s="175"/>
      <c r="E466" s="174"/>
      <c r="F466" s="174"/>
      <c r="G466" s="174"/>
      <c r="H466" s="174"/>
      <c r="I466" s="174"/>
      <c r="J466" s="174"/>
      <c r="K466" s="174"/>
      <c r="L466" s="174"/>
    </row>
    <row r="467" spans="2:12">
      <c r="B467" s="174"/>
      <c r="C467" s="175"/>
      <c r="D467" s="175"/>
      <c r="E467" s="174"/>
      <c r="F467" s="174"/>
      <c r="G467" s="174"/>
      <c r="H467" s="174"/>
      <c r="I467" s="174"/>
      <c r="J467" s="174"/>
      <c r="K467" s="174"/>
      <c r="L467" s="174"/>
    </row>
    <row r="468" spans="2:12">
      <c r="B468" s="174"/>
      <c r="C468" s="175"/>
      <c r="D468" s="175"/>
      <c r="E468" s="174"/>
      <c r="F468" s="174"/>
      <c r="G468" s="174"/>
      <c r="H468" s="174"/>
      <c r="I468" s="174"/>
      <c r="J468" s="174"/>
      <c r="K468" s="174"/>
      <c r="L468" s="174"/>
    </row>
    <row r="469" spans="2:12">
      <c r="B469" s="174"/>
      <c r="C469" s="175"/>
      <c r="D469" s="175"/>
      <c r="E469" s="174"/>
      <c r="F469" s="174"/>
      <c r="G469" s="174"/>
      <c r="H469" s="174"/>
      <c r="I469" s="174"/>
      <c r="J469" s="174"/>
      <c r="K469" s="174"/>
      <c r="L469" s="174"/>
    </row>
    <row r="470" spans="2:12">
      <c r="B470" s="174"/>
      <c r="C470" s="175"/>
      <c r="D470" s="175"/>
      <c r="E470" s="174"/>
      <c r="F470" s="174"/>
      <c r="G470" s="174"/>
      <c r="H470" s="174"/>
      <c r="I470" s="174"/>
      <c r="J470" s="174"/>
      <c r="K470" s="174"/>
      <c r="L470" s="174"/>
    </row>
    <row r="471" spans="2:12">
      <c r="B471" s="174"/>
      <c r="C471" s="175"/>
      <c r="D471" s="175"/>
      <c r="E471" s="174"/>
      <c r="F471" s="174"/>
      <c r="G471" s="174"/>
      <c r="H471" s="174"/>
      <c r="I471" s="174"/>
      <c r="J471" s="174"/>
      <c r="K471" s="174"/>
      <c r="L471" s="174"/>
    </row>
    <row r="472" spans="2:12">
      <c r="B472" s="174"/>
      <c r="C472" s="175"/>
      <c r="D472" s="175"/>
      <c r="E472" s="174"/>
      <c r="F472" s="174"/>
      <c r="G472" s="174"/>
      <c r="H472" s="174"/>
      <c r="I472" s="174"/>
      <c r="J472" s="174"/>
      <c r="K472" s="174"/>
      <c r="L472" s="174"/>
    </row>
    <row r="473" spans="2:12">
      <c r="B473" s="174"/>
      <c r="C473" s="175"/>
      <c r="D473" s="175"/>
      <c r="E473" s="174"/>
      <c r="F473" s="174"/>
      <c r="G473" s="174"/>
      <c r="H473" s="174"/>
      <c r="I473" s="174"/>
      <c r="J473" s="174"/>
      <c r="K473" s="174"/>
      <c r="L473" s="174"/>
    </row>
    <row r="474" spans="2:12">
      <c r="B474" s="174"/>
      <c r="C474" s="175"/>
      <c r="D474" s="175"/>
      <c r="E474" s="174"/>
      <c r="F474" s="174"/>
      <c r="G474" s="174"/>
      <c r="H474" s="174"/>
      <c r="I474" s="174"/>
      <c r="J474" s="174"/>
      <c r="K474" s="174"/>
      <c r="L474" s="174"/>
    </row>
    <row r="475" spans="2:12">
      <c r="B475" s="174"/>
      <c r="C475" s="175"/>
      <c r="D475" s="175"/>
      <c r="E475" s="174"/>
      <c r="F475" s="174"/>
      <c r="G475" s="174"/>
      <c r="H475" s="174"/>
      <c r="I475" s="174"/>
      <c r="J475" s="174"/>
      <c r="K475" s="174"/>
      <c r="L475" s="174"/>
    </row>
    <row r="476" spans="2:12">
      <c r="B476" s="174"/>
      <c r="C476" s="175"/>
      <c r="D476" s="175"/>
      <c r="E476" s="174"/>
      <c r="F476" s="174"/>
      <c r="G476" s="174"/>
      <c r="H476" s="174"/>
      <c r="I476" s="174"/>
      <c r="J476" s="174"/>
      <c r="K476" s="174"/>
      <c r="L476" s="174"/>
    </row>
    <row r="477" spans="2:12">
      <c r="B477" s="174"/>
      <c r="C477" s="175"/>
      <c r="D477" s="175"/>
      <c r="E477" s="174"/>
      <c r="F477" s="174"/>
      <c r="G477" s="174"/>
      <c r="H477" s="174"/>
      <c r="I477" s="174"/>
      <c r="J477" s="174"/>
      <c r="K477" s="174"/>
      <c r="L477" s="174"/>
    </row>
    <row r="478" spans="2:12">
      <c r="B478" s="174"/>
      <c r="C478" s="175"/>
      <c r="D478" s="175"/>
      <c r="E478" s="174"/>
      <c r="F478" s="174"/>
      <c r="G478" s="174"/>
      <c r="H478" s="174"/>
      <c r="I478" s="174"/>
      <c r="J478" s="174"/>
      <c r="K478" s="174"/>
      <c r="L478" s="174"/>
    </row>
    <row r="479" spans="2:12">
      <c r="B479" s="174"/>
      <c r="C479" s="175"/>
      <c r="D479" s="175"/>
      <c r="E479" s="174"/>
      <c r="F479" s="174"/>
      <c r="G479" s="174"/>
      <c r="H479" s="174"/>
      <c r="I479" s="174"/>
      <c r="J479" s="174"/>
      <c r="K479" s="174"/>
      <c r="L479" s="174"/>
    </row>
    <row r="480" spans="2:12">
      <c r="B480" s="174"/>
      <c r="C480" s="175"/>
      <c r="D480" s="175"/>
      <c r="E480" s="174"/>
      <c r="F480" s="174"/>
      <c r="G480" s="174"/>
      <c r="H480" s="174"/>
      <c r="I480" s="174"/>
      <c r="J480" s="174"/>
      <c r="K480" s="174"/>
      <c r="L480" s="174"/>
    </row>
    <row r="481" spans="2:12">
      <c r="B481" s="174"/>
      <c r="C481" s="175"/>
      <c r="D481" s="175"/>
      <c r="E481" s="174"/>
      <c r="F481" s="174"/>
      <c r="G481" s="174"/>
      <c r="H481" s="174"/>
      <c r="I481" s="174"/>
      <c r="J481" s="174"/>
      <c r="K481" s="174"/>
      <c r="L481" s="174"/>
    </row>
    <row r="482" spans="2:12">
      <c r="B482" s="174"/>
      <c r="C482" s="175"/>
      <c r="D482" s="175"/>
      <c r="E482" s="174"/>
      <c r="F482" s="174"/>
      <c r="G482" s="174"/>
      <c r="H482" s="174"/>
      <c r="I482" s="174"/>
      <c r="J482" s="174"/>
      <c r="K482" s="174"/>
      <c r="L482" s="174"/>
    </row>
    <row r="483" spans="2:12">
      <c r="B483" s="174"/>
      <c r="C483" s="175"/>
      <c r="D483" s="175"/>
      <c r="E483" s="174"/>
      <c r="F483" s="174"/>
      <c r="G483" s="174"/>
      <c r="H483" s="174"/>
      <c r="I483" s="174"/>
      <c r="J483" s="174"/>
      <c r="K483" s="174"/>
      <c r="L483" s="174"/>
    </row>
    <row r="484" spans="2:12">
      <c r="B484" s="174"/>
      <c r="C484" s="175"/>
      <c r="D484" s="175"/>
      <c r="E484" s="174"/>
      <c r="F484" s="174"/>
      <c r="G484" s="174"/>
      <c r="H484" s="174"/>
      <c r="I484" s="174"/>
      <c r="J484" s="174"/>
      <c r="K484" s="174"/>
      <c r="L484" s="174"/>
    </row>
    <row r="485" spans="2:12">
      <c r="B485" s="174"/>
      <c r="C485" s="175"/>
      <c r="D485" s="175"/>
      <c r="E485" s="174"/>
      <c r="F485" s="174"/>
      <c r="G485" s="174"/>
      <c r="H485" s="174"/>
      <c r="I485" s="174"/>
      <c r="J485" s="174"/>
      <c r="K485" s="174"/>
      <c r="L485" s="174"/>
    </row>
    <row r="486" spans="2:12">
      <c r="B486" s="174"/>
      <c r="C486" s="175"/>
      <c r="D486" s="175"/>
      <c r="E486" s="174"/>
      <c r="F486" s="174"/>
      <c r="G486" s="174"/>
      <c r="H486" s="174"/>
      <c r="I486" s="174"/>
      <c r="J486" s="174"/>
      <c r="K486" s="174"/>
      <c r="L486" s="174"/>
    </row>
    <row r="487" spans="2:12">
      <c r="B487" s="174"/>
      <c r="C487" s="175"/>
      <c r="D487" s="175"/>
      <c r="E487" s="174"/>
      <c r="F487" s="174"/>
      <c r="G487" s="174"/>
      <c r="H487" s="174"/>
      <c r="I487" s="174"/>
      <c r="J487" s="174"/>
      <c r="K487" s="174"/>
      <c r="L487" s="174"/>
    </row>
    <row r="488" spans="2:12">
      <c r="B488" s="174"/>
      <c r="C488" s="175"/>
      <c r="D488" s="175"/>
      <c r="E488" s="174"/>
      <c r="F488" s="174"/>
      <c r="G488" s="174"/>
      <c r="H488" s="174"/>
      <c r="I488" s="174"/>
      <c r="J488" s="174"/>
      <c r="K488" s="174"/>
      <c r="L488" s="174"/>
    </row>
    <row r="489" spans="2:12">
      <c r="B489" s="174"/>
      <c r="C489" s="175"/>
      <c r="D489" s="175"/>
      <c r="E489" s="174"/>
      <c r="F489" s="174"/>
      <c r="G489" s="174"/>
      <c r="H489" s="174"/>
      <c r="I489" s="174"/>
      <c r="J489" s="174"/>
      <c r="K489" s="174"/>
      <c r="L489" s="174"/>
    </row>
    <row r="490" spans="2:12">
      <c r="B490" s="174"/>
      <c r="C490" s="175"/>
      <c r="D490" s="175"/>
      <c r="E490" s="174"/>
      <c r="F490" s="174"/>
      <c r="G490" s="174"/>
      <c r="H490" s="174"/>
      <c r="I490" s="174"/>
      <c r="J490" s="174"/>
      <c r="K490" s="174"/>
      <c r="L490" s="174"/>
    </row>
    <row r="491" spans="2:12">
      <c r="B491" s="174"/>
      <c r="C491" s="175"/>
      <c r="D491" s="175"/>
      <c r="E491" s="174"/>
      <c r="F491" s="174"/>
      <c r="G491" s="174"/>
      <c r="H491" s="174"/>
      <c r="I491" s="174"/>
      <c r="J491" s="174"/>
      <c r="K491" s="174"/>
      <c r="L491" s="174"/>
    </row>
    <row r="492" spans="2:12">
      <c r="B492" s="174"/>
      <c r="C492" s="175"/>
      <c r="D492" s="175"/>
      <c r="E492" s="174"/>
      <c r="F492" s="174"/>
      <c r="G492" s="174"/>
      <c r="H492" s="174"/>
      <c r="I492" s="174"/>
      <c r="J492" s="174"/>
      <c r="K492" s="174"/>
      <c r="L492" s="174"/>
    </row>
    <row r="493" spans="2:12">
      <c r="B493" s="174"/>
      <c r="C493" s="175"/>
      <c r="D493" s="175"/>
      <c r="E493" s="174"/>
      <c r="F493" s="174"/>
      <c r="G493" s="174"/>
      <c r="H493" s="174"/>
      <c r="I493" s="174"/>
      <c r="J493" s="174"/>
      <c r="K493" s="174"/>
      <c r="L493" s="174"/>
    </row>
    <row r="494" spans="2:12">
      <c r="B494" s="174"/>
      <c r="C494" s="175"/>
      <c r="D494" s="175"/>
      <c r="E494" s="174"/>
      <c r="F494" s="174"/>
      <c r="G494" s="174"/>
      <c r="H494" s="174"/>
      <c r="I494" s="174"/>
      <c r="J494" s="174"/>
      <c r="K494" s="174"/>
      <c r="L494" s="174"/>
    </row>
    <row r="495" spans="2:12">
      <c r="B495" s="174"/>
      <c r="C495" s="175"/>
      <c r="D495" s="175"/>
      <c r="E495" s="174"/>
      <c r="F495" s="174"/>
      <c r="G495" s="174"/>
      <c r="H495" s="174"/>
      <c r="I495" s="174"/>
      <c r="J495" s="174"/>
      <c r="K495" s="174"/>
      <c r="L495" s="174"/>
    </row>
    <row r="496" spans="2:12">
      <c r="B496" s="174"/>
      <c r="C496" s="175"/>
      <c r="D496" s="175"/>
      <c r="E496" s="174"/>
      <c r="F496" s="174"/>
      <c r="G496" s="174"/>
      <c r="H496" s="174"/>
      <c r="I496" s="174"/>
      <c r="J496" s="174"/>
      <c r="K496" s="174"/>
      <c r="L496" s="174"/>
    </row>
    <row r="497" spans="2:12">
      <c r="B497" s="174"/>
      <c r="C497" s="175"/>
      <c r="D497" s="175"/>
      <c r="E497" s="174"/>
      <c r="F497" s="174"/>
      <c r="G497" s="174"/>
      <c r="H497" s="174"/>
      <c r="I497" s="174"/>
      <c r="J497" s="174"/>
      <c r="K497" s="174"/>
      <c r="L497" s="174"/>
    </row>
    <row r="498" spans="2:12">
      <c r="B498" s="174"/>
      <c r="C498" s="175"/>
      <c r="D498" s="175"/>
      <c r="E498" s="174"/>
      <c r="F498" s="174"/>
      <c r="G498" s="174"/>
      <c r="H498" s="174"/>
      <c r="I498" s="174"/>
      <c r="J498" s="174"/>
      <c r="K498" s="174"/>
      <c r="L498" s="174"/>
    </row>
    <row r="499" spans="2:12">
      <c r="B499" s="174"/>
      <c r="C499" s="175"/>
      <c r="D499" s="175"/>
      <c r="E499" s="174"/>
      <c r="F499" s="174"/>
      <c r="G499" s="174"/>
      <c r="H499" s="174"/>
      <c r="I499" s="174"/>
      <c r="J499" s="174"/>
      <c r="K499" s="174"/>
      <c r="L499" s="174"/>
    </row>
    <row r="500" spans="2:12">
      <c r="B500" s="174"/>
      <c r="C500" s="175"/>
      <c r="D500" s="175"/>
      <c r="E500" s="174"/>
      <c r="F500" s="174"/>
      <c r="G500" s="174"/>
      <c r="H500" s="174"/>
      <c r="I500" s="174"/>
      <c r="J500" s="174"/>
      <c r="K500" s="174"/>
      <c r="L500" s="174"/>
    </row>
    <row r="501" spans="2:12">
      <c r="B501" s="174"/>
      <c r="C501" s="175"/>
      <c r="D501" s="175"/>
      <c r="E501" s="174"/>
      <c r="F501" s="174"/>
      <c r="G501" s="174"/>
      <c r="H501" s="174"/>
      <c r="I501" s="174"/>
      <c r="J501" s="174"/>
      <c r="K501" s="174"/>
      <c r="L501" s="174"/>
    </row>
    <row r="502" spans="2:12">
      <c r="B502" s="174"/>
      <c r="C502" s="175"/>
      <c r="D502" s="175"/>
      <c r="E502" s="174"/>
      <c r="F502" s="174"/>
      <c r="G502" s="174"/>
      <c r="H502" s="174"/>
      <c r="I502" s="174"/>
      <c r="J502" s="174"/>
      <c r="K502" s="174"/>
      <c r="L502" s="174"/>
    </row>
    <row r="503" spans="2:12">
      <c r="B503" s="174"/>
      <c r="C503" s="175"/>
      <c r="D503" s="175"/>
      <c r="E503" s="174"/>
      <c r="F503" s="174"/>
      <c r="G503" s="174"/>
      <c r="H503" s="174"/>
      <c r="I503" s="174"/>
      <c r="J503" s="174"/>
      <c r="K503" s="174"/>
      <c r="L503" s="174"/>
    </row>
    <row r="504" spans="2:12">
      <c r="B504" s="174"/>
      <c r="C504" s="175"/>
      <c r="D504" s="175"/>
      <c r="E504" s="174"/>
      <c r="F504" s="174"/>
      <c r="G504" s="174"/>
      <c r="H504" s="174"/>
      <c r="I504" s="174"/>
      <c r="J504" s="174"/>
      <c r="K504" s="174"/>
      <c r="L504" s="174"/>
    </row>
    <row r="505" spans="2:12">
      <c r="B505" s="174"/>
      <c r="C505" s="175"/>
      <c r="D505" s="175"/>
      <c r="E505" s="174"/>
      <c r="F505" s="174"/>
      <c r="G505" s="174"/>
      <c r="H505" s="174"/>
      <c r="I505" s="174"/>
      <c r="J505" s="174"/>
      <c r="K505" s="174"/>
      <c r="L505" s="174"/>
    </row>
    <row r="506" spans="2:12">
      <c r="B506" s="174"/>
      <c r="C506" s="175"/>
      <c r="D506" s="175"/>
      <c r="E506" s="174"/>
      <c r="F506" s="174"/>
      <c r="G506" s="174"/>
      <c r="H506" s="174"/>
      <c r="I506" s="174"/>
      <c r="J506" s="174"/>
      <c r="K506" s="174"/>
      <c r="L506" s="174"/>
    </row>
    <row r="507" spans="2:12">
      <c r="B507" s="174"/>
      <c r="C507" s="175"/>
      <c r="D507" s="175"/>
      <c r="E507" s="174"/>
      <c r="F507" s="174"/>
      <c r="G507" s="174"/>
      <c r="H507" s="174"/>
      <c r="I507" s="174"/>
      <c r="J507" s="174"/>
      <c r="K507" s="174"/>
      <c r="L507" s="174"/>
    </row>
    <row r="508" spans="2:12">
      <c r="B508" s="174"/>
      <c r="C508" s="175"/>
      <c r="D508" s="175"/>
      <c r="E508" s="174"/>
      <c r="F508" s="174"/>
      <c r="G508" s="174"/>
      <c r="H508" s="174"/>
      <c r="I508" s="174"/>
      <c r="J508" s="174"/>
      <c r="K508" s="174"/>
      <c r="L508" s="174"/>
    </row>
    <row r="509" spans="2:12">
      <c r="B509" s="174"/>
      <c r="C509" s="175"/>
      <c r="D509" s="175"/>
      <c r="E509" s="174"/>
      <c r="F509" s="174"/>
      <c r="G509" s="174"/>
      <c r="H509" s="174"/>
      <c r="I509" s="174"/>
      <c r="J509" s="174"/>
      <c r="K509" s="174"/>
      <c r="L509" s="174"/>
    </row>
    <row r="510" spans="2:12">
      <c r="B510" s="174"/>
      <c r="C510" s="175"/>
      <c r="D510" s="175"/>
      <c r="E510" s="174"/>
      <c r="F510" s="174"/>
      <c r="G510" s="174"/>
      <c r="H510" s="174"/>
      <c r="I510" s="174"/>
      <c r="J510" s="174"/>
      <c r="K510" s="174"/>
      <c r="L510" s="174"/>
    </row>
    <row r="511" spans="2:12">
      <c r="B511" s="174"/>
      <c r="C511" s="175"/>
      <c r="D511" s="175"/>
      <c r="E511" s="174"/>
      <c r="F511" s="174"/>
      <c r="G511" s="174"/>
      <c r="H511" s="174"/>
      <c r="I511" s="174"/>
      <c r="J511" s="174"/>
      <c r="K511" s="174"/>
      <c r="L511" s="174"/>
    </row>
    <row r="512" spans="2:12">
      <c r="B512" s="174"/>
      <c r="C512" s="175"/>
      <c r="D512" s="175"/>
      <c r="E512" s="174"/>
      <c r="F512" s="174"/>
      <c r="G512" s="174"/>
      <c r="H512" s="174"/>
      <c r="I512" s="174"/>
      <c r="J512" s="174"/>
      <c r="K512" s="174"/>
      <c r="L512" s="174"/>
    </row>
    <row r="513" spans="2:12">
      <c r="B513" s="174"/>
      <c r="C513" s="175"/>
      <c r="D513" s="175"/>
      <c r="E513" s="174"/>
      <c r="F513" s="174"/>
      <c r="G513" s="174"/>
      <c r="H513" s="174"/>
      <c r="I513" s="174"/>
      <c r="J513" s="174"/>
      <c r="K513" s="174"/>
      <c r="L513" s="174"/>
    </row>
    <row r="514" spans="2:12">
      <c r="B514" s="174"/>
      <c r="C514" s="175"/>
      <c r="D514" s="175"/>
      <c r="E514" s="174"/>
      <c r="F514" s="174"/>
      <c r="G514" s="174"/>
      <c r="H514" s="174"/>
      <c r="I514" s="174"/>
      <c r="J514" s="174"/>
      <c r="K514" s="174"/>
      <c r="L514" s="174"/>
    </row>
    <row r="515" spans="2:12">
      <c r="B515" s="174"/>
      <c r="C515" s="175"/>
      <c r="D515" s="175"/>
      <c r="E515" s="174"/>
      <c r="F515" s="174"/>
      <c r="G515" s="174"/>
      <c r="H515" s="174"/>
      <c r="I515" s="174"/>
      <c r="J515" s="174"/>
      <c r="K515" s="174"/>
      <c r="L515" s="174"/>
    </row>
    <row r="516" spans="2:12">
      <c r="B516" s="174"/>
      <c r="C516" s="175"/>
      <c r="D516" s="175"/>
      <c r="E516" s="174"/>
      <c r="F516" s="174"/>
      <c r="G516" s="174"/>
      <c r="H516" s="174"/>
      <c r="I516" s="174"/>
      <c r="J516" s="174"/>
      <c r="K516" s="174"/>
      <c r="L516" s="174"/>
    </row>
    <row r="517" spans="2:12">
      <c r="B517" s="174"/>
      <c r="C517" s="175"/>
      <c r="D517" s="175"/>
      <c r="E517" s="174"/>
      <c r="F517" s="174"/>
      <c r="G517" s="174"/>
      <c r="H517" s="174"/>
      <c r="I517" s="174"/>
      <c r="J517" s="174"/>
      <c r="K517" s="174"/>
      <c r="L517" s="174"/>
    </row>
    <row r="518" spans="2:12">
      <c r="B518" s="174"/>
      <c r="C518" s="175"/>
      <c r="D518" s="175"/>
      <c r="E518" s="174"/>
      <c r="F518" s="174"/>
      <c r="G518" s="174"/>
      <c r="H518" s="174"/>
      <c r="I518" s="174"/>
      <c r="J518" s="174"/>
      <c r="K518" s="174"/>
      <c r="L518" s="174"/>
    </row>
    <row r="519" spans="2:12">
      <c r="B519" s="174"/>
      <c r="C519" s="175"/>
      <c r="D519" s="175"/>
      <c r="E519" s="174"/>
      <c r="F519" s="174"/>
      <c r="G519" s="174"/>
      <c r="H519" s="174"/>
      <c r="I519" s="174"/>
      <c r="J519" s="174"/>
      <c r="K519" s="174"/>
      <c r="L519" s="174"/>
    </row>
    <row r="520" spans="2:12">
      <c r="B520" s="174"/>
      <c r="C520" s="175"/>
      <c r="D520" s="175"/>
      <c r="E520" s="174"/>
      <c r="F520" s="174"/>
      <c r="G520" s="174"/>
      <c r="H520" s="174"/>
      <c r="I520" s="174"/>
      <c r="J520" s="174"/>
      <c r="K520" s="174"/>
      <c r="L520" s="174"/>
    </row>
    <row r="521" spans="2:12">
      <c r="B521" s="174"/>
      <c r="C521" s="175"/>
      <c r="D521" s="175"/>
      <c r="E521" s="174"/>
      <c r="F521" s="174"/>
      <c r="G521" s="174"/>
      <c r="H521" s="174"/>
      <c r="I521" s="174"/>
      <c r="J521" s="174"/>
      <c r="K521" s="174"/>
      <c r="L521" s="174"/>
    </row>
    <row r="522" spans="2:12">
      <c r="B522" s="174"/>
      <c r="C522" s="175"/>
      <c r="D522" s="175"/>
      <c r="E522" s="174"/>
      <c r="F522" s="174"/>
      <c r="G522" s="174"/>
      <c r="H522" s="174"/>
      <c r="I522" s="174"/>
      <c r="J522" s="174"/>
      <c r="K522" s="174"/>
      <c r="L522" s="174"/>
    </row>
    <row r="523" spans="2:12">
      <c r="B523" s="174"/>
      <c r="C523" s="175"/>
      <c r="D523" s="175"/>
      <c r="E523" s="174"/>
      <c r="F523" s="174"/>
      <c r="G523" s="174"/>
      <c r="H523" s="174"/>
      <c r="I523" s="174"/>
      <c r="J523" s="174"/>
      <c r="K523" s="174"/>
      <c r="L523" s="174"/>
    </row>
    <row r="524" spans="2:12">
      <c r="B524" s="174"/>
      <c r="C524" s="175"/>
      <c r="D524" s="175"/>
      <c r="E524" s="174"/>
      <c r="F524" s="174"/>
      <c r="G524" s="174"/>
      <c r="H524" s="174"/>
      <c r="I524" s="174"/>
      <c r="J524" s="174"/>
      <c r="K524" s="174"/>
      <c r="L524" s="174"/>
    </row>
    <row r="525" spans="2:12">
      <c r="B525" s="174"/>
      <c r="C525" s="175"/>
      <c r="D525" s="175"/>
      <c r="E525" s="174"/>
      <c r="F525" s="174"/>
      <c r="G525" s="174"/>
      <c r="H525" s="174"/>
      <c r="I525" s="174"/>
      <c r="J525" s="174"/>
      <c r="K525" s="174"/>
      <c r="L525" s="174"/>
    </row>
    <row r="526" spans="2:12">
      <c r="B526" s="174"/>
      <c r="C526" s="175"/>
      <c r="D526" s="175"/>
      <c r="E526" s="174"/>
      <c r="F526" s="174"/>
      <c r="G526" s="174"/>
      <c r="H526" s="174"/>
      <c r="I526" s="174"/>
      <c r="J526" s="174"/>
      <c r="K526" s="174"/>
      <c r="L526" s="174"/>
    </row>
    <row r="527" spans="2:12">
      <c r="B527" s="174"/>
      <c r="C527" s="175"/>
      <c r="D527" s="175"/>
      <c r="E527" s="174"/>
      <c r="F527" s="174"/>
      <c r="G527" s="174"/>
      <c r="H527" s="174"/>
      <c r="I527" s="174"/>
      <c r="J527" s="174"/>
      <c r="K527" s="174"/>
      <c r="L527" s="174"/>
    </row>
    <row r="528" spans="2:12">
      <c r="B528" s="174"/>
      <c r="C528" s="175"/>
      <c r="D528" s="175"/>
      <c r="E528" s="174"/>
      <c r="F528" s="174"/>
      <c r="G528" s="174"/>
      <c r="H528" s="174"/>
      <c r="I528" s="174"/>
      <c r="J528" s="174"/>
      <c r="K528" s="174"/>
      <c r="L528" s="174"/>
    </row>
    <row r="529" spans="2:12">
      <c r="B529" s="174"/>
      <c r="C529" s="175"/>
      <c r="D529" s="175"/>
      <c r="E529" s="174"/>
      <c r="F529" s="174"/>
      <c r="G529" s="174"/>
      <c r="H529" s="174"/>
      <c r="I529" s="174"/>
      <c r="J529" s="174"/>
      <c r="K529" s="174"/>
      <c r="L529" s="174"/>
    </row>
    <row r="530" spans="2:12">
      <c r="B530" s="174"/>
      <c r="C530" s="175"/>
      <c r="D530" s="175"/>
      <c r="E530" s="174"/>
      <c r="F530" s="174"/>
      <c r="G530" s="174"/>
      <c r="H530" s="174"/>
      <c r="I530" s="174"/>
      <c r="J530" s="174"/>
      <c r="K530" s="174"/>
      <c r="L530" s="174"/>
    </row>
    <row r="531" spans="2:12">
      <c r="B531" s="174"/>
      <c r="C531" s="175"/>
      <c r="D531" s="175"/>
      <c r="E531" s="174"/>
      <c r="F531" s="174"/>
      <c r="G531" s="174"/>
      <c r="H531" s="174"/>
      <c r="I531" s="174"/>
      <c r="J531" s="174"/>
      <c r="K531" s="174"/>
      <c r="L531" s="174"/>
    </row>
    <row r="532" spans="2:12">
      <c r="B532" s="174"/>
      <c r="C532" s="175"/>
      <c r="D532" s="175"/>
      <c r="E532" s="174"/>
      <c r="F532" s="174"/>
      <c r="G532" s="174"/>
      <c r="H532" s="174"/>
      <c r="I532" s="174"/>
      <c r="J532" s="174"/>
      <c r="K532" s="174"/>
      <c r="L532" s="174"/>
    </row>
    <row r="533" spans="2:12">
      <c r="B533" s="174"/>
      <c r="C533" s="175"/>
      <c r="D533" s="175"/>
      <c r="E533" s="174"/>
      <c r="F533" s="174"/>
      <c r="G533" s="174"/>
      <c r="H533" s="174"/>
      <c r="I533" s="174"/>
      <c r="J533" s="174"/>
      <c r="K533" s="174"/>
      <c r="L533" s="174"/>
    </row>
    <row r="534" spans="2:12">
      <c r="B534" s="174"/>
      <c r="C534" s="175"/>
      <c r="D534" s="175"/>
      <c r="E534" s="174"/>
      <c r="F534" s="174"/>
      <c r="G534" s="174"/>
      <c r="H534" s="174"/>
      <c r="I534" s="174"/>
      <c r="J534" s="174"/>
      <c r="K534" s="174"/>
      <c r="L534" s="174"/>
    </row>
    <row r="535" spans="2:12">
      <c r="B535" s="174"/>
      <c r="C535" s="175"/>
      <c r="D535" s="175"/>
      <c r="E535" s="174"/>
      <c r="F535" s="174"/>
      <c r="G535" s="174"/>
      <c r="H535" s="174"/>
      <c r="I535" s="174"/>
      <c r="J535" s="174"/>
      <c r="K535" s="174"/>
      <c r="L535" s="174"/>
    </row>
    <row r="536" spans="2:12">
      <c r="B536" s="174"/>
      <c r="C536" s="175"/>
      <c r="D536" s="175"/>
      <c r="E536" s="174"/>
      <c r="F536" s="174"/>
      <c r="G536" s="174"/>
      <c r="H536" s="174"/>
      <c r="I536" s="174"/>
      <c r="J536" s="174"/>
      <c r="K536" s="174"/>
      <c r="L536" s="174"/>
    </row>
    <row r="537" spans="2:12">
      <c r="B537" s="174"/>
      <c r="C537" s="175"/>
      <c r="D537" s="175"/>
      <c r="E537" s="174"/>
      <c r="F537" s="174"/>
      <c r="G537" s="174"/>
      <c r="H537" s="174"/>
      <c r="I537" s="174"/>
      <c r="J537" s="174"/>
      <c r="K537" s="174"/>
      <c r="L537" s="174"/>
    </row>
    <row r="538" spans="2:12">
      <c r="B538" s="174"/>
      <c r="C538" s="175"/>
      <c r="D538" s="175"/>
      <c r="E538" s="174"/>
      <c r="F538" s="174"/>
      <c r="G538" s="174"/>
      <c r="H538" s="174"/>
      <c r="I538" s="174"/>
      <c r="J538" s="174"/>
      <c r="K538" s="174"/>
      <c r="L538" s="174"/>
    </row>
    <row r="539" spans="2:12">
      <c r="B539" s="174"/>
      <c r="C539" s="175"/>
      <c r="D539" s="175"/>
      <c r="E539" s="174"/>
      <c r="F539" s="174"/>
      <c r="G539" s="174"/>
      <c r="H539" s="174"/>
      <c r="I539" s="174"/>
      <c r="J539" s="174"/>
      <c r="K539" s="174"/>
      <c r="L539" s="174"/>
    </row>
    <row r="540" spans="2:12">
      <c r="B540" s="174"/>
      <c r="C540" s="175"/>
      <c r="D540" s="175"/>
      <c r="E540" s="174"/>
      <c r="F540" s="174"/>
      <c r="G540" s="174"/>
      <c r="H540" s="174"/>
      <c r="I540" s="174"/>
      <c r="J540" s="174"/>
      <c r="K540" s="174"/>
      <c r="L540" s="174"/>
    </row>
    <row r="541" spans="2:12">
      <c r="B541" s="174"/>
      <c r="C541" s="175"/>
      <c r="D541" s="175"/>
      <c r="E541" s="174"/>
      <c r="F541" s="174"/>
      <c r="G541" s="174"/>
      <c r="H541" s="174"/>
      <c r="I541" s="174"/>
      <c r="J541" s="174"/>
      <c r="K541" s="174"/>
      <c r="L541" s="174"/>
    </row>
    <row r="542" spans="2:12">
      <c r="B542" s="174"/>
      <c r="C542" s="175"/>
      <c r="D542" s="175"/>
      <c r="E542" s="174"/>
      <c r="F542" s="174"/>
      <c r="G542" s="174"/>
      <c r="H542" s="174"/>
      <c r="I542" s="174"/>
      <c r="J542" s="174"/>
      <c r="K542" s="174"/>
      <c r="L542" s="174"/>
    </row>
    <row r="543" spans="2:12">
      <c r="B543" s="174"/>
      <c r="C543" s="175"/>
      <c r="D543" s="175"/>
      <c r="E543" s="174"/>
      <c r="F543" s="174"/>
      <c r="G543" s="174"/>
      <c r="H543" s="174"/>
      <c r="I543" s="174"/>
      <c r="J543" s="174"/>
      <c r="K543" s="174"/>
      <c r="L543" s="174"/>
    </row>
    <row r="544" spans="2:12">
      <c r="B544" s="174"/>
      <c r="C544" s="175"/>
      <c r="D544" s="175"/>
      <c r="E544" s="174"/>
      <c r="F544" s="174"/>
      <c r="G544" s="174"/>
      <c r="H544" s="174"/>
      <c r="I544" s="174"/>
      <c r="J544" s="174"/>
      <c r="K544" s="174"/>
      <c r="L544" s="174"/>
    </row>
    <row r="545" spans="2:12">
      <c r="B545" s="174"/>
      <c r="C545" s="175"/>
      <c r="D545" s="175"/>
      <c r="E545" s="174"/>
      <c r="F545" s="174"/>
      <c r="G545" s="174"/>
      <c r="H545" s="174"/>
      <c r="I545" s="174"/>
      <c r="J545" s="174"/>
      <c r="K545" s="174"/>
      <c r="L545" s="174"/>
    </row>
    <row r="546" spans="2:12">
      <c r="B546" s="174"/>
      <c r="C546" s="175"/>
      <c r="D546" s="175"/>
      <c r="E546" s="174"/>
      <c r="F546" s="174"/>
      <c r="G546" s="174"/>
      <c r="H546" s="174"/>
      <c r="I546" s="174"/>
      <c r="J546" s="174"/>
      <c r="K546" s="174"/>
      <c r="L546" s="174"/>
    </row>
    <row r="547" spans="2:12">
      <c r="B547" s="174"/>
      <c r="C547" s="175"/>
      <c r="D547" s="175"/>
      <c r="E547" s="174"/>
      <c r="F547" s="174"/>
      <c r="G547" s="174"/>
      <c r="H547" s="174"/>
      <c r="I547" s="174"/>
      <c r="J547" s="174"/>
      <c r="K547" s="174"/>
      <c r="L547" s="174"/>
    </row>
    <row r="548" spans="2:12">
      <c r="B548" s="174"/>
      <c r="C548" s="175"/>
      <c r="D548" s="175"/>
      <c r="E548" s="174"/>
      <c r="F548" s="174"/>
      <c r="G548" s="174"/>
      <c r="H548" s="174"/>
      <c r="I548" s="174"/>
      <c r="J548" s="174"/>
      <c r="K548" s="174"/>
      <c r="L548" s="174"/>
    </row>
    <row r="549" spans="2:12">
      <c r="B549" s="174"/>
      <c r="C549" s="175"/>
      <c r="D549" s="175"/>
      <c r="E549" s="174"/>
      <c r="F549" s="174"/>
      <c r="G549" s="174"/>
      <c r="H549" s="174"/>
      <c r="I549" s="174"/>
      <c r="J549" s="174"/>
      <c r="K549" s="174"/>
      <c r="L549" s="174"/>
    </row>
    <row r="550" spans="2:12">
      <c r="B550" s="174"/>
      <c r="C550" s="175"/>
      <c r="D550" s="175"/>
      <c r="E550" s="174"/>
      <c r="F550" s="174"/>
      <c r="G550" s="174"/>
      <c r="H550" s="174"/>
      <c r="I550" s="174"/>
      <c r="J550" s="174"/>
      <c r="K550" s="174"/>
      <c r="L550" s="174"/>
    </row>
    <row r="551" spans="2:12">
      <c r="B551" s="174"/>
      <c r="C551" s="175"/>
      <c r="D551" s="175"/>
      <c r="E551" s="174"/>
      <c r="F551" s="174"/>
      <c r="G551" s="174"/>
      <c r="H551" s="174"/>
      <c r="I551" s="174"/>
      <c r="J551" s="174"/>
      <c r="K551" s="174"/>
      <c r="L551" s="174"/>
    </row>
    <row r="552" spans="2:12">
      <c r="B552" s="174"/>
      <c r="C552" s="175"/>
      <c r="D552" s="175"/>
      <c r="E552" s="174"/>
      <c r="F552" s="174"/>
      <c r="G552" s="174"/>
      <c r="H552" s="174"/>
      <c r="I552" s="174"/>
      <c r="J552" s="174"/>
      <c r="K552" s="174"/>
      <c r="L552" s="174"/>
    </row>
    <row r="553" spans="2:12">
      <c r="B553" s="174"/>
      <c r="C553" s="175"/>
      <c r="D553" s="175"/>
      <c r="E553" s="174"/>
      <c r="F553" s="174"/>
      <c r="G553" s="174"/>
      <c r="H553" s="174"/>
      <c r="I553" s="174"/>
      <c r="J553" s="174"/>
      <c r="K553" s="174"/>
      <c r="L553" s="174"/>
    </row>
    <row r="554" spans="2:12">
      <c r="B554" s="174"/>
      <c r="C554" s="175"/>
      <c r="D554" s="175"/>
      <c r="E554" s="174"/>
      <c r="F554" s="174"/>
      <c r="G554" s="174"/>
      <c r="H554" s="174"/>
      <c r="I554" s="174"/>
      <c r="J554" s="174"/>
      <c r="K554" s="174"/>
      <c r="L554" s="174"/>
    </row>
    <row r="555" spans="2:12">
      <c r="B555" s="174"/>
      <c r="C555" s="175"/>
      <c r="D555" s="175"/>
      <c r="E555" s="174"/>
      <c r="F555" s="174"/>
      <c r="G555" s="174"/>
      <c r="H555" s="174"/>
      <c r="I555" s="174"/>
      <c r="J555" s="174"/>
      <c r="K555" s="174"/>
      <c r="L555" s="174"/>
    </row>
    <row r="556" spans="2:12">
      <c r="B556" s="174"/>
      <c r="C556" s="175"/>
      <c r="D556" s="175"/>
      <c r="E556" s="174"/>
      <c r="F556" s="174"/>
      <c r="G556" s="174"/>
      <c r="H556" s="174"/>
      <c r="I556" s="174"/>
      <c r="J556" s="174"/>
      <c r="K556" s="174"/>
      <c r="L556" s="174"/>
    </row>
    <row r="557" spans="2:12">
      <c r="B557" s="174"/>
      <c r="C557" s="175"/>
      <c r="D557" s="175"/>
      <c r="E557" s="174"/>
      <c r="F557" s="174"/>
      <c r="G557" s="174"/>
      <c r="H557" s="174"/>
      <c r="I557" s="174"/>
      <c r="J557" s="174"/>
      <c r="K557" s="174"/>
      <c r="L557" s="174"/>
    </row>
    <row r="558" spans="2:12">
      <c r="B558" s="174"/>
      <c r="C558" s="175"/>
      <c r="D558" s="175"/>
      <c r="E558" s="174"/>
      <c r="F558" s="174"/>
      <c r="G558" s="174"/>
      <c r="H558" s="174"/>
      <c r="I558" s="174"/>
      <c r="J558" s="174"/>
      <c r="K558" s="174"/>
      <c r="L558" s="174"/>
    </row>
    <row r="559" spans="2:12">
      <c r="B559" s="174"/>
      <c r="C559" s="175"/>
      <c r="D559" s="175"/>
      <c r="E559" s="174"/>
      <c r="F559" s="174"/>
      <c r="G559" s="174"/>
      <c r="H559" s="174"/>
      <c r="I559" s="174"/>
      <c r="J559" s="174"/>
      <c r="K559" s="174"/>
      <c r="L559" s="174"/>
    </row>
    <row r="560" spans="2:12">
      <c r="B560" s="174"/>
      <c r="C560" s="175"/>
      <c r="D560" s="175"/>
      <c r="E560" s="174"/>
      <c r="F560" s="174"/>
      <c r="G560" s="174"/>
      <c r="H560" s="174"/>
      <c r="I560" s="174"/>
      <c r="J560" s="174"/>
      <c r="K560" s="174"/>
      <c r="L560" s="174"/>
    </row>
    <row r="561" spans="2:12">
      <c r="B561" s="174"/>
      <c r="C561" s="175"/>
      <c r="D561" s="175"/>
      <c r="E561" s="174"/>
      <c r="F561" s="174"/>
      <c r="G561" s="174"/>
      <c r="H561" s="174"/>
      <c r="I561" s="174"/>
      <c r="J561" s="174"/>
      <c r="K561" s="174"/>
      <c r="L561" s="174"/>
    </row>
    <row r="562" spans="2:12">
      <c r="B562" s="174"/>
      <c r="C562" s="175"/>
      <c r="D562" s="175"/>
      <c r="E562" s="174"/>
      <c r="F562" s="174"/>
      <c r="G562" s="174"/>
      <c r="H562" s="174"/>
      <c r="I562" s="174"/>
      <c r="J562" s="174"/>
      <c r="K562" s="174"/>
      <c r="L562" s="174"/>
    </row>
    <row r="563" spans="2:12">
      <c r="B563" s="174"/>
      <c r="C563" s="175"/>
      <c r="D563" s="175"/>
      <c r="E563" s="174"/>
      <c r="F563" s="174"/>
      <c r="G563" s="174"/>
      <c r="H563" s="174"/>
      <c r="I563" s="174"/>
      <c r="J563" s="174"/>
      <c r="K563" s="174"/>
      <c r="L563" s="174"/>
    </row>
    <row r="564" spans="2:12">
      <c r="B564" s="174"/>
      <c r="C564" s="175"/>
      <c r="D564" s="175"/>
      <c r="E564" s="174"/>
      <c r="F564" s="174"/>
      <c r="G564" s="174"/>
      <c r="H564" s="174"/>
      <c r="I564" s="174"/>
      <c r="J564" s="174"/>
      <c r="K564" s="174"/>
      <c r="L564" s="174"/>
    </row>
    <row r="565" spans="2:12">
      <c r="B565" s="174"/>
      <c r="C565" s="175"/>
      <c r="D565" s="175"/>
      <c r="E565" s="174"/>
      <c r="F565" s="174"/>
      <c r="G565" s="174"/>
      <c r="H565" s="174"/>
      <c r="I565" s="174"/>
      <c r="J565" s="174"/>
      <c r="K565" s="174"/>
      <c r="L565" s="174"/>
    </row>
    <row r="566" spans="2:12">
      <c r="B566" s="174"/>
      <c r="C566" s="175"/>
      <c r="D566" s="175"/>
      <c r="E566" s="174"/>
      <c r="F566" s="174"/>
      <c r="G566" s="174"/>
      <c r="H566" s="174"/>
      <c r="I566" s="174"/>
      <c r="J566" s="174"/>
      <c r="K566" s="174"/>
      <c r="L566" s="174"/>
    </row>
    <row r="567" spans="2:12">
      <c r="B567" s="174"/>
      <c r="C567" s="175"/>
      <c r="D567" s="175"/>
      <c r="E567" s="174"/>
      <c r="F567" s="174"/>
      <c r="G567" s="174"/>
      <c r="H567" s="174"/>
      <c r="I567" s="174"/>
      <c r="J567" s="174"/>
      <c r="K567" s="174"/>
      <c r="L567" s="174"/>
    </row>
    <row r="568" spans="2:12">
      <c r="B568" s="174"/>
      <c r="C568" s="175"/>
      <c r="D568" s="175"/>
      <c r="E568" s="174"/>
      <c r="F568" s="174"/>
      <c r="G568" s="174"/>
      <c r="H568" s="174"/>
      <c r="I568" s="174"/>
      <c r="J568" s="174"/>
      <c r="K568" s="174"/>
      <c r="L568" s="174"/>
    </row>
    <row r="569" spans="2:12">
      <c r="B569" s="174"/>
      <c r="C569" s="175"/>
      <c r="D569" s="175"/>
      <c r="E569" s="174"/>
      <c r="F569" s="174"/>
      <c r="G569" s="174"/>
      <c r="H569" s="174"/>
      <c r="I569" s="174"/>
      <c r="J569" s="174"/>
      <c r="K569" s="174"/>
      <c r="L569" s="174"/>
    </row>
    <row r="570" spans="2:12">
      <c r="B570" s="174"/>
      <c r="C570" s="175"/>
      <c r="D570" s="175"/>
      <c r="E570" s="174"/>
      <c r="F570" s="174"/>
      <c r="G570" s="174"/>
      <c r="H570" s="174"/>
      <c r="I570" s="174"/>
      <c r="J570" s="174"/>
      <c r="K570" s="174"/>
      <c r="L570" s="174"/>
    </row>
    <row r="571" spans="2:12">
      <c r="B571" s="174"/>
      <c r="C571" s="175"/>
      <c r="D571" s="175"/>
      <c r="E571" s="174"/>
      <c r="F571" s="174"/>
      <c r="G571" s="174"/>
      <c r="H571" s="174"/>
      <c r="I571" s="174"/>
      <c r="J571" s="174"/>
      <c r="K571" s="174"/>
      <c r="L571" s="174"/>
    </row>
    <row r="572" spans="2:12">
      <c r="B572" s="174"/>
      <c r="C572" s="175"/>
      <c r="D572" s="175"/>
      <c r="E572" s="174"/>
      <c r="F572" s="174"/>
      <c r="G572" s="174"/>
      <c r="H572" s="174"/>
      <c r="I572" s="174"/>
      <c r="J572" s="174"/>
      <c r="K572" s="174"/>
      <c r="L572" s="174"/>
    </row>
    <row r="573" spans="2:12">
      <c r="B573" s="174"/>
      <c r="C573" s="175"/>
      <c r="D573" s="175"/>
      <c r="E573" s="174"/>
      <c r="F573" s="174"/>
      <c r="G573" s="174"/>
      <c r="H573" s="174"/>
      <c r="I573" s="174"/>
      <c r="J573" s="174"/>
      <c r="K573" s="174"/>
      <c r="L573" s="174"/>
    </row>
    <row r="574" spans="2:12">
      <c r="B574" s="174"/>
      <c r="C574" s="175"/>
      <c r="D574" s="175"/>
      <c r="E574" s="174"/>
      <c r="F574" s="174"/>
      <c r="G574" s="174"/>
      <c r="H574" s="174"/>
      <c r="I574" s="174"/>
      <c r="J574" s="174"/>
      <c r="K574" s="174"/>
      <c r="L574" s="174"/>
    </row>
    <row r="575" spans="2:12">
      <c r="B575" s="174"/>
      <c r="C575" s="175"/>
      <c r="D575" s="175"/>
      <c r="E575" s="174"/>
      <c r="F575" s="174"/>
      <c r="G575" s="174"/>
      <c r="H575" s="174"/>
      <c r="I575" s="174"/>
      <c r="J575" s="174"/>
      <c r="K575" s="174"/>
      <c r="L575" s="174"/>
    </row>
    <row r="576" spans="2:12">
      <c r="B576" s="174"/>
      <c r="C576" s="175"/>
      <c r="D576" s="175"/>
      <c r="E576" s="174"/>
      <c r="F576" s="174"/>
      <c r="G576" s="174"/>
      <c r="H576" s="174"/>
      <c r="I576" s="174"/>
      <c r="J576" s="174"/>
      <c r="K576" s="174"/>
      <c r="L576" s="174"/>
    </row>
    <row r="577" spans="2:12">
      <c r="B577" s="174"/>
      <c r="C577" s="175"/>
      <c r="D577" s="175"/>
      <c r="E577" s="174"/>
      <c r="F577" s="174"/>
      <c r="G577" s="174"/>
      <c r="H577" s="174"/>
      <c r="I577" s="174"/>
      <c r="J577" s="174"/>
      <c r="K577" s="174"/>
      <c r="L577" s="174"/>
    </row>
    <row r="578" spans="2:12">
      <c r="B578" s="174"/>
      <c r="C578" s="175"/>
      <c r="D578" s="175"/>
      <c r="E578" s="174"/>
      <c r="F578" s="174"/>
      <c r="G578" s="174"/>
      <c r="H578" s="174"/>
      <c r="I578" s="174"/>
      <c r="J578" s="174"/>
      <c r="K578" s="174"/>
      <c r="L578" s="174"/>
    </row>
    <row r="579" spans="2:12">
      <c r="B579" s="174"/>
      <c r="C579" s="175"/>
      <c r="D579" s="175"/>
      <c r="E579" s="174"/>
      <c r="F579" s="174"/>
      <c r="G579" s="174"/>
      <c r="H579" s="174"/>
      <c r="I579" s="174"/>
      <c r="J579" s="174"/>
      <c r="K579" s="174"/>
      <c r="L579" s="174"/>
    </row>
    <row r="580" spans="2:12">
      <c r="B580" s="174"/>
      <c r="C580" s="175"/>
      <c r="D580" s="175"/>
      <c r="E580" s="174"/>
      <c r="F580" s="174"/>
      <c r="G580" s="174"/>
      <c r="H580" s="174"/>
      <c r="I580" s="174"/>
      <c r="J580" s="174"/>
      <c r="K580" s="174"/>
      <c r="L580" s="174"/>
    </row>
    <row r="581" spans="2:12">
      <c r="B581" s="174"/>
      <c r="C581" s="175"/>
      <c r="D581" s="175"/>
      <c r="E581" s="174"/>
      <c r="F581" s="174"/>
      <c r="G581" s="174"/>
      <c r="H581" s="174"/>
      <c r="I581" s="174"/>
      <c r="J581" s="174"/>
      <c r="K581" s="174"/>
      <c r="L581" s="174"/>
    </row>
    <row r="582" spans="2:12">
      <c r="B582" s="174"/>
      <c r="C582" s="175"/>
      <c r="D582" s="175"/>
      <c r="E582" s="174"/>
      <c r="F582" s="174"/>
      <c r="G582" s="174"/>
      <c r="H582" s="174"/>
      <c r="I582" s="174"/>
      <c r="J582" s="174"/>
      <c r="K582" s="174"/>
      <c r="L582" s="174"/>
    </row>
    <row r="583" spans="2:12">
      <c r="B583" s="174"/>
      <c r="C583" s="175"/>
      <c r="D583" s="175"/>
      <c r="E583" s="174"/>
      <c r="F583" s="174"/>
      <c r="G583" s="174"/>
      <c r="H583" s="174"/>
      <c r="I583" s="174"/>
      <c r="J583" s="174"/>
      <c r="K583" s="174"/>
      <c r="L583" s="174"/>
    </row>
    <row r="584" spans="2:12">
      <c r="B584" s="174"/>
      <c r="C584" s="175"/>
      <c r="D584" s="175"/>
      <c r="E584" s="174"/>
      <c r="F584" s="174"/>
      <c r="G584" s="174"/>
      <c r="H584" s="174"/>
      <c r="I584" s="174"/>
      <c r="J584" s="174"/>
      <c r="K584" s="174"/>
      <c r="L584" s="174"/>
    </row>
    <row r="585" spans="2:12">
      <c r="B585" s="174"/>
      <c r="C585" s="175"/>
      <c r="D585" s="175"/>
      <c r="E585" s="174"/>
      <c r="F585" s="174"/>
      <c r="G585" s="174"/>
      <c r="H585" s="174"/>
      <c r="I585" s="174"/>
      <c r="J585" s="174"/>
      <c r="K585" s="174"/>
      <c r="L585" s="174"/>
    </row>
    <row r="586" spans="2:12">
      <c r="B586" s="174"/>
      <c r="C586" s="175"/>
      <c r="D586" s="175"/>
      <c r="E586" s="174"/>
      <c r="F586" s="174"/>
      <c r="G586" s="174"/>
      <c r="H586" s="174"/>
      <c r="I586" s="174"/>
      <c r="J586" s="174"/>
      <c r="K586" s="174"/>
      <c r="L586" s="174"/>
    </row>
    <row r="587" spans="2:12">
      <c r="B587" s="174"/>
      <c r="C587" s="175"/>
      <c r="D587" s="175"/>
      <c r="E587" s="174"/>
      <c r="F587" s="174"/>
      <c r="G587" s="174"/>
      <c r="H587" s="174"/>
      <c r="I587" s="174"/>
      <c r="J587" s="174"/>
      <c r="K587" s="174"/>
      <c r="L587" s="174"/>
    </row>
    <row r="588" spans="2:12">
      <c r="B588" s="174"/>
      <c r="C588" s="175"/>
      <c r="D588" s="175"/>
      <c r="E588" s="174"/>
      <c r="F588" s="174"/>
      <c r="G588" s="174"/>
      <c r="H588" s="174"/>
      <c r="I588" s="174"/>
      <c r="J588" s="174"/>
      <c r="K588" s="174"/>
      <c r="L588" s="174"/>
    </row>
    <row r="589" spans="2:12">
      <c r="B589" s="174"/>
      <c r="C589" s="175"/>
      <c r="D589" s="175"/>
      <c r="E589" s="174"/>
      <c r="F589" s="174"/>
      <c r="G589" s="174"/>
      <c r="H589" s="174"/>
      <c r="I589" s="174"/>
      <c r="J589" s="174"/>
      <c r="K589" s="174"/>
      <c r="L589" s="174"/>
    </row>
    <row r="590" spans="2:12">
      <c r="B590" s="174"/>
      <c r="C590" s="175"/>
      <c r="D590" s="175"/>
      <c r="E590" s="174"/>
      <c r="F590" s="174"/>
      <c r="G590" s="174"/>
      <c r="H590" s="174"/>
      <c r="I590" s="174"/>
      <c r="J590" s="174"/>
      <c r="K590" s="174"/>
      <c r="L590" s="174"/>
    </row>
    <row r="591" spans="2:12">
      <c r="B591" s="174"/>
      <c r="C591" s="175"/>
      <c r="D591" s="175"/>
      <c r="E591" s="174"/>
      <c r="F591" s="174"/>
      <c r="G591" s="174"/>
      <c r="H591" s="174"/>
      <c r="I591" s="174"/>
      <c r="J591" s="174"/>
      <c r="K591" s="174"/>
      <c r="L591" s="174"/>
    </row>
    <row r="592" spans="2:12">
      <c r="B592" s="174"/>
      <c r="C592" s="175"/>
      <c r="D592" s="175"/>
      <c r="E592" s="174"/>
      <c r="F592" s="174"/>
      <c r="G592" s="174"/>
      <c r="H592" s="174"/>
      <c r="I592" s="174"/>
      <c r="J592" s="174"/>
      <c r="K592" s="174"/>
      <c r="L592" s="174"/>
    </row>
    <row r="593" spans="2:12">
      <c r="B593" s="174"/>
      <c r="C593" s="175"/>
      <c r="D593" s="175"/>
      <c r="E593" s="174"/>
      <c r="F593" s="174"/>
      <c r="G593" s="174"/>
      <c r="H593" s="174"/>
      <c r="I593" s="174"/>
      <c r="J593" s="174"/>
      <c r="K593" s="174"/>
      <c r="L593" s="174"/>
    </row>
    <row r="594" spans="2:12">
      <c r="B594" s="174"/>
      <c r="C594" s="175"/>
      <c r="D594" s="175"/>
      <c r="E594" s="174"/>
      <c r="F594" s="174"/>
      <c r="G594" s="174"/>
      <c r="H594" s="174"/>
      <c r="I594" s="174"/>
      <c r="J594" s="174"/>
      <c r="K594" s="174"/>
      <c r="L594" s="174"/>
    </row>
    <row r="595" spans="2:12">
      <c r="B595" s="174"/>
      <c r="C595" s="175"/>
      <c r="D595" s="175"/>
      <c r="E595" s="174"/>
      <c r="F595" s="174"/>
      <c r="G595" s="174"/>
      <c r="H595" s="174"/>
      <c r="I595" s="174"/>
      <c r="J595" s="174"/>
      <c r="K595" s="174"/>
      <c r="L595" s="174"/>
    </row>
    <row r="596" spans="2:12">
      <c r="B596" s="174"/>
      <c r="C596" s="175"/>
      <c r="D596" s="175"/>
      <c r="E596" s="174"/>
      <c r="F596" s="174"/>
      <c r="G596" s="174"/>
      <c r="H596" s="174"/>
      <c r="I596" s="174"/>
      <c r="J596" s="174"/>
      <c r="K596" s="174"/>
      <c r="L596" s="174"/>
    </row>
    <row r="597" spans="2:12">
      <c r="B597" s="174"/>
      <c r="C597" s="175"/>
      <c r="D597" s="175"/>
      <c r="E597" s="174"/>
      <c r="F597" s="174"/>
      <c r="G597" s="174"/>
      <c r="H597" s="174"/>
      <c r="I597" s="174"/>
      <c r="J597" s="174"/>
      <c r="K597" s="174"/>
      <c r="L597" s="174"/>
    </row>
    <row r="598" spans="2:12">
      <c r="B598" s="174"/>
      <c r="C598" s="175"/>
      <c r="D598" s="175"/>
      <c r="E598" s="174"/>
      <c r="F598" s="174"/>
      <c r="G598" s="174"/>
      <c r="H598" s="174"/>
      <c r="I598" s="174"/>
      <c r="J598" s="174"/>
      <c r="K598" s="174"/>
      <c r="L598" s="174"/>
    </row>
    <row r="599" spans="2:12">
      <c r="B599" s="174"/>
      <c r="C599" s="175"/>
      <c r="D599" s="175"/>
      <c r="E599" s="174"/>
      <c r="F599" s="174"/>
      <c r="G599" s="174"/>
      <c r="H599" s="174"/>
      <c r="I599" s="174"/>
      <c r="J599" s="174"/>
      <c r="K599" s="174"/>
      <c r="L599" s="174"/>
    </row>
    <row r="600" spans="2:12">
      <c r="B600" s="174"/>
      <c r="C600" s="175"/>
      <c r="D600" s="175"/>
      <c r="E600" s="174"/>
      <c r="F600" s="174"/>
      <c r="G600" s="174"/>
      <c r="H600" s="174"/>
      <c r="I600" s="174"/>
      <c r="J600" s="174"/>
      <c r="K600" s="174"/>
      <c r="L600" s="174"/>
    </row>
    <row r="601" spans="2:12">
      <c r="B601" s="174"/>
      <c r="C601" s="175"/>
      <c r="D601" s="175"/>
      <c r="E601" s="174"/>
      <c r="F601" s="174"/>
      <c r="G601" s="174"/>
      <c r="H601" s="174"/>
      <c r="I601" s="174"/>
      <c r="J601" s="174"/>
      <c r="K601" s="174"/>
      <c r="L601" s="174"/>
    </row>
    <row r="602" spans="2:12">
      <c r="B602" s="174"/>
      <c r="C602" s="175"/>
      <c r="D602" s="175"/>
      <c r="E602" s="174"/>
      <c r="F602" s="174"/>
      <c r="G602" s="174"/>
      <c r="H602" s="174"/>
      <c r="I602" s="174"/>
      <c r="J602" s="174"/>
      <c r="K602" s="174"/>
      <c r="L602" s="174"/>
    </row>
    <row r="603" spans="2:12">
      <c r="B603" s="174"/>
      <c r="C603" s="175"/>
      <c r="D603" s="175"/>
      <c r="E603" s="174"/>
      <c r="F603" s="174"/>
      <c r="G603" s="174"/>
      <c r="H603" s="174"/>
      <c r="I603" s="174"/>
      <c r="J603" s="174"/>
      <c r="K603" s="174"/>
      <c r="L603" s="174"/>
    </row>
    <row r="604" spans="2:12">
      <c r="B604" s="174"/>
      <c r="C604" s="175"/>
      <c r="D604" s="175"/>
      <c r="E604" s="174"/>
      <c r="F604" s="174"/>
      <c r="G604" s="174"/>
      <c r="H604" s="174"/>
      <c r="I604" s="174"/>
      <c r="J604" s="174"/>
      <c r="K604" s="174"/>
      <c r="L604" s="174"/>
    </row>
    <row r="605" spans="2:12">
      <c r="B605" s="174"/>
      <c r="C605" s="175"/>
      <c r="D605" s="175"/>
      <c r="E605" s="174"/>
      <c r="F605" s="174"/>
      <c r="G605" s="174"/>
      <c r="H605" s="174"/>
      <c r="I605" s="174"/>
      <c r="J605" s="174"/>
      <c r="K605" s="174"/>
      <c r="L605" s="174"/>
    </row>
    <row r="606" spans="2:12">
      <c r="B606" s="174"/>
      <c r="C606" s="175"/>
      <c r="D606" s="175"/>
      <c r="E606" s="174"/>
      <c r="F606" s="174"/>
      <c r="G606" s="174"/>
      <c r="H606" s="174"/>
      <c r="I606" s="174"/>
      <c r="J606" s="174"/>
      <c r="K606" s="174"/>
      <c r="L606" s="174"/>
    </row>
    <row r="607" spans="2:12">
      <c r="B607" s="174"/>
      <c r="C607" s="175"/>
      <c r="D607" s="175"/>
      <c r="E607" s="174"/>
      <c r="F607" s="174"/>
      <c r="G607" s="174"/>
      <c r="H607" s="174"/>
      <c r="I607" s="174"/>
      <c r="J607" s="174"/>
      <c r="K607" s="174"/>
      <c r="L607" s="174"/>
    </row>
    <row r="608" spans="2:12">
      <c r="B608" s="174"/>
      <c r="C608" s="175"/>
      <c r="D608" s="175"/>
      <c r="E608" s="174"/>
      <c r="F608" s="174"/>
      <c r="G608" s="174"/>
      <c r="H608" s="174"/>
      <c r="I608" s="174"/>
      <c r="J608" s="174"/>
      <c r="K608" s="174"/>
      <c r="L608" s="174"/>
    </row>
    <row r="609" spans="2:12">
      <c r="B609" s="174"/>
      <c r="C609" s="175"/>
      <c r="D609" s="175"/>
      <c r="E609" s="174"/>
      <c r="F609" s="174"/>
      <c r="G609" s="174"/>
      <c r="H609" s="174"/>
      <c r="I609" s="174"/>
      <c r="J609" s="174"/>
      <c r="K609" s="174"/>
      <c r="L609" s="174"/>
    </row>
    <row r="610" spans="2:12">
      <c r="B610" s="174"/>
      <c r="C610" s="175"/>
      <c r="D610" s="175"/>
      <c r="E610" s="174"/>
      <c r="F610" s="174"/>
      <c r="G610" s="174"/>
      <c r="H610" s="174"/>
      <c r="I610" s="174"/>
      <c r="J610" s="174"/>
      <c r="K610" s="174"/>
      <c r="L610" s="174"/>
    </row>
    <row r="611" spans="2:12">
      <c r="B611" s="174"/>
      <c r="C611" s="175"/>
      <c r="D611" s="175"/>
      <c r="E611" s="174"/>
      <c r="F611" s="174"/>
      <c r="G611" s="174"/>
      <c r="H611" s="174"/>
      <c r="I611" s="174"/>
      <c r="J611" s="174"/>
      <c r="K611" s="174"/>
      <c r="L611" s="174"/>
    </row>
    <row r="612" spans="2:12">
      <c r="B612" s="174"/>
      <c r="C612" s="175"/>
      <c r="D612" s="175"/>
      <c r="E612" s="174"/>
      <c r="F612" s="174"/>
      <c r="G612" s="174"/>
      <c r="H612" s="174"/>
      <c r="I612" s="174"/>
      <c r="J612" s="174"/>
      <c r="K612" s="174"/>
      <c r="L612" s="174"/>
    </row>
    <row r="613" spans="2:12">
      <c r="B613" s="174"/>
      <c r="C613" s="175"/>
      <c r="D613" s="175"/>
      <c r="E613" s="174"/>
      <c r="F613" s="174"/>
      <c r="G613" s="174"/>
      <c r="H613" s="174"/>
      <c r="I613" s="174"/>
      <c r="J613" s="174"/>
      <c r="K613" s="174"/>
      <c r="L613" s="174"/>
    </row>
    <row r="614" spans="2:12">
      <c r="B614" s="174"/>
      <c r="C614" s="175"/>
      <c r="D614" s="175"/>
      <c r="E614" s="174"/>
      <c r="F614" s="174"/>
      <c r="G614" s="174"/>
      <c r="H614" s="174"/>
      <c r="I614" s="174"/>
      <c r="J614" s="174"/>
      <c r="K614" s="174"/>
      <c r="L614" s="174"/>
    </row>
    <row r="615" spans="2:12">
      <c r="B615" s="174"/>
      <c r="C615" s="175"/>
      <c r="D615" s="175"/>
      <c r="E615" s="174"/>
      <c r="F615" s="174"/>
      <c r="G615" s="174"/>
      <c r="H615" s="174"/>
      <c r="I615" s="174"/>
      <c r="J615" s="174"/>
      <c r="K615" s="174"/>
      <c r="L615" s="174"/>
    </row>
    <row r="616" spans="2:12">
      <c r="B616" s="174"/>
      <c r="C616" s="175"/>
      <c r="D616" s="175"/>
      <c r="E616" s="174"/>
      <c r="F616" s="174"/>
      <c r="G616" s="174"/>
      <c r="H616" s="174"/>
      <c r="I616" s="174"/>
      <c r="J616" s="174"/>
      <c r="K616" s="174"/>
      <c r="L616" s="174"/>
    </row>
    <row r="617" spans="2:12">
      <c r="B617" s="174"/>
      <c r="C617" s="175"/>
      <c r="D617" s="175"/>
      <c r="E617" s="174"/>
      <c r="F617" s="174"/>
      <c r="G617" s="174"/>
      <c r="H617" s="174"/>
      <c r="I617" s="174"/>
      <c r="J617" s="174"/>
      <c r="K617" s="174"/>
      <c r="L617" s="174"/>
    </row>
    <row r="618" spans="2:12">
      <c r="B618" s="174"/>
      <c r="C618" s="175"/>
      <c r="D618" s="175"/>
      <c r="E618" s="174"/>
      <c r="F618" s="174"/>
      <c r="G618" s="174"/>
      <c r="H618" s="174"/>
      <c r="I618" s="174"/>
      <c r="J618" s="174"/>
      <c r="K618" s="174"/>
      <c r="L618" s="174"/>
    </row>
    <row r="619" spans="2:12">
      <c r="B619" s="174"/>
      <c r="C619" s="175"/>
      <c r="D619" s="175"/>
      <c r="E619" s="174"/>
      <c r="F619" s="174"/>
      <c r="G619" s="174"/>
      <c r="H619" s="174"/>
      <c r="I619" s="174"/>
      <c r="J619" s="174"/>
      <c r="K619" s="174"/>
      <c r="L619" s="174"/>
    </row>
    <row r="620" spans="2:12">
      <c r="B620" s="174"/>
      <c r="C620" s="175"/>
      <c r="D620" s="175"/>
      <c r="E620" s="174"/>
      <c r="F620" s="174"/>
      <c r="G620" s="174"/>
      <c r="H620" s="174"/>
      <c r="I620" s="174"/>
      <c r="J620" s="174"/>
      <c r="K620" s="174"/>
      <c r="L620" s="174"/>
    </row>
    <row r="621" spans="2:12">
      <c r="B621" s="174"/>
      <c r="C621" s="175"/>
      <c r="D621" s="175"/>
      <c r="E621" s="174"/>
      <c r="F621" s="174"/>
      <c r="G621" s="174"/>
      <c r="H621" s="174"/>
      <c r="I621" s="174"/>
      <c r="J621" s="174"/>
      <c r="K621" s="174"/>
      <c r="L621" s="174"/>
    </row>
    <row r="622" spans="2:12">
      <c r="B622" s="174"/>
      <c r="C622" s="175"/>
      <c r="D622" s="175"/>
      <c r="E622" s="174"/>
      <c r="F622" s="174"/>
      <c r="G622" s="174"/>
      <c r="H622" s="174"/>
      <c r="I622" s="174"/>
      <c r="J622" s="174"/>
      <c r="K622" s="174"/>
      <c r="L622" s="174"/>
    </row>
    <row r="623" spans="2:12">
      <c r="B623" s="174"/>
      <c r="C623" s="175"/>
      <c r="D623" s="175"/>
      <c r="E623" s="174"/>
      <c r="F623" s="174"/>
      <c r="G623" s="174"/>
      <c r="H623" s="174"/>
      <c r="I623" s="174"/>
      <c r="J623" s="174"/>
      <c r="K623" s="174"/>
      <c r="L623" s="174"/>
    </row>
    <row r="624" spans="2:12">
      <c r="B624" s="174"/>
      <c r="C624" s="175"/>
      <c r="D624" s="175"/>
      <c r="E624" s="174"/>
      <c r="F624" s="174"/>
      <c r="G624" s="174"/>
      <c r="H624" s="174"/>
      <c r="I624" s="174"/>
      <c r="J624" s="174"/>
      <c r="K624" s="174"/>
      <c r="L624" s="174"/>
    </row>
    <row r="625" spans="2:12">
      <c r="B625" s="174"/>
      <c r="C625" s="175"/>
      <c r="D625" s="175"/>
      <c r="E625" s="174"/>
      <c r="F625" s="174"/>
      <c r="G625" s="174"/>
      <c r="H625" s="174"/>
      <c r="I625" s="174"/>
      <c r="J625" s="174"/>
      <c r="K625" s="174"/>
      <c r="L625" s="174"/>
    </row>
    <row r="626" spans="2:12">
      <c r="B626" s="174"/>
      <c r="C626" s="175"/>
      <c r="D626" s="175"/>
      <c r="E626" s="174"/>
      <c r="F626" s="174"/>
      <c r="G626" s="174"/>
      <c r="H626" s="174"/>
      <c r="I626" s="174"/>
      <c r="J626" s="174"/>
      <c r="K626" s="174"/>
      <c r="L626" s="174"/>
    </row>
    <row r="627" spans="2:12">
      <c r="B627" s="174"/>
      <c r="C627" s="175"/>
      <c r="D627" s="175"/>
      <c r="E627" s="174"/>
      <c r="F627" s="174"/>
      <c r="G627" s="174"/>
      <c r="H627" s="174"/>
      <c r="I627" s="174"/>
      <c r="J627" s="174"/>
      <c r="K627" s="174"/>
      <c r="L627" s="174"/>
    </row>
    <row r="628" spans="2:12">
      <c r="B628" s="174"/>
      <c r="C628" s="175"/>
      <c r="D628" s="175"/>
      <c r="E628" s="174"/>
      <c r="F628" s="174"/>
      <c r="G628" s="174"/>
      <c r="H628" s="174"/>
      <c r="I628" s="174"/>
      <c r="J628" s="174"/>
      <c r="K628" s="174"/>
      <c r="L628" s="174"/>
    </row>
    <row r="629" spans="2:12">
      <c r="B629" s="174"/>
      <c r="C629" s="175"/>
      <c r="D629" s="175"/>
      <c r="E629" s="174"/>
      <c r="F629" s="174"/>
      <c r="G629" s="174"/>
      <c r="H629" s="174"/>
      <c r="I629" s="174"/>
      <c r="J629" s="174"/>
      <c r="K629" s="174"/>
      <c r="L629" s="174"/>
    </row>
    <row r="630" spans="2:12">
      <c r="B630" s="174"/>
      <c r="C630" s="175"/>
      <c r="D630" s="175"/>
      <c r="E630" s="174"/>
      <c r="F630" s="174"/>
      <c r="G630" s="174"/>
      <c r="H630" s="174"/>
      <c r="I630" s="174"/>
      <c r="J630" s="174"/>
      <c r="K630" s="174"/>
      <c r="L630" s="174"/>
    </row>
    <row r="631" spans="2:12">
      <c r="B631" s="174"/>
      <c r="C631" s="175"/>
      <c r="D631" s="175"/>
      <c r="E631" s="174"/>
      <c r="F631" s="174"/>
      <c r="G631" s="174"/>
      <c r="H631" s="174"/>
      <c r="I631" s="174"/>
      <c r="J631" s="174"/>
      <c r="K631" s="174"/>
      <c r="L631" s="174"/>
    </row>
    <row r="632" spans="2:12">
      <c r="B632" s="174"/>
      <c r="C632" s="175"/>
      <c r="D632" s="175"/>
      <c r="E632" s="174"/>
      <c r="F632" s="174"/>
      <c r="G632" s="174"/>
      <c r="H632" s="174"/>
      <c r="I632" s="174"/>
      <c r="J632" s="174"/>
      <c r="K632" s="174"/>
      <c r="L632" s="174"/>
    </row>
    <row r="633" spans="2:12">
      <c r="B633" s="174"/>
      <c r="C633" s="175"/>
      <c r="D633" s="175"/>
      <c r="E633" s="174"/>
      <c r="F633" s="174"/>
      <c r="G633" s="174"/>
      <c r="H633" s="174"/>
      <c r="I633" s="174"/>
      <c r="J633" s="174"/>
      <c r="K633" s="174"/>
      <c r="L633" s="174"/>
    </row>
    <row r="634" spans="2:12">
      <c r="B634" s="174"/>
      <c r="C634" s="175"/>
      <c r="D634" s="175"/>
      <c r="E634" s="174"/>
      <c r="F634" s="174"/>
      <c r="G634" s="174"/>
      <c r="H634" s="174"/>
      <c r="I634" s="174"/>
      <c r="J634" s="174"/>
      <c r="K634" s="174"/>
      <c r="L634" s="174"/>
    </row>
    <row r="635" spans="2:12">
      <c r="B635" s="174"/>
      <c r="C635" s="175"/>
      <c r="D635" s="175"/>
      <c r="E635" s="174"/>
      <c r="F635" s="174"/>
      <c r="G635" s="174"/>
      <c r="H635" s="174"/>
      <c r="I635" s="174"/>
      <c r="J635" s="174"/>
      <c r="K635" s="174"/>
      <c r="L635" s="174"/>
    </row>
    <row r="636" spans="2:12">
      <c r="B636" s="174"/>
      <c r="C636" s="175"/>
      <c r="D636" s="175"/>
      <c r="E636" s="174"/>
      <c r="F636" s="174"/>
      <c r="G636" s="174"/>
      <c r="H636" s="174"/>
      <c r="I636" s="174"/>
      <c r="J636" s="174"/>
      <c r="K636" s="174"/>
      <c r="L636" s="174"/>
    </row>
    <row r="637" spans="2:12">
      <c r="B637" s="174"/>
      <c r="C637" s="175"/>
      <c r="D637" s="175"/>
      <c r="E637" s="174"/>
      <c r="F637" s="174"/>
      <c r="G637" s="174"/>
      <c r="H637" s="174"/>
      <c r="I637" s="174"/>
      <c r="J637" s="174"/>
      <c r="K637" s="174"/>
      <c r="L637" s="174"/>
    </row>
    <row r="638" spans="2:12">
      <c r="B638" s="174"/>
      <c r="C638" s="175"/>
      <c r="D638" s="175"/>
      <c r="E638" s="174"/>
      <c r="F638" s="174"/>
      <c r="G638" s="174"/>
      <c r="H638" s="174"/>
      <c r="I638" s="174"/>
      <c r="J638" s="174"/>
      <c r="K638" s="174"/>
      <c r="L638" s="174"/>
    </row>
    <row r="639" spans="2:12">
      <c r="B639" s="174"/>
      <c r="C639" s="175"/>
      <c r="D639" s="175"/>
      <c r="E639" s="174"/>
      <c r="F639" s="174"/>
      <c r="G639" s="174"/>
      <c r="H639" s="174"/>
      <c r="I639" s="174"/>
      <c r="J639" s="174"/>
      <c r="K639" s="174"/>
      <c r="L639" s="174"/>
    </row>
    <row r="640" spans="2:12">
      <c r="B640" s="174"/>
      <c r="C640" s="175"/>
      <c r="D640" s="175"/>
      <c r="E640" s="174"/>
      <c r="F640" s="174"/>
      <c r="G640" s="174"/>
      <c r="H640" s="174"/>
      <c r="I640" s="174"/>
      <c r="J640" s="174"/>
      <c r="K640" s="174"/>
      <c r="L640" s="174"/>
    </row>
    <row r="641" spans="2:12">
      <c r="B641" s="174"/>
      <c r="C641" s="175"/>
      <c r="D641" s="175"/>
      <c r="E641" s="174"/>
      <c r="F641" s="174"/>
      <c r="G641" s="174"/>
      <c r="H641" s="174"/>
      <c r="I641" s="174"/>
      <c r="J641" s="174"/>
      <c r="K641" s="174"/>
      <c r="L641" s="174"/>
    </row>
    <row r="642" spans="2:12">
      <c r="B642" s="174"/>
      <c r="C642" s="175"/>
      <c r="D642" s="175"/>
      <c r="E642" s="174"/>
      <c r="F642" s="174"/>
      <c r="G642" s="174"/>
      <c r="H642" s="174"/>
      <c r="I642" s="174"/>
      <c r="J642" s="174"/>
      <c r="K642" s="174"/>
      <c r="L642" s="174"/>
    </row>
    <row r="643" spans="2:12">
      <c r="B643" s="174"/>
      <c r="C643" s="175"/>
      <c r="D643" s="175"/>
      <c r="E643" s="174"/>
      <c r="F643" s="174"/>
      <c r="G643" s="174"/>
      <c r="H643" s="174"/>
      <c r="I643" s="174"/>
      <c r="J643" s="174"/>
      <c r="K643" s="174"/>
      <c r="L643" s="174"/>
    </row>
    <row r="644" spans="2:12">
      <c r="B644" s="174"/>
      <c r="C644" s="175"/>
      <c r="D644" s="175"/>
      <c r="E644" s="174"/>
      <c r="F644" s="174"/>
      <c r="G644" s="174"/>
      <c r="H644" s="174"/>
      <c r="I644" s="174"/>
      <c r="J644" s="174"/>
      <c r="K644" s="174"/>
      <c r="L644" s="174"/>
    </row>
    <row r="645" spans="2:12">
      <c r="B645" s="174"/>
      <c r="C645" s="175"/>
      <c r="D645" s="175"/>
      <c r="E645" s="174"/>
      <c r="F645" s="174"/>
      <c r="G645" s="174"/>
      <c r="H645" s="174"/>
      <c r="I645" s="174"/>
      <c r="J645" s="174"/>
      <c r="K645" s="174"/>
      <c r="L645" s="174"/>
    </row>
    <row r="646" spans="2:12">
      <c r="B646" s="174"/>
      <c r="C646" s="175"/>
      <c r="D646" s="175"/>
      <c r="E646" s="174"/>
      <c r="F646" s="174"/>
      <c r="G646" s="174"/>
      <c r="H646" s="174"/>
      <c r="I646" s="174"/>
      <c r="J646" s="174"/>
      <c r="K646" s="174"/>
      <c r="L646" s="174"/>
    </row>
    <row r="647" spans="2:12">
      <c r="B647" s="174"/>
      <c r="C647" s="175"/>
      <c r="D647" s="175"/>
      <c r="E647" s="174"/>
      <c r="F647" s="174"/>
      <c r="G647" s="174"/>
      <c r="H647" s="174"/>
      <c r="I647" s="174"/>
      <c r="J647" s="174"/>
      <c r="K647" s="174"/>
      <c r="L647" s="174"/>
    </row>
    <row r="648" spans="2:12">
      <c r="B648" s="174"/>
      <c r="C648" s="175"/>
      <c r="D648" s="175"/>
      <c r="E648" s="174"/>
      <c r="F648" s="174"/>
      <c r="G648" s="174"/>
      <c r="H648" s="174"/>
      <c r="I648" s="174"/>
      <c r="J648" s="174"/>
      <c r="K648" s="174"/>
      <c r="L648" s="174"/>
    </row>
    <row r="649" spans="2:12">
      <c r="B649" s="174"/>
      <c r="C649" s="175"/>
      <c r="D649" s="175"/>
      <c r="E649" s="174"/>
      <c r="F649" s="174"/>
      <c r="G649" s="174"/>
      <c r="H649" s="174"/>
      <c r="I649" s="174"/>
      <c r="J649" s="174"/>
      <c r="K649" s="174"/>
      <c r="L649" s="174"/>
    </row>
    <row r="650" spans="2:12">
      <c r="B650" s="174"/>
      <c r="C650" s="175"/>
      <c r="D650" s="175"/>
      <c r="E650" s="174"/>
      <c r="F650" s="174"/>
      <c r="G650" s="174"/>
      <c r="H650" s="174"/>
      <c r="I650" s="174"/>
      <c r="J650" s="174"/>
      <c r="K650" s="174"/>
      <c r="L650" s="174"/>
    </row>
    <row r="651" spans="2:12">
      <c r="B651" s="174"/>
      <c r="C651" s="175"/>
      <c r="D651" s="175"/>
      <c r="E651" s="174"/>
      <c r="F651" s="174"/>
      <c r="G651" s="174"/>
      <c r="H651" s="174"/>
      <c r="I651" s="174"/>
      <c r="J651" s="174"/>
      <c r="K651" s="174"/>
      <c r="L651" s="174"/>
    </row>
    <row r="652" spans="2:12">
      <c r="B652" s="174"/>
      <c r="C652" s="175"/>
      <c r="D652" s="175"/>
      <c r="E652" s="174"/>
      <c r="F652" s="174"/>
      <c r="G652" s="174"/>
      <c r="H652" s="174"/>
      <c r="I652" s="174"/>
      <c r="J652" s="174"/>
      <c r="K652" s="174"/>
      <c r="L652" s="174"/>
    </row>
    <row r="653" spans="2:12">
      <c r="B653" s="174"/>
      <c r="C653" s="175"/>
      <c r="D653" s="175"/>
      <c r="E653" s="174"/>
      <c r="F653" s="174"/>
      <c r="G653" s="174"/>
      <c r="H653" s="174"/>
      <c r="I653" s="174"/>
      <c r="J653" s="174"/>
      <c r="K653" s="174"/>
      <c r="L653" s="174"/>
    </row>
    <row r="654" spans="2:12">
      <c r="B654" s="174"/>
      <c r="C654" s="175"/>
      <c r="D654" s="175"/>
      <c r="E654" s="174"/>
      <c r="F654" s="174"/>
      <c r="G654" s="174"/>
      <c r="H654" s="174"/>
      <c r="I654" s="174"/>
      <c r="J654" s="174"/>
      <c r="K654" s="174"/>
      <c r="L654" s="174"/>
    </row>
    <row r="655" spans="2:12">
      <c r="B655" s="174"/>
      <c r="C655" s="175"/>
      <c r="D655" s="175"/>
      <c r="E655" s="174"/>
      <c r="F655" s="174"/>
      <c r="G655" s="174"/>
      <c r="H655" s="174"/>
      <c r="I655" s="174"/>
      <c r="J655" s="174"/>
      <c r="K655" s="174"/>
      <c r="L655" s="174"/>
    </row>
    <row r="656" spans="2:12">
      <c r="B656" s="174"/>
      <c r="C656" s="175"/>
      <c r="D656" s="175"/>
      <c r="E656" s="174"/>
      <c r="F656" s="174"/>
      <c r="G656" s="174"/>
      <c r="H656" s="174"/>
      <c r="I656" s="174"/>
      <c r="J656" s="174"/>
      <c r="K656" s="174"/>
      <c r="L656" s="174"/>
    </row>
    <row r="657" spans="2:12">
      <c r="B657" s="174"/>
      <c r="C657" s="175"/>
      <c r="D657" s="175"/>
      <c r="E657" s="174"/>
      <c r="F657" s="174"/>
      <c r="G657" s="174"/>
      <c r="H657" s="174"/>
      <c r="I657" s="174"/>
      <c r="J657" s="174"/>
      <c r="K657" s="174"/>
      <c r="L657" s="174"/>
    </row>
    <row r="658" spans="2:12">
      <c r="B658" s="174"/>
      <c r="C658" s="175"/>
      <c r="D658" s="175"/>
      <c r="E658" s="174"/>
      <c r="F658" s="174"/>
      <c r="G658" s="174"/>
      <c r="H658" s="174"/>
      <c r="I658" s="174"/>
      <c r="J658" s="174"/>
      <c r="K658" s="174"/>
      <c r="L658" s="174"/>
    </row>
    <row r="659" spans="2:12">
      <c r="B659" s="174"/>
      <c r="C659" s="175"/>
      <c r="D659" s="175"/>
      <c r="E659" s="174"/>
      <c r="F659" s="174"/>
      <c r="G659" s="174"/>
      <c r="H659" s="174"/>
      <c r="I659" s="174"/>
      <c r="J659" s="174"/>
      <c r="K659" s="174"/>
      <c r="L659" s="174"/>
    </row>
    <row r="660" spans="2:12">
      <c r="B660" s="174"/>
      <c r="C660" s="175"/>
      <c r="D660" s="175"/>
      <c r="E660" s="174"/>
      <c r="F660" s="174"/>
      <c r="G660" s="174"/>
      <c r="H660" s="174"/>
      <c r="I660" s="174"/>
      <c r="J660" s="174"/>
      <c r="K660" s="174"/>
      <c r="L660" s="174"/>
    </row>
    <row r="661" spans="2:12">
      <c r="B661" s="174"/>
      <c r="C661" s="175"/>
      <c r="D661" s="175"/>
      <c r="E661" s="174"/>
      <c r="F661" s="174"/>
      <c r="G661" s="174"/>
      <c r="H661" s="174"/>
      <c r="I661" s="174"/>
      <c r="J661" s="174"/>
      <c r="K661" s="174"/>
      <c r="L661" s="174"/>
    </row>
    <row r="662" spans="2:12">
      <c r="B662" s="174"/>
      <c r="C662" s="175"/>
      <c r="D662" s="175"/>
      <c r="E662" s="174"/>
      <c r="F662" s="174"/>
      <c r="G662" s="174"/>
      <c r="H662" s="174"/>
      <c r="I662" s="174"/>
      <c r="J662" s="174"/>
      <c r="K662" s="174"/>
      <c r="L662" s="174"/>
    </row>
    <row r="663" spans="2:12">
      <c r="B663" s="174"/>
      <c r="C663" s="175"/>
      <c r="D663" s="175"/>
      <c r="E663" s="174"/>
      <c r="F663" s="174"/>
      <c r="G663" s="174"/>
      <c r="H663" s="174"/>
      <c r="I663" s="174"/>
      <c r="J663" s="174"/>
      <c r="K663" s="174"/>
      <c r="L663" s="174"/>
    </row>
    <row r="664" spans="2:12">
      <c r="B664" s="174"/>
      <c r="C664" s="175"/>
      <c r="D664" s="175"/>
      <c r="E664" s="174"/>
      <c r="F664" s="174"/>
      <c r="G664" s="174"/>
      <c r="H664" s="174"/>
      <c r="I664" s="174"/>
      <c r="J664" s="174"/>
      <c r="K664" s="174"/>
      <c r="L664" s="174"/>
    </row>
    <row r="665" spans="2:12">
      <c r="B665" s="174"/>
      <c r="C665" s="175"/>
      <c r="D665" s="175"/>
      <c r="E665" s="174"/>
      <c r="F665" s="174"/>
      <c r="G665" s="174"/>
      <c r="H665" s="174"/>
      <c r="I665" s="174"/>
      <c r="J665" s="174"/>
      <c r="K665" s="174"/>
      <c r="L665" s="174"/>
    </row>
    <row r="666" spans="2:12">
      <c r="B666" s="174"/>
      <c r="C666" s="175"/>
      <c r="D666" s="175"/>
      <c r="E666" s="174"/>
      <c r="F666" s="174"/>
      <c r="G666" s="174"/>
      <c r="H666" s="174"/>
      <c r="I666" s="174"/>
      <c r="J666" s="174"/>
      <c r="K666" s="174"/>
      <c r="L666" s="174"/>
    </row>
    <row r="667" spans="2:12">
      <c r="B667" s="174"/>
      <c r="C667" s="175"/>
      <c r="D667" s="175"/>
      <c r="E667" s="174"/>
      <c r="F667" s="174"/>
      <c r="G667" s="174"/>
      <c r="H667" s="174"/>
      <c r="I667" s="174"/>
      <c r="J667" s="174"/>
      <c r="K667" s="174"/>
      <c r="L667" s="174"/>
    </row>
    <row r="668" spans="2:12">
      <c r="B668" s="174"/>
      <c r="C668" s="175"/>
      <c r="D668" s="175"/>
      <c r="E668" s="174"/>
      <c r="F668" s="174"/>
      <c r="G668" s="174"/>
      <c r="H668" s="174"/>
      <c r="I668" s="174"/>
      <c r="J668" s="174"/>
      <c r="K668" s="174"/>
      <c r="L668" s="174"/>
    </row>
    <row r="669" spans="2:12">
      <c r="B669" s="174"/>
      <c r="C669" s="175"/>
      <c r="D669" s="175"/>
      <c r="E669" s="174"/>
      <c r="F669" s="174"/>
      <c r="G669" s="174"/>
      <c r="H669" s="174"/>
      <c r="I669" s="174"/>
      <c r="J669" s="174"/>
      <c r="K669" s="174"/>
      <c r="L669" s="174"/>
    </row>
    <row r="670" spans="2:12">
      <c r="B670" s="174"/>
      <c r="C670" s="175"/>
      <c r="D670" s="175"/>
      <c r="E670" s="174"/>
      <c r="F670" s="174"/>
      <c r="G670" s="174"/>
      <c r="H670" s="174"/>
      <c r="I670" s="174"/>
      <c r="J670" s="174"/>
      <c r="K670" s="174"/>
      <c r="L670" s="174"/>
    </row>
    <row r="671" spans="2:12">
      <c r="B671" s="174"/>
      <c r="C671" s="175"/>
      <c r="D671" s="175"/>
      <c r="E671" s="174"/>
      <c r="F671" s="174"/>
      <c r="G671" s="174"/>
      <c r="H671" s="174"/>
      <c r="I671" s="174"/>
      <c r="J671" s="174"/>
      <c r="K671" s="174"/>
      <c r="L671" s="174"/>
    </row>
    <row r="672" spans="2:12">
      <c r="B672" s="174"/>
      <c r="C672" s="175"/>
      <c r="D672" s="175"/>
      <c r="E672" s="174"/>
      <c r="F672" s="174"/>
      <c r="G672" s="174"/>
      <c r="H672" s="174"/>
      <c r="I672" s="174"/>
      <c r="J672" s="174"/>
      <c r="K672" s="174"/>
      <c r="L672" s="174"/>
    </row>
    <row r="673" spans="2:12">
      <c r="B673" s="174"/>
      <c r="C673" s="175"/>
      <c r="D673" s="175"/>
      <c r="E673" s="174"/>
      <c r="F673" s="174"/>
      <c r="G673" s="174"/>
      <c r="H673" s="174"/>
      <c r="I673" s="174"/>
      <c r="J673" s="174"/>
      <c r="K673" s="174"/>
      <c r="L673" s="174"/>
    </row>
    <row r="674" spans="2:12">
      <c r="B674" s="174"/>
      <c r="C674" s="175"/>
      <c r="D674" s="175"/>
      <c r="E674" s="174"/>
      <c r="F674" s="174"/>
      <c r="G674" s="174"/>
      <c r="H674" s="174"/>
      <c r="I674" s="174"/>
      <c r="J674" s="174"/>
      <c r="K674" s="174"/>
      <c r="L674" s="174"/>
    </row>
    <row r="675" spans="2:12">
      <c r="B675" s="174"/>
      <c r="C675" s="175"/>
      <c r="D675" s="175"/>
      <c r="E675" s="174"/>
      <c r="F675" s="174"/>
      <c r="G675" s="174"/>
      <c r="H675" s="174"/>
      <c r="I675" s="174"/>
      <c r="J675" s="174"/>
      <c r="K675" s="174"/>
      <c r="L675" s="174"/>
    </row>
    <row r="676" spans="2:12">
      <c r="B676" s="174"/>
      <c r="C676" s="175"/>
      <c r="D676" s="175"/>
      <c r="E676" s="174"/>
      <c r="F676" s="174"/>
      <c r="G676" s="174"/>
      <c r="H676" s="174"/>
      <c r="I676" s="174"/>
      <c r="J676" s="174"/>
      <c r="K676" s="174"/>
      <c r="L676" s="174"/>
    </row>
    <row r="677" spans="2:12">
      <c r="B677" s="174"/>
      <c r="C677" s="175"/>
      <c r="D677" s="175"/>
      <c r="E677" s="174"/>
      <c r="F677" s="174"/>
      <c r="G677" s="174"/>
      <c r="H677" s="174"/>
      <c r="I677" s="174"/>
      <c r="J677" s="174"/>
      <c r="K677" s="174"/>
      <c r="L677" s="174"/>
    </row>
    <row r="678" spans="2:12">
      <c r="B678" s="174"/>
      <c r="C678" s="175"/>
      <c r="D678" s="175"/>
      <c r="E678" s="174"/>
      <c r="F678" s="174"/>
      <c r="G678" s="174"/>
      <c r="H678" s="174"/>
      <c r="I678" s="174"/>
      <c r="J678" s="174"/>
      <c r="K678" s="174"/>
      <c r="L678" s="174"/>
    </row>
    <row r="679" spans="2:12">
      <c r="B679" s="174"/>
      <c r="C679" s="175"/>
      <c r="D679" s="175"/>
      <c r="E679" s="174"/>
      <c r="F679" s="174"/>
      <c r="G679" s="174"/>
      <c r="H679" s="174"/>
      <c r="I679" s="174"/>
      <c r="J679" s="174"/>
      <c r="K679" s="174"/>
      <c r="L679" s="174"/>
    </row>
    <row r="680" spans="2:12">
      <c r="B680" s="174"/>
      <c r="C680" s="175"/>
      <c r="D680" s="175"/>
      <c r="E680" s="174"/>
      <c r="F680" s="174"/>
      <c r="G680" s="174"/>
      <c r="H680" s="174"/>
      <c r="I680" s="174"/>
      <c r="J680" s="174"/>
      <c r="K680" s="174"/>
      <c r="L680" s="174"/>
    </row>
    <row r="681" spans="2:12">
      <c r="B681" s="174"/>
      <c r="C681" s="175"/>
      <c r="D681" s="175"/>
      <c r="E681" s="174"/>
      <c r="F681" s="174"/>
      <c r="G681" s="174"/>
      <c r="H681" s="174"/>
      <c r="I681" s="174"/>
      <c r="J681" s="174"/>
      <c r="K681" s="174"/>
      <c r="L681" s="174"/>
    </row>
    <row r="682" spans="2:12">
      <c r="B682" s="174"/>
      <c r="C682" s="175"/>
      <c r="D682" s="175"/>
      <c r="E682" s="174"/>
      <c r="F682" s="174"/>
      <c r="G682" s="174"/>
      <c r="H682" s="174"/>
      <c r="I682" s="174"/>
      <c r="J682" s="174"/>
      <c r="K682" s="174"/>
      <c r="L682" s="174"/>
    </row>
    <row r="683" spans="2:12">
      <c r="B683" s="174"/>
      <c r="C683" s="175"/>
      <c r="D683" s="175"/>
      <c r="E683" s="174"/>
      <c r="F683" s="174"/>
      <c r="G683" s="174"/>
      <c r="H683" s="174"/>
      <c r="I683" s="174"/>
      <c r="J683" s="174"/>
      <c r="K683" s="174"/>
      <c r="L683" s="174"/>
    </row>
    <row r="684" spans="2:12">
      <c r="B684" s="174"/>
      <c r="C684" s="175"/>
      <c r="D684" s="175"/>
      <c r="E684" s="174"/>
      <c r="F684" s="174"/>
      <c r="G684" s="174"/>
      <c r="H684" s="174"/>
      <c r="I684" s="174"/>
      <c r="J684" s="174"/>
      <c r="K684" s="174"/>
      <c r="L684" s="174"/>
    </row>
    <row r="685" spans="2:12">
      <c r="B685" s="174"/>
      <c r="C685" s="175"/>
      <c r="D685" s="175"/>
      <c r="E685" s="174"/>
      <c r="F685" s="174"/>
      <c r="G685" s="174"/>
      <c r="H685" s="174"/>
      <c r="I685" s="174"/>
      <c r="J685" s="174"/>
      <c r="K685" s="174"/>
      <c r="L685" s="174"/>
    </row>
    <row r="686" spans="2:12">
      <c r="B686" s="174"/>
      <c r="C686" s="175"/>
      <c r="D686" s="175"/>
      <c r="E686" s="174"/>
      <c r="F686" s="174"/>
      <c r="G686" s="174"/>
      <c r="H686" s="174"/>
      <c r="I686" s="174"/>
      <c r="J686" s="174"/>
      <c r="K686" s="174"/>
      <c r="L686" s="174"/>
    </row>
    <row r="687" spans="2:12">
      <c r="B687" s="174"/>
      <c r="C687" s="175"/>
      <c r="D687" s="175"/>
      <c r="E687" s="174"/>
      <c r="F687" s="174"/>
      <c r="G687" s="174"/>
      <c r="H687" s="174"/>
      <c r="I687" s="174"/>
      <c r="J687" s="174"/>
      <c r="K687" s="174"/>
      <c r="L687" s="174"/>
    </row>
    <row r="688" spans="2:12">
      <c r="B688" s="174"/>
      <c r="C688" s="175"/>
      <c r="D688" s="175"/>
      <c r="E688" s="174"/>
      <c r="F688" s="174"/>
      <c r="G688" s="174"/>
      <c r="H688" s="174"/>
      <c r="I688" s="174"/>
      <c r="J688" s="174"/>
      <c r="K688" s="174"/>
      <c r="L688" s="174"/>
    </row>
    <row r="689" spans="2:12">
      <c r="B689" s="174"/>
      <c r="C689" s="175"/>
      <c r="D689" s="175"/>
      <c r="E689" s="174"/>
      <c r="F689" s="174"/>
      <c r="G689" s="174"/>
      <c r="H689" s="174"/>
      <c r="I689" s="174"/>
      <c r="J689" s="174"/>
      <c r="K689" s="174"/>
      <c r="L689" s="174"/>
    </row>
    <row r="690" spans="2:12">
      <c r="B690" s="174"/>
      <c r="C690" s="175"/>
      <c r="D690" s="175"/>
      <c r="E690" s="174"/>
      <c r="F690" s="174"/>
      <c r="G690" s="174"/>
      <c r="H690" s="174"/>
      <c r="I690" s="174"/>
      <c r="J690" s="174"/>
      <c r="K690" s="174"/>
      <c r="L690" s="174"/>
    </row>
    <row r="691" spans="2:12">
      <c r="B691" s="174"/>
      <c r="C691" s="175"/>
      <c r="D691" s="175"/>
      <c r="E691" s="174"/>
      <c r="F691" s="174"/>
      <c r="G691" s="174"/>
      <c r="H691" s="174"/>
      <c r="I691" s="174"/>
      <c r="J691" s="174"/>
      <c r="K691" s="174"/>
      <c r="L691" s="174"/>
    </row>
    <row r="692" spans="2:12">
      <c r="B692" s="174"/>
      <c r="C692" s="175"/>
      <c r="D692" s="175"/>
      <c r="E692" s="174"/>
      <c r="F692" s="174"/>
      <c r="G692" s="174"/>
      <c r="H692" s="174"/>
      <c r="I692" s="174"/>
      <c r="J692" s="174"/>
      <c r="K692" s="174"/>
      <c r="L692" s="174"/>
    </row>
    <row r="693" spans="2:12">
      <c r="B693" s="174"/>
      <c r="C693" s="175"/>
      <c r="D693" s="175"/>
      <c r="E693" s="174"/>
      <c r="F693" s="174"/>
      <c r="G693" s="174"/>
      <c r="H693" s="174"/>
      <c r="I693" s="174"/>
      <c r="J693" s="174"/>
      <c r="K693" s="174"/>
      <c r="L693" s="174"/>
    </row>
    <row r="694" spans="2:12">
      <c r="B694" s="174"/>
      <c r="C694" s="175"/>
      <c r="D694" s="175"/>
      <c r="E694" s="174"/>
      <c r="F694" s="174"/>
      <c r="G694" s="174"/>
      <c r="H694" s="174"/>
      <c r="I694" s="174"/>
      <c r="J694" s="174"/>
      <c r="K694" s="174"/>
      <c r="L694" s="174"/>
    </row>
    <row r="695" spans="2:12">
      <c r="B695" s="174"/>
      <c r="C695" s="175"/>
      <c r="D695" s="175"/>
      <c r="E695" s="174"/>
      <c r="F695" s="174"/>
      <c r="G695" s="174"/>
      <c r="H695" s="174"/>
      <c r="I695" s="174"/>
      <c r="J695" s="174"/>
      <c r="K695" s="174"/>
      <c r="L695" s="174"/>
    </row>
    <row r="696" spans="2:12">
      <c r="B696" s="174"/>
      <c r="C696" s="175"/>
      <c r="D696" s="175"/>
      <c r="E696" s="174"/>
      <c r="F696" s="174"/>
      <c r="G696" s="174"/>
      <c r="H696" s="174"/>
      <c r="I696" s="174"/>
      <c r="J696" s="174"/>
      <c r="K696" s="174"/>
      <c r="L696" s="174"/>
    </row>
    <row r="697" spans="2:12">
      <c r="B697" s="174"/>
      <c r="C697" s="175"/>
      <c r="D697" s="175"/>
      <c r="E697" s="174"/>
      <c r="F697" s="174"/>
      <c r="G697" s="174"/>
      <c r="H697" s="174"/>
      <c r="I697" s="174"/>
      <c r="J697" s="174"/>
      <c r="K697" s="174"/>
      <c r="L697" s="174"/>
    </row>
  </sheetData>
  <sheetProtection password="8F60" sheet="1" scenarios="1"/>
  <mergeCells count="123">
    <mergeCell ref="T1:U1"/>
    <mergeCell ref="B26:E27"/>
    <mergeCell ref="F30:H30"/>
    <mergeCell ref="F9:H9"/>
    <mergeCell ref="Y3:AA3"/>
    <mergeCell ref="U5:AA5"/>
    <mergeCell ref="B6:AA6"/>
    <mergeCell ref="V3:X3"/>
    <mergeCell ref="H2:U4"/>
    <mergeCell ref="B5:I5"/>
    <mergeCell ref="B15:E15"/>
    <mergeCell ref="B12:E13"/>
    <mergeCell ref="F10:G10"/>
    <mergeCell ref="F11:G11"/>
    <mergeCell ref="F12:H12"/>
    <mergeCell ref="J5:O5"/>
    <mergeCell ref="T8:V8"/>
    <mergeCell ref="W8:AA8"/>
    <mergeCell ref="S20:T20"/>
    <mergeCell ref="B14:E14"/>
    <mergeCell ref="G14:AA14"/>
    <mergeCell ref="I30:O30"/>
    <mergeCell ref="R5:S5"/>
    <mergeCell ref="B17:E17"/>
    <mergeCell ref="S27:Z27"/>
    <mergeCell ref="S34:Z34"/>
    <mergeCell ref="F32:H32"/>
    <mergeCell ref="I34:O34"/>
    <mergeCell ref="Q13:R13"/>
    <mergeCell ref="S26:Z26"/>
    <mergeCell ref="T22:W22"/>
    <mergeCell ref="G23:AA23"/>
    <mergeCell ref="F20:H20"/>
    <mergeCell ref="G15:AA15"/>
    <mergeCell ref="F25:Z25"/>
    <mergeCell ref="I32:O32"/>
    <mergeCell ref="F33:H33"/>
    <mergeCell ref="S28:Z28"/>
    <mergeCell ref="S29:Z29"/>
    <mergeCell ref="S30:Z30"/>
    <mergeCell ref="P27:R27"/>
    <mergeCell ref="F18:H18"/>
    <mergeCell ref="F22:H22"/>
    <mergeCell ref="F16:G16"/>
    <mergeCell ref="O16:AA16"/>
    <mergeCell ref="S12:T12"/>
    <mergeCell ref="Q12:R12"/>
    <mergeCell ref="B24:E24"/>
    <mergeCell ref="F24:AA24"/>
    <mergeCell ref="O9:AA9"/>
    <mergeCell ref="B18:E22"/>
    <mergeCell ref="M9:N9"/>
    <mergeCell ref="F8:H8"/>
    <mergeCell ref="I18:L18"/>
    <mergeCell ref="S13:T13"/>
    <mergeCell ref="B16:E16"/>
    <mergeCell ref="B23:E23"/>
    <mergeCell ref="B8:E9"/>
    <mergeCell ref="J8:S8"/>
    <mergeCell ref="H11:Z11"/>
    <mergeCell ref="J13:K13"/>
    <mergeCell ref="B10:E11"/>
    <mergeCell ref="I35:O35"/>
    <mergeCell ref="D32:E33"/>
    <mergeCell ref="P35:R35"/>
    <mergeCell ref="I33:O33"/>
    <mergeCell ref="F29:H29"/>
    <mergeCell ref="P28:R28"/>
    <mergeCell ref="P5:Q5"/>
    <mergeCell ref="F19:H19"/>
    <mergeCell ref="F21:H21"/>
    <mergeCell ref="J12:K12"/>
    <mergeCell ref="F31:H31"/>
    <mergeCell ref="I31:O31"/>
    <mergeCell ref="P29:R29"/>
    <mergeCell ref="B40:C40"/>
    <mergeCell ref="I27:O27"/>
    <mergeCell ref="B25:E25"/>
    <mergeCell ref="S31:Z31"/>
    <mergeCell ref="E42:L42"/>
    <mergeCell ref="T21:W21"/>
    <mergeCell ref="R19:U19"/>
    <mergeCell ref="F13:H13"/>
    <mergeCell ref="F27:H27"/>
    <mergeCell ref="I26:O26"/>
    <mergeCell ref="R40:Y40"/>
    <mergeCell ref="P41:P42"/>
    <mergeCell ref="E41:L41"/>
    <mergeCell ref="E40:L40"/>
    <mergeCell ref="B37:AA37"/>
    <mergeCell ref="P34:R34"/>
    <mergeCell ref="F26:H26"/>
    <mergeCell ref="P26:R26"/>
    <mergeCell ref="C41:C42"/>
    <mergeCell ref="B28:E29"/>
    <mergeCell ref="B30:E31"/>
    <mergeCell ref="B32:C35"/>
    <mergeCell ref="F28:H28"/>
    <mergeCell ref="S35:Z35"/>
    <mergeCell ref="E43:L43"/>
    <mergeCell ref="F17:G17"/>
    <mergeCell ref="P30:R30"/>
    <mergeCell ref="P31:R31"/>
    <mergeCell ref="I29:O29"/>
    <mergeCell ref="C43:C44"/>
    <mergeCell ref="H10:Z10"/>
    <mergeCell ref="R44:Y44"/>
    <mergeCell ref="P43:P44"/>
    <mergeCell ref="R41:Y41"/>
    <mergeCell ref="R42:Y42"/>
    <mergeCell ref="R43:Y43"/>
    <mergeCell ref="I28:O28"/>
    <mergeCell ref="B39:AA39"/>
    <mergeCell ref="S33:Z33"/>
    <mergeCell ref="S32:Z32"/>
    <mergeCell ref="D34:E35"/>
    <mergeCell ref="P32:R32"/>
    <mergeCell ref="P33:R33"/>
    <mergeCell ref="F34:H34"/>
    <mergeCell ref="B38:AA38"/>
    <mergeCell ref="F35:H35"/>
    <mergeCell ref="E44:L44"/>
    <mergeCell ref="O40:P40"/>
  </mergeCells>
  <phoneticPr fontId="5"/>
  <pageMargins left="0.36208333333333331" right="0.2" top="0.39" bottom="0.21" header="0.39" footer="0.21"/>
  <pageSetup paperSize="9" scale="72" orientation="portrait" copies="2" r:id="rId1"/>
  <headerFooter alignWithMargins="0"/>
  <drawing r:id="rId2"/>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codeName="Sheet4">
    <tabColor rgb="FFFFFF00"/>
    <pageSetUpPr fitToPage="1"/>
  </sheetPr>
  <dimension ref="B1:AM49"/>
  <sheetViews>
    <sheetView showRowColHeaders="0" showZeros="0" view="pageBreakPreview" zoomScale="80" zoomScaleNormal="80" zoomScaleSheetLayoutView="80" workbookViewId="0">
      <selection activeCell="AJ19" sqref="AJ19:AO19"/>
    </sheetView>
  </sheetViews>
  <sheetFormatPr baseColWidth="10" defaultColWidth="6.1640625" defaultRowHeight="14"/>
  <cols>
    <col min="1" max="1" width="1.5" style="114" customWidth="1"/>
    <col min="2" max="2" width="4.83203125" style="114" customWidth="1"/>
    <col min="3" max="3" width="4.83203125" style="113" customWidth="1"/>
    <col min="4" max="26" width="4.83203125" style="114" customWidth="1"/>
    <col min="27" max="28" width="2.1640625" style="114" customWidth="1"/>
    <col min="29" max="16384" width="6.1640625" style="114"/>
  </cols>
  <sheetData>
    <row r="1" spans="2:26" ht="17.25" customHeight="1">
      <c r="C1" s="114"/>
      <c r="I1" s="1074" t="s">
        <v>4571</v>
      </c>
      <c r="J1" s="1074"/>
      <c r="K1" s="1074"/>
      <c r="L1" s="1074"/>
      <c r="M1" s="1074"/>
      <c r="N1" s="1074"/>
      <c r="O1" s="1074"/>
      <c r="P1" s="1074"/>
      <c r="Q1" s="1074"/>
      <c r="R1" s="1074"/>
      <c r="S1" s="1074"/>
      <c r="T1" s="1061" t="str">
        <f>IF('＜派遣管理シート＞'!AC11="","",'＜派遣管理シート＞'!AC11)</f>
        <v/>
      </c>
      <c r="U1" s="1061"/>
      <c r="V1" s="113" t="s">
        <v>4279</v>
      </c>
      <c r="W1" s="113" t="str">
        <f>IF('＜派遣管理シート＞'!AG11="","",'＜派遣管理シート＞'!AG11)</f>
        <v/>
      </c>
      <c r="X1" s="113" t="s">
        <v>385</v>
      </c>
      <c r="Y1" s="113" t="str">
        <f>IF('＜派遣管理シート＞'!AJ11="","",'＜派遣管理シート＞'!AJ11)</f>
        <v/>
      </c>
      <c r="Z1" s="113" t="s">
        <v>4430</v>
      </c>
    </row>
    <row r="2" spans="2:26" ht="17.25" customHeight="1">
      <c r="I2" s="1074"/>
      <c r="J2" s="1074"/>
      <c r="K2" s="1074"/>
      <c r="L2" s="1074"/>
      <c r="M2" s="1074"/>
      <c r="N2" s="1074"/>
      <c r="O2" s="1074"/>
      <c r="P2" s="1074"/>
      <c r="Q2" s="1074"/>
      <c r="R2" s="1074"/>
      <c r="S2" s="1074"/>
      <c r="V2" s="1073" t="s">
        <v>4489</v>
      </c>
      <c r="W2" s="1061"/>
      <c r="X2" s="1061"/>
      <c r="Y2" s="1059" t="str">
        <f>IF('＜派遣管理シート＞'!H11="","",'＜派遣管理シート＞'!H11)</f>
        <v/>
      </c>
      <c r="Z2" s="1059"/>
    </row>
    <row r="3" spans="2:26" ht="22.5" customHeight="1">
      <c r="B3" s="1075" t="str">
        <f>IF('＜派遣管理シート＞'!B3="","",'＜派遣管理シート＞'!B3)</f>
        <v/>
      </c>
      <c r="C3" s="1075"/>
      <c r="D3" s="1075"/>
      <c r="E3" s="1075"/>
      <c r="F3" s="1075"/>
      <c r="G3" s="1075"/>
      <c r="H3" s="1075"/>
      <c r="I3" s="1075"/>
      <c r="J3" s="1061" t="s">
        <v>4572</v>
      </c>
      <c r="K3" s="1061"/>
      <c r="L3" s="1061"/>
      <c r="M3" s="1061"/>
      <c r="N3" s="1061"/>
      <c r="O3" s="1061"/>
      <c r="P3" s="1061"/>
      <c r="Q3" s="1061"/>
      <c r="R3" s="1061"/>
      <c r="S3" s="1061" t="str">
        <f>IF('＜派遣管理シート＞'!O8="","",'＜派遣管理シート＞'!O8)</f>
        <v/>
      </c>
      <c r="T3" s="1061"/>
      <c r="U3" s="1059" t="str">
        <f>IF('＜派遣管理シート＞'!T8="","",'＜派遣管理シート＞'!T8)</f>
        <v/>
      </c>
      <c r="V3" s="1059"/>
      <c r="W3" s="1059" t="s">
        <v>4573</v>
      </c>
      <c r="X3" s="1059"/>
      <c r="Y3" s="1059"/>
      <c r="Z3" s="1059"/>
    </row>
    <row r="4" spans="2:26" ht="22.5" customHeight="1">
      <c r="B4" s="1075" t="s">
        <v>4574</v>
      </c>
      <c r="C4" s="1075"/>
      <c r="D4" s="1075"/>
      <c r="E4" s="1075"/>
      <c r="F4" s="1075"/>
    </row>
    <row r="5" spans="2:26" ht="4.5" customHeight="1"/>
    <row r="6" spans="2:26" ht="11.25" customHeight="1">
      <c r="B6" s="1117" t="s">
        <v>4575</v>
      </c>
      <c r="C6" s="1118"/>
      <c r="D6" s="1118"/>
      <c r="E6" s="1118"/>
      <c r="F6" s="1094"/>
      <c r="G6" s="191"/>
      <c r="H6" s="1151" t="str">
        <f>IF('＜派遣管理シート＞'!O7="","",'＜派遣管理シート＞'!O7)</f>
        <v/>
      </c>
      <c r="I6" s="1151"/>
      <c r="J6" s="1155" t="str">
        <f>IF('＜派遣管理シート＞'!T7="","",'＜派遣管理シート＞'!T7)</f>
        <v/>
      </c>
      <c r="K6" s="1155"/>
      <c r="L6" s="192"/>
      <c r="M6" s="193"/>
      <c r="N6" s="1149" t="s">
        <v>4576</v>
      </c>
      <c r="O6" s="1147"/>
      <c r="P6" s="1118" t="str">
        <f>IF('＜派遣管理シート＞'!AC11="","",'＜派遣管理シート＞'!AC8)</f>
        <v/>
      </c>
      <c r="Q6" s="1147" t="s">
        <v>4577</v>
      </c>
      <c r="R6" s="1147"/>
      <c r="S6" s="1147"/>
      <c r="T6" s="1147"/>
      <c r="U6" s="1118" t="str">
        <f>IF('＜派遣管理シート＞'!AK8="","",IF('＜派遣管理シート＞'!AK8="正社員","無","有"))</f>
        <v/>
      </c>
      <c r="V6" s="1147" t="s">
        <v>4578</v>
      </c>
      <c r="W6" s="1147"/>
      <c r="X6" s="1067" t="str">
        <f ca="1">IF('＜派遣管理シート＞'!AM7="","",IF('＜派遣管理シート＞'!AM7&gt;=45,"45歳以上",IF('＜派遣管理シート＞'!AM7&lt;=17,"18歳未満","")))</f>
        <v/>
      </c>
      <c r="Y6" s="1067"/>
      <c r="Z6" s="1153"/>
    </row>
    <row r="7" spans="2:26" ht="27" customHeight="1">
      <c r="B7" s="1097"/>
      <c r="C7" s="1119"/>
      <c r="D7" s="1119"/>
      <c r="E7" s="1119"/>
      <c r="F7" s="1098"/>
      <c r="G7" s="194"/>
      <c r="H7" s="1157" t="str">
        <f>IF('＜派遣管理シート＞'!O8="","",'＜派遣管理シート＞'!O8)</f>
        <v/>
      </c>
      <c r="I7" s="1157"/>
      <c r="J7" s="1154" t="str">
        <f>IF('＜派遣管理シート＞'!T8="","",'＜派遣管理シート＞'!T8)</f>
        <v/>
      </c>
      <c r="K7" s="1154"/>
      <c r="L7" s="195"/>
      <c r="M7" s="196"/>
      <c r="N7" s="1156"/>
      <c r="O7" s="1148"/>
      <c r="P7" s="1119"/>
      <c r="Q7" s="1148"/>
      <c r="R7" s="1148"/>
      <c r="S7" s="1148"/>
      <c r="T7" s="1148"/>
      <c r="U7" s="1119"/>
      <c r="V7" s="1148"/>
      <c r="W7" s="1148"/>
      <c r="X7" s="1040"/>
      <c r="Y7" s="1040"/>
      <c r="Z7" s="1123"/>
    </row>
    <row r="8" spans="2:26" ht="27" customHeight="1">
      <c r="B8" s="1145" t="s">
        <v>4542</v>
      </c>
      <c r="C8" s="1140" t="s">
        <v>4553</v>
      </c>
      <c r="D8" s="1051"/>
      <c r="E8" s="1051"/>
      <c r="F8" s="1051"/>
      <c r="G8" s="197"/>
      <c r="H8" s="1141" t="str">
        <f>IF('＜派遣管理シート＞'!B3="","",'＜派遣管理シート＞'!B3)</f>
        <v/>
      </c>
      <c r="I8" s="1141"/>
      <c r="J8" s="1141"/>
      <c r="K8" s="1141"/>
      <c r="L8" s="1141"/>
      <c r="M8" s="1141"/>
      <c r="N8" s="1141"/>
      <c r="O8" s="1141"/>
      <c r="P8" s="1141"/>
      <c r="Q8" s="1141"/>
      <c r="R8" s="1141"/>
      <c r="S8" s="1141"/>
      <c r="T8" s="198"/>
      <c r="U8" s="199"/>
      <c r="V8" s="199"/>
      <c r="W8" s="1143" t="str">
        <f>IF('＜派遣管理シート＞'!AE81="","",'＜派遣管理シート＞'!AE81)</f>
        <v/>
      </c>
      <c r="X8" s="1143"/>
      <c r="Y8" s="1143"/>
      <c r="Z8" s="1158"/>
    </row>
    <row r="9" spans="2:26" ht="27" customHeight="1">
      <c r="B9" s="1146"/>
      <c r="C9" s="1139" t="s">
        <v>4579</v>
      </c>
      <c r="D9" s="1139"/>
      <c r="E9" s="1139"/>
      <c r="F9" s="1139"/>
      <c r="G9" s="200"/>
      <c r="H9" s="1067" t="str">
        <f>IF('＜派遣管理シート＞'!M3="","",'＜派遣管理シート＞'!M3)</f>
        <v/>
      </c>
      <c r="I9" s="1067"/>
      <c r="J9" s="1067"/>
      <c r="K9" s="1067"/>
      <c r="L9" s="1067"/>
      <c r="M9" s="1067"/>
      <c r="N9" s="1067"/>
      <c r="O9" s="1067"/>
      <c r="P9" s="1067"/>
      <c r="Q9" s="1067"/>
      <c r="R9" s="1067"/>
      <c r="S9" s="1067"/>
      <c r="T9" s="201"/>
      <c r="U9" s="1149" t="s">
        <v>4580</v>
      </c>
      <c r="V9" s="1147"/>
      <c r="W9" s="1141" t="str">
        <f>IF('＜派遣管理シート＞'!S34="","",'＜派遣管理シート＞'!S34)</f>
        <v/>
      </c>
      <c r="X9" s="1141"/>
      <c r="Y9" s="1141"/>
      <c r="Z9" s="1142"/>
    </row>
    <row r="10" spans="2:26" ht="27" customHeight="1">
      <c r="B10" s="1146"/>
      <c r="C10" s="1139" t="s">
        <v>4581</v>
      </c>
      <c r="D10" s="1139"/>
      <c r="E10" s="1139"/>
      <c r="F10" s="1140"/>
      <c r="G10" s="202"/>
      <c r="H10" s="1143" t="str">
        <f>IF('＜派遣管理シート＞'!T82="","",'＜派遣管理シート＞'!T82)</f>
        <v/>
      </c>
      <c r="I10" s="1143"/>
      <c r="J10" s="1143"/>
      <c r="K10" s="1143"/>
      <c r="L10" s="1143"/>
      <c r="M10" s="1143"/>
      <c r="N10" s="1143"/>
      <c r="O10" s="1144" t="str">
        <f>IF('＜派遣管理シート＞'!T83="","",'＜派遣管理シート＞'!T83)</f>
        <v/>
      </c>
      <c r="P10" s="1144"/>
      <c r="Q10" s="1144"/>
      <c r="R10" s="1144"/>
      <c r="S10" s="1144"/>
      <c r="T10" s="1144"/>
      <c r="U10" s="201"/>
      <c r="V10" s="201"/>
      <c r="W10" s="201"/>
      <c r="X10" s="201"/>
      <c r="Y10" s="201"/>
      <c r="Z10" s="203"/>
    </row>
    <row r="11" spans="2:26" ht="27" customHeight="1">
      <c r="B11" s="1146"/>
      <c r="C11" s="1117" t="s">
        <v>4506</v>
      </c>
      <c r="D11" s="1118"/>
      <c r="E11" s="1118"/>
      <c r="F11" s="1094"/>
      <c r="G11" s="1045" t="s">
        <v>4422</v>
      </c>
      <c r="H11" s="1046"/>
      <c r="I11" s="1043" t="str">
        <f>IF('＜派遣管理シート＞'!F37="","",'＜派遣管理シート＞'!F37)</f>
        <v/>
      </c>
      <c r="J11" s="1043"/>
      <c r="K11" s="1043"/>
      <c r="L11" s="1043"/>
      <c r="M11" s="1043"/>
      <c r="N11" s="1043"/>
      <c r="O11" s="1085"/>
      <c r="P11" s="1085"/>
      <c r="Q11" s="1085"/>
      <c r="R11" s="1085"/>
      <c r="S11" s="1085"/>
      <c r="T11" s="1085"/>
      <c r="U11" s="1085"/>
      <c r="V11" s="1085"/>
      <c r="W11" s="1085"/>
      <c r="X11" s="1085"/>
      <c r="Y11" s="1085"/>
      <c r="Z11" s="130"/>
    </row>
    <row r="12" spans="2:26" ht="27" customHeight="1">
      <c r="B12" s="1146"/>
      <c r="C12" s="1097"/>
      <c r="D12" s="1119"/>
      <c r="E12" s="1119"/>
      <c r="F12" s="1098"/>
      <c r="G12" s="1152" t="s">
        <v>4507</v>
      </c>
      <c r="H12" s="1068"/>
      <c r="I12" s="1065" t="str">
        <f>IF('＜派遣管理シート＞'!F38="","",'＜派遣管理シート＞'!F38)</f>
        <v/>
      </c>
      <c r="J12" s="1065"/>
      <c r="K12" s="1065"/>
      <c r="L12" s="1065"/>
      <c r="M12" s="1065"/>
      <c r="N12" s="1065"/>
      <c r="O12" s="1065"/>
      <c r="P12" s="1065"/>
      <c r="Q12" s="1065"/>
      <c r="R12" s="1065"/>
      <c r="S12" s="1065"/>
      <c r="T12" s="1065"/>
      <c r="U12" s="1065"/>
      <c r="V12" s="1065"/>
      <c r="W12" s="1065"/>
      <c r="X12" s="1065"/>
      <c r="Y12" s="1065"/>
      <c r="Z12" s="129"/>
    </row>
    <row r="13" spans="2:26" ht="27" customHeight="1">
      <c r="B13" s="1146"/>
      <c r="C13" s="1117" t="s">
        <v>4582</v>
      </c>
      <c r="D13" s="1118"/>
      <c r="E13" s="1118"/>
      <c r="F13" s="1094"/>
      <c r="G13" s="1033" t="s">
        <v>4497</v>
      </c>
      <c r="H13" s="1033"/>
      <c r="I13" s="1033"/>
      <c r="J13" s="1033" t="str">
        <f>IF('＜派遣管理シート＞'!S31="","",'＜派遣管理シート＞'!S31)</f>
        <v/>
      </c>
      <c r="K13" s="1033"/>
      <c r="L13" s="1033"/>
      <c r="M13" s="1033"/>
      <c r="N13" s="1033"/>
      <c r="O13" s="1033"/>
      <c r="P13" s="1033"/>
      <c r="Q13" s="1033" t="s">
        <v>4498</v>
      </c>
      <c r="R13" s="1033"/>
      <c r="S13" s="1033"/>
      <c r="T13" s="1033" t="str">
        <f>IF('＜派遣管理シート＞'!S33="","",'＜派遣管理シート＞'!S33)</f>
        <v/>
      </c>
      <c r="U13" s="1033"/>
      <c r="V13" s="1033"/>
      <c r="W13" s="1033"/>
      <c r="X13" s="1033"/>
      <c r="Y13" s="1033"/>
      <c r="Z13" s="1033"/>
    </row>
    <row r="14" spans="2:26" ht="27" customHeight="1">
      <c r="B14" s="1150"/>
      <c r="C14" s="1097"/>
      <c r="D14" s="1119"/>
      <c r="E14" s="1119"/>
      <c r="F14" s="1098"/>
      <c r="G14" s="1039" t="s">
        <v>4499</v>
      </c>
      <c r="H14" s="1039"/>
      <c r="I14" s="1039"/>
      <c r="J14" s="1039" t="str">
        <f>IF('＜派遣管理シート＞'!S32="","",'＜派遣管理シート＞'!S32)</f>
        <v/>
      </c>
      <c r="K14" s="1039"/>
      <c r="L14" s="1039"/>
      <c r="M14" s="1039"/>
      <c r="N14" s="1039"/>
      <c r="O14" s="1039"/>
      <c r="P14" s="1039"/>
      <c r="Q14" s="1039" t="s">
        <v>4500</v>
      </c>
      <c r="R14" s="1039"/>
      <c r="S14" s="1039"/>
      <c r="T14" s="1039" t="str">
        <f>IF('＜派遣管理シート＞'!S34="","",'＜派遣管理シート＞'!S34)</f>
        <v/>
      </c>
      <c r="U14" s="1039"/>
      <c r="V14" s="1039"/>
      <c r="W14" s="1039"/>
      <c r="X14" s="1039"/>
      <c r="Y14" s="1039"/>
      <c r="Z14" s="1039"/>
    </row>
    <row r="15" spans="2:26" ht="27" customHeight="1">
      <c r="B15" s="1145" t="s">
        <v>4398</v>
      </c>
      <c r="C15" s="1118" t="s">
        <v>4583</v>
      </c>
      <c r="D15" s="1118"/>
      <c r="E15" s="1118"/>
      <c r="F15" s="1094"/>
      <c r="G15" s="1033" t="s">
        <v>4497</v>
      </c>
      <c r="H15" s="1033"/>
      <c r="I15" s="1033"/>
      <c r="J15" s="1033" t="str">
        <f>IF('＜派遣管理シート＞'!S19="","",'＜派遣管理シート＞'!S19)</f>
        <v/>
      </c>
      <c r="K15" s="1033"/>
      <c r="L15" s="1033"/>
      <c r="M15" s="1033"/>
      <c r="N15" s="1033"/>
      <c r="O15" s="1033"/>
      <c r="P15" s="1033"/>
      <c r="Q15" s="1033" t="s">
        <v>4498</v>
      </c>
      <c r="R15" s="1033"/>
      <c r="S15" s="1033"/>
      <c r="T15" s="1033" t="str">
        <f>IF('＜派遣管理シート＞'!S21="","",'＜派遣管理シート＞'!S21)</f>
        <v/>
      </c>
      <c r="U15" s="1033"/>
      <c r="V15" s="1033"/>
      <c r="W15" s="1033"/>
      <c r="X15" s="1033"/>
      <c r="Y15" s="1033"/>
      <c r="Z15" s="1033"/>
    </row>
    <row r="16" spans="2:26" ht="27" customHeight="1">
      <c r="B16" s="1146"/>
      <c r="C16" s="1119"/>
      <c r="D16" s="1119"/>
      <c r="E16" s="1119"/>
      <c r="F16" s="1098"/>
      <c r="G16" s="1039" t="s">
        <v>4499</v>
      </c>
      <c r="H16" s="1039"/>
      <c r="I16" s="1039"/>
      <c r="J16" s="1039" t="str">
        <f>IF('＜派遣管理シート＞'!S20="","",'＜派遣管理シート＞'!S20)</f>
        <v/>
      </c>
      <c r="K16" s="1039"/>
      <c r="L16" s="1039"/>
      <c r="M16" s="1039"/>
      <c r="N16" s="1039"/>
      <c r="O16" s="1039"/>
      <c r="P16" s="1039"/>
      <c r="Q16" s="1039" t="s">
        <v>4500</v>
      </c>
      <c r="R16" s="1039"/>
      <c r="S16" s="1039"/>
      <c r="T16" s="1039" t="str">
        <f>IF('＜派遣管理シート＞'!S22="","",'＜派遣管理シート＞'!S22)</f>
        <v/>
      </c>
      <c r="U16" s="1039"/>
      <c r="V16" s="1039"/>
      <c r="W16" s="1039"/>
      <c r="X16" s="1039"/>
      <c r="Y16" s="1039"/>
      <c r="Z16" s="1039"/>
    </row>
    <row r="17" spans="2:39" s="118" customFormat="1" ht="21" customHeight="1">
      <c r="B17" s="1146"/>
      <c r="C17" s="1046" t="s">
        <v>4508</v>
      </c>
      <c r="D17" s="1046"/>
      <c r="E17" s="1046"/>
      <c r="F17" s="1047"/>
      <c r="G17" s="178"/>
      <c r="H17" s="141"/>
      <c r="I17" s="1046" t="str">
        <f>IF('＜派遣管理シート＞'!G43="","",'＜派遣管理シート＞'!G43)</f>
        <v/>
      </c>
      <c r="J17" s="1046"/>
      <c r="K17" s="141" t="s">
        <v>4279</v>
      </c>
      <c r="L17" s="141" t="str">
        <f>IF('＜派遣管理シート＞'!M43="","",'＜派遣管理シート＞'!M43)</f>
        <v/>
      </c>
      <c r="M17" s="141" t="s">
        <v>385</v>
      </c>
      <c r="N17" s="141" t="str">
        <f>IF('＜派遣管理シート＞'!S43="","",'＜派遣管理シート＞'!S43)</f>
        <v/>
      </c>
      <c r="O17" s="141" t="s">
        <v>4430</v>
      </c>
      <c r="P17" s="1046" t="s">
        <v>4284</v>
      </c>
      <c r="Q17" s="1046"/>
      <c r="R17" s="1046" t="str">
        <f>IF('＜派遣管理シート＞'!Z43="","",'＜派遣管理シート＞'!Z43)</f>
        <v/>
      </c>
      <c r="S17" s="1046"/>
      <c r="T17" s="141" t="s">
        <v>4279</v>
      </c>
      <c r="U17" s="141" t="str">
        <f>IF('＜派遣管理シート＞'!AF43="","",'＜派遣管理シート＞'!AF43)</f>
        <v/>
      </c>
      <c r="V17" s="141" t="s">
        <v>385</v>
      </c>
      <c r="W17" s="141" t="str">
        <f>IF('＜派遣管理シート＞'!AL43="","",'＜派遣管理シート＞'!AL43)</f>
        <v/>
      </c>
      <c r="X17" s="141" t="s">
        <v>4430</v>
      </c>
      <c r="Y17" s="204"/>
      <c r="Z17" s="190"/>
    </row>
    <row r="18" spans="2:39" s="118" customFormat="1" ht="21" customHeight="1">
      <c r="B18" s="1146"/>
      <c r="C18" s="1031"/>
      <c r="D18" s="1031"/>
      <c r="E18" s="1031"/>
      <c r="F18" s="1032"/>
      <c r="G18" s="205"/>
      <c r="H18" s="136">
        <f>'1.派遣個別契約書'!H19</f>
        <v>0</v>
      </c>
      <c r="I18" s="136"/>
      <c r="J18" s="136">
        <f>'1.派遣個別契約書'!J19</f>
        <v>0</v>
      </c>
      <c r="K18" s="136">
        <f>'1.派遣個別契約書'!K19</f>
        <v>0</v>
      </c>
      <c r="L18" s="136">
        <f>'1.派遣個別契約書'!L19</f>
        <v>0</v>
      </c>
      <c r="M18" s="136">
        <f>'1.派遣個別契約書'!M19</f>
        <v>0</v>
      </c>
      <c r="N18" s="136">
        <f>'1.派遣個別契約書'!N19</f>
        <v>0</v>
      </c>
      <c r="O18" s="136">
        <f>'1.派遣個別契約書'!O19</f>
        <v>0</v>
      </c>
      <c r="P18" s="136">
        <f>'1.派遣個別契約書'!P19</f>
        <v>0</v>
      </c>
      <c r="Q18" s="136">
        <f>'1.派遣個別契約書'!Q19</f>
        <v>0</v>
      </c>
      <c r="R18" s="136"/>
      <c r="S18" s="136">
        <f>'1.派遣個別契約書'!S19</f>
        <v>0</v>
      </c>
      <c r="T18" s="136">
        <f>'1.派遣個別契約書'!T19</f>
        <v>0</v>
      </c>
      <c r="U18" s="136">
        <f>'1.派遣個別契約書'!U19</f>
        <v>0</v>
      </c>
      <c r="V18" s="136">
        <f>'1.派遣個別契約書'!V19</f>
        <v>0</v>
      </c>
      <c r="W18" s="136">
        <f>'1.派遣個別契約書'!W19</f>
        <v>0</v>
      </c>
      <c r="X18" s="136">
        <f>'1.派遣個別契約書'!X19</f>
        <v>0</v>
      </c>
      <c r="Y18" s="136"/>
      <c r="Z18" s="137"/>
      <c r="AF18" s="1064"/>
      <c r="AG18" s="1064"/>
      <c r="AH18" s="134"/>
      <c r="AI18" s="134"/>
      <c r="AJ18" s="134"/>
      <c r="AK18" s="134"/>
      <c r="AL18" s="134"/>
      <c r="AM18" s="134"/>
    </row>
    <row r="19" spans="2:39" s="118" customFormat="1" ht="21" customHeight="1">
      <c r="B19" s="1146"/>
      <c r="C19" s="1038" t="s">
        <v>4559</v>
      </c>
      <c r="D19" s="1035"/>
      <c r="E19" s="1035"/>
      <c r="F19" s="1041"/>
      <c r="G19" s="147"/>
      <c r="H19" s="1027" t="str">
        <f>'2.就業条件明示書'!G14</f>
        <v/>
      </c>
      <c r="I19" s="1027"/>
      <c r="J19" s="1027"/>
      <c r="K19" s="1027"/>
      <c r="L19" s="1027"/>
      <c r="M19" s="1027"/>
      <c r="N19" s="1027"/>
      <c r="O19" s="1027"/>
      <c r="P19" s="1027"/>
      <c r="Q19" s="1027"/>
      <c r="R19" s="1027"/>
      <c r="S19" s="1027"/>
      <c r="T19" s="1027"/>
      <c r="U19" s="1027"/>
      <c r="V19" s="1027"/>
      <c r="W19" s="1027"/>
      <c r="X19" s="1027"/>
      <c r="Y19" s="1027"/>
      <c r="Z19" s="1028"/>
      <c r="AF19" s="134"/>
      <c r="AG19" s="134"/>
      <c r="AH19" s="134"/>
      <c r="AI19" s="134"/>
      <c r="AJ19" s="134"/>
      <c r="AK19" s="134"/>
      <c r="AL19" s="134"/>
      <c r="AM19" s="134"/>
    </row>
    <row r="20" spans="2:39" s="118" customFormat="1" ht="21" customHeight="1">
      <c r="B20" s="1146"/>
      <c r="C20" s="1038" t="s">
        <v>4560</v>
      </c>
      <c r="D20" s="1035"/>
      <c r="E20" s="1035"/>
      <c r="F20" s="1041"/>
      <c r="G20" s="205"/>
      <c r="H20" s="1027" t="str">
        <f>'2.就業条件明示書'!G15</f>
        <v/>
      </c>
      <c r="I20" s="1027"/>
      <c r="J20" s="1027"/>
      <c r="K20" s="1027"/>
      <c r="L20" s="1027"/>
      <c r="M20" s="1027"/>
      <c r="N20" s="1027"/>
      <c r="O20" s="1027"/>
      <c r="P20" s="1027"/>
      <c r="Q20" s="1027"/>
      <c r="R20" s="1027"/>
      <c r="S20" s="1027"/>
      <c r="T20" s="1027"/>
      <c r="U20" s="1027"/>
      <c r="V20" s="1027"/>
      <c r="W20" s="1027"/>
      <c r="X20" s="1027"/>
      <c r="Y20" s="1027"/>
      <c r="Z20" s="1028"/>
      <c r="AF20" s="134"/>
      <c r="AG20" s="134"/>
      <c r="AH20" s="134"/>
      <c r="AI20" s="134"/>
      <c r="AJ20" s="134"/>
      <c r="AK20" s="134"/>
      <c r="AL20" s="134"/>
      <c r="AM20" s="134"/>
    </row>
    <row r="21" spans="2:39" s="118" customFormat="1" ht="21" customHeight="1">
      <c r="B21" s="1146"/>
      <c r="C21" s="1035" t="s">
        <v>4561</v>
      </c>
      <c r="D21" s="1035"/>
      <c r="E21" s="1035"/>
      <c r="F21" s="1041"/>
      <c r="G21" s="1038" t="str">
        <f>'2.就業条件明示書'!F16</f>
        <v/>
      </c>
      <c r="H21" s="1035"/>
      <c r="I21" s="122" t="s">
        <v>4279</v>
      </c>
      <c r="J21" s="122" t="str">
        <f>'2.就業条件明示書'!I16</f>
        <v/>
      </c>
      <c r="K21" s="122" t="s">
        <v>385</v>
      </c>
      <c r="L21" s="122" t="str">
        <f>'2.就業条件明示書'!K16</f>
        <v/>
      </c>
      <c r="M21" s="122" t="s">
        <v>4430</v>
      </c>
      <c r="N21" s="181"/>
      <c r="O21" s="167"/>
      <c r="P21" s="167"/>
      <c r="Q21" s="167"/>
      <c r="R21" s="167"/>
      <c r="S21" s="167"/>
      <c r="T21" s="167"/>
      <c r="U21" s="167"/>
      <c r="V21" s="167"/>
      <c r="W21" s="167"/>
      <c r="X21" s="167"/>
      <c r="Y21" s="167"/>
      <c r="Z21" s="168"/>
      <c r="AF21" s="134"/>
      <c r="AG21" s="134"/>
      <c r="AH21" s="134"/>
      <c r="AI21" s="134"/>
      <c r="AJ21" s="134"/>
      <c r="AK21" s="134"/>
      <c r="AL21" s="134"/>
      <c r="AM21" s="134"/>
    </row>
    <row r="22" spans="2:39" s="118" customFormat="1" ht="36" customHeight="1">
      <c r="B22" s="1146"/>
      <c r="C22" s="1056" t="s">
        <v>4563</v>
      </c>
      <c r="D22" s="1035"/>
      <c r="E22" s="1035"/>
      <c r="F22" s="1041"/>
      <c r="G22" s="1038" t="str">
        <f>'2.就業条件明示書'!F17</f>
        <v/>
      </c>
      <c r="H22" s="1035"/>
      <c r="I22" s="122" t="s">
        <v>4279</v>
      </c>
      <c r="J22" s="122" t="str">
        <f>'2.就業条件明示書'!I17</f>
        <v/>
      </c>
      <c r="K22" s="122" t="s">
        <v>385</v>
      </c>
      <c r="L22" s="122" t="str">
        <f>'2.就業条件明示書'!K17</f>
        <v/>
      </c>
      <c r="M22" s="122" t="s">
        <v>269</v>
      </c>
      <c r="N22" s="167"/>
      <c r="O22" s="167"/>
      <c r="P22" s="167"/>
      <c r="Q22" s="167"/>
      <c r="R22" s="167"/>
      <c r="S22" s="167"/>
      <c r="T22" s="167"/>
      <c r="U22" s="167"/>
      <c r="V22" s="167"/>
      <c r="W22" s="167"/>
      <c r="X22" s="167"/>
      <c r="Y22" s="167"/>
      <c r="Z22" s="168"/>
      <c r="AF22" s="134"/>
      <c r="AG22" s="134"/>
      <c r="AH22" s="134"/>
      <c r="AI22" s="134"/>
      <c r="AJ22" s="134"/>
      <c r="AK22" s="134"/>
      <c r="AL22" s="134"/>
      <c r="AM22" s="134"/>
    </row>
    <row r="23" spans="2:39" s="118" customFormat="1" ht="21" customHeight="1">
      <c r="B23" s="1146"/>
      <c r="C23" s="1137" t="s">
        <v>4509</v>
      </c>
      <c r="D23" s="1046"/>
      <c r="E23" s="1046"/>
      <c r="F23" s="1047"/>
      <c r="G23" s="1106" t="s">
        <v>4510</v>
      </c>
      <c r="H23" s="1107"/>
      <c r="I23" s="1108"/>
      <c r="J23" s="1106" t="s">
        <v>4564</v>
      </c>
      <c r="K23" s="1107"/>
      <c r="L23" s="1107"/>
      <c r="M23" s="1107"/>
      <c r="N23" s="118" t="s">
        <v>4518</v>
      </c>
      <c r="O23" s="134" t="str">
        <f>IF('＜派遣管理シート＞'!G44="","",'＜派遣管理シート＞'!G44)</f>
        <v/>
      </c>
      <c r="P23" s="134" t="str">
        <f>IF('＜派遣管理シート＞'!J44="","",'＜派遣管理シート＞'!J44)</f>
        <v/>
      </c>
      <c r="Q23" s="134" t="str">
        <f>IF('＜派遣管理シート＞'!M44="","",'＜派遣管理シート＞'!M44)</f>
        <v/>
      </c>
      <c r="R23" s="134" t="str">
        <f>IF('＜派遣管理シート＞'!P44="","",'＜派遣管理シート＞'!P44)</f>
        <v/>
      </c>
      <c r="S23" s="134" t="str">
        <f>IF('＜派遣管理シート＞'!S44="","",'＜派遣管理シート＞'!S44)</f>
        <v/>
      </c>
      <c r="T23" s="118" t="str">
        <f>IF('＜派遣管理シート＞'!V44="","",'＜派遣管理シート＞'!V44)</f>
        <v/>
      </c>
      <c r="U23" s="118" t="str">
        <f>IF('＜派遣管理シート＞'!Y44="","",'＜派遣管理シート＞'!Y44)</f>
        <v/>
      </c>
      <c r="V23" s="134" t="s">
        <v>4512</v>
      </c>
      <c r="W23" s="134" t="s">
        <v>338</v>
      </c>
      <c r="X23" s="134" t="str">
        <f>IF('＜派遣管理シート＞'!AF44="","",'＜派遣管理シート＞'!AF44)</f>
        <v/>
      </c>
      <c r="Y23" s="134" t="s">
        <v>269</v>
      </c>
      <c r="Z23" s="139"/>
      <c r="AA23" s="134"/>
      <c r="AB23" s="134"/>
    </row>
    <row r="24" spans="2:39" s="118" customFormat="1" ht="21" customHeight="1">
      <c r="B24" s="1146"/>
      <c r="C24" s="1064"/>
      <c r="D24" s="1064"/>
      <c r="E24" s="1064"/>
      <c r="F24" s="1079"/>
      <c r="G24" s="1099" t="s">
        <v>4513</v>
      </c>
      <c r="H24" s="1091"/>
      <c r="I24" s="1100"/>
      <c r="J24" s="182" t="str">
        <f>IF('＜派遣管理シート＞'!J45="","",'＜派遣管理シート＞'!J45)</f>
        <v/>
      </c>
      <c r="K24" s="182" t="s">
        <v>4514</v>
      </c>
      <c r="L24" s="182" t="str">
        <f>IF('＜派遣管理シート＞'!M45="","",'＜派遣管理シート＞'!M45)</f>
        <v/>
      </c>
      <c r="M24" s="182" t="s">
        <v>4456</v>
      </c>
      <c r="N24" s="182" t="s">
        <v>4284</v>
      </c>
      <c r="O24" s="182" t="str">
        <f>IF('＜派遣管理シート＞'!P45="","",'＜派遣管理シート＞'!P45)</f>
        <v/>
      </c>
      <c r="P24" s="182" t="s">
        <v>4514</v>
      </c>
      <c r="Q24" s="182" t="str">
        <f>IF('＜派遣管理シート＞'!S45="","",'＜派遣管理シート＞'!S45)</f>
        <v/>
      </c>
      <c r="R24" s="182" t="s">
        <v>4456</v>
      </c>
      <c r="S24" s="1091"/>
      <c r="T24" s="1091"/>
      <c r="U24" s="1091"/>
      <c r="V24" s="1091"/>
      <c r="W24" s="182"/>
      <c r="X24" s="182"/>
      <c r="Y24" s="182"/>
      <c r="Z24" s="184"/>
    </row>
    <row r="25" spans="2:39" s="118" customFormat="1" ht="21" customHeight="1">
      <c r="B25" s="1146"/>
      <c r="C25" s="1064"/>
      <c r="D25" s="1064"/>
      <c r="E25" s="1064"/>
      <c r="F25" s="1079"/>
      <c r="G25" s="1106" t="s">
        <v>4515</v>
      </c>
      <c r="H25" s="1107"/>
      <c r="I25" s="1108"/>
      <c r="J25" s="185" t="str">
        <f>IF('＜派遣管理シート＞'!J46="","",'＜派遣管理シート＞'!J46)</f>
        <v/>
      </c>
      <c r="K25" s="185" t="s">
        <v>4514</v>
      </c>
      <c r="L25" s="185" t="str">
        <f>IF('＜派遣管理シート＞'!M46="","",'＜派遣管理シート＞'!M46)</f>
        <v/>
      </c>
      <c r="M25" s="185" t="s">
        <v>4456</v>
      </c>
      <c r="N25" s="185" t="s">
        <v>4284</v>
      </c>
      <c r="O25" s="185" t="str">
        <f>IF('＜派遣管理シート＞'!P46="","",'＜派遣管理シート＞'!P46)</f>
        <v/>
      </c>
      <c r="P25" s="185" t="s">
        <v>4514</v>
      </c>
      <c r="Q25" s="185" t="str">
        <f>IF('＜派遣管理シート＞'!S46="","",'＜派遣管理シート＞'!S46)</f>
        <v/>
      </c>
      <c r="R25" s="185" t="s">
        <v>4456</v>
      </c>
      <c r="S25" s="186" t="s">
        <v>4516</v>
      </c>
      <c r="T25" s="1107" t="str">
        <f>IF('＜派遣管理シート＞'!F46="","",'＜派遣管理シート＞'!F46)</f>
        <v/>
      </c>
      <c r="U25" s="1107"/>
      <c r="V25" s="187" t="s">
        <v>4512</v>
      </c>
      <c r="W25" s="185"/>
      <c r="X25" s="185"/>
      <c r="Y25" s="185"/>
      <c r="Z25" s="189"/>
    </row>
    <row r="26" spans="2:39" s="118" customFormat="1" ht="21" customHeight="1">
      <c r="B26" s="1146"/>
      <c r="C26" s="1064"/>
      <c r="D26" s="1064"/>
      <c r="E26" s="1064"/>
      <c r="F26" s="1079"/>
      <c r="G26" s="1099" t="s">
        <v>4517</v>
      </c>
      <c r="H26" s="1091"/>
      <c r="I26" s="1100"/>
      <c r="J26" s="138" t="str">
        <f>IF('＜派遣管理シート＞'!X45="","",'＜派遣管理シート＞'!X45)</f>
        <v/>
      </c>
      <c r="K26" s="134" t="s">
        <v>4514</v>
      </c>
      <c r="L26" s="134" t="str">
        <f>IF('＜派遣管理シート＞'!AA45="","",'＜派遣管理シート＞'!AA45)</f>
        <v/>
      </c>
      <c r="M26" s="134" t="s">
        <v>4456</v>
      </c>
      <c r="N26" s="134" t="s">
        <v>4284</v>
      </c>
      <c r="O26" s="134" t="str">
        <f>IF('＜派遣管理シート＞'!AD45="","",'＜派遣管理シート＞'!AD45)</f>
        <v/>
      </c>
      <c r="P26" s="134" t="s">
        <v>4514</v>
      </c>
      <c r="Q26" s="134" t="str">
        <f>IF('＜派遣管理シート＞'!AG45="","",'＜派遣管理シート＞'!AG45)</f>
        <v/>
      </c>
      <c r="R26" s="134" t="s">
        <v>4456</v>
      </c>
      <c r="S26" s="133" t="s">
        <v>4518</v>
      </c>
      <c r="T26" s="134" t="str">
        <f>IF('＜派遣管理シート＞'!AL45="","",'＜派遣管理シート＞'!AL45)</f>
        <v/>
      </c>
      <c r="U26" s="1138" t="s">
        <v>4519</v>
      </c>
      <c r="V26" s="1138"/>
      <c r="W26" s="1138"/>
      <c r="X26" s="1138"/>
      <c r="Y26" s="134"/>
      <c r="Z26" s="139"/>
    </row>
    <row r="27" spans="2:39" s="118" customFormat="1" ht="21" customHeight="1">
      <c r="B27" s="1146"/>
      <c r="C27" s="1031"/>
      <c r="D27" s="1031"/>
      <c r="E27" s="1031"/>
      <c r="F27" s="1032"/>
      <c r="G27" s="1030" t="s">
        <v>4520</v>
      </c>
      <c r="H27" s="1031"/>
      <c r="I27" s="1032"/>
      <c r="J27" s="134" t="str">
        <f>IF('＜派遣管理シート＞'!X46="","",'＜派遣管理シート＞'!X46)</f>
        <v/>
      </c>
      <c r="K27" s="134" t="s">
        <v>4514</v>
      </c>
      <c r="L27" s="134" t="str">
        <f>IF('＜派遣管理シート＞'!AA46="","",'＜派遣管理シート＞'!AA46)</f>
        <v/>
      </c>
      <c r="M27" s="134" t="s">
        <v>4456</v>
      </c>
      <c r="N27" s="134" t="s">
        <v>4284</v>
      </c>
      <c r="O27" s="134" t="str">
        <f>IF('＜派遣管理シート＞'!AD46="","",'＜派遣管理シート＞'!AD46)</f>
        <v/>
      </c>
      <c r="P27" s="134" t="s">
        <v>4514</v>
      </c>
      <c r="Q27" s="134" t="str">
        <f>IF('＜派遣管理シート＞'!AG46="","",'＜派遣管理シート＞'!AG46)</f>
        <v/>
      </c>
      <c r="R27" s="134" t="s">
        <v>4456</v>
      </c>
      <c r="S27" s="133" t="s">
        <v>4518</v>
      </c>
      <c r="T27" s="134" t="str">
        <f>IF('＜派遣管理シート＞'!AL46="","",'＜派遣管理シート＞'!AL46)</f>
        <v/>
      </c>
      <c r="U27" s="1065" t="s">
        <v>4519</v>
      </c>
      <c r="V27" s="1065"/>
      <c r="W27" s="1065"/>
      <c r="X27" s="1065"/>
      <c r="Y27" s="134"/>
      <c r="Z27" s="139"/>
    </row>
    <row r="28" spans="2:39" s="118" customFormat="1" ht="21" customHeight="1">
      <c r="B28" s="1146"/>
      <c r="C28" s="1051" t="s">
        <v>4584</v>
      </c>
      <c r="D28" s="1051"/>
      <c r="E28" s="1051"/>
      <c r="F28" s="1052"/>
      <c r="G28" s="206"/>
      <c r="H28" s="1027" t="str">
        <f>IF('＜派遣管理シート＞'!F48="","",'＜派遣管理シート＞'!F48)</f>
        <v/>
      </c>
      <c r="I28" s="1027"/>
      <c r="J28" s="1027"/>
      <c r="K28" s="1027"/>
      <c r="L28" s="1027"/>
      <c r="M28" s="1027"/>
      <c r="N28" s="1027"/>
      <c r="O28" s="1027"/>
      <c r="P28" s="1027"/>
      <c r="Q28" s="1027"/>
      <c r="R28" s="1027"/>
      <c r="S28" s="1027"/>
      <c r="T28" s="1027"/>
      <c r="U28" s="1027"/>
      <c r="V28" s="1027"/>
      <c r="W28" s="1027"/>
      <c r="X28" s="1027"/>
      <c r="Y28" s="1027"/>
      <c r="Z28" s="169"/>
    </row>
    <row r="29" spans="2:39" ht="27" customHeight="1">
      <c r="B29" s="1141" t="s">
        <v>4585</v>
      </c>
      <c r="C29" s="1141"/>
      <c r="D29" s="1141"/>
      <c r="E29" s="1141"/>
      <c r="F29" s="1141"/>
      <c r="G29" s="1141"/>
      <c r="H29" s="1141"/>
      <c r="I29" s="1141"/>
      <c r="J29" s="1141"/>
      <c r="K29" s="1141"/>
      <c r="L29" s="1141"/>
      <c r="M29" s="1141"/>
      <c r="N29" s="1141"/>
      <c r="O29" s="1141"/>
      <c r="P29" s="1141"/>
      <c r="Q29" s="1141"/>
      <c r="R29" s="1141"/>
      <c r="S29" s="1141"/>
      <c r="T29" s="1141"/>
      <c r="U29" s="1141"/>
      <c r="V29" s="1141"/>
      <c r="W29" s="1141"/>
      <c r="X29" s="1141"/>
      <c r="Y29" s="1141"/>
      <c r="Z29" s="1141"/>
    </row>
    <row r="30" spans="2:39" ht="27" customHeight="1">
      <c r="B30" s="1097" t="s">
        <v>4586</v>
      </c>
      <c r="C30" s="1119"/>
      <c r="D30" s="1119"/>
      <c r="E30" s="1119"/>
      <c r="F30" s="1098"/>
      <c r="G30" s="1097" t="str">
        <f>IF('＜派遣管理シート＞'!R73="","",'＜派遣管理シート＞'!R73)</f>
        <v/>
      </c>
      <c r="H30" s="1119"/>
      <c r="I30" s="1119"/>
      <c r="J30" s="1119" t="s">
        <v>4587</v>
      </c>
      <c r="K30" s="1119"/>
      <c r="L30" s="1119" t="str">
        <f>IF('＜派遣管理シート＞'!AB73="","",'＜派遣管理シート＞'!AB73)</f>
        <v/>
      </c>
      <c r="M30" s="1119"/>
      <c r="N30" s="1119"/>
      <c r="O30" s="1119"/>
      <c r="P30" s="1119"/>
      <c r="Q30" s="1119"/>
      <c r="R30" s="1119"/>
      <c r="S30" s="1119"/>
      <c r="T30" s="1119"/>
      <c r="U30" s="1119"/>
      <c r="V30" s="1119"/>
      <c r="W30" s="1119"/>
      <c r="X30" s="1119"/>
      <c r="Y30" s="207" t="s">
        <v>4294</v>
      </c>
      <c r="Z30" s="208"/>
    </row>
    <row r="31" spans="2:39" ht="27" customHeight="1">
      <c r="B31" s="1097" t="s">
        <v>4588</v>
      </c>
      <c r="C31" s="1119"/>
      <c r="D31" s="1119"/>
      <c r="E31" s="1119"/>
      <c r="F31" s="1098"/>
      <c r="G31" s="1097" t="str">
        <f>IF('＜派遣管理シート＞'!R74="","",'＜派遣管理シート＞'!R74)</f>
        <v/>
      </c>
      <c r="H31" s="1119"/>
      <c r="I31" s="1119"/>
      <c r="J31" s="1119" t="s">
        <v>4587</v>
      </c>
      <c r="K31" s="1119"/>
      <c r="L31" s="1119" t="str">
        <f>IF('＜派遣管理シート＞'!AB74="","",'＜派遣管理シート＞'!AB74)</f>
        <v/>
      </c>
      <c r="M31" s="1119"/>
      <c r="N31" s="1119"/>
      <c r="O31" s="1119"/>
      <c r="P31" s="1119"/>
      <c r="Q31" s="1119"/>
      <c r="R31" s="1119"/>
      <c r="S31" s="1119"/>
      <c r="T31" s="1119"/>
      <c r="U31" s="1119"/>
      <c r="V31" s="1119"/>
      <c r="W31" s="1119"/>
      <c r="X31" s="1119"/>
      <c r="Y31" s="207" t="s">
        <v>4294</v>
      </c>
      <c r="Z31" s="208"/>
    </row>
    <row r="32" spans="2:39" ht="27" customHeight="1">
      <c r="B32" s="1097" t="s">
        <v>4589</v>
      </c>
      <c r="C32" s="1119"/>
      <c r="D32" s="1119"/>
      <c r="E32" s="1119"/>
      <c r="F32" s="1098"/>
      <c r="G32" s="1097" t="str">
        <f>IF('＜派遣管理シート＞'!R75="","",'＜派遣管理シート＞'!R75)</f>
        <v/>
      </c>
      <c r="H32" s="1119"/>
      <c r="I32" s="1119"/>
      <c r="J32" s="1119" t="s">
        <v>4587</v>
      </c>
      <c r="K32" s="1119"/>
      <c r="L32" s="1119" t="str">
        <f>IF('＜派遣管理シート＞'!AB75="","",'＜派遣管理シート＞'!AB75)</f>
        <v/>
      </c>
      <c r="M32" s="1119"/>
      <c r="N32" s="1119"/>
      <c r="O32" s="1119"/>
      <c r="P32" s="1119"/>
      <c r="Q32" s="1119"/>
      <c r="R32" s="1119"/>
      <c r="S32" s="1119"/>
      <c r="T32" s="1119"/>
      <c r="U32" s="1119"/>
      <c r="V32" s="1119"/>
      <c r="W32" s="1119"/>
      <c r="X32" s="1119"/>
      <c r="Y32" s="207" t="s">
        <v>4294</v>
      </c>
      <c r="Z32" s="208"/>
    </row>
    <row r="33" spans="2:26" ht="27" customHeight="1">
      <c r="B33" s="1141" t="s">
        <v>4590</v>
      </c>
      <c r="C33" s="1141"/>
      <c r="D33" s="1141"/>
      <c r="E33" s="1141"/>
      <c r="F33" s="1141"/>
      <c r="G33" s="1141"/>
      <c r="H33" s="1141"/>
      <c r="I33" s="1141"/>
      <c r="J33" s="1141"/>
      <c r="K33" s="1141"/>
      <c r="L33" s="1141"/>
      <c r="M33" s="1141"/>
      <c r="N33" s="1141"/>
      <c r="O33" s="1141"/>
      <c r="P33" s="1141"/>
      <c r="Q33" s="1141"/>
      <c r="R33" s="1141"/>
      <c r="S33" s="1141"/>
      <c r="T33" s="1141"/>
      <c r="U33" s="1141"/>
      <c r="V33" s="1141"/>
      <c r="W33" s="1141"/>
      <c r="X33" s="1141"/>
      <c r="Y33" s="1141"/>
      <c r="Z33" s="1141"/>
    </row>
    <row r="34" spans="2:26" ht="27" customHeight="1">
      <c r="B34" s="1114" t="s">
        <v>4591</v>
      </c>
      <c r="C34" s="1117" t="s">
        <v>4592</v>
      </c>
      <c r="D34" s="1118"/>
      <c r="E34" s="1118"/>
      <c r="F34" s="1118"/>
      <c r="G34" s="191"/>
      <c r="H34" s="1130"/>
      <c r="I34" s="1130"/>
      <c r="J34" s="1130"/>
      <c r="K34" s="209" t="s">
        <v>4279</v>
      </c>
      <c r="L34" s="209"/>
      <c r="M34" s="209" t="s">
        <v>385</v>
      </c>
      <c r="N34" s="209"/>
      <c r="O34" s="209" t="s">
        <v>4430</v>
      </c>
      <c r="P34" s="209" t="s">
        <v>4518</v>
      </c>
      <c r="Q34" s="209"/>
      <c r="R34" s="209" t="s">
        <v>4294</v>
      </c>
      <c r="S34" s="209"/>
      <c r="T34" s="209"/>
      <c r="U34" s="209"/>
      <c r="V34" s="209"/>
      <c r="W34" s="209"/>
      <c r="X34" s="209"/>
      <c r="Y34" s="209"/>
      <c r="Z34" s="210"/>
    </row>
    <row r="35" spans="2:26" ht="21" customHeight="1">
      <c r="B35" s="1115"/>
      <c r="C35" s="1131" t="s">
        <v>4593</v>
      </c>
      <c r="D35" s="1132"/>
      <c r="E35" s="1132"/>
      <c r="F35" s="1133"/>
      <c r="G35" s="1124"/>
      <c r="H35" s="1125"/>
      <c r="I35" s="1125"/>
      <c r="J35" s="1125"/>
      <c r="K35" s="1125"/>
      <c r="L35" s="1125"/>
      <c r="M35" s="1125"/>
      <c r="N35" s="1125"/>
      <c r="O35" s="1125"/>
      <c r="P35" s="1125"/>
      <c r="Q35" s="1125"/>
      <c r="R35" s="1125"/>
      <c r="S35" s="1125"/>
      <c r="T35" s="1125"/>
      <c r="U35" s="1125"/>
      <c r="V35" s="1125"/>
      <c r="W35" s="1125"/>
      <c r="X35" s="1125"/>
      <c r="Y35" s="1125"/>
      <c r="Z35" s="1126"/>
    </row>
    <row r="36" spans="2:26" ht="21" customHeight="1">
      <c r="B36" s="1115"/>
      <c r="C36" s="1134"/>
      <c r="D36" s="1135"/>
      <c r="E36" s="1135"/>
      <c r="F36" s="1136"/>
      <c r="G36" s="1127"/>
      <c r="H36" s="1128"/>
      <c r="I36" s="1128"/>
      <c r="J36" s="1128"/>
      <c r="K36" s="1128"/>
      <c r="L36" s="1128"/>
      <c r="M36" s="1128"/>
      <c r="N36" s="1128"/>
      <c r="O36" s="1128"/>
      <c r="P36" s="1128"/>
      <c r="Q36" s="1128"/>
      <c r="R36" s="1128"/>
      <c r="S36" s="1128"/>
      <c r="T36" s="1128"/>
      <c r="U36" s="1128"/>
      <c r="V36" s="1128"/>
      <c r="W36" s="1128"/>
      <c r="X36" s="1128"/>
      <c r="Y36" s="1128"/>
      <c r="Z36" s="1129"/>
    </row>
    <row r="37" spans="2:26" ht="21" customHeight="1">
      <c r="B37" s="1115"/>
      <c r="C37" s="1095" t="s">
        <v>4594</v>
      </c>
      <c r="D37" s="1061"/>
      <c r="E37" s="1061"/>
      <c r="F37" s="1096"/>
      <c r="G37" s="1120"/>
      <c r="H37" s="1059"/>
      <c r="I37" s="1059"/>
      <c r="J37" s="1059"/>
      <c r="K37" s="1059"/>
      <c r="L37" s="1059"/>
      <c r="M37" s="1059"/>
      <c r="N37" s="1059"/>
      <c r="O37" s="1059"/>
      <c r="P37" s="1059"/>
      <c r="Q37" s="1059"/>
      <c r="R37" s="1059"/>
      <c r="S37" s="1059"/>
      <c r="T37" s="1059"/>
      <c r="U37" s="1059"/>
      <c r="V37" s="1059"/>
      <c r="W37" s="1059"/>
      <c r="X37" s="1059"/>
      <c r="Y37" s="1059"/>
      <c r="Z37" s="1121"/>
    </row>
    <row r="38" spans="2:26" ht="21" customHeight="1">
      <c r="B38" s="1116"/>
      <c r="C38" s="1097"/>
      <c r="D38" s="1119"/>
      <c r="E38" s="1119"/>
      <c r="F38" s="1098"/>
      <c r="G38" s="1122"/>
      <c r="H38" s="1040"/>
      <c r="I38" s="1040"/>
      <c r="J38" s="1040"/>
      <c r="K38" s="1040"/>
      <c r="L38" s="1040"/>
      <c r="M38" s="1040"/>
      <c r="N38" s="1040"/>
      <c r="O38" s="1040"/>
      <c r="P38" s="1040"/>
      <c r="Q38" s="1040"/>
      <c r="R38" s="1040"/>
      <c r="S38" s="1040"/>
      <c r="T38" s="1040"/>
      <c r="U38" s="1040"/>
      <c r="V38" s="1040"/>
      <c r="W38" s="1040"/>
      <c r="X38" s="1040"/>
      <c r="Y38" s="1040"/>
      <c r="Z38" s="1123"/>
    </row>
    <row r="39" spans="2:26" ht="27" customHeight="1">
      <c r="B39" s="1114" t="s">
        <v>4595</v>
      </c>
      <c r="C39" s="1117" t="s">
        <v>4592</v>
      </c>
      <c r="D39" s="1118"/>
      <c r="E39" s="1118"/>
      <c r="F39" s="1118"/>
      <c r="G39" s="191"/>
      <c r="H39" s="1130"/>
      <c r="I39" s="1130"/>
      <c r="J39" s="1130"/>
      <c r="K39" s="209" t="s">
        <v>4279</v>
      </c>
      <c r="L39" s="209"/>
      <c r="M39" s="209" t="s">
        <v>385</v>
      </c>
      <c r="N39" s="209"/>
      <c r="O39" s="209" t="s">
        <v>4430</v>
      </c>
      <c r="P39" s="209" t="s">
        <v>4518</v>
      </c>
      <c r="Q39" s="209"/>
      <c r="R39" s="209" t="s">
        <v>4294</v>
      </c>
      <c r="S39" s="209"/>
      <c r="T39" s="209"/>
      <c r="U39" s="209"/>
      <c r="V39" s="209"/>
      <c r="W39" s="209"/>
      <c r="X39" s="209"/>
      <c r="Y39" s="209"/>
      <c r="Z39" s="210"/>
    </row>
    <row r="40" spans="2:26" ht="21" customHeight="1">
      <c r="B40" s="1115"/>
      <c r="C40" s="1131" t="s">
        <v>4593</v>
      </c>
      <c r="D40" s="1132"/>
      <c r="E40" s="1132"/>
      <c r="F40" s="1133"/>
      <c r="G40" s="1124"/>
      <c r="H40" s="1125"/>
      <c r="I40" s="1125"/>
      <c r="J40" s="1125"/>
      <c r="K40" s="1125"/>
      <c r="L40" s="1125"/>
      <c r="M40" s="1125"/>
      <c r="N40" s="1125"/>
      <c r="O40" s="1125"/>
      <c r="P40" s="1125"/>
      <c r="Q40" s="1125"/>
      <c r="R40" s="1125"/>
      <c r="S40" s="1125"/>
      <c r="T40" s="1125"/>
      <c r="U40" s="1125"/>
      <c r="V40" s="1125"/>
      <c r="W40" s="1125"/>
      <c r="X40" s="1125"/>
      <c r="Y40" s="1125"/>
      <c r="Z40" s="1126"/>
    </row>
    <row r="41" spans="2:26" ht="21" customHeight="1">
      <c r="B41" s="1115"/>
      <c r="C41" s="1134"/>
      <c r="D41" s="1135"/>
      <c r="E41" s="1135"/>
      <c r="F41" s="1136"/>
      <c r="G41" s="1127"/>
      <c r="H41" s="1128"/>
      <c r="I41" s="1128"/>
      <c r="J41" s="1128"/>
      <c r="K41" s="1128"/>
      <c r="L41" s="1128"/>
      <c r="M41" s="1128"/>
      <c r="N41" s="1128"/>
      <c r="O41" s="1128"/>
      <c r="P41" s="1128"/>
      <c r="Q41" s="1128"/>
      <c r="R41" s="1128"/>
      <c r="S41" s="1128"/>
      <c r="T41" s="1128"/>
      <c r="U41" s="1128"/>
      <c r="V41" s="1128"/>
      <c r="W41" s="1128"/>
      <c r="X41" s="1128"/>
      <c r="Y41" s="1128"/>
      <c r="Z41" s="1129"/>
    </row>
    <row r="42" spans="2:26" ht="21" customHeight="1">
      <c r="B42" s="1115"/>
      <c r="C42" s="1095" t="s">
        <v>4594</v>
      </c>
      <c r="D42" s="1061"/>
      <c r="E42" s="1061"/>
      <c r="F42" s="1096"/>
      <c r="G42" s="1120"/>
      <c r="H42" s="1059"/>
      <c r="I42" s="1059"/>
      <c r="J42" s="1059"/>
      <c r="K42" s="1059"/>
      <c r="L42" s="1059"/>
      <c r="M42" s="1059"/>
      <c r="N42" s="1059"/>
      <c r="O42" s="1059"/>
      <c r="P42" s="1059"/>
      <c r="Q42" s="1059"/>
      <c r="R42" s="1059"/>
      <c r="S42" s="1059"/>
      <c r="T42" s="1059"/>
      <c r="U42" s="1059"/>
      <c r="V42" s="1059"/>
      <c r="W42" s="1059"/>
      <c r="X42" s="1059"/>
      <c r="Y42" s="1059"/>
      <c r="Z42" s="1121"/>
    </row>
    <row r="43" spans="2:26" ht="21" customHeight="1">
      <c r="B43" s="1116"/>
      <c r="C43" s="1097"/>
      <c r="D43" s="1119"/>
      <c r="E43" s="1119"/>
      <c r="F43" s="1098"/>
      <c r="G43" s="1122"/>
      <c r="H43" s="1040"/>
      <c r="I43" s="1040"/>
      <c r="J43" s="1040"/>
      <c r="K43" s="1040"/>
      <c r="L43" s="1040"/>
      <c r="M43" s="1040"/>
      <c r="N43" s="1040"/>
      <c r="O43" s="1040"/>
      <c r="P43" s="1040"/>
      <c r="Q43" s="1040"/>
      <c r="R43" s="1040"/>
      <c r="S43" s="1040"/>
      <c r="T43" s="1040"/>
      <c r="U43" s="1040"/>
      <c r="V43" s="1040"/>
      <c r="W43" s="1040"/>
      <c r="X43" s="1040"/>
      <c r="Y43" s="1040"/>
      <c r="Z43" s="1123"/>
    </row>
    <row r="44" spans="2:26" ht="27" customHeight="1">
      <c r="B44" s="1114" t="s">
        <v>4596</v>
      </c>
      <c r="C44" s="1117" t="s">
        <v>4592</v>
      </c>
      <c r="D44" s="1118"/>
      <c r="E44" s="1118"/>
      <c r="F44" s="1118"/>
      <c r="G44" s="191"/>
      <c r="H44" s="1130"/>
      <c r="I44" s="1130"/>
      <c r="J44" s="1130"/>
      <c r="K44" s="209" t="s">
        <v>4279</v>
      </c>
      <c r="L44" s="209"/>
      <c r="M44" s="209" t="s">
        <v>385</v>
      </c>
      <c r="N44" s="209"/>
      <c r="O44" s="209" t="s">
        <v>4430</v>
      </c>
      <c r="P44" s="209" t="s">
        <v>4518</v>
      </c>
      <c r="Q44" s="209"/>
      <c r="R44" s="209" t="s">
        <v>4294</v>
      </c>
      <c r="S44" s="209"/>
      <c r="T44" s="209"/>
      <c r="U44" s="209"/>
      <c r="V44" s="209"/>
      <c r="W44" s="209"/>
      <c r="X44" s="209"/>
      <c r="Y44" s="209"/>
      <c r="Z44" s="210"/>
    </row>
    <row r="45" spans="2:26" ht="21" customHeight="1">
      <c r="B45" s="1115"/>
      <c r="C45" s="1131" t="s">
        <v>4593</v>
      </c>
      <c r="D45" s="1132"/>
      <c r="E45" s="1132"/>
      <c r="F45" s="1133"/>
      <c r="G45" s="1124"/>
      <c r="H45" s="1125"/>
      <c r="I45" s="1125"/>
      <c r="J45" s="1125"/>
      <c r="K45" s="1125"/>
      <c r="L45" s="1125"/>
      <c r="M45" s="1125"/>
      <c r="N45" s="1125"/>
      <c r="O45" s="1125"/>
      <c r="P45" s="1125"/>
      <c r="Q45" s="1125"/>
      <c r="R45" s="1125"/>
      <c r="S45" s="1125"/>
      <c r="T45" s="1125"/>
      <c r="U45" s="1125"/>
      <c r="V45" s="1125"/>
      <c r="W45" s="1125"/>
      <c r="X45" s="1125"/>
      <c r="Y45" s="1125"/>
      <c r="Z45" s="1126"/>
    </row>
    <row r="46" spans="2:26" ht="21" customHeight="1">
      <c r="B46" s="1115"/>
      <c r="C46" s="1134"/>
      <c r="D46" s="1135"/>
      <c r="E46" s="1135"/>
      <c r="F46" s="1136"/>
      <c r="G46" s="1127"/>
      <c r="H46" s="1128"/>
      <c r="I46" s="1128"/>
      <c r="J46" s="1128"/>
      <c r="K46" s="1128"/>
      <c r="L46" s="1128"/>
      <c r="M46" s="1128"/>
      <c r="N46" s="1128"/>
      <c r="O46" s="1128"/>
      <c r="P46" s="1128"/>
      <c r="Q46" s="1128"/>
      <c r="R46" s="1128"/>
      <c r="S46" s="1128"/>
      <c r="T46" s="1128"/>
      <c r="U46" s="1128"/>
      <c r="V46" s="1128"/>
      <c r="W46" s="1128"/>
      <c r="X46" s="1128"/>
      <c r="Y46" s="1128"/>
      <c r="Z46" s="1129"/>
    </row>
    <row r="47" spans="2:26" ht="21" customHeight="1">
      <c r="B47" s="1115"/>
      <c r="C47" s="1095" t="s">
        <v>4594</v>
      </c>
      <c r="D47" s="1061"/>
      <c r="E47" s="1061"/>
      <c r="F47" s="1096"/>
      <c r="G47" s="1120"/>
      <c r="H47" s="1059"/>
      <c r="I47" s="1059"/>
      <c r="J47" s="1059"/>
      <c r="K47" s="1059"/>
      <c r="L47" s="1059"/>
      <c r="M47" s="1059"/>
      <c r="N47" s="1059"/>
      <c r="O47" s="1059"/>
      <c r="P47" s="1059"/>
      <c r="Q47" s="1059"/>
      <c r="R47" s="1059"/>
      <c r="S47" s="1059"/>
      <c r="T47" s="1059"/>
      <c r="U47" s="1059"/>
      <c r="V47" s="1059"/>
      <c r="W47" s="1059"/>
      <c r="X47" s="1059"/>
      <c r="Y47" s="1059"/>
      <c r="Z47" s="1121"/>
    </row>
    <row r="48" spans="2:26" ht="21" customHeight="1">
      <c r="B48" s="1116"/>
      <c r="C48" s="1097"/>
      <c r="D48" s="1119"/>
      <c r="E48" s="1119"/>
      <c r="F48" s="1098"/>
      <c r="G48" s="1122"/>
      <c r="H48" s="1040"/>
      <c r="I48" s="1040"/>
      <c r="J48" s="1040"/>
      <c r="K48" s="1040"/>
      <c r="L48" s="1040"/>
      <c r="M48" s="1040"/>
      <c r="N48" s="1040"/>
      <c r="O48" s="1040"/>
      <c r="P48" s="1040"/>
      <c r="Q48" s="1040"/>
      <c r="R48" s="1040"/>
      <c r="S48" s="1040"/>
      <c r="T48" s="1040"/>
      <c r="U48" s="1040"/>
      <c r="V48" s="1040"/>
      <c r="W48" s="1040"/>
      <c r="X48" s="1040"/>
      <c r="Y48" s="1040"/>
      <c r="Z48" s="1123"/>
    </row>
    <row r="49" spans="2:26" ht="5.25" customHeight="1">
      <c r="B49" s="209"/>
      <c r="C49" s="209"/>
      <c r="D49" s="209"/>
      <c r="E49" s="209"/>
      <c r="F49" s="209"/>
      <c r="G49" s="209"/>
      <c r="H49" s="209"/>
      <c r="I49" s="209"/>
      <c r="J49" s="209"/>
      <c r="K49" s="209"/>
      <c r="L49" s="209"/>
      <c r="M49" s="209"/>
      <c r="N49" s="209"/>
      <c r="O49" s="209"/>
      <c r="P49" s="209"/>
      <c r="Q49" s="209"/>
      <c r="R49" s="209"/>
      <c r="S49" s="209"/>
      <c r="T49" s="209"/>
      <c r="U49" s="209"/>
      <c r="V49" s="209"/>
      <c r="W49" s="209"/>
      <c r="X49" s="209"/>
      <c r="Y49" s="209"/>
      <c r="Z49" s="209"/>
    </row>
  </sheetData>
  <sheetProtection password="8F60" sheet="1" scenarios="1"/>
  <mergeCells count="117">
    <mergeCell ref="W3:Z3"/>
    <mergeCell ref="H39:J39"/>
    <mergeCell ref="C9:F9"/>
    <mergeCell ref="B6:F7"/>
    <mergeCell ref="H28:Y28"/>
    <mergeCell ref="J7:K7"/>
    <mergeCell ref="J6:K6"/>
    <mergeCell ref="T25:U25"/>
    <mergeCell ref="C19:F19"/>
    <mergeCell ref="H19:Z19"/>
    <mergeCell ref="C22:F22"/>
    <mergeCell ref="G22:H22"/>
    <mergeCell ref="N6:O7"/>
    <mergeCell ref="H7:I7"/>
    <mergeCell ref="B4:F4"/>
    <mergeCell ref="W8:Z8"/>
    <mergeCell ref="I17:J17"/>
    <mergeCell ref="P6:P7"/>
    <mergeCell ref="Q14:S14"/>
    <mergeCell ref="B33:Z33"/>
    <mergeCell ref="G16:I16"/>
    <mergeCell ref="J16:P16"/>
    <mergeCell ref="P17:Q17"/>
    <mergeCell ref="U6:U7"/>
    <mergeCell ref="V6:W7"/>
    <mergeCell ref="U27:X27"/>
    <mergeCell ref="T1:U1"/>
    <mergeCell ref="U3:V3"/>
    <mergeCell ref="Q13:S13"/>
    <mergeCell ref="T13:Z13"/>
    <mergeCell ref="H8:S8"/>
    <mergeCell ref="Q6:T7"/>
    <mergeCell ref="H9:S9"/>
    <mergeCell ref="U9:V9"/>
    <mergeCell ref="J13:P13"/>
    <mergeCell ref="J3:R3"/>
    <mergeCell ref="B3:I3"/>
    <mergeCell ref="S3:T3"/>
    <mergeCell ref="I1:S2"/>
    <mergeCell ref="Y2:Z2"/>
    <mergeCell ref="V2:X2"/>
    <mergeCell ref="C13:F14"/>
    <mergeCell ref="B8:B14"/>
    <mergeCell ref="H6:I6"/>
    <mergeCell ref="G12:H12"/>
    <mergeCell ref="I12:Y12"/>
    <mergeCell ref="X6:Z7"/>
    <mergeCell ref="C8:F8"/>
    <mergeCell ref="C10:F10"/>
    <mergeCell ref="W9:Z9"/>
    <mergeCell ref="H10:N10"/>
    <mergeCell ref="O10:T10"/>
    <mergeCell ref="T15:Z15"/>
    <mergeCell ref="Q16:S16"/>
    <mergeCell ref="B29:Z29"/>
    <mergeCell ref="B15:B28"/>
    <mergeCell ref="C11:F12"/>
    <mergeCell ref="G11:H11"/>
    <mergeCell ref="I11:Y11"/>
    <mergeCell ref="T14:Z14"/>
    <mergeCell ref="H20:Z20"/>
    <mergeCell ref="S24:V24"/>
    <mergeCell ref="Q15:S15"/>
    <mergeCell ref="C15:F16"/>
    <mergeCell ref="R17:S17"/>
    <mergeCell ref="G14:I14"/>
    <mergeCell ref="J14:P14"/>
    <mergeCell ref="G13:I13"/>
    <mergeCell ref="T16:Z16"/>
    <mergeCell ref="G15:I15"/>
    <mergeCell ref="J15:P15"/>
    <mergeCell ref="AF18:AG18"/>
    <mergeCell ref="J30:K30"/>
    <mergeCell ref="G24:I24"/>
    <mergeCell ref="G25:I25"/>
    <mergeCell ref="G26:I26"/>
    <mergeCell ref="B44:B48"/>
    <mergeCell ref="C44:F44"/>
    <mergeCell ref="C45:F46"/>
    <mergeCell ref="G45:Z46"/>
    <mergeCell ref="C47:F48"/>
    <mergeCell ref="G47:Z48"/>
    <mergeCell ref="H44:J44"/>
    <mergeCell ref="B39:B43"/>
    <mergeCell ref="C42:F43"/>
    <mergeCell ref="C39:F39"/>
    <mergeCell ref="C40:F41"/>
    <mergeCell ref="C28:F28"/>
    <mergeCell ref="J23:M23"/>
    <mergeCell ref="G42:Z43"/>
    <mergeCell ref="B31:F31"/>
    <mergeCell ref="B32:F32"/>
    <mergeCell ref="J32:K32"/>
    <mergeCell ref="C21:F21"/>
    <mergeCell ref="G30:I30"/>
    <mergeCell ref="B34:B38"/>
    <mergeCell ref="C34:F34"/>
    <mergeCell ref="C37:F38"/>
    <mergeCell ref="G37:Z38"/>
    <mergeCell ref="L31:X31"/>
    <mergeCell ref="G40:Z41"/>
    <mergeCell ref="B30:F30"/>
    <mergeCell ref="C17:F18"/>
    <mergeCell ref="G23:I23"/>
    <mergeCell ref="H34:J34"/>
    <mergeCell ref="C35:F36"/>
    <mergeCell ref="G35:Z36"/>
    <mergeCell ref="L32:X32"/>
    <mergeCell ref="J31:K31"/>
    <mergeCell ref="G32:I32"/>
    <mergeCell ref="C23:F27"/>
    <mergeCell ref="C20:F20"/>
    <mergeCell ref="G31:I31"/>
    <mergeCell ref="G21:H21"/>
    <mergeCell ref="L30:X30"/>
    <mergeCell ref="U26:X26"/>
    <mergeCell ref="G27:I27"/>
  </mergeCells>
  <phoneticPr fontId="5"/>
  <pageMargins left="0.2" right="0.2" top="0.33" bottom="0.2" header="0.2" footer="0.2"/>
  <pageSetup paperSize="9" scale="70" orientation="portrait" r:id="rId1"/>
  <headerFooter alignWithMargin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codeName="Sheet5">
    <tabColor rgb="FFFFFF00"/>
  </sheetPr>
  <dimension ref="A1:AM74"/>
  <sheetViews>
    <sheetView showRowColHeaders="0" showZeros="0" view="pageBreakPreview" zoomScale="80" zoomScaleNormal="80" zoomScaleSheetLayoutView="80" workbookViewId="0">
      <selection activeCell="AJ19" sqref="AJ19:AO19"/>
    </sheetView>
  </sheetViews>
  <sheetFormatPr baseColWidth="10" defaultColWidth="6.1640625" defaultRowHeight="14"/>
  <cols>
    <col min="1" max="1" width="2.1640625" style="114" customWidth="1"/>
    <col min="2" max="2" width="4.83203125" style="114" customWidth="1"/>
    <col min="3" max="3" width="4.83203125" style="113" customWidth="1"/>
    <col min="4" max="11" width="4.83203125" style="114" customWidth="1"/>
    <col min="12" max="12" width="5.1640625" style="114" customWidth="1"/>
    <col min="13" max="26" width="4.83203125" style="114" customWidth="1"/>
    <col min="27" max="28" width="2.1640625" style="114" customWidth="1"/>
    <col min="29" max="16384" width="6.1640625" style="114"/>
  </cols>
  <sheetData>
    <row r="1" spans="1:39" ht="17.25" customHeight="1">
      <c r="C1" s="114"/>
      <c r="K1" s="1074" t="s">
        <v>4597</v>
      </c>
      <c r="L1" s="1074"/>
      <c r="M1" s="1074"/>
      <c r="N1" s="1074"/>
      <c r="O1" s="1074"/>
      <c r="P1" s="1074"/>
      <c r="Q1" s="1074"/>
      <c r="T1" s="1061" t="str">
        <f>IF('＜派遣管理シート＞'!AC11="","",'＜派遣管理シート＞'!AC11)</f>
        <v/>
      </c>
      <c r="U1" s="1061"/>
      <c r="V1" s="113" t="s">
        <v>4279</v>
      </c>
      <c r="W1" s="113" t="str">
        <f>IF('＜派遣管理シート＞'!AG11="","",'＜派遣管理シート＞'!AG11)</f>
        <v/>
      </c>
      <c r="X1" s="113" t="s">
        <v>385</v>
      </c>
      <c r="Y1" s="113" t="str">
        <f>IF('＜派遣管理シート＞'!AJ11="","",'＜派遣管理シート＞'!AJ11)</f>
        <v/>
      </c>
      <c r="Z1" s="113" t="s">
        <v>4430</v>
      </c>
    </row>
    <row r="2" spans="1:39">
      <c r="K2" s="1074"/>
      <c r="L2" s="1074"/>
      <c r="M2" s="1074"/>
      <c r="N2" s="1074"/>
      <c r="O2" s="1074"/>
      <c r="P2" s="1074"/>
      <c r="Q2" s="1074"/>
      <c r="U2" s="1073" t="s">
        <v>4489</v>
      </c>
      <c r="V2" s="1061"/>
      <c r="W2" s="1061"/>
      <c r="X2" s="1061" t="str">
        <f>IF('＜派遣管理シート＞'!H11="","",'＜派遣管理シート＞'!H11)</f>
        <v/>
      </c>
      <c r="Y2" s="1061"/>
      <c r="Z2" s="1061"/>
    </row>
    <row r="3" spans="1:39" ht="4.5" customHeight="1"/>
    <row r="4" spans="1:39" ht="21" customHeight="1">
      <c r="B4" s="1140" t="s">
        <v>4575</v>
      </c>
      <c r="C4" s="1161"/>
      <c r="D4" s="1161"/>
      <c r="E4" s="1161"/>
      <c r="F4" s="1162"/>
      <c r="G4" s="206"/>
      <c r="H4" s="1051" t="str">
        <f>IF('＜派遣管理シート＞'!O8="","",'＜派遣管理シート＞'!O8)</f>
        <v/>
      </c>
      <c r="I4" s="1051"/>
      <c r="J4" s="1196" t="str">
        <f>IF('＜派遣管理シート＞'!T8="","",'＜派遣管理シート＞'!T8)</f>
        <v/>
      </c>
      <c r="K4" s="1196"/>
      <c r="L4" s="1197"/>
      <c r="M4" s="1140" t="str">
        <f>IF('＜派遣管理シート＞'!AC8="","",'＜派遣管理シート＞'!AC8)</f>
        <v/>
      </c>
      <c r="N4" s="1162"/>
      <c r="O4" s="1140" t="s">
        <v>4598</v>
      </c>
      <c r="P4" s="1161"/>
      <c r="Q4" s="1051" t="str">
        <f>IF('＜派遣管理シート＞'!AC7="","",'＜派遣管理シート＞'!AC7)</f>
        <v/>
      </c>
      <c r="R4" s="1051"/>
      <c r="S4" s="211" t="s">
        <v>4279</v>
      </c>
      <c r="T4" s="212" t="str">
        <f>IF('＜派遣管理シート＞'!AG7="","",'＜派遣管理シート＞'!AG7)</f>
        <v/>
      </c>
      <c r="U4" s="211" t="s">
        <v>385</v>
      </c>
      <c r="V4" s="212" t="str">
        <f>IF('＜派遣管理シート＞'!AJ7="","",'＜派遣管理シート＞'!AJ7)</f>
        <v/>
      </c>
      <c r="W4" s="213" t="s">
        <v>4430</v>
      </c>
      <c r="X4" s="1228" t="str">
        <f ca="1">IF('＜派遣管理シート＞'!AM7="","",'＜派遣管理シート＞'!AM7)</f>
        <v/>
      </c>
      <c r="Y4" s="1228"/>
      <c r="Z4" s="203" t="s">
        <v>4599</v>
      </c>
    </row>
    <row r="5" spans="1:39" ht="21" customHeight="1">
      <c r="A5" s="118"/>
      <c r="B5" s="1145" t="s">
        <v>4600</v>
      </c>
      <c r="C5" s="1038" t="s">
        <v>4601</v>
      </c>
      <c r="D5" s="1161"/>
      <c r="E5" s="1161"/>
      <c r="F5" s="1162"/>
      <c r="G5" s="119"/>
      <c r="H5" s="1027" t="str">
        <f>IF('＜派遣管理シート＞'!J13="","",'＜派遣管理シート＞'!J13)</f>
        <v/>
      </c>
      <c r="I5" s="1027"/>
      <c r="J5" s="1027"/>
      <c r="K5" s="1027"/>
      <c r="L5" s="1027"/>
      <c r="M5" s="1027"/>
      <c r="N5" s="1027"/>
      <c r="O5" s="1027"/>
      <c r="P5" s="1027"/>
      <c r="Q5" s="1027"/>
      <c r="R5" s="1035" t="s">
        <v>4496</v>
      </c>
      <c r="S5" s="1035"/>
      <c r="T5" s="1027" t="str">
        <f>IF('＜派遣管理シート＞'!AK12="","",'＜派遣管理シート＞'!AK12)</f>
        <v/>
      </c>
      <c r="U5" s="1161"/>
      <c r="V5" s="1161"/>
      <c r="W5" s="1161"/>
      <c r="X5" s="1161"/>
      <c r="Y5" s="1161"/>
      <c r="Z5" s="1162"/>
    </row>
    <row r="6" spans="1:39" ht="21" customHeight="1">
      <c r="A6" s="118"/>
      <c r="B6" s="1198"/>
      <c r="C6" s="1038" t="s">
        <v>4403</v>
      </c>
      <c r="D6" s="1161"/>
      <c r="E6" s="1161"/>
      <c r="F6" s="1162"/>
      <c r="G6" s="119" t="str">
        <f>'1.派遣個別契約書'!G7:Z7</f>
        <v>　　</v>
      </c>
      <c r="H6" s="117" t="s">
        <v>4404</v>
      </c>
      <c r="I6" s="121" t="str">
        <f>IF('＜派遣管理シート＞'!H16="","",'＜派遣管理シート＞'!H16)</f>
        <v/>
      </c>
      <c r="J6" s="122" t="s">
        <v>4300</v>
      </c>
      <c r="K6" s="1062" t="str">
        <f>IF('＜派遣管理シート＞'!K16="","",'＜派遣管理シート＞'!K16)</f>
        <v/>
      </c>
      <c r="L6" s="1062"/>
      <c r="M6" s="1141" t="str">
        <f>IF('＜派遣管理シート＞'!N16="","",'＜派遣管理シート＞'!N16)</f>
        <v/>
      </c>
      <c r="N6" s="1161"/>
      <c r="O6" s="1161"/>
      <c r="P6" s="1161"/>
      <c r="Q6" s="1161"/>
      <c r="R6" s="1161"/>
      <c r="S6" s="1161"/>
      <c r="T6" s="1161"/>
      <c r="U6" s="1161"/>
      <c r="V6" s="1161"/>
      <c r="W6" s="1161"/>
      <c r="X6" s="1161"/>
      <c r="Y6" s="1161"/>
      <c r="Z6" s="1162"/>
    </row>
    <row r="7" spans="1:39" ht="21" customHeight="1">
      <c r="A7" s="118"/>
      <c r="B7" s="1198"/>
      <c r="C7" s="1045" t="s">
        <v>4502</v>
      </c>
      <c r="D7" s="1191"/>
      <c r="E7" s="1191"/>
      <c r="F7" s="1192"/>
      <c r="G7" s="1033" t="s">
        <v>4503</v>
      </c>
      <c r="H7" s="1033"/>
      <c r="I7" s="1033"/>
      <c r="J7" s="123" t="s">
        <v>4495</v>
      </c>
      <c r="K7" s="124" t="s">
        <v>4404</v>
      </c>
      <c r="L7" s="214" t="str">
        <f>IF('＜派遣管理シート＞'!E27="","",IF('＜派遣管理シート＞'!E27="就業場所と同じ",'＜派遣管理シート＞'!H16,IF('＜派遣管理シート＞'!E27="上記以外",'＜派遣管理シート＞'!O27)))</f>
        <v/>
      </c>
      <c r="M7" s="124" t="s">
        <v>4300</v>
      </c>
      <c r="N7" s="1069" t="str">
        <f>IF('＜派遣管理シート＞'!E27="","",IF('＜派遣管理シート＞'!E27="就業場所と同じ",'＜派遣管理シート＞'!K16,IF('＜派遣管理シート＞'!E27="上記以外",'＜派遣管理シート＞'!R27)))</f>
        <v/>
      </c>
      <c r="O7" s="1069"/>
      <c r="P7" s="1069" t="str">
        <f>IF('＜派遣管理シート＞'!E27="","",IF('＜派遣管理シート＞'!E27="就業場所と同じ",'＜派遣管理シート＞'!N16,IF('＜派遣管理シート＞'!E27="上記以外",'＜派遣管理シート＞'!U27)))</f>
        <v/>
      </c>
      <c r="Q7" s="1069"/>
      <c r="R7" s="1069"/>
      <c r="S7" s="1069"/>
      <c r="T7" s="1069"/>
      <c r="U7" s="1069"/>
      <c r="V7" s="1069"/>
      <c r="W7" s="1069"/>
      <c r="X7" s="1069"/>
      <c r="Y7" s="1069"/>
      <c r="Z7" s="215"/>
    </row>
    <row r="8" spans="1:39" ht="21" customHeight="1">
      <c r="A8" s="118"/>
      <c r="B8" s="1198"/>
      <c r="C8" s="1193"/>
      <c r="D8" s="1194"/>
      <c r="E8" s="1194"/>
      <c r="F8" s="1195"/>
      <c r="G8" s="1066" t="s">
        <v>4504</v>
      </c>
      <c r="H8" s="1066"/>
      <c r="I8" s="1066"/>
      <c r="J8" s="148"/>
      <c r="K8" s="1077" t="str">
        <f>IF('＜派遣管理シート＞'!E25="","",IF('＜派遣管理シート＞'!E25="指揮命令者と同じ",'＜派遣管理シート＞'!E19,IF('＜派遣管理シート＞'!E25="派遣先責任者と同じ",'＜派遣管理シート＞'!S19,IF('＜派遣管理シート＞'!E25="苦情担当者と同じ",'＜派遣管理シート＞'!AG19,IF('＜派遣管理シート＞'!E25="上記以外",'＜派遣管理シート＞'!P25)))))</f>
        <v/>
      </c>
      <c r="L8" s="1077"/>
      <c r="M8" s="1077"/>
      <c r="N8" s="1077"/>
      <c r="O8" s="1077"/>
      <c r="P8" s="1077"/>
      <c r="Q8" s="1077"/>
      <c r="R8" s="1077"/>
      <c r="S8" s="1064" t="str">
        <f>IF('＜派遣管理シート＞'!E25="","",IF('＜派遣管理シート＞'!E25="指揮命令者と同じ",'＜派遣管理シート＞'!E20,IF('＜派遣管理シート＞'!E25="派遣先責任者と同じ",'＜派遣管理シート＞'!S20,IF('＜派遣管理シート＞'!E25="苦情担当者と同じ",'＜派遣管理シート＞'!AG20,IF('＜派遣管理シート＞'!E25="上記以外",'＜派遣管理シート＞'!P26)))))</f>
        <v/>
      </c>
      <c r="T8" s="1064"/>
      <c r="U8" s="1064"/>
      <c r="V8" s="1043" t="str">
        <f>IF('＜派遣管理シート＞'!E25="","",IF('＜派遣管理シート＞'!E25="指揮命令者と同じ",'＜派遣管理シート＞'!E21,IF('＜派遣管理シート＞'!E25="派遣先責任者と同じ",'＜派遣管理シート＞'!S21,IF('＜派遣管理シート＞'!E25="苦情担当者と同じ",'＜派遣管理シート＞'!AG21,IF('＜派遣管理シート＞'!E25="上記以外",'＜派遣管理シート＞'!Z26)))))</f>
        <v/>
      </c>
      <c r="W8" s="1043"/>
      <c r="X8" s="1043"/>
      <c r="Y8" s="1043"/>
      <c r="Z8" s="129"/>
    </row>
    <row r="9" spans="1:39" s="118" customFormat="1" ht="21" customHeight="1">
      <c r="B9" s="1198"/>
      <c r="C9" s="1045" t="s">
        <v>4506</v>
      </c>
      <c r="D9" s="1046"/>
      <c r="E9" s="1046"/>
      <c r="F9" s="1047"/>
      <c r="G9" s="1045" t="s">
        <v>4422</v>
      </c>
      <c r="H9" s="1046"/>
      <c r="I9" s="1085" t="str">
        <f>IF('＜派遣管理シート＞'!F37="","",'＜派遣管理シート＞'!F37)</f>
        <v/>
      </c>
      <c r="J9" s="1085"/>
      <c r="K9" s="1085"/>
      <c r="L9" s="1085"/>
      <c r="M9" s="1085"/>
      <c r="N9" s="1085"/>
      <c r="O9" s="1085"/>
      <c r="P9" s="1085"/>
      <c r="Q9" s="1085"/>
      <c r="R9" s="1085"/>
      <c r="S9" s="1085"/>
      <c r="T9" s="1085"/>
      <c r="U9" s="1085"/>
      <c r="V9" s="1085"/>
      <c r="W9" s="1085"/>
      <c r="X9" s="1085"/>
      <c r="Y9" s="1085"/>
      <c r="Z9" s="130"/>
    </row>
    <row r="10" spans="1:39" s="118" customFormat="1" ht="21" customHeight="1">
      <c r="B10" s="1198"/>
      <c r="C10" s="1030"/>
      <c r="D10" s="1031"/>
      <c r="E10" s="1031"/>
      <c r="F10" s="1032"/>
      <c r="G10" s="1159" t="s">
        <v>4507</v>
      </c>
      <c r="H10" s="1160"/>
      <c r="I10" s="1072" t="str">
        <f>IF('＜派遣管理シート＞'!F38="","",'＜派遣管理シート＞'!F38)</f>
        <v/>
      </c>
      <c r="J10" s="1072"/>
      <c r="K10" s="1072"/>
      <c r="L10" s="1072"/>
      <c r="M10" s="1072"/>
      <c r="N10" s="1072"/>
      <c r="O10" s="1072"/>
      <c r="P10" s="1072"/>
      <c r="Q10" s="1072"/>
      <c r="R10" s="1072"/>
      <c r="S10" s="1072"/>
      <c r="T10" s="1072"/>
      <c r="U10" s="1072"/>
      <c r="V10" s="1072"/>
      <c r="W10" s="1072"/>
      <c r="X10" s="1072"/>
      <c r="Y10" s="1072"/>
      <c r="Z10" s="131"/>
      <c r="AF10" s="134"/>
      <c r="AG10" s="134"/>
      <c r="AH10" s="134"/>
      <c r="AI10" s="134"/>
      <c r="AJ10" s="134"/>
      <c r="AK10" s="134"/>
      <c r="AL10" s="134"/>
      <c r="AM10" s="134"/>
    </row>
    <row r="11" spans="1:39" s="118" customFormat="1" ht="21" customHeight="1">
      <c r="B11" s="1198"/>
      <c r="C11" s="1045" t="s">
        <v>4508</v>
      </c>
      <c r="D11" s="1046"/>
      <c r="E11" s="1046"/>
      <c r="F11" s="1047"/>
      <c r="G11" s="132"/>
      <c r="H11" s="146"/>
      <c r="I11" s="1064" t="str">
        <f>IF('＜派遣管理シート＞'!G43="","",'＜派遣管理シート＞'!G43)</f>
        <v/>
      </c>
      <c r="J11" s="1064"/>
      <c r="K11" s="134" t="s">
        <v>4279</v>
      </c>
      <c r="L11" s="134" t="str">
        <f>IF('＜派遣管理シート＞'!M43="","",'＜派遣管理シート＞'!M43)</f>
        <v/>
      </c>
      <c r="M11" s="134" t="s">
        <v>385</v>
      </c>
      <c r="N11" s="134" t="str">
        <f>IF('＜派遣管理シート＞'!S43="","",'＜派遣管理シート＞'!S43)</f>
        <v/>
      </c>
      <c r="O11" s="134" t="s">
        <v>4430</v>
      </c>
      <c r="P11" s="1064" t="s">
        <v>4284</v>
      </c>
      <c r="Q11" s="1064"/>
      <c r="R11" s="1064" t="str">
        <f>IF('＜派遣管理シート＞'!Z43="","",'＜派遣管理シート＞'!Z43)</f>
        <v/>
      </c>
      <c r="S11" s="1064"/>
      <c r="T11" s="134" t="s">
        <v>4279</v>
      </c>
      <c r="U11" s="134" t="str">
        <f>IF('＜派遣管理シート＞'!AF43="","",'＜派遣管理シート＞'!AF43)</f>
        <v/>
      </c>
      <c r="V11" s="134" t="s">
        <v>385</v>
      </c>
      <c r="W11" s="134" t="str">
        <f>IF('＜派遣管理シート＞'!AL43="","",'＜派遣管理シート＞'!AL43)</f>
        <v/>
      </c>
      <c r="X11" s="134" t="s">
        <v>4430</v>
      </c>
      <c r="Z11" s="135"/>
    </row>
    <row r="12" spans="1:39" s="118" customFormat="1" ht="21" customHeight="1">
      <c r="B12" s="1198"/>
      <c r="C12" s="1030"/>
      <c r="D12" s="1031"/>
      <c r="E12" s="1031"/>
      <c r="F12" s="1032"/>
      <c r="G12" s="132"/>
      <c r="H12" s="134"/>
      <c r="I12" s="1064"/>
      <c r="J12" s="1064"/>
      <c r="K12" s="134"/>
      <c r="L12" s="134"/>
      <c r="M12" s="134"/>
      <c r="N12" s="134"/>
      <c r="O12" s="134"/>
      <c r="P12" s="1064"/>
      <c r="Q12" s="1064"/>
      <c r="R12" s="1064"/>
      <c r="S12" s="1064"/>
      <c r="T12" s="134"/>
      <c r="U12" s="134"/>
      <c r="V12" s="134"/>
      <c r="W12" s="134"/>
      <c r="X12" s="134"/>
      <c r="Y12" s="134"/>
      <c r="Z12" s="135"/>
    </row>
    <row r="13" spans="1:39" s="118" customFormat="1" ht="21" customHeight="1">
      <c r="B13" s="1198"/>
      <c r="C13" s="1038" t="s">
        <v>4559</v>
      </c>
      <c r="D13" s="1035"/>
      <c r="E13" s="1035"/>
      <c r="F13" s="1041"/>
      <c r="G13" s="147"/>
      <c r="H13" s="1027" t="str">
        <f>'2.就業条件明示書'!G14</f>
        <v/>
      </c>
      <c r="I13" s="1027"/>
      <c r="J13" s="1027"/>
      <c r="K13" s="1027"/>
      <c r="L13" s="1027"/>
      <c r="M13" s="1027"/>
      <c r="N13" s="1027"/>
      <c r="O13" s="1027"/>
      <c r="P13" s="1027"/>
      <c r="Q13" s="1027"/>
      <c r="R13" s="1027"/>
      <c r="S13" s="1027"/>
      <c r="T13" s="1027"/>
      <c r="U13" s="1027"/>
      <c r="V13" s="1027"/>
      <c r="W13" s="1027"/>
      <c r="X13" s="1027"/>
      <c r="Y13" s="1027"/>
      <c r="Z13" s="1028"/>
    </row>
    <row r="14" spans="1:39" s="118" customFormat="1" ht="21" customHeight="1">
      <c r="B14" s="1198"/>
      <c r="C14" s="1038" t="s">
        <v>4560</v>
      </c>
      <c r="D14" s="1035"/>
      <c r="E14" s="1035"/>
      <c r="F14" s="1041"/>
      <c r="G14" s="177"/>
      <c r="H14" s="1027" t="str">
        <f>'2.就業条件明示書'!G15</f>
        <v/>
      </c>
      <c r="I14" s="1027"/>
      <c r="J14" s="1027"/>
      <c r="K14" s="1027"/>
      <c r="L14" s="1027"/>
      <c r="M14" s="1027"/>
      <c r="N14" s="1027"/>
      <c r="O14" s="1027"/>
      <c r="P14" s="1027"/>
      <c r="Q14" s="1027"/>
      <c r="R14" s="1027"/>
      <c r="S14" s="1027"/>
      <c r="T14" s="1027"/>
      <c r="U14" s="1027"/>
      <c r="V14" s="1027"/>
      <c r="W14" s="1027"/>
      <c r="X14" s="1027"/>
      <c r="Y14" s="1027"/>
      <c r="Z14" s="1028"/>
    </row>
    <row r="15" spans="1:39" s="118" customFormat="1" ht="21" customHeight="1">
      <c r="B15" s="1198"/>
      <c r="C15" s="1038" t="s">
        <v>4561</v>
      </c>
      <c r="D15" s="1035"/>
      <c r="E15" s="1035"/>
      <c r="F15" s="1041"/>
      <c r="G15" s="1038" t="str">
        <f>'2.就業条件明示書'!F16</f>
        <v/>
      </c>
      <c r="H15" s="1031"/>
      <c r="I15" s="136" t="s">
        <v>4279</v>
      </c>
      <c r="J15" s="136" t="str">
        <f>'2.就業条件明示書'!I16</f>
        <v/>
      </c>
      <c r="K15" s="136" t="s">
        <v>385</v>
      </c>
      <c r="L15" s="136" t="str">
        <f>'2.就業条件明示書'!K16</f>
        <v/>
      </c>
      <c r="M15" s="136" t="s">
        <v>4430</v>
      </c>
      <c r="N15" s="216"/>
      <c r="O15" s="136"/>
      <c r="P15" s="136"/>
      <c r="Q15" s="136"/>
      <c r="R15" s="136"/>
      <c r="S15" s="136"/>
      <c r="T15" s="136"/>
      <c r="U15" s="136"/>
      <c r="V15" s="136"/>
      <c r="W15" s="136"/>
      <c r="X15" s="136"/>
      <c r="Y15" s="136"/>
      <c r="Z15" s="137"/>
    </row>
    <row r="16" spans="1:39" s="118" customFormat="1" ht="36" customHeight="1">
      <c r="B16" s="1198"/>
      <c r="C16" s="1056" t="s">
        <v>4563</v>
      </c>
      <c r="D16" s="1035"/>
      <c r="E16" s="1035"/>
      <c r="F16" s="1041"/>
      <c r="G16" s="1038" t="str">
        <f>'2.就業条件明示書'!F17</f>
        <v/>
      </c>
      <c r="H16" s="1035"/>
      <c r="I16" s="122" t="s">
        <v>4279</v>
      </c>
      <c r="J16" s="122" t="str">
        <f>'2.就業条件明示書'!I17</f>
        <v/>
      </c>
      <c r="K16" s="122" t="s">
        <v>385</v>
      </c>
      <c r="L16" s="122" t="str">
        <f>'2.就業条件明示書'!K17</f>
        <v/>
      </c>
      <c r="M16" s="122" t="s">
        <v>269</v>
      </c>
      <c r="N16" s="167"/>
      <c r="O16" s="167"/>
      <c r="P16" s="167"/>
      <c r="Q16" s="167"/>
      <c r="R16" s="167"/>
      <c r="S16" s="167"/>
      <c r="T16" s="167"/>
      <c r="U16" s="167"/>
      <c r="V16" s="167"/>
      <c r="W16" s="167"/>
      <c r="X16" s="167"/>
      <c r="Y16" s="167"/>
      <c r="Z16" s="168"/>
      <c r="AF16" s="134"/>
      <c r="AG16" s="134"/>
      <c r="AH16" s="134"/>
      <c r="AI16" s="134"/>
      <c r="AJ16" s="134"/>
      <c r="AK16" s="134"/>
      <c r="AL16" s="134"/>
      <c r="AM16" s="134"/>
    </row>
    <row r="17" spans="1:28" ht="21" customHeight="1">
      <c r="A17" s="118"/>
      <c r="B17" s="1198"/>
      <c r="C17" s="1083" t="s">
        <v>4509</v>
      </c>
      <c r="D17" s="1046"/>
      <c r="E17" s="1046"/>
      <c r="F17" s="1047"/>
      <c r="G17" s="1066" t="s">
        <v>4510</v>
      </c>
      <c r="H17" s="1066"/>
      <c r="I17" s="1066"/>
      <c r="J17" s="138"/>
      <c r="K17" s="1068" t="s">
        <v>4511</v>
      </c>
      <c r="L17" s="1068"/>
      <c r="M17" s="1068"/>
      <c r="N17" s="1068"/>
      <c r="O17" s="134" t="str">
        <f>IF('＜派遣管理シート＞'!G44="","",'＜派遣管理シート＞'!G44)</f>
        <v/>
      </c>
      <c r="P17" s="134" t="str">
        <f>IF('＜派遣管理シート＞'!J44="","",'＜派遣管理シート＞'!J44)</f>
        <v/>
      </c>
      <c r="Q17" s="134" t="str">
        <f>IF('＜派遣管理シート＞'!M44="","",'＜派遣管理シート＞'!M44)</f>
        <v/>
      </c>
      <c r="R17" s="134" t="str">
        <f>IF('＜派遣管理シート＞'!P44="","",'＜派遣管理シート＞'!P44)</f>
        <v/>
      </c>
      <c r="S17" s="134" t="str">
        <f>IF('＜派遣管理シート＞'!S44="","",'＜派遣管理シート＞'!S44)</f>
        <v/>
      </c>
      <c r="T17" s="134" t="str">
        <f>IF('＜派遣管理シート＞'!V44="","",'＜派遣管理シート＞'!V44)</f>
        <v/>
      </c>
      <c r="U17" s="134" t="str">
        <f>IF('＜派遣管理シート＞'!Y44="","",'＜派遣管理シート＞'!Y44)</f>
        <v/>
      </c>
      <c r="V17" s="118" t="s">
        <v>4512</v>
      </c>
      <c r="W17" s="134" t="s">
        <v>338</v>
      </c>
      <c r="X17" s="134" t="str">
        <f>IF('＜派遣管理シート＞'!AF44="","",'＜派遣管理シート＞'!AF44)</f>
        <v/>
      </c>
      <c r="Y17" s="118" t="s">
        <v>269</v>
      </c>
      <c r="Z17" s="139"/>
    </row>
    <row r="18" spans="1:28" ht="21" customHeight="1">
      <c r="A18" s="118"/>
      <c r="B18" s="1198"/>
      <c r="C18" s="1078"/>
      <c r="D18" s="1064"/>
      <c r="E18" s="1064"/>
      <c r="F18" s="1079"/>
      <c r="G18" s="1033" t="s">
        <v>4513</v>
      </c>
      <c r="H18" s="1033"/>
      <c r="I18" s="1033"/>
      <c r="J18" s="140"/>
      <c r="K18" s="141" t="str">
        <f>IF('＜派遣管理シート＞'!J45="","",'＜派遣管理シート＞'!J45)</f>
        <v/>
      </c>
      <c r="L18" s="141" t="s">
        <v>4514</v>
      </c>
      <c r="M18" s="141" t="str">
        <f>IF('＜派遣管理シート＞'!M45="","",'＜派遣管理シート＞'!M45)</f>
        <v/>
      </c>
      <c r="N18" s="141" t="s">
        <v>4456</v>
      </c>
      <c r="O18" s="141" t="s">
        <v>4284</v>
      </c>
      <c r="P18" s="141" t="str">
        <f>IF('＜派遣管理シート＞'!P45="","",'＜派遣管理シート＞'!P45)</f>
        <v/>
      </c>
      <c r="Q18" s="141" t="s">
        <v>4514</v>
      </c>
      <c r="R18" s="141" t="str">
        <f>IF('＜派遣管理シート＞'!S45="","",'＜派遣管理シート＞'!S45)</f>
        <v/>
      </c>
      <c r="S18" s="141" t="s">
        <v>4456</v>
      </c>
      <c r="T18" s="141"/>
      <c r="U18" s="141"/>
      <c r="V18" s="141"/>
      <c r="W18" s="141"/>
      <c r="X18" s="141"/>
      <c r="Y18" s="141"/>
      <c r="Z18" s="142"/>
    </row>
    <row r="19" spans="1:28" ht="21" customHeight="1">
      <c r="A19" s="118"/>
      <c r="B19" s="1198"/>
      <c r="C19" s="1078"/>
      <c r="D19" s="1064"/>
      <c r="E19" s="1064"/>
      <c r="F19" s="1079"/>
      <c r="G19" s="1039" t="s">
        <v>4515</v>
      </c>
      <c r="H19" s="1039"/>
      <c r="I19" s="1039"/>
      <c r="J19" s="143"/>
      <c r="K19" s="136" t="str">
        <f>IF('＜派遣管理シート＞'!J46="","",'＜派遣管理シート＞'!J46)</f>
        <v/>
      </c>
      <c r="L19" s="136" t="s">
        <v>4514</v>
      </c>
      <c r="M19" s="136" t="str">
        <f>IF('＜派遣管理シート＞'!M46="","",'＜派遣管理シート＞'!M46)</f>
        <v/>
      </c>
      <c r="N19" s="136" t="s">
        <v>4456</v>
      </c>
      <c r="O19" s="136" t="s">
        <v>4284</v>
      </c>
      <c r="P19" s="136" t="str">
        <f>IF('＜派遣管理シート＞'!P46="","",'＜派遣管理シート＞'!P46)</f>
        <v/>
      </c>
      <c r="Q19" s="136" t="s">
        <v>4514</v>
      </c>
      <c r="R19" s="136" t="str">
        <f>IF('＜派遣管理シート＞'!S46="","",'＜派遣管理シート＞'!S46)</f>
        <v/>
      </c>
      <c r="S19" s="136" t="s">
        <v>4456</v>
      </c>
      <c r="T19" s="144" t="s">
        <v>4516</v>
      </c>
      <c r="U19" s="1031" t="str">
        <f>IF('＜派遣管理シート＞'!F46="","",'＜派遣管理シート＞'!F46)</f>
        <v/>
      </c>
      <c r="V19" s="1031"/>
      <c r="W19" s="128" t="s">
        <v>4512</v>
      </c>
      <c r="X19" s="136"/>
      <c r="Y19" s="136"/>
      <c r="Z19" s="145"/>
    </row>
    <row r="20" spans="1:28" ht="21" customHeight="1">
      <c r="A20" s="118"/>
      <c r="B20" s="1198"/>
      <c r="C20" s="1078"/>
      <c r="D20" s="1064"/>
      <c r="E20" s="1064"/>
      <c r="F20" s="1079"/>
      <c r="G20" s="1045" t="s">
        <v>4517</v>
      </c>
      <c r="H20" s="1046"/>
      <c r="I20" s="1047"/>
      <c r="J20" s="141"/>
      <c r="K20" s="141" t="str">
        <f>IF('＜派遣管理シート＞'!X45="","",'＜派遣管理シート＞'!X45)</f>
        <v/>
      </c>
      <c r="L20" s="141" t="s">
        <v>4514</v>
      </c>
      <c r="M20" s="141" t="str">
        <f>IF('＜派遣管理シート＞'!AA45="","",'＜派遣管理シート＞'!AA45)</f>
        <v/>
      </c>
      <c r="N20" s="141" t="s">
        <v>4456</v>
      </c>
      <c r="O20" s="141" t="s">
        <v>4284</v>
      </c>
      <c r="P20" s="141" t="str">
        <f>IF('＜派遣管理シート＞'!AD45="","",'＜派遣管理シート＞'!AD45)</f>
        <v/>
      </c>
      <c r="Q20" s="141" t="s">
        <v>4514</v>
      </c>
      <c r="R20" s="141" t="str">
        <f>IF('＜派遣管理シート＞'!AG45="","",'＜派遣管理シート＞'!AG45)</f>
        <v/>
      </c>
      <c r="S20" s="141" t="s">
        <v>4456</v>
      </c>
      <c r="T20" s="146" t="s">
        <v>4518</v>
      </c>
      <c r="U20" s="141" t="str">
        <f>IF('＜派遣管理シート＞'!AL45="","",'＜派遣管理シート＞'!AL45)</f>
        <v/>
      </c>
      <c r="V20" s="1085" t="s">
        <v>4519</v>
      </c>
      <c r="W20" s="1085"/>
      <c r="X20" s="1085"/>
      <c r="Y20" s="1085"/>
      <c r="Z20" s="142"/>
    </row>
    <row r="21" spans="1:28" ht="21" customHeight="1">
      <c r="A21" s="118"/>
      <c r="B21" s="1198"/>
      <c r="C21" s="1030"/>
      <c r="D21" s="1031"/>
      <c r="E21" s="1031"/>
      <c r="F21" s="1032"/>
      <c r="G21" s="1039" t="s">
        <v>4520</v>
      </c>
      <c r="H21" s="1039"/>
      <c r="I21" s="1039"/>
      <c r="J21" s="136"/>
      <c r="K21" s="136" t="str">
        <f>IF('＜派遣管理シート＞'!X46="","",'＜派遣管理シート＞'!X46)</f>
        <v/>
      </c>
      <c r="L21" s="136" t="s">
        <v>4514</v>
      </c>
      <c r="M21" s="136" t="str">
        <f>IF('＜派遣管理シート＞'!AA46="","",'＜派遣管理シート＞'!AA46)</f>
        <v/>
      </c>
      <c r="N21" s="136" t="s">
        <v>4456</v>
      </c>
      <c r="O21" s="136" t="s">
        <v>4284</v>
      </c>
      <c r="P21" s="136" t="str">
        <f>IF('＜派遣管理シート＞'!AD46="","",'＜派遣管理シート＞'!AD46)</f>
        <v/>
      </c>
      <c r="Q21" s="136" t="s">
        <v>4514</v>
      </c>
      <c r="R21" s="136" t="str">
        <f>IF('＜派遣管理シート＞'!AG46="","",'＜派遣管理シート＞'!AG46)</f>
        <v/>
      </c>
      <c r="S21" s="136" t="s">
        <v>4456</v>
      </c>
      <c r="T21" s="133" t="s">
        <v>4518</v>
      </c>
      <c r="U21" s="134" t="str">
        <f>IF('＜派遣管理シート＞'!AL46="","",'＜派遣管理シート＞'!AL46)</f>
        <v/>
      </c>
      <c r="V21" s="1043" t="s">
        <v>4519</v>
      </c>
      <c r="W21" s="1043"/>
      <c r="X21" s="1043"/>
      <c r="Y21" s="1043"/>
      <c r="Z21" s="145"/>
    </row>
    <row r="22" spans="1:28" ht="21" customHeight="1">
      <c r="A22" s="118"/>
      <c r="B22" s="1198"/>
      <c r="C22" s="1038" t="s">
        <v>4602</v>
      </c>
      <c r="D22" s="1161"/>
      <c r="E22" s="1161"/>
      <c r="F22" s="1162"/>
      <c r="G22" s="147"/>
      <c r="H22" s="1027" t="str">
        <f>IF('＜派遣管理シート＞'!F47="","",'＜派遣管理シート＞'!F47)</f>
        <v/>
      </c>
      <c r="I22" s="1161"/>
      <c r="J22" s="1161"/>
      <c r="K22" s="1161"/>
      <c r="L22" s="1161"/>
      <c r="M22" s="1161"/>
      <c r="N22" s="1161"/>
      <c r="O22" s="1161"/>
      <c r="P22" s="1161"/>
      <c r="Q22" s="1161"/>
      <c r="R22" s="1161"/>
      <c r="S22" s="1161"/>
      <c r="T22" s="1161"/>
      <c r="U22" s="1161"/>
      <c r="V22" s="1161"/>
      <c r="W22" s="1161"/>
      <c r="X22" s="1161"/>
      <c r="Y22" s="1161"/>
      <c r="Z22" s="1162"/>
    </row>
    <row r="23" spans="1:28" ht="21" customHeight="1">
      <c r="A23" s="118"/>
      <c r="B23" s="1198"/>
      <c r="C23" s="1035" t="s">
        <v>4526</v>
      </c>
      <c r="D23" s="1035"/>
      <c r="E23" s="1035"/>
      <c r="F23" s="1035"/>
      <c r="G23" s="1038" t="s">
        <v>4527</v>
      </c>
      <c r="H23" s="1035"/>
      <c r="I23" s="1035"/>
      <c r="J23" s="1035" t="str">
        <f>IF('＜派遣管理シート＞'!R73="","",'＜派遣管理シート＞'!R73)</f>
        <v/>
      </c>
      <c r="K23" s="1035"/>
      <c r="L23" s="1035"/>
      <c r="M23" s="1035"/>
      <c r="N23" s="1035" t="s">
        <v>4528</v>
      </c>
      <c r="O23" s="1035"/>
      <c r="P23" s="1035"/>
      <c r="Q23" s="1035" t="str">
        <f>IF('＜派遣管理シート＞'!R74="","",'＜派遣管理シート＞'!R74)</f>
        <v/>
      </c>
      <c r="R23" s="1035"/>
      <c r="S23" s="1035"/>
      <c r="T23" s="1035"/>
      <c r="U23" s="1035" t="s">
        <v>4529</v>
      </c>
      <c r="V23" s="1035"/>
      <c r="W23" s="1035"/>
      <c r="X23" s="1035" t="str">
        <f>IF('＜派遣管理シート＞'!R75="","",'＜派遣管理シート＞'!R75)</f>
        <v/>
      </c>
      <c r="Y23" s="1035"/>
      <c r="Z23" s="1041"/>
      <c r="AB23" s="118"/>
    </row>
    <row r="24" spans="1:28" ht="3.75" customHeight="1">
      <c r="A24" s="118"/>
      <c r="B24" s="1198"/>
      <c r="C24" s="134"/>
      <c r="D24" s="134"/>
      <c r="E24" s="134"/>
      <c r="F24" s="134"/>
      <c r="G24" s="138"/>
      <c r="H24" s="134"/>
      <c r="I24" s="134"/>
      <c r="J24" s="134"/>
      <c r="K24" s="134"/>
      <c r="L24" s="134"/>
      <c r="M24" s="134"/>
      <c r="N24" s="134"/>
      <c r="O24" s="134"/>
      <c r="P24" s="134"/>
      <c r="Q24" s="134"/>
      <c r="R24" s="141"/>
      <c r="S24" s="141"/>
      <c r="T24" s="134"/>
      <c r="U24" s="134"/>
      <c r="V24" s="134"/>
      <c r="W24" s="134"/>
      <c r="X24" s="134"/>
      <c r="Y24" s="134"/>
      <c r="Z24" s="139"/>
      <c r="AB24" s="118"/>
    </row>
    <row r="25" spans="1:28" ht="21" customHeight="1">
      <c r="A25" s="118"/>
      <c r="B25" s="1198"/>
      <c r="C25" s="1078" t="s">
        <v>4530</v>
      </c>
      <c r="D25" s="1064"/>
      <c r="E25" s="1064"/>
      <c r="F25" s="1079"/>
      <c r="G25" s="149" t="s">
        <v>4531</v>
      </c>
      <c r="H25" s="1037" t="str">
        <f>IF('＜派遣管理シート＞'!C52="","",IF('＜派遣管理シート＞'!C52="月額精算","月額　：",IF('＜派遣管理シート＞'!C52="月額固定","月額（固定）　：",IF('＜派遣管理シート＞'!C52="時間精算","基本時間単価　：",IF('＜派遣管理シート＞'!C52="時間一律","時間単価（一律）　：",IF('＜派遣管理シート＞'!C52="日額精算","日額　：",""))))))</f>
        <v/>
      </c>
      <c r="I25" s="1037"/>
      <c r="J25" s="1037"/>
      <c r="K25" s="1089" t="str">
        <f>IF(H25="","",IF(H25="月額　：",'＜派遣管理シート＞'!AD51,IF(H25="月額（固定）　：",'＜派遣管理シート＞'!AD51,IF(H25="基本時間単価　：",'＜派遣管理シート＞'!F51,IF(H25="時間単価（一律）　：",'＜派遣管理シート＞'!F51,IF(H25="日額　：",'＜派遣管理シート＞'!AD51,""))))))</f>
        <v/>
      </c>
      <c r="L25" s="1089"/>
      <c r="M25" s="1089"/>
      <c r="N25" s="150"/>
      <c r="O25" s="151"/>
      <c r="P25" s="151"/>
      <c r="Q25" s="150"/>
      <c r="R25" s="150"/>
      <c r="S25" s="150"/>
      <c r="T25" s="152"/>
      <c r="U25" s="152"/>
      <c r="V25" s="152"/>
      <c r="W25" s="151"/>
      <c r="X25" s="151"/>
      <c r="Y25" s="151"/>
      <c r="Z25" s="153"/>
      <c r="AB25" s="118"/>
    </row>
    <row r="26" spans="1:28" ht="21" customHeight="1">
      <c r="A26" s="118"/>
      <c r="B26" s="1198"/>
      <c r="C26" s="1078"/>
      <c r="D26" s="1064"/>
      <c r="E26" s="1064"/>
      <c r="F26" s="1079"/>
      <c r="G26" s="1036" t="str">
        <f>IF(H25="","",IF(H25="月額　：","時間幅　：",IF(H25="月額（固定）　：","",IF(H25="基本時間単価　：","普通残業　：",IF(H25="時間単価（一律）　：","",IF(H25="日額　：",""))))))</f>
        <v/>
      </c>
      <c r="H26" s="1037"/>
      <c r="I26" s="1037"/>
      <c r="J26" s="1037"/>
      <c r="K26" s="1076" t="str">
        <f>IF(H25="","",IF(H25="月額　：",'＜派遣管理シート＞'!H57,IF(H25="月額（固定）　：","",IF(H25="基本時間単価　：",'＜派遣管理シート＞'!L51,IF(H25="時間単価（一律）　：","",IF(H25="日額　：",""))))))</f>
        <v/>
      </c>
      <c r="L26" s="1076"/>
      <c r="M26" s="1029" t="str">
        <f>IF(H25="","",IF(H25="月額　：","h　～　",IF(H25="月額（固定）　：","",IF(H25="基本時間単価　：","",IF(H25="時間単価（一律）　：","",IF(H25="日額　：",""))))))</f>
        <v/>
      </c>
      <c r="N26" s="1029"/>
      <c r="O26" s="1029" t="str">
        <f>IF(H25="","",IF(H25="月額　：",'＜派遣管理シート＞'!M57,IF(H25="月額（固定）　：","",IF(H25="基本時間単価　：","",IF(H25="時間単価（一律）　：","",IF(H25="日額　：",""))))))</f>
        <v/>
      </c>
      <c r="P26" s="1029"/>
      <c r="Q26" s="154" t="str">
        <f>IF(H25="","",IF(H25="月額　：","h",IF(H25="月額（固定）　：","",IF(H25="基本時間単価　：","",IF(H25="時間単価（一律）　：","",IF(H25="日額　：",""))))))</f>
        <v/>
      </c>
      <c r="S26" s="155"/>
      <c r="T26" s="155"/>
      <c r="U26" s="155"/>
      <c r="V26" s="155"/>
      <c r="W26" s="154"/>
      <c r="X26" s="155"/>
      <c r="Y26" s="155"/>
      <c r="Z26" s="156"/>
      <c r="AB26" s="118"/>
    </row>
    <row r="27" spans="1:28" ht="18.75" customHeight="1">
      <c r="A27" s="118"/>
      <c r="B27" s="1198"/>
      <c r="C27" s="1078"/>
      <c r="D27" s="1064"/>
      <c r="E27" s="1064"/>
      <c r="F27" s="1079"/>
      <c r="G27" s="1036" t="str">
        <f>IF(H25="","",IF(H25="月額　：","控除　：",IF(H25="月額（固定）　：","",IF(H25="基本時間単価　：","深夜残業　：",IF(H25="時間単価（一律）　：","",IF(H25="日額　：",""))))))</f>
        <v/>
      </c>
      <c r="H27" s="1037"/>
      <c r="I27" s="1037"/>
      <c r="J27" s="1037"/>
      <c r="K27" s="1076" t="str">
        <f>IF(H25="","",IF(H25="月額　：",'＜派遣管理シート＞'!F51,IF(H25="月額（固定）　：","",IF(H25="基本時間単価　：",'＜派遣管理シート＞'!R51,IF(H25="時間単価（一律）　：","",IF(H25="日額　：",""))))))</f>
        <v/>
      </c>
      <c r="L27" s="1076"/>
      <c r="M27" s="1029" t="str">
        <f>IF(H25="","",IF(H25="月額　：","/h　　加算　：",IF(H25="月額（固定）　：","",IF(H25="基本時間単価　：","",IF(H25="時間単価（一律）　：","",IF(H25="日額　：",""))))))</f>
        <v/>
      </c>
      <c r="N27" s="1029"/>
      <c r="O27" s="1029"/>
      <c r="P27" s="1042" t="str">
        <f>IF(H25="","",IF(H25="月額　：",'＜派遣管理シート＞'!L51,IF(H25="月額（固定）　：","",IF(H25="基本時間単価　：","",IF(H25="時間単価（一律）　：","",IF(H25="日額　：",""))))))</f>
        <v/>
      </c>
      <c r="Q27" s="1042"/>
      <c r="R27" s="155" t="str">
        <f>IF(H25="","",IF(H25="月額　：","/h",IF(H25="月額（固定）　：","",IF(H25="基本時間単価　：","",IF(H25="時間単価（一律）　：","",IF(H25="日額　：",""))))))</f>
        <v/>
      </c>
      <c r="S27" s="157"/>
      <c r="T27" s="155"/>
      <c r="U27" s="155"/>
      <c r="V27" s="155"/>
      <c r="W27" s="154"/>
      <c r="X27" s="155"/>
      <c r="Y27" s="155"/>
      <c r="Z27" s="156"/>
      <c r="AB27" s="118"/>
    </row>
    <row r="28" spans="1:28" ht="18.75" customHeight="1">
      <c r="A28" s="118"/>
      <c r="B28" s="1198"/>
      <c r="C28" s="1078"/>
      <c r="D28" s="1064"/>
      <c r="E28" s="1064"/>
      <c r="F28" s="1079"/>
      <c r="G28" s="1036" t="str">
        <f>IF(H25="","",IF(H25="月額　：","",IF(H25="月額（固定）　：","",IF(H25="基本時間単価　：","法定休日　：",IF(H25="時間単価（一律）　：","",IF(H25="日額　：",""))))))</f>
        <v/>
      </c>
      <c r="H28" s="1037"/>
      <c r="I28" s="1037"/>
      <c r="J28" s="1037"/>
      <c r="K28" s="1076" t="str">
        <f>IF(H25="","",IF(H25="月額　：","",IF(H25="月額（固定）　：","",IF(H25="基本時間単価　：",'＜派遣管理シート＞'!V51,IF(H25="時間単価（一律）　：","",IF(H25="日額　：",""))))))</f>
        <v/>
      </c>
      <c r="L28" s="1076"/>
      <c r="M28" s="157"/>
      <c r="N28" s="154"/>
      <c r="O28" s="154"/>
      <c r="P28" s="155"/>
      <c r="Q28" s="155"/>
      <c r="R28" s="155"/>
      <c r="S28" s="157"/>
      <c r="T28" s="1037" t="str">
        <f>IF('＜派遣管理シート＞'!C52="","",IF('＜派遣管理シート＞'!C52="月額精算","",IF('＜派遣管理シート＞'!C52="月額固定","",IF('＜派遣管理シート＞'!C52="時間精算",'＜派遣管理シート＞'!AF57,IF('＜派遣管理シート＞'!C52="時間一律","",IF('＜派遣管理シート＞'!C52="日額精算",""))))))</f>
        <v/>
      </c>
      <c r="U28" s="1037"/>
      <c r="V28" s="1037"/>
      <c r="W28" s="157" t="str">
        <f>IF('＜派遣管理シート＞'!C52="","",IF('＜派遣管理シート＞'!C52="月額精算","",IF('＜派遣管理シート＞'!C52="月額固定","",IF('＜派遣管理シート＞'!C52="時間精算",'＜派遣管理シート＞'!AL57,IF('＜派遣管理シート＞'!C52="時間一律","",IF('＜派遣管理シート＞'!C52="日額精算",""))))))</f>
        <v/>
      </c>
      <c r="X28" s="1081" t="str">
        <f>IF('＜派遣管理シート＞'!C52="","",IF('＜派遣管理シート＞'!C52="月額精算","",IF('＜派遣管理シート＞'!C52="月額固定","",IF('＜派遣管理シート＞'!C52="時間精算",'＜派遣管理シート＞'!AN57,IF('＜派遣管理シート＞'!C52="時間一律","",IF('＜派遣管理シート＞'!C52="日額精算",""))))))</f>
        <v/>
      </c>
      <c r="Y28" s="1081"/>
      <c r="Z28" s="1082"/>
      <c r="AB28" s="118"/>
    </row>
    <row r="29" spans="1:28" ht="18.75" customHeight="1">
      <c r="A29" s="118"/>
      <c r="B29" s="1198"/>
      <c r="C29" s="1078"/>
      <c r="D29" s="1064"/>
      <c r="E29" s="1064"/>
      <c r="F29" s="1079"/>
      <c r="G29" s="1036" t="str">
        <f>IF(H25="","",IF(H25="月額　：","",IF(H25="月額（固定）　：","",IF(H25="基本時間単価　：","法定休日深夜　：",IF(H25="時間単価（一律）　：","",IF(H25="日額　：",""))))))</f>
        <v/>
      </c>
      <c r="H29" s="1037"/>
      <c r="I29" s="1037"/>
      <c r="J29" s="1037"/>
      <c r="K29" s="1076" t="str">
        <f>IF(H25="","",IF(H25="月額　：","",IF(H25="月額（固定）　：","",IF(H25="基本時間単価　：",'＜派遣管理シート＞'!Z51,IF(H25="時間単価（一律）　：","",IF(H25="日額　：",""))))))</f>
        <v/>
      </c>
      <c r="L29" s="1076"/>
      <c r="M29" s="157"/>
      <c r="N29" s="154"/>
      <c r="O29" s="154"/>
      <c r="P29" s="155"/>
      <c r="Q29" s="155"/>
      <c r="R29" s="155"/>
      <c r="S29" s="155"/>
      <c r="T29" s="155"/>
      <c r="U29" s="155"/>
      <c r="V29" s="155"/>
      <c r="W29" s="155"/>
      <c r="X29" s="155"/>
      <c r="Y29" s="155"/>
      <c r="Z29" s="156"/>
      <c r="AB29" s="118"/>
    </row>
    <row r="30" spans="1:28" ht="18.75" customHeight="1">
      <c r="A30" s="118"/>
      <c r="B30" s="1198"/>
      <c r="C30" s="136"/>
      <c r="D30" s="136"/>
      <c r="E30" s="136"/>
      <c r="F30" s="145"/>
      <c r="G30" s="158"/>
      <c r="H30" s="159"/>
      <c r="I30" s="159"/>
      <c r="J30" s="159"/>
      <c r="K30" s="160"/>
      <c r="L30" s="160"/>
      <c r="M30" s="161"/>
      <c r="N30" s="162"/>
      <c r="O30" s="162"/>
      <c r="P30" s="163"/>
      <c r="Q30" s="163"/>
      <c r="R30" s="163"/>
      <c r="S30" s="163"/>
      <c r="T30" s="163"/>
      <c r="U30" s="163"/>
      <c r="V30" s="163"/>
      <c r="W30" s="163"/>
      <c r="X30" s="163"/>
      <c r="Y30" s="163"/>
      <c r="Z30" s="164"/>
      <c r="AB30" s="118"/>
    </row>
    <row r="31" spans="1:28" ht="18.75" customHeight="1">
      <c r="A31" s="118"/>
      <c r="B31" s="1198"/>
      <c r="C31" s="1035" t="s">
        <v>4532</v>
      </c>
      <c r="D31" s="1035"/>
      <c r="E31" s="1035"/>
      <c r="F31" s="1041"/>
      <c r="G31" s="165" t="s">
        <v>4533</v>
      </c>
      <c r="H31" s="1035" t="s">
        <v>4534</v>
      </c>
      <c r="I31" s="1035"/>
      <c r="J31" s="122" t="str">
        <f>IF('＜派遣管理シート＞'!L56="","",'＜派遣管理シート＞'!L56)</f>
        <v/>
      </c>
      <c r="K31" s="122" t="s">
        <v>4535</v>
      </c>
      <c r="L31" s="122"/>
      <c r="M31" s="1035" t="s">
        <v>4534</v>
      </c>
      <c r="N31" s="1035"/>
      <c r="O31" s="122" t="str">
        <f>IF('＜派遣管理シート＞'!V56="","",'＜派遣管理シート＞'!V56)</f>
        <v/>
      </c>
      <c r="P31" s="122" t="s">
        <v>4535</v>
      </c>
      <c r="Q31" s="1038" t="s">
        <v>4537</v>
      </c>
      <c r="R31" s="1035"/>
      <c r="S31" s="1041"/>
      <c r="T31" s="117"/>
      <c r="U31" s="1035" t="str">
        <f>IF('＜派遣管理シート＞'!AM51="","",'＜派遣管理シート＞'!AM51)</f>
        <v/>
      </c>
      <c r="V31" s="1035"/>
      <c r="W31" s="1035"/>
      <c r="X31" s="1035"/>
      <c r="Y31" s="1035"/>
      <c r="Z31" s="166"/>
      <c r="AB31" s="118"/>
    </row>
    <row r="32" spans="1:28" ht="18.75" customHeight="1">
      <c r="A32" s="118"/>
      <c r="B32" s="1198"/>
      <c r="C32" s="1035" t="s">
        <v>974</v>
      </c>
      <c r="D32" s="1035"/>
      <c r="E32" s="1035"/>
      <c r="F32" s="1041"/>
      <c r="G32" s="1038" t="s">
        <v>4603</v>
      </c>
      <c r="H32" s="1035"/>
      <c r="I32" s="1041"/>
      <c r="J32" s="167"/>
      <c r="K32" s="1027" t="str">
        <f>IF('＜派遣管理シート＞'!M53="","",'＜派遣管理シート＞'!M53)</f>
        <v/>
      </c>
      <c r="L32" s="1027"/>
      <c r="M32" s="1027"/>
      <c r="N32" s="122" t="str">
        <f>IF('＜派遣管理シート＞'!U53="","",'＜派遣管理シート＞'!U53)</f>
        <v/>
      </c>
      <c r="O32" s="167" t="s">
        <v>269</v>
      </c>
      <c r="P32" s="168"/>
      <c r="Q32" s="1038" t="s">
        <v>4538</v>
      </c>
      <c r="R32" s="1035"/>
      <c r="S32" s="1041"/>
      <c r="T32" s="167"/>
      <c r="U32" s="1035" t="str">
        <f>IF('＜派遣管理シート＞'!AF54="","",'＜派遣管理シート＞'!AF54)</f>
        <v/>
      </c>
      <c r="V32" s="1035"/>
      <c r="W32" s="167"/>
      <c r="X32" s="122" t="str">
        <f>IF('＜派遣管理シート＞'!AN54="","",'＜派遣管理シート＞'!AN54)</f>
        <v/>
      </c>
      <c r="Y32" s="167" t="s">
        <v>269</v>
      </c>
      <c r="Z32" s="168"/>
      <c r="AB32" s="118"/>
    </row>
    <row r="33" spans="1:28" ht="18.75" customHeight="1">
      <c r="A33" s="118"/>
      <c r="B33" s="1198"/>
      <c r="C33" s="1031" t="s">
        <v>4539</v>
      </c>
      <c r="D33" s="1031"/>
      <c r="E33" s="1031"/>
      <c r="F33" s="1032"/>
      <c r="G33" s="1030" t="s">
        <v>4604</v>
      </c>
      <c r="H33" s="1031"/>
      <c r="I33" s="1032"/>
      <c r="J33" s="136"/>
      <c r="K33" s="1035" t="str">
        <f>IF('＜派遣管理シート＞'!U11="","",'＜派遣管理シート＞'!U11)</f>
        <v/>
      </c>
      <c r="L33" s="1035"/>
      <c r="M33" s="136" t="s">
        <v>4540</v>
      </c>
      <c r="N33" s="1035" t="s">
        <v>4605</v>
      </c>
      <c r="O33" s="1035"/>
      <c r="P33" s="1041"/>
      <c r="Q33" s="1030"/>
      <c r="R33" s="1031"/>
      <c r="S33" s="1031"/>
      <c r="T33" s="122"/>
      <c r="U33" s="1035"/>
      <c r="V33" s="1035"/>
      <c r="W33" s="122"/>
      <c r="X33" s="1031"/>
      <c r="Y33" s="1031"/>
      <c r="Z33" s="1032"/>
      <c r="AB33" s="118"/>
    </row>
    <row r="34" spans="1:28" ht="18.75" customHeight="1">
      <c r="A34" s="118"/>
      <c r="B34" s="1198"/>
      <c r="C34" s="1045" t="s">
        <v>656</v>
      </c>
      <c r="D34" s="1046"/>
      <c r="E34" s="1046"/>
      <c r="F34" s="1047"/>
      <c r="G34" s="123"/>
      <c r="H34" s="1069" t="str">
        <f>IF('＜派遣管理シート＞'!G58="","",'＜派遣管理シート＞'!G58)</f>
        <v/>
      </c>
      <c r="I34" s="1069"/>
      <c r="J34" s="1069"/>
      <c r="K34" s="1069"/>
      <c r="L34" s="1069"/>
      <c r="M34" s="1069"/>
      <c r="N34" s="1069"/>
      <c r="O34" s="1069"/>
      <c r="P34" s="1069"/>
      <c r="Q34" s="1069"/>
      <c r="R34" s="1069"/>
      <c r="S34" s="1069"/>
      <c r="T34" s="1069"/>
      <c r="U34" s="1069"/>
      <c r="V34" s="1069"/>
      <c r="W34" s="1069"/>
      <c r="X34" s="1069"/>
      <c r="Y34" s="1069"/>
      <c r="Z34" s="130"/>
      <c r="AB34" s="118"/>
    </row>
    <row r="35" spans="1:28" ht="18.75" customHeight="1">
      <c r="A35" s="118"/>
      <c r="B35" s="1198"/>
      <c r="C35" s="1030"/>
      <c r="D35" s="1031"/>
      <c r="E35" s="1031"/>
      <c r="F35" s="1032"/>
      <c r="G35" s="170"/>
      <c r="H35" s="1104" t="str">
        <f>IF('＜派遣管理シート＞'!G59="","",'＜派遣管理シート＞'!G59)</f>
        <v/>
      </c>
      <c r="I35" s="1104"/>
      <c r="J35" s="1104"/>
      <c r="K35" s="1104"/>
      <c r="L35" s="1104"/>
      <c r="M35" s="1104"/>
      <c r="N35" s="1104"/>
      <c r="O35" s="1104"/>
      <c r="P35" s="1104"/>
      <c r="Q35" s="1104"/>
      <c r="R35" s="1104"/>
      <c r="S35" s="1104"/>
      <c r="T35" s="1104"/>
      <c r="U35" s="1104"/>
      <c r="V35" s="1104"/>
      <c r="W35" s="1104"/>
      <c r="X35" s="1104"/>
      <c r="Y35" s="1104"/>
      <c r="Z35" s="129"/>
      <c r="AB35" s="118"/>
    </row>
    <row r="36" spans="1:28" ht="14.25" customHeight="1">
      <c r="A36" s="118"/>
      <c r="B36" s="1198"/>
      <c r="C36" s="1034" t="s">
        <v>4606</v>
      </c>
      <c r="D36" s="1034"/>
      <c r="E36" s="1034" t="str">
        <f>IF('＜派遣管理シート＞'!C63="","",'＜派遣管理シート＞'!C63)</f>
        <v/>
      </c>
      <c r="F36" s="1034"/>
      <c r="G36" s="1183" t="str">
        <f>IF(E36="","",IF(E36="月額精算",'＜派遣管理シート＞'!AD62,IF(E36="月額固定",'＜派遣管理シート＞'!AD62,IF(E36="時間精算",'＜派遣管理シート＞'!F62,IF(E36="時間一律",'＜派遣管理シート＞'!F62,IF(E36="日額精算",'＜派遣管理シート＞'!AD62))))))</f>
        <v/>
      </c>
      <c r="H36" s="1184"/>
      <c r="I36" s="1184"/>
      <c r="J36" s="1184"/>
      <c r="K36" s="1184"/>
      <c r="L36" s="1184"/>
      <c r="M36" s="1184"/>
      <c r="N36" s="1184"/>
      <c r="O36" s="1184"/>
      <c r="P36" s="1230" t="str">
        <f>IF(E36="","",IF(E36="月額精算","客先作業の場合の控除及び時間外特別手当の扱い",IF(E36="月額固定","",IF(E36="時間精算","時間外の取り扱い",IF(E36="時間一律","",IF(E36="日額精算",""))))))</f>
        <v/>
      </c>
      <c r="Q36" s="1231"/>
      <c r="R36" s="1163" t="str">
        <f>IF(E36="","",IF(E36="月額精算","客先作業が",IF(E36="月額固定","",IF(E36="時間精算",'＜派遣管理シート＞'!AE65,IF(E36="時間一律","",IF(E36="日額精算",""))))))</f>
        <v/>
      </c>
      <c r="S36" s="1163"/>
      <c r="T36" s="1163"/>
      <c r="U36" s="1229" t="str">
        <f>IF(E36="","",IF(E36="月額精算",'＜派遣管理シート＞'!G65,IF(E36="月額固定","",IF(E36="時間精算",'＜派遣管理シート＞'!AJ65,IF(E36="時間一律","",IF(E36="日額精算",""))))))</f>
        <v/>
      </c>
      <c r="V36" s="1229"/>
      <c r="W36" s="1173" t="str">
        <f>IF(E36="","",IF(E36="月額精算","時間／月を下回る場合は",IF(E36="月額固定","",IF(E36="時間精算","ｈ以上時間外",IF(E36="時間一律","",IF(E36="日額精算",""))))))</f>
        <v/>
      </c>
      <c r="X36" s="1173"/>
      <c r="Y36" s="1173"/>
      <c r="Z36" s="1174"/>
      <c r="AA36" s="217"/>
      <c r="AB36" s="134"/>
    </row>
    <row r="37" spans="1:28" ht="14.25" customHeight="1">
      <c r="A37" s="118"/>
      <c r="B37" s="1198"/>
      <c r="C37" s="1034"/>
      <c r="D37" s="1034"/>
      <c r="E37" s="1034"/>
      <c r="F37" s="1034"/>
      <c r="G37" s="1185"/>
      <c r="H37" s="1186"/>
      <c r="I37" s="1186"/>
      <c r="J37" s="1186"/>
      <c r="K37" s="1186"/>
      <c r="L37" s="1186"/>
      <c r="M37" s="1186"/>
      <c r="N37" s="1186"/>
      <c r="O37" s="1186"/>
      <c r="P37" s="1232"/>
      <c r="Q37" s="1233"/>
      <c r="R37" s="1166" t="str">
        <f>IF(E36="","",IF(E36="月額精算","１時間につき",IF(E36="月額固定","",IF(E36="時間精算","",IF(E36="時間一律","",IF(E36="日額精算",""))))))</f>
        <v/>
      </c>
      <c r="S37" s="1167"/>
      <c r="T37" s="1167"/>
      <c r="U37" s="1236" t="str">
        <f>IF(E36="","",IF(E36="月額精算",'＜派遣管理シート＞'!F62,IF(E36="月額固定","",IF(E36="時間精算","",IF(E36="時間一律","",IF(E36="日額精算",""))))))</f>
        <v/>
      </c>
      <c r="V37" s="1236"/>
      <c r="W37" s="1187" t="str">
        <f>IF(E36="","",IF(E36="月額精算","を月給から控除する",IF(E36="月額固定","",IF(E36="時間精算","",IF(E36="時間一律","",IF(E36="日額精算",""))))))</f>
        <v/>
      </c>
      <c r="X37" s="1187"/>
      <c r="Y37" s="1187"/>
      <c r="Z37" s="1188"/>
      <c r="AA37" s="217"/>
      <c r="AB37" s="134"/>
    </row>
    <row r="38" spans="1:28" ht="14.25" customHeight="1">
      <c r="A38" s="118"/>
      <c r="B38" s="1198"/>
      <c r="C38" s="1034"/>
      <c r="D38" s="1034"/>
      <c r="E38" s="1034"/>
      <c r="F38" s="1034"/>
      <c r="G38" s="218"/>
      <c r="H38" s="1171" t="str">
        <f>IF(E36="","",IF(E36="月額精算","",IF(E36="月額固定","",IF(E36="時間精算","普通残業",IF(E36="時間一律","",IF(E36="日額精算",""))))))</f>
        <v/>
      </c>
      <c r="I38" s="1171"/>
      <c r="J38" s="1172"/>
      <c r="K38" s="1177" t="str">
        <f>IF(E36="","",IF(E36="月額精算","",IF(E36="月額固定","",IF(E36="時間精算",'＜派遣管理シート＞'!L62,IF(E36="時間一律","",IF(E36="日額精算",""))))))</f>
        <v/>
      </c>
      <c r="L38" s="1178"/>
      <c r="M38" s="1178"/>
      <c r="N38" s="1179"/>
      <c r="O38" s="1180"/>
      <c r="P38" s="1232"/>
      <c r="Q38" s="1233"/>
      <c r="R38" s="1181" t="str">
        <f>IF(E36="","",IF(E36="月額精算","客先作業が",IF(E36="月額固定","",IF(E36="時間精算","",IF(E36="時間一律","",IF(E36="日額精算",""))))))</f>
        <v/>
      </c>
      <c r="S38" s="1182"/>
      <c r="T38" s="1182"/>
      <c r="U38" s="1189" t="str">
        <f>IF(E36="","",IF(E36="月額精算",'＜派遣管理シート＞'!L65,IF(E36="月額固定","",IF(E36="時間精算","",IF(E36="時間一律","",IF(E36="日額精算",""))))))</f>
        <v/>
      </c>
      <c r="V38" s="1189"/>
      <c r="W38" s="1175" t="str">
        <f>IF(E36="","",IF(E36="月額精算","時間／月を上回る場合は",IF(E36="月額固定","",IF(E36="時間精算","",IF(E36="時間一律","",IF(E36="日額精算",""))))))</f>
        <v/>
      </c>
      <c r="X38" s="1175"/>
      <c r="Y38" s="1175"/>
      <c r="Z38" s="1176"/>
      <c r="AA38" s="217"/>
      <c r="AB38" s="134"/>
    </row>
    <row r="39" spans="1:28" ht="14.25" customHeight="1">
      <c r="A39" s="118"/>
      <c r="B39" s="1198"/>
      <c r="C39" s="1034"/>
      <c r="D39" s="1034"/>
      <c r="E39" s="1034"/>
      <c r="F39" s="1034"/>
      <c r="G39" s="218"/>
      <c r="H39" s="1171" t="str">
        <f>IF(E36="","",IF(E36="月額精算","",IF(E36="月額固定","",IF(E36="時間精算","深夜残業",IF(E36="時間一律","",IF(E36="日額精算",""))))))</f>
        <v/>
      </c>
      <c r="I39" s="1171"/>
      <c r="J39" s="1172"/>
      <c r="K39" s="1177" t="str">
        <f>IF(E36="","",IF(E36="月額精算","",IF(E36="月額固定","",IF(E36="時間精算",'＜派遣管理シート＞'!R62,IF(E36="時間一律","",IF(E36="日額精算",""))))))</f>
        <v/>
      </c>
      <c r="L39" s="1178"/>
      <c r="M39" s="1178"/>
      <c r="N39" s="1179"/>
      <c r="O39" s="1180"/>
      <c r="P39" s="1234"/>
      <c r="Q39" s="1235"/>
      <c r="R39" s="1200" t="str">
        <f>IF(E36="","",IF(E36="月額精算","１時間につき",IF(E36="月額固定","",IF(E36="時間精算","",IF(E36="時間一律","",IF(E36="日額精算",""))))))</f>
        <v/>
      </c>
      <c r="S39" s="1200"/>
      <c r="T39" s="1200"/>
      <c r="U39" s="1190" t="str">
        <f>IF(E36="","",IF(E36="月額精算",'＜派遣管理シート＞'!L62,IF(E36="月額固定","",IF(E36="時間精算","",IF(E36="時間一律","",IF(E36="日額精算",""))))))</f>
        <v/>
      </c>
      <c r="V39" s="1190"/>
      <c r="W39" s="1209" t="str">
        <f>IF(E36="","",IF(E36="月額精算","の手当を加算する",IF(E36="月額固定","",IF(E36="時間精算","",IF(E36="時間一律","",IF(E36="日額精算",""))))))</f>
        <v/>
      </c>
      <c r="X39" s="1209"/>
      <c r="Y39" s="1209"/>
      <c r="Z39" s="1210"/>
      <c r="AA39" s="217"/>
      <c r="AB39" s="134"/>
    </row>
    <row r="40" spans="1:28" ht="14.25" customHeight="1">
      <c r="A40" s="118"/>
      <c r="B40" s="1198"/>
      <c r="C40" s="1034"/>
      <c r="D40" s="1034"/>
      <c r="E40" s="1034"/>
      <c r="F40" s="1034"/>
      <c r="G40" s="218"/>
      <c r="H40" s="1171" t="str">
        <f>IF(E36="","",IF(E36="月額精算","",IF(E36="月額固定","",IF(E36="時間精算","法定休日",IF(E36="時間一律","",IF(E36="日額精算",""))))))</f>
        <v/>
      </c>
      <c r="I40" s="1171"/>
      <c r="J40" s="1172"/>
      <c r="K40" s="1177" t="str">
        <f>IF(E36="","",IF(E36="月額精算","",IF(E36="月額固定","",IF(E36="時間精算",'＜派遣管理シート＞'!V62,IF(E36="時間一律","",IF(E36="日額精算",""))))))</f>
        <v/>
      </c>
      <c r="L40" s="1178"/>
      <c r="M40" s="1178"/>
      <c r="N40" s="1179"/>
      <c r="O40" s="1180"/>
      <c r="P40" s="1168" t="s">
        <v>4607</v>
      </c>
      <c r="Q40" s="1034"/>
      <c r="R40" s="1211" t="str">
        <f>IF('＜派遣管理シート＞'!AM62="","",IF('＜派遣管理シート＞'!AM62="無","",IF('＜派遣管理シート＞'!AM62="有（定期券代を支給）","通勤交通費",IF('＜派遣管理シート＞'!AM62="有","通勤交通費"))))</f>
        <v/>
      </c>
      <c r="S40" s="1212"/>
      <c r="T40" s="1212"/>
      <c r="U40" s="1212"/>
      <c r="V40" s="1164" t="str">
        <f>IF('＜派遣管理シート＞'!AM62="","",IF('＜派遣管理シート＞'!AM62="無","",IF('＜派遣管理シート＞'!AM62="有（定期券代を支給）","定期代を支給",IF('＜派遣管理シート＞'!AM62="有","有"))))</f>
        <v/>
      </c>
      <c r="W40" s="1164"/>
      <c r="X40" s="1164"/>
      <c r="Y40" s="1164"/>
      <c r="Z40" s="1165"/>
      <c r="AA40" s="138"/>
      <c r="AB40" s="134"/>
    </row>
    <row r="41" spans="1:28" ht="14.25" customHeight="1">
      <c r="A41" s="118"/>
      <c r="B41" s="1198"/>
      <c r="C41" s="1034"/>
      <c r="D41" s="1034"/>
      <c r="E41" s="1034"/>
      <c r="F41" s="1034"/>
      <c r="G41" s="218"/>
      <c r="H41" s="1171" t="str">
        <f>IF(E36="","",IF(E36="月額精算","",IF(E36="月額固定","",IF(E36="時間精算","法定休日深夜",IF(E36="時間一律","",IF(E36="日額精算",""))))))</f>
        <v/>
      </c>
      <c r="I41" s="1171"/>
      <c r="J41" s="1172"/>
      <c r="K41" s="1177" t="str">
        <f>IF(E36="","",IF(E36="月額精算","",IF(E36="月額固定","",IF(E36="時間精算",'＜派遣管理シート＞'!Z62,IF(E36="時間一律","",IF(E36="日額精算",""))))))</f>
        <v/>
      </c>
      <c r="L41" s="1178"/>
      <c r="M41" s="1178"/>
      <c r="N41" s="1179"/>
      <c r="O41" s="1180"/>
      <c r="P41" s="1034"/>
      <c r="Q41" s="1034"/>
      <c r="R41" s="1169" t="str">
        <f>IF('＜派遣管理シート＞'!J64="","",'＜派遣管理シート＞'!J64)</f>
        <v/>
      </c>
      <c r="S41" s="1170"/>
      <c r="T41" s="1170"/>
      <c r="U41" s="1170"/>
      <c r="V41" s="1224" t="str">
        <f>IF('＜派遣管理シート＞'!V64="","",'＜派遣管理シート＞'!V64)</f>
        <v/>
      </c>
      <c r="W41" s="1224"/>
      <c r="X41" s="1224"/>
      <c r="Y41" s="1224"/>
      <c r="Z41" s="1225"/>
      <c r="AA41" s="138"/>
      <c r="AB41" s="219"/>
    </row>
    <row r="42" spans="1:28" ht="14.25" customHeight="1">
      <c r="A42" s="118"/>
      <c r="B42" s="1198"/>
      <c r="C42" s="1034"/>
      <c r="D42" s="1034"/>
      <c r="E42" s="1034"/>
      <c r="F42" s="1034"/>
      <c r="G42" s="220"/>
      <c r="H42" s="1171"/>
      <c r="I42" s="1171"/>
      <c r="J42" s="1172"/>
      <c r="K42" s="1177"/>
      <c r="L42" s="1178"/>
      <c r="M42" s="1178"/>
      <c r="N42" s="1219"/>
      <c r="O42" s="1220"/>
      <c r="P42" s="1034"/>
      <c r="Q42" s="1034"/>
      <c r="R42" s="1215" t="str">
        <f>IF('＜派遣管理シート＞'!AM62="","",IF('＜派遣管理シート＞'!AM62="無","",IF('＜派遣管理シート＞'!AM62="有（定期券代を支給）","※締日途中の参画、また満了の時には定期代の日割分のみ支給",IF('＜派遣管理シート＞'!AM62="有",""))))</f>
        <v/>
      </c>
      <c r="S42" s="1216"/>
      <c r="T42" s="1216"/>
      <c r="U42" s="1216"/>
      <c r="V42" s="1216"/>
      <c r="W42" s="1216"/>
      <c r="X42" s="1216"/>
      <c r="Y42" s="1216"/>
      <c r="Z42" s="1217"/>
      <c r="AA42" s="138"/>
      <c r="AB42" s="221"/>
    </row>
    <row r="43" spans="1:28" ht="24.75" customHeight="1">
      <c r="A43" s="118"/>
      <c r="B43" s="1198"/>
      <c r="C43" s="1034"/>
      <c r="D43" s="1034"/>
      <c r="E43" s="1034"/>
      <c r="F43" s="1034"/>
      <c r="G43" s="1221" t="s">
        <v>4608</v>
      </c>
      <c r="H43" s="1222"/>
      <c r="I43" s="1222"/>
      <c r="J43" s="1222"/>
      <c r="K43" s="1222"/>
      <c r="L43" s="1222"/>
      <c r="M43" s="1222"/>
      <c r="N43" s="1222"/>
      <c r="O43" s="1223"/>
      <c r="P43" s="1213" t="s">
        <v>4532</v>
      </c>
      <c r="Q43" s="1214"/>
      <c r="R43" s="1038" t="s">
        <v>4534</v>
      </c>
      <c r="S43" s="1035"/>
      <c r="T43" s="122" t="str">
        <f>IF('＜派遣管理シート＞'!AE67="","",'＜派遣管理シート＞'!AE67)</f>
        <v/>
      </c>
      <c r="U43" s="117" t="s">
        <v>4456</v>
      </c>
      <c r="V43" s="117"/>
      <c r="W43" s="1035" t="s">
        <v>4467</v>
      </c>
      <c r="X43" s="1035"/>
      <c r="Y43" s="122" t="str">
        <f>IF('＜派遣管理シート＞'!AO67="","",'＜派遣管理シート＞'!AO67)</f>
        <v/>
      </c>
      <c r="Z43" s="117" t="s">
        <v>4456</v>
      </c>
      <c r="AA43" s="222"/>
      <c r="AB43" s="134"/>
    </row>
    <row r="44" spans="1:28" ht="20.25" customHeight="1">
      <c r="A44" s="118"/>
      <c r="B44" s="1198"/>
      <c r="C44" s="1034"/>
      <c r="D44" s="1034"/>
      <c r="E44" s="1034" t="s">
        <v>4609</v>
      </c>
      <c r="F44" s="1034"/>
      <c r="G44" s="1226">
        <f>'＜派遣管理シート＞'!H67</f>
        <v>0</v>
      </c>
      <c r="H44" s="1227"/>
      <c r="I44" s="122" t="str">
        <f>IF('＜派遣管理シート＞'!J67="","",'＜派遣管理シート＞'!J67)</f>
        <v/>
      </c>
      <c r="J44" s="167" t="s">
        <v>4610</v>
      </c>
      <c r="K44" s="167" t="str">
        <f>IF('＜派遣管理シート＞'!N67="","",'＜派遣管理シート＞'!N67)</f>
        <v/>
      </c>
      <c r="L44" s="122" t="str">
        <f>IF('＜派遣管理シート＞'!P67="","",'＜派遣管理シート＞'!P67)</f>
        <v/>
      </c>
      <c r="M44" s="1027" t="s">
        <v>4611</v>
      </c>
      <c r="N44" s="1027"/>
      <c r="O44" s="166"/>
      <c r="P44" s="1213" t="s">
        <v>4612</v>
      </c>
      <c r="Q44" s="1062"/>
      <c r="R44" s="1038" t="s">
        <v>4613</v>
      </c>
      <c r="S44" s="1035"/>
      <c r="T44" s="1035"/>
      <c r="U44" s="1035"/>
      <c r="V44" s="1035"/>
      <c r="W44" s="1035"/>
      <c r="X44" s="1035"/>
      <c r="Y44" s="1035"/>
      <c r="Z44" s="1035"/>
      <c r="AA44" s="138"/>
      <c r="AB44" s="152"/>
    </row>
    <row r="45" spans="1:28" ht="20.25" customHeight="1">
      <c r="A45" s="118"/>
      <c r="B45" s="1198"/>
      <c r="C45" s="1045" t="s">
        <v>4614</v>
      </c>
      <c r="D45" s="1046"/>
      <c r="E45" s="1046"/>
      <c r="F45" s="1047"/>
      <c r="G45" s="140"/>
      <c r="H45" s="1067" t="str">
        <f>IF('＜派遣管理シート＞'!G68="","",'＜派遣管理シート＞'!G68)</f>
        <v/>
      </c>
      <c r="I45" s="1067"/>
      <c r="J45" s="1067"/>
      <c r="K45" s="1067"/>
      <c r="L45" s="1067"/>
      <c r="M45" s="1067"/>
      <c r="N45" s="1067"/>
      <c r="O45" s="1067"/>
      <c r="P45" s="1067"/>
      <c r="Q45" s="1067"/>
      <c r="R45" s="1067"/>
      <c r="S45" s="1067"/>
      <c r="T45" s="1067"/>
      <c r="U45" s="1067"/>
      <c r="V45" s="1067"/>
      <c r="W45" s="1067"/>
      <c r="X45" s="1067"/>
      <c r="Y45" s="1067"/>
      <c r="Z45" s="130"/>
      <c r="AA45" s="222"/>
      <c r="AB45" s="152"/>
    </row>
    <row r="46" spans="1:28" ht="20.25" customHeight="1">
      <c r="A46" s="118"/>
      <c r="B46" s="1199"/>
      <c r="C46" s="1030"/>
      <c r="D46" s="1031"/>
      <c r="E46" s="1031"/>
      <c r="F46" s="1032"/>
      <c r="G46" s="170">
        <f>'＜派遣管理シート＞'!H75</f>
        <v>0</v>
      </c>
      <c r="H46" s="1218" t="str">
        <f>IF('＜派遣管理シート＞'!G69="","",'＜派遣管理シート＞'!G69)</f>
        <v/>
      </c>
      <c r="I46" s="1218"/>
      <c r="J46" s="1218"/>
      <c r="K46" s="1218"/>
      <c r="L46" s="1218"/>
      <c r="M46" s="1218"/>
      <c r="N46" s="1218"/>
      <c r="O46" s="1218"/>
      <c r="P46" s="1218"/>
      <c r="Q46" s="1218"/>
      <c r="R46" s="1218"/>
      <c r="S46" s="1218"/>
      <c r="T46" s="1218"/>
      <c r="U46" s="1218"/>
      <c r="V46" s="1218"/>
      <c r="W46" s="1218"/>
      <c r="X46" s="1218"/>
      <c r="Y46" s="1218"/>
      <c r="Z46" s="223"/>
      <c r="AA46" s="224"/>
      <c r="AB46" s="225"/>
    </row>
    <row r="47" spans="1:28" s="118" customFormat="1" ht="21" customHeight="1">
      <c r="B47" s="1086" t="s">
        <v>4398</v>
      </c>
      <c r="C47" s="1045" t="s">
        <v>4406</v>
      </c>
      <c r="D47" s="1191"/>
      <c r="E47" s="1191"/>
      <c r="F47" s="1192"/>
      <c r="G47" s="1045" t="s">
        <v>4497</v>
      </c>
      <c r="H47" s="1046"/>
      <c r="I47" s="1047"/>
      <c r="J47" s="1045" t="str">
        <f>IF('＜派遣管理シート＞'!E19="","",'＜派遣管理シート＞'!E19)</f>
        <v/>
      </c>
      <c r="K47" s="1046"/>
      <c r="L47" s="1046"/>
      <c r="M47" s="1046"/>
      <c r="N47" s="1046"/>
      <c r="O47" s="1046"/>
      <c r="P47" s="1047"/>
      <c r="Q47" s="1045" t="s">
        <v>4498</v>
      </c>
      <c r="R47" s="1046"/>
      <c r="S47" s="1047"/>
      <c r="T47" s="1045" t="str">
        <f>IF('＜派遣管理シート＞'!E21="","",'＜派遣管理シート＞'!E21)</f>
        <v/>
      </c>
      <c r="U47" s="1046"/>
      <c r="V47" s="1046"/>
      <c r="W47" s="1046"/>
      <c r="X47" s="1046"/>
      <c r="Y47" s="1046"/>
      <c r="Z47" s="1046"/>
      <c r="AA47" s="132"/>
    </row>
    <row r="48" spans="1:28" s="118" customFormat="1" ht="21" customHeight="1">
      <c r="B48" s="1198"/>
      <c r="C48" s="1193"/>
      <c r="D48" s="1194"/>
      <c r="E48" s="1194"/>
      <c r="F48" s="1195"/>
      <c r="G48" s="1030" t="s">
        <v>4499</v>
      </c>
      <c r="H48" s="1031"/>
      <c r="I48" s="1032"/>
      <c r="J48" s="1030" t="str">
        <f>IF('＜派遣管理シート＞'!E20="","",'＜派遣管理シート＞'!E20)</f>
        <v/>
      </c>
      <c r="K48" s="1031"/>
      <c r="L48" s="1031"/>
      <c r="M48" s="1031"/>
      <c r="N48" s="1031"/>
      <c r="O48" s="1031"/>
      <c r="P48" s="1032"/>
      <c r="Q48" s="1030" t="s">
        <v>4500</v>
      </c>
      <c r="R48" s="1031"/>
      <c r="S48" s="1032"/>
      <c r="T48" s="1030" t="str">
        <f>IF('＜派遣管理シート＞'!E22="","",'＜派遣管理シート＞'!E22)</f>
        <v/>
      </c>
      <c r="U48" s="1031"/>
      <c r="V48" s="1031"/>
      <c r="W48" s="1031"/>
      <c r="X48" s="1031"/>
      <c r="Y48" s="1031"/>
      <c r="Z48" s="1032"/>
    </row>
    <row r="49" spans="1:28" s="118" customFormat="1" ht="21" customHeight="1">
      <c r="B49" s="1198"/>
      <c r="C49" s="1045" t="s">
        <v>4407</v>
      </c>
      <c r="D49" s="1191"/>
      <c r="E49" s="1191"/>
      <c r="F49" s="1192"/>
      <c r="G49" s="1045" t="s">
        <v>4497</v>
      </c>
      <c r="H49" s="1046"/>
      <c r="I49" s="1047"/>
      <c r="J49" s="1045" t="str">
        <f>IF('＜派遣管理シート＞'!S19="","",'＜派遣管理シート＞'!S19)</f>
        <v/>
      </c>
      <c r="K49" s="1046"/>
      <c r="L49" s="1046"/>
      <c r="M49" s="1046"/>
      <c r="N49" s="1046"/>
      <c r="O49" s="1046"/>
      <c r="P49" s="1047"/>
      <c r="Q49" s="1045" t="s">
        <v>4498</v>
      </c>
      <c r="R49" s="1046"/>
      <c r="S49" s="1047"/>
      <c r="T49" s="1045" t="str">
        <f>IF('＜派遣管理シート＞'!S21="","",'＜派遣管理シート＞'!S21)</f>
        <v/>
      </c>
      <c r="U49" s="1046"/>
      <c r="V49" s="1046"/>
      <c r="W49" s="1046"/>
      <c r="X49" s="1046"/>
      <c r="Y49" s="1046"/>
      <c r="Z49" s="1047"/>
    </row>
    <row r="50" spans="1:28" s="118" customFormat="1" ht="21" customHeight="1">
      <c r="B50" s="1198"/>
      <c r="C50" s="1193"/>
      <c r="D50" s="1194"/>
      <c r="E50" s="1194"/>
      <c r="F50" s="1195"/>
      <c r="G50" s="1030" t="s">
        <v>4499</v>
      </c>
      <c r="H50" s="1031"/>
      <c r="I50" s="1032"/>
      <c r="J50" s="1030" t="str">
        <f>IF('＜派遣管理シート＞'!S20="","",'＜派遣管理シート＞'!S20)</f>
        <v/>
      </c>
      <c r="K50" s="1031"/>
      <c r="L50" s="1031"/>
      <c r="M50" s="1031"/>
      <c r="N50" s="1031"/>
      <c r="O50" s="1031"/>
      <c r="P50" s="1032"/>
      <c r="Q50" s="1030" t="s">
        <v>4500</v>
      </c>
      <c r="R50" s="1031"/>
      <c r="S50" s="1032"/>
      <c r="T50" s="1030" t="str">
        <f>IF('＜派遣管理シート＞'!S22="","",'＜派遣管理シート＞'!S22)</f>
        <v/>
      </c>
      <c r="U50" s="1031"/>
      <c r="V50" s="1031"/>
      <c r="W50" s="1031"/>
      <c r="X50" s="1031"/>
      <c r="Y50" s="1031"/>
      <c r="Z50" s="1032"/>
    </row>
    <row r="51" spans="1:28" s="118" customFormat="1" ht="21" customHeight="1">
      <c r="B51" s="1198"/>
      <c r="C51" s="1045" t="s">
        <v>4501</v>
      </c>
      <c r="D51" s="1191"/>
      <c r="E51" s="1191"/>
      <c r="F51" s="1192"/>
      <c r="G51" s="1045" t="s">
        <v>4497</v>
      </c>
      <c r="H51" s="1046"/>
      <c r="I51" s="1047"/>
      <c r="J51" s="1045" t="str">
        <f>IF('＜派遣管理シート＞'!AG19="","",'＜派遣管理シート＞'!AG19)</f>
        <v/>
      </c>
      <c r="K51" s="1046"/>
      <c r="L51" s="1046"/>
      <c r="M51" s="1046"/>
      <c r="N51" s="1046"/>
      <c r="O51" s="1046"/>
      <c r="P51" s="1047"/>
      <c r="Q51" s="1045" t="s">
        <v>4498</v>
      </c>
      <c r="R51" s="1046"/>
      <c r="S51" s="1047"/>
      <c r="T51" s="1045" t="str">
        <f>IF('＜派遣管理シート＞'!AG21="","",'＜派遣管理シート＞'!AG21)</f>
        <v/>
      </c>
      <c r="U51" s="1046"/>
      <c r="V51" s="1046"/>
      <c r="W51" s="1046"/>
      <c r="X51" s="1046"/>
      <c r="Y51" s="1046"/>
      <c r="Z51" s="1047"/>
    </row>
    <row r="52" spans="1:28" s="118" customFormat="1" ht="21" customHeight="1">
      <c r="B52" s="1199"/>
      <c r="C52" s="1193"/>
      <c r="D52" s="1194"/>
      <c r="E52" s="1194"/>
      <c r="F52" s="1195"/>
      <c r="G52" s="1030" t="s">
        <v>4499</v>
      </c>
      <c r="H52" s="1031"/>
      <c r="I52" s="1032"/>
      <c r="J52" s="1030" t="str">
        <f>IF('＜派遣管理シート＞'!AG20="","",'＜派遣管理シート＞'!AG20)</f>
        <v/>
      </c>
      <c r="K52" s="1031"/>
      <c r="L52" s="1031"/>
      <c r="M52" s="1031"/>
      <c r="N52" s="1031"/>
      <c r="O52" s="1031"/>
      <c r="P52" s="1032"/>
      <c r="Q52" s="1030" t="s">
        <v>4500</v>
      </c>
      <c r="R52" s="1031"/>
      <c r="S52" s="1032"/>
      <c r="T52" s="1030" t="str">
        <f>IF('＜派遣管理シート＞'!AG22="","",'＜派遣管理シート＞'!AG22)</f>
        <v/>
      </c>
      <c r="U52" s="1031"/>
      <c r="V52" s="1031"/>
      <c r="W52" s="1031"/>
      <c r="X52" s="1031"/>
      <c r="Y52" s="1031"/>
      <c r="Z52" s="1032"/>
    </row>
    <row r="53" spans="1:28" ht="21" customHeight="1">
      <c r="A53" s="118"/>
      <c r="B53" s="1086" t="s">
        <v>4567</v>
      </c>
      <c r="C53" s="1045" t="s">
        <v>4419</v>
      </c>
      <c r="D53" s="1046"/>
      <c r="E53" s="1046"/>
      <c r="F53" s="1047"/>
      <c r="G53" s="1045" t="s">
        <v>4497</v>
      </c>
      <c r="H53" s="1046"/>
      <c r="I53" s="1047"/>
      <c r="J53" s="1045" t="str">
        <f>IF('＜派遣管理シート＞'!S31="","",'＜派遣管理シート＞'!S31)</f>
        <v/>
      </c>
      <c r="K53" s="1046"/>
      <c r="L53" s="1046"/>
      <c r="M53" s="1046"/>
      <c r="N53" s="1046"/>
      <c r="O53" s="1046"/>
      <c r="P53" s="1047"/>
      <c r="Q53" s="1045" t="s">
        <v>4498</v>
      </c>
      <c r="R53" s="1046"/>
      <c r="S53" s="1047"/>
      <c r="T53" s="1045" t="str">
        <f>IF('＜派遣管理シート＞'!S33="","",'＜派遣管理シート＞'!S33)</f>
        <v/>
      </c>
      <c r="U53" s="1046"/>
      <c r="V53" s="1046"/>
      <c r="W53" s="1046"/>
      <c r="X53" s="1046"/>
      <c r="Y53" s="1046"/>
      <c r="Z53" s="1047"/>
      <c r="AB53" s="118"/>
    </row>
    <row r="54" spans="1:28" ht="21" customHeight="1">
      <c r="A54" s="118"/>
      <c r="B54" s="1198"/>
      <c r="C54" s="1030"/>
      <c r="D54" s="1031"/>
      <c r="E54" s="1031"/>
      <c r="F54" s="1032"/>
      <c r="G54" s="1030" t="s">
        <v>4499</v>
      </c>
      <c r="H54" s="1031"/>
      <c r="I54" s="1032"/>
      <c r="J54" s="1030" t="str">
        <f>IF('＜派遣管理シート＞'!S32="","",'＜派遣管理シート＞'!S32)</f>
        <v/>
      </c>
      <c r="K54" s="1031"/>
      <c r="L54" s="1031"/>
      <c r="M54" s="1031"/>
      <c r="N54" s="1031"/>
      <c r="O54" s="1031"/>
      <c r="P54" s="1032"/>
      <c r="Q54" s="1030" t="s">
        <v>4500</v>
      </c>
      <c r="R54" s="1031"/>
      <c r="S54" s="1032"/>
      <c r="T54" s="1030" t="str">
        <f>IF('＜派遣管理シート＞'!S34="","",'＜派遣管理シート＞'!S34)</f>
        <v/>
      </c>
      <c r="U54" s="1031"/>
      <c r="V54" s="1031"/>
      <c r="W54" s="1031"/>
      <c r="X54" s="1031"/>
      <c r="Y54" s="1031"/>
      <c r="Z54" s="1032"/>
      <c r="AB54" s="118"/>
    </row>
    <row r="55" spans="1:28" ht="21" customHeight="1">
      <c r="A55" s="118"/>
      <c r="B55" s="1198"/>
      <c r="C55" s="1045" t="s">
        <v>4543</v>
      </c>
      <c r="D55" s="1046"/>
      <c r="E55" s="1046"/>
      <c r="F55" s="1047"/>
      <c r="G55" s="1045" t="s">
        <v>4497</v>
      </c>
      <c r="H55" s="1046"/>
      <c r="I55" s="1047"/>
      <c r="J55" s="1045" t="str">
        <f>IF('＜派遣管理シート＞'!AG31="","",'＜派遣管理シート＞'!AG31)</f>
        <v/>
      </c>
      <c r="K55" s="1046"/>
      <c r="L55" s="1046"/>
      <c r="M55" s="1046"/>
      <c r="N55" s="1046"/>
      <c r="O55" s="1046"/>
      <c r="P55" s="1047"/>
      <c r="Q55" s="1045" t="s">
        <v>4498</v>
      </c>
      <c r="R55" s="1046"/>
      <c r="S55" s="1047"/>
      <c r="T55" s="1045" t="str">
        <f>IF('＜派遣管理シート＞'!AG33="","",'＜派遣管理シート＞'!AG33)</f>
        <v/>
      </c>
      <c r="U55" s="1046"/>
      <c r="V55" s="1046"/>
      <c r="W55" s="1046"/>
      <c r="X55" s="1046"/>
      <c r="Y55" s="1046"/>
      <c r="Z55" s="1047"/>
    </row>
    <row r="56" spans="1:28" ht="21" customHeight="1">
      <c r="A56" s="118"/>
      <c r="B56" s="1198"/>
      <c r="C56" s="1030"/>
      <c r="D56" s="1031"/>
      <c r="E56" s="1031"/>
      <c r="F56" s="1032"/>
      <c r="G56" s="1030" t="s">
        <v>4499</v>
      </c>
      <c r="H56" s="1031"/>
      <c r="I56" s="1032"/>
      <c r="J56" s="1030" t="str">
        <f>IF('＜派遣管理シート＞'!AG32="","",'＜派遣管理シート＞'!AG32)</f>
        <v/>
      </c>
      <c r="K56" s="1031"/>
      <c r="L56" s="1031"/>
      <c r="M56" s="1031"/>
      <c r="N56" s="1031"/>
      <c r="O56" s="1031"/>
      <c r="P56" s="1032"/>
      <c r="Q56" s="1030" t="s">
        <v>4500</v>
      </c>
      <c r="R56" s="1031"/>
      <c r="S56" s="1032"/>
      <c r="T56" s="1030" t="str">
        <f>IF('＜派遣管理シート＞'!AG34="","",'＜派遣管理シート＞'!AG34)</f>
        <v/>
      </c>
      <c r="U56" s="1031"/>
      <c r="V56" s="1031"/>
      <c r="W56" s="1031"/>
      <c r="X56" s="1031"/>
      <c r="Y56" s="1031"/>
      <c r="Z56" s="1032"/>
    </row>
    <row r="57" spans="1:28" ht="21" customHeight="1">
      <c r="A57" s="118"/>
      <c r="B57" s="1198"/>
      <c r="C57" s="1045" t="s">
        <v>4544</v>
      </c>
      <c r="D57" s="1191"/>
      <c r="E57" s="1191"/>
      <c r="F57" s="1192"/>
      <c r="G57" s="1045" t="s">
        <v>4497</v>
      </c>
      <c r="H57" s="1046"/>
      <c r="I57" s="1047"/>
      <c r="J57" s="1045" t="str">
        <f>IF('＜派遣管理シート＞'!E31="","",'＜派遣管理シート＞'!E31)</f>
        <v/>
      </c>
      <c r="K57" s="1046"/>
      <c r="L57" s="1046"/>
      <c r="M57" s="1046"/>
      <c r="N57" s="1046"/>
      <c r="O57" s="1046"/>
      <c r="P57" s="1047"/>
      <c r="Q57" s="1045" t="s">
        <v>4498</v>
      </c>
      <c r="R57" s="1046"/>
      <c r="S57" s="1047"/>
      <c r="T57" s="1045" t="str">
        <f>IF('＜派遣管理シート＞'!E33="","",'＜派遣管理シート＞'!E33)</f>
        <v/>
      </c>
      <c r="U57" s="1046"/>
      <c r="V57" s="1046"/>
      <c r="W57" s="1046"/>
      <c r="X57" s="1046"/>
      <c r="Y57" s="1046"/>
      <c r="Z57" s="1047"/>
    </row>
    <row r="58" spans="1:28" ht="21" customHeight="1">
      <c r="A58" s="118"/>
      <c r="B58" s="1199"/>
      <c r="C58" s="1193"/>
      <c r="D58" s="1194"/>
      <c r="E58" s="1194"/>
      <c r="F58" s="1195"/>
      <c r="G58" s="1030" t="s">
        <v>4499</v>
      </c>
      <c r="H58" s="1031"/>
      <c r="I58" s="1032"/>
      <c r="J58" s="1030" t="str">
        <f>IF('＜派遣管理シート＞'!E32="","",'＜派遣管理シート＞'!E32)</f>
        <v/>
      </c>
      <c r="K58" s="1031"/>
      <c r="L58" s="1031"/>
      <c r="M58" s="1031"/>
      <c r="N58" s="1031"/>
      <c r="O58" s="1031"/>
      <c r="P58" s="1032"/>
      <c r="Q58" s="1030" t="s">
        <v>4500</v>
      </c>
      <c r="R58" s="1031"/>
      <c r="S58" s="1032"/>
      <c r="T58" s="1030" t="str">
        <f>IF('＜派遣管理シート＞'!E34="","",'＜派遣管理シート＞'!E34)</f>
        <v/>
      </c>
      <c r="U58" s="1031"/>
      <c r="V58" s="1031"/>
      <c r="W58" s="1031"/>
      <c r="X58" s="1031"/>
      <c r="Y58" s="1031"/>
      <c r="Z58" s="1032"/>
    </row>
    <row r="59" spans="1:28" ht="21" customHeight="1">
      <c r="B59" s="1141" t="s">
        <v>4590</v>
      </c>
      <c r="C59" s="1141"/>
      <c r="D59" s="1141"/>
      <c r="E59" s="1141"/>
      <c r="F59" s="1141"/>
      <c r="G59" s="1141"/>
      <c r="H59" s="1141"/>
      <c r="I59" s="1141"/>
      <c r="J59" s="1141"/>
      <c r="K59" s="1141"/>
      <c r="L59" s="1141"/>
      <c r="M59" s="1141"/>
      <c r="N59" s="1141"/>
      <c r="O59" s="1141"/>
      <c r="P59" s="1141"/>
      <c r="Q59" s="1141"/>
      <c r="R59" s="1141"/>
      <c r="S59" s="1141"/>
      <c r="T59" s="1141"/>
      <c r="U59" s="1141"/>
      <c r="V59" s="1141"/>
      <c r="W59" s="1141"/>
      <c r="X59" s="1141"/>
      <c r="Y59" s="1141"/>
      <c r="Z59" s="1141"/>
    </row>
    <row r="60" spans="1:28" ht="21" customHeight="1">
      <c r="B60" s="1114" t="s">
        <v>4591</v>
      </c>
      <c r="C60" s="1201" t="s">
        <v>4592</v>
      </c>
      <c r="D60" s="1202"/>
      <c r="E60" s="1202"/>
      <c r="F60" s="1203"/>
      <c r="G60" s="191"/>
      <c r="H60" s="1130"/>
      <c r="I60" s="1130"/>
      <c r="J60" s="1130"/>
      <c r="K60" s="209" t="s">
        <v>4279</v>
      </c>
      <c r="L60" s="209"/>
      <c r="M60" s="209" t="s">
        <v>385</v>
      </c>
      <c r="N60" s="209"/>
      <c r="O60" s="209" t="s">
        <v>4430</v>
      </c>
      <c r="P60" s="209" t="s">
        <v>4518</v>
      </c>
      <c r="Q60" s="209"/>
      <c r="R60" s="209" t="s">
        <v>4294</v>
      </c>
      <c r="S60" s="209"/>
      <c r="T60" s="209"/>
      <c r="U60" s="209"/>
      <c r="V60" s="209"/>
      <c r="W60" s="209"/>
      <c r="X60" s="209"/>
      <c r="Y60" s="209"/>
      <c r="Z60" s="210"/>
    </row>
    <row r="61" spans="1:28" ht="21" customHeight="1">
      <c r="B61" s="1198"/>
      <c r="C61" s="1131" t="s">
        <v>4593</v>
      </c>
      <c r="D61" s="1204"/>
      <c r="E61" s="1204"/>
      <c r="F61" s="1205"/>
      <c r="G61" s="1131"/>
      <c r="H61" s="1204"/>
      <c r="I61" s="1204"/>
      <c r="J61" s="1204"/>
      <c r="K61" s="1204"/>
      <c r="L61" s="1204"/>
      <c r="M61" s="1204"/>
      <c r="N61" s="1204"/>
      <c r="O61" s="1204"/>
      <c r="P61" s="1204"/>
      <c r="Q61" s="1204"/>
      <c r="R61" s="1204"/>
      <c r="S61" s="1204"/>
      <c r="T61" s="1204"/>
      <c r="U61" s="1204"/>
      <c r="V61" s="1204"/>
      <c r="W61" s="1204"/>
      <c r="X61" s="1204"/>
      <c r="Y61" s="1204"/>
      <c r="Z61" s="1205"/>
    </row>
    <row r="62" spans="1:28" ht="21" customHeight="1">
      <c r="B62" s="1198"/>
      <c r="C62" s="1206"/>
      <c r="D62" s="1207"/>
      <c r="E62" s="1207"/>
      <c r="F62" s="1208"/>
      <c r="G62" s="1206"/>
      <c r="H62" s="1207"/>
      <c r="I62" s="1207"/>
      <c r="J62" s="1207"/>
      <c r="K62" s="1207"/>
      <c r="L62" s="1207"/>
      <c r="M62" s="1207"/>
      <c r="N62" s="1207"/>
      <c r="O62" s="1207"/>
      <c r="P62" s="1207"/>
      <c r="Q62" s="1207"/>
      <c r="R62" s="1207"/>
      <c r="S62" s="1207"/>
      <c r="T62" s="1207"/>
      <c r="U62" s="1207"/>
      <c r="V62" s="1207"/>
      <c r="W62" s="1207"/>
      <c r="X62" s="1207"/>
      <c r="Y62" s="1207"/>
      <c r="Z62" s="1208"/>
    </row>
    <row r="63" spans="1:28" ht="21" customHeight="1">
      <c r="B63" s="1198"/>
      <c r="C63" s="1131" t="s">
        <v>4594</v>
      </c>
      <c r="D63" s="1204"/>
      <c r="E63" s="1204"/>
      <c r="F63" s="1205"/>
      <c r="G63" s="1131"/>
      <c r="H63" s="1204"/>
      <c r="I63" s="1204"/>
      <c r="J63" s="1204"/>
      <c r="K63" s="1204"/>
      <c r="L63" s="1204"/>
      <c r="M63" s="1204"/>
      <c r="N63" s="1204"/>
      <c r="O63" s="1204"/>
      <c r="P63" s="1204"/>
      <c r="Q63" s="1204"/>
      <c r="R63" s="1204"/>
      <c r="S63" s="1204"/>
      <c r="T63" s="1204"/>
      <c r="U63" s="1204"/>
      <c r="V63" s="1204"/>
      <c r="W63" s="1204"/>
      <c r="X63" s="1204"/>
      <c r="Y63" s="1204"/>
      <c r="Z63" s="1205"/>
    </row>
    <row r="64" spans="1:28" ht="21" customHeight="1">
      <c r="B64" s="1199"/>
      <c r="C64" s="1193"/>
      <c r="D64" s="1194"/>
      <c r="E64" s="1194"/>
      <c r="F64" s="1195"/>
      <c r="G64" s="1193"/>
      <c r="H64" s="1194"/>
      <c r="I64" s="1194"/>
      <c r="J64" s="1194"/>
      <c r="K64" s="1194"/>
      <c r="L64" s="1194"/>
      <c r="M64" s="1194"/>
      <c r="N64" s="1194"/>
      <c r="O64" s="1194"/>
      <c r="P64" s="1194"/>
      <c r="Q64" s="1194"/>
      <c r="R64" s="1194"/>
      <c r="S64" s="1194"/>
      <c r="T64" s="1194"/>
      <c r="U64" s="1194"/>
      <c r="V64" s="1194"/>
      <c r="W64" s="1194"/>
      <c r="X64" s="1194"/>
      <c r="Y64" s="1194"/>
      <c r="Z64" s="1195"/>
    </row>
    <row r="65" spans="2:26" ht="21" customHeight="1">
      <c r="B65" s="1114" t="s">
        <v>4595</v>
      </c>
      <c r="C65" s="1201" t="s">
        <v>4592</v>
      </c>
      <c r="D65" s="1202"/>
      <c r="E65" s="1202"/>
      <c r="F65" s="1203"/>
      <c r="G65" s="191"/>
      <c r="H65" s="1130"/>
      <c r="I65" s="1130"/>
      <c r="J65" s="1130"/>
      <c r="K65" s="209" t="s">
        <v>4279</v>
      </c>
      <c r="L65" s="209"/>
      <c r="M65" s="209" t="s">
        <v>385</v>
      </c>
      <c r="N65" s="209"/>
      <c r="O65" s="209" t="s">
        <v>4430</v>
      </c>
      <c r="P65" s="209" t="s">
        <v>4518</v>
      </c>
      <c r="Q65" s="209"/>
      <c r="R65" s="209" t="s">
        <v>4294</v>
      </c>
      <c r="S65" s="209"/>
      <c r="T65" s="209"/>
      <c r="U65" s="209"/>
      <c r="V65" s="209"/>
      <c r="W65" s="209"/>
      <c r="X65" s="209"/>
      <c r="Y65" s="209"/>
      <c r="Z65" s="210"/>
    </row>
    <row r="66" spans="2:26" ht="21" customHeight="1">
      <c r="B66" s="1198"/>
      <c r="C66" s="1131" t="s">
        <v>4593</v>
      </c>
      <c r="D66" s="1204"/>
      <c r="E66" s="1204"/>
      <c r="F66" s="1205"/>
      <c r="G66" s="1131"/>
      <c r="H66" s="1204"/>
      <c r="I66" s="1204"/>
      <c r="J66" s="1204"/>
      <c r="K66" s="1204"/>
      <c r="L66" s="1204"/>
      <c r="M66" s="1204"/>
      <c r="N66" s="1204"/>
      <c r="O66" s="1204"/>
      <c r="P66" s="1204"/>
      <c r="Q66" s="1204"/>
      <c r="R66" s="1204"/>
      <c r="S66" s="1204"/>
      <c r="T66" s="1204"/>
      <c r="U66" s="1204"/>
      <c r="V66" s="1204"/>
      <c r="W66" s="1204"/>
      <c r="X66" s="1204"/>
      <c r="Y66" s="1204"/>
      <c r="Z66" s="1205"/>
    </row>
    <row r="67" spans="2:26" ht="21" customHeight="1">
      <c r="B67" s="1198"/>
      <c r="C67" s="1206"/>
      <c r="D67" s="1207"/>
      <c r="E67" s="1207"/>
      <c r="F67" s="1208"/>
      <c r="G67" s="1206"/>
      <c r="H67" s="1207"/>
      <c r="I67" s="1207"/>
      <c r="J67" s="1207"/>
      <c r="K67" s="1207"/>
      <c r="L67" s="1207"/>
      <c r="M67" s="1207"/>
      <c r="N67" s="1207"/>
      <c r="O67" s="1207"/>
      <c r="P67" s="1207"/>
      <c r="Q67" s="1207"/>
      <c r="R67" s="1207"/>
      <c r="S67" s="1207"/>
      <c r="T67" s="1207"/>
      <c r="U67" s="1207"/>
      <c r="V67" s="1207"/>
      <c r="W67" s="1207"/>
      <c r="X67" s="1207"/>
      <c r="Y67" s="1207"/>
      <c r="Z67" s="1208"/>
    </row>
    <row r="68" spans="2:26" ht="21" customHeight="1">
      <c r="B68" s="1198"/>
      <c r="C68" s="1131" t="s">
        <v>4594</v>
      </c>
      <c r="D68" s="1204"/>
      <c r="E68" s="1204"/>
      <c r="F68" s="1205"/>
      <c r="G68" s="1131"/>
      <c r="H68" s="1204"/>
      <c r="I68" s="1204"/>
      <c r="J68" s="1204"/>
      <c r="K68" s="1204"/>
      <c r="L68" s="1204"/>
      <c r="M68" s="1204"/>
      <c r="N68" s="1204"/>
      <c r="O68" s="1204"/>
      <c r="P68" s="1204"/>
      <c r="Q68" s="1204"/>
      <c r="R68" s="1204"/>
      <c r="S68" s="1204"/>
      <c r="T68" s="1204"/>
      <c r="U68" s="1204"/>
      <c r="V68" s="1204"/>
      <c r="W68" s="1204"/>
      <c r="X68" s="1204"/>
      <c r="Y68" s="1204"/>
      <c r="Z68" s="1205"/>
    </row>
    <row r="69" spans="2:26" ht="21" customHeight="1">
      <c r="B69" s="1199"/>
      <c r="C69" s="1193"/>
      <c r="D69" s="1194"/>
      <c r="E69" s="1194"/>
      <c r="F69" s="1195"/>
      <c r="G69" s="1193"/>
      <c r="H69" s="1194"/>
      <c r="I69" s="1194"/>
      <c r="J69" s="1194"/>
      <c r="K69" s="1194"/>
      <c r="L69" s="1194"/>
      <c r="M69" s="1194"/>
      <c r="N69" s="1194"/>
      <c r="O69" s="1194"/>
      <c r="P69" s="1194"/>
      <c r="Q69" s="1194"/>
      <c r="R69" s="1194"/>
      <c r="S69" s="1194"/>
      <c r="T69" s="1194"/>
      <c r="U69" s="1194"/>
      <c r="V69" s="1194"/>
      <c r="W69" s="1194"/>
      <c r="X69" s="1194"/>
      <c r="Y69" s="1194"/>
      <c r="Z69" s="1195"/>
    </row>
    <row r="70" spans="2:26" ht="21" customHeight="1">
      <c r="B70" s="1141" t="s">
        <v>4615</v>
      </c>
      <c r="C70" s="1141"/>
      <c r="D70" s="1141"/>
      <c r="E70" s="1141"/>
      <c r="F70" s="1141"/>
      <c r="G70" s="1141"/>
      <c r="H70" s="1141"/>
      <c r="I70" s="1141"/>
      <c r="J70" s="1141"/>
      <c r="K70" s="1141"/>
      <c r="L70" s="1141"/>
      <c r="M70" s="1141"/>
      <c r="N70" s="1141"/>
      <c r="O70" s="1141"/>
      <c r="P70" s="1141"/>
      <c r="Q70" s="1141"/>
      <c r="R70" s="1141"/>
      <c r="S70" s="1141"/>
      <c r="T70" s="1141"/>
      <c r="U70" s="1141"/>
      <c r="V70" s="1141"/>
      <c r="W70" s="1141"/>
      <c r="X70" s="1141"/>
      <c r="Y70" s="1141"/>
      <c r="Z70" s="1141"/>
    </row>
    <row r="71" spans="2:26" ht="21" customHeight="1">
      <c r="B71" s="1140" t="s">
        <v>4616</v>
      </c>
      <c r="C71" s="1161"/>
      <c r="D71" s="1161"/>
      <c r="E71" s="1161"/>
      <c r="F71" s="1162"/>
      <c r="G71" s="202"/>
      <c r="H71" s="1051"/>
      <c r="I71" s="1051"/>
      <c r="J71" s="1051"/>
      <c r="K71" s="1051"/>
      <c r="L71" s="1051"/>
      <c r="M71" s="1051"/>
      <c r="N71" s="1051"/>
      <c r="O71" s="1051"/>
      <c r="P71" s="1051"/>
      <c r="Q71" s="1051"/>
      <c r="R71" s="1051"/>
      <c r="S71" s="1051"/>
      <c r="T71" s="1051"/>
      <c r="U71" s="1051"/>
      <c r="V71" s="1051"/>
      <c r="W71" s="1051"/>
      <c r="X71" s="1051"/>
      <c r="Y71" s="1051"/>
      <c r="Z71" s="226"/>
    </row>
    <row r="72" spans="2:26" ht="21" customHeight="1">
      <c r="B72" s="1140" t="s">
        <v>4617</v>
      </c>
      <c r="C72" s="1161"/>
      <c r="D72" s="1161"/>
      <c r="E72" s="1161"/>
      <c r="F72" s="1162"/>
      <c r="G72" s="202"/>
      <c r="H72" s="1051"/>
      <c r="I72" s="1051"/>
      <c r="J72" s="1051"/>
      <c r="K72" s="1051"/>
      <c r="L72" s="1051"/>
      <c r="M72" s="1051"/>
      <c r="N72" s="1051"/>
      <c r="O72" s="1051"/>
      <c r="P72" s="1051"/>
      <c r="Q72" s="1051"/>
      <c r="R72" s="1051"/>
      <c r="S72" s="1051"/>
      <c r="T72" s="1051"/>
      <c r="U72" s="1051"/>
      <c r="V72" s="1051"/>
      <c r="W72" s="1051"/>
      <c r="X72" s="1051"/>
      <c r="Y72" s="1051"/>
      <c r="Z72" s="226"/>
    </row>
    <row r="73" spans="2:26" ht="21" customHeight="1">
      <c r="B73" s="1140" t="s">
        <v>4618</v>
      </c>
      <c r="C73" s="1161"/>
      <c r="D73" s="1161"/>
      <c r="E73" s="1161"/>
      <c r="F73" s="1162"/>
      <c r="G73" s="165"/>
      <c r="H73" s="1035"/>
      <c r="I73" s="1035"/>
      <c r="J73" s="136"/>
      <c r="K73" s="136" t="s">
        <v>4279</v>
      </c>
      <c r="L73" s="136"/>
      <c r="M73" s="136" t="s">
        <v>385</v>
      </c>
      <c r="N73" s="136"/>
      <c r="O73" s="136" t="s">
        <v>4430</v>
      </c>
      <c r="P73" s="136" t="s">
        <v>4284</v>
      </c>
      <c r="Q73" s="1035"/>
      <c r="R73" s="1035"/>
      <c r="S73" s="136"/>
      <c r="T73" s="136" t="s">
        <v>4279</v>
      </c>
      <c r="U73" s="136"/>
      <c r="V73" s="136" t="s">
        <v>385</v>
      </c>
      <c r="W73" s="136"/>
      <c r="X73" s="136" t="s">
        <v>4430</v>
      </c>
      <c r="Y73" s="205"/>
      <c r="Z73" s="137"/>
    </row>
    <row r="74" spans="2:26" ht="6" customHeight="1">
      <c r="B74" s="209"/>
      <c r="C74" s="209"/>
      <c r="D74" s="209"/>
      <c r="E74" s="209"/>
      <c r="F74" s="209"/>
      <c r="G74" s="209"/>
      <c r="H74" s="209"/>
      <c r="I74" s="209"/>
      <c r="J74" s="209"/>
      <c r="K74" s="209"/>
      <c r="L74" s="209"/>
      <c r="M74" s="209"/>
      <c r="N74" s="209"/>
      <c r="O74" s="209"/>
      <c r="P74" s="209"/>
      <c r="Q74" s="209"/>
      <c r="R74" s="209"/>
      <c r="S74" s="209"/>
      <c r="T74" s="209"/>
      <c r="U74" s="209"/>
      <c r="V74" s="209"/>
      <c r="W74" s="209"/>
      <c r="X74" s="209"/>
      <c r="Y74" s="209"/>
      <c r="Z74" s="209"/>
    </row>
  </sheetData>
  <sheetProtection password="8F60" sheet="1" scenarios="1"/>
  <mergeCells count="231">
    <mergeCell ref="J48:P48"/>
    <mergeCell ref="P44:Q44"/>
    <mergeCell ref="K41:M41"/>
    <mergeCell ref="C45:F46"/>
    <mergeCell ref="G44:H44"/>
    <mergeCell ref="T1:U1"/>
    <mergeCell ref="K6:L6"/>
    <mergeCell ref="M4:N4"/>
    <mergeCell ref="H4:I4"/>
    <mergeCell ref="Q4:R4"/>
    <mergeCell ref="O4:P4"/>
    <mergeCell ref="U2:W2"/>
    <mergeCell ref="T5:Z5"/>
    <mergeCell ref="K1:Q2"/>
    <mergeCell ref="X2:Z2"/>
    <mergeCell ref="X4:Y4"/>
    <mergeCell ref="H42:J42"/>
    <mergeCell ref="K42:M42"/>
    <mergeCell ref="N38:O38"/>
    <mergeCell ref="U36:V36"/>
    <mergeCell ref="P36:Q39"/>
    <mergeCell ref="N41:O41"/>
    <mergeCell ref="U37:V37"/>
    <mergeCell ref="H41:J41"/>
    <mergeCell ref="H45:Y45"/>
    <mergeCell ref="W43:X43"/>
    <mergeCell ref="G43:O43"/>
    <mergeCell ref="C13:F13"/>
    <mergeCell ref="H13:Z13"/>
    <mergeCell ref="C16:F16"/>
    <mergeCell ref="G16:H16"/>
    <mergeCell ref="U33:V33"/>
    <mergeCell ref="U19:V19"/>
    <mergeCell ref="C25:F29"/>
    <mergeCell ref="H38:J38"/>
    <mergeCell ref="H31:I31"/>
    <mergeCell ref="K27:L27"/>
    <mergeCell ref="Q31:S31"/>
    <mergeCell ref="Q32:S32"/>
    <mergeCell ref="P27:Q27"/>
    <mergeCell ref="Q33:S33"/>
    <mergeCell ref="M31:N31"/>
    <mergeCell ref="M27:O27"/>
    <mergeCell ref="E44:F44"/>
    <mergeCell ref="V41:Z41"/>
    <mergeCell ref="H40:J40"/>
    <mergeCell ref="C33:F33"/>
    <mergeCell ref="G33:I33"/>
    <mergeCell ref="C49:F50"/>
    <mergeCell ref="C57:F58"/>
    <mergeCell ref="C47:F48"/>
    <mergeCell ref="C55:F56"/>
    <mergeCell ref="C51:F52"/>
    <mergeCell ref="C53:F54"/>
    <mergeCell ref="B47:B52"/>
    <mergeCell ref="G58:I58"/>
    <mergeCell ref="G54:I54"/>
    <mergeCell ref="G52:I52"/>
    <mergeCell ref="G53:I53"/>
    <mergeCell ref="G51:I51"/>
    <mergeCell ref="G55:I55"/>
    <mergeCell ref="G50:I50"/>
    <mergeCell ref="G49:I49"/>
    <mergeCell ref="B70:Z70"/>
    <mergeCell ref="W39:Z39"/>
    <mergeCell ref="R40:U40"/>
    <mergeCell ref="G48:I48"/>
    <mergeCell ref="J47:P47"/>
    <mergeCell ref="H73:I73"/>
    <mergeCell ref="Q73:R73"/>
    <mergeCell ref="B73:F73"/>
    <mergeCell ref="B71:F71"/>
    <mergeCell ref="B72:F72"/>
    <mergeCell ref="H71:Y71"/>
    <mergeCell ref="H72:Y72"/>
    <mergeCell ref="Q48:S48"/>
    <mergeCell ref="T48:Z48"/>
    <mergeCell ref="Q47:S47"/>
    <mergeCell ref="P43:Q43"/>
    <mergeCell ref="R44:Z44"/>
    <mergeCell ref="R42:Z42"/>
    <mergeCell ref="R43:S43"/>
    <mergeCell ref="H46:Y46"/>
    <mergeCell ref="M44:N44"/>
    <mergeCell ref="N42:O42"/>
    <mergeCell ref="J55:P55"/>
    <mergeCell ref="J56:P56"/>
    <mergeCell ref="B65:B69"/>
    <mergeCell ref="C65:F65"/>
    <mergeCell ref="C66:F67"/>
    <mergeCell ref="G66:Z67"/>
    <mergeCell ref="C68:F69"/>
    <mergeCell ref="G68:Z69"/>
    <mergeCell ref="H60:J60"/>
    <mergeCell ref="H65:J65"/>
    <mergeCell ref="G56:I56"/>
    <mergeCell ref="J58:P58"/>
    <mergeCell ref="C61:F62"/>
    <mergeCell ref="G61:Z62"/>
    <mergeCell ref="J57:P57"/>
    <mergeCell ref="B60:B64"/>
    <mergeCell ref="C60:F60"/>
    <mergeCell ref="B59:Z59"/>
    <mergeCell ref="C63:F64"/>
    <mergeCell ref="G63:Z64"/>
    <mergeCell ref="T58:Z58"/>
    <mergeCell ref="B53:B58"/>
    <mergeCell ref="J53:P53"/>
    <mergeCell ref="J54:P54"/>
    <mergeCell ref="T52:Z52"/>
    <mergeCell ref="Q58:S58"/>
    <mergeCell ref="Q56:S56"/>
    <mergeCell ref="T56:Z56"/>
    <mergeCell ref="T55:Z55"/>
    <mergeCell ref="Q53:S53"/>
    <mergeCell ref="T53:Z53"/>
    <mergeCell ref="G57:I57"/>
    <mergeCell ref="Q57:S57"/>
    <mergeCell ref="Q55:S55"/>
    <mergeCell ref="J52:P52"/>
    <mergeCell ref="Q54:S54"/>
    <mergeCell ref="T57:Z57"/>
    <mergeCell ref="T54:Z54"/>
    <mergeCell ref="J49:P49"/>
    <mergeCell ref="Q49:S49"/>
    <mergeCell ref="G47:I47"/>
    <mergeCell ref="Q52:S52"/>
    <mergeCell ref="J50:P50"/>
    <mergeCell ref="G8:I8"/>
    <mergeCell ref="G17:I17"/>
    <mergeCell ref="X23:Z23"/>
    <mergeCell ref="T51:Z51"/>
    <mergeCell ref="R11:S11"/>
    <mergeCell ref="N40:O40"/>
    <mergeCell ref="K40:M40"/>
    <mergeCell ref="R39:T39"/>
    <mergeCell ref="K29:L29"/>
    <mergeCell ref="T47:Z47"/>
    <mergeCell ref="K26:L26"/>
    <mergeCell ref="K32:M32"/>
    <mergeCell ref="Q51:S51"/>
    <mergeCell ref="T49:Z49"/>
    <mergeCell ref="T50:Z50"/>
    <mergeCell ref="Q50:S50"/>
    <mergeCell ref="J51:P51"/>
    <mergeCell ref="K17:N17"/>
    <mergeCell ref="K38:M38"/>
    <mergeCell ref="B4:F4"/>
    <mergeCell ref="C5:F5"/>
    <mergeCell ref="G7:I7"/>
    <mergeCell ref="J4:L4"/>
    <mergeCell ref="N7:O7"/>
    <mergeCell ref="M6:Z6"/>
    <mergeCell ref="R5:S5"/>
    <mergeCell ref="C31:F31"/>
    <mergeCell ref="H25:J25"/>
    <mergeCell ref="G29:J29"/>
    <mergeCell ref="N23:P23"/>
    <mergeCell ref="C6:F6"/>
    <mergeCell ref="C23:F23"/>
    <mergeCell ref="I11:J11"/>
    <mergeCell ref="G18:I18"/>
    <mergeCell ref="C22:F22"/>
    <mergeCell ref="P11:Q11"/>
    <mergeCell ref="R12:S12"/>
    <mergeCell ref="I9:Y9"/>
    <mergeCell ref="B5:B46"/>
    <mergeCell ref="C17:F21"/>
    <mergeCell ref="E36:F43"/>
    <mergeCell ref="C36:D44"/>
    <mergeCell ref="C11:F12"/>
    <mergeCell ref="H5:Q5"/>
    <mergeCell ref="C7:F8"/>
    <mergeCell ref="G27:J27"/>
    <mergeCell ref="K28:L28"/>
    <mergeCell ref="P7:Y7"/>
    <mergeCell ref="U31:Y31"/>
    <mergeCell ref="V8:Y8"/>
    <mergeCell ref="V21:Y21"/>
    <mergeCell ref="K8:R8"/>
    <mergeCell ref="S8:U8"/>
    <mergeCell ref="T28:V28"/>
    <mergeCell ref="X28:Z28"/>
    <mergeCell ref="G20:I20"/>
    <mergeCell ref="G21:I21"/>
    <mergeCell ref="G28:J28"/>
    <mergeCell ref="K25:M25"/>
    <mergeCell ref="O26:P26"/>
    <mergeCell ref="G26:J26"/>
    <mergeCell ref="M26:N26"/>
    <mergeCell ref="P12:Q12"/>
    <mergeCell ref="C15:F15"/>
    <mergeCell ref="G15:H15"/>
    <mergeCell ref="I12:J12"/>
    <mergeCell ref="C14:F14"/>
    <mergeCell ref="R36:T36"/>
    <mergeCell ref="V40:Z40"/>
    <mergeCell ref="R37:T37"/>
    <mergeCell ref="P40:Q42"/>
    <mergeCell ref="R41:U41"/>
    <mergeCell ref="K33:L33"/>
    <mergeCell ref="N33:P33"/>
    <mergeCell ref="G32:I32"/>
    <mergeCell ref="C34:F35"/>
    <mergeCell ref="H39:J39"/>
    <mergeCell ref="H34:Y34"/>
    <mergeCell ref="H35:Y35"/>
    <mergeCell ref="X33:Z33"/>
    <mergeCell ref="U32:V32"/>
    <mergeCell ref="W36:Z36"/>
    <mergeCell ref="W38:Z38"/>
    <mergeCell ref="K39:M39"/>
    <mergeCell ref="N39:O39"/>
    <mergeCell ref="R38:T38"/>
    <mergeCell ref="G36:O37"/>
    <mergeCell ref="W37:Z37"/>
    <mergeCell ref="U38:V38"/>
    <mergeCell ref="U39:V39"/>
    <mergeCell ref="C32:F32"/>
    <mergeCell ref="G23:I23"/>
    <mergeCell ref="J23:M23"/>
    <mergeCell ref="C9:F10"/>
    <mergeCell ref="G10:H10"/>
    <mergeCell ref="I10:Y10"/>
    <mergeCell ref="H14:Z14"/>
    <mergeCell ref="G9:H9"/>
    <mergeCell ref="G19:I19"/>
    <mergeCell ref="H22:Z22"/>
    <mergeCell ref="U23:W23"/>
    <mergeCell ref="V20:Y20"/>
    <mergeCell ref="Q23:T23"/>
  </mergeCells>
  <phoneticPr fontId="5"/>
  <pageMargins left="1.0629921259842521" right="0.19685039370078741" top="0.19685039370078741" bottom="0.19685039370078741" header="0.19685039370078741" footer="0.19685039370078741"/>
  <pageSetup paperSize="9" scale="61" orientation="portrait" r:id="rId1"/>
  <headerFooter alignWithMargin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sheetPr codeName="Sheet2">
    <tabColor rgb="FFFFFF00"/>
    <pageSetUpPr fitToPage="1"/>
  </sheetPr>
  <dimension ref="A1:BB710"/>
  <sheetViews>
    <sheetView showRowColHeaders="0" showZeros="0" view="pageBreakPreview" zoomScale="80" zoomScaleNormal="80" zoomScaleSheetLayoutView="80" workbookViewId="0">
      <selection activeCell="AJ19" sqref="AJ19:AO19"/>
    </sheetView>
  </sheetViews>
  <sheetFormatPr baseColWidth="10" defaultColWidth="4.6640625" defaultRowHeight="14"/>
  <cols>
    <col min="1" max="1" width="2.1640625" style="114" customWidth="1"/>
    <col min="2" max="2" width="4.6640625" style="114" customWidth="1"/>
    <col min="3" max="4" width="4.6640625" style="113" customWidth="1"/>
    <col min="5" max="26" width="4.6640625" style="114" customWidth="1"/>
    <col min="27" max="27" width="3.1640625" style="114" customWidth="1"/>
    <col min="28" max="28" width="2.1640625" style="114" customWidth="1"/>
    <col min="29" max="30" width="4.6640625" style="114" customWidth="1"/>
    <col min="31" max="16384" width="4.6640625" style="114"/>
  </cols>
  <sheetData>
    <row r="1" spans="2:46">
      <c r="T1" s="1075" t="str">
        <f>IF('＜派遣管理シート＞'!AC11="","",'＜派遣管理シート＞'!AC11)</f>
        <v/>
      </c>
      <c r="U1" s="1075"/>
      <c r="V1" s="113" t="s">
        <v>4279</v>
      </c>
      <c r="W1" s="113" t="str">
        <f>IF('＜派遣管理シート＞'!AG11="","",'＜派遣管理シート＞'!AG11)</f>
        <v/>
      </c>
      <c r="X1" s="113" t="s">
        <v>385</v>
      </c>
      <c r="Y1" s="113" t="str">
        <f>IF('＜派遣管理シート＞'!AJ11="","",'＜派遣管理シート＞'!AJ11)</f>
        <v/>
      </c>
      <c r="Z1" s="113" t="s">
        <v>4430</v>
      </c>
    </row>
    <row r="2" spans="2:46" ht="8.25" customHeight="1">
      <c r="B2" s="113"/>
      <c r="E2" s="113"/>
      <c r="F2" s="113"/>
      <c r="G2" s="113"/>
      <c r="H2" s="1112" t="s">
        <v>4619</v>
      </c>
      <c r="I2" s="1112"/>
      <c r="J2" s="1112"/>
      <c r="K2" s="1112"/>
      <c r="L2" s="1112"/>
      <c r="M2" s="1112"/>
      <c r="N2" s="1112"/>
      <c r="O2" s="1112"/>
      <c r="P2" s="1112"/>
      <c r="Q2" s="1112"/>
      <c r="R2" s="1112"/>
      <c r="S2" s="1112"/>
      <c r="T2" s="1112"/>
      <c r="U2" s="1112"/>
      <c r="AA2" s="113"/>
      <c r="AB2" s="113"/>
    </row>
    <row r="3" spans="2:46" ht="13.5" customHeight="1">
      <c r="B3" s="113"/>
      <c r="C3" s="114"/>
      <c r="D3" s="114"/>
      <c r="H3" s="1112"/>
      <c r="I3" s="1112"/>
      <c r="J3" s="1112"/>
      <c r="K3" s="1112"/>
      <c r="L3" s="1112"/>
      <c r="M3" s="1112"/>
      <c r="N3" s="1112"/>
      <c r="O3" s="1112"/>
      <c r="P3" s="1112"/>
      <c r="Q3" s="1112"/>
      <c r="R3" s="1112"/>
      <c r="S3" s="1112"/>
      <c r="T3" s="1112"/>
      <c r="U3" s="1112"/>
      <c r="V3" s="1073" t="s">
        <v>4489</v>
      </c>
      <c r="W3" s="1061"/>
      <c r="X3" s="1061"/>
      <c r="Y3" s="1059" t="str">
        <f>IF('＜派遣管理シート＞'!H11="","",'＜派遣管理シート＞'!H11)</f>
        <v/>
      </c>
      <c r="Z3" s="1059"/>
    </row>
    <row r="4" spans="2:46" ht="13.5" customHeight="1">
      <c r="B4" s="113"/>
      <c r="C4" s="114"/>
      <c r="D4" s="114"/>
      <c r="H4" s="1112"/>
      <c r="I4" s="1112"/>
      <c r="J4" s="1112"/>
      <c r="K4" s="1112"/>
      <c r="L4" s="1112"/>
      <c r="M4" s="1112"/>
      <c r="N4" s="1112"/>
      <c r="O4" s="1112"/>
      <c r="P4" s="1112"/>
      <c r="Q4" s="1112"/>
      <c r="R4" s="1112"/>
      <c r="S4" s="1112"/>
      <c r="T4" s="1112"/>
      <c r="U4" s="1112"/>
      <c r="AA4" s="113"/>
    </row>
    <row r="5" spans="2:46" s="118" customFormat="1" ht="22.5" customHeight="1">
      <c r="B5" s="1064" t="s">
        <v>4567</v>
      </c>
      <c r="C5" s="1064"/>
      <c r="D5" s="1061" t="str">
        <f>IF('＜派遣管理シート＞'!B3="","",'＜派遣管理シート＞'!B3)</f>
        <v/>
      </c>
      <c r="E5" s="1061"/>
      <c r="F5" s="1061"/>
      <c r="G5" s="1061"/>
      <c r="H5" s="1061"/>
      <c r="I5" s="1061"/>
      <c r="J5" s="1061"/>
      <c r="K5" s="1064" t="s">
        <v>4555</v>
      </c>
      <c r="L5" s="1064"/>
      <c r="M5" s="1064"/>
      <c r="N5" s="1064"/>
      <c r="O5" s="1064"/>
      <c r="P5" s="1064" t="str">
        <f>IF('＜派遣管理シート＞'!O8="","",'＜派遣管理シート＞'!O8)</f>
        <v/>
      </c>
      <c r="Q5" s="1064"/>
      <c r="R5" s="1043" t="str">
        <f>IF('＜派遣管理シート＞'!T8="","",'＜派遣管理シート＞'!T8)</f>
        <v/>
      </c>
      <c r="S5" s="1043"/>
      <c r="T5" s="1043" t="s">
        <v>4620</v>
      </c>
      <c r="U5" s="1043"/>
      <c r="V5" s="1043"/>
      <c r="W5" s="1043"/>
      <c r="X5" s="1043"/>
      <c r="Y5" s="1043"/>
      <c r="Z5" s="1043"/>
      <c r="AA5" s="1043"/>
      <c r="AB5" s="134"/>
      <c r="AC5" s="134"/>
      <c r="AD5" s="134"/>
      <c r="AE5" s="134"/>
      <c r="AF5" s="134"/>
      <c r="AG5" s="134"/>
      <c r="AT5" s="148"/>
    </row>
    <row r="6" spans="2:46" s="118" customFormat="1" ht="15">
      <c r="B6" s="1043" t="s">
        <v>4621</v>
      </c>
      <c r="C6" s="1043"/>
      <c r="D6" s="1043"/>
      <c r="E6" s="1043"/>
      <c r="F6" s="1043"/>
      <c r="G6" s="1043"/>
      <c r="H6" s="1043"/>
      <c r="I6" s="1043"/>
      <c r="J6" s="1043"/>
      <c r="K6" s="1043"/>
      <c r="L6" s="1043"/>
      <c r="M6" s="1043"/>
      <c r="N6" s="1043"/>
      <c r="O6" s="1043"/>
      <c r="P6" s="1043"/>
      <c r="Q6" s="1043"/>
      <c r="R6" s="1043"/>
      <c r="S6" s="1043"/>
      <c r="T6" s="1043"/>
      <c r="U6" s="1043"/>
      <c r="V6" s="1043"/>
      <c r="W6" s="1043"/>
      <c r="X6" s="1043"/>
      <c r="Y6" s="1043"/>
      <c r="Z6" s="1043"/>
      <c r="AA6" s="1043"/>
    </row>
    <row r="7" spans="2:46" s="118" customFormat="1" ht="9" customHeight="1">
      <c r="C7" s="134"/>
      <c r="D7" s="134"/>
    </row>
    <row r="8" spans="2:46" s="118" customFormat="1" ht="21" customHeight="1">
      <c r="B8" s="1045" t="s">
        <v>4403</v>
      </c>
      <c r="C8" s="1046"/>
      <c r="D8" s="1046"/>
      <c r="E8" s="1047"/>
      <c r="F8" s="1045" t="s">
        <v>4494</v>
      </c>
      <c r="G8" s="1046"/>
      <c r="H8" s="1046"/>
      <c r="I8" s="178"/>
      <c r="J8" s="1085" t="str">
        <f>IF('＜派遣管理シート＞'!J13="","",'＜派遣管理シート＞'!J13)</f>
        <v/>
      </c>
      <c r="K8" s="1085"/>
      <c r="L8" s="1085"/>
      <c r="M8" s="1085"/>
      <c r="N8" s="1085"/>
      <c r="O8" s="1085"/>
      <c r="P8" s="1085"/>
      <c r="Q8" s="1085"/>
      <c r="R8" s="1085"/>
      <c r="S8" s="1085"/>
      <c r="T8" s="1046" t="s">
        <v>4496</v>
      </c>
      <c r="U8" s="1046"/>
      <c r="V8" s="1046"/>
      <c r="W8" s="1085" t="str">
        <f>IF('＜派遣管理シート＞'!AK12="","",'＜派遣管理シート＞'!AK12)</f>
        <v/>
      </c>
      <c r="X8" s="1085"/>
      <c r="Y8" s="1085"/>
      <c r="Z8" s="1085"/>
      <c r="AA8" s="1113"/>
    </row>
    <row r="9" spans="2:46" s="118" customFormat="1" ht="21" customHeight="1">
      <c r="B9" s="1030"/>
      <c r="C9" s="1031"/>
      <c r="D9" s="1031"/>
      <c r="E9" s="1032"/>
      <c r="F9" s="1030" t="s">
        <v>4484</v>
      </c>
      <c r="G9" s="1031"/>
      <c r="H9" s="1031"/>
      <c r="I9" s="165"/>
      <c r="J9" s="179" t="s">
        <v>4404</v>
      </c>
      <c r="K9" s="180" t="str">
        <f>IF('＜派遣管理シート＞'!H16="","",'＜派遣管理シート＞'!H16)</f>
        <v/>
      </c>
      <c r="L9" s="136" t="s">
        <v>4300</v>
      </c>
      <c r="M9" s="1104" t="str">
        <f>IF('＜派遣管理シート＞'!K16="","",'＜派遣管理シート＞'!K16)</f>
        <v/>
      </c>
      <c r="N9" s="1104"/>
      <c r="O9" s="1104" t="str">
        <f>IF('＜派遣管理シート＞'!N16="","",'＜派遣管理シート＞'!N16)</f>
        <v/>
      </c>
      <c r="P9" s="1104"/>
      <c r="Q9" s="1104"/>
      <c r="R9" s="1104"/>
      <c r="S9" s="1104"/>
      <c r="T9" s="1104"/>
      <c r="U9" s="1104"/>
      <c r="V9" s="1104"/>
      <c r="W9" s="1104"/>
      <c r="X9" s="1104"/>
      <c r="Y9" s="1104"/>
      <c r="Z9" s="1104"/>
      <c r="AA9" s="1105"/>
    </row>
    <row r="10" spans="2:46" s="118" customFormat="1" ht="21" customHeight="1">
      <c r="B10" s="1045" t="s">
        <v>4506</v>
      </c>
      <c r="C10" s="1046"/>
      <c r="D10" s="1046"/>
      <c r="E10" s="1047"/>
      <c r="F10" s="1045" t="s">
        <v>4422</v>
      </c>
      <c r="G10" s="1046"/>
      <c r="H10" s="1067" t="str">
        <f>'1.派遣個別契約書'!I16</f>
        <v/>
      </c>
      <c r="I10" s="1067"/>
      <c r="J10" s="1067"/>
      <c r="K10" s="1067"/>
      <c r="L10" s="1067"/>
      <c r="M10" s="1067"/>
      <c r="N10" s="1067"/>
      <c r="O10" s="1067"/>
      <c r="P10" s="1067"/>
      <c r="Q10" s="1067"/>
      <c r="R10" s="1067"/>
      <c r="S10" s="1067"/>
      <c r="T10" s="1067"/>
      <c r="U10" s="1067"/>
      <c r="V10" s="1067"/>
      <c r="W10" s="1067"/>
      <c r="X10" s="1067"/>
      <c r="Y10" s="204"/>
      <c r="Z10" s="204"/>
      <c r="AA10" s="139"/>
    </row>
    <row r="11" spans="2:46" s="118" customFormat="1" ht="21" customHeight="1">
      <c r="B11" s="1078"/>
      <c r="C11" s="1064"/>
      <c r="D11" s="1064"/>
      <c r="E11" s="1079"/>
      <c r="F11" s="1070" t="s">
        <v>4507</v>
      </c>
      <c r="G11" s="1071"/>
      <c r="H11" s="1072" t="str">
        <f>'2.就業条件明示書'!H11:Z11</f>
        <v/>
      </c>
      <c r="I11" s="1072"/>
      <c r="J11" s="1072"/>
      <c r="K11" s="1072"/>
      <c r="L11" s="1072"/>
      <c r="M11" s="1072"/>
      <c r="N11" s="1072"/>
      <c r="O11" s="1072"/>
      <c r="P11" s="1072"/>
      <c r="Q11" s="1072"/>
      <c r="R11" s="1072"/>
      <c r="S11" s="1072"/>
      <c r="T11" s="1072"/>
      <c r="U11" s="1072"/>
      <c r="V11" s="1072"/>
      <c r="W11" s="1072"/>
      <c r="X11" s="1072"/>
      <c r="AA11" s="139"/>
    </row>
    <row r="12" spans="2:46" s="118" customFormat="1" ht="21" customHeight="1">
      <c r="B12" s="1034" t="s">
        <v>4508</v>
      </c>
      <c r="C12" s="1034"/>
      <c r="D12" s="1034"/>
      <c r="E12" s="1034"/>
      <c r="F12" s="1045" t="s">
        <v>4558</v>
      </c>
      <c r="G12" s="1046"/>
      <c r="H12" s="1046"/>
      <c r="I12" s="140"/>
      <c r="J12" s="1046" t="str">
        <f>IF('＜派遣管理シート＞'!G43="","",'＜派遣管理シート＞'!G43)</f>
        <v/>
      </c>
      <c r="K12" s="1046"/>
      <c r="L12" s="141" t="s">
        <v>4279</v>
      </c>
      <c r="M12" s="141" t="str">
        <f>IF('＜派遣管理シート＞'!M43="","",'＜派遣管理シート＞'!M43)</f>
        <v/>
      </c>
      <c r="N12" s="141" t="s">
        <v>385</v>
      </c>
      <c r="O12" s="141" t="str">
        <f>IF('＜派遣管理シート＞'!S43="","",'＜派遣管理シート＞'!S43)</f>
        <v/>
      </c>
      <c r="P12" s="141" t="s">
        <v>4430</v>
      </c>
      <c r="Q12" s="1046" t="s">
        <v>4284</v>
      </c>
      <c r="R12" s="1046"/>
      <c r="S12" s="1046" t="str">
        <f>IF('＜派遣管理シート＞'!Z43="","",'＜派遣管理シート＞'!Z43)</f>
        <v/>
      </c>
      <c r="T12" s="1046"/>
      <c r="U12" s="141" t="s">
        <v>4279</v>
      </c>
      <c r="V12" s="141" t="str">
        <f>IF('＜派遣管理シート＞'!AF43="","",'＜派遣管理シート＞'!AF43)</f>
        <v/>
      </c>
      <c r="W12" s="141" t="s">
        <v>385</v>
      </c>
      <c r="X12" s="141" t="str">
        <f>IF('＜派遣管理シート＞'!AL43="","",'＜派遣管理シート＞'!AL43)</f>
        <v/>
      </c>
      <c r="Y12" s="141" t="s">
        <v>4430</v>
      </c>
      <c r="Z12" s="141"/>
      <c r="AA12" s="142"/>
    </row>
    <row r="13" spans="2:46" s="118" customFormat="1" ht="21" customHeight="1">
      <c r="B13" s="1034"/>
      <c r="C13" s="1034"/>
      <c r="D13" s="1034"/>
      <c r="E13" s="1034"/>
      <c r="F13" s="1030"/>
      <c r="G13" s="1031"/>
      <c r="H13" s="1031"/>
      <c r="I13" s="143"/>
      <c r="J13" s="1031"/>
      <c r="K13" s="1031"/>
      <c r="L13" s="136"/>
      <c r="M13" s="136"/>
      <c r="N13" s="136"/>
      <c r="O13" s="136"/>
      <c r="P13" s="136"/>
      <c r="Q13" s="1031"/>
      <c r="R13" s="1031"/>
      <c r="S13" s="1031"/>
      <c r="T13" s="1031"/>
      <c r="U13" s="136"/>
      <c r="V13" s="136"/>
      <c r="W13" s="136"/>
      <c r="X13" s="136"/>
      <c r="Y13" s="136"/>
      <c r="Z13" s="136"/>
      <c r="AA13" s="145"/>
    </row>
    <row r="14" spans="2:46" s="118" customFormat="1" ht="21" customHeight="1">
      <c r="B14" s="1038" t="s">
        <v>4559</v>
      </c>
      <c r="C14" s="1035"/>
      <c r="D14" s="1035"/>
      <c r="E14" s="1041"/>
      <c r="F14" s="147"/>
      <c r="G14" s="1027" t="str">
        <f>'2.就業条件明示書'!G14</f>
        <v/>
      </c>
      <c r="H14" s="1027"/>
      <c r="I14" s="1027"/>
      <c r="J14" s="1027"/>
      <c r="K14" s="1027"/>
      <c r="L14" s="1027"/>
      <c r="M14" s="1027"/>
      <c r="N14" s="1027"/>
      <c r="O14" s="1027"/>
      <c r="P14" s="1027"/>
      <c r="Q14" s="1027"/>
      <c r="R14" s="1027"/>
      <c r="S14" s="1027"/>
      <c r="T14" s="1027"/>
      <c r="U14" s="1027"/>
      <c r="V14" s="1027"/>
      <c r="W14" s="1027"/>
      <c r="X14" s="1027"/>
      <c r="Y14" s="1027"/>
      <c r="Z14" s="1027"/>
      <c r="AA14" s="1028"/>
    </row>
    <row r="15" spans="2:46" s="118" customFormat="1" ht="21" customHeight="1">
      <c r="B15" s="1038" t="s">
        <v>4560</v>
      </c>
      <c r="C15" s="1035"/>
      <c r="D15" s="1035"/>
      <c r="E15" s="1041"/>
      <c r="F15" s="177"/>
      <c r="G15" s="1027" t="str">
        <f>'2.就業条件明示書'!G15:AA15</f>
        <v/>
      </c>
      <c r="H15" s="1027"/>
      <c r="I15" s="1027"/>
      <c r="J15" s="1027"/>
      <c r="K15" s="1027"/>
      <c r="L15" s="1027"/>
      <c r="M15" s="1027"/>
      <c r="N15" s="1027"/>
      <c r="O15" s="1027"/>
      <c r="P15" s="1027"/>
      <c r="Q15" s="1027"/>
      <c r="R15" s="1027"/>
      <c r="S15" s="1027"/>
      <c r="T15" s="1027"/>
      <c r="U15" s="1027"/>
      <c r="V15" s="1027"/>
      <c r="W15" s="1027"/>
      <c r="X15" s="1027"/>
      <c r="Y15" s="1027"/>
      <c r="Z15" s="136"/>
      <c r="AA15" s="145"/>
    </row>
    <row r="16" spans="2:46" s="118" customFormat="1" ht="21" customHeight="1">
      <c r="B16" s="1038" t="s">
        <v>4561</v>
      </c>
      <c r="C16" s="1035"/>
      <c r="D16" s="1035"/>
      <c r="E16" s="1041"/>
      <c r="F16" s="1038" t="str">
        <f>'2.就業条件明示書'!F16:G16</f>
        <v/>
      </c>
      <c r="G16" s="1035"/>
      <c r="H16" s="122" t="s">
        <v>4279</v>
      </c>
      <c r="I16" s="122" t="str">
        <f>'2.就業条件明示書'!I16</f>
        <v/>
      </c>
      <c r="J16" s="122" t="s">
        <v>385</v>
      </c>
      <c r="K16" s="122" t="str">
        <f>'2.就業条件明示書'!K16</f>
        <v/>
      </c>
      <c r="L16" s="122" t="s">
        <v>4430</v>
      </c>
      <c r="M16" s="181"/>
      <c r="N16" s="181"/>
      <c r="O16" s="1109" t="s">
        <v>4562</v>
      </c>
      <c r="P16" s="1109"/>
      <c r="Q16" s="1109"/>
      <c r="R16" s="1109"/>
      <c r="S16" s="1109"/>
      <c r="T16" s="1109"/>
      <c r="U16" s="1109"/>
      <c r="V16" s="1109"/>
      <c r="W16" s="1109"/>
      <c r="X16" s="1109"/>
      <c r="Y16" s="1109"/>
      <c r="Z16" s="1247"/>
      <c r="AA16" s="1248"/>
    </row>
    <row r="17" spans="2:27" s="118" customFormat="1" ht="36" customHeight="1">
      <c r="B17" s="1056" t="s">
        <v>4563</v>
      </c>
      <c r="C17" s="1035"/>
      <c r="D17" s="1035"/>
      <c r="E17" s="1041"/>
      <c r="F17" s="1038" t="str">
        <f>'2.就業条件明示書'!F17</f>
        <v/>
      </c>
      <c r="G17" s="1035"/>
      <c r="H17" s="122" t="s">
        <v>4279</v>
      </c>
      <c r="I17" s="122" t="str">
        <f>'2.就業条件明示書'!I17</f>
        <v/>
      </c>
      <c r="J17" s="122" t="s">
        <v>385</v>
      </c>
      <c r="K17" s="122" t="str">
        <f>'2.就業条件明示書'!K17</f>
        <v/>
      </c>
      <c r="L17" s="122" t="s">
        <v>269</v>
      </c>
      <c r="M17" s="167"/>
      <c r="N17" s="167"/>
      <c r="O17" s="167"/>
      <c r="P17" s="167"/>
      <c r="Q17" s="167"/>
      <c r="R17" s="167"/>
      <c r="S17" s="167"/>
      <c r="T17" s="167"/>
      <c r="U17" s="167"/>
      <c r="V17" s="167"/>
      <c r="W17" s="167"/>
      <c r="X17" s="167"/>
      <c r="Y17" s="167"/>
      <c r="Z17" s="227"/>
      <c r="AA17" s="228"/>
    </row>
    <row r="18" spans="2:27" s="118" customFormat="1" ht="21" customHeight="1">
      <c r="B18" s="1083" t="s">
        <v>4509</v>
      </c>
      <c r="C18" s="1046"/>
      <c r="D18" s="1046"/>
      <c r="E18" s="1047"/>
      <c r="F18" s="1045" t="s">
        <v>4510</v>
      </c>
      <c r="G18" s="1064"/>
      <c r="H18" s="1079"/>
      <c r="I18" s="1106" t="s">
        <v>4564</v>
      </c>
      <c r="J18" s="1107"/>
      <c r="K18" s="1107"/>
      <c r="L18" s="1107"/>
      <c r="M18" s="118" t="s">
        <v>4518</v>
      </c>
      <c r="N18" s="134" t="str">
        <f>IF('＜派遣管理シート＞'!G44="","",'＜派遣管理シート＞'!G44)</f>
        <v/>
      </c>
      <c r="O18" s="134" t="str">
        <f>IF('＜派遣管理シート＞'!J44="","",'＜派遣管理シート＞'!J44)</f>
        <v/>
      </c>
      <c r="P18" s="134" t="str">
        <f>IF('＜派遣管理シート＞'!M44="","",'＜派遣管理シート＞'!M44)</f>
        <v/>
      </c>
      <c r="Q18" s="134" t="str">
        <f>IF('＜派遣管理シート＞'!P44="","",'＜派遣管理シート＞'!P44)</f>
        <v/>
      </c>
      <c r="R18" s="134" t="str">
        <f>IF('＜派遣管理シート＞'!S44="","",'＜派遣管理シート＞'!S44)</f>
        <v/>
      </c>
      <c r="S18" s="118" t="str">
        <f>IF('＜派遣管理シート＞'!V44="","",'＜派遣管理シート＞'!V44)</f>
        <v/>
      </c>
      <c r="T18" s="118" t="str">
        <f>IF('＜派遣管理シート＞'!Y44="","",'＜派遣管理シート＞'!Y44)</f>
        <v/>
      </c>
      <c r="U18" s="134" t="s">
        <v>4512</v>
      </c>
      <c r="V18" s="134" t="s">
        <v>338</v>
      </c>
      <c r="W18" s="134" t="str">
        <f>IF('＜派遣管理シート＞'!AF44="","",'＜派遣管理シート＞'!AF44)</f>
        <v/>
      </c>
      <c r="X18" s="134" t="s">
        <v>269</v>
      </c>
      <c r="Y18" s="134"/>
      <c r="Z18" s="134"/>
      <c r="AA18" s="135"/>
    </row>
    <row r="19" spans="2:27" s="118" customFormat="1" ht="21" customHeight="1">
      <c r="B19" s="1078"/>
      <c r="C19" s="1064"/>
      <c r="D19" s="1064"/>
      <c r="E19" s="1079"/>
      <c r="F19" s="1099" t="s">
        <v>4513</v>
      </c>
      <c r="G19" s="1091"/>
      <c r="H19" s="1100"/>
      <c r="I19" s="182" t="str">
        <f>IF('＜派遣管理シート＞'!J45="","",'＜派遣管理シート＞'!J45)</f>
        <v/>
      </c>
      <c r="J19" s="182" t="s">
        <v>4514</v>
      </c>
      <c r="K19" s="182" t="str">
        <f>IF('＜派遣管理シート＞'!M45="","",'＜派遣管理シート＞'!M45)</f>
        <v/>
      </c>
      <c r="L19" s="182" t="s">
        <v>4456</v>
      </c>
      <c r="M19" s="182" t="s">
        <v>4284</v>
      </c>
      <c r="N19" s="182" t="str">
        <f>IF('＜派遣管理シート＞'!P45="","",'＜派遣管理シート＞'!P45)</f>
        <v/>
      </c>
      <c r="O19" s="182" t="s">
        <v>4514</v>
      </c>
      <c r="P19" s="182" t="str">
        <f>IF('＜派遣管理シート＞'!S45="","",'＜派遣管理シート＞'!S45)</f>
        <v/>
      </c>
      <c r="Q19" s="182" t="s">
        <v>4456</v>
      </c>
      <c r="R19" s="1091"/>
      <c r="S19" s="1091"/>
      <c r="T19" s="1091"/>
      <c r="U19" s="1091"/>
      <c r="V19" s="182"/>
      <c r="W19" s="182"/>
      <c r="X19" s="182"/>
      <c r="Y19" s="182"/>
      <c r="Z19" s="183"/>
      <c r="AA19" s="184"/>
    </row>
    <row r="20" spans="2:27" s="118" customFormat="1" ht="21" customHeight="1">
      <c r="B20" s="1078"/>
      <c r="C20" s="1064"/>
      <c r="D20" s="1064"/>
      <c r="E20" s="1079"/>
      <c r="F20" s="1106" t="s">
        <v>4515</v>
      </c>
      <c r="G20" s="1107"/>
      <c r="H20" s="1108"/>
      <c r="I20" s="185" t="str">
        <f>IF('＜派遣管理シート＞'!J46="","",'＜派遣管理シート＞'!J46)</f>
        <v/>
      </c>
      <c r="J20" s="185" t="s">
        <v>4514</v>
      </c>
      <c r="K20" s="185" t="str">
        <f>IF('＜派遣管理シート＞'!M46="","",'＜派遣管理シート＞'!M46)</f>
        <v/>
      </c>
      <c r="L20" s="185" t="s">
        <v>4456</v>
      </c>
      <c r="M20" s="185" t="s">
        <v>4284</v>
      </c>
      <c r="N20" s="185" t="str">
        <f>IF('＜派遣管理シート＞'!P46="","",'＜派遣管理シート＞'!P46)</f>
        <v/>
      </c>
      <c r="O20" s="185" t="s">
        <v>4514</v>
      </c>
      <c r="P20" s="185" t="str">
        <f>IF('＜派遣管理シート＞'!S46="","",'＜派遣管理シート＞'!S46)</f>
        <v/>
      </c>
      <c r="Q20" s="185" t="s">
        <v>4456</v>
      </c>
      <c r="R20" s="186" t="s">
        <v>4516</v>
      </c>
      <c r="S20" s="1107" t="str">
        <f>IF('＜派遣管理シート＞'!F46="","",'＜派遣管理シート＞'!F46)</f>
        <v/>
      </c>
      <c r="T20" s="1107"/>
      <c r="U20" s="187" t="s">
        <v>4512</v>
      </c>
      <c r="V20" s="185"/>
      <c r="W20" s="185"/>
      <c r="X20" s="185"/>
      <c r="Y20" s="185"/>
      <c r="Z20" s="188"/>
      <c r="AA20" s="189"/>
    </row>
    <row r="21" spans="2:27" s="118" customFormat="1" ht="21" customHeight="1">
      <c r="B21" s="1078"/>
      <c r="C21" s="1064"/>
      <c r="D21" s="1064"/>
      <c r="E21" s="1079"/>
      <c r="F21" s="1078" t="s">
        <v>4517</v>
      </c>
      <c r="G21" s="1064"/>
      <c r="H21" s="1079"/>
      <c r="I21" s="138" t="str">
        <f>IF('＜派遣管理シート＞'!X45="","",'＜派遣管理シート＞'!X45)</f>
        <v/>
      </c>
      <c r="J21" s="134" t="s">
        <v>4514</v>
      </c>
      <c r="K21" s="134" t="str">
        <f>IF('＜派遣管理シート＞'!AA45="","",'＜派遣管理シート＞'!AA45)</f>
        <v/>
      </c>
      <c r="L21" s="134" t="s">
        <v>4456</v>
      </c>
      <c r="M21" s="134" t="s">
        <v>4284</v>
      </c>
      <c r="N21" s="134" t="str">
        <f>IF('＜派遣管理シート＞'!AD45="","",'＜派遣管理シート＞'!AD45)</f>
        <v/>
      </c>
      <c r="O21" s="134" t="s">
        <v>4514</v>
      </c>
      <c r="P21" s="134" t="str">
        <f>IF('＜派遣管理シート＞'!AG45="","",'＜派遣管理シート＞'!AG45)</f>
        <v/>
      </c>
      <c r="Q21" s="134" t="s">
        <v>4456</v>
      </c>
      <c r="R21" s="133" t="s">
        <v>4518</v>
      </c>
      <c r="S21" s="134" t="str">
        <f>IF('＜派遣管理シート＞'!AL45="","",'＜派遣管理シート＞'!AL45)</f>
        <v/>
      </c>
      <c r="T21" s="1043" t="s">
        <v>4519</v>
      </c>
      <c r="U21" s="1043"/>
      <c r="V21" s="1043"/>
      <c r="W21" s="1043"/>
      <c r="X21" s="134"/>
      <c r="Y21" s="134"/>
      <c r="Z21" s="134"/>
      <c r="AA21" s="139"/>
    </row>
    <row r="22" spans="2:27" s="118" customFormat="1" ht="21" customHeight="1">
      <c r="B22" s="1030"/>
      <c r="C22" s="1031"/>
      <c r="D22" s="1031"/>
      <c r="E22" s="1032"/>
      <c r="F22" s="1078" t="s">
        <v>4520</v>
      </c>
      <c r="G22" s="1064"/>
      <c r="H22" s="1079"/>
      <c r="I22" s="134" t="str">
        <f>IF('＜派遣管理シート＞'!X46="","",'＜派遣管理シート＞'!X46)</f>
        <v/>
      </c>
      <c r="J22" s="134" t="s">
        <v>4514</v>
      </c>
      <c r="K22" s="134" t="str">
        <f>IF('＜派遣管理シート＞'!AA46="","",'＜派遣管理シート＞'!AA46)</f>
        <v/>
      </c>
      <c r="L22" s="134" t="s">
        <v>4456</v>
      </c>
      <c r="M22" s="134" t="s">
        <v>4284</v>
      </c>
      <c r="N22" s="134" t="str">
        <f>IF('＜派遣管理シート＞'!AD46="","",'＜派遣管理シート＞'!AD46)</f>
        <v/>
      </c>
      <c r="O22" s="134" t="s">
        <v>4514</v>
      </c>
      <c r="P22" s="134" t="str">
        <f>IF('＜派遣管理シート＞'!AG46="","",'＜派遣管理シート＞'!AG46)</f>
        <v/>
      </c>
      <c r="Q22" s="134" t="s">
        <v>4456</v>
      </c>
      <c r="R22" s="133" t="s">
        <v>4518</v>
      </c>
      <c r="S22" s="134" t="str">
        <f>IF('＜派遣管理シート＞'!AL46="","",'＜派遣管理シート＞'!AL46)</f>
        <v/>
      </c>
      <c r="T22" s="1043" t="s">
        <v>4519</v>
      </c>
      <c r="U22" s="1043"/>
      <c r="V22" s="1043"/>
      <c r="W22" s="1043"/>
      <c r="X22" s="134"/>
      <c r="Y22" s="134"/>
      <c r="Z22" s="134"/>
      <c r="AA22" s="139"/>
    </row>
    <row r="23" spans="2:27" s="118" customFormat="1" ht="21" customHeight="1">
      <c r="B23" s="1034" t="s">
        <v>4521</v>
      </c>
      <c r="C23" s="1034"/>
      <c r="D23" s="1034"/>
      <c r="E23" s="1034"/>
      <c r="F23" s="147"/>
      <c r="G23" s="1027" t="str">
        <f>IF('＜派遣管理シート＞'!F47="","",'＜派遣管理シート＞'!F47)</f>
        <v/>
      </c>
      <c r="H23" s="1027"/>
      <c r="I23" s="1027"/>
      <c r="J23" s="1027"/>
      <c r="K23" s="1027"/>
      <c r="L23" s="1027"/>
      <c r="M23" s="1027"/>
      <c r="N23" s="1027"/>
      <c r="O23" s="1027"/>
      <c r="P23" s="1027"/>
      <c r="Q23" s="1027"/>
      <c r="R23" s="1027"/>
      <c r="S23" s="1027"/>
      <c r="T23" s="1027"/>
      <c r="U23" s="1027"/>
      <c r="V23" s="1027"/>
      <c r="W23" s="1027"/>
      <c r="X23" s="1027"/>
      <c r="Y23" s="1027"/>
      <c r="Z23" s="1027"/>
      <c r="AA23" s="1028"/>
    </row>
    <row r="24" spans="2:27" s="118" customFormat="1" ht="18" customHeight="1">
      <c r="B24" s="1050" t="s">
        <v>4522</v>
      </c>
      <c r="C24" s="1051"/>
      <c r="D24" s="1051"/>
      <c r="E24" s="1052"/>
      <c r="F24" s="1101" t="s">
        <v>4565</v>
      </c>
      <c r="G24" s="1102"/>
      <c r="H24" s="1102"/>
      <c r="I24" s="1102"/>
      <c r="J24" s="1102"/>
      <c r="K24" s="1102"/>
      <c r="L24" s="1102"/>
      <c r="M24" s="1102"/>
      <c r="N24" s="1102"/>
      <c r="O24" s="1102"/>
      <c r="P24" s="1102"/>
      <c r="Q24" s="1102"/>
      <c r="R24" s="1102"/>
      <c r="S24" s="1102"/>
      <c r="T24" s="1102"/>
      <c r="U24" s="1102"/>
      <c r="V24" s="1102"/>
      <c r="W24" s="1102"/>
      <c r="X24" s="1102"/>
      <c r="Y24" s="1102"/>
      <c r="Z24" s="1102"/>
      <c r="AA24" s="1103"/>
    </row>
    <row r="25" spans="2:27" s="118" customFormat="1" ht="14.25" customHeight="1">
      <c r="B25" s="1045" t="s">
        <v>4606</v>
      </c>
      <c r="C25" s="1047"/>
      <c r="D25" s="1045" t="str">
        <f>IF('＜派遣管理シート＞'!C63="","",'＜派遣管理シート＞'!C63)</f>
        <v/>
      </c>
      <c r="E25" s="1047"/>
      <c r="F25" s="1253" t="str">
        <f>IF(D25="","",IF(D25="月額精算",'＜派遣管理シート＞'!AD62,IF(D25="月額固定",'＜派遣管理シート＞'!AD62,IF(D25="時間精算",'＜派遣管理シート＞'!F62,IF(D25="時間一律",'＜派遣管理シート＞'!F62,IF(D25="日額精算",'＜派遣管理シート＞'!AD62))))))</f>
        <v/>
      </c>
      <c r="G25" s="1254"/>
      <c r="H25" s="1254"/>
      <c r="I25" s="1254"/>
      <c r="J25" s="1254"/>
      <c r="K25" s="1254"/>
      <c r="L25" s="1254"/>
      <c r="M25" s="1254"/>
      <c r="N25" s="1255"/>
      <c r="O25" s="1232" t="str">
        <f>IF(D25="","",IF(D25="月額精算","客先作業の場合の控除及び時間外特別手当の扱い",IF(D25="月額固定","",IF(D25="時間精算","時間外の取り扱い",IF(D25="時間一律","",IF(D25="日額精算",""))))))</f>
        <v/>
      </c>
      <c r="P25" s="1233"/>
      <c r="Q25" s="1252" t="str">
        <f>IF(D25="","",IF(D25="月額精算","客先作業が",IF(D25="月額固定","",IF(D25="時間精算",'＜派遣管理シート＞'!AE65,IF(D25="時間一律","",IF(D25="日額精算",""))))))</f>
        <v/>
      </c>
      <c r="R25" s="1200"/>
      <c r="S25" s="1200"/>
      <c r="T25" s="1241" t="str">
        <f>IF(D25="","",IF(D25="月額精算",'＜派遣管理シート＞'!G65,IF(D25="月額固定","",IF(D25="時間精算",'＜派遣管理シート＞'!AJ65,IF(D25="時間一律","",IF(D25="日額精算",""))))))</f>
        <v/>
      </c>
      <c r="U25" s="1241"/>
      <c r="V25" s="1242" t="str">
        <f>IF(D25="","",IF(D25="月額精算","時間／月を下回る場合は",IF(D25="月額固定","",IF(D25="時間精算","ｈ以上時間外",IF(D25="時間一律","",IF(D25="日額精算",""))))))</f>
        <v/>
      </c>
      <c r="W25" s="1242"/>
      <c r="X25" s="1242"/>
      <c r="Y25" s="1242"/>
      <c r="Z25" s="1242"/>
      <c r="AA25" s="139"/>
    </row>
    <row r="26" spans="2:27" s="118" customFormat="1" ht="14.25" customHeight="1">
      <c r="B26" s="1078"/>
      <c r="C26" s="1079"/>
      <c r="D26" s="1078"/>
      <c r="E26" s="1079"/>
      <c r="F26" s="1185"/>
      <c r="G26" s="1186"/>
      <c r="H26" s="1186"/>
      <c r="I26" s="1186"/>
      <c r="J26" s="1186"/>
      <c r="K26" s="1186"/>
      <c r="L26" s="1186"/>
      <c r="M26" s="1186"/>
      <c r="N26" s="1256"/>
      <c r="O26" s="1232"/>
      <c r="P26" s="1233"/>
      <c r="Q26" s="1166" t="str">
        <f>IF(D25="","",IF(D25="月額精算","１時間につき",IF(D25="月額固定","",IF(D25="時間精算","",IF(D25="時間一律","",IF(D25="日額精算",""))))))</f>
        <v/>
      </c>
      <c r="R26" s="1167"/>
      <c r="S26" s="1167"/>
      <c r="T26" s="1236" t="str">
        <f>IF(D25="","",IF(D25="月額精算",'＜派遣管理シート＞'!F62,IF(D25="月額固定","",IF(D25="時間精算","",IF(D25="時間一律","",IF(D25="日額精算",""))))))</f>
        <v/>
      </c>
      <c r="U26" s="1236"/>
      <c r="V26" s="1187" t="str">
        <f>IF(D25="","",IF(D25="月額精算","を月給から控除する",IF(D25="月額固定","",IF(D25="時間精算","",IF(D25="時間一律","",IF(D25="日額精算",""))))))</f>
        <v/>
      </c>
      <c r="W26" s="1187"/>
      <c r="X26" s="1187"/>
      <c r="Y26" s="1187"/>
      <c r="Z26" s="1187"/>
      <c r="AA26" s="229"/>
    </row>
    <row r="27" spans="2:27" s="118" customFormat="1" ht="14.25" customHeight="1">
      <c r="B27" s="1078"/>
      <c r="C27" s="1079"/>
      <c r="D27" s="1078"/>
      <c r="E27" s="1079"/>
      <c r="F27" s="230"/>
      <c r="G27" s="1171" t="str">
        <f>IF(D25="","",IF(D25="月額精算","",IF(D25="月額固定","",IF(D25="時間精算","普通残業",IF(D25="時間一律","",IF(D25="日額精算",""))))))</f>
        <v/>
      </c>
      <c r="H27" s="1171"/>
      <c r="I27" s="1172"/>
      <c r="J27" s="1177" t="str">
        <f>IF(D25="","",IF(D25="月額精算","",IF(D25="月額固定","",IF(D25="時間精算",'＜派遣管理シート＞'!L62,IF(D25="時間一律","",IF(D25="日額精算",""))))))</f>
        <v/>
      </c>
      <c r="K27" s="1178"/>
      <c r="L27" s="1178"/>
      <c r="M27" s="1179"/>
      <c r="N27" s="1180"/>
      <c r="O27" s="1232"/>
      <c r="P27" s="1233"/>
      <c r="Q27" s="1181" t="str">
        <f>IF(D25="","",IF(D25="月額精算","客先作業が",IF(D25="月額固定","",IF(D25="時間精算","",IF(D25="時間一律","",IF(D25="日額精算",""))))))</f>
        <v/>
      </c>
      <c r="R27" s="1182"/>
      <c r="S27" s="1182"/>
      <c r="T27" s="1189" t="str">
        <f>IF(D25="","",IF(D25="月額精算",'＜派遣管理シート＞'!L65,IF(D25="月額固定","",IF(D25="時間精算","",IF(D25="時間一律","",IF(D25="日額精算",""))))))</f>
        <v/>
      </c>
      <c r="U27" s="1189"/>
      <c r="V27" s="1175" t="str">
        <f>IF(D25="","",IF(D25="月額精算","時間／月を上回る場合は",IF(D25="月額固定","",IF(D25="時間精算","",IF(D25="時間一律","",IF(D25="日額精算",""))))))</f>
        <v/>
      </c>
      <c r="W27" s="1175"/>
      <c r="X27" s="1175"/>
      <c r="Y27" s="1175"/>
      <c r="Z27" s="1175"/>
      <c r="AA27" s="231"/>
    </row>
    <row r="28" spans="2:27" s="118" customFormat="1" ht="14.25" customHeight="1">
      <c r="B28" s="1078"/>
      <c r="C28" s="1079"/>
      <c r="D28" s="1078"/>
      <c r="E28" s="1079"/>
      <c r="F28" s="230"/>
      <c r="G28" s="1171" t="str">
        <f>IF(D25="","",IF(D25="月額精算","",IF(D25="月額固定","",IF(D25="時間精算","深夜残業",IF(D25="時間一律","",IF(D25="日額精算",""))))))</f>
        <v/>
      </c>
      <c r="H28" s="1171"/>
      <c r="I28" s="1172"/>
      <c r="J28" s="1177" t="str">
        <f>IF(D25="","",IF(D25="月額精算","",IF(D25="月額固定","",IF(D25="時間精算",'＜派遣管理シート＞'!R62,IF(D25="時間一律","",IF(D25="日額精算",""))))))</f>
        <v/>
      </c>
      <c r="K28" s="1178"/>
      <c r="L28" s="1178"/>
      <c r="M28" s="1179"/>
      <c r="N28" s="1180"/>
      <c r="O28" s="1234"/>
      <c r="P28" s="1235"/>
      <c r="Q28" s="1259" t="str">
        <f>IF(D25="","",IF(D25="月額精算","１時間につき",IF(D25="月額固定","",IF(D25="時間精算","",IF(D25="時間一律","",IF(D25="日額精算",""))))))</f>
        <v/>
      </c>
      <c r="R28" s="1260"/>
      <c r="S28" s="1260"/>
      <c r="T28" s="1251" t="str">
        <f>IF(D25="","",IF(D25="月額精算",'＜派遣管理シート＞'!L62,IF(D25="月額固定","",IF(D25="時間精算","",IF(D25="時間一律","",IF(D25="日額精算",""))))))</f>
        <v/>
      </c>
      <c r="U28" s="1251"/>
      <c r="V28" s="1209" t="str">
        <f>IF(D25="","",IF(D25="月額精算","の手当を加算する",IF(D25="月額固定","",IF(D25="時間精算","",IF(D25="時間一律","",IF(D25="日額精算",""))))))</f>
        <v/>
      </c>
      <c r="W28" s="1209"/>
      <c r="X28" s="1209"/>
      <c r="Y28" s="1209"/>
      <c r="Z28" s="1209"/>
      <c r="AA28" s="139"/>
    </row>
    <row r="29" spans="2:27" s="118" customFormat="1" ht="14.25" customHeight="1">
      <c r="B29" s="1078"/>
      <c r="C29" s="1079"/>
      <c r="D29" s="1078"/>
      <c r="E29" s="1079"/>
      <c r="F29" s="230"/>
      <c r="G29" s="1171" t="str">
        <f>IF(D25="","",IF(D25="月額精算","",IF(D25="月額固定","",IF(D25="時間精算","法定休日",IF(D25="時間一律","",IF(D25="日額精算",""))))))</f>
        <v/>
      </c>
      <c r="H29" s="1171"/>
      <c r="I29" s="1172"/>
      <c r="J29" s="1177" t="str">
        <f>IF(D25="","",IF(D25="月額精算","",IF(D25="月額固定","",IF(D25="時間精算",'＜派遣管理シート＞'!V62,IF(D25="時間一律","",IF(D25="日額精算",""))))))</f>
        <v/>
      </c>
      <c r="K29" s="1178"/>
      <c r="L29" s="1178"/>
      <c r="M29" s="1179"/>
      <c r="N29" s="1180"/>
      <c r="O29" s="1083" t="s">
        <v>4607</v>
      </c>
      <c r="P29" s="1047"/>
      <c r="Q29" s="1257" t="str">
        <f>IF('＜派遣管理シート＞'!AM62="","",IF('＜派遣管理シート＞'!AM62="無","",IF('＜派遣管理シート＞'!AM62="有（定期券代を支給）","通勤交通費",IF('＜派遣管理シート＞'!AM62="有","通勤交通費"))))</f>
        <v/>
      </c>
      <c r="R29" s="1258"/>
      <c r="S29" s="1258"/>
      <c r="T29" s="1258"/>
      <c r="U29" s="1245" t="str">
        <f>IF('＜派遣管理シート＞'!AM62="","",IF('＜派遣管理シート＞'!AM62="無","",IF('＜派遣管理シート＞'!AM62="有（定期券代を支給）","定期代を支給",IF('＜派遣管理シート＞'!AM62="有","有"))))</f>
        <v/>
      </c>
      <c r="V29" s="1245"/>
      <c r="W29" s="1245"/>
      <c r="X29" s="1245"/>
      <c r="Y29" s="1245"/>
      <c r="Z29" s="1245"/>
      <c r="AA29" s="142"/>
    </row>
    <row r="30" spans="2:27" s="118" customFormat="1" ht="14.25" customHeight="1">
      <c r="B30" s="1078"/>
      <c r="C30" s="1079"/>
      <c r="D30" s="1078"/>
      <c r="E30" s="1079"/>
      <c r="F30" s="230"/>
      <c r="G30" s="1171" t="str">
        <f>IF(D25="","",IF(D25="月額精算","",IF(D25="月額固定","",IF(D25="時間精算","法定休日深夜",IF(D25="時間一律","",IF(D25="日額精算",""))))))</f>
        <v/>
      </c>
      <c r="H30" s="1171"/>
      <c r="I30" s="1172"/>
      <c r="J30" s="1177" t="str">
        <f>IF(D25="","",IF(D25="月額精算","",IF(D25="月額固定","",IF(D25="時間精算",'＜派遣管理シート＞'!Z62,IF(D25="時間一律","",IF(D25="日額精算",""))))))</f>
        <v/>
      </c>
      <c r="K30" s="1178"/>
      <c r="L30" s="1178"/>
      <c r="M30" s="1179"/>
      <c r="N30" s="1180"/>
      <c r="O30" s="1078"/>
      <c r="P30" s="1079"/>
      <c r="Q30" s="1263" t="str">
        <f>IF('＜派遣管理シート＞'!J64="","",'＜派遣管理シート＞'!J64)</f>
        <v/>
      </c>
      <c r="R30" s="1264"/>
      <c r="S30" s="1264"/>
      <c r="T30" s="1264"/>
      <c r="U30" s="1246" t="str">
        <f>IF('＜派遣管理シート＞'!V64="","",'＜派遣管理シート＞'!V64)</f>
        <v/>
      </c>
      <c r="V30" s="1246"/>
      <c r="W30" s="1246"/>
      <c r="X30" s="1246"/>
      <c r="Y30" s="1246"/>
      <c r="Z30" s="1246"/>
      <c r="AA30" s="232"/>
    </row>
    <row r="31" spans="2:27" s="118" customFormat="1" ht="14.25" customHeight="1">
      <c r="B31" s="1078"/>
      <c r="C31" s="1079"/>
      <c r="D31" s="1078"/>
      <c r="E31" s="1079"/>
      <c r="F31" s="220"/>
      <c r="G31" s="1249"/>
      <c r="H31" s="1249"/>
      <c r="I31" s="1250"/>
      <c r="J31" s="1261"/>
      <c r="K31" s="1262"/>
      <c r="L31" s="1262"/>
      <c r="M31" s="1219"/>
      <c r="N31" s="1220"/>
      <c r="O31" s="1030"/>
      <c r="P31" s="1032"/>
      <c r="Q31" s="1238" t="str">
        <f>IF('＜派遣管理シート＞'!AM62="","",IF('＜派遣管理シート＞'!AM62="無","",IF('＜派遣管理シート＞'!AM62="有（定期券代を支給）","※締日途中の参画、また満了の時には定期代の日割分のみ支給",IF('＜派遣管理シート＞'!AM62="有",""))))</f>
        <v/>
      </c>
      <c r="R31" s="1239"/>
      <c r="S31" s="1239"/>
      <c r="T31" s="1239"/>
      <c r="U31" s="1239"/>
      <c r="V31" s="1239"/>
      <c r="W31" s="1239"/>
      <c r="X31" s="1239"/>
      <c r="Y31" s="1239"/>
      <c r="Z31" s="1239"/>
      <c r="AA31" s="1240"/>
    </row>
    <row r="32" spans="2:27" s="118" customFormat="1" ht="24" customHeight="1">
      <c r="B32" s="1078"/>
      <c r="C32" s="1079"/>
      <c r="D32" s="1030"/>
      <c r="E32" s="1032"/>
      <c r="F32" s="1221" t="s">
        <v>4608</v>
      </c>
      <c r="G32" s="1051"/>
      <c r="H32" s="1051"/>
      <c r="I32" s="1051"/>
      <c r="J32" s="1051"/>
      <c r="K32" s="1051"/>
      <c r="L32" s="1051"/>
      <c r="M32" s="1051"/>
      <c r="N32" s="1052"/>
      <c r="O32" s="1213" t="s">
        <v>4532</v>
      </c>
      <c r="P32" s="1214"/>
      <c r="Q32" s="1038" t="s">
        <v>4534</v>
      </c>
      <c r="R32" s="1035"/>
      <c r="S32" s="122" t="str">
        <f>IF('＜派遣管理シート＞'!AE67="","",'＜派遣管理シート＞'!AE67)</f>
        <v/>
      </c>
      <c r="T32" s="117" t="s">
        <v>4456</v>
      </c>
      <c r="U32" s="117"/>
      <c r="V32" s="1035" t="s">
        <v>4467</v>
      </c>
      <c r="W32" s="1035"/>
      <c r="X32" s="122" t="str">
        <f>IF('＜派遣管理シート＞'!AO67="","",'＜派遣管理シート＞'!AO67)</f>
        <v/>
      </c>
      <c r="Y32" s="117" t="s">
        <v>4456</v>
      </c>
      <c r="Z32" s="117"/>
      <c r="AA32" s="142"/>
    </row>
    <row r="33" spans="2:54" s="118" customFormat="1" ht="24" customHeight="1">
      <c r="B33" s="1030"/>
      <c r="C33" s="1032"/>
      <c r="D33" s="1038" t="s">
        <v>4609</v>
      </c>
      <c r="E33" s="1041"/>
      <c r="F33" s="1226">
        <f>'＜派遣管理シート＞'!H67</f>
        <v>0</v>
      </c>
      <c r="G33" s="1227"/>
      <c r="H33" s="122" t="str">
        <f>IF('＜派遣管理シート＞'!J67="","",'＜派遣管理シート＞'!J67)</f>
        <v/>
      </c>
      <c r="I33" s="167" t="s">
        <v>4610</v>
      </c>
      <c r="J33" s="167" t="str">
        <f>IF('＜派遣管理シート＞'!N67="","",'＜派遣管理シート＞'!N67)</f>
        <v/>
      </c>
      <c r="K33" s="122" t="str">
        <f>IF('＜派遣管理シート＞'!P67="","",'＜派遣管理シート＞'!P67)</f>
        <v/>
      </c>
      <c r="L33" s="1027" t="s">
        <v>4611</v>
      </c>
      <c r="M33" s="1027"/>
      <c r="N33" s="166"/>
      <c r="O33" s="1213" t="s">
        <v>4612</v>
      </c>
      <c r="P33" s="1214"/>
      <c r="Q33" s="1038" t="s">
        <v>4613</v>
      </c>
      <c r="R33" s="1035"/>
      <c r="S33" s="1035"/>
      <c r="T33" s="1035"/>
      <c r="U33" s="1035"/>
      <c r="V33" s="1035"/>
      <c r="W33" s="1035"/>
      <c r="X33" s="1035"/>
      <c r="Y33" s="1035"/>
      <c r="Z33" s="1035"/>
      <c r="AA33" s="233"/>
    </row>
    <row r="34" spans="2:54" s="118" customFormat="1" ht="20.25" customHeight="1">
      <c r="B34" s="1034" t="s">
        <v>4526</v>
      </c>
      <c r="C34" s="1034"/>
      <c r="D34" s="1034"/>
      <c r="E34" s="1034"/>
      <c r="F34" s="1038" t="s">
        <v>4474</v>
      </c>
      <c r="G34" s="1222"/>
      <c r="H34" s="1222"/>
      <c r="I34" s="1035" t="str">
        <f>IF('＜派遣管理シート＞'!R76="","",'＜派遣管理シート＞'!R76)</f>
        <v/>
      </c>
      <c r="J34" s="1222"/>
      <c r="K34" s="1222"/>
      <c r="L34" s="1223"/>
      <c r="M34" s="1038" t="s">
        <v>4622</v>
      </c>
      <c r="N34" s="1222"/>
      <c r="O34" s="1222"/>
      <c r="P34" s="1035" t="str">
        <f>IF('＜派遣管理シート＞'!R77="","",'＜派遣管理シート＞'!R77)</f>
        <v/>
      </c>
      <c r="Q34" s="1035"/>
      <c r="R34" s="1035"/>
      <c r="S34" s="1041"/>
      <c r="T34" s="1038" t="s">
        <v>4478</v>
      </c>
      <c r="U34" s="1035"/>
      <c r="V34" s="1035"/>
      <c r="W34" s="1035" t="str">
        <f>IF('＜派遣管理シート＞'!R78="","",'＜派遣管理シート＞'!R78)</f>
        <v/>
      </c>
      <c r="X34" s="1035"/>
      <c r="Y34" s="1035"/>
      <c r="Z34" s="1035"/>
      <c r="AA34" s="169"/>
      <c r="AC34" s="134"/>
      <c r="AD34" s="134"/>
      <c r="AE34" s="134"/>
      <c r="AF34" s="134"/>
      <c r="AG34" s="134"/>
      <c r="AH34" s="114"/>
      <c r="AI34" s="114"/>
      <c r="AJ34" s="134"/>
      <c r="AK34" s="114"/>
      <c r="AL34" s="114"/>
      <c r="AM34" s="114"/>
      <c r="AN34" s="134"/>
      <c r="AO34" s="114"/>
      <c r="AP34" s="114"/>
      <c r="AQ34" s="134"/>
      <c r="AR34" s="134"/>
      <c r="AS34" s="134"/>
      <c r="AT34" s="134"/>
      <c r="AU34" s="134"/>
      <c r="AV34" s="134"/>
      <c r="AW34" s="134"/>
      <c r="AX34" s="134"/>
      <c r="AY34" s="134"/>
      <c r="AZ34" s="134"/>
      <c r="BA34" s="134"/>
      <c r="BB34" s="134"/>
    </row>
    <row r="35" spans="2:54" s="118" customFormat="1" ht="21" customHeight="1">
      <c r="B35" s="1034" t="s">
        <v>4524</v>
      </c>
      <c r="C35" s="1034"/>
      <c r="D35" s="1034"/>
      <c r="E35" s="1034"/>
      <c r="F35" s="1057" t="s">
        <v>4525</v>
      </c>
      <c r="G35" s="1027"/>
      <c r="H35" s="1027"/>
      <c r="I35" s="1027"/>
      <c r="J35" s="1027"/>
      <c r="K35" s="1027"/>
      <c r="L35" s="1027"/>
      <c r="M35" s="1027"/>
      <c r="N35" s="1027"/>
      <c r="O35" s="1027"/>
      <c r="P35" s="1027"/>
      <c r="Q35" s="1027"/>
      <c r="R35" s="1027"/>
      <c r="S35" s="1027"/>
      <c r="T35" s="1027"/>
      <c r="U35" s="1027"/>
      <c r="V35" s="1027"/>
      <c r="W35" s="1027"/>
      <c r="X35" s="1027"/>
      <c r="Y35" s="1027"/>
      <c r="Z35" s="1027"/>
      <c r="AA35" s="169"/>
    </row>
    <row r="36" spans="2:54" s="118" customFormat="1" ht="20.25" customHeight="1">
      <c r="B36" s="1045" t="s">
        <v>4614</v>
      </c>
      <c r="C36" s="1046"/>
      <c r="D36" s="1046"/>
      <c r="E36" s="1047"/>
      <c r="F36" s="200"/>
      <c r="G36" s="1085" t="str">
        <f>IF('＜派遣管理シート＞'!G68="","",'＜派遣管理シート＞'!G68)</f>
        <v/>
      </c>
      <c r="H36" s="1085"/>
      <c r="I36" s="1085"/>
      <c r="J36" s="1085"/>
      <c r="K36" s="1085"/>
      <c r="L36" s="1085"/>
      <c r="M36" s="1085"/>
      <c r="N36" s="1085"/>
      <c r="O36" s="1085"/>
      <c r="P36" s="1085"/>
      <c r="Q36" s="1085"/>
      <c r="R36" s="1085"/>
      <c r="S36" s="1085"/>
      <c r="T36" s="1085"/>
      <c r="U36" s="1085"/>
      <c r="V36" s="1085"/>
      <c r="W36" s="1085"/>
      <c r="X36" s="1085"/>
      <c r="Y36" s="1085"/>
      <c r="Z36" s="1085"/>
      <c r="AA36" s="234"/>
      <c r="AD36" s="235"/>
    </row>
    <row r="37" spans="2:54" s="118" customFormat="1" ht="20.25" customHeight="1">
      <c r="B37" s="1030"/>
      <c r="C37" s="1031"/>
      <c r="D37" s="1031"/>
      <c r="E37" s="1032"/>
      <c r="F37" s="170"/>
      <c r="G37" s="1065" t="str">
        <f>IF('＜派遣管理シート＞'!G69="","",'＜派遣管理シート＞'!G69)</f>
        <v/>
      </c>
      <c r="H37" s="1065"/>
      <c r="I37" s="1065"/>
      <c r="J37" s="1065"/>
      <c r="K37" s="1065"/>
      <c r="L37" s="1065"/>
      <c r="M37" s="1065"/>
      <c r="N37" s="1065"/>
      <c r="O37" s="1065"/>
      <c r="P37" s="1065"/>
      <c r="Q37" s="1065"/>
      <c r="R37" s="1065"/>
      <c r="S37" s="1065"/>
      <c r="T37" s="1065"/>
      <c r="U37" s="1065"/>
      <c r="V37" s="1065"/>
      <c r="W37" s="1065"/>
      <c r="X37" s="1065"/>
      <c r="Y37" s="1065"/>
      <c r="Z37" s="1065"/>
      <c r="AA37" s="129"/>
    </row>
    <row r="38" spans="2:54" s="118" customFormat="1" ht="21" customHeight="1">
      <c r="B38" s="1034" t="s">
        <v>4406</v>
      </c>
      <c r="C38" s="1034"/>
      <c r="D38" s="1034"/>
      <c r="E38" s="1034"/>
      <c r="F38" s="1033" t="s">
        <v>4497</v>
      </c>
      <c r="G38" s="1033"/>
      <c r="H38" s="1033"/>
      <c r="I38" s="1033" t="str">
        <f>IF('＜派遣管理シート＞'!E19="","",'＜派遣管理シート＞'!E19)</f>
        <v/>
      </c>
      <c r="J38" s="1033"/>
      <c r="K38" s="1033"/>
      <c r="L38" s="1033"/>
      <c r="M38" s="1033"/>
      <c r="N38" s="1033"/>
      <c r="O38" s="1033"/>
      <c r="P38" s="1033" t="s">
        <v>4498</v>
      </c>
      <c r="Q38" s="1033"/>
      <c r="R38" s="1033"/>
      <c r="S38" s="1045" t="str">
        <f>IF('＜派遣管理シート＞'!E21="","",'＜派遣管理シート＞'!E21)</f>
        <v/>
      </c>
      <c r="T38" s="1046"/>
      <c r="U38" s="1046"/>
      <c r="V38" s="1046"/>
      <c r="W38" s="1046"/>
      <c r="X38" s="1046"/>
      <c r="Y38" s="1046"/>
      <c r="Z38" s="1046"/>
      <c r="AA38" s="190"/>
    </row>
    <row r="39" spans="2:54" s="118" customFormat="1" ht="21" customHeight="1">
      <c r="B39" s="1034"/>
      <c r="C39" s="1034"/>
      <c r="D39" s="1034"/>
      <c r="E39" s="1034"/>
      <c r="F39" s="1039" t="s">
        <v>4499</v>
      </c>
      <c r="G39" s="1039"/>
      <c r="H39" s="1039"/>
      <c r="I39" s="1039" t="str">
        <f>IF('＜派遣管理シート＞'!E20="","",'＜派遣管理シート＞'!E20)</f>
        <v/>
      </c>
      <c r="J39" s="1039"/>
      <c r="K39" s="1039"/>
      <c r="L39" s="1039"/>
      <c r="M39" s="1039"/>
      <c r="N39" s="1039"/>
      <c r="O39" s="1039"/>
      <c r="P39" s="1039" t="s">
        <v>4500</v>
      </c>
      <c r="Q39" s="1039"/>
      <c r="R39" s="1039"/>
      <c r="S39" s="1030" t="str">
        <f>IF('＜派遣管理シート＞'!E22="","",'＜派遣管理シート＞'!E22)</f>
        <v/>
      </c>
      <c r="T39" s="1031"/>
      <c r="U39" s="1031"/>
      <c r="V39" s="1031"/>
      <c r="W39" s="1031"/>
      <c r="X39" s="1031"/>
      <c r="Y39" s="1031"/>
      <c r="Z39" s="1031"/>
      <c r="AA39" s="137"/>
    </row>
    <row r="40" spans="2:54" s="118" customFormat="1" ht="21" customHeight="1">
      <c r="B40" s="1034" t="s">
        <v>4407</v>
      </c>
      <c r="C40" s="1034"/>
      <c r="D40" s="1034"/>
      <c r="E40" s="1034"/>
      <c r="F40" s="1033" t="s">
        <v>4497</v>
      </c>
      <c r="G40" s="1033"/>
      <c r="H40" s="1033"/>
      <c r="I40" s="1033" t="str">
        <f>IF('＜派遣管理シート＞'!S19="","",'＜派遣管理シート＞'!S19)</f>
        <v/>
      </c>
      <c r="J40" s="1033"/>
      <c r="K40" s="1033"/>
      <c r="L40" s="1033"/>
      <c r="M40" s="1033"/>
      <c r="N40" s="1033"/>
      <c r="O40" s="1033"/>
      <c r="P40" s="1033" t="s">
        <v>4498</v>
      </c>
      <c r="Q40" s="1033"/>
      <c r="R40" s="1033"/>
      <c r="S40" s="1045" t="str">
        <f>IF('＜派遣管理シート＞'!S21="","",'＜派遣管理シート＞'!S21)</f>
        <v/>
      </c>
      <c r="T40" s="1046"/>
      <c r="U40" s="1046"/>
      <c r="V40" s="1046"/>
      <c r="W40" s="1046"/>
      <c r="X40" s="1046"/>
      <c r="Y40" s="1046"/>
      <c r="Z40" s="1046"/>
      <c r="AA40" s="190"/>
    </row>
    <row r="41" spans="2:54" s="118" customFormat="1" ht="21" customHeight="1">
      <c r="B41" s="1034"/>
      <c r="C41" s="1034"/>
      <c r="D41" s="1034"/>
      <c r="E41" s="1034"/>
      <c r="F41" s="1039" t="s">
        <v>4499</v>
      </c>
      <c r="G41" s="1039"/>
      <c r="H41" s="1039"/>
      <c r="I41" s="1039" t="str">
        <f>IF('＜派遣管理シート＞'!S20="","",'＜派遣管理シート＞'!S20)</f>
        <v/>
      </c>
      <c r="J41" s="1039"/>
      <c r="K41" s="1039"/>
      <c r="L41" s="1039"/>
      <c r="M41" s="1039"/>
      <c r="N41" s="1039"/>
      <c r="O41" s="1039"/>
      <c r="P41" s="1039" t="s">
        <v>4500</v>
      </c>
      <c r="Q41" s="1039"/>
      <c r="R41" s="1039"/>
      <c r="S41" s="1030" t="str">
        <f>IF('＜派遣管理シート＞'!S22="","",'＜派遣管理シート＞'!S22)</f>
        <v/>
      </c>
      <c r="T41" s="1031"/>
      <c r="U41" s="1031"/>
      <c r="V41" s="1031"/>
      <c r="W41" s="1031"/>
      <c r="X41" s="1031"/>
      <c r="Y41" s="1031"/>
      <c r="Z41" s="1031"/>
      <c r="AA41" s="137"/>
    </row>
    <row r="42" spans="2:54" s="118" customFormat="1" ht="21" customHeight="1">
      <c r="B42" s="1034" t="s">
        <v>4419</v>
      </c>
      <c r="C42" s="1034"/>
      <c r="D42" s="1034"/>
      <c r="E42" s="1034"/>
      <c r="F42" s="1033" t="s">
        <v>4497</v>
      </c>
      <c r="G42" s="1033"/>
      <c r="H42" s="1033"/>
      <c r="I42" s="1033" t="str">
        <f>IF('＜派遣管理シート＞'!S31="","",'＜派遣管理シート＞'!S31)</f>
        <v/>
      </c>
      <c r="J42" s="1033"/>
      <c r="K42" s="1033"/>
      <c r="L42" s="1033"/>
      <c r="M42" s="1033"/>
      <c r="N42" s="1033"/>
      <c r="O42" s="1033"/>
      <c r="P42" s="1033" t="s">
        <v>4498</v>
      </c>
      <c r="Q42" s="1033"/>
      <c r="R42" s="1033"/>
      <c r="S42" s="1045" t="str">
        <f>IF('＜派遣管理シート＞'!S33="","",'＜派遣管理シート＞'!S33)</f>
        <v/>
      </c>
      <c r="T42" s="1046"/>
      <c r="U42" s="1046"/>
      <c r="V42" s="1046"/>
      <c r="W42" s="1046"/>
      <c r="X42" s="1046"/>
      <c r="Y42" s="1046"/>
      <c r="Z42" s="1046"/>
      <c r="AA42" s="190"/>
    </row>
    <row r="43" spans="2:54" s="118" customFormat="1" ht="21" customHeight="1">
      <c r="B43" s="1034"/>
      <c r="C43" s="1034"/>
      <c r="D43" s="1034"/>
      <c r="E43" s="1034"/>
      <c r="F43" s="1039" t="s">
        <v>4499</v>
      </c>
      <c r="G43" s="1039"/>
      <c r="H43" s="1039"/>
      <c r="I43" s="1039" t="str">
        <f>IF('＜派遣管理シート＞'!S32="","",'＜派遣管理シート＞'!S32)</f>
        <v/>
      </c>
      <c r="J43" s="1039"/>
      <c r="K43" s="1039"/>
      <c r="L43" s="1039"/>
      <c r="M43" s="1039"/>
      <c r="N43" s="1039"/>
      <c r="O43" s="1039"/>
      <c r="P43" s="1039" t="s">
        <v>4500</v>
      </c>
      <c r="Q43" s="1039"/>
      <c r="R43" s="1039"/>
      <c r="S43" s="1030" t="str">
        <f>IF('＜派遣管理シート＞'!S34="","",'＜派遣管理シート＞'!S34)</f>
        <v/>
      </c>
      <c r="T43" s="1031"/>
      <c r="U43" s="1031"/>
      <c r="V43" s="1031"/>
      <c r="W43" s="1031"/>
      <c r="X43" s="1031"/>
      <c r="Y43" s="1031"/>
      <c r="Z43" s="1031"/>
      <c r="AA43" s="137"/>
    </row>
    <row r="44" spans="2:54" s="118" customFormat="1" ht="21" customHeight="1">
      <c r="B44" s="1168" t="s">
        <v>4566</v>
      </c>
      <c r="C44" s="1034"/>
      <c r="D44" s="1034" t="s">
        <v>4398</v>
      </c>
      <c r="E44" s="1034"/>
      <c r="F44" s="1033" t="s">
        <v>4497</v>
      </c>
      <c r="G44" s="1033"/>
      <c r="H44" s="1033"/>
      <c r="I44" s="1033" t="str">
        <f>IF('＜派遣管理シート＞'!AG19="","",'＜派遣管理シート＞'!AG19)</f>
        <v/>
      </c>
      <c r="J44" s="1033"/>
      <c r="K44" s="1033"/>
      <c r="L44" s="1033"/>
      <c r="M44" s="1033"/>
      <c r="N44" s="1033"/>
      <c r="O44" s="1033"/>
      <c r="P44" s="1033" t="s">
        <v>4498</v>
      </c>
      <c r="Q44" s="1033"/>
      <c r="R44" s="1033"/>
      <c r="S44" s="1045" t="str">
        <f>IF('＜派遣管理シート＞'!AG21="","",'＜派遣管理シート＞'!AG21)</f>
        <v/>
      </c>
      <c r="T44" s="1046"/>
      <c r="U44" s="1046"/>
      <c r="V44" s="1046"/>
      <c r="W44" s="1046"/>
      <c r="X44" s="1046"/>
      <c r="Y44" s="1046"/>
      <c r="Z44" s="1046"/>
      <c r="AA44" s="190"/>
    </row>
    <row r="45" spans="2:54" s="118" customFormat="1" ht="21" customHeight="1">
      <c r="B45" s="1034"/>
      <c r="C45" s="1034"/>
      <c r="D45" s="1034"/>
      <c r="E45" s="1034"/>
      <c r="F45" s="1039" t="s">
        <v>4499</v>
      </c>
      <c r="G45" s="1039"/>
      <c r="H45" s="1039"/>
      <c r="I45" s="1039" t="str">
        <f>IF('＜派遣管理シート＞'!AG20="","",'＜派遣管理シート＞'!AG20)</f>
        <v/>
      </c>
      <c r="J45" s="1039"/>
      <c r="K45" s="1039"/>
      <c r="L45" s="1039"/>
      <c r="M45" s="1039"/>
      <c r="N45" s="1039"/>
      <c r="O45" s="1039"/>
      <c r="P45" s="1039" t="s">
        <v>4500</v>
      </c>
      <c r="Q45" s="1039"/>
      <c r="R45" s="1039"/>
      <c r="S45" s="1030" t="str">
        <f>IF('＜派遣管理シート＞'!AG22="","",'＜派遣管理シート＞'!AG22)</f>
        <v/>
      </c>
      <c r="T45" s="1031"/>
      <c r="U45" s="1031"/>
      <c r="V45" s="1031"/>
      <c r="W45" s="1031"/>
      <c r="X45" s="1031"/>
      <c r="Y45" s="1031"/>
      <c r="Z45" s="1031"/>
      <c r="AA45" s="137"/>
    </row>
    <row r="46" spans="2:54" s="118" customFormat="1" ht="21" customHeight="1">
      <c r="B46" s="1034"/>
      <c r="C46" s="1034"/>
      <c r="D46" s="1034" t="s">
        <v>4567</v>
      </c>
      <c r="E46" s="1034"/>
      <c r="F46" s="1033" t="s">
        <v>4497</v>
      </c>
      <c r="G46" s="1033"/>
      <c r="H46" s="1033"/>
      <c r="I46" s="1033" t="str">
        <f>IF('＜派遣管理シート＞'!AG31="","",'＜派遣管理シート＞'!AG31)</f>
        <v/>
      </c>
      <c r="J46" s="1033"/>
      <c r="K46" s="1033"/>
      <c r="L46" s="1033"/>
      <c r="M46" s="1033"/>
      <c r="N46" s="1033"/>
      <c r="O46" s="1033"/>
      <c r="P46" s="1033" t="s">
        <v>4498</v>
      </c>
      <c r="Q46" s="1033"/>
      <c r="R46" s="1033"/>
      <c r="S46" s="1045" t="str">
        <f>IF('＜派遣管理シート＞'!AG33="","",'＜派遣管理シート＞'!AG33)</f>
        <v/>
      </c>
      <c r="T46" s="1046"/>
      <c r="U46" s="1046"/>
      <c r="V46" s="1046"/>
      <c r="W46" s="1046"/>
      <c r="X46" s="1046"/>
      <c r="Y46" s="1046"/>
      <c r="Z46" s="1046"/>
      <c r="AA46" s="190"/>
    </row>
    <row r="47" spans="2:54" s="118" customFormat="1" ht="21" customHeight="1">
      <c r="B47" s="1034"/>
      <c r="C47" s="1034"/>
      <c r="D47" s="1034"/>
      <c r="E47" s="1034"/>
      <c r="F47" s="1039" t="s">
        <v>4499</v>
      </c>
      <c r="G47" s="1039"/>
      <c r="H47" s="1039"/>
      <c r="I47" s="1039" t="str">
        <f>IF('＜派遣管理シート＞'!AG32="","",'＜派遣管理シート＞'!AG32)</f>
        <v/>
      </c>
      <c r="J47" s="1039"/>
      <c r="K47" s="1039"/>
      <c r="L47" s="1039"/>
      <c r="M47" s="1039"/>
      <c r="N47" s="1039"/>
      <c r="O47" s="1039"/>
      <c r="P47" s="1039" t="s">
        <v>4500</v>
      </c>
      <c r="Q47" s="1039"/>
      <c r="R47" s="1039"/>
      <c r="S47" s="1030" t="str">
        <f>IF('＜派遣管理シート＞'!AG34="","",'＜派遣管理シート＞'!AG34)</f>
        <v/>
      </c>
      <c r="T47" s="1031"/>
      <c r="U47" s="1031"/>
      <c r="V47" s="1031"/>
      <c r="W47" s="1031"/>
      <c r="X47" s="1031"/>
      <c r="Y47" s="1031"/>
      <c r="Z47" s="1031"/>
      <c r="AA47" s="137"/>
    </row>
    <row r="48" spans="2:54" s="118" customFormat="1" ht="13.5" customHeight="1">
      <c r="B48" s="141"/>
      <c r="C48" s="141"/>
      <c r="D48" s="141"/>
      <c r="E48" s="141"/>
      <c r="F48" s="134"/>
      <c r="G48" s="134"/>
      <c r="H48" s="134"/>
      <c r="I48" s="134"/>
      <c r="J48" s="134"/>
      <c r="K48" s="134"/>
      <c r="L48" s="134"/>
      <c r="M48" s="134"/>
      <c r="N48" s="134"/>
      <c r="O48" s="134"/>
      <c r="P48" s="134"/>
      <c r="Q48" s="134"/>
      <c r="R48" s="134"/>
      <c r="S48" s="134"/>
      <c r="T48" s="134"/>
      <c r="U48" s="134"/>
      <c r="V48" s="134"/>
      <c r="W48" s="134"/>
      <c r="X48" s="134"/>
      <c r="Y48" s="134"/>
      <c r="Z48" s="134"/>
    </row>
    <row r="49" spans="2:27" s="118" customFormat="1" ht="137.25" customHeight="1">
      <c r="B49" s="1244" t="s">
        <v>4623</v>
      </c>
      <c r="C49" s="1244"/>
      <c r="D49" s="1244"/>
      <c r="E49" s="1244"/>
      <c r="F49" s="1244"/>
      <c r="G49" s="1244"/>
      <c r="H49" s="1244"/>
      <c r="I49" s="1244"/>
      <c r="J49" s="1244"/>
      <c r="K49" s="1244"/>
      <c r="L49" s="1244"/>
      <c r="M49" s="1244"/>
      <c r="N49" s="1244"/>
      <c r="O49" s="1244"/>
      <c r="P49" s="1244"/>
      <c r="Q49" s="1244"/>
      <c r="R49" s="1244"/>
      <c r="S49" s="1244"/>
      <c r="T49" s="1244"/>
      <c r="U49" s="1244"/>
      <c r="V49" s="1244"/>
      <c r="W49" s="1244"/>
      <c r="X49" s="1244"/>
      <c r="Y49" s="1244"/>
      <c r="Z49" s="1244"/>
      <c r="AA49" s="1244"/>
    </row>
    <row r="50" spans="2:27" s="118" customFormat="1" ht="64.5" customHeight="1">
      <c r="B50" s="1244"/>
      <c r="C50" s="1244"/>
      <c r="D50" s="1244"/>
      <c r="E50" s="1244"/>
      <c r="F50" s="1244"/>
      <c r="G50" s="1244"/>
      <c r="H50" s="1244"/>
      <c r="I50" s="1244"/>
      <c r="J50" s="1244"/>
      <c r="K50" s="1244"/>
      <c r="L50" s="1244"/>
      <c r="M50" s="1244"/>
      <c r="N50" s="1244"/>
      <c r="O50" s="1244"/>
      <c r="P50" s="1244"/>
      <c r="Q50" s="1244"/>
      <c r="R50" s="1244"/>
      <c r="S50" s="1244"/>
      <c r="T50" s="1244"/>
      <c r="U50" s="1244"/>
      <c r="V50" s="1244"/>
      <c r="W50" s="1244"/>
      <c r="X50" s="1244"/>
      <c r="Y50" s="1244"/>
      <c r="Z50" s="1244"/>
      <c r="AA50" s="1244"/>
    </row>
    <row r="51" spans="2:27" s="118" customFormat="1" ht="19.5" customHeight="1">
      <c r="B51" s="1043" t="s">
        <v>4549</v>
      </c>
      <c r="C51" s="1043"/>
      <c r="D51" s="1043"/>
      <c r="E51" s="1043"/>
      <c r="F51" s="1043"/>
      <c r="G51" s="1043"/>
      <c r="H51" s="1043"/>
      <c r="I51" s="1043"/>
      <c r="J51" s="1043"/>
      <c r="K51" s="1043"/>
      <c r="L51" s="1043"/>
      <c r="M51" s="1043"/>
      <c r="N51" s="1043"/>
      <c r="O51" s="1043"/>
      <c r="P51" s="1043"/>
      <c r="Q51" s="1043"/>
      <c r="R51" s="1043"/>
      <c r="S51" s="1043"/>
      <c r="T51" s="1043"/>
      <c r="U51" s="1043"/>
      <c r="V51" s="1043"/>
      <c r="W51" s="1043"/>
      <c r="X51" s="1043"/>
      <c r="Y51" s="1043"/>
      <c r="Z51" s="1043"/>
      <c r="AA51" s="1043"/>
    </row>
    <row r="52" spans="2:27" s="118" customFormat="1" ht="19.5" customHeight="1">
      <c r="C52" s="241"/>
      <c r="D52" s="241"/>
      <c r="E52" s="242"/>
      <c r="F52" s="242"/>
      <c r="G52" s="242"/>
      <c r="H52" s="242"/>
      <c r="I52" s="242"/>
      <c r="J52" s="242"/>
      <c r="K52" s="242"/>
      <c r="L52" s="242"/>
      <c r="M52" s="242"/>
      <c r="N52" s="242"/>
      <c r="O52" s="242"/>
      <c r="P52" s="242"/>
      <c r="Q52" s="242"/>
      <c r="R52" s="243"/>
      <c r="S52" s="243"/>
      <c r="T52" s="243"/>
      <c r="U52" s="243"/>
      <c r="V52" s="243"/>
      <c r="W52" s="1243" t="str">
        <f>IF('＜派遣管理シート＞'!AE81="","",'＜派遣管理シート＞'!AE81)</f>
        <v/>
      </c>
      <c r="X52" s="1243"/>
      <c r="Y52" s="1243"/>
      <c r="Z52" s="1243"/>
    </row>
    <row r="53" spans="2:27" s="118" customFormat="1" ht="21" customHeight="1">
      <c r="B53" s="118" t="s">
        <v>4550</v>
      </c>
      <c r="C53" s="241"/>
      <c r="D53" s="1080" t="str">
        <f>IF('＜派遣管理シート＞'!T81="","",'＜派遣管理シート＞'!T81)</f>
        <v/>
      </c>
      <c r="E53" s="1080"/>
      <c r="F53" s="1080"/>
      <c r="G53" s="1080"/>
      <c r="H53" s="1080"/>
      <c r="I53" s="1080"/>
      <c r="J53" s="1080"/>
      <c r="K53" s="1080"/>
      <c r="L53" s="1080"/>
      <c r="M53" s="1080"/>
      <c r="N53" s="242"/>
      <c r="O53" s="242" t="s">
        <v>4551</v>
      </c>
      <c r="P53" s="242"/>
      <c r="Q53" s="1080"/>
      <c r="R53" s="1080"/>
      <c r="S53" s="1080"/>
      <c r="T53" s="1080"/>
      <c r="U53" s="1080"/>
      <c r="V53" s="1080"/>
      <c r="W53" s="1080"/>
      <c r="X53" s="1080"/>
      <c r="Y53" s="1080"/>
      <c r="Z53" s="1080"/>
    </row>
    <row r="54" spans="2:27" s="118" customFormat="1" ht="21" customHeight="1">
      <c r="C54" s="1237" t="s">
        <v>4552</v>
      </c>
      <c r="D54" s="1080" t="str">
        <f>IF('＜派遣管理シート＞'!T82="","",'＜派遣管理シート＞'!T82)</f>
        <v/>
      </c>
      <c r="E54" s="1080"/>
      <c r="F54" s="1080"/>
      <c r="G54" s="1080"/>
      <c r="H54" s="1080"/>
      <c r="I54" s="1080"/>
      <c r="J54" s="1080"/>
      <c r="K54" s="1080"/>
      <c r="L54" s="1080"/>
      <c r="M54" s="1080"/>
      <c r="N54" s="241"/>
      <c r="O54" s="242"/>
      <c r="P54" s="1237" t="s">
        <v>4552</v>
      </c>
      <c r="Q54" s="1080"/>
      <c r="R54" s="1080"/>
      <c r="S54" s="1080"/>
      <c r="T54" s="1080"/>
      <c r="U54" s="1080"/>
      <c r="V54" s="1080"/>
      <c r="W54" s="1080"/>
      <c r="X54" s="1080"/>
      <c r="Y54" s="1080"/>
      <c r="Z54" s="1080"/>
    </row>
    <row r="55" spans="2:27" s="118" customFormat="1" ht="21" customHeight="1">
      <c r="C55" s="1237"/>
      <c r="D55" s="1080" t="str">
        <f>IF('＜派遣管理シート＞'!T83="","",'＜派遣管理シート＞'!T83)</f>
        <v/>
      </c>
      <c r="E55" s="1080"/>
      <c r="F55" s="1080"/>
      <c r="G55" s="1080"/>
      <c r="H55" s="1080"/>
      <c r="I55" s="1080"/>
      <c r="J55" s="1080"/>
      <c r="K55" s="1080"/>
      <c r="L55" s="1080"/>
      <c r="M55" s="244"/>
      <c r="N55" s="241"/>
      <c r="O55" s="242"/>
      <c r="P55" s="1237"/>
      <c r="Q55" s="1080"/>
      <c r="R55" s="1080"/>
      <c r="S55" s="1080"/>
      <c r="T55" s="1080"/>
      <c r="U55" s="1080"/>
      <c r="V55" s="1080"/>
      <c r="W55" s="1080"/>
      <c r="X55" s="1080"/>
      <c r="Y55" s="1080"/>
      <c r="Z55" s="245"/>
    </row>
    <row r="56" spans="2:27" s="118" customFormat="1" ht="21" customHeight="1">
      <c r="C56" s="1237" t="s">
        <v>4553</v>
      </c>
      <c r="D56" s="1080" t="str">
        <f>IF('＜派遣管理シート＞'!T84="","",'＜派遣管理シート＞'!T84)</f>
        <v/>
      </c>
      <c r="E56" s="1080"/>
      <c r="F56" s="1080"/>
      <c r="G56" s="1080"/>
      <c r="H56" s="1080"/>
      <c r="I56" s="1080"/>
      <c r="J56" s="1080"/>
      <c r="K56" s="1080"/>
      <c r="L56" s="1080"/>
      <c r="M56" s="1080"/>
      <c r="N56" s="241"/>
      <c r="O56" s="242"/>
      <c r="P56" s="1237" t="s">
        <v>4553</v>
      </c>
      <c r="Q56" s="1080"/>
      <c r="R56" s="1080"/>
      <c r="S56" s="1080"/>
      <c r="T56" s="1080"/>
      <c r="U56" s="1080"/>
      <c r="V56" s="1080"/>
      <c r="W56" s="1080"/>
      <c r="X56" s="1080"/>
      <c r="Y56" s="1080"/>
      <c r="Z56" s="1080"/>
    </row>
    <row r="57" spans="2:27" s="118" customFormat="1" ht="21" customHeight="1">
      <c r="C57" s="1237"/>
      <c r="D57" s="1080" t="str">
        <f>IF('＜派遣管理シート＞'!T85="","",'＜派遣管理シート＞'!T85)</f>
        <v/>
      </c>
      <c r="E57" s="1080"/>
      <c r="F57" s="1080"/>
      <c r="G57" s="1080"/>
      <c r="H57" s="1080"/>
      <c r="I57" s="1080"/>
      <c r="J57" s="1080"/>
      <c r="K57" s="1080"/>
      <c r="L57" s="1080"/>
      <c r="M57" s="1080"/>
      <c r="N57" s="241"/>
      <c r="O57" s="242"/>
      <c r="P57" s="1237"/>
      <c r="Q57" s="1080"/>
      <c r="R57" s="1080"/>
      <c r="S57" s="1080"/>
      <c r="T57" s="1080"/>
      <c r="U57" s="1080"/>
      <c r="V57" s="1080"/>
      <c r="W57" s="1080"/>
      <c r="X57" s="1080"/>
      <c r="Y57" s="1080"/>
      <c r="Z57" s="1080"/>
    </row>
    <row r="58" spans="2:27" s="118" customFormat="1" ht="6" customHeight="1">
      <c r="C58" s="134"/>
      <c r="D58" s="134"/>
      <c r="W58" s="148"/>
      <c r="X58" s="148"/>
      <c r="Y58" s="148"/>
    </row>
    <row r="59" spans="2:27" s="118" customFormat="1" ht="21" customHeight="1">
      <c r="C59" s="134"/>
      <c r="D59" s="134"/>
    </row>
    <row r="60" spans="2:27" s="118" customFormat="1" ht="15">
      <c r="C60" s="134"/>
      <c r="D60" s="134"/>
    </row>
    <row r="61" spans="2:27" s="118" customFormat="1" ht="15">
      <c r="C61" s="134"/>
      <c r="D61" s="134"/>
    </row>
    <row r="62" spans="2:27" s="118" customFormat="1" ht="15">
      <c r="C62" s="134"/>
      <c r="D62" s="134"/>
    </row>
    <row r="63" spans="2:27" s="118" customFormat="1" ht="15">
      <c r="C63" s="134"/>
      <c r="D63" s="134"/>
    </row>
    <row r="64" spans="2:27" s="118" customFormat="1" ht="15">
      <c r="C64" s="134"/>
      <c r="D64" s="134"/>
    </row>
    <row r="65" spans="1:27" s="118" customFormat="1" ht="15">
      <c r="C65" s="134"/>
      <c r="D65" s="134"/>
    </row>
    <row r="66" spans="1:27" s="118" customFormat="1" ht="15">
      <c r="C66" s="134"/>
      <c r="D66" s="134"/>
    </row>
    <row r="67" spans="1:27" s="118" customFormat="1" ht="15">
      <c r="C67" s="134"/>
      <c r="D67" s="134"/>
    </row>
    <row r="68" spans="1:27" s="118" customFormat="1" ht="15">
      <c r="C68" s="134"/>
      <c r="D68" s="134"/>
    </row>
    <row r="69" spans="1:27" s="118" customFormat="1" ht="15">
      <c r="C69" s="134"/>
      <c r="D69" s="134"/>
    </row>
    <row r="70" spans="1:27" s="118" customFormat="1" ht="15">
      <c r="C70" s="134"/>
      <c r="D70" s="134"/>
    </row>
    <row r="71" spans="1:27" s="118" customFormat="1" ht="15">
      <c r="C71" s="134"/>
      <c r="D71" s="134"/>
    </row>
    <row r="72" spans="1:27" s="118" customFormat="1" ht="15">
      <c r="C72" s="134"/>
      <c r="D72" s="134"/>
    </row>
    <row r="73" spans="1:27" s="118" customFormat="1" ht="15">
      <c r="C73" s="134"/>
      <c r="D73" s="134"/>
    </row>
    <row r="74" spans="1:27" s="118" customFormat="1" ht="15">
      <c r="C74" s="134"/>
      <c r="D74" s="134"/>
    </row>
    <row r="75" spans="1:27" ht="15">
      <c r="A75" s="118"/>
      <c r="B75" s="118"/>
      <c r="C75" s="134"/>
      <c r="D75" s="134"/>
      <c r="E75" s="118"/>
      <c r="F75" s="118"/>
      <c r="G75" s="118"/>
      <c r="H75" s="118"/>
      <c r="I75" s="118"/>
      <c r="J75" s="118"/>
      <c r="K75" s="118"/>
      <c r="L75" s="118"/>
      <c r="M75" s="118"/>
      <c r="N75" s="118"/>
      <c r="O75" s="118"/>
      <c r="P75" s="118"/>
      <c r="Q75" s="118"/>
      <c r="R75" s="118"/>
      <c r="S75" s="118"/>
      <c r="T75" s="118"/>
      <c r="U75" s="118"/>
      <c r="V75" s="118"/>
      <c r="W75" s="118"/>
      <c r="X75" s="118"/>
      <c r="Y75" s="118"/>
      <c r="Z75" s="118"/>
      <c r="AA75" s="118"/>
    </row>
    <row r="76" spans="1:27" ht="15">
      <c r="A76" s="118"/>
      <c r="B76" s="118"/>
      <c r="C76" s="134"/>
      <c r="D76" s="134"/>
      <c r="E76" s="118"/>
      <c r="F76" s="118"/>
      <c r="G76" s="118"/>
      <c r="H76" s="118"/>
      <c r="I76" s="118"/>
      <c r="J76" s="118"/>
      <c r="K76" s="118"/>
      <c r="L76" s="118"/>
      <c r="M76" s="118"/>
      <c r="N76" s="118"/>
      <c r="O76" s="118"/>
      <c r="P76" s="118"/>
      <c r="Q76" s="118"/>
      <c r="R76" s="118"/>
      <c r="S76" s="118"/>
      <c r="T76" s="118"/>
      <c r="U76" s="118"/>
      <c r="V76" s="118"/>
      <c r="W76" s="118"/>
      <c r="X76" s="118"/>
      <c r="Y76" s="118"/>
      <c r="Z76" s="118"/>
      <c r="AA76" s="118"/>
    </row>
    <row r="77" spans="1:27">
      <c r="B77" s="174"/>
      <c r="C77" s="175"/>
      <c r="D77" s="175"/>
      <c r="E77" s="174"/>
      <c r="F77" s="174"/>
      <c r="G77" s="174"/>
      <c r="H77" s="174"/>
      <c r="I77" s="174"/>
      <c r="J77" s="174"/>
      <c r="K77" s="174"/>
      <c r="L77" s="174"/>
    </row>
    <row r="78" spans="1:27">
      <c r="B78" s="174"/>
      <c r="C78" s="175"/>
      <c r="D78" s="175"/>
      <c r="E78" s="174"/>
      <c r="F78" s="174"/>
      <c r="G78" s="174"/>
      <c r="H78" s="174"/>
      <c r="I78" s="174"/>
      <c r="J78" s="174"/>
      <c r="K78" s="174"/>
      <c r="L78" s="174"/>
    </row>
    <row r="79" spans="1:27">
      <c r="B79" s="174"/>
      <c r="C79" s="175"/>
      <c r="D79" s="175"/>
      <c r="E79" s="174"/>
      <c r="F79" s="174"/>
      <c r="G79" s="174"/>
      <c r="H79" s="174"/>
      <c r="I79" s="174"/>
      <c r="J79" s="174"/>
      <c r="K79" s="174"/>
      <c r="L79" s="174"/>
    </row>
    <row r="80" spans="1:27">
      <c r="B80" s="174"/>
      <c r="C80" s="175"/>
      <c r="D80" s="175"/>
      <c r="E80" s="174"/>
      <c r="F80" s="174"/>
      <c r="G80" s="174"/>
      <c r="H80" s="174"/>
      <c r="I80" s="174"/>
      <c r="J80" s="174"/>
      <c r="K80" s="174"/>
      <c r="L80" s="174"/>
    </row>
    <row r="81" spans="2:12">
      <c r="B81" s="174"/>
      <c r="C81" s="175"/>
      <c r="D81" s="175"/>
      <c r="E81" s="174"/>
      <c r="F81" s="174"/>
      <c r="G81" s="174"/>
      <c r="H81" s="174"/>
      <c r="I81" s="174"/>
      <c r="J81" s="174"/>
      <c r="K81" s="174"/>
      <c r="L81" s="174"/>
    </row>
    <row r="82" spans="2:12">
      <c r="B82" s="174"/>
      <c r="C82" s="175"/>
      <c r="D82" s="175"/>
      <c r="E82" s="174"/>
      <c r="F82" s="174"/>
      <c r="G82" s="174"/>
      <c r="H82" s="174"/>
      <c r="I82" s="174"/>
      <c r="J82" s="174"/>
      <c r="K82" s="174"/>
      <c r="L82" s="174"/>
    </row>
    <row r="83" spans="2:12">
      <c r="B83" s="174"/>
      <c r="C83" s="175"/>
      <c r="D83" s="175"/>
      <c r="E83" s="174"/>
      <c r="F83" s="174"/>
      <c r="G83" s="174"/>
      <c r="H83" s="174"/>
      <c r="I83" s="174"/>
      <c r="J83" s="174"/>
      <c r="K83" s="174"/>
      <c r="L83" s="174"/>
    </row>
    <row r="84" spans="2:12">
      <c r="B84" s="174"/>
      <c r="C84" s="175"/>
      <c r="D84" s="175"/>
      <c r="E84" s="174"/>
      <c r="F84" s="174"/>
      <c r="G84" s="174"/>
      <c r="H84" s="174"/>
      <c r="I84" s="174"/>
      <c r="J84" s="174"/>
      <c r="K84" s="174"/>
      <c r="L84" s="174"/>
    </row>
    <row r="85" spans="2:12">
      <c r="B85" s="174"/>
      <c r="C85" s="175"/>
      <c r="D85" s="175"/>
      <c r="E85" s="174"/>
      <c r="F85" s="174"/>
      <c r="G85" s="174"/>
      <c r="H85" s="174"/>
      <c r="I85" s="174"/>
      <c r="J85" s="174"/>
      <c r="K85" s="174"/>
      <c r="L85" s="174"/>
    </row>
    <row r="86" spans="2:12">
      <c r="B86" s="174"/>
      <c r="C86" s="175"/>
      <c r="D86" s="175"/>
      <c r="E86" s="174"/>
      <c r="F86" s="174"/>
      <c r="G86" s="174"/>
      <c r="H86" s="174"/>
      <c r="I86" s="174"/>
      <c r="J86" s="174"/>
      <c r="K86" s="174"/>
      <c r="L86" s="174"/>
    </row>
    <row r="87" spans="2:12">
      <c r="B87" s="174"/>
      <c r="C87" s="175"/>
      <c r="D87" s="175"/>
      <c r="E87" s="174"/>
      <c r="F87" s="174"/>
      <c r="G87" s="174"/>
      <c r="H87" s="174"/>
      <c r="I87" s="174"/>
      <c r="J87" s="174"/>
      <c r="K87" s="174"/>
      <c r="L87" s="174"/>
    </row>
    <row r="88" spans="2:12">
      <c r="B88" s="174"/>
      <c r="C88" s="175"/>
      <c r="D88" s="175"/>
      <c r="E88" s="174"/>
      <c r="F88" s="174"/>
      <c r="G88" s="174"/>
      <c r="H88" s="174"/>
      <c r="I88" s="174"/>
      <c r="J88" s="174"/>
      <c r="K88" s="174"/>
      <c r="L88" s="174"/>
    </row>
    <row r="89" spans="2:12">
      <c r="B89" s="174"/>
      <c r="C89" s="175"/>
      <c r="D89" s="175"/>
      <c r="E89" s="174"/>
      <c r="F89" s="174"/>
      <c r="G89" s="174"/>
      <c r="H89" s="174"/>
      <c r="I89" s="174"/>
      <c r="J89" s="174"/>
      <c r="K89" s="174"/>
      <c r="L89" s="174"/>
    </row>
    <row r="90" spans="2:12">
      <c r="B90" s="174"/>
      <c r="C90" s="175"/>
      <c r="D90" s="175"/>
      <c r="E90" s="174"/>
      <c r="F90" s="174"/>
      <c r="G90" s="174"/>
      <c r="H90" s="174"/>
      <c r="I90" s="174"/>
      <c r="J90" s="174"/>
      <c r="K90" s="174"/>
      <c r="L90" s="174"/>
    </row>
    <row r="91" spans="2:12">
      <c r="B91" s="174"/>
      <c r="C91" s="175"/>
      <c r="D91" s="175"/>
      <c r="E91" s="174"/>
      <c r="F91" s="174"/>
      <c r="G91" s="174"/>
      <c r="H91" s="174"/>
      <c r="I91" s="174"/>
      <c r="J91" s="174"/>
      <c r="K91" s="174"/>
      <c r="L91" s="174"/>
    </row>
    <row r="92" spans="2:12">
      <c r="B92" s="174"/>
      <c r="C92" s="175"/>
      <c r="D92" s="175"/>
      <c r="E92" s="174"/>
      <c r="F92" s="174"/>
      <c r="G92" s="174"/>
      <c r="H92" s="174"/>
      <c r="I92" s="174"/>
      <c r="J92" s="174"/>
      <c r="K92" s="174"/>
      <c r="L92" s="174"/>
    </row>
    <row r="93" spans="2:12">
      <c r="B93" s="174"/>
      <c r="C93" s="175"/>
      <c r="D93" s="175"/>
      <c r="E93" s="174"/>
      <c r="F93" s="174"/>
      <c r="G93" s="174"/>
      <c r="H93" s="174"/>
      <c r="I93" s="174"/>
      <c r="J93" s="174"/>
      <c r="K93" s="174"/>
      <c r="L93" s="174"/>
    </row>
    <row r="94" spans="2:12">
      <c r="B94" s="174"/>
      <c r="C94" s="175"/>
      <c r="D94" s="175"/>
      <c r="E94" s="174"/>
      <c r="F94" s="174"/>
      <c r="G94" s="174"/>
      <c r="H94" s="174"/>
      <c r="I94" s="174"/>
      <c r="J94" s="174"/>
      <c r="K94" s="174"/>
      <c r="L94" s="174"/>
    </row>
    <row r="95" spans="2:12">
      <c r="B95" s="174"/>
      <c r="C95" s="175"/>
      <c r="D95" s="175"/>
      <c r="E95" s="174"/>
      <c r="F95" s="174"/>
      <c r="G95" s="174"/>
      <c r="H95" s="174"/>
      <c r="I95" s="174"/>
      <c r="J95" s="174"/>
      <c r="K95" s="174"/>
      <c r="L95" s="174"/>
    </row>
    <row r="96" spans="2:12">
      <c r="B96" s="174"/>
      <c r="C96" s="175"/>
      <c r="D96" s="175"/>
      <c r="E96" s="174"/>
      <c r="F96" s="174"/>
      <c r="G96" s="174"/>
      <c r="H96" s="174"/>
      <c r="I96" s="174"/>
      <c r="J96" s="174"/>
      <c r="K96" s="174"/>
      <c r="L96" s="174"/>
    </row>
    <row r="97" spans="2:12">
      <c r="B97" s="174"/>
      <c r="C97" s="175"/>
      <c r="D97" s="175"/>
      <c r="E97" s="174"/>
      <c r="F97" s="174"/>
      <c r="G97" s="174"/>
      <c r="H97" s="174"/>
      <c r="I97" s="174"/>
      <c r="J97" s="174"/>
      <c r="K97" s="174"/>
      <c r="L97" s="174"/>
    </row>
    <row r="98" spans="2:12">
      <c r="B98" s="174"/>
      <c r="C98" s="175"/>
      <c r="D98" s="175"/>
      <c r="E98" s="174"/>
      <c r="F98" s="174"/>
      <c r="G98" s="174"/>
      <c r="H98" s="174"/>
      <c r="I98" s="174"/>
      <c r="J98" s="174"/>
      <c r="K98" s="174"/>
      <c r="L98" s="174"/>
    </row>
    <row r="99" spans="2:12">
      <c r="B99" s="174"/>
      <c r="C99" s="175"/>
      <c r="D99" s="175"/>
      <c r="E99" s="174"/>
      <c r="F99" s="174"/>
      <c r="G99" s="174"/>
      <c r="H99" s="174"/>
      <c r="I99" s="174"/>
      <c r="J99" s="174"/>
      <c r="K99" s="174"/>
      <c r="L99" s="174"/>
    </row>
    <row r="100" spans="2:12">
      <c r="B100" s="174"/>
      <c r="C100" s="175"/>
      <c r="D100" s="175"/>
      <c r="E100" s="174"/>
      <c r="F100" s="174"/>
      <c r="G100" s="174"/>
      <c r="H100" s="174"/>
      <c r="I100" s="174"/>
      <c r="J100" s="174"/>
      <c r="K100" s="174"/>
      <c r="L100" s="174"/>
    </row>
    <row r="101" spans="2:12">
      <c r="B101" s="174"/>
      <c r="C101" s="175"/>
      <c r="D101" s="175"/>
      <c r="E101" s="174"/>
      <c r="F101" s="174"/>
      <c r="G101" s="174"/>
      <c r="H101" s="174"/>
      <c r="I101" s="174"/>
      <c r="J101" s="174"/>
      <c r="K101" s="174"/>
      <c r="L101" s="174"/>
    </row>
    <row r="102" spans="2:12">
      <c r="B102" s="174"/>
      <c r="C102" s="175"/>
      <c r="D102" s="175"/>
      <c r="E102" s="174"/>
      <c r="F102" s="174"/>
      <c r="G102" s="174"/>
      <c r="H102" s="174"/>
      <c r="I102" s="174"/>
      <c r="J102" s="174"/>
      <c r="K102" s="174"/>
      <c r="L102" s="174"/>
    </row>
    <row r="103" spans="2:12">
      <c r="B103" s="174"/>
      <c r="C103" s="175"/>
      <c r="D103" s="175"/>
      <c r="E103" s="174"/>
      <c r="F103" s="174"/>
      <c r="G103" s="174"/>
      <c r="H103" s="174"/>
      <c r="I103" s="174"/>
      <c r="J103" s="174"/>
      <c r="K103" s="174"/>
      <c r="L103" s="174"/>
    </row>
    <row r="104" spans="2:12">
      <c r="B104" s="174"/>
      <c r="C104" s="175"/>
      <c r="D104" s="175"/>
      <c r="E104" s="174"/>
      <c r="F104" s="174"/>
      <c r="G104" s="174"/>
      <c r="H104" s="174"/>
      <c r="I104" s="174"/>
      <c r="J104" s="174"/>
      <c r="K104" s="174"/>
      <c r="L104" s="174"/>
    </row>
    <row r="105" spans="2:12">
      <c r="B105" s="174"/>
      <c r="C105" s="175"/>
      <c r="D105" s="175"/>
      <c r="E105" s="174"/>
      <c r="F105" s="174"/>
      <c r="G105" s="174"/>
      <c r="H105" s="174"/>
      <c r="I105" s="174"/>
      <c r="J105" s="174"/>
      <c r="K105" s="174"/>
      <c r="L105" s="174"/>
    </row>
    <row r="106" spans="2:12">
      <c r="B106" s="174"/>
      <c r="C106" s="175"/>
      <c r="D106" s="175"/>
      <c r="E106" s="174"/>
      <c r="F106" s="174"/>
      <c r="G106" s="174"/>
      <c r="H106" s="174"/>
      <c r="I106" s="174"/>
      <c r="J106" s="174"/>
      <c r="K106" s="174"/>
      <c r="L106" s="174"/>
    </row>
    <row r="107" spans="2:12">
      <c r="B107" s="174"/>
      <c r="C107" s="175"/>
      <c r="D107" s="175"/>
      <c r="E107" s="174"/>
      <c r="F107" s="174"/>
      <c r="G107" s="174"/>
      <c r="H107" s="174"/>
      <c r="I107" s="174"/>
      <c r="J107" s="174"/>
      <c r="K107" s="174"/>
      <c r="L107" s="174"/>
    </row>
    <row r="108" spans="2:12">
      <c r="B108" s="174"/>
      <c r="C108" s="175"/>
      <c r="D108" s="175"/>
      <c r="E108" s="174"/>
      <c r="F108" s="174"/>
      <c r="G108" s="174"/>
      <c r="H108" s="174"/>
      <c r="I108" s="174"/>
      <c r="J108" s="174"/>
      <c r="K108" s="174"/>
      <c r="L108" s="174"/>
    </row>
    <row r="109" spans="2:12">
      <c r="B109" s="174"/>
      <c r="C109" s="175"/>
      <c r="D109" s="175"/>
      <c r="E109" s="174"/>
      <c r="F109" s="174"/>
      <c r="G109" s="174"/>
      <c r="H109" s="174"/>
      <c r="I109" s="174"/>
      <c r="J109" s="174"/>
      <c r="K109" s="174"/>
      <c r="L109" s="174"/>
    </row>
    <row r="110" spans="2:12">
      <c r="B110" s="174"/>
      <c r="C110" s="175"/>
      <c r="D110" s="175"/>
      <c r="E110" s="174"/>
      <c r="F110" s="174"/>
      <c r="G110" s="174"/>
      <c r="H110" s="174"/>
      <c r="I110" s="174"/>
      <c r="J110" s="174"/>
      <c r="K110" s="174"/>
      <c r="L110" s="174"/>
    </row>
    <row r="111" spans="2:12">
      <c r="B111" s="174"/>
      <c r="C111" s="175"/>
      <c r="D111" s="175"/>
      <c r="E111" s="174"/>
      <c r="F111" s="174"/>
      <c r="G111" s="174"/>
      <c r="H111" s="174"/>
      <c r="I111" s="174"/>
      <c r="J111" s="174"/>
      <c r="K111" s="174"/>
      <c r="L111" s="174"/>
    </row>
    <row r="112" spans="2:12">
      <c r="B112" s="174"/>
      <c r="C112" s="175"/>
      <c r="D112" s="175"/>
      <c r="E112" s="174"/>
      <c r="F112" s="174"/>
      <c r="G112" s="174"/>
      <c r="H112" s="174"/>
      <c r="I112" s="174"/>
      <c r="J112" s="174"/>
      <c r="K112" s="174"/>
      <c r="L112" s="174"/>
    </row>
    <row r="113" spans="2:12">
      <c r="B113" s="174"/>
      <c r="C113" s="175"/>
      <c r="D113" s="175"/>
      <c r="E113" s="174"/>
      <c r="F113" s="174"/>
      <c r="G113" s="174"/>
      <c r="H113" s="174"/>
      <c r="I113" s="174"/>
      <c r="J113" s="174"/>
      <c r="K113" s="174"/>
      <c r="L113" s="174"/>
    </row>
    <row r="114" spans="2:12">
      <c r="B114" s="174"/>
      <c r="C114" s="175"/>
      <c r="D114" s="175"/>
      <c r="E114" s="174"/>
      <c r="F114" s="174"/>
      <c r="G114" s="174"/>
      <c r="H114" s="174"/>
      <c r="I114" s="174"/>
      <c r="J114" s="174"/>
      <c r="K114" s="174"/>
      <c r="L114" s="174"/>
    </row>
    <row r="115" spans="2:12">
      <c r="B115" s="174"/>
      <c r="C115" s="175"/>
      <c r="D115" s="175"/>
      <c r="E115" s="174"/>
      <c r="F115" s="174"/>
      <c r="G115" s="174"/>
      <c r="H115" s="174"/>
      <c r="I115" s="174"/>
      <c r="J115" s="174"/>
      <c r="K115" s="174"/>
      <c r="L115" s="174"/>
    </row>
    <row r="116" spans="2:12">
      <c r="B116" s="174"/>
      <c r="C116" s="175"/>
      <c r="D116" s="175"/>
      <c r="E116" s="174"/>
      <c r="F116" s="174"/>
      <c r="G116" s="174"/>
      <c r="H116" s="174"/>
      <c r="I116" s="174"/>
      <c r="J116" s="174"/>
      <c r="K116" s="174"/>
      <c r="L116" s="174"/>
    </row>
    <row r="117" spans="2:12">
      <c r="B117" s="174"/>
      <c r="C117" s="175"/>
      <c r="D117" s="175"/>
      <c r="E117" s="174"/>
      <c r="F117" s="174"/>
      <c r="G117" s="174"/>
      <c r="H117" s="174"/>
      <c r="I117" s="174"/>
      <c r="J117" s="174"/>
      <c r="K117" s="174"/>
      <c r="L117" s="174"/>
    </row>
    <row r="118" spans="2:12">
      <c r="B118" s="174"/>
      <c r="C118" s="175"/>
      <c r="D118" s="175"/>
      <c r="E118" s="174"/>
      <c r="F118" s="174"/>
      <c r="G118" s="174"/>
      <c r="H118" s="174"/>
      <c r="I118" s="174"/>
      <c r="J118" s="174"/>
      <c r="K118" s="174"/>
      <c r="L118" s="174"/>
    </row>
    <row r="119" spans="2:12">
      <c r="B119" s="174"/>
      <c r="C119" s="175"/>
      <c r="D119" s="175"/>
      <c r="E119" s="174"/>
      <c r="F119" s="174"/>
      <c r="G119" s="174"/>
      <c r="H119" s="174"/>
      <c r="I119" s="174"/>
      <c r="J119" s="174"/>
      <c r="K119" s="174"/>
      <c r="L119" s="174"/>
    </row>
    <row r="120" spans="2:12">
      <c r="B120" s="174"/>
      <c r="C120" s="175"/>
      <c r="D120" s="175"/>
      <c r="E120" s="174"/>
      <c r="F120" s="174"/>
      <c r="G120" s="174"/>
      <c r="H120" s="174"/>
      <c r="I120" s="174"/>
      <c r="J120" s="174"/>
      <c r="K120" s="174"/>
      <c r="L120" s="174"/>
    </row>
    <row r="121" spans="2:12">
      <c r="B121" s="174"/>
      <c r="C121" s="175"/>
      <c r="D121" s="175"/>
      <c r="E121" s="174"/>
      <c r="F121" s="174"/>
      <c r="G121" s="174"/>
      <c r="H121" s="174"/>
      <c r="I121" s="174"/>
      <c r="J121" s="174"/>
      <c r="K121" s="174"/>
      <c r="L121" s="174"/>
    </row>
    <row r="122" spans="2:12">
      <c r="B122" s="174"/>
      <c r="C122" s="175"/>
      <c r="D122" s="175"/>
      <c r="E122" s="174"/>
      <c r="F122" s="174"/>
      <c r="G122" s="174"/>
      <c r="H122" s="174"/>
      <c r="I122" s="174"/>
      <c r="J122" s="174"/>
      <c r="K122" s="174"/>
      <c r="L122" s="174"/>
    </row>
    <row r="123" spans="2:12">
      <c r="B123" s="174"/>
      <c r="C123" s="175"/>
      <c r="D123" s="175"/>
      <c r="E123" s="174"/>
      <c r="F123" s="174"/>
      <c r="G123" s="174"/>
      <c r="H123" s="174"/>
      <c r="I123" s="174"/>
      <c r="J123" s="174"/>
      <c r="K123" s="174"/>
      <c r="L123" s="174"/>
    </row>
    <row r="124" spans="2:12">
      <c r="B124" s="174"/>
      <c r="C124" s="175"/>
      <c r="D124" s="175"/>
      <c r="E124" s="174"/>
      <c r="F124" s="174"/>
      <c r="G124" s="174"/>
      <c r="H124" s="174"/>
      <c r="I124" s="174"/>
      <c r="J124" s="174"/>
      <c r="K124" s="174"/>
      <c r="L124" s="174"/>
    </row>
    <row r="125" spans="2:12">
      <c r="B125" s="174"/>
      <c r="C125" s="175"/>
      <c r="D125" s="175"/>
      <c r="E125" s="174"/>
      <c r="F125" s="174"/>
      <c r="G125" s="174"/>
      <c r="H125" s="174"/>
      <c r="I125" s="174"/>
      <c r="J125" s="174"/>
      <c r="K125" s="174"/>
      <c r="L125" s="174"/>
    </row>
    <row r="126" spans="2:12">
      <c r="B126" s="174"/>
      <c r="C126" s="175"/>
      <c r="D126" s="175"/>
      <c r="E126" s="174"/>
      <c r="F126" s="174"/>
      <c r="G126" s="174"/>
      <c r="H126" s="174"/>
      <c r="I126" s="174"/>
      <c r="J126" s="174"/>
      <c r="K126" s="174"/>
      <c r="L126" s="174"/>
    </row>
    <row r="127" spans="2:12">
      <c r="B127" s="174"/>
      <c r="C127" s="175"/>
      <c r="D127" s="175"/>
      <c r="E127" s="174"/>
      <c r="F127" s="174"/>
      <c r="G127" s="174"/>
      <c r="H127" s="174"/>
      <c r="I127" s="174"/>
      <c r="J127" s="174"/>
      <c r="K127" s="174"/>
      <c r="L127" s="174"/>
    </row>
    <row r="128" spans="2:12">
      <c r="B128" s="174"/>
      <c r="C128" s="175"/>
      <c r="D128" s="175"/>
      <c r="E128" s="174"/>
      <c r="F128" s="174"/>
      <c r="G128" s="174"/>
      <c r="H128" s="174"/>
      <c r="I128" s="174"/>
      <c r="J128" s="174"/>
      <c r="K128" s="174"/>
      <c r="L128" s="174"/>
    </row>
    <row r="129" spans="2:12">
      <c r="B129" s="174"/>
      <c r="C129" s="175"/>
      <c r="D129" s="175"/>
      <c r="E129" s="174"/>
      <c r="F129" s="174"/>
      <c r="G129" s="174"/>
      <c r="H129" s="174"/>
      <c r="I129" s="174"/>
      <c r="J129" s="174"/>
      <c r="K129" s="174"/>
      <c r="L129" s="174"/>
    </row>
    <row r="130" spans="2:12">
      <c r="B130" s="174"/>
      <c r="C130" s="175"/>
      <c r="D130" s="175"/>
      <c r="E130" s="174"/>
      <c r="F130" s="174"/>
      <c r="G130" s="174"/>
      <c r="H130" s="174"/>
      <c r="I130" s="174"/>
      <c r="J130" s="174"/>
      <c r="K130" s="174"/>
      <c r="L130" s="174"/>
    </row>
    <row r="131" spans="2:12">
      <c r="B131" s="174"/>
      <c r="C131" s="175"/>
      <c r="D131" s="175"/>
      <c r="E131" s="174"/>
      <c r="F131" s="174"/>
      <c r="G131" s="174"/>
      <c r="H131" s="174"/>
      <c r="I131" s="174"/>
      <c r="J131" s="174"/>
      <c r="K131" s="174"/>
      <c r="L131" s="174"/>
    </row>
    <row r="132" spans="2:12">
      <c r="B132" s="174"/>
      <c r="C132" s="175"/>
      <c r="D132" s="175"/>
      <c r="E132" s="174"/>
      <c r="F132" s="174"/>
      <c r="G132" s="174"/>
      <c r="H132" s="174"/>
      <c r="I132" s="174"/>
      <c r="J132" s="174"/>
      <c r="K132" s="174"/>
      <c r="L132" s="174"/>
    </row>
    <row r="133" spans="2:12">
      <c r="B133" s="174"/>
      <c r="C133" s="175"/>
      <c r="D133" s="175"/>
      <c r="E133" s="174"/>
      <c r="F133" s="174"/>
      <c r="G133" s="174"/>
      <c r="H133" s="174"/>
      <c r="I133" s="174"/>
      <c r="J133" s="174"/>
      <c r="K133" s="174"/>
      <c r="L133" s="174"/>
    </row>
    <row r="134" spans="2:12">
      <c r="B134" s="174"/>
      <c r="C134" s="175"/>
      <c r="D134" s="175"/>
      <c r="E134" s="174"/>
      <c r="F134" s="174"/>
      <c r="G134" s="174"/>
      <c r="H134" s="174"/>
      <c r="I134" s="174"/>
      <c r="J134" s="174"/>
      <c r="K134" s="174"/>
      <c r="L134" s="174"/>
    </row>
    <row r="135" spans="2:12">
      <c r="B135" s="174"/>
      <c r="C135" s="175"/>
      <c r="D135" s="175"/>
      <c r="E135" s="174"/>
      <c r="F135" s="174"/>
      <c r="G135" s="174"/>
      <c r="H135" s="174"/>
      <c r="I135" s="174"/>
      <c r="J135" s="174"/>
      <c r="K135" s="174"/>
      <c r="L135" s="174"/>
    </row>
    <row r="136" spans="2:12">
      <c r="B136" s="174"/>
      <c r="C136" s="175"/>
      <c r="D136" s="175"/>
      <c r="E136" s="174"/>
      <c r="F136" s="174"/>
      <c r="G136" s="174"/>
      <c r="H136" s="174"/>
      <c r="I136" s="174"/>
      <c r="J136" s="174"/>
      <c r="K136" s="174"/>
      <c r="L136" s="174"/>
    </row>
    <row r="137" spans="2:12">
      <c r="B137" s="174"/>
      <c r="C137" s="175"/>
      <c r="D137" s="175"/>
      <c r="E137" s="174"/>
      <c r="F137" s="174"/>
      <c r="G137" s="174"/>
      <c r="H137" s="174"/>
      <c r="I137" s="174"/>
      <c r="J137" s="174"/>
      <c r="K137" s="174"/>
      <c r="L137" s="174"/>
    </row>
    <row r="138" spans="2:12">
      <c r="B138" s="174"/>
      <c r="C138" s="175"/>
      <c r="D138" s="175"/>
      <c r="E138" s="174"/>
      <c r="F138" s="174"/>
      <c r="G138" s="174"/>
      <c r="H138" s="174"/>
      <c r="I138" s="174"/>
      <c r="J138" s="174"/>
      <c r="K138" s="174"/>
      <c r="L138" s="174"/>
    </row>
    <row r="139" spans="2:12">
      <c r="B139" s="174"/>
      <c r="C139" s="175"/>
      <c r="D139" s="175"/>
      <c r="E139" s="174"/>
      <c r="F139" s="174"/>
      <c r="G139" s="174"/>
      <c r="H139" s="174"/>
      <c r="I139" s="174"/>
      <c r="J139" s="174"/>
      <c r="K139" s="174"/>
      <c r="L139" s="174"/>
    </row>
    <row r="140" spans="2:12">
      <c r="B140" s="174"/>
      <c r="C140" s="175"/>
      <c r="D140" s="175"/>
      <c r="E140" s="174"/>
      <c r="F140" s="174"/>
      <c r="G140" s="174"/>
      <c r="H140" s="174"/>
      <c r="I140" s="174"/>
      <c r="J140" s="174"/>
      <c r="K140" s="174"/>
      <c r="L140" s="174"/>
    </row>
    <row r="141" spans="2:12">
      <c r="B141" s="174"/>
      <c r="C141" s="175"/>
      <c r="D141" s="175"/>
      <c r="E141" s="174"/>
      <c r="F141" s="174"/>
      <c r="G141" s="174"/>
      <c r="H141" s="174"/>
      <c r="I141" s="174"/>
      <c r="J141" s="174"/>
      <c r="K141" s="174"/>
      <c r="L141" s="174"/>
    </row>
    <row r="142" spans="2:12">
      <c r="B142" s="174"/>
      <c r="C142" s="175"/>
      <c r="D142" s="175"/>
      <c r="E142" s="174"/>
      <c r="F142" s="174"/>
      <c r="G142" s="174"/>
      <c r="H142" s="174"/>
      <c r="I142" s="174"/>
      <c r="J142" s="174"/>
      <c r="K142" s="174"/>
      <c r="L142" s="174"/>
    </row>
    <row r="143" spans="2:12">
      <c r="B143" s="174"/>
      <c r="C143" s="175"/>
      <c r="D143" s="175"/>
      <c r="E143" s="174"/>
      <c r="F143" s="174"/>
      <c r="G143" s="174"/>
      <c r="H143" s="174"/>
      <c r="I143" s="174"/>
      <c r="J143" s="174"/>
      <c r="K143" s="174"/>
      <c r="L143" s="174"/>
    </row>
    <row r="144" spans="2:12">
      <c r="B144" s="174"/>
      <c r="C144" s="175"/>
      <c r="D144" s="175"/>
      <c r="E144" s="174"/>
      <c r="F144" s="174"/>
      <c r="G144" s="174"/>
      <c r="H144" s="174"/>
      <c r="I144" s="174"/>
      <c r="J144" s="174"/>
      <c r="K144" s="174"/>
      <c r="L144" s="174"/>
    </row>
    <row r="145" spans="2:12">
      <c r="B145" s="174"/>
      <c r="C145" s="175"/>
      <c r="D145" s="175"/>
      <c r="E145" s="174"/>
      <c r="F145" s="174"/>
      <c r="G145" s="174"/>
      <c r="H145" s="174"/>
      <c r="I145" s="174"/>
      <c r="J145" s="174"/>
      <c r="K145" s="174"/>
      <c r="L145" s="174"/>
    </row>
    <row r="146" spans="2:12">
      <c r="B146" s="174"/>
      <c r="C146" s="175"/>
      <c r="D146" s="175"/>
      <c r="E146" s="174"/>
      <c r="F146" s="174"/>
      <c r="G146" s="174"/>
      <c r="H146" s="174"/>
      <c r="I146" s="174"/>
      <c r="J146" s="174"/>
      <c r="K146" s="174"/>
      <c r="L146" s="174"/>
    </row>
    <row r="147" spans="2:12">
      <c r="B147" s="174"/>
      <c r="C147" s="175"/>
      <c r="D147" s="175"/>
      <c r="E147" s="174"/>
      <c r="F147" s="174"/>
      <c r="G147" s="174"/>
      <c r="H147" s="174"/>
      <c r="I147" s="174"/>
      <c r="J147" s="174"/>
      <c r="K147" s="174"/>
      <c r="L147" s="174"/>
    </row>
    <row r="148" spans="2:12">
      <c r="B148" s="174"/>
      <c r="C148" s="175"/>
      <c r="D148" s="175"/>
      <c r="E148" s="174"/>
      <c r="F148" s="174"/>
      <c r="G148" s="174"/>
      <c r="H148" s="174"/>
      <c r="I148" s="174"/>
      <c r="J148" s="174"/>
      <c r="K148" s="174"/>
      <c r="L148" s="174"/>
    </row>
    <row r="149" spans="2:12">
      <c r="B149" s="174"/>
      <c r="C149" s="175"/>
      <c r="D149" s="175"/>
      <c r="E149" s="174"/>
      <c r="F149" s="174"/>
      <c r="G149" s="174"/>
      <c r="H149" s="174"/>
      <c r="I149" s="174"/>
      <c r="J149" s="174"/>
      <c r="K149" s="174"/>
      <c r="L149" s="174"/>
    </row>
    <row r="150" spans="2:12">
      <c r="B150" s="174"/>
      <c r="C150" s="175"/>
      <c r="D150" s="175"/>
      <c r="E150" s="174"/>
      <c r="F150" s="174"/>
      <c r="G150" s="174"/>
      <c r="H150" s="174"/>
      <c r="I150" s="174"/>
      <c r="J150" s="174"/>
      <c r="K150" s="174"/>
      <c r="L150" s="174"/>
    </row>
    <row r="151" spans="2:12">
      <c r="B151" s="174"/>
      <c r="C151" s="175"/>
      <c r="D151" s="175"/>
      <c r="E151" s="174"/>
      <c r="F151" s="174"/>
      <c r="G151" s="174"/>
      <c r="H151" s="174"/>
      <c r="I151" s="174"/>
      <c r="J151" s="174"/>
      <c r="K151" s="174"/>
      <c r="L151" s="174"/>
    </row>
    <row r="152" spans="2:12">
      <c r="B152" s="174"/>
      <c r="C152" s="175"/>
      <c r="D152" s="175"/>
      <c r="E152" s="174"/>
      <c r="F152" s="174"/>
      <c r="G152" s="174"/>
      <c r="H152" s="174"/>
      <c r="I152" s="174"/>
      <c r="J152" s="174"/>
      <c r="K152" s="174"/>
      <c r="L152" s="174"/>
    </row>
    <row r="153" spans="2:12">
      <c r="B153" s="174"/>
      <c r="C153" s="175"/>
      <c r="D153" s="175"/>
      <c r="E153" s="174"/>
      <c r="F153" s="174"/>
      <c r="G153" s="174"/>
      <c r="H153" s="174"/>
      <c r="I153" s="174"/>
      <c r="J153" s="174"/>
      <c r="K153" s="174"/>
      <c r="L153" s="174"/>
    </row>
    <row r="154" spans="2:12">
      <c r="B154" s="174"/>
      <c r="C154" s="175"/>
      <c r="D154" s="175"/>
      <c r="E154" s="174"/>
      <c r="F154" s="174"/>
      <c r="G154" s="174"/>
      <c r="H154" s="174"/>
      <c r="I154" s="174"/>
      <c r="J154" s="174"/>
      <c r="K154" s="174"/>
      <c r="L154" s="174"/>
    </row>
    <row r="155" spans="2:12">
      <c r="B155" s="174"/>
      <c r="C155" s="175"/>
      <c r="D155" s="175"/>
      <c r="E155" s="174"/>
      <c r="F155" s="174"/>
      <c r="G155" s="174"/>
      <c r="H155" s="174"/>
      <c r="I155" s="174"/>
      <c r="J155" s="174"/>
      <c r="K155" s="174"/>
      <c r="L155" s="174"/>
    </row>
    <row r="156" spans="2:12">
      <c r="B156" s="174"/>
      <c r="C156" s="175"/>
      <c r="D156" s="175"/>
      <c r="E156" s="174"/>
      <c r="F156" s="174"/>
      <c r="G156" s="174"/>
      <c r="H156" s="174"/>
      <c r="I156" s="174"/>
      <c r="J156" s="174"/>
      <c r="K156" s="174"/>
      <c r="L156" s="174"/>
    </row>
    <row r="157" spans="2:12">
      <c r="B157" s="174"/>
      <c r="C157" s="175"/>
      <c r="D157" s="175"/>
      <c r="E157" s="174"/>
      <c r="F157" s="174"/>
      <c r="G157" s="174"/>
      <c r="H157" s="174"/>
      <c r="I157" s="174"/>
      <c r="J157" s="174"/>
      <c r="K157" s="174"/>
      <c r="L157" s="174"/>
    </row>
    <row r="158" spans="2:12">
      <c r="B158" s="174"/>
      <c r="C158" s="175"/>
      <c r="D158" s="175"/>
      <c r="E158" s="174"/>
      <c r="F158" s="174"/>
      <c r="G158" s="174"/>
      <c r="H158" s="174"/>
      <c r="I158" s="174"/>
      <c r="J158" s="174"/>
      <c r="K158" s="174"/>
      <c r="L158" s="174"/>
    </row>
    <row r="159" spans="2:12">
      <c r="B159" s="174"/>
      <c r="C159" s="175"/>
      <c r="D159" s="175"/>
      <c r="E159" s="174"/>
      <c r="F159" s="174"/>
      <c r="G159" s="174"/>
      <c r="H159" s="174"/>
      <c r="I159" s="174"/>
      <c r="J159" s="174"/>
      <c r="K159" s="174"/>
      <c r="L159" s="174"/>
    </row>
    <row r="160" spans="2:12">
      <c r="B160" s="174"/>
      <c r="C160" s="175"/>
      <c r="D160" s="175"/>
      <c r="E160" s="174"/>
      <c r="F160" s="174"/>
      <c r="G160" s="174"/>
      <c r="H160" s="174"/>
      <c r="I160" s="174"/>
      <c r="J160" s="174"/>
      <c r="K160" s="174"/>
      <c r="L160" s="174"/>
    </row>
    <row r="161" spans="2:12">
      <c r="B161" s="174"/>
      <c r="C161" s="175"/>
      <c r="D161" s="175"/>
      <c r="E161" s="174"/>
      <c r="F161" s="174"/>
      <c r="G161" s="174"/>
      <c r="H161" s="174"/>
      <c r="I161" s="174"/>
      <c r="J161" s="174"/>
      <c r="K161" s="174"/>
      <c r="L161" s="174"/>
    </row>
    <row r="162" spans="2:12">
      <c r="B162" s="174"/>
      <c r="C162" s="175"/>
      <c r="D162" s="175"/>
      <c r="E162" s="174"/>
      <c r="F162" s="174"/>
      <c r="G162" s="174"/>
      <c r="H162" s="174"/>
      <c r="I162" s="174"/>
      <c r="J162" s="174"/>
      <c r="K162" s="174"/>
      <c r="L162" s="174"/>
    </row>
    <row r="163" spans="2:12">
      <c r="B163" s="174"/>
      <c r="C163" s="175"/>
      <c r="D163" s="175"/>
      <c r="E163" s="174"/>
      <c r="F163" s="174"/>
      <c r="G163" s="174"/>
      <c r="H163" s="174"/>
      <c r="I163" s="174"/>
      <c r="J163" s="174"/>
      <c r="K163" s="174"/>
      <c r="L163" s="174"/>
    </row>
    <row r="164" spans="2:12">
      <c r="B164" s="174"/>
      <c r="C164" s="175"/>
      <c r="D164" s="175"/>
      <c r="E164" s="174"/>
      <c r="F164" s="174"/>
      <c r="G164" s="174"/>
      <c r="H164" s="174"/>
      <c r="I164" s="174"/>
      <c r="J164" s="174"/>
      <c r="K164" s="174"/>
      <c r="L164" s="174"/>
    </row>
    <row r="165" spans="2:12">
      <c r="B165" s="174"/>
      <c r="C165" s="175"/>
      <c r="D165" s="175"/>
      <c r="E165" s="174"/>
      <c r="F165" s="174"/>
      <c r="G165" s="174"/>
      <c r="H165" s="174"/>
      <c r="I165" s="174"/>
      <c r="J165" s="174"/>
      <c r="K165" s="174"/>
      <c r="L165" s="174"/>
    </row>
    <row r="166" spans="2:12">
      <c r="B166" s="174"/>
      <c r="C166" s="175"/>
      <c r="D166" s="175"/>
      <c r="E166" s="174"/>
      <c r="F166" s="174"/>
      <c r="G166" s="174"/>
      <c r="H166" s="174"/>
      <c r="I166" s="174"/>
      <c r="J166" s="174"/>
      <c r="K166" s="174"/>
      <c r="L166" s="174"/>
    </row>
    <row r="167" spans="2:12">
      <c r="B167" s="174"/>
      <c r="C167" s="175"/>
      <c r="D167" s="175"/>
      <c r="E167" s="174"/>
      <c r="F167" s="174"/>
      <c r="G167" s="174"/>
      <c r="H167" s="174"/>
      <c r="I167" s="174"/>
      <c r="J167" s="174"/>
      <c r="K167" s="174"/>
      <c r="L167" s="174"/>
    </row>
    <row r="168" spans="2:12">
      <c r="B168" s="174"/>
      <c r="C168" s="175"/>
      <c r="D168" s="175"/>
      <c r="E168" s="174"/>
      <c r="F168" s="174"/>
      <c r="G168" s="174"/>
      <c r="H168" s="174"/>
      <c r="I168" s="174"/>
      <c r="J168" s="174"/>
      <c r="K168" s="174"/>
      <c r="L168" s="174"/>
    </row>
    <row r="169" spans="2:12">
      <c r="B169" s="174"/>
      <c r="C169" s="175"/>
      <c r="D169" s="175"/>
      <c r="E169" s="174"/>
      <c r="F169" s="174"/>
      <c r="G169" s="174"/>
      <c r="H169" s="174"/>
      <c r="I169" s="174"/>
      <c r="J169" s="174"/>
      <c r="K169" s="174"/>
      <c r="L169" s="174"/>
    </row>
    <row r="170" spans="2:12">
      <c r="B170" s="174"/>
      <c r="C170" s="175"/>
      <c r="D170" s="175"/>
      <c r="E170" s="174"/>
      <c r="F170" s="174"/>
      <c r="G170" s="174"/>
      <c r="H170" s="174"/>
      <c r="I170" s="174"/>
      <c r="J170" s="174"/>
      <c r="K170" s="174"/>
      <c r="L170" s="174"/>
    </row>
    <row r="171" spans="2:12">
      <c r="B171" s="174"/>
      <c r="C171" s="175"/>
      <c r="D171" s="175"/>
      <c r="E171" s="174"/>
      <c r="F171" s="174"/>
      <c r="G171" s="174"/>
      <c r="H171" s="174"/>
      <c r="I171" s="174"/>
      <c r="J171" s="174"/>
      <c r="K171" s="174"/>
      <c r="L171" s="174"/>
    </row>
    <row r="172" spans="2:12">
      <c r="B172" s="174"/>
      <c r="C172" s="175"/>
      <c r="D172" s="175"/>
      <c r="E172" s="174"/>
      <c r="F172" s="174"/>
      <c r="G172" s="174"/>
      <c r="H172" s="174"/>
      <c r="I172" s="174"/>
      <c r="J172" s="174"/>
      <c r="K172" s="174"/>
      <c r="L172" s="174"/>
    </row>
    <row r="173" spans="2:12">
      <c r="B173" s="174"/>
      <c r="C173" s="175"/>
      <c r="D173" s="175"/>
      <c r="E173" s="174"/>
      <c r="F173" s="174"/>
      <c r="G173" s="174"/>
      <c r="H173" s="174"/>
      <c r="I173" s="174"/>
      <c r="J173" s="174"/>
      <c r="K173" s="174"/>
      <c r="L173" s="174"/>
    </row>
    <row r="174" spans="2:12">
      <c r="B174" s="174"/>
      <c r="C174" s="175"/>
      <c r="D174" s="175"/>
      <c r="E174" s="174"/>
      <c r="F174" s="174"/>
      <c r="G174" s="174"/>
      <c r="H174" s="174"/>
      <c r="I174" s="174"/>
      <c r="J174" s="174"/>
      <c r="K174" s="174"/>
      <c r="L174" s="174"/>
    </row>
    <row r="175" spans="2:12">
      <c r="B175" s="174"/>
      <c r="C175" s="175"/>
      <c r="D175" s="175"/>
      <c r="E175" s="174"/>
      <c r="F175" s="174"/>
      <c r="G175" s="174"/>
      <c r="H175" s="174"/>
      <c r="I175" s="174"/>
      <c r="J175" s="174"/>
      <c r="K175" s="174"/>
      <c r="L175" s="174"/>
    </row>
    <row r="176" spans="2:12">
      <c r="B176" s="174"/>
      <c r="C176" s="175"/>
      <c r="D176" s="175"/>
      <c r="E176" s="174"/>
      <c r="F176" s="174"/>
      <c r="G176" s="174"/>
      <c r="H176" s="174"/>
      <c r="I176" s="174"/>
      <c r="J176" s="174"/>
      <c r="K176" s="174"/>
      <c r="L176" s="174"/>
    </row>
    <row r="177" spans="2:12">
      <c r="B177" s="174"/>
      <c r="C177" s="175"/>
      <c r="D177" s="175"/>
      <c r="E177" s="174"/>
      <c r="F177" s="174"/>
      <c r="G177" s="174"/>
      <c r="H177" s="174"/>
      <c r="I177" s="174"/>
      <c r="J177" s="174"/>
      <c r="K177" s="174"/>
      <c r="L177" s="174"/>
    </row>
    <row r="178" spans="2:12">
      <c r="B178" s="174"/>
      <c r="C178" s="175"/>
      <c r="D178" s="175"/>
      <c r="E178" s="174"/>
      <c r="F178" s="174"/>
      <c r="G178" s="174"/>
      <c r="H178" s="174"/>
      <c r="I178" s="174"/>
      <c r="J178" s="174"/>
      <c r="K178" s="174"/>
      <c r="L178" s="174"/>
    </row>
    <row r="179" spans="2:12">
      <c r="B179" s="174"/>
      <c r="C179" s="175"/>
      <c r="D179" s="175"/>
      <c r="E179" s="174"/>
      <c r="F179" s="174"/>
      <c r="G179" s="174"/>
      <c r="H179" s="174"/>
      <c r="I179" s="174"/>
      <c r="J179" s="174"/>
      <c r="K179" s="174"/>
      <c r="L179" s="174"/>
    </row>
    <row r="180" spans="2:12">
      <c r="B180" s="174"/>
      <c r="C180" s="175"/>
      <c r="D180" s="175"/>
      <c r="E180" s="174"/>
      <c r="F180" s="174"/>
      <c r="G180" s="174"/>
      <c r="H180" s="174"/>
      <c r="I180" s="174"/>
      <c r="J180" s="174"/>
      <c r="K180" s="174"/>
      <c r="L180" s="174"/>
    </row>
    <row r="181" spans="2:12">
      <c r="B181" s="174"/>
      <c r="C181" s="175"/>
      <c r="D181" s="175"/>
      <c r="E181" s="174"/>
      <c r="F181" s="174"/>
      <c r="G181" s="174"/>
      <c r="H181" s="174"/>
      <c r="I181" s="174"/>
      <c r="J181" s="174"/>
      <c r="K181" s="174"/>
      <c r="L181" s="174"/>
    </row>
    <row r="182" spans="2:12">
      <c r="B182" s="174"/>
      <c r="C182" s="175"/>
      <c r="D182" s="175"/>
      <c r="E182" s="174"/>
      <c r="F182" s="174"/>
      <c r="G182" s="174"/>
      <c r="H182" s="174"/>
      <c r="I182" s="174"/>
      <c r="J182" s="174"/>
      <c r="K182" s="174"/>
      <c r="L182" s="174"/>
    </row>
    <row r="183" spans="2:12">
      <c r="B183" s="174"/>
      <c r="C183" s="175"/>
      <c r="D183" s="175"/>
      <c r="E183" s="174"/>
      <c r="F183" s="174"/>
      <c r="G183" s="174"/>
      <c r="H183" s="174"/>
      <c r="I183" s="174"/>
      <c r="J183" s="174"/>
      <c r="K183" s="174"/>
      <c r="L183" s="174"/>
    </row>
    <row r="184" spans="2:12">
      <c r="B184" s="174"/>
      <c r="C184" s="175"/>
      <c r="D184" s="175"/>
      <c r="E184" s="174"/>
      <c r="F184" s="174"/>
      <c r="G184" s="174"/>
      <c r="H184" s="174"/>
      <c r="I184" s="174"/>
      <c r="J184" s="174"/>
      <c r="K184" s="174"/>
      <c r="L184" s="174"/>
    </row>
    <row r="185" spans="2:12">
      <c r="B185" s="174"/>
      <c r="C185" s="175"/>
      <c r="D185" s="175"/>
      <c r="E185" s="174"/>
      <c r="F185" s="174"/>
      <c r="G185" s="174"/>
      <c r="H185" s="174"/>
      <c r="I185" s="174"/>
      <c r="J185" s="174"/>
      <c r="K185" s="174"/>
      <c r="L185" s="174"/>
    </row>
    <row r="186" spans="2:12">
      <c r="B186" s="174"/>
      <c r="C186" s="175"/>
      <c r="D186" s="175"/>
      <c r="E186" s="174"/>
      <c r="F186" s="174"/>
      <c r="G186" s="174"/>
      <c r="H186" s="174"/>
      <c r="I186" s="174"/>
      <c r="J186" s="174"/>
      <c r="K186" s="174"/>
      <c r="L186" s="174"/>
    </row>
    <row r="187" spans="2:12">
      <c r="B187" s="174"/>
      <c r="C187" s="175"/>
      <c r="D187" s="175"/>
      <c r="E187" s="174"/>
      <c r="F187" s="174"/>
      <c r="G187" s="174"/>
      <c r="H187" s="174"/>
      <c r="I187" s="174"/>
      <c r="J187" s="174"/>
      <c r="K187" s="174"/>
      <c r="L187" s="174"/>
    </row>
    <row r="188" spans="2:12">
      <c r="B188" s="174"/>
      <c r="C188" s="175"/>
      <c r="D188" s="175"/>
      <c r="E188" s="174"/>
      <c r="F188" s="174"/>
      <c r="G188" s="174"/>
      <c r="H188" s="174"/>
      <c r="I188" s="174"/>
      <c r="J188" s="174"/>
      <c r="K188" s="174"/>
      <c r="L188" s="174"/>
    </row>
    <row r="189" spans="2:12">
      <c r="B189" s="174"/>
      <c r="C189" s="175"/>
      <c r="D189" s="175"/>
      <c r="E189" s="174"/>
      <c r="F189" s="174"/>
      <c r="G189" s="174"/>
      <c r="H189" s="174"/>
      <c r="I189" s="174"/>
      <c r="J189" s="174"/>
      <c r="K189" s="174"/>
      <c r="L189" s="174"/>
    </row>
    <row r="190" spans="2:12">
      <c r="B190" s="174"/>
      <c r="C190" s="175"/>
      <c r="D190" s="175"/>
      <c r="E190" s="174"/>
      <c r="F190" s="174"/>
      <c r="G190" s="174"/>
      <c r="H190" s="174"/>
      <c r="I190" s="174"/>
      <c r="J190" s="174"/>
      <c r="K190" s="174"/>
      <c r="L190" s="174"/>
    </row>
    <row r="191" spans="2:12">
      <c r="B191" s="174"/>
      <c r="C191" s="175"/>
      <c r="D191" s="175"/>
      <c r="E191" s="174"/>
      <c r="F191" s="174"/>
      <c r="G191" s="174"/>
      <c r="H191" s="174"/>
      <c r="I191" s="174"/>
      <c r="J191" s="174"/>
      <c r="K191" s="174"/>
      <c r="L191" s="174"/>
    </row>
    <row r="192" spans="2:12">
      <c r="B192" s="174"/>
      <c r="C192" s="175"/>
      <c r="D192" s="175"/>
      <c r="E192" s="174"/>
      <c r="F192" s="174"/>
      <c r="G192" s="174"/>
      <c r="H192" s="174"/>
      <c r="I192" s="174"/>
      <c r="J192" s="174"/>
      <c r="K192" s="174"/>
      <c r="L192" s="174"/>
    </row>
    <row r="193" spans="2:12">
      <c r="B193" s="174"/>
      <c r="C193" s="175"/>
      <c r="D193" s="175"/>
      <c r="E193" s="174"/>
      <c r="F193" s="174"/>
      <c r="G193" s="174"/>
      <c r="H193" s="174"/>
      <c r="I193" s="174"/>
      <c r="J193" s="174"/>
      <c r="K193" s="174"/>
      <c r="L193" s="174"/>
    </row>
    <row r="194" spans="2:12">
      <c r="B194" s="174"/>
      <c r="C194" s="175"/>
      <c r="D194" s="175"/>
      <c r="E194" s="174"/>
      <c r="F194" s="174"/>
      <c r="G194" s="174"/>
      <c r="H194" s="174"/>
      <c r="I194" s="174"/>
      <c r="J194" s="174"/>
      <c r="K194" s="174"/>
      <c r="L194" s="174"/>
    </row>
    <row r="195" spans="2:12">
      <c r="B195" s="174"/>
      <c r="C195" s="175"/>
      <c r="D195" s="175"/>
      <c r="E195" s="174"/>
      <c r="F195" s="174"/>
      <c r="G195" s="174"/>
      <c r="H195" s="174"/>
      <c r="I195" s="174"/>
      <c r="J195" s="174"/>
      <c r="K195" s="174"/>
      <c r="L195" s="174"/>
    </row>
    <row r="196" spans="2:12">
      <c r="B196" s="174"/>
      <c r="C196" s="175"/>
      <c r="D196" s="175"/>
      <c r="E196" s="174"/>
      <c r="F196" s="174"/>
      <c r="G196" s="174"/>
      <c r="H196" s="174"/>
      <c r="I196" s="174"/>
      <c r="J196" s="174"/>
      <c r="K196" s="174"/>
      <c r="L196" s="174"/>
    </row>
    <row r="197" spans="2:12">
      <c r="B197" s="174"/>
      <c r="C197" s="175"/>
      <c r="D197" s="175"/>
      <c r="E197" s="174"/>
      <c r="F197" s="174"/>
      <c r="G197" s="174"/>
      <c r="H197" s="174"/>
      <c r="I197" s="174"/>
      <c r="J197" s="174"/>
      <c r="K197" s="174"/>
      <c r="L197" s="174"/>
    </row>
    <row r="198" spans="2:12">
      <c r="B198" s="174"/>
      <c r="C198" s="175"/>
      <c r="D198" s="175"/>
      <c r="E198" s="174"/>
      <c r="F198" s="174"/>
      <c r="G198" s="174"/>
      <c r="H198" s="174"/>
      <c r="I198" s="174"/>
      <c r="J198" s="174"/>
      <c r="K198" s="174"/>
      <c r="L198" s="174"/>
    </row>
    <row r="199" spans="2:12">
      <c r="B199" s="174"/>
      <c r="C199" s="175"/>
      <c r="D199" s="175"/>
      <c r="E199" s="174"/>
      <c r="F199" s="174"/>
      <c r="G199" s="174"/>
      <c r="H199" s="174"/>
      <c r="I199" s="174"/>
      <c r="J199" s="174"/>
      <c r="K199" s="174"/>
      <c r="L199" s="174"/>
    </row>
    <row r="200" spans="2:12">
      <c r="B200" s="174"/>
      <c r="C200" s="175"/>
      <c r="D200" s="175"/>
      <c r="E200" s="174"/>
      <c r="F200" s="174"/>
      <c r="G200" s="174"/>
      <c r="H200" s="174"/>
      <c r="I200" s="174"/>
      <c r="J200" s="174"/>
      <c r="K200" s="174"/>
      <c r="L200" s="174"/>
    </row>
    <row r="201" spans="2:12">
      <c r="B201" s="174"/>
      <c r="C201" s="175"/>
      <c r="D201" s="175"/>
      <c r="E201" s="174"/>
      <c r="F201" s="174"/>
      <c r="G201" s="174"/>
      <c r="H201" s="174"/>
      <c r="I201" s="174"/>
      <c r="J201" s="174"/>
      <c r="K201" s="174"/>
      <c r="L201" s="174"/>
    </row>
    <row r="202" spans="2:12">
      <c r="B202" s="174"/>
      <c r="C202" s="175"/>
      <c r="D202" s="175"/>
      <c r="E202" s="174"/>
      <c r="F202" s="174"/>
      <c r="G202" s="174"/>
      <c r="H202" s="174"/>
      <c r="I202" s="174"/>
      <c r="J202" s="174"/>
      <c r="K202" s="174"/>
      <c r="L202" s="174"/>
    </row>
    <row r="203" spans="2:12">
      <c r="B203" s="174"/>
      <c r="C203" s="175"/>
      <c r="D203" s="175"/>
      <c r="E203" s="174"/>
      <c r="F203" s="174"/>
      <c r="G203" s="174"/>
      <c r="H203" s="174"/>
      <c r="I203" s="174"/>
      <c r="J203" s="174"/>
      <c r="K203" s="174"/>
      <c r="L203" s="174"/>
    </row>
    <row r="204" spans="2:12">
      <c r="B204" s="174"/>
      <c r="C204" s="175"/>
      <c r="D204" s="175"/>
      <c r="E204" s="174"/>
      <c r="F204" s="174"/>
      <c r="G204" s="174"/>
      <c r="H204" s="174"/>
      <c r="I204" s="174"/>
      <c r="J204" s="174"/>
      <c r="K204" s="174"/>
      <c r="L204" s="174"/>
    </row>
    <row r="205" spans="2:12">
      <c r="B205" s="174"/>
      <c r="C205" s="175"/>
      <c r="D205" s="175"/>
      <c r="E205" s="174"/>
      <c r="F205" s="174"/>
      <c r="G205" s="174"/>
      <c r="H205" s="174"/>
      <c r="I205" s="174"/>
      <c r="J205" s="174"/>
      <c r="K205" s="174"/>
      <c r="L205" s="174"/>
    </row>
    <row r="206" spans="2:12">
      <c r="B206" s="174"/>
      <c r="C206" s="175"/>
      <c r="D206" s="175"/>
      <c r="E206" s="174"/>
      <c r="F206" s="174"/>
      <c r="G206" s="174"/>
      <c r="H206" s="174"/>
      <c r="I206" s="174"/>
      <c r="J206" s="174"/>
      <c r="K206" s="174"/>
      <c r="L206" s="174"/>
    </row>
    <row r="207" spans="2:12">
      <c r="B207" s="174"/>
      <c r="C207" s="175"/>
      <c r="D207" s="175"/>
      <c r="E207" s="174"/>
      <c r="F207" s="174"/>
      <c r="G207" s="174"/>
      <c r="H207" s="174"/>
      <c r="I207" s="174"/>
      <c r="J207" s="174"/>
      <c r="K207" s="174"/>
      <c r="L207" s="174"/>
    </row>
    <row r="208" spans="2:12">
      <c r="B208" s="174"/>
      <c r="C208" s="175"/>
      <c r="D208" s="175"/>
      <c r="E208" s="174"/>
      <c r="F208" s="174"/>
      <c r="G208" s="174"/>
      <c r="H208" s="174"/>
      <c r="I208" s="174"/>
      <c r="J208" s="174"/>
      <c r="K208" s="174"/>
      <c r="L208" s="174"/>
    </row>
    <row r="209" spans="2:12">
      <c r="B209" s="174"/>
      <c r="C209" s="175"/>
      <c r="D209" s="175"/>
      <c r="E209" s="174"/>
      <c r="F209" s="174"/>
      <c r="G209" s="174"/>
      <c r="H209" s="174"/>
      <c r="I209" s="174"/>
      <c r="J209" s="174"/>
      <c r="K209" s="174"/>
      <c r="L209" s="174"/>
    </row>
    <row r="210" spans="2:12">
      <c r="B210" s="174"/>
      <c r="C210" s="175"/>
      <c r="D210" s="175"/>
      <c r="E210" s="174"/>
      <c r="F210" s="174"/>
      <c r="G210" s="174"/>
      <c r="H210" s="174"/>
      <c r="I210" s="174"/>
      <c r="J210" s="174"/>
      <c r="K210" s="174"/>
      <c r="L210" s="174"/>
    </row>
    <row r="211" spans="2:12">
      <c r="B211" s="174"/>
      <c r="C211" s="175"/>
      <c r="D211" s="175"/>
      <c r="E211" s="174"/>
      <c r="F211" s="174"/>
      <c r="G211" s="174"/>
      <c r="H211" s="174"/>
      <c r="I211" s="174"/>
      <c r="J211" s="174"/>
      <c r="K211" s="174"/>
      <c r="L211" s="174"/>
    </row>
    <row r="212" spans="2:12">
      <c r="B212" s="174"/>
      <c r="C212" s="175"/>
      <c r="D212" s="175"/>
      <c r="E212" s="174"/>
      <c r="F212" s="174"/>
      <c r="G212" s="174"/>
      <c r="H212" s="174"/>
      <c r="I212" s="174"/>
      <c r="J212" s="174"/>
      <c r="K212" s="174"/>
      <c r="L212" s="174"/>
    </row>
    <row r="213" spans="2:12">
      <c r="B213" s="174"/>
      <c r="C213" s="175"/>
      <c r="D213" s="175"/>
      <c r="E213" s="174"/>
      <c r="F213" s="174"/>
      <c r="G213" s="174"/>
      <c r="H213" s="174"/>
      <c r="I213" s="174"/>
      <c r="J213" s="174"/>
      <c r="K213" s="174"/>
      <c r="L213" s="174"/>
    </row>
    <row r="214" spans="2:12">
      <c r="B214" s="174"/>
      <c r="C214" s="175"/>
      <c r="D214" s="175"/>
      <c r="E214" s="174"/>
      <c r="F214" s="174"/>
      <c r="G214" s="174"/>
      <c r="H214" s="174"/>
      <c r="I214" s="174"/>
      <c r="J214" s="174"/>
      <c r="K214" s="174"/>
      <c r="L214" s="174"/>
    </row>
    <row r="215" spans="2:12">
      <c r="B215" s="174"/>
      <c r="C215" s="175"/>
      <c r="D215" s="175"/>
      <c r="E215" s="174"/>
      <c r="F215" s="174"/>
      <c r="G215" s="174"/>
      <c r="H215" s="174"/>
      <c r="I215" s="174"/>
      <c r="J215" s="174"/>
      <c r="K215" s="174"/>
      <c r="L215" s="174"/>
    </row>
    <row r="216" spans="2:12">
      <c r="B216" s="174"/>
      <c r="C216" s="175"/>
      <c r="D216" s="175"/>
      <c r="E216" s="174"/>
      <c r="F216" s="174"/>
      <c r="G216" s="174"/>
      <c r="H216" s="174"/>
      <c r="I216" s="174"/>
      <c r="J216" s="174"/>
      <c r="K216" s="174"/>
      <c r="L216" s="174"/>
    </row>
    <row r="217" spans="2:12">
      <c r="B217" s="174"/>
      <c r="C217" s="175"/>
      <c r="D217" s="175"/>
      <c r="E217" s="174"/>
      <c r="F217" s="174"/>
      <c r="G217" s="174"/>
      <c r="H217" s="174"/>
      <c r="I217" s="174"/>
      <c r="J217" s="174"/>
      <c r="K217" s="174"/>
      <c r="L217" s="174"/>
    </row>
    <row r="218" spans="2:12">
      <c r="B218" s="174"/>
      <c r="C218" s="175"/>
      <c r="D218" s="175"/>
      <c r="E218" s="174"/>
      <c r="F218" s="174"/>
      <c r="G218" s="174"/>
      <c r="H218" s="174"/>
      <c r="I218" s="174"/>
      <c r="J218" s="174"/>
      <c r="K218" s="174"/>
      <c r="L218" s="174"/>
    </row>
    <row r="219" spans="2:12">
      <c r="B219" s="174"/>
      <c r="C219" s="175"/>
      <c r="D219" s="175"/>
      <c r="E219" s="174"/>
      <c r="F219" s="174"/>
      <c r="G219" s="174"/>
      <c r="H219" s="174"/>
      <c r="I219" s="174"/>
      <c r="J219" s="174"/>
      <c r="K219" s="174"/>
      <c r="L219" s="174"/>
    </row>
    <row r="220" spans="2:12">
      <c r="B220" s="174"/>
      <c r="C220" s="175"/>
      <c r="D220" s="175"/>
      <c r="E220" s="174"/>
      <c r="F220" s="174"/>
      <c r="G220" s="174"/>
      <c r="H220" s="174"/>
      <c r="I220" s="174"/>
      <c r="J220" s="174"/>
      <c r="K220" s="174"/>
      <c r="L220" s="174"/>
    </row>
    <row r="221" spans="2:12">
      <c r="B221" s="174"/>
      <c r="C221" s="175"/>
      <c r="D221" s="175"/>
      <c r="E221" s="174"/>
      <c r="F221" s="174"/>
      <c r="G221" s="174"/>
      <c r="H221" s="174"/>
      <c r="I221" s="174"/>
      <c r="J221" s="174"/>
      <c r="K221" s="174"/>
      <c r="L221" s="174"/>
    </row>
    <row r="222" spans="2:12">
      <c r="B222" s="174"/>
      <c r="C222" s="175"/>
      <c r="D222" s="175"/>
      <c r="E222" s="174"/>
      <c r="F222" s="174"/>
      <c r="G222" s="174"/>
      <c r="H222" s="174"/>
      <c r="I222" s="174"/>
      <c r="J222" s="174"/>
      <c r="K222" s="174"/>
      <c r="L222" s="174"/>
    </row>
    <row r="223" spans="2:12">
      <c r="B223" s="174"/>
      <c r="C223" s="175"/>
      <c r="D223" s="175"/>
      <c r="E223" s="174"/>
      <c r="F223" s="174"/>
      <c r="G223" s="174"/>
      <c r="H223" s="174"/>
      <c r="I223" s="174"/>
      <c r="J223" s="174"/>
      <c r="K223" s="174"/>
      <c r="L223" s="174"/>
    </row>
    <row r="224" spans="2:12">
      <c r="B224" s="174"/>
      <c r="C224" s="175"/>
      <c r="D224" s="175"/>
      <c r="E224" s="174"/>
      <c r="F224" s="174"/>
      <c r="G224" s="174"/>
      <c r="H224" s="174"/>
      <c r="I224" s="174"/>
      <c r="J224" s="174"/>
      <c r="K224" s="174"/>
      <c r="L224" s="174"/>
    </row>
    <row r="225" spans="2:12">
      <c r="B225" s="174"/>
      <c r="C225" s="175"/>
      <c r="D225" s="175"/>
      <c r="E225" s="174"/>
      <c r="F225" s="174"/>
      <c r="G225" s="174"/>
      <c r="H225" s="174"/>
      <c r="I225" s="174"/>
      <c r="J225" s="174"/>
      <c r="K225" s="174"/>
      <c r="L225" s="174"/>
    </row>
    <row r="226" spans="2:12">
      <c r="B226" s="174"/>
      <c r="C226" s="175"/>
      <c r="D226" s="175"/>
      <c r="E226" s="174"/>
      <c r="F226" s="174"/>
      <c r="G226" s="174"/>
      <c r="H226" s="174"/>
      <c r="I226" s="174"/>
      <c r="J226" s="174"/>
      <c r="K226" s="174"/>
      <c r="L226" s="174"/>
    </row>
    <row r="227" spans="2:12">
      <c r="B227" s="174"/>
      <c r="C227" s="175"/>
      <c r="D227" s="175"/>
      <c r="E227" s="174"/>
      <c r="F227" s="174"/>
      <c r="G227" s="174"/>
      <c r="H227" s="174"/>
      <c r="I227" s="174"/>
      <c r="J227" s="174"/>
      <c r="K227" s="174"/>
      <c r="L227" s="174"/>
    </row>
    <row r="228" spans="2:12">
      <c r="B228" s="174"/>
      <c r="C228" s="175"/>
      <c r="D228" s="175"/>
      <c r="E228" s="174"/>
      <c r="F228" s="174"/>
      <c r="G228" s="174"/>
      <c r="H228" s="174"/>
      <c r="I228" s="174"/>
      <c r="J228" s="174"/>
      <c r="K228" s="174"/>
      <c r="L228" s="174"/>
    </row>
    <row r="229" spans="2:12">
      <c r="B229" s="174"/>
      <c r="C229" s="175"/>
      <c r="D229" s="175"/>
      <c r="E229" s="174"/>
      <c r="F229" s="174"/>
      <c r="G229" s="174"/>
      <c r="H229" s="174"/>
      <c r="I229" s="174"/>
      <c r="J229" s="174"/>
      <c r="K229" s="174"/>
      <c r="L229" s="174"/>
    </row>
    <row r="230" spans="2:12">
      <c r="B230" s="174"/>
      <c r="C230" s="175"/>
      <c r="D230" s="175"/>
      <c r="E230" s="174"/>
      <c r="F230" s="174"/>
      <c r="G230" s="174"/>
      <c r="H230" s="174"/>
      <c r="I230" s="174"/>
      <c r="J230" s="174"/>
      <c r="K230" s="174"/>
      <c r="L230" s="174"/>
    </row>
    <row r="231" spans="2:12">
      <c r="B231" s="174"/>
      <c r="C231" s="175"/>
      <c r="D231" s="175"/>
      <c r="E231" s="174"/>
      <c r="F231" s="174"/>
      <c r="G231" s="174"/>
      <c r="H231" s="174"/>
      <c r="I231" s="174"/>
      <c r="J231" s="174"/>
      <c r="K231" s="174"/>
      <c r="L231" s="174"/>
    </row>
    <row r="232" spans="2:12">
      <c r="B232" s="174"/>
      <c r="C232" s="175"/>
      <c r="D232" s="175"/>
      <c r="E232" s="174"/>
      <c r="F232" s="174"/>
      <c r="G232" s="174"/>
      <c r="H232" s="174"/>
      <c r="I232" s="174"/>
      <c r="J232" s="174"/>
      <c r="K232" s="174"/>
      <c r="L232" s="174"/>
    </row>
    <row r="233" spans="2:12">
      <c r="B233" s="174"/>
      <c r="C233" s="175"/>
      <c r="D233" s="175"/>
      <c r="E233" s="174"/>
      <c r="F233" s="174"/>
      <c r="G233" s="174"/>
      <c r="H233" s="174"/>
      <c r="I233" s="174"/>
      <c r="J233" s="174"/>
      <c r="K233" s="174"/>
      <c r="L233" s="174"/>
    </row>
    <row r="234" spans="2:12">
      <c r="B234" s="174"/>
      <c r="C234" s="175"/>
      <c r="D234" s="175"/>
      <c r="E234" s="174"/>
      <c r="F234" s="174"/>
      <c r="G234" s="174"/>
      <c r="H234" s="174"/>
      <c r="I234" s="174"/>
      <c r="J234" s="174"/>
      <c r="K234" s="174"/>
      <c r="L234" s="174"/>
    </row>
    <row r="235" spans="2:12">
      <c r="B235" s="174"/>
      <c r="C235" s="175"/>
      <c r="D235" s="175"/>
      <c r="E235" s="174"/>
      <c r="F235" s="174"/>
      <c r="G235" s="174"/>
      <c r="H235" s="174"/>
      <c r="I235" s="174"/>
      <c r="J235" s="174"/>
      <c r="K235" s="174"/>
      <c r="L235" s="174"/>
    </row>
    <row r="236" spans="2:12">
      <c r="B236" s="174"/>
      <c r="C236" s="175"/>
      <c r="D236" s="175"/>
      <c r="E236" s="174"/>
      <c r="F236" s="174"/>
      <c r="G236" s="174"/>
      <c r="H236" s="174"/>
      <c r="I236" s="174"/>
      <c r="J236" s="174"/>
      <c r="K236" s="174"/>
      <c r="L236" s="174"/>
    </row>
    <row r="237" spans="2:12">
      <c r="B237" s="174"/>
      <c r="C237" s="175"/>
      <c r="D237" s="175"/>
      <c r="E237" s="174"/>
      <c r="F237" s="174"/>
      <c r="G237" s="174"/>
      <c r="H237" s="174"/>
      <c r="I237" s="174"/>
      <c r="J237" s="174"/>
      <c r="K237" s="174"/>
      <c r="L237" s="174"/>
    </row>
    <row r="238" spans="2:12">
      <c r="B238" s="174"/>
      <c r="C238" s="175"/>
      <c r="D238" s="175"/>
      <c r="E238" s="174"/>
      <c r="F238" s="174"/>
      <c r="G238" s="174"/>
      <c r="H238" s="174"/>
      <c r="I238" s="174"/>
      <c r="J238" s="174"/>
      <c r="K238" s="174"/>
      <c r="L238" s="174"/>
    </row>
    <row r="239" spans="2:12">
      <c r="B239" s="174"/>
      <c r="C239" s="175"/>
      <c r="D239" s="175"/>
      <c r="E239" s="174"/>
      <c r="F239" s="174"/>
      <c r="G239" s="174"/>
      <c r="H239" s="174"/>
      <c r="I239" s="174"/>
      <c r="J239" s="174"/>
      <c r="K239" s="174"/>
      <c r="L239" s="174"/>
    </row>
    <row r="240" spans="2:12">
      <c r="B240" s="174"/>
      <c r="C240" s="175"/>
      <c r="D240" s="175"/>
      <c r="E240" s="174"/>
      <c r="F240" s="174"/>
      <c r="G240" s="174"/>
      <c r="H240" s="174"/>
      <c r="I240" s="174"/>
      <c r="J240" s="174"/>
      <c r="K240" s="174"/>
      <c r="L240" s="174"/>
    </row>
    <row r="241" spans="2:12">
      <c r="B241" s="174"/>
      <c r="C241" s="175"/>
      <c r="D241" s="175"/>
      <c r="E241" s="174"/>
      <c r="F241" s="174"/>
      <c r="G241" s="174"/>
      <c r="H241" s="174"/>
      <c r="I241" s="174"/>
      <c r="J241" s="174"/>
      <c r="K241" s="174"/>
      <c r="L241" s="174"/>
    </row>
    <row r="242" spans="2:12">
      <c r="B242" s="174"/>
      <c r="C242" s="175"/>
      <c r="D242" s="175"/>
      <c r="E242" s="174"/>
      <c r="F242" s="174"/>
      <c r="G242" s="174"/>
      <c r="H242" s="174"/>
      <c r="I242" s="174"/>
      <c r="J242" s="174"/>
      <c r="K242" s="174"/>
      <c r="L242" s="174"/>
    </row>
    <row r="243" spans="2:12">
      <c r="B243" s="174"/>
      <c r="C243" s="175"/>
      <c r="D243" s="175"/>
      <c r="E243" s="174"/>
      <c r="F243" s="174"/>
      <c r="G243" s="174"/>
      <c r="H243" s="174"/>
      <c r="I243" s="174"/>
      <c r="J243" s="174"/>
      <c r="K243" s="174"/>
      <c r="L243" s="174"/>
    </row>
    <row r="244" spans="2:12">
      <c r="B244" s="174"/>
      <c r="C244" s="175"/>
      <c r="D244" s="175"/>
      <c r="E244" s="174"/>
      <c r="F244" s="174"/>
      <c r="G244" s="174"/>
      <c r="H244" s="174"/>
      <c r="I244" s="174"/>
      <c r="J244" s="174"/>
      <c r="K244" s="174"/>
      <c r="L244" s="174"/>
    </row>
    <row r="245" spans="2:12">
      <c r="B245" s="174"/>
      <c r="C245" s="175"/>
      <c r="D245" s="175"/>
      <c r="E245" s="174"/>
      <c r="F245" s="174"/>
      <c r="G245" s="174"/>
      <c r="H245" s="174"/>
      <c r="I245" s="174"/>
      <c r="J245" s="174"/>
      <c r="K245" s="174"/>
      <c r="L245" s="174"/>
    </row>
    <row r="246" spans="2:12">
      <c r="B246" s="174"/>
      <c r="C246" s="175"/>
      <c r="D246" s="175"/>
      <c r="E246" s="174"/>
      <c r="F246" s="174"/>
      <c r="G246" s="174"/>
      <c r="H246" s="174"/>
      <c r="I246" s="174"/>
      <c r="J246" s="174"/>
      <c r="K246" s="174"/>
      <c r="L246" s="174"/>
    </row>
    <row r="247" spans="2:12">
      <c r="B247" s="174"/>
      <c r="C247" s="175"/>
      <c r="D247" s="175"/>
      <c r="E247" s="174"/>
      <c r="F247" s="174"/>
      <c r="G247" s="174"/>
      <c r="H247" s="174"/>
      <c r="I247" s="174"/>
      <c r="J247" s="174"/>
      <c r="K247" s="174"/>
      <c r="L247" s="174"/>
    </row>
    <row r="248" spans="2:12">
      <c r="B248" s="174"/>
      <c r="C248" s="175"/>
      <c r="D248" s="175"/>
      <c r="E248" s="174"/>
      <c r="F248" s="174"/>
      <c r="G248" s="174"/>
      <c r="H248" s="174"/>
      <c r="I248" s="174"/>
      <c r="J248" s="174"/>
      <c r="K248" s="174"/>
      <c r="L248" s="174"/>
    </row>
    <row r="249" spans="2:12">
      <c r="B249" s="174"/>
      <c r="C249" s="175"/>
      <c r="D249" s="175"/>
      <c r="E249" s="174"/>
      <c r="F249" s="174"/>
      <c r="G249" s="174"/>
      <c r="H249" s="174"/>
      <c r="I249" s="174"/>
      <c r="J249" s="174"/>
      <c r="K249" s="174"/>
      <c r="L249" s="174"/>
    </row>
    <row r="250" spans="2:12">
      <c r="B250" s="174"/>
      <c r="C250" s="175"/>
      <c r="D250" s="175"/>
      <c r="E250" s="174"/>
      <c r="F250" s="174"/>
      <c r="G250" s="174"/>
      <c r="H250" s="174"/>
      <c r="I250" s="174"/>
      <c r="J250" s="174"/>
      <c r="K250" s="174"/>
      <c r="L250" s="174"/>
    </row>
    <row r="251" spans="2:12">
      <c r="B251" s="174"/>
      <c r="C251" s="175"/>
      <c r="D251" s="175"/>
      <c r="E251" s="174"/>
      <c r="F251" s="174"/>
      <c r="G251" s="174"/>
      <c r="H251" s="174"/>
      <c r="I251" s="174"/>
      <c r="J251" s="174"/>
      <c r="K251" s="174"/>
      <c r="L251" s="174"/>
    </row>
    <row r="252" spans="2:12">
      <c r="B252" s="174"/>
      <c r="C252" s="175"/>
      <c r="D252" s="175"/>
      <c r="E252" s="174"/>
      <c r="F252" s="174"/>
      <c r="G252" s="174"/>
      <c r="H252" s="174"/>
      <c r="I252" s="174"/>
      <c r="J252" s="174"/>
      <c r="K252" s="174"/>
      <c r="L252" s="174"/>
    </row>
    <row r="253" spans="2:12">
      <c r="B253" s="174"/>
      <c r="C253" s="175"/>
      <c r="D253" s="175"/>
      <c r="E253" s="174"/>
      <c r="F253" s="174"/>
      <c r="G253" s="174"/>
      <c r="H253" s="174"/>
      <c r="I253" s="174"/>
      <c r="J253" s="174"/>
      <c r="K253" s="174"/>
      <c r="L253" s="174"/>
    </row>
    <row r="254" spans="2:12">
      <c r="B254" s="174"/>
      <c r="C254" s="175"/>
      <c r="D254" s="175"/>
      <c r="E254" s="174"/>
      <c r="F254" s="174"/>
      <c r="G254" s="174"/>
      <c r="H254" s="174"/>
      <c r="I254" s="174"/>
      <c r="J254" s="174"/>
      <c r="K254" s="174"/>
      <c r="L254" s="174"/>
    </row>
    <row r="255" spans="2:12">
      <c r="B255" s="174"/>
      <c r="C255" s="175"/>
      <c r="D255" s="175"/>
      <c r="E255" s="174"/>
      <c r="F255" s="174"/>
      <c r="G255" s="174"/>
      <c r="H255" s="174"/>
      <c r="I255" s="174"/>
      <c r="J255" s="174"/>
      <c r="K255" s="174"/>
      <c r="L255" s="174"/>
    </row>
    <row r="256" spans="2:12">
      <c r="B256" s="174"/>
      <c r="C256" s="175"/>
      <c r="D256" s="175"/>
      <c r="E256" s="174"/>
      <c r="F256" s="174"/>
      <c r="G256" s="174"/>
      <c r="H256" s="174"/>
      <c r="I256" s="174"/>
      <c r="J256" s="174"/>
      <c r="K256" s="174"/>
      <c r="L256" s="174"/>
    </row>
    <row r="257" spans="2:12">
      <c r="B257" s="174"/>
      <c r="C257" s="175"/>
      <c r="D257" s="175"/>
      <c r="E257" s="174"/>
      <c r="F257" s="174"/>
      <c r="G257" s="174"/>
      <c r="H257" s="174"/>
      <c r="I257" s="174"/>
      <c r="J257" s="174"/>
      <c r="K257" s="174"/>
      <c r="L257" s="174"/>
    </row>
    <row r="258" spans="2:12">
      <c r="B258" s="174"/>
      <c r="C258" s="175"/>
      <c r="D258" s="175"/>
      <c r="E258" s="174"/>
      <c r="F258" s="174"/>
      <c r="G258" s="174"/>
      <c r="H258" s="174"/>
      <c r="I258" s="174"/>
      <c r="J258" s="174"/>
      <c r="K258" s="174"/>
      <c r="L258" s="174"/>
    </row>
    <row r="259" spans="2:12">
      <c r="B259" s="174"/>
      <c r="C259" s="175"/>
      <c r="D259" s="175"/>
      <c r="E259" s="174"/>
      <c r="F259" s="174"/>
      <c r="G259" s="174"/>
      <c r="H259" s="174"/>
      <c r="I259" s="174"/>
      <c r="J259" s="174"/>
      <c r="K259" s="174"/>
      <c r="L259" s="174"/>
    </row>
    <row r="260" spans="2:12">
      <c r="B260" s="174"/>
      <c r="C260" s="175"/>
      <c r="D260" s="175"/>
      <c r="E260" s="174"/>
      <c r="F260" s="174"/>
      <c r="G260" s="174"/>
      <c r="H260" s="174"/>
      <c r="I260" s="174"/>
      <c r="J260" s="174"/>
      <c r="K260" s="174"/>
      <c r="L260" s="174"/>
    </row>
    <row r="261" spans="2:12">
      <c r="B261" s="174"/>
      <c r="C261" s="175"/>
      <c r="D261" s="175"/>
      <c r="E261" s="174"/>
      <c r="F261" s="174"/>
      <c r="G261" s="174"/>
      <c r="H261" s="174"/>
      <c r="I261" s="174"/>
      <c r="J261" s="174"/>
      <c r="K261" s="174"/>
      <c r="L261" s="174"/>
    </row>
    <row r="262" spans="2:12">
      <c r="B262" s="174"/>
      <c r="C262" s="175"/>
      <c r="D262" s="175"/>
      <c r="E262" s="174"/>
      <c r="F262" s="174"/>
      <c r="G262" s="174"/>
      <c r="H262" s="174"/>
      <c r="I262" s="174"/>
      <c r="J262" s="174"/>
      <c r="K262" s="174"/>
      <c r="L262" s="174"/>
    </row>
    <row r="263" spans="2:12">
      <c r="B263" s="174"/>
      <c r="C263" s="175"/>
      <c r="D263" s="175"/>
      <c r="E263" s="174"/>
      <c r="F263" s="174"/>
      <c r="G263" s="174"/>
      <c r="H263" s="174"/>
      <c r="I263" s="174"/>
      <c r="J263" s="174"/>
      <c r="K263" s="174"/>
      <c r="L263" s="174"/>
    </row>
    <row r="264" spans="2:12">
      <c r="B264" s="174"/>
      <c r="C264" s="175"/>
      <c r="D264" s="175"/>
      <c r="E264" s="174"/>
      <c r="F264" s="174"/>
      <c r="G264" s="174"/>
      <c r="H264" s="174"/>
      <c r="I264" s="174"/>
      <c r="J264" s="174"/>
      <c r="K264" s="174"/>
      <c r="L264" s="174"/>
    </row>
    <row r="265" spans="2:12">
      <c r="B265" s="174"/>
      <c r="C265" s="175"/>
      <c r="D265" s="175"/>
      <c r="E265" s="174"/>
      <c r="F265" s="174"/>
      <c r="G265" s="174"/>
      <c r="H265" s="174"/>
      <c r="I265" s="174"/>
      <c r="J265" s="174"/>
      <c r="K265" s="174"/>
      <c r="L265" s="174"/>
    </row>
    <row r="266" spans="2:12">
      <c r="B266" s="174"/>
      <c r="C266" s="175"/>
      <c r="D266" s="175"/>
      <c r="E266" s="174"/>
      <c r="F266" s="174"/>
      <c r="G266" s="174"/>
      <c r="H266" s="174"/>
      <c r="I266" s="174"/>
      <c r="J266" s="174"/>
      <c r="K266" s="174"/>
      <c r="L266" s="174"/>
    </row>
    <row r="267" spans="2:12">
      <c r="B267" s="174"/>
      <c r="C267" s="175"/>
      <c r="D267" s="175"/>
      <c r="E267" s="174"/>
      <c r="F267" s="174"/>
      <c r="G267" s="174"/>
      <c r="H267" s="174"/>
      <c r="I267" s="174"/>
      <c r="J267" s="174"/>
      <c r="K267" s="174"/>
      <c r="L267" s="174"/>
    </row>
    <row r="268" spans="2:12">
      <c r="B268" s="174"/>
      <c r="C268" s="175"/>
      <c r="D268" s="175"/>
      <c r="E268" s="174"/>
      <c r="F268" s="174"/>
      <c r="G268" s="174"/>
      <c r="H268" s="174"/>
      <c r="I268" s="174"/>
      <c r="J268" s="174"/>
      <c r="K268" s="174"/>
      <c r="L268" s="174"/>
    </row>
    <row r="269" spans="2:12">
      <c r="B269" s="174"/>
      <c r="C269" s="175"/>
      <c r="D269" s="175"/>
      <c r="E269" s="174"/>
      <c r="F269" s="174"/>
      <c r="G269" s="174"/>
      <c r="H269" s="174"/>
      <c r="I269" s="174"/>
      <c r="J269" s="174"/>
      <c r="K269" s="174"/>
      <c r="L269" s="174"/>
    </row>
    <row r="270" spans="2:12">
      <c r="B270" s="174"/>
      <c r="C270" s="175"/>
      <c r="D270" s="175"/>
      <c r="E270" s="174"/>
      <c r="F270" s="174"/>
      <c r="G270" s="174"/>
      <c r="H270" s="174"/>
      <c r="I270" s="174"/>
      <c r="J270" s="174"/>
      <c r="K270" s="174"/>
      <c r="L270" s="174"/>
    </row>
    <row r="271" spans="2:12">
      <c r="B271" s="174"/>
      <c r="C271" s="175"/>
      <c r="D271" s="175"/>
      <c r="E271" s="174"/>
      <c r="F271" s="174"/>
      <c r="G271" s="174"/>
      <c r="H271" s="174"/>
      <c r="I271" s="174"/>
      <c r="J271" s="174"/>
      <c r="K271" s="174"/>
      <c r="L271" s="174"/>
    </row>
    <row r="272" spans="2:12">
      <c r="B272" s="174"/>
      <c r="C272" s="175"/>
      <c r="D272" s="175"/>
      <c r="E272" s="174"/>
      <c r="F272" s="174"/>
      <c r="G272" s="174"/>
      <c r="H272" s="174"/>
      <c r="I272" s="174"/>
      <c r="J272" s="174"/>
      <c r="K272" s="174"/>
      <c r="L272" s="174"/>
    </row>
    <row r="273" spans="2:12">
      <c r="B273" s="174"/>
      <c r="C273" s="175"/>
      <c r="D273" s="175"/>
      <c r="E273" s="174"/>
      <c r="F273" s="174"/>
      <c r="G273" s="174"/>
      <c r="H273" s="174"/>
      <c r="I273" s="174"/>
      <c r="J273" s="174"/>
      <c r="K273" s="174"/>
      <c r="L273" s="174"/>
    </row>
    <row r="274" spans="2:12">
      <c r="B274" s="174"/>
      <c r="C274" s="175"/>
      <c r="D274" s="175"/>
      <c r="E274" s="174"/>
      <c r="F274" s="174"/>
      <c r="G274" s="174"/>
      <c r="H274" s="174"/>
      <c r="I274" s="174"/>
      <c r="J274" s="174"/>
      <c r="K274" s="174"/>
      <c r="L274" s="174"/>
    </row>
    <row r="275" spans="2:12">
      <c r="B275" s="174"/>
      <c r="C275" s="175"/>
      <c r="D275" s="175"/>
      <c r="E275" s="174"/>
      <c r="F275" s="174"/>
      <c r="G275" s="174"/>
      <c r="H275" s="174"/>
      <c r="I275" s="174"/>
      <c r="J275" s="174"/>
      <c r="K275" s="174"/>
      <c r="L275" s="174"/>
    </row>
    <row r="276" spans="2:12">
      <c r="B276" s="174"/>
      <c r="C276" s="175"/>
      <c r="D276" s="175"/>
      <c r="E276" s="174"/>
      <c r="F276" s="174"/>
      <c r="G276" s="174"/>
      <c r="H276" s="174"/>
      <c r="I276" s="174"/>
      <c r="J276" s="174"/>
      <c r="K276" s="174"/>
      <c r="L276" s="174"/>
    </row>
    <row r="277" spans="2:12">
      <c r="B277" s="174"/>
      <c r="C277" s="175"/>
      <c r="D277" s="175"/>
      <c r="E277" s="174"/>
      <c r="F277" s="174"/>
      <c r="G277" s="174"/>
      <c r="H277" s="174"/>
      <c r="I277" s="174"/>
      <c r="J277" s="174"/>
      <c r="K277" s="174"/>
      <c r="L277" s="174"/>
    </row>
    <row r="278" spans="2:12">
      <c r="B278" s="174"/>
      <c r="C278" s="175"/>
      <c r="D278" s="175"/>
      <c r="E278" s="174"/>
      <c r="F278" s="174"/>
      <c r="G278" s="174"/>
      <c r="H278" s="174"/>
      <c r="I278" s="174"/>
      <c r="J278" s="174"/>
      <c r="K278" s="174"/>
      <c r="L278" s="174"/>
    </row>
    <row r="279" spans="2:12">
      <c r="B279" s="174"/>
      <c r="C279" s="175"/>
      <c r="D279" s="175"/>
      <c r="E279" s="174"/>
      <c r="F279" s="174"/>
      <c r="G279" s="174"/>
      <c r="H279" s="174"/>
      <c r="I279" s="174"/>
      <c r="J279" s="174"/>
      <c r="K279" s="174"/>
      <c r="L279" s="174"/>
    </row>
    <row r="280" spans="2:12">
      <c r="B280" s="174"/>
      <c r="C280" s="175"/>
      <c r="D280" s="175"/>
      <c r="E280" s="174"/>
      <c r="F280" s="174"/>
      <c r="G280" s="174"/>
      <c r="H280" s="174"/>
      <c r="I280" s="174"/>
      <c r="J280" s="174"/>
      <c r="K280" s="174"/>
      <c r="L280" s="174"/>
    </row>
    <row r="281" spans="2:12">
      <c r="B281" s="174"/>
      <c r="C281" s="175"/>
      <c r="D281" s="175"/>
      <c r="E281" s="174"/>
      <c r="F281" s="174"/>
      <c r="G281" s="174"/>
      <c r="H281" s="174"/>
      <c r="I281" s="174"/>
      <c r="J281" s="174"/>
      <c r="K281" s="174"/>
      <c r="L281" s="174"/>
    </row>
    <row r="282" spans="2:12">
      <c r="B282" s="174"/>
      <c r="C282" s="175"/>
      <c r="D282" s="175"/>
      <c r="E282" s="174"/>
      <c r="F282" s="174"/>
      <c r="G282" s="174"/>
      <c r="H282" s="174"/>
      <c r="I282" s="174"/>
      <c r="J282" s="174"/>
      <c r="K282" s="174"/>
      <c r="L282" s="174"/>
    </row>
    <row r="283" spans="2:12">
      <c r="B283" s="174"/>
      <c r="C283" s="175"/>
      <c r="D283" s="175"/>
      <c r="E283" s="174"/>
      <c r="F283" s="174"/>
      <c r="G283" s="174"/>
      <c r="H283" s="174"/>
      <c r="I283" s="174"/>
      <c r="J283" s="174"/>
      <c r="K283" s="174"/>
      <c r="L283" s="174"/>
    </row>
    <row r="284" spans="2:12">
      <c r="B284" s="174"/>
      <c r="C284" s="175"/>
      <c r="D284" s="175"/>
      <c r="E284" s="174"/>
      <c r="F284" s="174"/>
      <c r="G284" s="174"/>
      <c r="H284" s="174"/>
      <c r="I284" s="174"/>
      <c r="J284" s="174"/>
      <c r="K284" s="174"/>
      <c r="L284" s="174"/>
    </row>
    <row r="285" spans="2:12">
      <c r="B285" s="174"/>
      <c r="C285" s="175"/>
      <c r="D285" s="175"/>
      <c r="E285" s="174"/>
      <c r="F285" s="174"/>
      <c r="G285" s="174"/>
      <c r="H285" s="174"/>
      <c r="I285" s="174"/>
      <c r="J285" s="174"/>
      <c r="K285" s="174"/>
      <c r="L285" s="174"/>
    </row>
    <row r="286" spans="2:12">
      <c r="B286" s="174"/>
      <c r="C286" s="175"/>
      <c r="D286" s="175"/>
      <c r="E286" s="174"/>
      <c r="F286" s="174"/>
      <c r="G286" s="174"/>
      <c r="H286" s="174"/>
      <c r="I286" s="174"/>
      <c r="J286" s="174"/>
      <c r="K286" s="174"/>
      <c r="L286" s="174"/>
    </row>
    <row r="287" spans="2:12">
      <c r="B287" s="174"/>
      <c r="C287" s="175"/>
      <c r="D287" s="175"/>
      <c r="E287" s="174"/>
      <c r="F287" s="174"/>
      <c r="G287" s="174"/>
      <c r="H287" s="174"/>
      <c r="I287" s="174"/>
      <c r="J287" s="174"/>
      <c r="K287" s="174"/>
      <c r="L287" s="174"/>
    </row>
    <row r="288" spans="2:12">
      <c r="B288" s="174"/>
      <c r="C288" s="175"/>
      <c r="D288" s="175"/>
      <c r="E288" s="174"/>
      <c r="F288" s="174"/>
      <c r="G288" s="174"/>
      <c r="H288" s="174"/>
      <c r="I288" s="174"/>
      <c r="J288" s="174"/>
      <c r="K288" s="174"/>
      <c r="L288" s="174"/>
    </row>
    <row r="289" spans="2:12">
      <c r="B289" s="174"/>
      <c r="C289" s="175"/>
      <c r="D289" s="175"/>
      <c r="E289" s="174"/>
      <c r="F289" s="174"/>
      <c r="G289" s="174"/>
      <c r="H289" s="174"/>
      <c r="I289" s="174"/>
      <c r="J289" s="174"/>
      <c r="K289" s="174"/>
      <c r="L289" s="174"/>
    </row>
    <row r="290" spans="2:12">
      <c r="B290" s="174"/>
      <c r="C290" s="175"/>
      <c r="D290" s="175"/>
      <c r="E290" s="174"/>
      <c r="F290" s="174"/>
      <c r="G290" s="174"/>
      <c r="H290" s="174"/>
      <c r="I290" s="174"/>
      <c r="J290" s="174"/>
      <c r="K290" s="174"/>
      <c r="L290" s="174"/>
    </row>
    <row r="291" spans="2:12">
      <c r="B291" s="174"/>
      <c r="C291" s="175"/>
      <c r="D291" s="175"/>
      <c r="E291" s="174"/>
      <c r="F291" s="174"/>
      <c r="G291" s="174"/>
      <c r="H291" s="174"/>
      <c r="I291" s="174"/>
      <c r="J291" s="174"/>
      <c r="K291" s="174"/>
      <c r="L291" s="174"/>
    </row>
    <row r="292" spans="2:12">
      <c r="B292" s="174"/>
      <c r="C292" s="175"/>
      <c r="D292" s="175"/>
      <c r="E292" s="174"/>
      <c r="F292" s="174"/>
      <c r="G292" s="174"/>
      <c r="H292" s="174"/>
      <c r="I292" s="174"/>
      <c r="J292" s="174"/>
      <c r="K292" s="174"/>
      <c r="L292" s="174"/>
    </row>
    <row r="293" spans="2:12">
      <c r="B293" s="174"/>
      <c r="C293" s="175"/>
      <c r="D293" s="175"/>
      <c r="E293" s="174"/>
      <c r="F293" s="174"/>
      <c r="G293" s="174"/>
      <c r="H293" s="174"/>
      <c r="I293" s="174"/>
      <c r="J293" s="174"/>
      <c r="K293" s="174"/>
      <c r="L293" s="174"/>
    </row>
    <row r="294" spans="2:12">
      <c r="B294" s="174"/>
      <c r="C294" s="175"/>
      <c r="D294" s="175"/>
      <c r="E294" s="174"/>
      <c r="F294" s="174"/>
      <c r="G294" s="174"/>
      <c r="H294" s="174"/>
      <c r="I294" s="174"/>
      <c r="J294" s="174"/>
      <c r="K294" s="174"/>
      <c r="L294" s="174"/>
    </row>
    <row r="295" spans="2:12">
      <c r="B295" s="174"/>
      <c r="C295" s="175"/>
      <c r="D295" s="175"/>
      <c r="E295" s="174"/>
      <c r="F295" s="174"/>
      <c r="G295" s="174"/>
      <c r="H295" s="174"/>
      <c r="I295" s="174"/>
      <c r="J295" s="174"/>
      <c r="K295" s="174"/>
      <c r="L295" s="174"/>
    </row>
    <row r="296" spans="2:12">
      <c r="B296" s="174"/>
      <c r="C296" s="175"/>
      <c r="D296" s="175"/>
      <c r="E296" s="174"/>
      <c r="F296" s="174"/>
      <c r="G296" s="174"/>
      <c r="H296" s="174"/>
      <c r="I296" s="174"/>
      <c r="J296" s="174"/>
      <c r="K296" s="174"/>
      <c r="L296" s="174"/>
    </row>
    <row r="297" spans="2:12">
      <c r="B297" s="174"/>
      <c r="C297" s="175"/>
      <c r="D297" s="175"/>
      <c r="E297" s="174"/>
      <c r="F297" s="174"/>
      <c r="G297" s="174"/>
      <c r="H297" s="174"/>
      <c r="I297" s="174"/>
      <c r="J297" s="174"/>
      <c r="K297" s="174"/>
      <c r="L297" s="174"/>
    </row>
    <row r="298" spans="2:12">
      <c r="B298" s="174"/>
      <c r="C298" s="175"/>
      <c r="D298" s="175"/>
      <c r="E298" s="174"/>
      <c r="F298" s="174"/>
      <c r="G298" s="174"/>
      <c r="H298" s="174"/>
      <c r="I298" s="174"/>
      <c r="J298" s="174"/>
      <c r="K298" s="174"/>
      <c r="L298" s="174"/>
    </row>
    <row r="299" spans="2:12">
      <c r="B299" s="174"/>
      <c r="C299" s="175"/>
      <c r="D299" s="175"/>
      <c r="E299" s="174"/>
      <c r="F299" s="174"/>
      <c r="G299" s="174"/>
      <c r="H299" s="174"/>
      <c r="I299" s="174"/>
      <c r="J299" s="174"/>
      <c r="K299" s="174"/>
      <c r="L299" s="174"/>
    </row>
    <row r="300" spans="2:12">
      <c r="B300" s="174"/>
      <c r="C300" s="175"/>
      <c r="D300" s="175"/>
      <c r="E300" s="174"/>
      <c r="F300" s="174"/>
      <c r="G300" s="174"/>
      <c r="H300" s="174"/>
      <c r="I300" s="174"/>
      <c r="J300" s="174"/>
      <c r="K300" s="174"/>
      <c r="L300" s="174"/>
    </row>
    <row r="301" spans="2:12">
      <c r="B301" s="174"/>
      <c r="C301" s="175"/>
      <c r="D301" s="175"/>
      <c r="E301" s="174"/>
      <c r="F301" s="174"/>
      <c r="G301" s="174"/>
      <c r="H301" s="174"/>
      <c r="I301" s="174"/>
      <c r="J301" s="174"/>
      <c r="K301" s="174"/>
      <c r="L301" s="174"/>
    </row>
    <row r="302" spans="2:12">
      <c r="B302" s="174"/>
      <c r="C302" s="175"/>
      <c r="D302" s="175"/>
      <c r="E302" s="174"/>
      <c r="F302" s="174"/>
      <c r="G302" s="174"/>
      <c r="H302" s="174"/>
      <c r="I302" s="174"/>
      <c r="J302" s="174"/>
      <c r="K302" s="174"/>
      <c r="L302" s="174"/>
    </row>
    <row r="303" spans="2:12">
      <c r="B303" s="174"/>
      <c r="C303" s="175"/>
      <c r="D303" s="175"/>
      <c r="E303" s="174"/>
      <c r="F303" s="174"/>
      <c r="G303" s="174"/>
      <c r="H303" s="174"/>
      <c r="I303" s="174"/>
      <c r="J303" s="174"/>
      <c r="K303" s="174"/>
      <c r="L303" s="174"/>
    </row>
    <row r="304" spans="2:12">
      <c r="B304" s="174"/>
      <c r="C304" s="175"/>
      <c r="D304" s="175"/>
      <c r="E304" s="174"/>
      <c r="F304" s="174"/>
      <c r="G304" s="174"/>
      <c r="H304" s="174"/>
      <c r="I304" s="174"/>
      <c r="J304" s="174"/>
      <c r="K304" s="174"/>
      <c r="L304" s="174"/>
    </row>
    <row r="305" spans="2:12">
      <c r="B305" s="174"/>
      <c r="C305" s="175"/>
      <c r="D305" s="175"/>
      <c r="E305" s="174"/>
      <c r="F305" s="174"/>
      <c r="G305" s="174"/>
      <c r="H305" s="174"/>
      <c r="I305" s="174"/>
      <c r="J305" s="174"/>
      <c r="K305" s="174"/>
      <c r="L305" s="174"/>
    </row>
    <row r="306" spans="2:12">
      <c r="B306" s="174"/>
      <c r="C306" s="175"/>
      <c r="D306" s="175"/>
      <c r="E306" s="174"/>
      <c r="F306" s="174"/>
      <c r="G306" s="174"/>
      <c r="H306" s="174"/>
      <c r="I306" s="174"/>
      <c r="J306" s="174"/>
      <c r="K306" s="174"/>
      <c r="L306" s="174"/>
    </row>
    <row r="307" spans="2:12">
      <c r="B307" s="174"/>
      <c r="C307" s="175"/>
      <c r="D307" s="175"/>
      <c r="E307" s="174"/>
      <c r="F307" s="174"/>
      <c r="G307" s="174"/>
      <c r="H307" s="174"/>
      <c r="I307" s="174"/>
      <c r="J307" s="174"/>
      <c r="K307" s="174"/>
      <c r="L307" s="174"/>
    </row>
    <row r="308" spans="2:12">
      <c r="B308" s="174"/>
      <c r="C308" s="175"/>
      <c r="D308" s="175"/>
      <c r="E308" s="174"/>
      <c r="F308" s="174"/>
      <c r="G308" s="174"/>
      <c r="H308" s="174"/>
      <c r="I308" s="174"/>
      <c r="J308" s="174"/>
      <c r="K308" s="174"/>
      <c r="L308" s="174"/>
    </row>
    <row r="309" spans="2:12">
      <c r="B309" s="174"/>
      <c r="C309" s="175"/>
      <c r="D309" s="175"/>
      <c r="E309" s="174"/>
      <c r="F309" s="174"/>
      <c r="G309" s="174"/>
      <c r="H309" s="174"/>
      <c r="I309" s="174"/>
      <c r="J309" s="174"/>
      <c r="K309" s="174"/>
      <c r="L309" s="174"/>
    </row>
    <row r="310" spans="2:12">
      <c r="B310" s="174"/>
      <c r="C310" s="175"/>
      <c r="D310" s="175"/>
      <c r="E310" s="174"/>
      <c r="F310" s="174"/>
      <c r="G310" s="174"/>
      <c r="H310" s="174"/>
      <c r="I310" s="174"/>
      <c r="J310" s="174"/>
      <c r="K310" s="174"/>
      <c r="L310" s="174"/>
    </row>
    <row r="311" spans="2:12">
      <c r="B311" s="174"/>
      <c r="C311" s="175"/>
      <c r="D311" s="175"/>
      <c r="E311" s="174"/>
      <c r="F311" s="174"/>
      <c r="G311" s="174"/>
      <c r="H311" s="174"/>
      <c r="I311" s="174"/>
      <c r="J311" s="174"/>
      <c r="K311" s="174"/>
      <c r="L311" s="174"/>
    </row>
    <row r="312" spans="2:12">
      <c r="B312" s="174"/>
      <c r="C312" s="175"/>
      <c r="D312" s="175"/>
      <c r="E312" s="174"/>
      <c r="F312" s="174"/>
      <c r="G312" s="174"/>
      <c r="H312" s="174"/>
      <c r="I312" s="174"/>
      <c r="J312" s="174"/>
      <c r="K312" s="174"/>
      <c r="L312" s="174"/>
    </row>
    <row r="313" spans="2:12">
      <c r="B313" s="174"/>
      <c r="C313" s="175"/>
      <c r="D313" s="175"/>
      <c r="E313" s="174"/>
      <c r="F313" s="174"/>
      <c r="G313" s="174"/>
      <c r="H313" s="174"/>
      <c r="I313" s="174"/>
      <c r="J313" s="174"/>
      <c r="K313" s="174"/>
      <c r="L313" s="174"/>
    </row>
    <row r="314" spans="2:12">
      <c r="B314" s="174"/>
      <c r="C314" s="175"/>
      <c r="D314" s="175"/>
      <c r="E314" s="174"/>
      <c r="F314" s="174"/>
      <c r="G314" s="174"/>
      <c r="H314" s="174"/>
      <c r="I314" s="174"/>
      <c r="J314" s="174"/>
      <c r="K314" s="174"/>
      <c r="L314" s="174"/>
    </row>
    <row r="315" spans="2:12">
      <c r="B315" s="174"/>
      <c r="C315" s="175"/>
      <c r="D315" s="175"/>
      <c r="E315" s="174"/>
      <c r="F315" s="174"/>
      <c r="G315" s="174"/>
      <c r="H315" s="174"/>
      <c r="I315" s="174"/>
      <c r="J315" s="174"/>
      <c r="K315" s="174"/>
      <c r="L315" s="174"/>
    </row>
    <row r="316" spans="2:12">
      <c r="B316" s="174"/>
      <c r="C316" s="175"/>
      <c r="D316" s="175"/>
      <c r="E316" s="174"/>
      <c r="F316" s="174"/>
      <c r="G316" s="174"/>
      <c r="H316" s="174"/>
      <c r="I316" s="174"/>
      <c r="J316" s="174"/>
      <c r="K316" s="174"/>
      <c r="L316" s="174"/>
    </row>
    <row r="317" spans="2:12">
      <c r="B317" s="174"/>
      <c r="C317" s="175"/>
      <c r="D317" s="175"/>
      <c r="E317" s="174"/>
      <c r="F317" s="174"/>
      <c r="G317" s="174"/>
      <c r="H317" s="174"/>
      <c r="I317" s="174"/>
      <c r="J317" s="174"/>
      <c r="K317" s="174"/>
      <c r="L317" s="174"/>
    </row>
    <row r="318" spans="2:12">
      <c r="B318" s="174"/>
      <c r="C318" s="175"/>
      <c r="D318" s="175"/>
      <c r="E318" s="174"/>
      <c r="F318" s="174"/>
      <c r="G318" s="174"/>
      <c r="H318" s="174"/>
      <c r="I318" s="174"/>
      <c r="J318" s="174"/>
      <c r="K318" s="174"/>
      <c r="L318" s="174"/>
    </row>
    <row r="319" spans="2:12">
      <c r="B319" s="174"/>
      <c r="C319" s="175"/>
      <c r="D319" s="175"/>
      <c r="E319" s="174"/>
      <c r="F319" s="174"/>
      <c r="G319" s="174"/>
      <c r="H319" s="174"/>
      <c r="I319" s="174"/>
      <c r="J319" s="174"/>
      <c r="K319" s="174"/>
      <c r="L319" s="174"/>
    </row>
    <row r="320" spans="2:12">
      <c r="B320" s="174"/>
      <c r="C320" s="175"/>
      <c r="D320" s="175"/>
      <c r="E320" s="174"/>
      <c r="F320" s="174"/>
      <c r="G320" s="174"/>
      <c r="H320" s="174"/>
      <c r="I320" s="174"/>
      <c r="J320" s="174"/>
      <c r="K320" s="174"/>
      <c r="L320" s="174"/>
    </row>
    <row r="321" spans="2:12">
      <c r="B321" s="174"/>
      <c r="C321" s="175"/>
      <c r="D321" s="175"/>
      <c r="E321" s="174"/>
      <c r="F321" s="174"/>
      <c r="G321" s="174"/>
      <c r="H321" s="174"/>
      <c r="I321" s="174"/>
      <c r="J321" s="174"/>
      <c r="K321" s="174"/>
      <c r="L321" s="174"/>
    </row>
    <row r="322" spans="2:12">
      <c r="B322" s="174"/>
      <c r="C322" s="175"/>
      <c r="D322" s="175"/>
      <c r="E322" s="174"/>
      <c r="F322" s="174"/>
      <c r="G322" s="174"/>
      <c r="H322" s="174"/>
      <c r="I322" s="174"/>
      <c r="J322" s="174"/>
      <c r="K322" s="174"/>
      <c r="L322" s="174"/>
    </row>
    <row r="323" spans="2:12">
      <c r="B323" s="174"/>
      <c r="C323" s="175"/>
      <c r="D323" s="175"/>
      <c r="E323" s="174"/>
      <c r="F323" s="174"/>
      <c r="G323" s="174"/>
      <c r="H323" s="174"/>
      <c r="I323" s="174"/>
      <c r="J323" s="174"/>
      <c r="K323" s="174"/>
      <c r="L323" s="174"/>
    </row>
    <row r="324" spans="2:12">
      <c r="B324" s="174"/>
      <c r="C324" s="175"/>
      <c r="D324" s="175"/>
      <c r="E324" s="174"/>
      <c r="F324" s="174"/>
      <c r="G324" s="174"/>
      <c r="H324" s="174"/>
      <c r="I324" s="174"/>
      <c r="J324" s="174"/>
      <c r="K324" s="174"/>
      <c r="L324" s="174"/>
    </row>
    <row r="325" spans="2:12">
      <c r="B325" s="174"/>
      <c r="C325" s="175"/>
      <c r="D325" s="175"/>
      <c r="E325" s="174"/>
      <c r="F325" s="174"/>
      <c r="G325" s="174"/>
      <c r="H325" s="174"/>
      <c r="I325" s="174"/>
      <c r="J325" s="174"/>
      <c r="K325" s="174"/>
      <c r="L325" s="174"/>
    </row>
    <row r="326" spans="2:12">
      <c r="B326" s="174"/>
      <c r="C326" s="175"/>
      <c r="D326" s="175"/>
      <c r="E326" s="174"/>
      <c r="F326" s="174"/>
      <c r="G326" s="174"/>
      <c r="H326" s="174"/>
      <c r="I326" s="174"/>
      <c r="J326" s="174"/>
      <c r="K326" s="174"/>
      <c r="L326" s="174"/>
    </row>
    <row r="327" spans="2:12">
      <c r="B327" s="174"/>
      <c r="C327" s="175"/>
      <c r="D327" s="175"/>
      <c r="E327" s="174"/>
      <c r="F327" s="174"/>
      <c r="G327" s="174"/>
      <c r="H327" s="174"/>
      <c r="I327" s="174"/>
      <c r="J327" s="174"/>
      <c r="K327" s="174"/>
      <c r="L327" s="174"/>
    </row>
    <row r="328" spans="2:12">
      <c r="B328" s="174"/>
      <c r="C328" s="175"/>
      <c r="D328" s="175"/>
      <c r="E328" s="174"/>
      <c r="F328" s="174"/>
      <c r="G328" s="174"/>
      <c r="H328" s="174"/>
      <c r="I328" s="174"/>
      <c r="J328" s="174"/>
      <c r="K328" s="174"/>
      <c r="L328" s="174"/>
    </row>
    <row r="329" spans="2:12">
      <c r="B329" s="174"/>
      <c r="C329" s="175"/>
      <c r="D329" s="175"/>
      <c r="E329" s="174"/>
      <c r="F329" s="174"/>
      <c r="G329" s="174"/>
      <c r="H329" s="174"/>
      <c r="I329" s="174"/>
      <c r="J329" s="174"/>
      <c r="K329" s="174"/>
      <c r="L329" s="174"/>
    </row>
    <row r="330" spans="2:12">
      <c r="B330" s="174"/>
      <c r="C330" s="175"/>
      <c r="D330" s="175"/>
      <c r="E330" s="174"/>
      <c r="F330" s="174"/>
      <c r="G330" s="174"/>
      <c r="H330" s="174"/>
      <c r="I330" s="174"/>
      <c r="J330" s="174"/>
      <c r="K330" s="174"/>
      <c r="L330" s="174"/>
    </row>
    <row r="331" spans="2:12">
      <c r="B331" s="174"/>
      <c r="C331" s="175"/>
      <c r="D331" s="175"/>
      <c r="E331" s="174"/>
      <c r="F331" s="174"/>
      <c r="G331" s="174"/>
      <c r="H331" s="174"/>
      <c r="I331" s="174"/>
      <c r="J331" s="174"/>
      <c r="K331" s="174"/>
      <c r="L331" s="174"/>
    </row>
    <row r="332" spans="2:12">
      <c r="B332" s="174"/>
      <c r="C332" s="175"/>
      <c r="D332" s="175"/>
      <c r="E332" s="174"/>
      <c r="F332" s="174"/>
      <c r="G332" s="174"/>
      <c r="H332" s="174"/>
      <c r="I332" s="174"/>
      <c r="J332" s="174"/>
      <c r="K332" s="174"/>
      <c r="L332" s="174"/>
    </row>
    <row r="333" spans="2:12">
      <c r="B333" s="174"/>
      <c r="C333" s="175"/>
      <c r="D333" s="175"/>
      <c r="E333" s="174"/>
      <c r="F333" s="174"/>
      <c r="G333" s="174"/>
      <c r="H333" s="174"/>
      <c r="I333" s="174"/>
      <c r="J333" s="174"/>
      <c r="K333" s="174"/>
      <c r="L333" s="174"/>
    </row>
    <row r="334" spans="2:12">
      <c r="B334" s="174"/>
      <c r="C334" s="175"/>
      <c r="D334" s="175"/>
      <c r="E334" s="174"/>
      <c r="F334" s="174"/>
      <c r="G334" s="174"/>
      <c r="H334" s="174"/>
      <c r="I334" s="174"/>
      <c r="J334" s="174"/>
      <c r="K334" s="174"/>
      <c r="L334" s="174"/>
    </row>
    <row r="335" spans="2:12">
      <c r="B335" s="174"/>
      <c r="C335" s="175"/>
      <c r="D335" s="175"/>
      <c r="E335" s="174"/>
      <c r="F335" s="174"/>
      <c r="G335" s="174"/>
      <c r="H335" s="174"/>
      <c r="I335" s="174"/>
      <c r="J335" s="174"/>
      <c r="K335" s="174"/>
      <c r="L335" s="174"/>
    </row>
    <row r="336" spans="2:12">
      <c r="B336" s="174"/>
      <c r="C336" s="175"/>
      <c r="D336" s="175"/>
      <c r="E336" s="174"/>
      <c r="F336" s="174"/>
      <c r="G336" s="174"/>
      <c r="H336" s="174"/>
      <c r="I336" s="174"/>
      <c r="J336" s="174"/>
      <c r="K336" s="174"/>
      <c r="L336" s="174"/>
    </row>
    <row r="337" spans="2:12">
      <c r="B337" s="174"/>
      <c r="C337" s="175"/>
      <c r="D337" s="175"/>
      <c r="E337" s="174"/>
      <c r="F337" s="174"/>
      <c r="G337" s="174"/>
      <c r="H337" s="174"/>
      <c r="I337" s="174"/>
      <c r="J337" s="174"/>
      <c r="K337" s="174"/>
      <c r="L337" s="174"/>
    </row>
    <row r="338" spans="2:12">
      <c r="B338" s="174"/>
      <c r="C338" s="175"/>
      <c r="D338" s="175"/>
      <c r="E338" s="174"/>
      <c r="F338" s="174"/>
      <c r="G338" s="174"/>
      <c r="H338" s="174"/>
      <c r="I338" s="174"/>
      <c r="J338" s="174"/>
      <c r="K338" s="174"/>
      <c r="L338" s="174"/>
    </row>
    <row r="339" spans="2:12">
      <c r="B339" s="174"/>
      <c r="C339" s="175"/>
      <c r="D339" s="175"/>
      <c r="E339" s="174"/>
      <c r="F339" s="174"/>
      <c r="G339" s="174"/>
      <c r="H339" s="174"/>
      <c r="I339" s="174"/>
      <c r="J339" s="174"/>
      <c r="K339" s="174"/>
      <c r="L339" s="174"/>
    </row>
    <row r="340" spans="2:12">
      <c r="B340" s="174"/>
      <c r="C340" s="175"/>
      <c r="D340" s="175"/>
      <c r="E340" s="174"/>
      <c r="F340" s="174"/>
      <c r="G340" s="174"/>
      <c r="H340" s="174"/>
      <c r="I340" s="174"/>
      <c r="J340" s="174"/>
      <c r="K340" s="174"/>
      <c r="L340" s="174"/>
    </row>
    <row r="341" spans="2:12">
      <c r="B341" s="174"/>
      <c r="C341" s="175"/>
      <c r="D341" s="175"/>
      <c r="E341" s="174"/>
      <c r="F341" s="174"/>
      <c r="G341" s="174"/>
      <c r="H341" s="174"/>
      <c r="I341" s="174"/>
      <c r="J341" s="174"/>
      <c r="K341" s="174"/>
      <c r="L341" s="174"/>
    </row>
    <row r="342" spans="2:12">
      <c r="B342" s="174"/>
      <c r="C342" s="175"/>
      <c r="D342" s="175"/>
      <c r="E342" s="174"/>
      <c r="F342" s="174"/>
      <c r="G342" s="174"/>
      <c r="H342" s="174"/>
      <c r="I342" s="174"/>
      <c r="J342" s="174"/>
      <c r="K342" s="174"/>
      <c r="L342" s="174"/>
    </row>
    <row r="343" spans="2:12">
      <c r="B343" s="174"/>
      <c r="C343" s="175"/>
      <c r="D343" s="175"/>
      <c r="E343" s="174"/>
      <c r="F343" s="174"/>
      <c r="G343" s="174"/>
      <c r="H343" s="174"/>
      <c r="I343" s="174"/>
      <c r="J343" s="174"/>
      <c r="K343" s="174"/>
      <c r="L343" s="174"/>
    </row>
    <row r="344" spans="2:12">
      <c r="B344" s="174"/>
      <c r="C344" s="175"/>
      <c r="D344" s="175"/>
      <c r="E344" s="174"/>
      <c r="F344" s="174"/>
      <c r="G344" s="174"/>
      <c r="H344" s="174"/>
      <c r="I344" s="174"/>
      <c r="J344" s="174"/>
      <c r="K344" s="174"/>
      <c r="L344" s="174"/>
    </row>
    <row r="345" spans="2:12">
      <c r="B345" s="174"/>
      <c r="C345" s="175"/>
      <c r="D345" s="175"/>
      <c r="E345" s="174"/>
      <c r="F345" s="174"/>
      <c r="G345" s="174"/>
      <c r="H345" s="174"/>
      <c r="I345" s="174"/>
      <c r="J345" s="174"/>
      <c r="K345" s="174"/>
      <c r="L345" s="174"/>
    </row>
    <row r="346" spans="2:12">
      <c r="B346" s="174"/>
      <c r="C346" s="175"/>
      <c r="D346" s="175"/>
      <c r="E346" s="174"/>
      <c r="F346" s="174"/>
      <c r="G346" s="174"/>
      <c r="H346" s="174"/>
      <c r="I346" s="174"/>
      <c r="J346" s="174"/>
      <c r="K346" s="174"/>
      <c r="L346" s="174"/>
    </row>
    <row r="347" spans="2:12">
      <c r="B347" s="174"/>
      <c r="C347" s="175"/>
      <c r="D347" s="175"/>
      <c r="E347" s="174"/>
      <c r="F347" s="174"/>
      <c r="G347" s="174"/>
      <c r="H347" s="174"/>
      <c r="I347" s="174"/>
      <c r="J347" s="174"/>
      <c r="K347" s="174"/>
      <c r="L347" s="174"/>
    </row>
    <row r="348" spans="2:12">
      <c r="B348" s="174"/>
      <c r="C348" s="175"/>
      <c r="D348" s="175"/>
      <c r="E348" s="174"/>
      <c r="F348" s="174"/>
      <c r="G348" s="174"/>
      <c r="H348" s="174"/>
      <c r="I348" s="174"/>
      <c r="J348" s="174"/>
      <c r="K348" s="174"/>
      <c r="L348" s="174"/>
    </row>
    <row r="349" spans="2:12">
      <c r="B349" s="174"/>
      <c r="C349" s="175"/>
      <c r="D349" s="175"/>
      <c r="E349" s="174"/>
      <c r="F349" s="174"/>
      <c r="G349" s="174"/>
      <c r="H349" s="174"/>
      <c r="I349" s="174"/>
      <c r="J349" s="174"/>
      <c r="K349" s="174"/>
      <c r="L349" s="174"/>
    </row>
    <row r="350" spans="2:12">
      <c r="B350" s="174"/>
      <c r="C350" s="175"/>
      <c r="D350" s="175"/>
      <c r="E350" s="174"/>
      <c r="F350" s="174"/>
      <c r="G350" s="174"/>
      <c r="H350" s="174"/>
      <c r="I350" s="174"/>
      <c r="J350" s="174"/>
      <c r="K350" s="174"/>
      <c r="L350" s="174"/>
    </row>
    <row r="351" spans="2:12">
      <c r="B351" s="174"/>
      <c r="C351" s="175"/>
      <c r="D351" s="175"/>
      <c r="E351" s="174"/>
      <c r="F351" s="174"/>
      <c r="G351" s="174"/>
      <c r="H351" s="174"/>
      <c r="I351" s="174"/>
      <c r="J351" s="174"/>
      <c r="K351" s="174"/>
      <c r="L351" s="174"/>
    </row>
    <row r="352" spans="2:12">
      <c r="B352" s="174"/>
      <c r="C352" s="175"/>
      <c r="D352" s="175"/>
      <c r="E352" s="174"/>
      <c r="F352" s="174"/>
      <c r="G352" s="174"/>
      <c r="H352" s="174"/>
      <c r="I352" s="174"/>
      <c r="J352" s="174"/>
      <c r="K352" s="174"/>
      <c r="L352" s="174"/>
    </row>
    <row r="353" spans="2:12">
      <c r="B353" s="174"/>
      <c r="C353" s="175"/>
      <c r="D353" s="175"/>
      <c r="E353" s="174"/>
      <c r="F353" s="174"/>
      <c r="G353" s="174"/>
      <c r="H353" s="174"/>
      <c r="I353" s="174"/>
      <c r="J353" s="174"/>
      <c r="K353" s="174"/>
      <c r="L353" s="174"/>
    </row>
    <row r="354" spans="2:12">
      <c r="B354" s="174"/>
      <c r="C354" s="175"/>
      <c r="D354" s="175"/>
      <c r="E354" s="174"/>
      <c r="F354" s="174"/>
      <c r="G354" s="174"/>
      <c r="H354" s="174"/>
      <c r="I354" s="174"/>
      <c r="J354" s="174"/>
      <c r="K354" s="174"/>
      <c r="L354" s="174"/>
    </row>
    <row r="355" spans="2:12">
      <c r="B355" s="174"/>
      <c r="C355" s="175"/>
      <c r="D355" s="175"/>
      <c r="E355" s="174"/>
      <c r="F355" s="174"/>
      <c r="G355" s="174"/>
      <c r="H355" s="174"/>
      <c r="I355" s="174"/>
      <c r="J355" s="174"/>
      <c r="K355" s="174"/>
      <c r="L355" s="174"/>
    </row>
    <row r="356" spans="2:12">
      <c r="B356" s="174"/>
      <c r="C356" s="175"/>
      <c r="D356" s="175"/>
      <c r="E356" s="174"/>
      <c r="F356" s="174"/>
      <c r="G356" s="174"/>
      <c r="H356" s="174"/>
      <c r="I356" s="174"/>
      <c r="J356" s="174"/>
      <c r="K356" s="174"/>
      <c r="L356" s="174"/>
    </row>
    <row r="357" spans="2:12">
      <c r="B357" s="174"/>
      <c r="C357" s="175"/>
      <c r="D357" s="175"/>
      <c r="E357" s="174"/>
      <c r="F357" s="174"/>
      <c r="G357" s="174"/>
      <c r="H357" s="174"/>
      <c r="I357" s="174"/>
      <c r="J357" s="174"/>
      <c r="K357" s="174"/>
      <c r="L357" s="174"/>
    </row>
    <row r="358" spans="2:12">
      <c r="B358" s="174"/>
      <c r="C358" s="175"/>
      <c r="D358" s="175"/>
      <c r="E358" s="174"/>
      <c r="F358" s="174"/>
      <c r="G358" s="174"/>
      <c r="H358" s="174"/>
      <c r="I358" s="174"/>
      <c r="J358" s="174"/>
      <c r="K358" s="174"/>
      <c r="L358" s="174"/>
    </row>
    <row r="359" spans="2:12">
      <c r="B359" s="174"/>
      <c r="C359" s="175"/>
      <c r="D359" s="175"/>
      <c r="E359" s="174"/>
      <c r="F359" s="174"/>
      <c r="G359" s="174"/>
      <c r="H359" s="174"/>
      <c r="I359" s="174"/>
      <c r="J359" s="174"/>
      <c r="K359" s="174"/>
      <c r="L359" s="174"/>
    </row>
    <row r="360" spans="2:12">
      <c r="B360" s="174"/>
      <c r="C360" s="175"/>
      <c r="D360" s="175"/>
      <c r="E360" s="174"/>
      <c r="F360" s="174"/>
      <c r="G360" s="174"/>
      <c r="H360" s="174"/>
      <c r="I360" s="174"/>
      <c r="J360" s="174"/>
      <c r="K360" s="174"/>
      <c r="L360" s="174"/>
    </row>
    <row r="361" spans="2:12">
      <c r="B361" s="174"/>
      <c r="C361" s="175"/>
      <c r="D361" s="175"/>
      <c r="E361" s="174"/>
      <c r="F361" s="174"/>
      <c r="G361" s="174"/>
      <c r="H361" s="174"/>
      <c r="I361" s="174"/>
      <c r="J361" s="174"/>
      <c r="K361" s="174"/>
      <c r="L361" s="174"/>
    </row>
    <row r="362" spans="2:12">
      <c r="B362" s="174"/>
      <c r="C362" s="175"/>
      <c r="D362" s="175"/>
      <c r="E362" s="174"/>
      <c r="F362" s="174"/>
      <c r="G362" s="174"/>
      <c r="H362" s="174"/>
      <c r="I362" s="174"/>
      <c r="J362" s="174"/>
      <c r="K362" s="174"/>
      <c r="L362" s="174"/>
    </row>
    <row r="363" spans="2:12">
      <c r="B363" s="174"/>
      <c r="C363" s="175"/>
      <c r="D363" s="175"/>
      <c r="E363" s="174"/>
      <c r="F363" s="174"/>
      <c r="G363" s="174"/>
      <c r="H363" s="174"/>
      <c r="I363" s="174"/>
      <c r="J363" s="174"/>
      <c r="K363" s="174"/>
      <c r="L363" s="174"/>
    </row>
    <row r="364" spans="2:12">
      <c r="B364" s="174"/>
      <c r="C364" s="175"/>
      <c r="D364" s="175"/>
      <c r="E364" s="174"/>
      <c r="F364" s="174"/>
      <c r="G364" s="174"/>
      <c r="H364" s="174"/>
      <c r="I364" s="174"/>
      <c r="J364" s="174"/>
      <c r="K364" s="174"/>
      <c r="L364" s="174"/>
    </row>
    <row r="365" spans="2:12">
      <c r="B365" s="174"/>
      <c r="C365" s="175"/>
      <c r="D365" s="175"/>
      <c r="E365" s="174"/>
      <c r="F365" s="174"/>
      <c r="G365" s="174"/>
      <c r="H365" s="174"/>
      <c r="I365" s="174"/>
      <c r="J365" s="174"/>
      <c r="K365" s="174"/>
      <c r="L365" s="174"/>
    </row>
    <row r="366" spans="2:12">
      <c r="B366" s="174"/>
      <c r="C366" s="175"/>
      <c r="D366" s="175"/>
      <c r="E366" s="174"/>
      <c r="F366" s="174"/>
      <c r="G366" s="174"/>
      <c r="H366" s="174"/>
      <c r="I366" s="174"/>
      <c r="J366" s="174"/>
      <c r="K366" s="174"/>
      <c r="L366" s="174"/>
    </row>
    <row r="367" spans="2:12">
      <c r="B367" s="174"/>
      <c r="C367" s="175"/>
      <c r="D367" s="175"/>
      <c r="E367" s="174"/>
      <c r="F367" s="174"/>
      <c r="G367" s="174"/>
      <c r="H367" s="174"/>
      <c r="I367" s="174"/>
      <c r="J367" s="174"/>
      <c r="K367" s="174"/>
      <c r="L367" s="174"/>
    </row>
    <row r="368" spans="2:12">
      <c r="B368" s="174"/>
      <c r="C368" s="175"/>
      <c r="D368" s="175"/>
      <c r="E368" s="174"/>
      <c r="F368" s="174"/>
      <c r="G368" s="174"/>
      <c r="H368" s="174"/>
      <c r="I368" s="174"/>
      <c r="J368" s="174"/>
      <c r="K368" s="174"/>
      <c r="L368" s="174"/>
    </row>
    <row r="369" spans="2:12">
      <c r="B369" s="174"/>
      <c r="C369" s="175"/>
      <c r="D369" s="175"/>
      <c r="E369" s="174"/>
      <c r="F369" s="174"/>
      <c r="G369" s="174"/>
      <c r="H369" s="174"/>
      <c r="I369" s="174"/>
      <c r="J369" s="174"/>
      <c r="K369" s="174"/>
      <c r="L369" s="174"/>
    </row>
    <row r="370" spans="2:12">
      <c r="B370" s="174"/>
      <c r="C370" s="175"/>
      <c r="D370" s="175"/>
      <c r="E370" s="174"/>
      <c r="F370" s="174"/>
      <c r="G370" s="174"/>
      <c r="H370" s="174"/>
      <c r="I370" s="174"/>
      <c r="J370" s="174"/>
      <c r="K370" s="174"/>
      <c r="L370" s="174"/>
    </row>
    <row r="371" spans="2:12">
      <c r="B371" s="174"/>
      <c r="C371" s="175"/>
      <c r="D371" s="175"/>
      <c r="E371" s="174"/>
      <c r="F371" s="174"/>
      <c r="G371" s="174"/>
      <c r="H371" s="174"/>
      <c r="I371" s="174"/>
      <c r="J371" s="174"/>
      <c r="K371" s="174"/>
      <c r="L371" s="174"/>
    </row>
    <row r="372" spans="2:12">
      <c r="B372" s="174"/>
      <c r="C372" s="175"/>
      <c r="D372" s="175"/>
      <c r="E372" s="174"/>
      <c r="F372" s="174"/>
      <c r="G372" s="174"/>
      <c r="H372" s="174"/>
      <c r="I372" s="174"/>
      <c r="J372" s="174"/>
      <c r="K372" s="174"/>
      <c r="L372" s="174"/>
    </row>
    <row r="373" spans="2:12">
      <c r="B373" s="174"/>
      <c r="C373" s="175"/>
      <c r="D373" s="175"/>
      <c r="E373" s="174"/>
      <c r="F373" s="174"/>
      <c r="G373" s="174"/>
      <c r="H373" s="174"/>
      <c r="I373" s="174"/>
      <c r="J373" s="174"/>
      <c r="K373" s="174"/>
      <c r="L373" s="174"/>
    </row>
    <row r="374" spans="2:12">
      <c r="B374" s="174"/>
      <c r="C374" s="175"/>
      <c r="D374" s="175"/>
      <c r="E374" s="174"/>
      <c r="F374" s="174"/>
      <c r="G374" s="174"/>
      <c r="H374" s="174"/>
      <c r="I374" s="174"/>
      <c r="J374" s="174"/>
      <c r="K374" s="174"/>
      <c r="L374" s="174"/>
    </row>
    <row r="375" spans="2:12">
      <c r="B375" s="174"/>
      <c r="C375" s="175"/>
      <c r="D375" s="175"/>
      <c r="E375" s="174"/>
      <c r="F375" s="174"/>
      <c r="G375" s="174"/>
      <c r="H375" s="174"/>
      <c r="I375" s="174"/>
      <c r="J375" s="174"/>
      <c r="K375" s="174"/>
      <c r="L375" s="174"/>
    </row>
    <row r="376" spans="2:12">
      <c r="B376" s="174"/>
      <c r="C376" s="175"/>
      <c r="D376" s="175"/>
      <c r="E376" s="174"/>
      <c r="F376" s="174"/>
      <c r="G376" s="174"/>
      <c r="H376" s="174"/>
      <c r="I376" s="174"/>
      <c r="J376" s="174"/>
      <c r="K376" s="174"/>
      <c r="L376" s="174"/>
    </row>
    <row r="377" spans="2:12">
      <c r="B377" s="174"/>
      <c r="C377" s="175"/>
      <c r="D377" s="175"/>
      <c r="E377" s="174"/>
      <c r="F377" s="174"/>
      <c r="G377" s="174"/>
      <c r="H377" s="174"/>
      <c r="I377" s="174"/>
      <c r="J377" s="174"/>
      <c r="K377" s="174"/>
      <c r="L377" s="174"/>
    </row>
    <row r="378" spans="2:12">
      <c r="B378" s="174"/>
      <c r="C378" s="175"/>
      <c r="D378" s="175"/>
      <c r="E378" s="174"/>
      <c r="F378" s="174"/>
      <c r="G378" s="174"/>
      <c r="H378" s="174"/>
      <c r="I378" s="174"/>
      <c r="J378" s="174"/>
      <c r="K378" s="174"/>
      <c r="L378" s="174"/>
    </row>
    <row r="379" spans="2:12">
      <c r="B379" s="174"/>
      <c r="C379" s="175"/>
      <c r="D379" s="175"/>
      <c r="E379" s="174"/>
      <c r="F379" s="174"/>
      <c r="G379" s="174"/>
      <c r="H379" s="174"/>
      <c r="I379" s="174"/>
      <c r="J379" s="174"/>
      <c r="K379" s="174"/>
      <c r="L379" s="174"/>
    </row>
    <row r="380" spans="2:12">
      <c r="B380" s="174"/>
      <c r="C380" s="175"/>
      <c r="D380" s="175"/>
      <c r="E380" s="174"/>
      <c r="F380" s="174"/>
      <c r="G380" s="174"/>
      <c r="H380" s="174"/>
      <c r="I380" s="174"/>
      <c r="J380" s="174"/>
      <c r="K380" s="174"/>
      <c r="L380" s="174"/>
    </row>
    <row r="381" spans="2:12">
      <c r="B381" s="174"/>
      <c r="C381" s="175"/>
      <c r="D381" s="175"/>
      <c r="E381" s="174"/>
      <c r="F381" s="174"/>
      <c r="G381" s="174"/>
      <c r="H381" s="174"/>
      <c r="I381" s="174"/>
      <c r="J381" s="174"/>
      <c r="K381" s="174"/>
      <c r="L381" s="174"/>
    </row>
    <row r="382" spans="2:12">
      <c r="B382" s="174"/>
      <c r="C382" s="175"/>
      <c r="D382" s="175"/>
      <c r="E382" s="174"/>
      <c r="F382" s="174"/>
      <c r="G382" s="174"/>
      <c r="H382" s="174"/>
      <c r="I382" s="174"/>
      <c r="J382" s="174"/>
      <c r="K382" s="174"/>
      <c r="L382" s="174"/>
    </row>
    <row r="383" spans="2:12">
      <c r="B383" s="174"/>
      <c r="C383" s="175"/>
      <c r="D383" s="175"/>
      <c r="E383" s="174"/>
      <c r="F383" s="174"/>
      <c r="G383" s="174"/>
      <c r="H383" s="174"/>
      <c r="I383" s="174"/>
      <c r="J383" s="174"/>
      <c r="K383" s="174"/>
      <c r="L383" s="174"/>
    </row>
    <row r="384" spans="2:12">
      <c r="B384" s="174"/>
      <c r="C384" s="175"/>
      <c r="D384" s="175"/>
      <c r="E384" s="174"/>
      <c r="F384" s="174"/>
      <c r="G384" s="174"/>
      <c r="H384" s="174"/>
      <c r="I384" s="174"/>
      <c r="J384" s="174"/>
      <c r="K384" s="174"/>
      <c r="L384" s="174"/>
    </row>
    <row r="385" spans="2:12">
      <c r="B385" s="174"/>
      <c r="C385" s="175"/>
      <c r="D385" s="175"/>
      <c r="E385" s="174"/>
      <c r="F385" s="174"/>
      <c r="G385" s="174"/>
      <c r="H385" s="174"/>
      <c r="I385" s="174"/>
      <c r="J385" s="174"/>
      <c r="K385" s="174"/>
      <c r="L385" s="174"/>
    </row>
    <row r="386" spans="2:12">
      <c r="B386" s="174"/>
      <c r="C386" s="175"/>
      <c r="D386" s="175"/>
      <c r="E386" s="174"/>
      <c r="F386" s="174"/>
      <c r="G386" s="174"/>
      <c r="H386" s="174"/>
      <c r="I386" s="174"/>
      <c r="J386" s="174"/>
      <c r="K386" s="174"/>
      <c r="L386" s="174"/>
    </row>
    <row r="387" spans="2:12">
      <c r="B387" s="174"/>
      <c r="C387" s="175"/>
      <c r="D387" s="175"/>
      <c r="E387" s="174"/>
      <c r="F387" s="174"/>
      <c r="G387" s="174"/>
      <c r="H387" s="174"/>
      <c r="I387" s="174"/>
      <c r="J387" s="174"/>
      <c r="K387" s="174"/>
      <c r="L387" s="174"/>
    </row>
    <row r="388" spans="2:12">
      <c r="B388" s="174"/>
      <c r="C388" s="175"/>
      <c r="D388" s="175"/>
      <c r="E388" s="174"/>
      <c r="F388" s="174"/>
      <c r="G388" s="174"/>
      <c r="H388" s="174"/>
      <c r="I388" s="174"/>
      <c r="J388" s="174"/>
      <c r="K388" s="174"/>
      <c r="L388" s="174"/>
    </row>
    <row r="389" spans="2:12">
      <c r="B389" s="174"/>
      <c r="C389" s="175"/>
      <c r="D389" s="175"/>
      <c r="E389" s="174"/>
      <c r="F389" s="174"/>
      <c r="G389" s="174"/>
      <c r="H389" s="174"/>
      <c r="I389" s="174"/>
      <c r="J389" s="174"/>
      <c r="K389" s="174"/>
      <c r="L389" s="174"/>
    </row>
    <row r="390" spans="2:12">
      <c r="B390" s="174"/>
      <c r="C390" s="175"/>
      <c r="D390" s="175"/>
      <c r="E390" s="174"/>
      <c r="F390" s="174"/>
      <c r="G390" s="174"/>
      <c r="H390" s="174"/>
      <c r="I390" s="174"/>
      <c r="J390" s="174"/>
      <c r="K390" s="174"/>
      <c r="L390" s="174"/>
    </row>
    <row r="391" spans="2:12">
      <c r="B391" s="174"/>
      <c r="C391" s="175"/>
      <c r="D391" s="175"/>
      <c r="E391" s="174"/>
      <c r="F391" s="174"/>
      <c r="G391" s="174"/>
      <c r="H391" s="174"/>
      <c r="I391" s="174"/>
      <c r="J391" s="174"/>
      <c r="K391" s="174"/>
      <c r="L391" s="174"/>
    </row>
    <row r="392" spans="2:12">
      <c r="B392" s="174"/>
      <c r="C392" s="175"/>
      <c r="D392" s="175"/>
      <c r="E392" s="174"/>
      <c r="F392" s="174"/>
      <c r="G392" s="174"/>
      <c r="H392" s="174"/>
      <c r="I392" s="174"/>
      <c r="J392" s="174"/>
      <c r="K392" s="174"/>
      <c r="L392" s="174"/>
    </row>
    <row r="393" spans="2:12">
      <c r="B393" s="174"/>
      <c r="C393" s="175"/>
      <c r="D393" s="175"/>
      <c r="E393" s="174"/>
      <c r="F393" s="174"/>
      <c r="G393" s="174"/>
      <c r="H393" s="174"/>
      <c r="I393" s="174"/>
      <c r="J393" s="174"/>
      <c r="K393" s="174"/>
      <c r="L393" s="174"/>
    </row>
    <row r="394" spans="2:12">
      <c r="B394" s="174"/>
      <c r="C394" s="175"/>
      <c r="D394" s="175"/>
      <c r="E394" s="174"/>
      <c r="F394" s="174"/>
      <c r="G394" s="174"/>
      <c r="H394" s="174"/>
      <c r="I394" s="174"/>
      <c r="J394" s="174"/>
      <c r="K394" s="174"/>
      <c r="L394" s="174"/>
    </row>
    <row r="395" spans="2:12">
      <c r="B395" s="174"/>
      <c r="C395" s="175"/>
      <c r="D395" s="175"/>
      <c r="E395" s="174"/>
      <c r="F395" s="174"/>
      <c r="G395" s="174"/>
      <c r="H395" s="174"/>
      <c r="I395" s="174"/>
      <c r="J395" s="174"/>
      <c r="K395" s="174"/>
      <c r="L395" s="174"/>
    </row>
    <row r="396" spans="2:12">
      <c r="B396" s="174"/>
      <c r="C396" s="175"/>
      <c r="D396" s="175"/>
      <c r="E396" s="174"/>
      <c r="F396" s="174"/>
      <c r="G396" s="174"/>
      <c r="H396" s="174"/>
      <c r="I396" s="174"/>
      <c r="J396" s="174"/>
      <c r="K396" s="174"/>
      <c r="L396" s="174"/>
    </row>
    <row r="397" spans="2:12">
      <c r="B397" s="174"/>
      <c r="C397" s="175"/>
      <c r="D397" s="175"/>
      <c r="E397" s="174"/>
      <c r="F397" s="174"/>
      <c r="G397" s="174"/>
      <c r="H397" s="174"/>
      <c r="I397" s="174"/>
      <c r="J397" s="174"/>
      <c r="K397" s="174"/>
      <c r="L397" s="174"/>
    </row>
    <row r="398" spans="2:12">
      <c r="B398" s="174"/>
      <c r="C398" s="175"/>
      <c r="D398" s="175"/>
      <c r="E398" s="174"/>
      <c r="F398" s="174"/>
      <c r="G398" s="174"/>
      <c r="H398" s="174"/>
      <c r="I398" s="174"/>
      <c r="J398" s="174"/>
      <c r="K398" s="174"/>
      <c r="L398" s="174"/>
    </row>
    <row r="399" spans="2:12">
      <c r="B399" s="174"/>
      <c r="C399" s="175"/>
      <c r="D399" s="175"/>
      <c r="E399" s="174"/>
      <c r="F399" s="174"/>
      <c r="G399" s="174"/>
      <c r="H399" s="174"/>
      <c r="I399" s="174"/>
      <c r="J399" s="174"/>
      <c r="K399" s="174"/>
      <c r="L399" s="174"/>
    </row>
    <row r="400" spans="2:12">
      <c r="B400" s="174"/>
      <c r="C400" s="175"/>
      <c r="D400" s="175"/>
      <c r="E400" s="174"/>
      <c r="F400" s="174"/>
      <c r="G400" s="174"/>
      <c r="H400" s="174"/>
      <c r="I400" s="174"/>
      <c r="J400" s="174"/>
      <c r="K400" s="174"/>
      <c r="L400" s="174"/>
    </row>
    <row r="401" spans="2:12">
      <c r="B401" s="174"/>
      <c r="C401" s="175"/>
      <c r="D401" s="175"/>
      <c r="E401" s="174"/>
      <c r="F401" s="174"/>
      <c r="G401" s="174"/>
      <c r="H401" s="174"/>
      <c r="I401" s="174"/>
      <c r="J401" s="174"/>
      <c r="K401" s="174"/>
      <c r="L401" s="174"/>
    </row>
    <row r="402" spans="2:12">
      <c r="B402" s="174"/>
      <c r="C402" s="175"/>
      <c r="D402" s="175"/>
      <c r="E402" s="174"/>
      <c r="F402" s="174"/>
      <c r="G402" s="174"/>
      <c r="H402" s="174"/>
      <c r="I402" s="174"/>
      <c r="J402" s="174"/>
      <c r="K402" s="174"/>
      <c r="L402" s="174"/>
    </row>
    <row r="403" spans="2:12">
      <c r="B403" s="174"/>
      <c r="C403" s="175"/>
      <c r="D403" s="175"/>
      <c r="E403" s="174"/>
      <c r="F403" s="174"/>
      <c r="G403" s="174"/>
      <c r="H403" s="174"/>
      <c r="I403" s="174"/>
      <c r="J403" s="174"/>
      <c r="K403" s="174"/>
      <c r="L403" s="174"/>
    </row>
    <row r="404" spans="2:12">
      <c r="B404" s="174"/>
      <c r="C404" s="175"/>
      <c r="D404" s="175"/>
      <c r="E404" s="174"/>
      <c r="F404" s="174"/>
      <c r="G404" s="174"/>
      <c r="H404" s="174"/>
      <c r="I404" s="174"/>
      <c r="J404" s="174"/>
      <c r="K404" s="174"/>
      <c r="L404" s="174"/>
    </row>
    <row r="405" spans="2:12">
      <c r="B405" s="174"/>
      <c r="C405" s="175"/>
      <c r="D405" s="175"/>
      <c r="E405" s="174"/>
      <c r="F405" s="174"/>
      <c r="G405" s="174"/>
      <c r="H405" s="174"/>
      <c r="I405" s="174"/>
      <c r="J405" s="174"/>
      <c r="K405" s="174"/>
      <c r="L405" s="174"/>
    </row>
    <row r="406" spans="2:12">
      <c r="B406" s="174"/>
      <c r="C406" s="175"/>
      <c r="D406" s="175"/>
      <c r="E406" s="174"/>
      <c r="F406" s="174"/>
      <c r="G406" s="174"/>
      <c r="H406" s="174"/>
      <c r="I406" s="174"/>
      <c r="J406" s="174"/>
      <c r="K406" s="174"/>
      <c r="L406" s="174"/>
    </row>
    <row r="407" spans="2:12">
      <c r="B407" s="174"/>
      <c r="C407" s="175"/>
      <c r="D407" s="175"/>
      <c r="E407" s="174"/>
      <c r="F407" s="174"/>
      <c r="G407" s="174"/>
      <c r="H407" s="174"/>
      <c r="I407" s="174"/>
      <c r="J407" s="174"/>
      <c r="K407" s="174"/>
      <c r="L407" s="174"/>
    </row>
    <row r="408" spans="2:12">
      <c r="B408" s="174"/>
      <c r="C408" s="175"/>
      <c r="D408" s="175"/>
      <c r="E408" s="174"/>
      <c r="F408" s="174"/>
      <c r="G408" s="174"/>
      <c r="H408" s="174"/>
      <c r="I408" s="174"/>
      <c r="J408" s="174"/>
      <c r="K408" s="174"/>
      <c r="L408" s="174"/>
    </row>
    <row r="409" spans="2:12">
      <c r="B409" s="174"/>
      <c r="C409" s="175"/>
      <c r="D409" s="175"/>
      <c r="E409" s="174"/>
      <c r="F409" s="174"/>
      <c r="G409" s="174"/>
      <c r="H409" s="174"/>
      <c r="I409" s="174"/>
      <c r="J409" s="174"/>
      <c r="K409" s="174"/>
      <c r="L409" s="174"/>
    </row>
    <row r="410" spans="2:12">
      <c r="B410" s="174"/>
      <c r="C410" s="175"/>
      <c r="D410" s="175"/>
      <c r="E410" s="174"/>
      <c r="F410" s="174"/>
      <c r="G410" s="174"/>
      <c r="H410" s="174"/>
      <c r="I410" s="174"/>
      <c r="J410" s="174"/>
      <c r="K410" s="174"/>
      <c r="L410" s="174"/>
    </row>
    <row r="411" spans="2:12">
      <c r="B411" s="174"/>
      <c r="C411" s="175"/>
      <c r="D411" s="175"/>
      <c r="E411" s="174"/>
      <c r="F411" s="174"/>
      <c r="G411" s="174"/>
      <c r="H411" s="174"/>
      <c r="I411" s="174"/>
      <c r="J411" s="174"/>
      <c r="K411" s="174"/>
      <c r="L411" s="174"/>
    </row>
    <row r="412" spans="2:12">
      <c r="B412" s="174"/>
      <c r="C412" s="175"/>
      <c r="D412" s="175"/>
      <c r="E412" s="174"/>
      <c r="F412" s="174"/>
      <c r="G412" s="174"/>
      <c r="H412" s="174"/>
      <c r="I412" s="174"/>
      <c r="J412" s="174"/>
      <c r="K412" s="174"/>
      <c r="L412" s="174"/>
    </row>
    <row r="413" spans="2:12">
      <c r="B413" s="174"/>
      <c r="C413" s="175"/>
      <c r="D413" s="175"/>
      <c r="E413" s="174"/>
      <c r="F413" s="174"/>
      <c r="G413" s="174"/>
      <c r="H413" s="174"/>
      <c r="I413" s="174"/>
      <c r="J413" s="174"/>
      <c r="K413" s="174"/>
      <c r="L413" s="174"/>
    </row>
    <row r="414" spans="2:12">
      <c r="B414" s="174"/>
      <c r="C414" s="175"/>
      <c r="D414" s="175"/>
      <c r="E414" s="174"/>
      <c r="F414" s="174"/>
      <c r="G414" s="174"/>
      <c r="H414" s="174"/>
      <c r="I414" s="174"/>
      <c r="J414" s="174"/>
      <c r="K414" s="174"/>
      <c r="L414" s="174"/>
    </row>
    <row r="415" spans="2:12">
      <c r="B415" s="174"/>
      <c r="C415" s="175"/>
      <c r="D415" s="175"/>
      <c r="E415" s="174"/>
      <c r="F415" s="174"/>
      <c r="G415" s="174"/>
      <c r="H415" s="174"/>
      <c r="I415" s="174"/>
      <c r="J415" s="174"/>
      <c r="K415" s="174"/>
      <c r="L415" s="174"/>
    </row>
    <row r="416" spans="2:12">
      <c r="B416" s="174"/>
      <c r="C416" s="175"/>
      <c r="D416" s="175"/>
      <c r="E416" s="174"/>
      <c r="F416" s="174"/>
      <c r="G416" s="174"/>
      <c r="H416" s="174"/>
      <c r="I416" s="174"/>
      <c r="J416" s="174"/>
      <c r="K416" s="174"/>
      <c r="L416" s="174"/>
    </row>
    <row r="417" spans="2:12">
      <c r="B417" s="174"/>
      <c r="C417" s="175"/>
      <c r="D417" s="175"/>
      <c r="E417" s="174"/>
      <c r="F417" s="174"/>
      <c r="G417" s="174"/>
      <c r="H417" s="174"/>
      <c r="I417" s="174"/>
      <c r="J417" s="174"/>
      <c r="K417" s="174"/>
      <c r="L417" s="174"/>
    </row>
    <row r="418" spans="2:12">
      <c r="B418" s="174"/>
      <c r="C418" s="175"/>
      <c r="D418" s="175"/>
      <c r="E418" s="174"/>
      <c r="F418" s="174"/>
      <c r="G418" s="174"/>
      <c r="H418" s="174"/>
      <c r="I418" s="174"/>
      <c r="J418" s="174"/>
      <c r="K418" s="174"/>
      <c r="L418" s="174"/>
    </row>
    <row r="419" spans="2:12">
      <c r="B419" s="174"/>
      <c r="C419" s="175"/>
      <c r="D419" s="175"/>
      <c r="E419" s="174"/>
      <c r="F419" s="174"/>
      <c r="G419" s="174"/>
      <c r="H419" s="174"/>
      <c r="I419" s="174"/>
      <c r="J419" s="174"/>
      <c r="K419" s="174"/>
      <c r="L419" s="174"/>
    </row>
    <row r="420" spans="2:12">
      <c r="B420" s="174"/>
      <c r="C420" s="175"/>
      <c r="D420" s="175"/>
      <c r="E420" s="174"/>
      <c r="F420" s="174"/>
      <c r="G420" s="174"/>
      <c r="H420" s="174"/>
      <c r="I420" s="174"/>
      <c r="J420" s="174"/>
      <c r="K420" s="174"/>
      <c r="L420" s="174"/>
    </row>
    <row r="421" spans="2:12">
      <c r="B421" s="174"/>
      <c r="C421" s="175"/>
      <c r="D421" s="175"/>
      <c r="E421" s="174"/>
      <c r="F421" s="174"/>
      <c r="G421" s="174"/>
      <c r="H421" s="174"/>
      <c r="I421" s="174"/>
      <c r="J421" s="174"/>
      <c r="K421" s="174"/>
      <c r="L421" s="174"/>
    </row>
    <row r="422" spans="2:12">
      <c r="B422" s="174"/>
      <c r="C422" s="175"/>
      <c r="D422" s="175"/>
      <c r="E422" s="174"/>
      <c r="F422" s="174"/>
      <c r="G422" s="174"/>
      <c r="H422" s="174"/>
      <c r="I422" s="174"/>
      <c r="J422" s="174"/>
      <c r="K422" s="174"/>
      <c r="L422" s="174"/>
    </row>
    <row r="423" spans="2:12">
      <c r="B423" s="174"/>
      <c r="C423" s="175"/>
      <c r="D423" s="175"/>
      <c r="E423" s="174"/>
      <c r="F423" s="174"/>
      <c r="G423" s="174"/>
      <c r="H423" s="174"/>
      <c r="I423" s="174"/>
      <c r="J423" s="174"/>
      <c r="K423" s="174"/>
      <c r="L423" s="174"/>
    </row>
    <row r="424" spans="2:12">
      <c r="B424" s="174"/>
      <c r="C424" s="175"/>
      <c r="D424" s="175"/>
      <c r="E424" s="174"/>
      <c r="F424" s="174"/>
      <c r="G424" s="174"/>
      <c r="H424" s="174"/>
      <c r="I424" s="174"/>
      <c r="J424" s="174"/>
      <c r="K424" s="174"/>
      <c r="L424" s="174"/>
    </row>
    <row r="425" spans="2:12">
      <c r="B425" s="174"/>
      <c r="C425" s="175"/>
      <c r="D425" s="175"/>
      <c r="E425" s="174"/>
      <c r="F425" s="174"/>
      <c r="G425" s="174"/>
      <c r="H425" s="174"/>
      <c r="I425" s="174"/>
      <c r="J425" s="174"/>
      <c r="K425" s="174"/>
      <c r="L425" s="174"/>
    </row>
    <row r="426" spans="2:12">
      <c r="B426" s="174"/>
      <c r="C426" s="175"/>
      <c r="D426" s="175"/>
      <c r="E426" s="174"/>
      <c r="F426" s="174"/>
      <c r="G426" s="174"/>
      <c r="H426" s="174"/>
      <c r="I426" s="174"/>
      <c r="J426" s="174"/>
      <c r="K426" s="174"/>
      <c r="L426" s="174"/>
    </row>
    <row r="427" spans="2:12">
      <c r="B427" s="174"/>
      <c r="C427" s="175"/>
      <c r="D427" s="175"/>
      <c r="E427" s="174"/>
      <c r="F427" s="174"/>
      <c r="G427" s="174"/>
      <c r="H427" s="174"/>
      <c r="I427" s="174"/>
      <c r="J427" s="174"/>
      <c r="K427" s="174"/>
      <c r="L427" s="174"/>
    </row>
    <row r="428" spans="2:12">
      <c r="B428" s="174"/>
      <c r="C428" s="175"/>
      <c r="D428" s="175"/>
      <c r="E428" s="174"/>
      <c r="F428" s="174"/>
      <c r="G428" s="174"/>
      <c r="H428" s="174"/>
      <c r="I428" s="174"/>
      <c r="J428" s="174"/>
      <c r="K428" s="174"/>
      <c r="L428" s="174"/>
    </row>
    <row r="429" spans="2:12">
      <c r="B429" s="174"/>
      <c r="C429" s="175"/>
      <c r="D429" s="175"/>
      <c r="E429" s="174"/>
      <c r="F429" s="174"/>
      <c r="G429" s="174"/>
      <c r="H429" s="174"/>
      <c r="I429" s="174"/>
      <c r="J429" s="174"/>
      <c r="K429" s="174"/>
      <c r="L429" s="174"/>
    </row>
    <row r="430" spans="2:12">
      <c r="B430" s="174"/>
      <c r="C430" s="175"/>
      <c r="D430" s="175"/>
      <c r="E430" s="174"/>
      <c r="F430" s="174"/>
      <c r="G430" s="174"/>
      <c r="H430" s="174"/>
      <c r="I430" s="174"/>
      <c r="J430" s="174"/>
      <c r="K430" s="174"/>
      <c r="L430" s="174"/>
    </row>
    <row r="431" spans="2:12">
      <c r="B431" s="174"/>
      <c r="C431" s="175"/>
      <c r="D431" s="175"/>
      <c r="E431" s="174"/>
      <c r="F431" s="174"/>
      <c r="G431" s="174"/>
      <c r="H431" s="174"/>
      <c r="I431" s="174"/>
      <c r="J431" s="174"/>
      <c r="K431" s="174"/>
      <c r="L431" s="174"/>
    </row>
    <row r="432" spans="2:12">
      <c r="B432" s="174"/>
      <c r="C432" s="175"/>
      <c r="D432" s="175"/>
      <c r="E432" s="174"/>
      <c r="F432" s="174"/>
      <c r="G432" s="174"/>
      <c r="H432" s="174"/>
      <c r="I432" s="174"/>
      <c r="J432" s="174"/>
      <c r="K432" s="174"/>
      <c r="L432" s="174"/>
    </row>
    <row r="433" spans="2:12">
      <c r="B433" s="174"/>
      <c r="C433" s="175"/>
      <c r="D433" s="175"/>
      <c r="E433" s="174"/>
      <c r="F433" s="174"/>
      <c r="G433" s="174"/>
      <c r="H433" s="174"/>
      <c r="I433" s="174"/>
      <c r="J433" s="174"/>
      <c r="K433" s="174"/>
      <c r="L433" s="174"/>
    </row>
    <row r="434" spans="2:12">
      <c r="B434" s="174"/>
      <c r="C434" s="175"/>
      <c r="D434" s="175"/>
      <c r="E434" s="174"/>
      <c r="F434" s="174"/>
      <c r="G434" s="174"/>
      <c r="H434" s="174"/>
      <c r="I434" s="174"/>
      <c r="J434" s="174"/>
      <c r="K434" s="174"/>
      <c r="L434" s="174"/>
    </row>
    <row r="435" spans="2:12">
      <c r="B435" s="174"/>
      <c r="C435" s="175"/>
      <c r="D435" s="175"/>
      <c r="E435" s="174"/>
      <c r="F435" s="174"/>
      <c r="G435" s="174"/>
      <c r="H435" s="174"/>
      <c r="I435" s="174"/>
      <c r="J435" s="174"/>
      <c r="K435" s="174"/>
      <c r="L435" s="174"/>
    </row>
    <row r="436" spans="2:12">
      <c r="B436" s="174"/>
      <c r="C436" s="175"/>
      <c r="D436" s="175"/>
      <c r="E436" s="174"/>
      <c r="F436" s="174"/>
      <c r="G436" s="174"/>
      <c r="H436" s="174"/>
      <c r="I436" s="174"/>
      <c r="J436" s="174"/>
      <c r="K436" s="174"/>
      <c r="L436" s="174"/>
    </row>
    <row r="437" spans="2:12">
      <c r="B437" s="174"/>
      <c r="C437" s="175"/>
      <c r="D437" s="175"/>
      <c r="E437" s="174"/>
      <c r="F437" s="174"/>
      <c r="G437" s="174"/>
      <c r="H437" s="174"/>
      <c r="I437" s="174"/>
      <c r="J437" s="174"/>
      <c r="K437" s="174"/>
      <c r="L437" s="174"/>
    </row>
    <row r="438" spans="2:12">
      <c r="B438" s="174"/>
      <c r="C438" s="175"/>
      <c r="D438" s="175"/>
      <c r="E438" s="174"/>
      <c r="F438" s="174"/>
      <c r="G438" s="174"/>
      <c r="H438" s="174"/>
      <c r="I438" s="174"/>
      <c r="J438" s="174"/>
      <c r="K438" s="174"/>
      <c r="L438" s="174"/>
    </row>
    <row r="439" spans="2:12">
      <c r="B439" s="174"/>
      <c r="C439" s="175"/>
      <c r="D439" s="175"/>
      <c r="E439" s="174"/>
      <c r="F439" s="174"/>
      <c r="G439" s="174"/>
      <c r="H439" s="174"/>
      <c r="I439" s="174"/>
      <c r="J439" s="174"/>
      <c r="K439" s="174"/>
      <c r="L439" s="174"/>
    </row>
    <row r="440" spans="2:12">
      <c r="B440" s="174"/>
      <c r="C440" s="175"/>
      <c r="D440" s="175"/>
      <c r="E440" s="174"/>
      <c r="F440" s="174"/>
      <c r="G440" s="174"/>
      <c r="H440" s="174"/>
      <c r="I440" s="174"/>
      <c r="J440" s="174"/>
      <c r="K440" s="174"/>
      <c r="L440" s="174"/>
    </row>
    <row r="441" spans="2:12">
      <c r="B441" s="174"/>
      <c r="C441" s="175"/>
      <c r="D441" s="175"/>
      <c r="E441" s="174"/>
      <c r="F441" s="174"/>
      <c r="G441" s="174"/>
      <c r="H441" s="174"/>
      <c r="I441" s="174"/>
      <c r="J441" s="174"/>
      <c r="K441" s="174"/>
      <c r="L441" s="174"/>
    </row>
    <row r="442" spans="2:12">
      <c r="B442" s="174"/>
      <c r="C442" s="175"/>
      <c r="D442" s="175"/>
      <c r="E442" s="174"/>
      <c r="F442" s="174"/>
      <c r="G442" s="174"/>
      <c r="H442" s="174"/>
      <c r="I442" s="174"/>
      <c r="J442" s="174"/>
      <c r="K442" s="174"/>
      <c r="L442" s="174"/>
    </row>
    <row r="443" spans="2:12">
      <c r="B443" s="174"/>
      <c r="C443" s="175"/>
      <c r="D443" s="175"/>
      <c r="E443" s="174"/>
      <c r="F443" s="174"/>
      <c r="G443" s="174"/>
      <c r="H443" s="174"/>
      <c r="I443" s="174"/>
      <c r="J443" s="174"/>
      <c r="K443" s="174"/>
      <c r="L443" s="174"/>
    </row>
    <row r="444" spans="2:12">
      <c r="B444" s="174"/>
      <c r="C444" s="175"/>
      <c r="D444" s="175"/>
      <c r="E444" s="174"/>
      <c r="F444" s="174"/>
      <c r="G444" s="174"/>
      <c r="H444" s="174"/>
      <c r="I444" s="174"/>
      <c r="J444" s="174"/>
      <c r="K444" s="174"/>
      <c r="L444" s="174"/>
    </row>
    <row r="445" spans="2:12">
      <c r="B445" s="174"/>
      <c r="C445" s="175"/>
      <c r="D445" s="175"/>
      <c r="E445" s="174"/>
      <c r="F445" s="174"/>
      <c r="G445" s="174"/>
      <c r="H445" s="174"/>
      <c r="I445" s="174"/>
      <c r="J445" s="174"/>
      <c r="K445" s="174"/>
      <c r="L445" s="174"/>
    </row>
    <row r="446" spans="2:12">
      <c r="B446" s="174"/>
      <c r="C446" s="175"/>
      <c r="D446" s="175"/>
      <c r="E446" s="174"/>
      <c r="F446" s="174"/>
      <c r="G446" s="174"/>
      <c r="H446" s="174"/>
      <c r="I446" s="174"/>
      <c r="J446" s="174"/>
      <c r="K446" s="174"/>
      <c r="L446" s="174"/>
    </row>
    <row r="447" spans="2:12">
      <c r="B447" s="174"/>
      <c r="C447" s="175"/>
      <c r="D447" s="175"/>
      <c r="E447" s="174"/>
      <c r="F447" s="174"/>
      <c r="G447" s="174"/>
      <c r="H447" s="174"/>
      <c r="I447" s="174"/>
      <c r="J447" s="174"/>
      <c r="K447" s="174"/>
      <c r="L447" s="174"/>
    </row>
    <row r="448" spans="2:12">
      <c r="B448" s="174"/>
      <c r="C448" s="175"/>
      <c r="D448" s="175"/>
      <c r="E448" s="174"/>
      <c r="F448" s="174"/>
      <c r="G448" s="174"/>
      <c r="H448" s="174"/>
      <c r="I448" s="174"/>
      <c r="J448" s="174"/>
      <c r="K448" s="174"/>
      <c r="L448" s="174"/>
    </row>
    <row r="449" spans="2:12">
      <c r="B449" s="174"/>
      <c r="C449" s="175"/>
      <c r="D449" s="175"/>
      <c r="E449" s="174"/>
      <c r="F449" s="174"/>
      <c r="G449" s="174"/>
      <c r="H449" s="174"/>
      <c r="I449" s="174"/>
      <c r="J449" s="174"/>
      <c r="K449" s="174"/>
      <c r="L449" s="174"/>
    </row>
    <row r="450" spans="2:12">
      <c r="B450" s="174"/>
      <c r="C450" s="175"/>
      <c r="D450" s="175"/>
      <c r="E450" s="174"/>
      <c r="F450" s="174"/>
      <c r="G450" s="174"/>
      <c r="H450" s="174"/>
      <c r="I450" s="174"/>
      <c r="J450" s="174"/>
      <c r="K450" s="174"/>
      <c r="L450" s="174"/>
    </row>
    <row r="451" spans="2:12">
      <c r="B451" s="174"/>
      <c r="C451" s="175"/>
      <c r="D451" s="175"/>
      <c r="E451" s="174"/>
      <c r="F451" s="174"/>
      <c r="G451" s="174"/>
      <c r="H451" s="174"/>
      <c r="I451" s="174"/>
      <c r="J451" s="174"/>
      <c r="K451" s="174"/>
      <c r="L451" s="174"/>
    </row>
    <row r="452" spans="2:12">
      <c r="B452" s="174"/>
      <c r="C452" s="175"/>
      <c r="D452" s="175"/>
      <c r="E452" s="174"/>
      <c r="F452" s="174"/>
      <c r="G452" s="174"/>
      <c r="H452" s="174"/>
      <c r="I452" s="174"/>
      <c r="J452" s="174"/>
      <c r="K452" s="174"/>
      <c r="L452" s="174"/>
    </row>
    <row r="453" spans="2:12">
      <c r="B453" s="174"/>
      <c r="C453" s="175"/>
      <c r="D453" s="175"/>
      <c r="E453" s="174"/>
      <c r="F453" s="174"/>
      <c r="G453" s="174"/>
      <c r="H453" s="174"/>
      <c r="I453" s="174"/>
      <c r="J453" s="174"/>
      <c r="K453" s="174"/>
      <c r="L453" s="174"/>
    </row>
    <row r="454" spans="2:12">
      <c r="B454" s="174"/>
      <c r="C454" s="175"/>
      <c r="D454" s="175"/>
      <c r="E454" s="174"/>
      <c r="F454" s="174"/>
      <c r="G454" s="174"/>
      <c r="H454" s="174"/>
      <c r="I454" s="174"/>
      <c r="J454" s="174"/>
      <c r="K454" s="174"/>
      <c r="L454" s="174"/>
    </row>
    <row r="455" spans="2:12">
      <c r="B455" s="174"/>
      <c r="C455" s="175"/>
      <c r="D455" s="175"/>
      <c r="E455" s="174"/>
      <c r="F455" s="174"/>
      <c r="G455" s="174"/>
      <c r="H455" s="174"/>
      <c r="I455" s="174"/>
      <c r="J455" s="174"/>
      <c r="K455" s="174"/>
      <c r="L455" s="174"/>
    </row>
    <row r="456" spans="2:12">
      <c r="B456" s="174"/>
      <c r="C456" s="175"/>
      <c r="D456" s="175"/>
      <c r="E456" s="174"/>
      <c r="F456" s="174"/>
      <c r="G456" s="174"/>
      <c r="H456" s="174"/>
      <c r="I456" s="174"/>
      <c r="J456" s="174"/>
      <c r="K456" s="174"/>
      <c r="L456" s="174"/>
    </row>
    <row r="457" spans="2:12">
      <c r="B457" s="174"/>
      <c r="C457" s="175"/>
      <c r="D457" s="175"/>
      <c r="E457" s="174"/>
      <c r="F457" s="174"/>
      <c r="G457" s="174"/>
      <c r="H457" s="174"/>
      <c r="I457" s="174"/>
      <c r="J457" s="174"/>
      <c r="K457" s="174"/>
      <c r="L457" s="174"/>
    </row>
    <row r="458" spans="2:12">
      <c r="B458" s="174"/>
      <c r="C458" s="175"/>
      <c r="D458" s="175"/>
      <c r="E458" s="174"/>
      <c r="F458" s="174"/>
      <c r="G458" s="174"/>
      <c r="H458" s="174"/>
      <c r="I458" s="174"/>
      <c r="J458" s="174"/>
      <c r="K458" s="174"/>
      <c r="L458" s="174"/>
    </row>
    <row r="459" spans="2:12">
      <c r="B459" s="174"/>
      <c r="C459" s="175"/>
      <c r="D459" s="175"/>
      <c r="E459" s="174"/>
      <c r="F459" s="174"/>
      <c r="G459" s="174"/>
      <c r="H459" s="174"/>
      <c r="I459" s="174"/>
      <c r="J459" s="174"/>
      <c r="K459" s="174"/>
      <c r="L459" s="174"/>
    </row>
    <row r="460" spans="2:12">
      <c r="B460" s="174"/>
      <c r="C460" s="175"/>
      <c r="D460" s="175"/>
      <c r="E460" s="174"/>
      <c r="F460" s="174"/>
      <c r="G460" s="174"/>
      <c r="H460" s="174"/>
      <c r="I460" s="174"/>
      <c r="J460" s="174"/>
      <c r="K460" s="174"/>
      <c r="L460" s="174"/>
    </row>
    <row r="461" spans="2:12">
      <c r="B461" s="174"/>
      <c r="C461" s="175"/>
      <c r="D461" s="175"/>
      <c r="E461" s="174"/>
      <c r="F461" s="174"/>
      <c r="G461" s="174"/>
      <c r="H461" s="174"/>
      <c r="I461" s="174"/>
      <c r="J461" s="174"/>
      <c r="K461" s="174"/>
      <c r="L461" s="174"/>
    </row>
    <row r="462" spans="2:12">
      <c r="B462" s="174"/>
      <c r="C462" s="175"/>
      <c r="D462" s="175"/>
      <c r="E462" s="174"/>
      <c r="F462" s="174"/>
      <c r="G462" s="174"/>
      <c r="H462" s="174"/>
      <c r="I462" s="174"/>
      <c r="J462" s="174"/>
      <c r="K462" s="174"/>
      <c r="L462" s="174"/>
    </row>
    <row r="463" spans="2:12">
      <c r="B463" s="174"/>
      <c r="C463" s="175"/>
      <c r="D463" s="175"/>
      <c r="E463" s="174"/>
      <c r="F463" s="174"/>
      <c r="G463" s="174"/>
      <c r="H463" s="174"/>
      <c r="I463" s="174"/>
      <c r="J463" s="174"/>
      <c r="K463" s="174"/>
      <c r="L463" s="174"/>
    </row>
    <row r="464" spans="2:12">
      <c r="B464" s="174"/>
      <c r="C464" s="175"/>
      <c r="D464" s="175"/>
      <c r="E464" s="174"/>
      <c r="F464" s="174"/>
      <c r="G464" s="174"/>
      <c r="H464" s="174"/>
      <c r="I464" s="174"/>
      <c r="J464" s="174"/>
      <c r="K464" s="174"/>
      <c r="L464" s="174"/>
    </row>
    <row r="465" spans="2:12">
      <c r="B465" s="174"/>
      <c r="C465" s="175"/>
      <c r="D465" s="175"/>
      <c r="E465" s="174"/>
      <c r="F465" s="174"/>
      <c r="G465" s="174"/>
      <c r="H465" s="174"/>
      <c r="I465" s="174"/>
      <c r="J465" s="174"/>
      <c r="K465" s="174"/>
      <c r="L465" s="174"/>
    </row>
    <row r="466" spans="2:12">
      <c r="B466" s="174"/>
      <c r="C466" s="175"/>
      <c r="D466" s="175"/>
      <c r="E466" s="174"/>
      <c r="F466" s="174"/>
      <c r="G466" s="174"/>
      <c r="H466" s="174"/>
      <c r="I466" s="174"/>
      <c r="J466" s="174"/>
      <c r="K466" s="174"/>
      <c r="L466" s="174"/>
    </row>
    <row r="467" spans="2:12">
      <c r="B467" s="174"/>
      <c r="C467" s="175"/>
      <c r="D467" s="175"/>
      <c r="E467" s="174"/>
      <c r="F467" s="174"/>
      <c r="G467" s="174"/>
      <c r="H467" s="174"/>
      <c r="I467" s="174"/>
      <c r="J467" s="174"/>
      <c r="K467" s="174"/>
      <c r="L467" s="174"/>
    </row>
    <row r="468" spans="2:12">
      <c r="B468" s="174"/>
      <c r="C468" s="175"/>
      <c r="D468" s="175"/>
      <c r="E468" s="174"/>
      <c r="F468" s="174"/>
      <c r="G468" s="174"/>
      <c r="H468" s="174"/>
      <c r="I468" s="174"/>
      <c r="J468" s="174"/>
      <c r="K468" s="174"/>
      <c r="L468" s="174"/>
    </row>
    <row r="469" spans="2:12">
      <c r="B469" s="174"/>
      <c r="C469" s="175"/>
      <c r="D469" s="175"/>
      <c r="E469" s="174"/>
      <c r="F469" s="174"/>
      <c r="G469" s="174"/>
      <c r="H469" s="174"/>
      <c r="I469" s="174"/>
      <c r="J469" s="174"/>
      <c r="K469" s="174"/>
      <c r="L469" s="174"/>
    </row>
    <row r="470" spans="2:12">
      <c r="B470" s="174"/>
      <c r="C470" s="175"/>
      <c r="D470" s="175"/>
      <c r="E470" s="174"/>
      <c r="F470" s="174"/>
      <c r="G470" s="174"/>
      <c r="H470" s="174"/>
      <c r="I470" s="174"/>
      <c r="J470" s="174"/>
      <c r="K470" s="174"/>
      <c r="L470" s="174"/>
    </row>
    <row r="471" spans="2:12">
      <c r="B471" s="174"/>
      <c r="C471" s="175"/>
      <c r="D471" s="175"/>
      <c r="E471" s="174"/>
      <c r="F471" s="174"/>
      <c r="G471" s="174"/>
      <c r="H471" s="174"/>
      <c r="I471" s="174"/>
      <c r="J471" s="174"/>
      <c r="K471" s="174"/>
      <c r="L471" s="174"/>
    </row>
    <row r="472" spans="2:12">
      <c r="B472" s="174"/>
      <c r="C472" s="175"/>
      <c r="D472" s="175"/>
      <c r="E472" s="174"/>
      <c r="F472" s="174"/>
      <c r="G472" s="174"/>
      <c r="H472" s="174"/>
      <c r="I472" s="174"/>
      <c r="J472" s="174"/>
      <c r="K472" s="174"/>
      <c r="L472" s="174"/>
    </row>
    <row r="473" spans="2:12">
      <c r="B473" s="174"/>
      <c r="C473" s="175"/>
      <c r="D473" s="175"/>
      <c r="E473" s="174"/>
      <c r="F473" s="174"/>
      <c r="G473" s="174"/>
      <c r="H473" s="174"/>
      <c r="I473" s="174"/>
      <c r="J473" s="174"/>
      <c r="K473" s="174"/>
      <c r="L473" s="174"/>
    </row>
    <row r="474" spans="2:12">
      <c r="B474" s="174"/>
      <c r="C474" s="175"/>
      <c r="D474" s="175"/>
      <c r="E474" s="174"/>
      <c r="F474" s="174"/>
      <c r="G474" s="174"/>
      <c r="H474" s="174"/>
      <c r="I474" s="174"/>
      <c r="J474" s="174"/>
      <c r="K474" s="174"/>
      <c r="L474" s="174"/>
    </row>
    <row r="475" spans="2:12">
      <c r="B475" s="174"/>
      <c r="C475" s="175"/>
      <c r="D475" s="175"/>
      <c r="E475" s="174"/>
      <c r="F475" s="174"/>
      <c r="G475" s="174"/>
      <c r="H475" s="174"/>
      <c r="I475" s="174"/>
      <c r="J475" s="174"/>
      <c r="K475" s="174"/>
      <c r="L475" s="174"/>
    </row>
    <row r="476" spans="2:12">
      <c r="B476" s="174"/>
      <c r="C476" s="175"/>
      <c r="D476" s="175"/>
      <c r="E476" s="174"/>
      <c r="F476" s="174"/>
      <c r="G476" s="174"/>
      <c r="H476" s="174"/>
      <c r="I476" s="174"/>
      <c r="J476" s="174"/>
      <c r="K476" s="174"/>
      <c r="L476" s="174"/>
    </row>
    <row r="477" spans="2:12">
      <c r="B477" s="174"/>
      <c r="C477" s="175"/>
      <c r="D477" s="175"/>
      <c r="E477" s="174"/>
      <c r="F477" s="174"/>
      <c r="G477" s="174"/>
      <c r="H477" s="174"/>
      <c r="I477" s="174"/>
      <c r="J477" s="174"/>
      <c r="K477" s="174"/>
      <c r="L477" s="174"/>
    </row>
    <row r="478" spans="2:12">
      <c r="B478" s="174"/>
      <c r="C478" s="175"/>
      <c r="D478" s="175"/>
      <c r="E478" s="174"/>
      <c r="F478" s="174"/>
      <c r="G478" s="174"/>
      <c r="H478" s="174"/>
      <c r="I478" s="174"/>
      <c r="J478" s="174"/>
      <c r="K478" s="174"/>
      <c r="L478" s="174"/>
    </row>
    <row r="479" spans="2:12">
      <c r="B479" s="174"/>
      <c r="C479" s="175"/>
      <c r="D479" s="175"/>
      <c r="E479" s="174"/>
      <c r="F479" s="174"/>
      <c r="G479" s="174"/>
      <c r="H479" s="174"/>
      <c r="I479" s="174"/>
      <c r="J479" s="174"/>
      <c r="K479" s="174"/>
      <c r="L479" s="174"/>
    </row>
    <row r="480" spans="2:12">
      <c r="B480" s="174"/>
      <c r="C480" s="175"/>
      <c r="D480" s="175"/>
      <c r="E480" s="174"/>
      <c r="F480" s="174"/>
      <c r="G480" s="174"/>
      <c r="H480" s="174"/>
      <c r="I480" s="174"/>
      <c r="J480" s="174"/>
      <c r="K480" s="174"/>
      <c r="L480" s="174"/>
    </row>
    <row r="481" spans="2:12">
      <c r="B481" s="174"/>
      <c r="C481" s="175"/>
      <c r="D481" s="175"/>
      <c r="E481" s="174"/>
      <c r="F481" s="174"/>
      <c r="G481" s="174"/>
      <c r="H481" s="174"/>
      <c r="I481" s="174"/>
      <c r="J481" s="174"/>
      <c r="K481" s="174"/>
      <c r="L481" s="174"/>
    </row>
    <row r="482" spans="2:12">
      <c r="B482" s="174"/>
      <c r="C482" s="175"/>
      <c r="D482" s="175"/>
      <c r="E482" s="174"/>
      <c r="F482" s="174"/>
      <c r="G482" s="174"/>
      <c r="H482" s="174"/>
      <c r="I482" s="174"/>
      <c r="J482" s="174"/>
      <c r="K482" s="174"/>
      <c r="L482" s="174"/>
    </row>
    <row r="483" spans="2:12">
      <c r="B483" s="174"/>
      <c r="C483" s="175"/>
      <c r="D483" s="175"/>
      <c r="E483" s="174"/>
      <c r="F483" s="174"/>
      <c r="G483" s="174"/>
      <c r="H483" s="174"/>
      <c r="I483" s="174"/>
      <c r="J483" s="174"/>
      <c r="K483" s="174"/>
      <c r="L483" s="174"/>
    </row>
    <row r="484" spans="2:12">
      <c r="B484" s="174"/>
      <c r="C484" s="175"/>
      <c r="D484" s="175"/>
      <c r="E484" s="174"/>
      <c r="F484" s="174"/>
      <c r="G484" s="174"/>
      <c r="H484" s="174"/>
      <c r="I484" s="174"/>
      <c r="J484" s="174"/>
      <c r="K484" s="174"/>
      <c r="L484" s="174"/>
    </row>
    <row r="485" spans="2:12">
      <c r="B485" s="174"/>
      <c r="C485" s="175"/>
      <c r="D485" s="175"/>
      <c r="E485" s="174"/>
      <c r="F485" s="174"/>
      <c r="G485" s="174"/>
      <c r="H485" s="174"/>
      <c r="I485" s="174"/>
      <c r="J485" s="174"/>
      <c r="K485" s="174"/>
      <c r="L485" s="174"/>
    </row>
    <row r="486" spans="2:12">
      <c r="B486" s="174"/>
      <c r="C486" s="175"/>
      <c r="D486" s="175"/>
      <c r="E486" s="174"/>
      <c r="F486" s="174"/>
      <c r="G486" s="174"/>
      <c r="H486" s="174"/>
      <c r="I486" s="174"/>
      <c r="J486" s="174"/>
      <c r="K486" s="174"/>
      <c r="L486" s="174"/>
    </row>
    <row r="487" spans="2:12">
      <c r="B487" s="174"/>
      <c r="C487" s="175"/>
      <c r="D487" s="175"/>
      <c r="E487" s="174"/>
      <c r="F487" s="174"/>
      <c r="G487" s="174"/>
      <c r="H487" s="174"/>
      <c r="I487" s="174"/>
      <c r="J487" s="174"/>
      <c r="K487" s="174"/>
      <c r="L487" s="174"/>
    </row>
    <row r="488" spans="2:12">
      <c r="B488" s="174"/>
      <c r="C488" s="175"/>
      <c r="D488" s="175"/>
      <c r="E488" s="174"/>
      <c r="F488" s="174"/>
      <c r="G488" s="174"/>
      <c r="H488" s="174"/>
      <c r="I488" s="174"/>
      <c r="J488" s="174"/>
      <c r="K488" s="174"/>
      <c r="L488" s="174"/>
    </row>
    <row r="489" spans="2:12">
      <c r="B489" s="174"/>
      <c r="C489" s="175"/>
      <c r="D489" s="175"/>
      <c r="E489" s="174"/>
      <c r="F489" s="174"/>
      <c r="G489" s="174"/>
      <c r="H489" s="174"/>
      <c r="I489" s="174"/>
      <c r="J489" s="174"/>
      <c r="K489" s="174"/>
      <c r="L489" s="174"/>
    </row>
    <row r="490" spans="2:12">
      <c r="B490" s="174"/>
      <c r="C490" s="175"/>
      <c r="D490" s="175"/>
      <c r="E490" s="174"/>
      <c r="F490" s="174"/>
      <c r="G490" s="174"/>
      <c r="H490" s="174"/>
      <c r="I490" s="174"/>
      <c r="J490" s="174"/>
      <c r="K490" s="174"/>
      <c r="L490" s="174"/>
    </row>
    <row r="491" spans="2:12">
      <c r="B491" s="174"/>
      <c r="C491" s="175"/>
      <c r="D491" s="175"/>
      <c r="E491" s="174"/>
      <c r="F491" s="174"/>
      <c r="G491" s="174"/>
      <c r="H491" s="174"/>
      <c r="I491" s="174"/>
      <c r="J491" s="174"/>
      <c r="K491" s="174"/>
      <c r="L491" s="174"/>
    </row>
    <row r="492" spans="2:12">
      <c r="B492" s="174"/>
      <c r="C492" s="175"/>
      <c r="D492" s="175"/>
      <c r="E492" s="174"/>
      <c r="F492" s="174"/>
      <c r="G492" s="174"/>
      <c r="H492" s="174"/>
      <c r="I492" s="174"/>
      <c r="J492" s="174"/>
      <c r="K492" s="174"/>
      <c r="L492" s="174"/>
    </row>
    <row r="493" spans="2:12">
      <c r="B493" s="174"/>
      <c r="C493" s="175"/>
      <c r="D493" s="175"/>
      <c r="E493" s="174"/>
      <c r="F493" s="174"/>
      <c r="G493" s="174"/>
      <c r="H493" s="174"/>
      <c r="I493" s="174"/>
      <c r="J493" s="174"/>
      <c r="K493" s="174"/>
      <c r="L493" s="174"/>
    </row>
    <row r="494" spans="2:12">
      <c r="B494" s="174"/>
      <c r="C494" s="175"/>
      <c r="D494" s="175"/>
      <c r="E494" s="174"/>
      <c r="F494" s="174"/>
      <c r="G494" s="174"/>
      <c r="H494" s="174"/>
      <c r="I494" s="174"/>
      <c r="J494" s="174"/>
      <c r="K494" s="174"/>
      <c r="L494" s="174"/>
    </row>
    <row r="495" spans="2:12">
      <c r="B495" s="174"/>
      <c r="C495" s="175"/>
      <c r="D495" s="175"/>
      <c r="E495" s="174"/>
      <c r="F495" s="174"/>
      <c r="G495" s="174"/>
      <c r="H495" s="174"/>
      <c r="I495" s="174"/>
      <c r="J495" s="174"/>
      <c r="K495" s="174"/>
      <c r="L495" s="174"/>
    </row>
    <row r="496" spans="2:12">
      <c r="B496" s="174"/>
      <c r="C496" s="175"/>
      <c r="D496" s="175"/>
      <c r="E496" s="174"/>
      <c r="F496" s="174"/>
      <c r="G496" s="174"/>
      <c r="H496" s="174"/>
      <c r="I496" s="174"/>
      <c r="J496" s="174"/>
      <c r="K496" s="174"/>
      <c r="L496" s="174"/>
    </row>
    <row r="497" spans="2:12">
      <c r="B497" s="174"/>
      <c r="C497" s="175"/>
      <c r="D497" s="175"/>
      <c r="E497" s="174"/>
      <c r="F497" s="174"/>
      <c r="G497" s="174"/>
      <c r="H497" s="174"/>
      <c r="I497" s="174"/>
      <c r="J497" s="174"/>
      <c r="K497" s="174"/>
      <c r="L497" s="174"/>
    </row>
    <row r="498" spans="2:12">
      <c r="B498" s="174"/>
      <c r="C498" s="175"/>
      <c r="D498" s="175"/>
      <c r="E498" s="174"/>
      <c r="F498" s="174"/>
      <c r="G498" s="174"/>
      <c r="H498" s="174"/>
      <c r="I498" s="174"/>
      <c r="J498" s="174"/>
      <c r="K498" s="174"/>
      <c r="L498" s="174"/>
    </row>
    <row r="499" spans="2:12">
      <c r="B499" s="174"/>
      <c r="C499" s="175"/>
      <c r="D499" s="175"/>
      <c r="E499" s="174"/>
      <c r="F499" s="174"/>
      <c r="G499" s="174"/>
      <c r="H499" s="174"/>
      <c r="I499" s="174"/>
      <c r="J499" s="174"/>
      <c r="K499" s="174"/>
      <c r="L499" s="174"/>
    </row>
    <row r="500" spans="2:12">
      <c r="B500" s="174"/>
      <c r="C500" s="175"/>
      <c r="D500" s="175"/>
      <c r="E500" s="174"/>
      <c r="F500" s="174"/>
      <c r="G500" s="174"/>
      <c r="H500" s="174"/>
      <c r="I500" s="174"/>
      <c r="J500" s="174"/>
      <c r="K500" s="174"/>
      <c r="L500" s="174"/>
    </row>
    <row r="501" spans="2:12">
      <c r="B501" s="174"/>
      <c r="C501" s="175"/>
      <c r="D501" s="175"/>
      <c r="E501" s="174"/>
      <c r="F501" s="174"/>
      <c r="G501" s="174"/>
      <c r="H501" s="174"/>
      <c r="I501" s="174"/>
      <c r="J501" s="174"/>
      <c r="K501" s="174"/>
      <c r="L501" s="174"/>
    </row>
    <row r="502" spans="2:12">
      <c r="B502" s="174"/>
      <c r="C502" s="175"/>
      <c r="D502" s="175"/>
      <c r="E502" s="174"/>
      <c r="F502" s="174"/>
      <c r="G502" s="174"/>
      <c r="H502" s="174"/>
      <c r="I502" s="174"/>
      <c r="J502" s="174"/>
      <c r="K502" s="174"/>
      <c r="L502" s="174"/>
    </row>
    <row r="503" spans="2:12">
      <c r="B503" s="174"/>
      <c r="C503" s="175"/>
      <c r="D503" s="175"/>
      <c r="E503" s="174"/>
      <c r="F503" s="174"/>
      <c r="G503" s="174"/>
      <c r="H503" s="174"/>
      <c r="I503" s="174"/>
      <c r="J503" s="174"/>
      <c r="K503" s="174"/>
      <c r="L503" s="174"/>
    </row>
    <row r="504" spans="2:12">
      <c r="B504" s="174"/>
      <c r="C504" s="175"/>
      <c r="D504" s="175"/>
      <c r="E504" s="174"/>
      <c r="F504" s="174"/>
      <c r="G504" s="174"/>
      <c r="H504" s="174"/>
      <c r="I504" s="174"/>
      <c r="J504" s="174"/>
      <c r="K504" s="174"/>
      <c r="L504" s="174"/>
    </row>
    <row r="505" spans="2:12">
      <c r="B505" s="174"/>
      <c r="C505" s="175"/>
      <c r="D505" s="175"/>
      <c r="E505" s="174"/>
      <c r="F505" s="174"/>
      <c r="G505" s="174"/>
      <c r="H505" s="174"/>
      <c r="I505" s="174"/>
      <c r="J505" s="174"/>
      <c r="K505" s="174"/>
      <c r="L505" s="174"/>
    </row>
    <row r="506" spans="2:12">
      <c r="B506" s="174"/>
      <c r="C506" s="175"/>
      <c r="D506" s="175"/>
      <c r="E506" s="174"/>
      <c r="F506" s="174"/>
      <c r="G506" s="174"/>
      <c r="H506" s="174"/>
      <c r="I506" s="174"/>
      <c r="J506" s="174"/>
      <c r="K506" s="174"/>
      <c r="L506" s="174"/>
    </row>
    <row r="507" spans="2:12">
      <c r="B507" s="174"/>
      <c r="C507" s="175"/>
      <c r="D507" s="175"/>
      <c r="E507" s="174"/>
      <c r="F507" s="174"/>
      <c r="G507" s="174"/>
      <c r="H507" s="174"/>
      <c r="I507" s="174"/>
      <c r="J507" s="174"/>
      <c r="K507" s="174"/>
      <c r="L507" s="174"/>
    </row>
    <row r="508" spans="2:12">
      <c r="B508" s="174"/>
      <c r="C508" s="175"/>
      <c r="D508" s="175"/>
      <c r="E508" s="174"/>
      <c r="F508" s="174"/>
      <c r="G508" s="174"/>
      <c r="H508" s="174"/>
      <c r="I508" s="174"/>
      <c r="J508" s="174"/>
      <c r="K508" s="174"/>
      <c r="L508" s="174"/>
    </row>
    <row r="509" spans="2:12">
      <c r="B509" s="174"/>
      <c r="C509" s="175"/>
      <c r="D509" s="175"/>
      <c r="E509" s="174"/>
      <c r="F509" s="174"/>
      <c r="G509" s="174"/>
      <c r="H509" s="174"/>
      <c r="I509" s="174"/>
      <c r="J509" s="174"/>
      <c r="K509" s="174"/>
      <c r="L509" s="174"/>
    </row>
    <row r="510" spans="2:12">
      <c r="B510" s="174"/>
      <c r="C510" s="175"/>
      <c r="D510" s="175"/>
      <c r="E510" s="174"/>
      <c r="F510" s="174"/>
      <c r="G510" s="174"/>
      <c r="H510" s="174"/>
      <c r="I510" s="174"/>
      <c r="J510" s="174"/>
      <c r="K510" s="174"/>
      <c r="L510" s="174"/>
    </row>
    <row r="511" spans="2:12">
      <c r="B511" s="174"/>
      <c r="C511" s="175"/>
      <c r="D511" s="175"/>
      <c r="E511" s="174"/>
      <c r="F511" s="174"/>
      <c r="G511" s="174"/>
      <c r="H511" s="174"/>
      <c r="I511" s="174"/>
      <c r="J511" s="174"/>
      <c r="K511" s="174"/>
      <c r="L511" s="174"/>
    </row>
    <row r="512" spans="2:12">
      <c r="B512" s="174"/>
      <c r="C512" s="175"/>
      <c r="D512" s="175"/>
      <c r="E512" s="174"/>
      <c r="F512" s="174"/>
      <c r="G512" s="174"/>
      <c r="H512" s="174"/>
      <c r="I512" s="174"/>
      <c r="J512" s="174"/>
      <c r="K512" s="174"/>
      <c r="L512" s="174"/>
    </row>
    <row r="513" spans="2:12">
      <c r="B513" s="174"/>
      <c r="C513" s="175"/>
      <c r="D513" s="175"/>
      <c r="E513" s="174"/>
      <c r="F513" s="174"/>
      <c r="G513" s="174"/>
      <c r="H513" s="174"/>
      <c r="I513" s="174"/>
      <c r="J513" s="174"/>
      <c r="K513" s="174"/>
      <c r="L513" s="174"/>
    </row>
    <row r="514" spans="2:12">
      <c r="B514" s="174"/>
      <c r="C514" s="175"/>
      <c r="D514" s="175"/>
      <c r="E514" s="174"/>
      <c r="F514" s="174"/>
      <c r="G514" s="174"/>
      <c r="H514" s="174"/>
      <c r="I514" s="174"/>
      <c r="J514" s="174"/>
      <c r="K514" s="174"/>
      <c r="L514" s="174"/>
    </row>
    <row r="515" spans="2:12">
      <c r="B515" s="174"/>
      <c r="C515" s="175"/>
      <c r="D515" s="175"/>
      <c r="E515" s="174"/>
      <c r="F515" s="174"/>
      <c r="G515" s="174"/>
      <c r="H515" s="174"/>
      <c r="I515" s="174"/>
      <c r="J515" s="174"/>
      <c r="K515" s="174"/>
      <c r="L515" s="174"/>
    </row>
    <row r="516" spans="2:12">
      <c r="B516" s="174"/>
      <c r="C516" s="175"/>
      <c r="D516" s="175"/>
      <c r="E516" s="174"/>
      <c r="F516" s="174"/>
      <c r="G516" s="174"/>
      <c r="H516" s="174"/>
      <c r="I516" s="174"/>
      <c r="J516" s="174"/>
      <c r="K516" s="174"/>
      <c r="L516" s="174"/>
    </row>
    <row r="517" spans="2:12">
      <c r="B517" s="174"/>
      <c r="C517" s="175"/>
      <c r="D517" s="175"/>
      <c r="E517" s="174"/>
      <c r="F517" s="174"/>
      <c r="G517" s="174"/>
      <c r="H517" s="174"/>
      <c r="I517" s="174"/>
      <c r="J517" s="174"/>
      <c r="K517" s="174"/>
      <c r="L517" s="174"/>
    </row>
    <row r="518" spans="2:12">
      <c r="B518" s="174"/>
      <c r="C518" s="175"/>
      <c r="D518" s="175"/>
      <c r="E518" s="174"/>
      <c r="F518" s="174"/>
      <c r="G518" s="174"/>
      <c r="H518" s="174"/>
      <c r="I518" s="174"/>
      <c r="J518" s="174"/>
      <c r="K518" s="174"/>
      <c r="L518" s="174"/>
    </row>
    <row r="519" spans="2:12">
      <c r="B519" s="174"/>
      <c r="C519" s="175"/>
      <c r="D519" s="175"/>
      <c r="E519" s="174"/>
      <c r="F519" s="174"/>
      <c r="G519" s="174"/>
      <c r="H519" s="174"/>
      <c r="I519" s="174"/>
      <c r="J519" s="174"/>
      <c r="K519" s="174"/>
      <c r="L519" s="174"/>
    </row>
    <row r="520" spans="2:12">
      <c r="B520" s="174"/>
      <c r="C520" s="175"/>
      <c r="D520" s="175"/>
      <c r="E520" s="174"/>
      <c r="F520" s="174"/>
      <c r="G520" s="174"/>
      <c r="H520" s="174"/>
      <c r="I520" s="174"/>
      <c r="J520" s="174"/>
      <c r="K520" s="174"/>
      <c r="L520" s="174"/>
    </row>
    <row r="521" spans="2:12">
      <c r="B521" s="174"/>
      <c r="C521" s="175"/>
      <c r="D521" s="175"/>
      <c r="E521" s="174"/>
      <c r="F521" s="174"/>
      <c r="G521" s="174"/>
      <c r="H521" s="174"/>
      <c r="I521" s="174"/>
      <c r="J521" s="174"/>
      <c r="K521" s="174"/>
      <c r="L521" s="174"/>
    </row>
    <row r="522" spans="2:12">
      <c r="B522" s="174"/>
      <c r="C522" s="175"/>
      <c r="D522" s="175"/>
      <c r="E522" s="174"/>
      <c r="F522" s="174"/>
      <c r="G522" s="174"/>
      <c r="H522" s="174"/>
      <c r="I522" s="174"/>
      <c r="J522" s="174"/>
      <c r="K522" s="174"/>
      <c r="L522" s="174"/>
    </row>
    <row r="523" spans="2:12">
      <c r="B523" s="174"/>
      <c r="C523" s="175"/>
      <c r="D523" s="175"/>
      <c r="E523" s="174"/>
      <c r="F523" s="174"/>
      <c r="G523" s="174"/>
      <c r="H523" s="174"/>
      <c r="I523" s="174"/>
      <c r="J523" s="174"/>
      <c r="K523" s="174"/>
      <c r="L523" s="174"/>
    </row>
    <row r="524" spans="2:12">
      <c r="B524" s="174"/>
      <c r="C524" s="175"/>
      <c r="D524" s="175"/>
      <c r="E524" s="174"/>
      <c r="F524" s="174"/>
      <c r="G524" s="174"/>
      <c r="H524" s="174"/>
      <c r="I524" s="174"/>
      <c r="J524" s="174"/>
      <c r="K524" s="174"/>
      <c r="L524" s="174"/>
    </row>
    <row r="525" spans="2:12">
      <c r="B525" s="174"/>
      <c r="C525" s="175"/>
      <c r="D525" s="175"/>
      <c r="E525" s="174"/>
      <c r="F525" s="174"/>
      <c r="G525" s="174"/>
      <c r="H525" s="174"/>
      <c r="I525" s="174"/>
      <c r="J525" s="174"/>
      <c r="K525" s="174"/>
      <c r="L525" s="174"/>
    </row>
    <row r="526" spans="2:12">
      <c r="B526" s="174"/>
      <c r="C526" s="175"/>
      <c r="D526" s="175"/>
      <c r="E526" s="174"/>
      <c r="F526" s="174"/>
      <c r="G526" s="174"/>
      <c r="H526" s="174"/>
      <c r="I526" s="174"/>
      <c r="J526" s="174"/>
      <c r="K526" s="174"/>
      <c r="L526" s="174"/>
    </row>
    <row r="527" spans="2:12">
      <c r="B527" s="174"/>
      <c r="C527" s="175"/>
      <c r="D527" s="175"/>
      <c r="E527" s="174"/>
      <c r="F527" s="174"/>
      <c r="G527" s="174"/>
      <c r="H527" s="174"/>
      <c r="I527" s="174"/>
      <c r="J527" s="174"/>
      <c r="K527" s="174"/>
      <c r="L527" s="174"/>
    </row>
    <row r="528" spans="2:12">
      <c r="B528" s="174"/>
      <c r="C528" s="175"/>
      <c r="D528" s="175"/>
      <c r="E528" s="174"/>
      <c r="F528" s="174"/>
      <c r="G528" s="174"/>
      <c r="H528" s="174"/>
      <c r="I528" s="174"/>
      <c r="J528" s="174"/>
      <c r="K528" s="174"/>
      <c r="L528" s="174"/>
    </row>
    <row r="529" spans="2:12">
      <c r="B529" s="174"/>
      <c r="C529" s="175"/>
      <c r="D529" s="175"/>
      <c r="E529" s="174"/>
      <c r="F529" s="174"/>
      <c r="G529" s="174"/>
      <c r="H529" s="174"/>
      <c r="I529" s="174"/>
      <c r="J529" s="174"/>
      <c r="K529" s="174"/>
      <c r="L529" s="174"/>
    </row>
    <row r="530" spans="2:12">
      <c r="B530" s="174"/>
      <c r="C530" s="175"/>
      <c r="D530" s="175"/>
      <c r="E530" s="174"/>
      <c r="F530" s="174"/>
      <c r="G530" s="174"/>
      <c r="H530" s="174"/>
      <c r="I530" s="174"/>
      <c r="J530" s="174"/>
      <c r="K530" s="174"/>
      <c r="L530" s="174"/>
    </row>
    <row r="531" spans="2:12">
      <c r="B531" s="174"/>
      <c r="C531" s="175"/>
      <c r="D531" s="175"/>
      <c r="E531" s="174"/>
      <c r="F531" s="174"/>
      <c r="G531" s="174"/>
      <c r="H531" s="174"/>
      <c r="I531" s="174"/>
      <c r="J531" s="174"/>
      <c r="K531" s="174"/>
      <c r="L531" s="174"/>
    </row>
    <row r="532" spans="2:12">
      <c r="B532" s="174"/>
      <c r="C532" s="175"/>
      <c r="D532" s="175"/>
      <c r="E532" s="174"/>
      <c r="F532" s="174"/>
      <c r="G532" s="174"/>
      <c r="H532" s="174"/>
      <c r="I532" s="174"/>
      <c r="J532" s="174"/>
      <c r="K532" s="174"/>
      <c r="L532" s="174"/>
    </row>
    <row r="533" spans="2:12">
      <c r="B533" s="174"/>
      <c r="C533" s="175"/>
      <c r="D533" s="175"/>
      <c r="E533" s="174"/>
      <c r="F533" s="174"/>
      <c r="G533" s="174"/>
      <c r="H533" s="174"/>
      <c r="I533" s="174"/>
      <c r="J533" s="174"/>
      <c r="K533" s="174"/>
      <c r="L533" s="174"/>
    </row>
    <row r="534" spans="2:12">
      <c r="B534" s="174"/>
      <c r="C534" s="175"/>
      <c r="D534" s="175"/>
      <c r="E534" s="174"/>
      <c r="F534" s="174"/>
      <c r="G534" s="174"/>
      <c r="H534" s="174"/>
      <c r="I534" s="174"/>
      <c r="J534" s="174"/>
      <c r="K534" s="174"/>
      <c r="L534" s="174"/>
    </row>
    <row r="535" spans="2:12">
      <c r="B535" s="174"/>
      <c r="C535" s="175"/>
      <c r="D535" s="175"/>
      <c r="E535" s="174"/>
      <c r="F535" s="174"/>
      <c r="G535" s="174"/>
      <c r="H535" s="174"/>
      <c r="I535" s="174"/>
      <c r="J535" s="174"/>
      <c r="K535" s="174"/>
      <c r="L535" s="174"/>
    </row>
    <row r="536" spans="2:12">
      <c r="B536" s="174"/>
      <c r="C536" s="175"/>
      <c r="D536" s="175"/>
      <c r="E536" s="174"/>
      <c r="F536" s="174"/>
      <c r="G536" s="174"/>
      <c r="H536" s="174"/>
      <c r="I536" s="174"/>
      <c r="J536" s="174"/>
      <c r="K536" s="174"/>
      <c r="L536" s="174"/>
    </row>
    <row r="537" spans="2:12">
      <c r="B537" s="174"/>
      <c r="C537" s="175"/>
      <c r="D537" s="175"/>
      <c r="E537" s="174"/>
      <c r="F537" s="174"/>
      <c r="G537" s="174"/>
      <c r="H537" s="174"/>
      <c r="I537" s="174"/>
      <c r="J537" s="174"/>
      <c r="K537" s="174"/>
      <c r="L537" s="174"/>
    </row>
    <row r="538" spans="2:12">
      <c r="B538" s="174"/>
      <c r="C538" s="175"/>
      <c r="D538" s="175"/>
      <c r="E538" s="174"/>
      <c r="F538" s="174"/>
      <c r="G538" s="174"/>
      <c r="H538" s="174"/>
      <c r="I538" s="174"/>
      <c r="J538" s="174"/>
      <c r="K538" s="174"/>
      <c r="L538" s="174"/>
    </row>
    <row r="539" spans="2:12">
      <c r="B539" s="174"/>
      <c r="C539" s="175"/>
      <c r="D539" s="175"/>
      <c r="E539" s="174"/>
      <c r="F539" s="174"/>
      <c r="G539" s="174"/>
      <c r="H539" s="174"/>
      <c r="I539" s="174"/>
      <c r="J539" s="174"/>
      <c r="K539" s="174"/>
      <c r="L539" s="174"/>
    </row>
    <row r="540" spans="2:12">
      <c r="B540" s="174"/>
      <c r="C540" s="175"/>
      <c r="D540" s="175"/>
      <c r="E540" s="174"/>
      <c r="F540" s="174"/>
      <c r="G540" s="174"/>
      <c r="H540" s="174"/>
      <c r="I540" s="174"/>
      <c r="J540" s="174"/>
      <c r="K540" s="174"/>
      <c r="L540" s="174"/>
    </row>
    <row r="541" spans="2:12">
      <c r="B541" s="174"/>
      <c r="C541" s="175"/>
      <c r="D541" s="175"/>
      <c r="E541" s="174"/>
      <c r="F541" s="174"/>
      <c r="G541" s="174"/>
      <c r="H541" s="174"/>
      <c r="I541" s="174"/>
      <c r="J541" s="174"/>
      <c r="K541" s="174"/>
      <c r="L541" s="174"/>
    </row>
    <row r="542" spans="2:12">
      <c r="B542" s="174"/>
      <c r="C542" s="175"/>
      <c r="D542" s="175"/>
      <c r="E542" s="174"/>
      <c r="F542" s="174"/>
      <c r="G542" s="174"/>
      <c r="H542" s="174"/>
      <c r="I542" s="174"/>
      <c r="J542" s="174"/>
      <c r="K542" s="174"/>
      <c r="L542" s="174"/>
    </row>
    <row r="543" spans="2:12">
      <c r="B543" s="174"/>
      <c r="C543" s="175"/>
      <c r="D543" s="175"/>
      <c r="E543" s="174"/>
      <c r="F543" s="174"/>
      <c r="G543" s="174"/>
      <c r="H543" s="174"/>
      <c r="I543" s="174"/>
      <c r="J543" s="174"/>
      <c r="K543" s="174"/>
      <c r="L543" s="174"/>
    </row>
    <row r="544" spans="2:12">
      <c r="B544" s="174"/>
      <c r="C544" s="175"/>
      <c r="D544" s="175"/>
      <c r="E544" s="174"/>
      <c r="F544" s="174"/>
      <c r="G544" s="174"/>
      <c r="H544" s="174"/>
      <c r="I544" s="174"/>
      <c r="J544" s="174"/>
      <c r="K544" s="174"/>
      <c r="L544" s="174"/>
    </row>
    <row r="545" spans="2:12">
      <c r="B545" s="174"/>
      <c r="C545" s="175"/>
      <c r="D545" s="175"/>
      <c r="E545" s="174"/>
      <c r="F545" s="174"/>
      <c r="G545" s="174"/>
      <c r="H545" s="174"/>
      <c r="I545" s="174"/>
      <c r="J545" s="174"/>
      <c r="K545" s="174"/>
      <c r="L545" s="174"/>
    </row>
    <row r="546" spans="2:12">
      <c r="B546" s="174"/>
      <c r="C546" s="175"/>
      <c r="D546" s="175"/>
      <c r="E546" s="174"/>
      <c r="F546" s="174"/>
      <c r="G546" s="174"/>
      <c r="H546" s="174"/>
      <c r="I546" s="174"/>
      <c r="J546" s="174"/>
      <c r="K546" s="174"/>
      <c r="L546" s="174"/>
    </row>
    <row r="547" spans="2:12">
      <c r="B547" s="174"/>
      <c r="C547" s="175"/>
      <c r="D547" s="175"/>
      <c r="E547" s="174"/>
      <c r="F547" s="174"/>
      <c r="G547" s="174"/>
      <c r="H547" s="174"/>
      <c r="I547" s="174"/>
      <c r="J547" s="174"/>
      <c r="K547" s="174"/>
      <c r="L547" s="174"/>
    </row>
    <row r="548" spans="2:12">
      <c r="B548" s="174"/>
      <c r="C548" s="175"/>
      <c r="D548" s="175"/>
      <c r="E548" s="174"/>
      <c r="F548" s="174"/>
      <c r="G548" s="174"/>
      <c r="H548" s="174"/>
      <c r="I548" s="174"/>
      <c r="J548" s="174"/>
      <c r="K548" s="174"/>
      <c r="L548" s="174"/>
    </row>
    <row r="549" spans="2:12">
      <c r="B549" s="174"/>
      <c r="C549" s="175"/>
      <c r="D549" s="175"/>
      <c r="E549" s="174"/>
      <c r="F549" s="174"/>
      <c r="G549" s="174"/>
      <c r="H549" s="174"/>
      <c r="I549" s="174"/>
      <c r="J549" s="174"/>
      <c r="K549" s="174"/>
      <c r="L549" s="174"/>
    </row>
    <row r="550" spans="2:12">
      <c r="B550" s="174"/>
      <c r="C550" s="175"/>
      <c r="D550" s="175"/>
      <c r="E550" s="174"/>
      <c r="F550" s="174"/>
      <c r="G550" s="174"/>
      <c r="H550" s="174"/>
      <c r="I550" s="174"/>
      <c r="J550" s="174"/>
      <c r="K550" s="174"/>
      <c r="L550" s="174"/>
    </row>
    <row r="551" spans="2:12">
      <c r="B551" s="174"/>
      <c r="C551" s="175"/>
      <c r="D551" s="175"/>
      <c r="E551" s="174"/>
      <c r="F551" s="174"/>
      <c r="G551" s="174"/>
      <c r="H551" s="174"/>
      <c r="I551" s="174"/>
      <c r="J551" s="174"/>
      <c r="K551" s="174"/>
      <c r="L551" s="174"/>
    </row>
    <row r="552" spans="2:12">
      <c r="B552" s="174"/>
      <c r="C552" s="175"/>
      <c r="D552" s="175"/>
      <c r="E552" s="174"/>
      <c r="F552" s="174"/>
      <c r="G552" s="174"/>
      <c r="H552" s="174"/>
      <c r="I552" s="174"/>
      <c r="J552" s="174"/>
      <c r="K552" s="174"/>
      <c r="L552" s="174"/>
    </row>
    <row r="553" spans="2:12">
      <c r="B553" s="174"/>
      <c r="C553" s="175"/>
      <c r="D553" s="175"/>
      <c r="E553" s="174"/>
      <c r="F553" s="174"/>
      <c r="G553" s="174"/>
      <c r="H553" s="174"/>
      <c r="I553" s="174"/>
      <c r="J553" s="174"/>
      <c r="K553" s="174"/>
      <c r="L553" s="174"/>
    </row>
    <row r="554" spans="2:12">
      <c r="B554" s="174"/>
      <c r="C554" s="175"/>
      <c r="D554" s="175"/>
      <c r="E554" s="174"/>
      <c r="F554" s="174"/>
      <c r="G554" s="174"/>
      <c r="H554" s="174"/>
      <c r="I554" s="174"/>
      <c r="J554" s="174"/>
      <c r="K554" s="174"/>
      <c r="L554" s="174"/>
    </row>
    <row r="555" spans="2:12">
      <c r="B555" s="174"/>
      <c r="C555" s="175"/>
      <c r="D555" s="175"/>
      <c r="E555" s="174"/>
      <c r="F555" s="174"/>
      <c r="G555" s="174"/>
      <c r="H555" s="174"/>
      <c r="I555" s="174"/>
      <c r="J555" s="174"/>
      <c r="K555" s="174"/>
      <c r="L555" s="174"/>
    </row>
    <row r="556" spans="2:12">
      <c r="B556" s="174"/>
      <c r="C556" s="175"/>
      <c r="D556" s="175"/>
      <c r="E556" s="174"/>
      <c r="F556" s="174"/>
      <c r="G556" s="174"/>
      <c r="H556" s="174"/>
      <c r="I556" s="174"/>
      <c r="J556" s="174"/>
      <c r="K556" s="174"/>
      <c r="L556" s="174"/>
    </row>
    <row r="557" spans="2:12">
      <c r="B557" s="174"/>
      <c r="C557" s="175"/>
      <c r="D557" s="175"/>
      <c r="E557" s="174"/>
      <c r="F557" s="174"/>
      <c r="G557" s="174"/>
      <c r="H557" s="174"/>
      <c r="I557" s="174"/>
      <c r="J557" s="174"/>
      <c r="K557" s="174"/>
      <c r="L557" s="174"/>
    </row>
    <row r="558" spans="2:12">
      <c r="B558" s="174"/>
      <c r="C558" s="175"/>
      <c r="D558" s="175"/>
      <c r="E558" s="174"/>
      <c r="F558" s="174"/>
      <c r="G558" s="174"/>
      <c r="H558" s="174"/>
      <c r="I558" s="174"/>
      <c r="J558" s="174"/>
      <c r="K558" s="174"/>
      <c r="L558" s="174"/>
    </row>
    <row r="559" spans="2:12">
      <c r="B559" s="174"/>
      <c r="C559" s="175"/>
      <c r="D559" s="175"/>
      <c r="E559" s="174"/>
      <c r="F559" s="174"/>
      <c r="G559" s="174"/>
      <c r="H559" s="174"/>
      <c r="I559" s="174"/>
      <c r="J559" s="174"/>
      <c r="K559" s="174"/>
      <c r="L559" s="174"/>
    </row>
    <row r="560" spans="2:12">
      <c r="B560" s="174"/>
      <c r="C560" s="175"/>
      <c r="D560" s="175"/>
      <c r="E560" s="174"/>
      <c r="F560" s="174"/>
      <c r="G560" s="174"/>
      <c r="H560" s="174"/>
      <c r="I560" s="174"/>
      <c r="J560" s="174"/>
      <c r="K560" s="174"/>
      <c r="L560" s="174"/>
    </row>
    <row r="561" spans="2:12">
      <c r="B561" s="174"/>
      <c r="C561" s="175"/>
      <c r="D561" s="175"/>
      <c r="E561" s="174"/>
      <c r="F561" s="174"/>
      <c r="G561" s="174"/>
      <c r="H561" s="174"/>
      <c r="I561" s="174"/>
      <c r="J561" s="174"/>
      <c r="K561" s="174"/>
      <c r="L561" s="174"/>
    </row>
    <row r="562" spans="2:12">
      <c r="B562" s="174"/>
      <c r="C562" s="175"/>
      <c r="D562" s="175"/>
      <c r="E562" s="174"/>
      <c r="F562" s="174"/>
      <c r="G562" s="174"/>
      <c r="H562" s="174"/>
      <c r="I562" s="174"/>
      <c r="J562" s="174"/>
      <c r="K562" s="174"/>
      <c r="L562" s="174"/>
    </row>
    <row r="563" spans="2:12">
      <c r="B563" s="174"/>
      <c r="C563" s="175"/>
      <c r="D563" s="175"/>
      <c r="E563" s="174"/>
      <c r="F563" s="174"/>
      <c r="G563" s="174"/>
      <c r="H563" s="174"/>
      <c r="I563" s="174"/>
      <c r="J563" s="174"/>
      <c r="K563" s="174"/>
      <c r="L563" s="174"/>
    </row>
    <row r="564" spans="2:12">
      <c r="B564" s="174"/>
      <c r="C564" s="175"/>
      <c r="D564" s="175"/>
      <c r="E564" s="174"/>
      <c r="F564" s="174"/>
      <c r="G564" s="174"/>
      <c r="H564" s="174"/>
      <c r="I564" s="174"/>
      <c r="J564" s="174"/>
      <c r="K564" s="174"/>
      <c r="L564" s="174"/>
    </row>
    <row r="565" spans="2:12">
      <c r="B565" s="174"/>
      <c r="C565" s="175"/>
      <c r="D565" s="175"/>
      <c r="E565" s="174"/>
      <c r="F565" s="174"/>
      <c r="G565" s="174"/>
      <c r="H565" s="174"/>
      <c r="I565" s="174"/>
      <c r="J565" s="174"/>
      <c r="K565" s="174"/>
      <c r="L565" s="174"/>
    </row>
    <row r="566" spans="2:12">
      <c r="B566" s="174"/>
      <c r="C566" s="175"/>
      <c r="D566" s="175"/>
      <c r="E566" s="174"/>
      <c r="F566" s="174"/>
      <c r="G566" s="174"/>
      <c r="H566" s="174"/>
      <c r="I566" s="174"/>
      <c r="J566" s="174"/>
      <c r="K566" s="174"/>
      <c r="L566" s="174"/>
    </row>
    <row r="567" spans="2:12">
      <c r="B567" s="174"/>
      <c r="C567" s="175"/>
      <c r="D567" s="175"/>
      <c r="E567" s="174"/>
      <c r="F567" s="174"/>
      <c r="G567" s="174"/>
      <c r="H567" s="174"/>
      <c r="I567" s="174"/>
      <c r="J567" s="174"/>
      <c r="K567" s="174"/>
      <c r="L567" s="174"/>
    </row>
    <row r="568" spans="2:12">
      <c r="B568" s="174"/>
      <c r="C568" s="175"/>
      <c r="D568" s="175"/>
      <c r="E568" s="174"/>
      <c r="F568" s="174"/>
      <c r="G568" s="174"/>
      <c r="H568" s="174"/>
      <c r="I568" s="174"/>
      <c r="J568" s="174"/>
      <c r="K568" s="174"/>
      <c r="L568" s="174"/>
    </row>
    <row r="569" spans="2:12">
      <c r="B569" s="174"/>
      <c r="C569" s="175"/>
      <c r="D569" s="175"/>
      <c r="E569" s="174"/>
      <c r="F569" s="174"/>
      <c r="G569" s="174"/>
      <c r="H569" s="174"/>
      <c r="I569" s="174"/>
      <c r="J569" s="174"/>
      <c r="K569" s="174"/>
      <c r="L569" s="174"/>
    </row>
    <row r="570" spans="2:12">
      <c r="B570" s="174"/>
      <c r="C570" s="175"/>
      <c r="D570" s="175"/>
      <c r="E570" s="174"/>
      <c r="F570" s="174"/>
      <c r="G570" s="174"/>
      <c r="H570" s="174"/>
      <c r="I570" s="174"/>
      <c r="J570" s="174"/>
      <c r="K570" s="174"/>
      <c r="L570" s="174"/>
    </row>
    <row r="571" spans="2:12">
      <c r="B571" s="174"/>
      <c r="C571" s="175"/>
      <c r="D571" s="175"/>
      <c r="E571" s="174"/>
      <c r="F571" s="174"/>
      <c r="G571" s="174"/>
      <c r="H571" s="174"/>
      <c r="I571" s="174"/>
      <c r="J571" s="174"/>
      <c r="K571" s="174"/>
      <c r="L571" s="174"/>
    </row>
    <row r="572" spans="2:12">
      <c r="B572" s="174"/>
      <c r="C572" s="175"/>
      <c r="D572" s="175"/>
      <c r="E572" s="174"/>
      <c r="F572" s="174"/>
      <c r="G572" s="174"/>
      <c r="H572" s="174"/>
      <c r="I572" s="174"/>
      <c r="J572" s="174"/>
      <c r="K572" s="174"/>
      <c r="L572" s="174"/>
    </row>
    <row r="573" spans="2:12">
      <c r="B573" s="174"/>
      <c r="C573" s="175"/>
      <c r="D573" s="175"/>
      <c r="E573" s="174"/>
      <c r="F573" s="174"/>
      <c r="G573" s="174"/>
      <c r="H573" s="174"/>
      <c r="I573" s="174"/>
      <c r="J573" s="174"/>
      <c r="K573" s="174"/>
      <c r="L573" s="174"/>
    </row>
    <row r="574" spans="2:12">
      <c r="B574" s="174"/>
      <c r="C574" s="175"/>
      <c r="D574" s="175"/>
      <c r="E574" s="174"/>
      <c r="F574" s="174"/>
      <c r="G574" s="174"/>
      <c r="H574" s="174"/>
      <c r="I574" s="174"/>
      <c r="J574" s="174"/>
      <c r="K574" s="174"/>
      <c r="L574" s="174"/>
    </row>
    <row r="575" spans="2:12">
      <c r="B575" s="174"/>
      <c r="C575" s="175"/>
      <c r="D575" s="175"/>
      <c r="E575" s="174"/>
      <c r="F575" s="174"/>
      <c r="G575" s="174"/>
      <c r="H575" s="174"/>
      <c r="I575" s="174"/>
      <c r="J575" s="174"/>
      <c r="K575" s="174"/>
      <c r="L575" s="174"/>
    </row>
    <row r="576" spans="2:12">
      <c r="B576" s="174"/>
      <c r="C576" s="175"/>
      <c r="D576" s="175"/>
      <c r="E576" s="174"/>
      <c r="F576" s="174"/>
      <c r="G576" s="174"/>
      <c r="H576" s="174"/>
      <c r="I576" s="174"/>
      <c r="J576" s="174"/>
      <c r="K576" s="174"/>
      <c r="L576" s="174"/>
    </row>
    <row r="577" spans="2:12">
      <c r="B577" s="174"/>
      <c r="C577" s="175"/>
      <c r="D577" s="175"/>
      <c r="E577" s="174"/>
      <c r="F577" s="174"/>
      <c r="G577" s="174"/>
      <c r="H577" s="174"/>
      <c r="I577" s="174"/>
      <c r="J577" s="174"/>
      <c r="K577" s="174"/>
      <c r="L577" s="174"/>
    </row>
    <row r="578" spans="2:12">
      <c r="B578" s="174"/>
      <c r="C578" s="175"/>
      <c r="D578" s="175"/>
      <c r="E578" s="174"/>
      <c r="F578" s="174"/>
      <c r="G578" s="174"/>
      <c r="H578" s="174"/>
      <c r="I578" s="174"/>
      <c r="J578" s="174"/>
      <c r="K578" s="174"/>
      <c r="L578" s="174"/>
    </row>
    <row r="579" spans="2:12">
      <c r="B579" s="174"/>
      <c r="C579" s="175"/>
      <c r="D579" s="175"/>
      <c r="E579" s="174"/>
      <c r="F579" s="174"/>
      <c r="G579" s="174"/>
      <c r="H579" s="174"/>
      <c r="I579" s="174"/>
      <c r="J579" s="174"/>
      <c r="K579" s="174"/>
      <c r="L579" s="174"/>
    </row>
    <row r="580" spans="2:12">
      <c r="B580" s="174"/>
      <c r="C580" s="175"/>
      <c r="D580" s="175"/>
      <c r="E580" s="174"/>
      <c r="F580" s="174"/>
      <c r="G580" s="174"/>
      <c r="H580" s="174"/>
      <c r="I580" s="174"/>
      <c r="J580" s="174"/>
      <c r="K580" s="174"/>
      <c r="L580" s="174"/>
    </row>
    <row r="581" spans="2:12">
      <c r="B581" s="174"/>
      <c r="C581" s="175"/>
      <c r="D581" s="175"/>
      <c r="E581" s="174"/>
      <c r="F581" s="174"/>
      <c r="G581" s="174"/>
      <c r="H581" s="174"/>
      <c r="I581" s="174"/>
      <c r="J581" s="174"/>
      <c r="K581" s="174"/>
      <c r="L581" s="174"/>
    </row>
    <row r="582" spans="2:12">
      <c r="B582" s="174"/>
      <c r="C582" s="175"/>
      <c r="D582" s="175"/>
      <c r="E582" s="174"/>
      <c r="F582" s="174"/>
      <c r="G582" s="174"/>
      <c r="H582" s="174"/>
      <c r="I582" s="174"/>
      <c r="J582" s="174"/>
      <c r="K582" s="174"/>
      <c r="L582" s="174"/>
    </row>
    <row r="583" spans="2:12">
      <c r="B583" s="174"/>
      <c r="C583" s="175"/>
      <c r="D583" s="175"/>
      <c r="E583" s="174"/>
      <c r="F583" s="174"/>
      <c r="G583" s="174"/>
      <c r="H583" s="174"/>
      <c r="I583" s="174"/>
      <c r="J583" s="174"/>
      <c r="K583" s="174"/>
      <c r="L583" s="174"/>
    </row>
    <row r="584" spans="2:12">
      <c r="B584" s="174"/>
      <c r="C584" s="175"/>
      <c r="D584" s="175"/>
      <c r="E584" s="174"/>
      <c r="F584" s="174"/>
      <c r="G584" s="174"/>
      <c r="H584" s="174"/>
      <c r="I584" s="174"/>
      <c r="J584" s="174"/>
      <c r="K584" s="174"/>
      <c r="L584" s="174"/>
    </row>
    <row r="585" spans="2:12">
      <c r="B585" s="174"/>
      <c r="C585" s="175"/>
      <c r="D585" s="175"/>
      <c r="E585" s="174"/>
      <c r="F585" s="174"/>
      <c r="G585" s="174"/>
      <c r="H585" s="174"/>
      <c r="I585" s="174"/>
      <c r="J585" s="174"/>
      <c r="K585" s="174"/>
      <c r="L585" s="174"/>
    </row>
    <row r="586" spans="2:12">
      <c r="B586" s="174"/>
      <c r="C586" s="175"/>
      <c r="D586" s="175"/>
      <c r="E586" s="174"/>
      <c r="F586" s="174"/>
      <c r="G586" s="174"/>
      <c r="H586" s="174"/>
      <c r="I586" s="174"/>
      <c r="J586" s="174"/>
      <c r="K586" s="174"/>
      <c r="L586" s="174"/>
    </row>
    <row r="587" spans="2:12">
      <c r="B587" s="174"/>
      <c r="C587" s="175"/>
      <c r="D587" s="175"/>
      <c r="E587" s="174"/>
      <c r="F587" s="174"/>
      <c r="G587" s="174"/>
      <c r="H587" s="174"/>
      <c r="I587" s="174"/>
      <c r="J587" s="174"/>
      <c r="K587" s="174"/>
      <c r="L587" s="174"/>
    </row>
    <row r="588" spans="2:12">
      <c r="B588" s="174"/>
      <c r="C588" s="175"/>
      <c r="D588" s="175"/>
      <c r="E588" s="174"/>
      <c r="F588" s="174"/>
      <c r="G588" s="174"/>
      <c r="H588" s="174"/>
      <c r="I588" s="174"/>
      <c r="J588" s="174"/>
      <c r="K588" s="174"/>
      <c r="L588" s="174"/>
    </row>
    <row r="589" spans="2:12">
      <c r="B589" s="174"/>
      <c r="C589" s="175"/>
      <c r="D589" s="175"/>
      <c r="E589" s="174"/>
      <c r="F589" s="174"/>
      <c r="G589" s="174"/>
      <c r="H589" s="174"/>
      <c r="I589" s="174"/>
      <c r="J589" s="174"/>
      <c r="K589" s="174"/>
      <c r="L589" s="174"/>
    </row>
    <row r="590" spans="2:12">
      <c r="B590" s="174"/>
      <c r="C590" s="175"/>
      <c r="D590" s="175"/>
      <c r="E590" s="174"/>
      <c r="F590" s="174"/>
      <c r="G590" s="174"/>
      <c r="H590" s="174"/>
      <c r="I590" s="174"/>
      <c r="J590" s="174"/>
      <c r="K590" s="174"/>
      <c r="L590" s="174"/>
    </row>
    <row r="591" spans="2:12">
      <c r="B591" s="174"/>
      <c r="C591" s="175"/>
      <c r="D591" s="175"/>
      <c r="E591" s="174"/>
      <c r="F591" s="174"/>
      <c r="G591" s="174"/>
      <c r="H591" s="174"/>
      <c r="I591" s="174"/>
      <c r="J591" s="174"/>
      <c r="K591" s="174"/>
      <c r="L591" s="174"/>
    </row>
    <row r="592" spans="2:12">
      <c r="B592" s="174"/>
      <c r="C592" s="175"/>
      <c r="D592" s="175"/>
      <c r="E592" s="174"/>
      <c r="F592" s="174"/>
      <c r="G592" s="174"/>
      <c r="H592" s="174"/>
      <c r="I592" s="174"/>
      <c r="J592" s="174"/>
      <c r="K592" s="174"/>
      <c r="L592" s="174"/>
    </row>
    <row r="593" spans="2:12">
      <c r="B593" s="174"/>
      <c r="C593" s="175"/>
      <c r="D593" s="175"/>
      <c r="E593" s="174"/>
      <c r="F593" s="174"/>
      <c r="G593" s="174"/>
      <c r="H593" s="174"/>
      <c r="I593" s="174"/>
      <c r="J593" s="174"/>
      <c r="K593" s="174"/>
      <c r="L593" s="174"/>
    </row>
    <row r="594" spans="2:12">
      <c r="B594" s="174"/>
      <c r="C594" s="175"/>
      <c r="D594" s="175"/>
      <c r="E594" s="174"/>
      <c r="F594" s="174"/>
      <c r="G594" s="174"/>
      <c r="H594" s="174"/>
      <c r="I594" s="174"/>
      <c r="J594" s="174"/>
      <c r="K594" s="174"/>
      <c r="L594" s="174"/>
    </row>
    <row r="595" spans="2:12">
      <c r="B595" s="174"/>
      <c r="C595" s="175"/>
      <c r="D595" s="175"/>
      <c r="E595" s="174"/>
      <c r="F595" s="174"/>
      <c r="G595" s="174"/>
      <c r="H595" s="174"/>
      <c r="I595" s="174"/>
      <c r="J595" s="174"/>
      <c r="K595" s="174"/>
      <c r="L595" s="174"/>
    </row>
    <row r="596" spans="2:12">
      <c r="B596" s="174"/>
      <c r="C596" s="175"/>
      <c r="D596" s="175"/>
      <c r="E596" s="174"/>
      <c r="F596" s="174"/>
      <c r="G596" s="174"/>
      <c r="H596" s="174"/>
      <c r="I596" s="174"/>
      <c r="J596" s="174"/>
      <c r="K596" s="174"/>
      <c r="L596" s="174"/>
    </row>
    <row r="597" spans="2:12">
      <c r="B597" s="174"/>
      <c r="C597" s="175"/>
      <c r="D597" s="175"/>
      <c r="E597" s="174"/>
      <c r="F597" s="174"/>
      <c r="G597" s="174"/>
      <c r="H597" s="174"/>
      <c r="I597" s="174"/>
      <c r="J597" s="174"/>
      <c r="K597" s="174"/>
      <c r="L597" s="174"/>
    </row>
    <row r="598" spans="2:12">
      <c r="B598" s="174"/>
      <c r="C598" s="175"/>
      <c r="D598" s="175"/>
      <c r="E598" s="174"/>
      <c r="F598" s="174"/>
      <c r="G598" s="174"/>
      <c r="H598" s="174"/>
      <c r="I598" s="174"/>
      <c r="J598" s="174"/>
      <c r="K598" s="174"/>
      <c r="L598" s="174"/>
    </row>
    <row r="599" spans="2:12">
      <c r="B599" s="174"/>
      <c r="C599" s="175"/>
      <c r="D599" s="175"/>
      <c r="E599" s="174"/>
      <c r="F599" s="174"/>
      <c r="G599" s="174"/>
      <c r="H599" s="174"/>
      <c r="I599" s="174"/>
      <c r="J599" s="174"/>
      <c r="K599" s="174"/>
      <c r="L599" s="174"/>
    </row>
    <row r="600" spans="2:12">
      <c r="B600" s="174"/>
      <c r="C600" s="175"/>
      <c r="D600" s="175"/>
      <c r="E600" s="174"/>
      <c r="F600" s="174"/>
      <c r="G600" s="174"/>
      <c r="H600" s="174"/>
      <c r="I600" s="174"/>
      <c r="J600" s="174"/>
      <c r="K600" s="174"/>
      <c r="L600" s="174"/>
    </row>
    <row r="601" spans="2:12">
      <c r="B601" s="174"/>
      <c r="C601" s="175"/>
      <c r="D601" s="175"/>
      <c r="E601" s="174"/>
      <c r="F601" s="174"/>
      <c r="G601" s="174"/>
      <c r="H601" s="174"/>
      <c r="I601" s="174"/>
      <c r="J601" s="174"/>
      <c r="K601" s="174"/>
      <c r="L601" s="174"/>
    </row>
    <row r="602" spans="2:12">
      <c r="B602" s="174"/>
      <c r="C602" s="175"/>
      <c r="D602" s="175"/>
      <c r="E602" s="174"/>
      <c r="F602" s="174"/>
      <c r="G602" s="174"/>
      <c r="H602" s="174"/>
      <c r="I602" s="174"/>
      <c r="J602" s="174"/>
      <c r="K602" s="174"/>
      <c r="L602" s="174"/>
    </row>
    <row r="603" spans="2:12">
      <c r="B603" s="174"/>
      <c r="C603" s="175"/>
      <c r="D603" s="175"/>
      <c r="E603" s="174"/>
      <c r="F603" s="174"/>
      <c r="G603" s="174"/>
      <c r="H603" s="174"/>
      <c r="I603" s="174"/>
      <c r="J603" s="174"/>
      <c r="K603" s="174"/>
      <c r="L603" s="174"/>
    </row>
    <row r="604" spans="2:12">
      <c r="B604" s="174"/>
      <c r="C604" s="175"/>
      <c r="D604" s="175"/>
      <c r="E604" s="174"/>
      <c r="F604" s="174"/>
      <c r="G604" s="174"/>
      <c r="H604" s="174"/>
      <c r="I604" s="174"/>
      <c r="J604" s="174"/>
      <c r="K604" s="174"/>
      <c r="L604" s="174"/>
    </row>
    <row r="605" spans="2:12">
      <c r="B605" s="174"/>
      <c r="C605" s="175"/>
      <c r="D605" s="175"/>
      <c r="E605" s="174"/>
      <c r="F605" s="174"/>
      <c r="G605" s="174"/>
      <c r="H605" s="174"/>
      <c r="I605" s="174"/>
      <c r="J605" s="174"/>
      <c r="K605" s="174"/>
      <c r="L605" s="174"/>
    </row>
    <row r="606" spans="2:12">
      <c r="B606" s="174"/>
      <c r="C606" s="175"/>
      <c r="D606" s="175"/>
      <c r="E606" s="174"/>
      <c r="F606" s="174"/>
      <c r="G606" s="174"/>
      <c r="H606" s="174"/>
      <c r="I606" s="174"/>
      <c r="J606" s="174"/>
      <c r="K606" s="174"/>
      <c r="L606" s="174"/>
    </row>
    <row r="607" spans="2:12">
      <c r="B607" s="174"/>
      <c r="C607" s="175"/>
      <c r="D607" s="175"/>
      <c r="E607" s="174"/>
      <c r="F607" s="174"/>
      <c r="G607" s="174"/>
      <c r="H607" s="174"/>
      <c r="I607" s="174"/>
      <c r="J607" s="174"/>
      <c r="K607" s="174"/>
      <c r="L607" s="174"/>
    </row>
    <row r="608" spans="2:12">
      <c r="B608" s="174"/>
      <c r="C608" s="175"/>
      <c r="D608" s="175"/>
      <c r="E608" s="174"/>
      <c r="F608" s="174"/>
      <c r="G608" s="174"/>
      <c r="H608" s="174"/>
      <c r="I608" s="174"/>
      <c r="J608" s="174"/>
      <c r="K608" s="174"/>
      <c r="L608" s="174"/>
    </row>
    <row r="609" spans="2:12">
      <c r="B609" s="174"/>
      <c r="C609" s="175"/>
      <c r="D609" s="175"/>
      <c r="E609" s="174"/>
      <c r="F609" s="174"/>
      <c r="G609" s="174"/>
      <c r="H609" s="174"/>
      <c r="I609" s="174"/>
      <c r="J609" s="174"/>
      <c r="K609" s="174"/>
      <c r="L609" s="174"/>
    </row>
    <row r="610" spans="2:12">
      <c r="B610" s="174"/>
      <c r="C610" s="175"/>
      <c r="D610" s="175"/>
      <c r="E610" s="174"/>
      <c r="F610" s="174"/>
      <c r="G610" s="174"/>
      <c r="H610" s="174"/>
      <c r="I610" s="174"/>
      <c r="J610" s="174"/>
      <c r="K610" s="174"/>
      <c r="L610" s="174"/>
    </row>
    <row r="611" spans="2:12">
      <c r="B611" s="174"/>
      <c r="C611" s="175"/>
      <c r="D611" s="175"/>
      <c r="E611" s="174"/>
      <c r="F611" s="174"/>
      <c r="G611" s="174"/>
      <c r="H611" s="174"/>
      <c r="I611" s="174"/>
      <c r="J611" s="174"/>
      <c r="K611" s="174"/>
      <c r="L611" s="174"/>
    </row>
    <row r="612" spans="2:12">
      <c r="B612" s="174"/>
      <c r="C612" s="175"/>
      <c r="D612" s="175"/>
      <c r="E612" s="174"/>
      <c r="F612" s="174"/>
      <c r="G612" s="174"/>
      <c r="H612" s="174"/>
      <c r="I612" s="174"/>
      <c r="J612" s="174"/>
      <c r="K612" s="174"/>
      <c r="L612" s="174"/>
    </row>
    <row r="613" spans="2:12">
      <c r="B613" s="174"/>
      <c r="C613" s="175"/>
      <c r="D613" s="175"/>
      <c r="E613" s="174"/>
      <c r="F613" s="174"/>
      <c r="G613" s="174"/>
      <c r="H613" s="174"/>
      <c r="I613" s="174"/>
      <c r="J613" s="174"/>
      <c r="K613" s="174"/>
      <c r="L613" s="174"/>
    </row>
    <row r="614" spans="2:12">
      <c r="B614" s="174"/>
      <c r="C614" s="175"/>
      <c r="D614" s="175"/>
      <c r="E614" s="174"/>
      <c r="F614" s="174"/>
      <c r="G614" s="174"/>
      <c r="H614" s="174"/>
      <c r="I614" s="174"/>
      <c r="J614" s="174"/>
      <c r="K614" s="174"/>
      <c r="L614" s="174"/>
    </row>
    <row r="615" spans="2:12">
      <c r="B615" s="174"/>
      <c r="C615" s="175"/>
      <c r="D615" s="175"/>
      <c r="E615" s="174"/>
      <c r="F615" s="174"/>
      <c r="G615" s="174"/>
      <c r="H615" s="174"/>
      <c r="I615" s="174"/>
      <c r="J615" s="174"/>
      <c r="K615" s="174"/>
      <c r="L615" s="174"/>
    </row>
    <row r="616" spans="2:12">
      <c r="B616" s="174"/>
      <c r="C616" s="175"/>
      <c r="D616" s="175"/>
      <c r="E616" s="174"/>
      <c r="F616" s="174"/>
      <c r="G616" s="174"/>
      <c r="H616" s="174"/>
      <c r="I616" s="174"/>
      <c r="J616" s="174"/>
      <c r="K616" s="174"/>
      <c r="L616" s="174"/>
    </row>
    <row r="617" spans="2:12">
      <c r="B617" s="174"/>
      <c r="C617" s="175"/>
      <c r="D617" s="175"/>
      <c r="E617" s="174"/>
      <c r="F617" s="174"/>
      <c r="G617" s="174"/>
      <c r="H617" s="174"/>
      <c r="I617" s="174"/>
      <c r="J617" s="174"/>
      <c r="K617" s="174"/>
      <c r="L617" s="174"/>
    </row>
    <row r="618" spans="2:12">
      <c r="B618" s="174"/>
      <c r="C618" s="175"/>
      <c r="D618" s="175"/>
      <c r="E618" s="174"/>
      <c r="F618" s="174"/>
      <c r="G618" s="174"/>
      <c r="H618" s="174"/>
      <c r="I618" s="174"/>
      <c r="J618" s="174"/>
      <c r="K618" s="174"/>
      <c r="L618" s="174"/>
    </row>
    <row r="619" spans="2:12">
      <c r="B619" s="174"/>
      <c r="C619" s="175"/>
      <c r="D619" s="175"/>
      <c r="E619" s="174"/>
      <c r="F619" s="174"/>
      <c r="G619" s="174"/>
      <c r="H619" s="174"/>
      <c r="I619" s="174"/>
      <c r="J619" s="174"/>
      <c r="K619" s="174"/>
      <c r="L619" s="174"/>
    </row>
    <row r="620" spans="2:12">
      <c r="B620" s="174"/>
      <c r="C620" s="175"/>
      <c r="D620" s="175"/>
      <c r="E620" s="174"/>
      <c r="F620" s="174"/>
      <c r="G620" s="174"/>
      <c r="H620" s="174"/>
      <c r="I620" s="174"/>
      <c r="J620" s="174"/>
      <c r="K620" s="174"/>
      <c r="L620" s="174"/>
    </row>
    <row r="621" spans="2:12">
      <c r="B621" s="174"/>
      <c r="C621" s="175"/>
      <c r="D621" s="175"/>
      <c r="E621" s="174"/>
      <c r="F621" s="174"/>
      <c r="G621" s="174"/>
      <c r="H621" s="174"/>
      <c r="I621" s="174"/>
      <c r="J621" s="174"/>
      <c r="K621" s="174"/>
      <c r="L621" s="174"/>
    </row>
    <row r="622" spans="2:12">
      <c r="B622" s="174"/>
      <c r="C622" s="175"/>
      <c r="D622" s="175"/>
      <c r="E622" s="174"/>
      <c r="F622" s="174"/>
      <c r="G622" s="174"/>
      <c r="H622" s="174"/>
      <c r="I622" s="174"/>
      <c r="J622" s="174"/>
      <c r="K622" s="174"/>
      <c r="L622" s="174"/>
    </row>
    <row r="623" spans="2:12">
      <c r="B623" s="174"/>
      <c r="C623" s="175"/>
      <c r="D623" s="175"/>
      <c r="E623" s="174"/>
      <c r="F623" s="174"/>
      <c r="G623" s="174"/>
      <c r="H623" s="174"/>
      <c r="I623" s="174"/>
      <c r="J623" s="174"/>
      <c r="K623" s="174"/>
      <c r="L623" s="174"/>
    </row>
    <row r="624" spans="2:12">
      <c r="B624" s="174"/>
      <c r="C624" s="175"/>
      <c r="D624" s="175"/>
      <c r="E624" s="174"/>
      <c r="F624" s="174"/>
      <c r="G624" s="174"/>
      <c r="H624" s="174"/>
      <c r="I624" s="174"/>
      <c r="J624" s="174"/>
      <c r="K624" s="174"/>
      <c r="L624" s="174"/>
    </row>
    <row r="625" spans="2:12">
      <c r="B625" s="174"/>
      <c r="C625" s="175"/>
      <c r="D625" s="175"/>
      <c r="E625" s="174"/>
      <c r="F625" s="174"/>
      <c r="G625" s="174"/>
      <c r="H625" s="174"/>
      <c r="I625" s="174"/>
      <c r="J625" s="174"/>
      <c r="K625" s="174"/>
      <c r="L625" s="174"/>
    </row>
    <row r="626" spans="2:12">
      <c r="B626" s="174"/>
      <c r="C626" s="175"/>
      <c r="D626" s="175"/>
      <c r="E626" s="174"/>
      <c r="F626" s="174"/>
      <c r="G626" s="174"/>
      <c r="H626" s="174"/>
      <c r="I626" s="174"/>
      <c r="J626" s="174"/>
      <c r="K626" s="174"/>
      <c r="L626" s="174"/>
    </row>
    <row r="627" spans="2:12">
      <c r="B627" s="174"/>
      <c r="C627" s="175"/>
      <c r="D627" s="175"/>
      <c r="E627" s="174"/>
      <c r="F627" s="174"/>
      <c r="G627" s="174"/>
      <c r="H627" s="174"/>
      <c r="I627" s="174"/>
      <c r="J627" s="174"/>
      <c r="K627" s="174"/>
      <c r="L627" s="174"/>
    </row>
    <row r="628" spans="2:12">
      <c r="B628" s="174"/>
      <c r="C628" s="175"/>
      <c r="D628" s="175"/>
      <c r="E628" s="174"/>
      <c r="F628" s="174"/>
      <c r="G628" s="174"/>
      <c r="H628" s="174"/>
      <c r="I628" s="174"/>
      <c r="J628" s="174"/>
      <c r="K628" s="174"/>
      <c r="L628" s="174"/>
    </row>
    <row r="629" spans="2:12">
      <c r="B629" s="174"/>
      <c r="C629" s="175"/>
      <c r="D629" s="175"/>
      <c r="E629" s="174"/>
      <c r="F629" s="174"/>
      <c r="G629" s="174"/>
      <c r="H629" s="174"/>
      <c r="I629" s="174"/>
      <c r="J629" s="174"/>
      <c r="K629" s="174"/>
      <c r="L629" s="174"/>
    </row>
    <row r="630" spans="2:12">
      <c r="B630" s="174"/>
      <c r="C630" s="175"/>
      <c r="D630" s="175"/>
      <c r="E630" s="174"/>
      <c r="F630" s="174"/>
      <c r="G630" s="174"/>
      <c r="H630" s="174"/>
      <c r="I630" s="174"/>
      <c r="J630" s="174"/>
      <c r="K630" s="174"/>
      <c r="L630" s="174"/>
    </row>
    <row r="631" spans="2:12">
      <c r="B631" s="174"/>
      <c r="C631" s="175"/>
      <c r="D631" s="175"/>
      <c r="E631" s="174"/>
      <c r="F631" s="174"/>
      <c r="G631" s="174"/>
      <c r="H631" s="174"/>
      <c r="I631" s="174"/>
      <c r="J631" s="174"/>
      <c r="K631" s="174"/>
      <c r="L631" s="174"/>
    </row>
    <row r="632" spans="2:12">
      <c r="B632" s="174"/>
      <c r="C632" s="175"/>
      <c r="D632" s="175"/>
      <c r="E632" s="174"/>
      <c r="F632" s="174"/>
      <c r="G632" s="174"/>
      <c r="H632" s="174"/>
      <c r="I632" s="174"/>
      <c r="J632" s="174"/>
      <c r="K632" s="174"/>
      <c r="L632" s="174"/>
    </row>
    <row r="633" spans="2:12">
      <c r="B633" s="174"/>
      <c r="C633" s="175"/>
      <c r="D633" s="175"/>
      <c r="E633" s="174"/>
      <c r="F633" s="174"/>
      <c r="G633" s="174"/>
      <c r="H633" s="174"/>
      <c r="I633" s="174"/>
      <c r="J633" s="174"/>
      <c r="K633" s="174"/>
      <c r="L633" s="174"/>
    </row>
    <row r="634" spans="2:12">
      <c r="B634" s="174"/>
      <c r="C634" s="175"/>
      <c r="D634" s="175"/>
      <c r="E634" s="174"/>
      <c r="F634" s="174"/>
      <c r="G634" s="174"/>
      <c r="H634" s="174"/>
      <c r="I634" s="174"/>
      <c r="J634" s="174"/>
      <c r="K634" s="174"/>
      <c r="L634" s="174"/>
    </row>
    <row r="635" spans="2:12">
      <c r="B635" s="174"/>
      <c r="C635" s="175"/>
      <c r="D635" s="175"/>
      <c r="E635" s="174"/>
      <c r="F635" s="174"/>
      <c r="G635" s="174"/>
      <c r="H635" s="174"/>
      <c r="I635" s="174"/>
      <c r="J635" s="174"/>
      <c r="K635" s="174"/>
      <c r="L635" s="174"/>
    </row>
    <row r="636" spans="2:12">
      <c r="B636" s="174"/>
      <c r="C636" s="175"/>
      <c r="D636" s="175"/>
      <c r="E636" s="174"/>
      <c r="F636" s="174"/>
      <c r="G636" s="174"/>
      <c r="H636" s="174"/>
      <c r="I636" s="174"/>
      <c r="J636" s="174"/>
      <c r="K636" s="174"/>
      <c r="L636" s="174"/>
    </row>
    <row r="637" spans="2:12">
      <c r="B637" s="174"/>
      <c r="C637" s="175"/>
      <c r="D637" s="175"/>
      <c r="E637" s="174"/>
      <c r="F637" s="174"/>
      <c r="G637" s="174"/>
      <c r="H637" s="174"/>
      <c r="I637" s="174"/>
      <c r="J637" s="174"/>
      <c r="K637" s="174"/>
      <c r="L637" s="174"/>
    </row>
    <row r="638" spans="2:12">
      <c r="B638" s="174"/>
      <c r="C638" s="175"/>
      <c r="D638" s="175"/>
      <c r="E638" s="174"/>
      <c r="F638" s="174"/>
      <c r="G638" s="174"/>
      <c r="H638" s="174"/>
      <c r="I638" s="174"/>
      <c r="J638" s="174"/>
      <c r="K638" s="174"/>
      <c r="L638" s="174"/>
    </row>
    <row r="639" spans="2:12">
      <c r="B639" s="174"/>
      <c r="C639" s="175"/>
      <c r="D639" s="175"/>
      <c r="E639" s="174"/>
      <c r="F639" s="174"/>
      <c r="G639" s="174"/>
      <c r="H639" s="174"/>
      <c r="I639" s="174"/>
      <c r="J639" s="174"/>
      <c r="K639" s="174"/>
      <c r="L639" s="174"/>
    </row>
    <row r="640" spans="2:12">
      <c r="B640" s="174"/>
      <c r="C640" s="175"/>
      <c r="D640" s="175"/>
      <c r="E640" s="174"/>
      <c r="F640" s="174"/>
      <c r="G640" s="174"/>
      <c r="H640" s="174"/>
      <c r="I640" s="174"/>
      <c r="J640" s="174"/>
      <c r="K640" s="174"/>
      <c r="L640" s="174"/>
    </row>
    <row r="641" spans="2:12">
      <c r="B641" s="174"/>
      <c r="C641" s="175"/>
      <c r="D641" s="175"/>
      <c r="E641" s="174"/>
      <c r="F641" s="174"/>
      <c r="G641" s="174"/>
      <c r="H641" s="174"/>
      <c r="I641" s="174"/>
      <c r="J641" s="174"/>
      <c r="K641" s="174"/>
      <c r="L641" s="174"/>
    </row>
    <row r="642" spans="2:12">
      <c r="B642" s="174"/>
      <c r="C642" s="175"/>
      <c r="D642" s="175"/>
      <c r="E642" s="174"/>
      <c r="F642" s="174"/>
      <c r="G642" s="174"/>
      <c r="H642" s="174"/>
      <c r="I642" s="174"/>
      <c r="J642" s="174"/>
      <c r="K642" s="174"/>
      <c r="L642" s="174"/>
    </row>
    <row r="643" spans="2:12">
      <c r="B643" s="174"/>
      <c r="C643" s="175"/>
      <c r="D643" s="175"/>
      <c r="E643" s="174"/>
      <c r="F643" s="174"/>
      <c r="G643" s="174"/>
      <c r="H643" s="174"/>
      <c r="I643" s="174"/>
      <c r="J643" s="174"/>
      <c r="K643" s="174"/>
      <c r="L643" s="174"/>
    </row>
    <row r="644" spans="2:12">
      <c r="B644" s="174"/>
      <c r="C644" s="175"/>
      <c r="D644" s="175"/>
      <c r="E644" s="174"/>
      <c r="F644" s="174"/>
      <c r="G644" s="174"/>
      <c r="H644" s="174"/>
      <c r="I644" s="174"/>
      <c r="J644" s="174"/>
      <c r="K644" s="174"/>
      <c r="L644" s="174"/>
    </row>
    <row r="645" spans="2:12">
      <c r="B645" s="174"/>
      <c r="C645" s="175"/>
      <c r="D645" s="175"/>
      <c r="E645" s="174"/>
      <c r="F645" s="174"/>
      <c r="G645" s="174"/>
      <c r="H645" s="174"/>
      <c r="I645" s="174"/>
      <c r="J645" s="174"/>
      <c r="K645" s="174"/>
      <c r="L645" s="174"/>
    </row>
    <row r="646" spans="2:12">
      <c r="B646" s="174"/>
      <c r="C646" s="175"/>
      <c r="D646" s="175"/>
      <c r="E646" s="174"/>
      <c r="F646" s="174"/>
      <c r="G646" s="174"/>
      <c r="H646" s="174"/>
      <c r="I646" s="174"/>
      <c r="J646" s="174"/>
      <c r="K646" s="174"/>
      <c r="L646" s="174"/>
    </row>
    <row r="647" spans="2:12">
      <c r="B647" s="174"/>
      <c r="C647" s="175"/>
      <c r="D647" s="175"/>
      <c r="E647" s="174"/>
      <c r="F647" s="174"/>
      <c r="G647" s="174"/>
      <c r="H647" s="174"/>
      <c r="I647" s="174"/>
      <c r="J647" s="174"/>
      <c r="K647" s="174"/>
      <c r="L647" s="174"/>
    </row>
    <row r="648" spans="2:12">
      <c r="B648" s="174"/>
      <c r="C648" s="175"/>
      <c r="D648" s="175"/>
      <c r="E648" s="174"/>
      <c r="F648" s="174"/>
      <c r="G648" s="174"/>
      <c r="H648" s="174"/>
      <c r="I648" s="174"/>
      <c r="J648" s="174"/>
      <c r="K648" s="174"/>
      <c r="L648" s="174"/>
    </row>
    <row r="649" spans="2:12">
      <c r="B649" s="174"/>
      <c r="C649" s="175"/>
      <c r="D649" s="175"/>
      <c r="E649" s="174"/>
      <c r="F649" s="174"/>
      <c r="G649" s="174"/>
      <c r="H649" s="174"/>
      <c r="I649" s="174"/>
      <c r="J649" s="174"/>
      <c r="K649" s="174"/>
      <c r="L649" s="174"/>
    </row>
    <row r="650" spans="2:12">
      <c r="B650" s="174"/>
      <c r="C650" s="175"/>
      <c r="D650" s="175"/>
      <c r="E650" s="174"/>
      <c r="F650" s="174"/>
      <c r="G650" s="174"/>
      <c r="H650" s="174"/>
      <c r="I650" s="174"/>
      <c r="J650" s="174"/>
      <c r="K650" s="174"/>
      <c r="L650" s="174"/>
    </row>
    <row r="651" spans="2:12">
      <c r="B651" s="174"/>
      <c r="C651" s="175"/>
      <c r="D651" s="175"/>
      <c r="E651" s="174"/>
      <c r="F651" s="174"/>
      <c r="G651" s="174"/>
      <c r="H651" s="174"/>
      <c r="I651" s="174"/>
      <c r="J651" s="174"/>
      <c r="K651" s="174"/>
      <c r="L651" s="174"/>
    </row>
    <row r="652" spans="2:12">
      <c r="B652" s="174"/>
      <c r="C652" s="175"/>
      <c r="D652" s="175"/>
      <c r="E652" s="174"/>
      <c r="F652" s="174"/>
      <c r="G652" s="174"/>
      <c r="H652" s="174"/>
      <c r="I652" s="174"/>
      <c r="J652" s="174"/>
      <c r="K652" s="174"/>
      <c r="L652" s="174"/>
    </row>
    <row r="653" spans="2:12">
      <c r="B653" s="174"/>
      <c r="C653" s="175"/>
      <c r="D653" s="175"/>
      <c r="E653" s="174"/>
      <c r="F653" s="174"/>
      <c r="G653" s="174"/>
      <c r="H653" s="174"/>
      <c r="I653" s="174"/>
      <c r="J653" s="174"/>
      <c r="K653" s="174"/>
      <c r="L653" s="174"/>
    </row>
    <row r="654" spans="2:12">
      <c r="B654" s="174"/>
      <c r="C654" s="175"/>
      <c r="D654" s="175"/>
      <c r="E654" s="174"/>
      <c r="F654" s="174"/>
      <c r="G654" s="174"/>
      <c r="H654" s="174"/>
      <c r="I654" s="174"/>
      <c r="J654" s="174"/>
      <c r="K654" s="174"/>
      <c r="L654" s="174"/>
    </row>
    <row r="655" spans="2:12">
      <c r="B655" s="174"/>
      <c r="C655" s="175"/>
      <c r="D655" s="175"/>
      <c r="E655" s="174"/>
      <c r="F655" s="174"/>
      <c r="G655" s="174"/>
      <c r="H655" s="174"/>
      <c r="I655" s="174"/>
      <c r="J655" s="174"/>
      <c r="K655" s="174"/>
      <c r="L655" s="174"/>
    </row>
    <row r="656" spans="2:12">
      <c r="B656" s="174"/>
      <c r="C656" s="175"/>
      <c r="D656" s="175"/>
      <c r="E656" s="174"/>
      <c r="F656" s="174"/>
      <c r="G656" s="174"/>
      <c r="H656" s="174"/>
      <c r="I656" s="174"/>
      <c r="J656" s="174"/>
      <c r="K656" s="174"/>
      <c r="L656" s="174"/>
    </row>
    <row r="657" spans="2:12">
      <c r="B657" s="174"/>
      <c r="C657" s="175"/>
      <c r="D657" s="175"/>
      <c r="E657" s="174"/>
      <c r="F657" s="174"/>
      <c r="G657" s="174"/>
      <c r="H657" s="174"/>
      <c r="I657" s="174"/>
      <c r="J657" s="174"/>
      <c r="K657" s="174"/>
      <c r="L657" s="174"/>
    </row>
    <row r="658" spans="2:12">
      <c r="B658" s="174"/>
      <c r="C658" s="175"/>
      <c r="D658" s="175"/>
      <c r="E658" s="174"/>
      <c r="F658" s="174"/>
      <c r="G658" s="174"/>
      <c r="H658" s="174"/>
      <c r="I658" s="174"/>
      <c r="J658" s="174"/>
      <c r="K658" s="174"/>
      <c r="L658" s="174"/>
    </row>
    <row r="659" spans="2:12">
      <c r="B659" s="174"/>
      <c r="C659" s="175"/>
      <c r="D659" s="175"/>
      <c r="E659" s="174"/>
      <c r="F659" s="174"/>
      <c r="G659" s="174"/>
      <c r="H659" s="174"/>
      <c r="I659" s="174"/>
      <c r="J659" s="174"/>
      <c r="K659" s="174"/>
      <c r="L659" s="174"/>
    </row>
    <row r="660" spans="2:12">
      <c r="B660" s="174"/>
      <c r="C660" s="175"/>
      <c r="D660" s="175"/>
      <c r="E660" s="174"/>
      <c r="F660" s="174"/>
      <c r="G660" s="174"/>
      <c r="H660" s="174"/>
      <c r="I660" s="174"/>
      <c r="J660" s="174"/>
      <c r="K660" s="174"/>
      <c r="L660" s="174"/>
    </row>
    <row r="661" spans="2:12">
      <c r="B661" s="174"/>
      <c r="C661" s="175"/>
      <c r="D661" s="175"/>
      <c r="E661" s="174"/>
      <c r="F661" s="174"/>
      <c r="G661" s="174"/>
      <c r="H661" s="174"/>
      <c r="I661" s="174"/>
      <c r="J661" s="174"/>
      <c r="K661" s="174"/>
      <c r="L661" s="174"/>
    </row>
    <row r="662" spans="2:12">
      <c r="B662" s="174"/>
      <c r="C662" s="175"/>
      <c r="D662" s="175"/>
      <c r="E662" s="174"/>
      <c r="F662" s="174"/>
      <c r="G662" s="174"/>
      <c r="H662" s="174"/>
      <c r="I662" s="174"/>
      <c r="J662" s="174"/>
      <c r="K662" s="174"/>
      <c r="L662" s="174"/>
    </row>
    <row r="663" spans="2:12">
      <c r="B663" s="174"/>
      <c r="C663" s="175"/>
      <c r="D663" s="175"/>
      <c r="E663" s="174"/>
      <c r="F663" s="174"/>
      <c r="G663" s="174"/>
      <c r="H663" s="174"/>
      <c r="I663" s="174"/>
      <c r="J663" s="174"/>
      <c r="K663" s="174"/>
      <c r="L663" s="174"/>
    </row>
    <row r="664" spans="2:12">
      <c r="B664" s="174"/>
      <c r="C664" s="175"/>
      <c r="D664" s="175"/>
      <c r="E664" s="174"/>
      <c r="F664" s="174"/>
      <c r="G664" s="174"/>
      <c r="H664" s="174"/>
      <c r="I664" s="174"/>
      <c r="J664" s="174"/>
      <c r="K664" s="174"/>
      <c r="L664" s="174"/>
    </row>
    <row r="665" spans="2:12">
      <c r="B665" s="174"/>
      <c r="C665" s="175"/>
      <c r="D665" s="175"/>
      <c r="E665" s="174"/>
      <c r="F665" s="174"/>
      <c r="G665" s="174"/>
      <c r="H665" s="174"/>
      <c r="I665" s="174"/>
      <c r="J665" s="174"/>
      <c r="K665" s="174"/>
      <c r="L665" s="174"/>
    </row>
    <row r="666" spans="2:12">
      <c r="B666" s="174"/>
      <c r="C666" s="175"/>
      <c r="D666" s="175"/>
      <c r="E666" s="174"/>
      <c r="F666" s="174"/>
      <c r="G666" s="174"/>
      <c r="H666" s="174"/>
      <c r="I666" s="174"/>
      <c r="J666" s="174"/>
      <c r="K666" s="174"/>
      <c r="L666" s="174"/>
    </row>
    <row r="667" spans="2:12">
      <c r="B667" s="174"/>
      <c r="C667" s="175"/>
      <c r="D667" s="175"/>
      <c r="E667" s="174"/>
      <c r="F667" s="174"/>
      <c r="G667" s="174"/>
      <c r="H667" s="174"/>
      <c r="I667" s="174"/>
      <c r="J667" s="174"/>
      <c r="K667" s="174"/>
      <c r="L667" s="174"/>
    </row>
    <row r="668" spans="2:12">
      <c r="B668" s="174"/>
      <c r="C668" s="175"/>
      <c r="D668" s="175"/>
      <c r="E668" s="174"/>
      <c r="F668" s="174"/>
      <c r="G668" s="174"/>
      <c r="H668" s="174"/>
      <c r="I668" s="174"/>
      <c r="J668" s="174"/>
      <c r="K668" s="174"/>
      <c r="L668" s="174"/>
    </row>
    <row r="669" spans="2:12">
      <c r="B669" s="174"/>
      <c r="C669" s="175"/>
      <c r="D669" s="175"/>
      <c r="E669" s="174"/>
      <c r="F669" s="174"/>
      <c r="G669" s="174"/>
      <c r="H669" s="174"/>
      <c r="I669" s="174"/>
      <c r="J669" s="174"/>
      <c r="K669" s="174"/>
      <c r="L669" s="174"/>
    </row>
    <row r="670" spans="2:12">
      <c r="B670" s="174"/>
      <c r="C670" s="175"/>
      <c r="D670" s="175"/>
      <c r="E670" s="174"/>
      <c r="F670" s="174"/>
      <c r="G670" s="174"/>
      <c r="H670" s="174"/>
      <c r="I670" s="174"/>
      <c r="J670" s="174"/>
      <c r="K670" s="174"/>
      <c r="L670" s="174"/>
    </row>
    <row r="671" spans="2:12">
      <c r="B671" s="174"/>
      <c r="C671" s="175"/>
      <c r="D671" s="175"/>
      <c r="E671" s="174"/>
      <c r="F671" s="174"/>
      <c r="G671" s="174"/>
      <c r="H671" s="174"/>
      <c r="I671" s="174"/>
      <c r="J671" s="174"/>
      <c r="K671" s="174"/>
      <c r="L671" s="174"/>
    </row>
    <row r="672" spans="2:12">
      <c r="B672" s="174"/>
      <c r="C672" s="175"/>
      <c r="D672" s="175"/>
      <c r="E672" s="174"/>
      <c r="F672" s="174"/>
      <c r="G672" s="174"/>
      <c r="H672" s="174"/>
      <c r="I672" s="174"/>
      <c r="J672" s="174"/>
      <c r="K672" s="174"/>
      <c r="L672" s="174"/>
    </row>
    <row r="673" spans="2:12">
      <c r="B673" s="174"/>
      <c r="C673" s="175"/>
      <c r="D673" s="175"/>
      <c r="E673" s="174"/>
      <c r="F673" s="174"/>
      <c r="G673" s="174"/>
      <c r="H673" s="174"/>
      <c r="I673" s="174"/>
      <c r="J673" s="174"/>
      <c r="K673" s="174"/>
      <c r="L673" s="174"/>
    </row>
    <row r="674" spans="2:12">
      <c r="B674" s="174"/>
      <c r="C674" s="175"/>
      <c r="D674" s="175"/>
      <c r="E674" s="174"/>
      <c r="F674" s="174"/>
      <c r="G674" s="174"/>
      <c r="H674" s="174"/>
      <c r="I674" s="174"/>
      <c r="J674" s="174"/>
      <c r="K674" s="174"/>
      <c r="L674" s="174"/>
    </row>
    <row r="675" spans="2:12">
      <c r="B675" s="174"/>
      <c r="C675" s="175"/>
      <c r="D675" s="175"/>
      <c r="E675" s="174"/>
      <c r="F675" s="174"/>
      <c r="G675" s="174"/>
      <c r="H675" s="174"/>
      <c r="I675" s="174"/>
      <c r="J675" s="174"/>
      <c r="K675" s="174"/>
      <c r="L675" s="174"/>
    </row>
    <row r="676" spans="2:12">
      <c r="B676" s="174"/>
      <c r="C676" s="175"/>
      <c r="D676" s="175"/>
      <c r="E676" s="174"/>
      <c r="F676" s="174"/>
      <c r="G676" s="174"/>
      <c r="H676" s="174"/>
      <c r="I676" s="174"/>
      <c r="J676" s="174"/>
      <c r="K676" s="174"/>
      <c r="L676" s="174"/>
    </row>
    <row r="677" spans="2:12">
      <c r="B677" s="174"/>
      <c r="C677" s="175"/>
      <c r="D677" s="175"/>
      <c r="E677" s="174"/>
      <c r="F677" s="174"/>
      <c r="G677" s="174"/>
      <c r="H677" s="174"/>
      <c r="I677" s="174"/>
      <c r="J677" s="174"/>
      <c r="K677" s="174"/>
      <c r="L677" s="174"/>
    </row>
    <row r="678" spans="2:12">
      <c r="B678" s="174"/>
      <c r="C678" s="175"/>
      <c r="D678" s="175"/>
      <c r="E678" s="174"/>
      <c r="F678" s="174"/>
      <c r="G678" s="174"/>
      <c r="H678" s="174"/>
      <c r="I678" s="174"/>
      <c r="J678" s="174"/>
      <c r="K678" s="174"/>
      <c r="L678" s="174"/>
    </row>
    <row r="679" spans="2:12">
      <c r="B679" s="174"/>
      <c r="C679" s="175"/>
      <c r="D679" s="175"/>
      <c r="E679" s="174"/>
      <c r="F679" s="174"/>
      <c r="G679" s="174"/>
      <c r="H679" s="174"/>
      <c r="I679" s="174"/>
      <c r="J679" s="174"/>
      <c r="K679" s="174"/>
      <c r="L679" s="174"/>
    </row>
    <row r="680" spans="2:12">
      <c r="B680" s="174"/>
      <c r="C680" s="175"/>
      <c r="D680" s="175"/>
      <c r="E680" s="174"/>
      <c r="F680" s="174"/>
      <c r="G680" s="174"/>
      <c r="H680" s="174"/>
      <c r="I680" s="174"/>
      <c r="J680" s="174"/>
      <c r="K680" s="174"/>
      <c r="L680" s="174"/>
    </row>
    <row r="681" spans="2:12">
      <c r="B681" s="174"/>
      <c r="C681" s="175"/>
      <c r="D681" s="175"/>
      <c r="E681" s="174"/>
      <c r="F681" s="174"/>
      <c r="G681" s="174"/>
      <c r="H681" s="174"/>
      <c r="I681" s="174"/>
      <c r="J681" s="174"/>
      <c r="K681" s="174"/>
      <c r="L681" s="174"/>
    </row>
    <row r="682" spans="2:12">
      <c r="B682" s="174"/>
      <c r="C682" s="175"/>
      <c r="D682" s="175"/>
      <c r="E682" s="174"/>
      <c r="F682" s="174"/>
      <c r="G682" s="174"/>
      <c r="H682" s="174"/>
      <c r="I682" s="174"/>
      <c r="J682" s="174"/>
      <c r="K682" s="174"/>
      <c r="L682" s="174"/>
    </row>
    <row r="683" spans="2:12">
      <c r="B683" s="174"/>
      <c r="C683" s="175"/>
      <c r="D683" s="175"/>
      <c r="E683" s="174"/>
      <c r="F683" s="174"/>
      <c r="G683" s="174"/>
      <c r="H683" s="174"/>
      <c r="I683" s="174"/>
      <c r="J683" s="174"/>
      <c r="K683" s="174"/>
      <c r="L683" s="174"/>
    </row>
    <row r="684" spans="2:12">
      <c r="B684" s="174"/>
      <c r="C684" s="175"/>
      <c r="D684" s="175"/>
      <c r="E684" s="174"/>
      <c r="F684" s="174"/>
      <c r="G684" s="174"/>
      <c r="H684" s="174"/>
      <c r="I684" s="174"/>
      <c r="J684" s="174"/>
      <c r="K684" s="174"/>
      <c r="L684" s="174"/>
    </row>
    <row r="685" spans="2:12">
      <c r="B685" s="174"/>
      <c r="C685" s="175"/>
      <c r="D685" s="175"/>
      <c r="E685" s="174"/>
      <c r="F685" s="174"/>
      <c r="G685" s="174"/>
      <c r="H685" s="174"/>
      <c r="I685" s="174"/>
      <c r="J685" s="174"/>
      <c r="K685" s="174"/>
      <c r="L685" s="174"/>
    </row>
    <row r="686" spans="2:12">
      <c r="B686" s="174"/>
      <c r="C686" s="175"/>
      <c r="D686" s="175"/>
      <c r="E686" s="174"/>
      <c r="F686" s="174"/>
      <c r="G686" s="174"/>
      <c r="H686" s="174"/>
      <c r="I686" s="174"/>
      <c r="J686" s="174"/>
      <c r="K686" s="174"/>
      <c r="L686" s="174"/>
    </row>
    <row r="687" spans="2:12">
      <c r="B687" s="174"/>
      <c r="C687" s="175"/>
      <c r="D687" s="175"/>
      <c r="E687" s="174"/>
      <c r="F687" s="174"/>
      <c r="G687" s="174"/>
      <c r="H687" s="174"/>
      <c r="I687" s="174"/>
      <c r="J687" s="174"/>
      <c r="K687" s="174"/>
      <c r="L687" s="174"/>
    </row>
    <row r="688" spans="2:12">
      <c r="B688" s="174"/>
      <c r="C688" s="175"/>
      <c r="D688" s="175"/>
      <c r="E688" s="174"/>
      <c r="F688" s="174"/>
      <c r="G688" s="174"/>
      <c r="H688" s="174"/>
      <c r="I688" s="174"/>
      <c r="J688" s="174"/>
      <c r="K688" s="174"/>
      <c r="L688" s="174"/>
    </row>
    <row r="689" spans="2:12">
      <c r="B689" s="174"/>
      <c r="C689" s="175"/>
      <c r="D689" s="175"/>
      <c r="E689" s="174"/>
      <c r="F689" s="174"/>
      <c r="G689" s="174"/>
      <c r="H689" s="174"/>
      <c r="I689" s="174"/>
      <c r="J689" s="174"/>
      <c r="K689" s="174"/>
      <c r="L689" s="174"/>
    </row>
    <row r="690" spans="2:12">
      <c r="B690" s="174"/>
      <c r="C690" s="175"/>
      <c r="D690" s="175"/>
      <c r="E690" s="174"/>
      <c r="F690" s="174"/>
      <c r="G690" s="174"/>
      <c r="H690" s="174"/>
      <c r="I690" s="174"/>
      <c r="J690" s="174"/>
      <c r="K690" s="174"/>
      <c r="L690" s="174"/>
    </row>
    <row r="691" spans="2:12">
      <c r="B691" s="174"/>
      <c r="C691" s="175"/>
      <c r="D691" s="175"/>
      <c r="E691" s="174"/>
      <c r="F691" s="174"/>
      <c r="G691" s="174"/>
      <c r="H691" s="174"/>
      <c r="I691" s="174"/>
      <c r="J691" s="174"/>
      <c r="K691" s="174"/>
      <c r="L691" s="174"/>
    </row>
    <row r="692" spans="2:12">
      <c r="B692" s="174"/>
      <c r="C692" s="175"/>
      <c r="D692" s="175"/>
      <c r="E692" s="174"/>
      <c r="F692" s="174"/>
      <c r="G692" s="174"/>
      <c r="H692" s="174"/>
      <c r="I692" s="174"/>
      <c r="J692" s="174"/>
      <c r="K692" s="174"/>
      <c r="L692" s="174"/>
    </row>
    <row r="693" spans="2:12">
      <c r="B693" s="174"/>
      <c r="C693" s="175"/>
      <c r="D693" s="175"/>
      <c r="E693" s="174"/>
      <c r="F693" s="174"/>
      <c r="G693" s="174"/>
      <c r="H693" s="174"/>
      <c r="I693" s="174"/>
      <c r="J693" s="174"/>
      <c r="K693" s="174"/>
      <c r="L693" s="174"/>
    </row>
    <row r="694" spans="2:12">
      <c r="B694" s="174"/>
      <c r="C694" s="175"/>
      <c r="D694" s="175"/>
      <c r="E694" s="174"/>
      <c r="F694" s="174"/>
      <c r="G694" s="174"/>
      <c r="H694" s="174"/>
      <c r="I694" s="174"/>
      <c r="J694" s="174"/>
      <c r="K694" s="174"/>
      <c r="L694" s="174"/>
    </row>
    <row r="695" spans="2:12">
      <c r="B695" s="174"/>
      <c r="C695" s="175"/>
      <c r="D695" s="175"/>
      <c r="E695" s="174"/>
      <c r="F695" s="174"/>
      <c r="G695" s="174"/>
      <c r="H695" s="174"/>
      <c r="I695" s="174"/>
      <c r="J695" s="174"/>
      <c r="K695" s="174"/>
      <c r="L695" s="174"/>
    </row>
    <row r="696" spans="2:12">
      <c r="B696" s="174"/>
      <c r="C696" s="175"/>
      <c r="D696" s="175"/>
      <c r="E696" s="174"/>
      <c r="F696" s="174"/>
      <c r="G696" s="174"/>
      <c r="H696" s="174"/>
      <c r="I696" s="174"/>
      <c r="J696" s="174"/>
      <c r="K696" s="174"/>
      <c r="L696" s="174"/>
    </row>
    <row r="697" spans="2:12">
      <c r="B697" s="174"/>
      <c r="C697" s="175"/>
      <c r="D697" s="175"/>
      <c r="E697" s="174"/>
      <c r="F697" s="174"/>
      <c r="G697" s="174"/>
      <c r="H697" s="174"/>
      <c r="I697" s="174"/>
      <c r="J697" s="174"/>
      <c r="K697" s="174"/>
      <c r="L697" s="174"/>
    </row>
    <row r="698" spans="2:12">
      <c r="B698" s="174"/>
      <c r="C698" s="175"/>
      <c r="D698" s="175"/>
      <c r="E698" s="174"/>
      <c r="F698" s="174"/>
      <c r="G698" s="174"/>
      <c r="H698" s="174"/>
      <c r="I698" s="174"/>
      <c r="J698" s="174"/>
      <c r="K698" s="174"/>
      <c r="L698" s="174"/>
    </row>
    <row r="699" spans="2:12">
      <c r="B699" s="174"/>
      <c r="C699" s="175"/>
      <c r="D699" s="175"/>
      <c r="E699" s="174"/>
      <c r="F699" s="174"/>
      <c r="G699" s="174"/>
      <c r="H699" s="174"/>
      <c r="I699" s="174"/>
      <c r="J699" s="174"/>
      <c r="K699" s="174"/>
      <c r="L699" s="174"/>
    </row>
    <row r="700" spans="2:12">
      <c r="B700" s="174"/>
      <c r="C700" s="175"/>
      <c r="D700" s="175"/>
      <c r="E700" s="174"/>
      <c r="F700" s="174"/>
      <c r="G700" s="174"/>
      <c r="H700" s="174"/>
      <c r="I700" s="174"/>
      <c r="J700" s="174"/>
      <c r="K700" s="174"/>
      <c r="L700" s="174"/>
    </row>
    <row r="701" spans="2:12">
      <c r="B701" s="174"/>
      <c r="C701" s="175"/>
      <c r="D701" s="175"/>
      <c r="E701" s="174"/>
      <c r="F701" s="174"/>
      <c r="G701" s="174"/>
      <c r="H701" s="174"/>
      <c r="I701" s="174"/>
      <c r="J701" s="174"/>
      <c r="K701" s="174"/>
      <c r="L701" s="174"/>
    </row>
    <row r="702" spans="2:12">
      <c r="B702" s="174"/>
      <c r="C702" s="175"/>
      <c r="D702" s="175"/>
      <c r="E702" s="174"/>
      <c r="F702" s="174"/>
      <c r="G702" s="174"/>
      <c r="H702" s="174"/>
      <c r="I702" s="174"/>
      <c r="J702" s="174"/>
      <c r="K702" s="174"/>
      <c r="L702" s="174"/>
    </row>
    <row r="703" spans="2:12">
      <c r="B703" s="174"/>
      <c r="C703" s="175"/>
      <c r="D703" s="175"/>
      <c r="E703" s="174"/>
      <c r="F703" s="174"/>
      <c r="G703" s="174"/>
      <c r="H703" s="174"/>
      <c r="I703" s="174"/>
      <c r="J703" s="174"/>
      <c r="K703" s="174"/>
      <c r="L703" s="174"/>
    </row>
    <row r="704" spans="2:12">
      <c r="B704" s="174"/>
      <c r="C704" s="175"/>
      <c r="D704" s="175"/>
      <c r="E704" s="174"/>
      <c r="F704" s="174"/>
      <c r="G704" s="174"/>
      <c r="H704" s="174"/>
      <c r="I704" s="174"/>
      <c r="J704" s="174"/>
      <c r="K704" s="174"/>
      <c r="L704" s="174"/>
    </row>
    <row r="705" spans="2:12">
      <c r="B705" s="174"/>
      <c r="C705" s="175"/>
      <c r="D705" s="175"/>
      <c r="E705" s="174"/>
      <c r="F705" s="174"/>
      <c r="G705" s="174"/>
      <c r="H705" s="174"/>
      <c r="I705" s="174"/>
      <c r="J705" s="174"/>
      <c r="K705" s="174"/>
      <c r="L705" s="174"/>
    </row>
    <row r="706" spans="2:12">
      <c r="B706" s="174"/>
      <c r="C706" s="175"/>
      <c r="D706" s="175"/>
      <c r="E706" s="174"/>
      <c r="F706" s="174"/>
      <c r="G706" s="174"/>
      <c r="H706" s="174"/>
      <c r="I706" s="174"/>
      <c r="J706" s="174"/>
      <c r="K706" s="174"/>
      <c r="L706" s="174"/>
    </row>
    <row r="707" spans="2:12">
      <c r="B707" s="174"/>
      <c r="C707" s="175"/>
      <c r="D707" s="175"/>
      <c r="E707" s="174"/>
      <c r="F707" s="174"/>
      <c r="G707" s="174"/>
      <c r="H707" s="174"/>
      <c r="I707" s="174"/>
      <c r="J707" s="174"/>
      <c r="K707" s="174"/>
      <c r="L707" s="174"/>
    </row>
    <row r="708" spans="2:12">
      <c r="B708" s="174"/>
      <c r="C708" s="175"/>
      <c r="D708" s="175"/>
      <c r="E708" s="174"/>
      <c r="F708" s="174"/>
      <c r="G708" s="174"/>
      <c r="H708" s="174"/>
      <c r="I708" s="174"/>
      <c r="J708" s="174"/>
      <c r="K708" s="174"/>
      <c r="L708" s="174"/>
    </row>
    <row r="709" spans="2:12">
      <c r="B709" s="174"/>
      <c r="C709" s="175"/>
      <c r="D709" s="175"/>
      <c r="E709" s="174"/>
      <c r="F709" s="174"/>
      <c r="G709" s="174"/>
      <c r="H709" s="174"/>
      <c r="I709" s="174"/>
      <c r="J709" s="174"/>
      <c r="K709" s="174"/>
      <c r="L709" s="174"/>
    </row>
    <row r="710" spans="2:12">
      <c r="B710" s="174"/>
      <c r="C710" s="175"/>
      <c r="D710" s="175"/>
      <c r="E710" s="174"/>
      <c r="F710" s="174"/>
      <c r="G710" s="174"/>
      <c r="H710" s="174"/>
      <c r="I710" s="174"/>
      <c r="J710" s="174"/>
      <c r="K710" s="174"/>
      <c r="L710" s="174"/>
    </row>
  </sheetData>
  <sheetProtection password="8F60" sheet="1" scenarios="1"/>
  <mergeCells count="178">
    <mergeCell ref="S38:Z38"/>
    <mergeCell ref="D33:E33"/>
    <mergeCell ref="L33:M33"/>
    <mergeCell ref="J30:L30"/>
    <mergeCell ref="M30:N30"/>
    <mergeCell ref="G30:I30"/>
    <mergeCell ref="J31:L31"/>
    <mergeCell ref="O33:P33"/>
    <mergeCell ref="P34:S34"/>
    <mergeCell ref="I34:L34"/>
    <mergeCell ref="Q33:Z33"/>
    <mergeCell ref="V32:W32"/>
    <mergeCell ref="Q30:T30"/>
    <mergeCell ref="O32:P32"/>
    <mergeCell ref="G36:Z36"/>
    <mergeCell ref="B35:E35"/>
    <mergeCell ref="F35:Z35"/>
    <mergeCell ref="T34:V34"/>
    <mergeCell ref="F33:G33"/>
    <mergeCell ref="B38:E39"/>
    <mergeCell ref="F39:H39"/>
    <mergeCell ref="I39:O39"/>
    <mergeCell ref="F38:H38"/>
    <mergeCell ref="I38:O38"/>
    <mergeCell ref="S39:Z39"/>
    <mergeCell ref="G37:Z37"/>
    <mergeCell ref="W34:Z34"/>
    <mergeCell ref="S43:Z43"/>
    <mergeCell ref="B15:E15"/>
    <mergeCell ref="G15:Y15"/>
    <mergeCell ref="B24:E24"/>
    <mergeCell ref="T28:U28"/>
    <mergeCell ref="F11:G11"/>
    <mergeCell ref="B10:E11"/>
    <mergeCell ref="F10:G10"/>
    <mergeCell ref="Q25:S25"/>
    <mergeCell ref="M34:O34"/>
    <mergeCell ref="F25:N26"/>
    <mergeCell ref="J28:L28"/>
    <mergeCell ref="G29:I29"/>
    <mergeCell ref="F22:H22"/>
    <mergeCell ref="G27:I27"/>
    <mergeCell ref="J29:L29"/>
    <mergeCell ref="Q29:T29"/>
    <mergeCell ref="V26:Z26"/>
    <mergeCell ref="V27:Z27"/>
    <mergeCell ref="J27:L27"/>
    <mergeCell ref="Q28:S28"/>
    <mergeCell ref="K5:O5"/>
    <mergeCell ref="T5:AA5"/>
    <mergeCell ref="B6:AA6"/>
    <mergeCell ref="B5:C5"/>
    <mergeCell ref="J13:K13"/>
    <mergeCell ref="B34:E34"/>
    <mergeCell ref="F32:N32"/>
    <mergeCell ref="U29:Z29"/>
    <mergeCell ref="U30:Z30"/>
    <mergeCell ref="H10:X10"/>
    <mergeCell ref="H11:X11"/>
    <mergeCell ref="B16:E16"/>
    <mergeCell ref="F16:G16"/>
    <mergeCell ref="O16:AA16"/>
    <mergeCell ref="Q26:S26"/>
    <mergeCell ref="B14:E14"/>
    <mergeCell ref="G14:AA14"/>
    <mergeCell ref="B17:E17"/>
    <mergeCell ref="F17:G17"/>
    <mergeCell ref="T26:U26"/>
    <mergeCell ref="F24:AA24"/>
    <mergeCell ref="G31:I31"/>
    <mergeCell ref="Q32:R32"/>
    <mergeCell ref="P5:Q5"/>
    <mergeCell ref="P40:R40"/>
    <mergeCell ref="P41:R41"/>
    <mergeCell ref="F40:H40"/>
    <mergeCell ref="I43:O43"/>
    <mergeCell ref="F41:H41"/>
    <mergeCell ref="P43:R43"/>
    <mergeCell ref="S41:Z41"/>
    <mergeCell ref="P42:R42"/>
    <mergeCell ref="P45:R45"/>
    <mergeCell ref="Q54:Z54"/>
    <mergeCell ref="P46:R46"/>
    <mergeCell ref="P44:R44"/>
    <mergeCell ref="S44:Z44"/>
    <mergeCell ref="S47:Z47"/>
    <mergeCell ref="P47:R47"/>
    <mergeCell ref="S46:Z46"/>
    <mergeCell ref="S45:Z45"/>
    <mergeCell ref="W52:Z52"/>
    <mergeCell ref="B49:AA50"/>
    <mergeCell ref="B51:AA51"/>
    <mergeCell ref="B40:E41"/>
    <mergeCell ref="I41:O41"/>
    <mergeCell ref="F45:H45"/>
    <mergeCell ref="F43:H43"/>
    <mergeCell ref="B44:C47"/>
    <mergeCell ref="D44:E45"/>
    <mergeCell ref="D46:E47"/>
    <mergeCell ref="F46:H46"/>
    <mergeCell ref="I46:O46"/>
    <mergeCell ref="F47:H47"/>
    <mergeCell ref="I47:O47"/>
    <mergeCell ref="F44:H44"/>
    <mergeCell ref="I44:O44"/>
    <mergeCell ref="I45:O45"/>
    <mergeCell ref="T1:U1"/>
    <mergeCell ref="J12:K12"/>
    <mergeCell ref="S12:T12"/>
    <mergeCell ref="Y3:Z3"/>
    <mergeCell ref="V3:X3"/>
    <mergeCell ref="H2:U4"/>
    <mergeCell ref="Q12:R12"/>
    <mergeCell ref="Q13:R13"/>
    <mergeCell ref="S40:Z40"/>
    <mergeCell ref="V28:Z28"/>
    <mergeCell ref="Q27:S27"/>
    <mergeCell ref="T27:U27"/>
    <mergeCell ref="M29:N29"/>
    <mergeCell ref="O29:P31"/>
    <mergeCell ref="M31:N31"/>
    <mergeCell ref="M27:N27"/>
    <mergeCell ref="M28:N28"/>
    <mergeCell ref="I40:O40"/>
    <mergeCell ref="P38:R38"/>
    <mergeCell ref="P39:R39"/>
    <mergeCell ref="F34:H34"/>
    <mergeCell ref="F9:H9"/>
    <mergeCell ref="M9:N9"/>
    <mergeCell ref="O9:AA9"/>
    <mergeCell ref="R5:S5"/>
    <mergeCell ref="D5:J5"/>
    <mergeCell ref="Q31:AA31"/>
    <mergeCell ref="R19:U19"/>
    <mergeCell ref="T21:W21"/>
    <mergeCell ref="O25:P28"/>
    <mergeCell ref="T25:U25"/>
    <mergeCell ref="V25:Z25"/>
    <mergeCell ref="B8:E9"/>
    <mergeCell ref="F8:H8"/>
    <mergeCell ref="T8:V8"/>
    <mergeCell ref="W8:AA8"/>
    <mergeCell ref="J8:S8"/>
    <mergeCell ref="B25:C33"/>
    <mergeCell ref="D25:E32"/>
    <mergeCell ref="G28:I28"/>
    <mergeCell ref="B12:E13"/>
    <mergeCell ref="B18:E22"/>
    <mergeCell ref="F18:H18"/>
    <mergeCell ref="B23:E23"/>
    <mergeCell ref="F13:H13"/>
    <mergeCell ref="F20:H20"/>
    <mergeCell ref="G23:AA23"/>
    <mergeCell ref="F19:H19"/>
    <mergeCell ref="I18:L18"/>
    <mergeCell ref="F12:H12"/>
    <mergeCell ref="S20:T20"/>
    <mergeCell ref="S13:T13"/>
    <mergeCell ref="T22:W22"/>
    <mergeCell ref="C56:C57"/>
    <mergeCell ref="P54:P55"/>
    <mergeCell ref="P56:P57"/>
    <mergeCell ref="Q55:Y55"/>
    <mergeCell ref="D55:L55"/>
    <mergeCell ref="D57:M57"/>
    <mergeCell ref="Q56:Z56"/>
    <mergeCell ref="Q57:Z57"/>
    <mergeCell ref="D56:M56"/>
    <mergeCell ref="D54:M54"/>
    <mergeCell ref="D53:M53"/>
    <mergeCell ref="Q53:Z53"/>
    <mergeCell ref="C54:C55"/>
    <mergeCell ref="S42:Z42"/>
    <mergeCell ref="I42:O42"/>
    <mergeCell ref="F42:H42"/>
    <mergeCell ref="B36:E37"/>
    <mergeCell ref="F21:H21"/>
    <mergeCell ref="B42:E43"/>
  </mergeCells>
  <phoneticPr fontId="5"/>
  <pageMargins left="0.76177083333333329" right="0.2" top="0.39" bottom="0.21" header="0.39" footer="0.21"/>
  <pageSetup paperSize="9" scale="61" orientation="portrait" copies="2" r:id="rId1"/>
  <headerFooter alignWithMargins="0"/>
  <drawing r:id="rId2"/>
</worksheet>
</file>

<file path=xl/worksheets/sheet2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sheetPr codeName="Sheet6">
    <pageSetUpPr fitToPage="1"/>
  </sheetPr>
  <dimension ref="A1:O39"/>
  <sheetViews>
    <sheetView showRowColHeaders="0" view="pageBreakPreview" zoomScale="80" zoomScaleNormal="100" workbookViewId="0">
      <selection activeCell="AJ19" sqref="AJ19:AO19"/>
    </sheetView>
  </sheetViews>
  <sheetFormatPr baseColWidth="10" defaultColWidth="9" defaultRowHeight="14"/>
  <cols>
    <col min="1" max="1" width="2.1640625" style="225" customWidth="1"/>
    <col min="2" max="2" width="4.33203125" style="238" customWidth="1"/>
    <col min="3" max="3" width="24.1640625" style="225" customWidth="1"/>
    <col min="4" max="4" width="6.1640625" style="225" bestFit="1" customWidth="1"/>
    <col min="5" max="6" width="10.83203125" style="225" bestFit="1" customWidth="1"/>
    <col min="7" max="7" width="10.83203125" style="225" customWidth="1"/>
    <col min="8" max="8" width="10.6640625" style="225" customWidth="1"/>
    <col min="9" max="12" width="5.1640625" style="225" customWidth="1"/>
    <col min="13" max="13" width="5.33203125" style="225" customWidth="1"/>
    <col min="14" max="14" width="5.1640625" style="225" customWidth="1"/>
    <col min="15" max="15" width="2.1640625" style="225" customWidth="1"/>
    <col min="16" max="24" width="9.1640625" style="225" customWidth="1"/>
    <col min="25" max="25" width="9" style="225" customWidth="1"/>
    <col min="26" max="16384" width="9" style="225"/>
  </cols>
  <sheetData>
    <row r="1" spans="1:15" ht="13.5" customHeight="1">
      <c r="A1" s="114"/>
      <c r="B1" s="113"/>
      <c r="C1" s="114"/>
      <c r="D1" s="114"/>
      <c r="E1" s="114"/>
      <c r="F1" s="114"/>
      <c r="G1" s="114"/>
      <c r="H1" s="1077" t="str">
        <f>IF('＜派遣管理シート＞'!AC11="","",'＜派遣管理シート＞'!AC11)</f>
        <v/>
      </c>
      <c r="I1" s="1077"/>
      <c r="J1" s="133" t="s">
        <v>4279</v>
      </c>
      <c r="K1" s="133" t="str">
        <f>IF('＜派遣管理シート＞'!AG11="","",'＜派遣管理シート＞'!AG11)</f>
        <v/>
      </c>
      <c r="L1" s="133" t="s">
        <v>4280</v>
      </c>
      <c r="M1" s="133" t="str">
        <f>IF('＜派遣管理シート＞'!AJ11="","",'＜派遣管理シート＞'!AJ11)</f>
        <v/>
      </c>
      <c r="N1" s="133" t="s">
        <v>269</v>
      </c>
      <c r="O1" s="114"/>
    </row>
    <row r="2" spans="1:15" ht="22">
      <c r="A2" s="114"/>
      <c r="B2" s="1276" t="s">
        <v>4624</v>
      </c>
      <c r="C2" s="1276"/>
      <c r="D2" s="1276"/>
      <c r="E2" s="1276"/>
      <c r="F2" s="1276"/>
      <c r="G2" s="1276"/>
      <c r="H2" s="1276"/>
      <c r="I2" s="1276"/>
      <c r="J2" s="1276"/>
      <c r="K2" s="1276"/>
      <c r="L2" s="1276"/>
      <c r="M2" s="1276"/>
      <c r="N2" s="1276"/>
      <c r="O2" s="114"/>
    </row>
    <row r="3" spans="1:15">
      <c r="A3" s="114"/>
      <c r="B3" s="113"/>
      <c r="C3" s="114"/>
      <c r="D3" s="114"/>
      <c r="E3" s="114"/>
      <c r="F3" s="114"/>
      <c r="G3" s="114"/>
      <c r="H3" s="114"/>
      <c r="I3" s="114"/>
      <c r="J3" s="114"/>
      <c r="K3" s="114"/>
      <c r="L3" s="114"/>
      <c r="M3" s="114"/>
      <c r="N3" s="114"/>
      <c r="O3" s="114"/>
    </row>
    <row r="4" spans="1:15" s="236" customFormat="1" ht="15">
      <c r="A4" s="118"/>
      <c r="B4" s="1077" t="s">
        <v>4625</v>
      </c>
      <c r="C4" s="1077"/>
      <c r="D4" s="1077"/>
      <c r="E4" s="1077"/>
      <c r="F4" s="1064" t="str">
        <f>IF('＜派遣管理シート＞'!H11="","",'＜派遣管理シート＞'!H11)</f>
        <v/>
      </c>
      <c r="G4" s="1064"/>
      <c r="H4" s="1043" t="s">
        <v>4626</v>
      </c>
      <c r="I4" s="1043"/>
      <c r="J4" s="1043"/>
      <c r="K4" s="1043"/>
      <c r="L4" s="1043"/>
      <c r="M4" s="1043"/>
      <c r="N4" s="1043"/>
      <c r="O4" s="118"/>
    </row>
    <row r="5" spans="1:15" ht="7.5" customHeight="1">
      <c r="A5" s="114"/>
      <c r="B5" s="113"/>
      <c r="C5" s="114"/>
      <c r="D5" s="114"/>
      <c r="E5" s="114"/>
      <c r="F5" s="114"/>
      <c r="G5" s="114"/>
      <c r="H5" s="237"/>
      <c r="I5" s="237"/>
      <c r="J5" s="237"/>
      <c r="K5" s="237"/>
      <c r="L5" s="237"/>
      <c r="M5" s="237"/>
      <c r="N5" s="114"/>
      <c r="O5" s="114"/>
    </row>
    <row r="6" spans="1:15" s="238" customFormat="1" ht="13.5" customHeight="1">
      <c r="A6" s="113"/>
      <c r="B6" s="1139" t="s">
        <v>4627</v>
      </c>
      <c r="C6" s="1034" t="s">
        <v>4575</v>
      </c>
      <c r="D6" s="1034" t="s">
        <v>4628</v>
      </c>
      <c r="E6" s="1034" t="s">
        <v>4629</v>
      </c>
      <c r="F6" s="1034" t="s">
        <v>4630</v>
      </c>
      <c r="G6" s="1034" t="s">
        <v>4631</v>
      </c>
      <c r="H6" s="1045" t="s">
        <v>656</v>
      </c>
      <c r="I6" s="1046"/>
      <c r="J6" s="1046"/>
      <c r="K6" s="1046"/>
      <c r="L6" s="1047"/>
      <c r="M6" s="1045" t="s">
        <v>4632</v>
      </c>
      <c r="N6" s="1047"/>
      <c r="O6" s="113"/>
    </row>
    <row r="7" spans="1:15" s="238" customFormat="1" ht="15" thickBot="1">
      <c r="A7" s="113"/>
      <c r="B7" s="1277"/>
      <c r="C7" s="1268"/>
      <c r="D7" s="1268"/>
      <c r="E7" s="1268"/>
      <c r="F7" s="1268"/>
      <c r="G7" s="1268"/>
      <c r="H7" s="1274"/>
      <c r="I7" s="1278"/>
      <c r="J7" s="1278"/>
      <c r="K7" s="1278"/>
      <c r="L7" s="1275"/>
      <c r="M7" s="1274"/>
      <c r="N7" s="1275"/>
      <c r="O7" s="113"/>
    </row>
    <row r="8" spans="1:15" ht="27" customHeight="1" thickTop="1">
      <c r="A8" s="114"/>
      <c r="B8" s="239">
        <v>1</v>
      </c>
      <c r="C8" s="246"/>
      <c r="D8" s="247"/>
      <c r="E8" s="248"/>
      <c r="F8" s="248"/>
      <c r="G8" s="248"/>
      <c r="H8" s="1269"/>
      <c r="I8" s="1270"/>
      <c r="J8" s="1270"/>
      <c r="K8" s="1270"/>
      <c r="L8" s="1271"/>
      <c r="M8" s="1272"/>
      <c r="N8" s="1273"/>
      <c r="O8" s="114"/>
    </row>
    <row r="9" spans="1:15" ht="27" customHeight="1">
      <c r="A9" s="114"/>
      <c r="B9" s="240">
        <v>2</v>
      </c>
      <c r="C9" s="249"/>
      <c r="D9" s="250"/>
      <c r="E9" s="250"/>
      <c r="F9" s="250"/>
      <c r="G9" s="250"/>
      <c r="H9" s="1265"/>
      <c r="I9" s="1265"/>
      <c r="J9" s="1265"/>
      <c r="K9" s="1265"/>
      <c r="L9" s="1265"/>
      <c r="M9" s="1266"/>
      <c r="N9" s="1266"/>
      <c r="O9" s="114"/>
    </row>
    <row r="10" spans="1:15" ht="27" customHeight="1">
      <c r="A10" s="114"/>
      <c r="B10" s="240">
        <v>3</v>
      </c>
      <c r="C10" s="249"/>
      <c r="D10" s="250"/>
      <c r="E10" s="250"/>
      <c r="F10" s="250"/>
      <c r="G10" s="250"/>
      <c r="H10" s="1265"/>
      <c r="I10" s="1265"/>
      <c r="J10" s="1265"/>
      <c r="K10" s="1265"/>
      <c r="L10" s="1265"/>
      <c r="M10" s="1266"/>
      <c r="N10" s="1266"/>
      <c r="O10" s="114"/>
    </row>
    <row r="11" spans="1:15" ht="27" customHeight="1">
      <c r="A11" s="114"/>
      <c r="B11" s="240">
        <v>4</v>
      </c>
      <c r="C11" s="249"/>
      <c r="D11" s="250"/>
      <c r="E11" s="250"/>
      <c r="F11" s="250"/>
      <c r="G11" s="250"/>
      <c r="H11" s="1265"/>
      <c r="I11" s="1265"/>
      <c r="J11" s="1265"/>
      <c r="K11" s="1265"/>
      <c r="L11" s="1265"/>
      <c r="M11" s="1266"/>
      <c r="N11" s="1266"/>
      <c r="O11" s="114"/>
    </row>
    <row r="12" spans="1:15" ht="27" customHeight="1">
      <c r="A12" s="114"/>
      <c r="B12" s="240">
        <v>5</v>
      </c>
      <c r="C12" s="249"/>
      <c r="D12" s="250"/>
      <c r="E12" s="250"/>
      <c r="F12" s="250"/>
      <c r="G12" s="250"/>
      <c r="H12" s="1265"/>
      <c r="I12" s="1265"/>
      <c r="J12" s="1265"/>
      <c r="K12" s="1265"/>
      <c r="L12" s="1265"/>
      <c r="M12" s="1266"/>
      <c r="N12" s="1266"/>
      <c r="O12" s="114"/>
    </row>
    <row r="13" spans="1:15" ht="27" customHeight="1">
      <c r="A13" s="114"/>
      <c r="B13" s="240">
        <v>6</v>
      </c>
      <c r="C13" s="249"/>
      <c r="D13" s="250"/>
      <c r="E13" s="250"/>
      <c r="F13" s="250"/>
      <c r="G13" s="250"/>
      <c r="H13" s="1265"/>
      <c r="I13" s="1265"/>
      <c r="J13" s="1265"/>
      <c r="K13" s="1265"/>
      <c r="L13" s="1265"/>
      <c r="M13" s="1266"/>
      <c r="N13" s="1266"/>
      <c r="O13" s="114"/>
    </row>
    <row r="14" spans="1:15" ht="27" customHeight="1">
      <c r="A14" s="114"/>
      <c r="B14" s="240">
        <v>7</v>
      </c>
      <c r="C14" s="249"/>
      <c r="D14" s="250"/>
      <c r="E14" s="250"/>
      <c r="F14" s="250"/>
      <c r="G14" s="250"/>
      <c r="H14" s="1265"/>
      <c r="I14" s="1265"/>
      <c r="J14" s="1265"/>
      <c r="K14" s="1265"/>
      <c r="L14" s="1265"/>
      <c r="M14" s="1266"/>
      <c r="N14" s="1266"/>
      <c r="O14" s="114"/>
    </row>
    <row r="15" spans="1:15" ht="27" customHeight="1">
      <c r="A15" s="114"/>
      <c r="B15" s="240">
        <v>8</v>
      </c>
      <c r="C15" s="249"/>
      <c r="D15" s="250"/>
      <c r="E15" s="250"/>
      <c r="F15" s="250"/>
      <c r="G15" s="250"/>
      <c r="H15" s="1265"/>
      <c r="I15" s="1265"/>
      <c r="J15" s="1265"/>
      <c r="K15" s="1265"/>
      <c r="L15" s="1265"/>
      <c r="M15" s="1266"/>
      <c r="N15" s="1266"/>
      <c r="O15" s="114"/>
    </row>
    <row r="16" spans="1:15" ht="27" customHeight="1">
      <c r="A16" s="114"/>
      <c r="B16" s="240">
        <v>9</v>
      </c>
      <c r="C16" s="249"/>
      <c r="D16" s="250"/>
      <c r="E16" s="250"/>
      <c r="F16" s="250"/>
      <c r="G16" s="250"/>
      <c r="H16" s="1265"/>
      <c r="I16" s="1265"/>
      <c r="J16" s="1265"/>
      <c r="K16" s="1265"/>
      <c r="L16" s="1265"/>
      <c r="M16" s="1266"/>
      <c r="N16" s="1266"/>
      <c r="O16" s="114"/>
    </row>
    <row r="17" spans="1:15" ht="27" customHeight="1">
      <c r="A17" s="114"/>
      <c r="B17" s="240">
        <v>10</v>
      </c>
      <c r="C17" s="249"/>
      <c r="D17" s="250"/>
      <c r="E17" s="250"/>
      <c r="F17" s="250"/>
      <c r="G17" s="250"/>
      <c r="H17" s="1265"/>
      <c r="I17" s="1265"/>
      <c r="J17" s="1265"/>
      <c r="K17" s="1265"/>
      <c r="L17" s="1265"/>
      <c r="M17" s="1266"/>
      <c r="N17" s="1266"/>
      <c r="O17" s="114"/>
    </row>
    <row r="18" spans="1:15" ht="27" customHeight="1">
      <c r="A18" s="114"/>
      <c r="B18" s="240">
        <v>11</v>
      </c>
      <c r="C18" s="249"/>
      <c r="D18" s="250"/>
      <c r="E18" s="250"/>
      <c r="F18" s="250"/>
      <c r="G18" s="250"/>
      <c r="H18" s="1265"/>
      <c r="I18" s="1265"/>
      <c r="J18" s="1265"/>
      <c r="K18" s="1265"/>
      <c r="L18" s="1265"/>
      <c r="M18" s="1266"/>
      <c r="N18" s="1266"/>
      <c r="O18" s="114"/>
    </row>
    <row r="19" spans="1:15" ht="27" customHeight="1">
      <c r="A19" s="114"/>
      <c r="B19" s="240">
        <v>12</v>
      </c>
      <c r="C19" s="249"/>
      <c r="D19" s="250"/>
      <c r="E19" s="250"/>
      <c r="F19" s="250"/>
      <c r="G19" s="250"/>
      <c r="H19" s="1265"/>
      <c r="I19" s="1265"/>
      <c r="J19" s="1265"/>
      <c r="K19" s="1265"/>
      <c r="L19" s="1265"/>
      <c r="M19" s="1266"/>
      <c r="N19" s="1266"/>
      <c r="O19" s="114"/>
    </row>
    <row r="20" spans="1:15" ht="27" customHeight="1">
      <c r="A20" s="114"/>
      <c r="B20" s="240">
        <v>13</v>
      </c>
      <c r="C20" s="249"/>
      <c r="D20" s="250"/>
      <c r="E20" s="250"/>
      <c r="F20" s="250"/>
      <c r="G20" s="250"/>
      <c r="H20" s="1265"/>
      <c r="I20" s="1265"/>
      <c r="J20" s="1265"/>
      <c r="K20" s="1265"/>
      <c r="L20" s="1265"/>
      <c r="M20" s="1266"/>
      <c r="N20" s="1266"/>
      <c r="O20" s="114"/>
    </row>
    <row r="21" spans="1:15" ht="27" customHeight="1">
      <c r="A21" s="114"/>
      <c r="B21" s="240">
        <v>14</v>
      </c>
      <c r="C21" s="249"/>
      <c r="D21" s="250"/>
      <c r="E21" s="250"/>
      <c r="F21" s="250"/>
      <c r="G21" s="250"/>
      <c r="H21" s="1265"/>
      <c r="I21" s="1265"/>
      <c r="J21" s="1265"/>
      <c r="K21" s="1265"/>
      <c r="L21" s="1265"/>
      <c r="M21" s="1266"/>
      <c r="N21" s="1266"/>
      <c r="O21" s="114"/>
    </row>
    <row r="22" spans="1:15" ht="27" customHeight="1">
      <c r="A22" s="114"/>
      <c r="B22" s="240">
        <v>15</v>
      </c>
      <c r="C22" s="249"/>
      <c r="D22" s="250"/>
      <c r="E22" s="250"/>
      <c r="F22" s="250"/>
      <c r="G22" s="250"/>
      <c r="H22" s="1265"/>
      <c r="I22" s="1265"/>
      <c r="J22" s="1265"/>
      <c r="K22" s="1265"/>
      <c r="L22" s="1265"/>
      <c r="M22" s="1266"/>
      <c r="N22" s="1266"/>
      <c r="O22" s="114"/>
    </row>
    <row r="23" spans="1:15" ht="27" customHeight="1">
      <c r="A23" s="114"/>
      <c r="B23" s="240">
        <v>16</v>
      </c>
      <c r="C23" s="249"/>
      <c r="D23" s="250"/>
      <c r="E23" s="250"/>
      <c r="F23" s="250"/>
      <c r="G23" s="250"/>
      <c r="H23" s="1265"/>
      <c r="I23" s="1265"/>
      <c r="J23" s="1265"/>
      <c r="K23" s="1265"/>
      <c r="L23" s="1265"/>
      <c r="M23" s="1266"/>
      <c r="N23" s="1266"/>
      <c r="O23" s="114"/>
    </row>
    <row r="24" spans="1:15" ht="27" customHeight="1">
      <c r="A24" s="114"/>
      <c r="B24" s="240">
        <v>17</v>
      </c>
      <c r="C24" s="249"/>
      <c r="D24" s="250"/>
      <c r="E24" s="250"/>
      <c r="F24" s="250"/>
      <c r="G24" s="250"/>
      <c r="H24" s="1265"/>
      <c r="I24" s="1265"/>
      <c r="J24" s="1265"/>
      <c r="K24" s="1265"/>
      <c r="L24" s="1265"/>
      <c r="M24" s="1266"/>
      <c r="N24" s="1266"/>
      <c r="O24" s="114"/>
    </row>
    <row r="25" spans="1:15" ht="27" customHeight="1">
      <c r="A25" s="114"/>
      <c r="B25" s="240">
        <v>18</v>
      </c>
      <c r="C25" s="249"/>
      <c r="D25" s="250"/>
      <c r="E25" s="250"/>
      <c r="F25" s="250"/>
      <c r="G25" s="250"/>
      <c r="H25" s="1265"/>
      <c r="I25" s="1265"/>
      <c r="J25" s="1265"/>
      <c r="K25" s="1265"/>
      <c r="L25" s="1265"/>
      <c r="M25" s="1266"/>
      <c r="N25" s="1266"/>
      <c r="O25" s="114"/>
    </row>
    <row r="26" spans="1:15" ht="27" customHeight="1">
      <c r="A26" s="114"/>
      <c r="B26" s="240">
        <v>19</v>
      </c>
      <c r="C26" s="249"/>
      <c r="D26" s="250"/>
      <c r="E26" s="250"/>
      <c r="F26" s="250"/>
      <c r="G26" s="250"/>
      <c r="H26" s="1265"/>
      <c r="I26" s="1265"/>
      <c r="J26" s="1265"/>
      <c r="K26" s="1265"/>
      <c r="L26" s="1265"/>
      <c r="M26" s="1266"/>
      <c r="N26" s="1266"/>
      <c r="O26" s="114"/>
    </row>
    <row r="27" spans="1:15" ht="27" customHeight="1">
      <c r="A27" s="114"/>
      <c r="B27" s="240">
        <v>20</v>
      </c>
      <c r="C27" s="249"/>
      <c r="D27" s="250"/>
      <c r="E27" s="250"/>
      <c r="F27" s="250"/>
      <c r="G27" s="250"/>
      <c r="H27" s="1265"/>
      <c r="I27" s="1265"/>
      <c r="J27" s="1265"/>
      <c r="K27" s="1265"/>
      <c r="L27" s="1265"/>
      <c r="M27" s="1266"/>
      <c r="N27" s="1266"/>
      <c r="O27" s="114"/>
    </row>
    <row r="28" spans="1:15" ht="27" customHeight="1">
      <c r="A28" s="114"/>
      <c r="B28" s="240">
        <v>21</v>
      </c>
      <c r="C28" s="249"/>
      <c r="D28" s="250"/>
      <c r="E28" s="250"/>
      <c r="F28" s="250"/>
      <c r="G28" s="250"/>
      <c r="H28" s="1265"/>
      <c r="I28" s="1265"/>
      <c r="J28" s="1265"/>
      <c r="K28" s="1265"/>
      <c r="L28" s="1265"/>
      <c r="M28" s="1266"/>
      <c r="N28" s="1266"/>
      <c r="O28" s="114"/>
    </row>
    <row r="29" spans="1:15" ht="27" customHeight="1">
      <c r="A29" s="114"/>
      <c r="B29" s="240">
        <v>22</v>
      </c>
      <c r="C29" s="249"/>
      <c r="D29" s="250"/>
      <c r="E29" s="250"/>
      <c r="F29" s="250"/>
      <c r="G29" s="250"/>
      <c r="H29" s="1265"/>
      <c r="I29" s="1265"/>
      <c r="J29" s="1265"/>
      <c r="K29" s="1265"/>
      <c r="L29" s="1265"/>
      <c r="M29" s="1266"/>
      <c r="N29" s="1266"/>
      <c r="O29" s="114"/>
    </row>
    <row r="30" spans="1:15" ht="27" customHeight="1">
      <c r="A30" s="114"/>
      <c r="B30" s="240">
        <v>23</v>
      </c>
      <c r="C30" s="249"/>
      <c r="D30" s="250"/>
      <c r="E30" s="250"/>
      <c r="F30" s="250"/>
      <c r="G30" s="250"/>
      <c r="H30" s="1265"/>
      <c r="I30" s="1265"/>
      <c r="J30" s="1265"/>
      <c r="K30" s="1265"/>
      <c r="L30" s="1265"/>
      <c r="M30" s="1266"/>
      <c r="N30" s="1266"/>
      <c r="O30" s="114"/>
    </row>
    <row r="31" spans="1:15" ht="27" customHeight="1">
      <c r="A31" s="114"/>
      <c r="B31" s="240">
        <v>24</v>
      </c>
      <c r="C31" s="249"/>
      <c r="D31" s="250"/>
      <c r="E31" s="250"/>
      <c r="F31" s="250"/>
      <c r="G31" s="250"/>
      <c r="H31" s="1265"/>
      <c r="I31" s="1265"/>
      <c r="J31" s="1265"/>
      <c r="K31" s="1265"/>
      <c r="L31" s="1265"/>
      <c r="M31" s="1266"/>
      <c r="N31" s="1266"/>
      <c r="O31" s="114"/>
    </row>
    <row r="32" spans="1:15" ht="27" customHeight="1">
      <c r="A32" s="114"/>
      <c r="B32" s="240">
        <v>25</v>
      </c>
      <c r="C32" s="249"/>
      <c r="D32" s="250"/>
      <c r="E32" s="250"/>
      <c r="F32" s="250"/>
      <c r="G32" s="250"/>
      <c r="H32" s="1265"/>
      <c r="I32" s="1265"/>
      <c r="J32" s="1265"/>
      <c r="K32" s="1265"/>
      <c r="L32" s="1265"/>
      <c r="M32" s="1266"/>
      <c r="N32" s="1266"/>
      <c r="O32" s="114"/>
    </row>
    <row r="33" spans="1:15" ht="27" customHeight="1">
      <c r="A33" s="114"/>
      <c r="B33" s="240">
        <v>26</v>
      </c>
      <c r="C33" s="249"/>
      <c r="D33" s="250"/>
      <c r="E33" s="250"/>
      <c r="F33" s="250"/>
      <c r="G33" s="250"/>
      <c r="H33" s="1265"/>
      <c r="I33" s="1265"/>
      <c r="J33" s="1265"/>
      <c r="K33" s="1265"/>
      <c r="L33" s="1265"/>
      <c r="M33" s="1266"/>
      <c r="N33" s="1266"/>
      <c r="O33" s="114"/>
    </row>
    <row r="34" spans="1:15" ht="27" customHeight="1">
      <c r="A34" s="114"/>
      <c r="B34" s="240">
        <v>27</v>
      </c>
      <c r="C34" s="249"/>
      <c r="D34" s="250"/>
      <c r="E34" s="250"/>
      <c r="F34" s="250"/>
      <c r="G34" s="250"/>
      <c r="H34" s="1265"/>
      <c r="I34" s="1265"/>
      <c r="J34" s="1265"/>
      <c r="K34" s="1265"/>
      <c r="L34" s="1265"/>
      <c r="M34" s="1266"/>
      <c r="N34" s="1266"/>
      <c r="O34" s="114"/>
    </row>
    <row r="35" spans="1:15" ht="27" customHeight="1">
      <c r="A35" s="114"/>
      <c r="B35" s="240">
        <v>28</v>
      </c>
      <c r="C35" s="249"/>
      <c r="D35" s="250"/>
      <c r="E35" s="250"/>
      <c r="F35" s="250"/>
      <c r="G35" s="250"/>
      <c r="H35" s="1265"/>
      <c r="I35" s="1265"/>
      <c r="J35" s="1265"/>
      <c r="K35" s="1265"/>
      <c r="L35" s="1265"/>
      <c r="M35" s="1266"/>
      <c r="N35" s="1266"/>
      <c r="O35" s="114"/>
    </row>
    <row r="36" spans="1:15" ht="27" customHeight="1">
      <c r="A36" s="114"/>
      <c r="B36" s="240">
        <v>29</v>
      </c>
      <c r="C36" s="249"/>
      <c r="D36" s="250"/>
      <c r="E36" s="250"/>
      <c r="F36" s="250"/>
      <c r="G36" s="250"/>
      <c r="H36" s="1265"/>
      <c r="I36" s="1265"/>
      <c r="J36" s="1265"/>
      <c r="K36" s="1265"/>
      <c r="L36" s="1265"/>
      <c r="M36" s="1266"/>
      <c r="N36" s="1266"/>
      <c r="O36" s="114"/>
    </row>
    <row r="37" spans="1:15" ht="27" customHeight="1">
      <c r="A37" s="114"/>
      <c r="B37" s="240">
        <v>30</v>
      </c>
      <c r="C37" s="249"/>
      <c r="D37" s="250"/>
      <c r="E37" s="250"/>
      <c r="F37" s="250"/>
      <c r="G37" s="250"/>
      <c r="H37" s="1265"/>
      <c r="I37" s="1265"/>
      <c r="J37" s="1265"/>
      <c r="K37" s="1265"/>
      <c r="L37" s="1265"/>
      <c r="M37" s="1266"/>
      <c r="N37" s="1266"/>
      <c r="O37" s="114"/>
    </row>
    <row r="38" spans="1:15" ht="49.5" customHeight="1">
      <c r="A38" s="114"/>
      <c r="B38" s="113"/>
      <c r="C38" s="114"/>
      <c r="D38" s="114"/>
      <c r="E38" s="114"/>
      <c r="F38" s="114"/>
      <c r="G38" s="114"/>
      <c r="H38" s="1267" t="str">
        <f>IF('＜派遣管理シート＞'!B3="","",'＜派遣管理シート＞'!B3)</f>
        <v/>
      </c>
      <c r="I38" s="1267"/>
      <c r="J38" s="1267"/>
      <c r="K38" s="1267"/>
      <c r="L38" s="1267"/>
      <c r="M38" s="1267"/>
      <c r="N38" s="1267"/>
      <c r="O38" s="114"/>
    </row>
    <row r="39" spans="1:15" ht="6" customHeight="1">
      <c r="A39" s="114"/>
      <c r="B39" s="113"/>
      <c r="C39" s="114"/>
      <c r="D39" s="114"/>
      <c r="E39" s="114"/>
      <c r="F39" s="114"/>
      <c r="G39" s="114"/>
      <c r="H39" s="114"/>
      <c r="I39" s="114"/>
      <c r="J39" s="114"/>
      <c r="K39" s="114"/>
      <c r="L39" s="114"/>
      <c r="M39" s="114"/>
      <c r="N39" s="114"/>
      <c r="O39" s="114"/>
    </row>
  </sheetData>
  <sheetProtection password="8F60" sheet="1" scenarios="1"/>
  <mergeCells count="74">
    <mergeCell ref="H4:N4"/>
    <mergeCell ref="H1:I1"/>
    <mergeCell ref="E6:E7"/>
    <mergeCell ref="B4:E4"/>
    <mergeCell ref="F4:G4"/>
    <mergeCell ref="B2:N2"/>
    <mergeCell ref="B6:B7"/>
    <mergeCell ref="C6:C7"/>
    <mergeCell ref="D6:D7"/>
    <mergeCell ref="H6:L7"/>
    <mergeCell ref="H38:N38"/>
    <mergeCell ref="F6:F7"/>
    <mergeCell ref="G6:G7"/>
    <mergeCell ref="H8:L8"/>
    <mergeCell ref="M8:N8"/>
    <mergeCell ref="M9:N9"/>
    <mergeCell ref="H9:L9"/>
    <mergeCell ref="H10:L10"/>
    <mergeCell ref="M10:N10"/>
    <mergeCell ref="M6:N7"/>
    <mergeCell ref="H13:L13"/>
    <mergeCell ref="M13:N13"/>
    <mergeCell ref="H14:L14"/>
    <mergeCell ref="M14:N14"/>
    <mergeCell ref="H11:L11"/>
    <mergeCell ref="M11:N11"/>
    <mergeCell ref="H12:L12"/>
    <mergeCell ref="M12:N12"/>
    <mergeCell ref="H17:L17"/>
    <mergeCell ref="M17:N17"/>
    <mergeCell ref="H18:L18"/>
    <mergeCell ref="M18:N18"/>
    <mergeCell ref="H15:L15"/>
    <mergeCell ref="M15:N15"/>
    <mergeCell ref="H16:L16"/>
    <mergeCell ref="M16:N16"/>
    <mergeCell ref="H21:L21"/>
    <mergeCell ref="M21:N21"/>
    <mergeCell ref="H22:L22"/>
    <mergeCell ref="M22:N22"/>
    <mergeCell ref="H19:L19"/>
    <mergeCell ref="M19:N19"/>
    <mergeCell ref="H20:L20"/>
    <mergeCell ref="M20:N20"/>
    <mergeCell ref="H25:L25"/>
    <mergeCell ref="M25:N25"/>
    <mergeCell ref="H26:L26"/>
    <mergeCell ref="M26:N26"/>
    <mergeCell ref="H23:L23"/>
    <mergeCell ref="M23:N23"/>
    <mergeCell ref="H24:L24"/>
    <mergeCell ref="M24:N24"/>
    <mergeCell ref="H29:L29"/>
    <mergeCell ref="M29:N29"/>
    <mergeCell ref="H30:L30"/>
    <mergeCell ref="M30:N30"/>
    <mergeCell ref="H27:L27"/>
    <mergeCell ref="M27:N27"/>
    <mergeCell ref="H28:L28"/>
    <mergeCell ref="M28:N28"/>
    <mergeCell ref="H33:L33"/>
    <mergeCell ref="M33:N33"/>
    <mergeCell ref="H34:L34"/>
    <mergeCell ref="M34:N34"/>
    <mergeCell ref="H31:L31"/>
    <mergeCell ref="M31:N31"/>
    <mergeCell ref="H32:L32"/>
    <mergeCell ref="M32:N32"/>
    <mergeCell ref="H37:L37"/>
    <mergeCell ref="M37:N37"/>
    <mergeCell ref="H35:L35"/>
    <mergeCell ref="M35:N35"/>
    <mergeCell ref="H36:L36"/>
    <mergeCell ref="M36:N36"/>
  </mergeCells>
  <phoneticPr fontId="5"/>
  <dataValidations count="2">
    <dataValidation type="custom" allowBlank="1" showInputMessage="1" showErrorMessage="1" sqref="H8:L37 JD8:JH37 SZ8:TD37 ACV8:ACZ37 AMR8:AMV37 AWN8:AWR37 BGJ8:BGN37 BQF8:BQJ37 CAB8:CAF37 CJX8:CKB37 CTT8:CTX37 DDP8:DDT37 DNL8:DNP37 DXH8:DXL37 EHD8:EHH37 EQZ8:ERD37 FAV8:FAZ37 FKR8:FKV37 FUN8:FUR37 GEJ8:GEN37 GOF8:GOJ37 GYB8:GYF37 HHX8:HIB37 HRT8:HRX37 IBP8:IBT37 ILL8:ILP37 IVH8:IVL37 JFD8:JFH37 JOZ8:JPD37 JYV8:JYZ37 KIR8:KIV37 KSN8:KSR37 LCJ8:LCN37 LMF8:LMJ37 LWB8:LWF37 MFX8:MGB37 MPT8:MPX37 MZP8:MZT37 NJL8:NJP37 NTH8:NTL37 ODD8:ODH37 OMZ8:OND37 OWV8:OWZ37 PGR8:PGV37 PQN8:PQR37 QAJ8:QAN37 QKF8:QKJ37 QUB8:QUF37 RDX8:REB37 RNT8:RNX37 RXP8:RXT37 SHL8:SHP37 SRH8:SRL37 TBD8:TBH37 TKZ8:TLD37 TUV8:TUZ37 UER8:UEV37 UON8:UOR37 UYJ8:UYN37 VIF8:VIJ37 VSB8:VSF37 WBX8:WCB37 WLT8:WLX37 WVP8:WVT37 H65544:L65573 JD65544:JH65573 SZ65544:TD65573 ACV65544:ACZ65573 AMR65544:AMV65573 AWN65544:AWR65573 BGJ65544:BGN65573 BQF65544:BQJ65573 CAB65544:CAF65573 CJX65544:CKB65573 CTT65544:CTX65573 DDP65544:DDT65573 DNL65544:DNP65573 DXH65544:DXL65573 EHD65544:EHH65573 EQZ65544:ERD65573 FAV65544:FAZ65573 FKR65544:FKV65573 FUN65544:FUR65573 GEJ65544:GEN65573 GOF65544:GOJ65573 GYB65544:GYF65573 HHX65544:HIB65573 HRT65544:HRX65573 IBP65544:IBT65573 ILL65544:ILP65573 IVH65544:IVL65573 JFD65544:JFH65573 JOZ65544:JPD65573 JYV65544:JYZ65573 KIR65544:KIV65573 KSN65544:KSR65573 LCJ65544:LCN65573 LMF65544:LMJ65573 LWB65544:LWF65573 MFX65544:MGB65573 MPT65544:MPX65573 MZP65544:MZT65573 NJL65544:NJP65573 NTH65544:NTL65573 ODD65544:ODH65573 OMZ65544:OND65573 OWV65544:OWZ65573 PGR65544:PGV65573 PQN65544:PQR65573 QAJ65544:QAN65573 QKF65544:QKJ65573 QUB65544:QUF65573 RDX65544:REB65573 RNT65544:RNX65573 RXP65544:RXT65573 SHL65544:SHP65573 SRH65544:SRL65573 TBD65544:TBH65573 TKZ65544:TLD65573 TUV65544:TUZ65573 UER65544:UEV65573 UON65544:UOR65573 UYJ65544:UYN65573 VIF65544:VIJ65573 VSB65544:VSF65573 WBX65544:WCB65573 WLT65544:WLX65573 WVP65544:WVT65573 H131080:L131109 JD131080:JH131109 SZ131080:TD131109 ACV131080:ACZ131109 AMR131080:AMV131109 AWN131080:AWR131109 BGJ131080:BGN131109 BQF131080:BQJ131109 CAB131080:CAF131109 CJX131080:CKB131109 CTT131080:CTX131109 DDP131080:DDT131109 DNL131080:DNP131109 DXH131080:DXL131109 EHD131080:EHH131109 EQZ131080:ERD131109 FAV131080:FAZ131109 FKR131080:FKV131109 FUN131080:FUR131109 GEJ131080:GEN131109 GOF131080:GOJ131109 GYB131080:GYF131109 HHX131080:HIB131109 HRT131080:HRX131109 IBP131080:IBT131109 ILL131080:ILP131109 IVH131080:IVL131109 JFD131080:JFH131109 JOZ131080:JPD131109 JYV131080:JYZ131109 KIR131080:KIV131109 KSN131080:KSR131109 LCJ131080:LCN131109 LMF131080:LMJ131109 LWB131080:LWF131109 MFX131080:MGB131109 MPT131080:MPX131109 MZP131080:MZT131109 NJL131080:NJP131109 NTH131080:NTL131109 ODD131080:ODH131109 OMZ131080:OND131109 OWV131080:OWZ131109 PGR131080:PGV131109 PQN131080:PQR131109 QAJ131080:QAN131109 QKF131080:QKJ131109 QUB131080:QUF131109 RDX131080:REB131109 RNT131080:RNX131109 RXP131080:RXT131109 SHL131080:SHP131109 SRH131080:SRL131109 TBD131080:TBH131109 TKZ131080:TLD131109 TUV131080:TUZ131109 UER131080:UEV131109 UON131080:UOR131109 UYJ131080:UYN131109 VIF131080:VIJ131109 VSB131080:VSF131109 WBX131080:WCB131109 WLT131080:WLX131109 WVP131080:WVT131109 H196616:L196645 JD196616:JH196645 SZ196616:TD196645 ACV196616:ACZ196645 AMR196616:AMV196645 AWN196616:AWR196645 BGJ196616:BGN196645 BQF196616:BQJ196645 CAB196616:CAF196645 CJX196616:CKB196645 CTT196616:CTX196645 DDP196616:DDT196645 DNL196616:DNP196645 DXH196616:DXL196645 EHD196616:EHH196645 EQZ196616:ERD196645 FAV196616:FAZ196645 FKR196616:FKV196645 FUN196616:FUR196645 GEJ196616:GEN196645 GOF196616:GOJ196645 GYB196616:GYF196645 HHX196616:HIB196645 HRT196616:HRX196645 IBP196616:IBT196645 ILL196616:ILP196645 IVH196616:IVL196645 JFD196616:JFH196645 JOZ196616:JPD196645 JYV196616:JYZ196645 KIR196616:KIV196645 KSN196616:KSR196645 LCJ196616:LCN196645 LMF196616:LMJ196645 LWB196616:LWF196645 MFX196616:MGB196645 MPT196616:MPX196645 MZP196616:MZT196645 NJL196616:NJP196645 NTH196616:NTL196645 ODD196616:ODH196645 OMZ196616:OND196645 OWV196616:OWZ196645 PGR196616:PGV196645 PQN196616:PQR196645 QAJ196616:QAN196645 QKF196616:QKJ196645 QUB196616:QUF196645 RDX196616:REB196645 RNT196616:RNX196645 RXP196616:RXT196645 SHL196616:SHP196645 SRH196616:SRL196645 TBD196616:TBH196645 TKZ196616:TLD196645 TUV196616:TUZ196645 UER196616:UEV196645 UON196616:UOR196645 UYJ196616:UYN196645 VIF196616:VIJ196645 VSB196616:VSF196645 WBX196616:WCB196645 WLT196616:WLX196645 WVP196616:WVT196645 H262152:L262181 JD262152:JH262181 SZ262152:TD262181 ACV262152:ACZ262181 AMR262152:AMV262181 AWN262152:AWR262181 BGJ262152:BGN262181 BQF262152:BQJ262181 CAB262152:CAF262181 CJX262152:CKB262181 CTT262152:CTX262181 DDP262152:DDT262181 DNL262152:DNP262181 DXH262152:DXL262181 EHD262152:EHH262181 EQZ262152:ERD262181 FAV262152:FAZ262181 FKR262152:FKV262181 FUN262152:FUR262181 GEJ262152:GEN262181 GOF262152:GOJ262181 GYB262152:GYF262181 HHX262152:HIB262181 HRT262152:HRX262181 IBP262152:IBT262181 ILL262152:ILP262181 IVH262152:IVL262181 JFD262152:JFH262181 JOZ262152:JPD262181 JYV262152:JYZ262181 KIR262152:KIV262181 KSN262152:KSR262181 LCJ262152:LCN262181 LMF262152:LMJ262181 LWB262152:LWF262181 MFX262152:MGB262181 MPT262152:MPX262181 MZP262152:MZT262181 NJL262152:NJP262181 NTH262152:NTL262181 ODD262152:ODH262181 OMZ262152:OND262181 OWV262152:OWZ262181 PGR262152:PGV262181 PQN262152:PQR262181 QAJ262152:QAN262181 QKF262152:QKJ262181 QUB262152:QUF262181 RDX262152:REB262181 RNT262152:RNX262181 RXP262152:RXT262181 SHL262152:SHP262181 SRH262152:SRL262181 TBD262152:TBH262181 TKZ262152:TLD262181 TUV262152:TUZ262181 UER262152:UEV262181 UON262152:UOR262181 UYJ262152:UYN262181 VIF262152:VIJ262181 VSB262152:VSF262181 WBX262152:WCB262181 WLT262152:WLX262181 WVP262152:WVT262181 H327688:L327717 JD327688:JH327717 SZ327688:TD327717 ACV327688:ACZ327717 AMR327688:AMV327717 AWN327688:AWR327717 BGJ327688:BGN327717 BQF327688:BQJ327717 CAB327688:CAF327717 CJX327688:CKB327717 CTT327688:CTX327717 DDP327688:DDT327717 DNL327688:DNP327717 DXH327688:DXL327717 EHD327688:EHH327717 EQZ327688:ERD327717 FAV327688:FAZ327717 FKR327688:FKV327717 FUN327688:FUR327717 GEJ327688:GEN327717 GOF327688:GOJ327717 GYB327688:GYF327717 HHX327688:HIB327717 HRT327688:HRX327717 IBP327688:IBT327717 ILL327688:ILP327717 IVH327688:IVL327717 JFD327688:JFH327717 JOZ327688:JPD327717 JYV327688:JYZ327717 KIR327688:KIV327717 KSN327688:KSR327717 LCJ327688:LCN327717 LMF327688:LMJ327717 LWB327688:LWF327717 MFX327688:MGB327717 MPT327688:MPX327717 MZP327688:MZT327717 NJL327688:NJP327717 NTH327688:NTL327717 ODD327688:ODH327717 OMZ327688:OND327717 OWV327688:OWZ327717 PGR327688:PGV327717 PQN327688:PQR327717 QAJ327688:QAN327717 QKF327688:QKJ327717 QUB327688:QUF327717 RDX327688:REB327717 RNT327688:RNX327717 RXP327688:RXT327717 SHL327688:SHP327717 SRH327688:SRL327717 TBD327688:TBH327717 TKZ327688:TLD327717 TUV327688:TUZ327717 UER327688:UEV327717 UON327688:UOR327717 UYJ327688:UYN327717 VIF327688:VIJ327717 VSB327688:VSF327717 WBX327688:WCB327717 WLT327688:WLX327717 WVP327688:WVT327717 H393224:L393253 JD393224:JH393253 SZ393224:TD393253 ACV393224:ACZ393253 AMR393224:AMV393253 AWN393224:AWR393253 BGJ393224:BGN393253 BQF393224:BQJ393253 CAB393224:CAF393253 CJX393224:CKB393253 CTT393224:CTX393253 DDP393224:DDT393253 DNL393224:DNP393253 DXH393224:DXL393253 EHD393224:EHH393253 EQZ393224:ERD393253 FAV393224:FAZ393253 FKR393224:FKV393253 FUN393224:FUR393253 GEJ393224:GEN393253 GOF393224:GOJ393253 GYB393224:GYF393253 HHX393224:HIB393253 HRT393224:HRX393253 IBP393224:IBT393253 ILL393224:ILP393253 IVH393224:IVL393253 JFD393224:JFH393253 JOZ393224:JPD393253 JYV393224:JYZ393253 KIR393224:KIV393253 KSN393224:KSR393253 LCJ393224:LCN393253 LMF393224:LMJ393253 LWB393224:LWF393253 MFX393224:MGB393253 MPT393224:MPX393253 MZP393224:MZT393253 NJL393224:NJP393253 NTH393224:NTL393253 ODD393224:ODH393253 OMZ393224:OND393253 OWV393224:OWZ393253 PGR393224:PGV393253 PQN393224:PQR393253 QAJ393224:QAN393253 QKF393224:QKJ393253 QUB393224:QUF393253 RDX393224:REB393253 RNT393224:RNX393253 RXP393224:RXT393253 SHL393224:SHP393253 SRH393224:SRL393253 TBD393224:TBH393253 TKZ393224:TLD393253 TUV393224:TUZ393253 UER393224:UEV393253 UON393224:UOR393253 UYJ393224:UYN393253 VIF393224:VIJ393253 VSB393224:VSF393253 WBX393224:WCB393253 WLT393224:WLX393253 WVP393224:WVT393253 H458760:L458789 JD458760:JH458789 SZ458760:TD458789 ACV458760:ACZ458789 AMR458760:AMV458789 AWN458760:AWR458789 BGJ458760:BGN458789 BQF458760:BQJ458789 CAB458760:CAF458789 CJX458760:CKB458789 CTT458760:CTX458789 DDP458760:DDT458789 DNL458760:DNP458789 DXH458760:DXL458789 EHD458760:EHH458789 EQZ458760:ERD458789 FAV458760:FAZ458789 FKR458760:FKV458789 FUN458760:FUR458789 GEJ458760:GEN458789 GOF458760:GOJ458789 GYB458760:GYF458789 HHX458760:HIB458789 HRT458760:HRX458789 IBP458760:IBT458789 ILL458760:ILP458789 IVH458760:IVL458789 JFD458760:JFH458789 JOZ458760:JPD458789 JYV458760:JYZ458789 KIR458760:KIV458789 KSN458760:KSR458789 LCJ458760:LCN458789 LMF458760:LMJ458789 LWB458760:LWF458789 MFX458760:MGB458789 MPT458760:MPX458789 MZP458760:MZT458789 NJL458760:NJP458789 NTH458760:NTL458789 ODD458760:ODH458789 OMZ458760:OND458789 OWV458760:OWZ458789 PGR458760:PGV458789 PQN458760:PQR458789 QAJ458760:QAN458789 QKF458760:QKJ458789 QUB458760:QUF458789 RDX458760:REB458789 RNT458760:RNX458789 RXP458760:RXT458789 SHL458760:SHP458789 SRH458760:SRL458789 TBD458760:TBH458789 TKZ458760:TLD458789 TUV458760:TUZ458789 UER458760:UEV458789 UON458760:UOR458789 UYJ458760:UYN458789 VIF458760:VIJ458789 VSB458760:VSF458789 WBX458760:WCB458789 WLT458760:WLX458789 WVP458760:WVT458789 H524296:L524325 JD524296:JH524325 SZ524296:TD524325 ACV524296:ACZ524325 AMR524296:AMV524325 AWN524296:AWR524325 BGJ524296:BGN524325 BQF524296:BQJ524325 CAB524296:CAF524325 CJX524296:CKB524325 CTT524296:CTX524325 DDP524296:DDT524325 DNL524296:DNP524325 DXH524296:DXL524325 EHD524296:EHH524325 EQZ524296:ERD524325 FAV524296:FAZ524325 FKR524296:FKV524325 FUN524296:FUR524325 GEJ524296:GEN524325 GOF524296:GOJ524325 GYB524296:GYF524325 HHX524296:HIB524325 HRT524296:HRX524325 IBP524296:IBT524325 ILL524296:ILP524325 IVH524296:IVL524325 JFD524296:JFH524325 JOZ524296:JPD524325 JYV524296:JYZ524325 KIR524296:KIV524325 KSN524296:KSR524325 LCJ524296:LCN524325 LMF524296:LMJ524325 LWB524296:LWF524325 MFX524296:MGB524325 MPT524296:MPX524325 MZP524296:MZT524325 NJL524296:NJP524325 NTH524296:NTL524325 ODD524296:ODH524325 OMZ524296:OND524325 OWV524296:OWZ524325 PGR524296:PGV524325 PQN524296:PQR524325 QAJ524296:QAN524325 QKF524296:QKJ524325 QUB524296:QUF524325 RDX524296:REB524325 RNT524296:RNX524325 RXP524296:RXT524325 SHL524296:SHP524325 SRH524296:SRL524325 TBD524296:TBH524325 TKZ524296:TLD524325 TUV524296:TUZ524325 UER524296:UEV524325 UON524296:UOR524325 UYJ524296:UYN524325 VIF524296:VIJ524325 VSB524296:VSF524325 WBX524296:WCB524325 WLT524296:WLX524325 WVP524296:WVT524325 H589832:L589861 JD589832:JH589861 SZ589832:TD589861 ACV589832:ACZ589861 AMR589832:AMV589861 AWN589832:AWR589861 BGJ589832:BGN589861 BQF589832:BQJ589861 CAB589832:CAF589861 CJX589832:CKB589861 CTT589832:CTX589861 DDP589832:DDT589861 DNL589832:DNP589861 DXH589832:DXL589861 EHD589832:EHH589861 EQZ589832:ERD589861 FAV589832:FAZ589861 FKR589832:FKV589861 FUN589832:FUR589861 GEJ589832:GEN589861 GOF589832:GOJ589861 GYB589832:GYF589861 HHX589832:HIB589861 HRT589832:HRX589861 IBP589832:IBT589861 ILL589832:ILP589861 IVH589832:IVL589861 JFD589832:JFH589861 JOZ589832:JPD589861 JYV589832:JYZ589861 KIR589832:KIV589861 KSN589832:KSR589861 LCJ589832:LCN589861 LMF589832:LMJ589861 LWB589832:LWF589861 MFX589832:MGB589861 MPT589832:MPX589861 MZP589832:MZT589861 NJL589832:NJP589861 NTH589832:NTL589861 ODD589832:ODH589861 OMZ589832:OND589861 OWV589832:OWZ589861 PGR589832:PGV589861 PQN589832:PQR589861 QAJ589832:QAN589861 QKF589832:QKJ589861 QUB589832:QUF589861 RDX589832:REB589861 RNT589832:RNX589861 RXP589832:RXT589861 SHL589832:SHP589861 SRH589832:SRL589861 TBD589832:TBH589861 TKZ589832:TLD589861 TUV589832:TUZ589861 UER589832:UEV589861 UON589832:UOR589861 UYJ589832:UYN589861 VIF589832:VIJ589861 VSB589832:VSF589861 WBX589832:WCB589861 WLT589832:WLX589861 WVP589832:WVT589861 H655368:L655397 JD655368:JH655397 SZ655368:TD655397 ACV655368:ACZ655397 AMR655368:AMV655397 AWN655368:AWR655397 BGJ655368:BGN655397 BQF655368:BQJ655397 CAB655368:CAF655397 CJX655368:CKB655397 CTT655368:CTX655397 DDP655368:DDT655397 DNL655368:DNP655397 DXH655368:DXL655397 EHD655368:EHH655397 EQZ655368:ERD655397 FAV655368:FAZ655397 FKR655368:FKV655397 FUN655368:FUR655397 GEJ655368:GEN655397 GOF655368:GOJ655397 GYB655368:GYF655397 HHX655368:HIB655397 HRT655368:HRX655397 IBP655368:IBT655397 ILL655368:ILP655397 IVH655368:IVL655397 JFD655368:JFH655397 JOZ655368:JPD655397 JYV655368:JYZ655397 KIR655368:KIV655397 KSN655368:KSR655397 LCJ655368:LCN655397 LMF655368:LMJ655397 LWB655368:LWF655397 MFX655368:MGB655397 MPT655368:MPX655397 MZP655368:MZT655397 NJL655368:NJP655397 NTH655368:NTL655397 ODD655368:ODH655397 OMZ655368:OND655397 OWV655368:OWZ655397 PGR655368:PGV655397 PQN655368:PQR655397 QAJ655368:QAN655397 QKF655368:QKJ655397 QUB655368:QUF655397 RDX655368:REB655397 RNT655368:RNX655397 RXP655368:RXT655397 SHL655368:SHP655397 SRH655368:SRL655397 TBD655368:TBH655397 TKZ655368:TLD655397 TUV655368:TUZ655397 UER655368:UEV655397 UON655368:UOR655397 UYJ655368:UYN655397 VIF655368:VIJ655397 VSB655368:VSF655397 WBX655368:WCB655397 WLT655368:WLX655397 WVP655368:WVT655397 H720904:L720933 JD720904:JH720933 SZ720904:TD720933 ACV720904:ACZ720933 AMR720904:AMV720933 AWN720904:AWR720933 BGJ720904:BGN720933 BQF720904:BQJ720933 CAB720904:CAF720933 CJX720904:CKB720933 CTT720904:CTX720933 DDP720904:DDT720933 DNL720904:DNP720933 DXH720904:DXL720933 EHD720904:EHH720933 EQZ720904:ERD720933 FAV720904:FAZ720933 FKR720904:FKV720933 FUN720904:FUR720933 GEJ720904:GEN720933 GOF720904:GOJ720933 GYB720904:GYF720933 HHX720904:HIB720933 HRT720904:HRX720933 IBP720904:IBT720933 ILL720904:ILP720933 IVH720904:IVL720933 JFD720904:JFH720933 JOZ720904:JPD720933 JYV720904:JYZ720933 KIR720904:KIV720933 KSN720904:KSR720933 LCJ720904:LCN720933 LMF720904:LMJ720933 LWB720904:LWF720933 MFX720904:MGB720933 MPT720904:MPX720933 MZP720904:MZT720933 NJL720904:NJP720933 NTH720904:NTL720933 ODD720904:ODH720933 OMZ720904:OND720933 OWV720904:OWZ720933 PGR720904:PGV720933 PQN720904:PQR720933 QAJ720904:QAN720933 QKF720904:QKJ720933 QUB720904:QUF720933 RDX720904:REB720933 RNT720904:RNX720933 RXP720904:RXT720933 SHL720904:SHP720933 SRH720904:SRL720933 TBD720904:TBH720933 TKZ720904:TLD720933 TUV720904:TUZ720933 UER720904:UEV720933 UON720904:UOR720933 UYJ720904:UYN720933 VIF720904:VIJ720933 VSB720904:VSF720933 WBX720904:WCB720933 WLT720904:WLX720933 WVP720904:WVT720933 H786440:L786469 JD786440:JH786469 SZ786440:TD786469 ACV786440:ACZ786469 AMR786440:AMV786469 AWN786440:AWR786469 BGJ786440:BGN786469 BQF786440:BQJ786469 CAB786440:CAF786469 CJX786440:CKB786469 CTT786440:CTX786469 DDP786440:DDT786469 DNL786440:DNP786469 DXH786440:DXL786469 EHD786440:EHH786469 EQZ786440:ERD786469 FAV786440:FAZ786469 FKR786440:FKV786469 FUN786440:FUR786469 GEJ786440:GEN786469 GOF786440:GOJ786469 GYB786440:GYF786469 HHX786440:HIB786469 HRT786440:HRX786469 IBP786440:IBT786469 ILL786440:ILP786469 IVH786440:IVL786469 JFD786440:JFH786469 JOZ786440:JPD786469 JYV786440:JYZ786469 KIR786440:KIV786469 KSN786440:KSR786469 LCJ786440:LCN786469 LMF786440:LMJ786469 LWB786440:LWF786469 MFX786440:MGB786469 MPT786440:MPX786469 MZP786440:MZT786469 NJL786440:NJP786469 NTH786440:NTL786469 ODD786440:ODH786469 OMZ786440:OND786469 OWV786440:OWZ786469 PGR786440:PGV786469 PQN786440:PQR786469 QAJ786440:QAN786469 QKF786440:QKJ786469 QUB786440:QUF786469 RDX786440:REB786469 RNT786440:RNX786469 RXP786440:RXT786469 SHL786440:SHP786469 SRH786440:SRL786469 TBD786440:TBH786469 TKZ786440:TLD786469 TUV786440:TUZ786469 UER786440:UEV786469 UON786440:UOR786469 UYJ786440:UYN786469 VIF786440:VIJ786469 VSB786440:VSF786469 WBX786440:WCB786469 WLT786440:WLX786469 WVP786440:WVT786469 H851976:L852005 JD851976:JH852005 SZ851976:TD852005 ACV851976:ACZ852005 AMR851976:AMV852005 AWN851976:AWR852005 BGJ851976:BGN852005 BQF851976:BQJ852005 CAB851976:CAF852005 CJX851976:CKB852005 CTT851976:CTX852005 DDP851976:DDT852005 DNL851976:DNP852005 DXH851976:DXL852005 EHD851976:EHH852005 EQZ851976:ERD852005 FAV851976:FAZ852005 FKR851976:FKV852005 FUN851976:FUR852005 GEJ851976:GEN852005 GOF851976:GOJ852005 GYB851976:GYF852005 HHX851976:HIB852005 HRT851976:HRX852005 IBP851976:IBT852005 ILL851976:ILP852005 IVH851976:IVL852005 JFD851976:JFH852005 JOZ851976:JPD852005 JYV851976:JYZ852005 KIR851976:KIV852005 KSN851976:KSR852005 LCJ851976:LCN852005 LMF851976:LMJ852005 LWB851976:LWF852005 MFX851976:MGB852005 MPT851976:MPX852005 MZP851976:MZT852005 NJL851976:NJP852005 NTH851976:NTL852005 ODD851976:ODH852005 OMZ851976:OND852005 OWV851976:OWZ852005 PGR851976:PGV852005 PQN851976:PQR852005 QAJ851976:QAN852005 QKF851976:QKJ852005 QUB851976:QUF852005 RDX851976:REB852005 RNT851976:RNX852005 RXP851976:RXT852005 SHL851976:SHP852005 SRH851976:SRL852005 TBD851976:TBH852005 TKZ851976:TLD852005 TUV851976:TUZ852005 UER851976:UEV852005 UON851976:UOR852005 UYJ851976:UYN852005 VIF851976:VIJ852005 VSB851976:VSF852005 WBX851976:WCB852005 WLT851976:WLX852005 WVP851976:WVT852005 H917512:L917541 JD917512:JH917541 SZ917512:TD917541 ACV917512:ACZ917541 AMR917512:AMV917541 AWN917512:AWR917541 BGJ917512:BGN917541 BQF917512:BQJ917541 CAB917512:CAF917541 CJX917512:CKB917541 CTT917512:CTX917541 DDP917512:DDT917541 DNL917512:DNP917541 DXH917512:DXL917541 EHD917512:EHH917541 EQZ917512:ERD917541 FAV917512:FAZ917541 FKR917512:FKV917541 FUN917512:FUR917541 GEJ917512:GEN917541 GOF917512:GOJ917541 GYB917512:GYF917541 HHX917512:HIB917541 HRT917512:HRX917541 IBP917512:IBT917541 ILL917512:ILP917541 IVH917512:IVL917541 JFD917512:JFH917541 JOZ917512:JPD917541 JYV917512:JYZ917541 KIR917512:KIV917541 KSN917512:KSR917541 LCJ917512:LCN917541 LMF917512:LMJ917541 LWB917512:LWF917541 MFX917512:MGB917541 MPT917512:MPX917541 MZP917512:MZT917541 NJL917512:NJP917541 NTH917512:NTL917541 ODD917512:ODH917541 OMZ917512:OND917541 OWV917512:OWZ917541 PGR917512:PGV917541 PQN917512:PQR917541 QAJ917512:QAN917541 QKF917512:QKJ917541 QUB917512:QUF917541 RDX917512:REB917541 RNT917512:RNX917541 RXP917512:RXT917541 SHL917512:SHP917541 SRH917512:SRL917541 TBD917512:TBH917541 TKZ917512:TLD917541 TUV917512:TUZ917541 UER917512:UEV917541 UON917512:UOR917541 UYJ917512:UYN917541 VIF917512:VIJ917541 VSB917512:VSF917541 WBX917512:WCB917541 WLT917512:WLX917541 WVP917512:WVT917541 H983048:L983077 JD983048:JH983077 SZ983048:TD983077 ACV983048:ACZ983077 AMR983048:AMV983077 AWN983048:AWR983077 BGJ983048:BGN983077 BQF983048:BQJ983077 CAB983048:CAF983077 CJX983048:CKB983077 CTT983048:CTX983077 DDP983048:DDT983077 DNL983048:DNP983077 DXH983048:DXL983077 EHD983048:EHH983077 EQZ983048:ERD983077 FAV983048:FAZ983077 FKR983048:FKV983077 FUN983048:FUR983077 GEJ983048:GEN983077 GOF983048:GOJ983077 GYB983048:GYF983077 HHX983048:HIB983077 HRT983048:HRX983077 IBP983048:IBT983077 ILL983048:ILP983077 IVH983048:IVL983077 JFD983048:JFH983077 JOZ983048:JPD983077 JYV983048:JYZ983077 KIR983048:KIV983077 KSN983048:KSR983077 LCJ983048:LCN983077 LMF983048:LMJ983077 LWB983048:LWF983077 MFX983048:MGB983077 MPT983048:MPX983077 MZP983048:MZT983077 NJL983048:NJP983077 NTH983048:NTL983077 ODD983048:ODH983077 OMZ983048:OND983077 OWV983048:OWZ983077 PGR983048:PGV983077 PQN983048:PQR983077 QAJ983048:QAN983077 QKF983048:QKJ983077 QUB983048:QUF983077 RDX983048:REB983077 RNT983048:RNX983077 RXP983048:RXT983077 SHL983048:SHP983077 SRH983048:SRL983077 TBD983048:TBH983077 TKZ983048:TLD983077 TUV983048:TUZ983077 UER983048:UEV983077 UON983048:UOR983077 UYJ983048:UYN983077 VIF983048:VIJ983077 VSB983048:VSF983077 WBX983048:WCB983077 WLT983048:WLX983077 WVP983048:WVT983077" xr:uid="{00000000-0002-0000-1800-000000000000}">
      <formula1>LENB(H8)&lt;=74</formula1>
    </dataValidation>
    <dataValidation type="custom" allowBlank="1" showInputMessage="1" showErrorMessage="1" sqref="C8:C37 IY8:IY37 SU8:SU37 ACQ8:ACQ37 AMM8:AMM37 AWI8:AWI37 BGE8:BGE37 BQA8:BQA37 BZW8:BZW37 CJS8:CJS37 CTO8:CTO37 DDK8:DDK37 DNG8:DNG37 DXC8:DXC37 EGY8:EGY37 EQU8:EQU37 FAQ8:FAQ37 FKM8:FKM37 FUI8:FUI37 GEE8:GEE37 GOA8:GOA37 GXW8:GXW37 HHS8:HHS37 HRO8:HRO37 IBK8:IBK37 ILG8:ILG37 IVC8:IVC37 JEY8:JEY37 JOU8:JOU37 JYQ8:JYQ37 KIM8:KIM37 KSI8:KSI37 LCE8:LCE37 LMA8:LMA37 LVW8:LVW37 MFS8:MFS37 MPO8:MPO37 MZK8:MZK37 NJG8:NJG37 NTC8:NTC37 OCY8:OCY37 OMU8:OMU37 OWQ8:OWQ37 PGM8:PGM37 PQI8:PQI37 QAE8:QAE37 QKA8:QKA37 QTW8:QTW37 RDS8:RDS37 RNO8:RNO37 RXK8:RXK37 SHG8:SHG37 SRC8:SRC37 TAY8:TAY37 TKU8:TKU37 TUQ8:TUQ37 UEM8:UEM37 UOI8:UOI37 UYE8:UYE37 VIA8:VIA37 VRW8:VRW37 WBS8:WBS37 WLO8:WLO37 WVK8:WVK37 C65544:C65573 IY65544:IY65573 SU65544:SU65573 ACQ65544:ACQ65573 AMM65544:AMM65573 AWI65544:AWI65573 BGE65544:BGE65573 BQA65544:BQA65573 BZW65544:BZW65573 CJS65544:CJS65573 CTO65544:CTO65573 DDK65544:DDK65573 DNG65544:DNG65573 DXC65544:DXC65573 EGY65544:EGY65573 EQU65544:EQU65573 FAQ65544:FAQ65573 FKM65544:FKM65573 FUI65544:FUI65573 GEE65544:GEE65573 GOA65544:GOA65573 GXW65544:GXW65573 HHS65544:HHS65573 HRO65544:HRO65573 IBK65544:IBK65573 ILG65544:ILG65573 IVC65544:IVC65573 JEY65544:JEY65573 JOU65544:JOU65573 JYQ65544:JYQ65573 KIM65544:KIM65573 KSI65544:KSI65573 LCE65544:LCE65573 LMA65544:LMA65573 LVW65544:LVW65573 MFS65544:MFS65573 MPO65544:MPO65573 MZK65544:MZK65573 NJG65544:NJG65573 NTC65544:NTC65573 OCY65544:OCY65573 OMU65544:OMU65573 OWQ65544:OWQ65573 PGM65544:PGM65573 PQI65544:PQI65573 QAE65544:QAE65573 QKA65544:QKA65573 QTW65544:QTW65573 RDS65544:RDS65573 RNO65544:RNO65573 RXK65544:RXK65573 SHG65544:SHG65573 SRC65544:SRC65573 TAY65544:TAY65573 TKU65544:TKU65573 TUQ65544:TUQ65573 UEM65544:UEM65573 UOI65544:UOI65573 UYE65544:UYE65573 VIA65544:VIA65573 VRW65544:VRW65573 WBS65544:WBS65573 WLO65544:WLO65573 WVK65544:WVK65573 C131080:C131109 IY131080:IY131109 SU131080:SU131109 ACQ131080:ACQ131109 AMM131080:AMM131109 AWI131080:AWI131109 BGE131080:BGE131109 BQA131080:BQA131109 BZW131080:BZW131109 CJS131080:CJS131109 CTO131080:CTO131109 DDK131080:DDK131109 DNG131080:DNG131109 DXC131080:DXC131109 EGY131080:EGY131109 EQU131080:EQU131109 FAQ131080:FAQ131109 FKM131080:FKM131109 FUI131080:FUI131109 GEE131080:GEE131109 GOA131080:GOA131109 GXW131080:GXW131109 HHS131080:HHS131109 HRO131080:HRO131109 IBK131080:IBK131109 ILG131080:ILG131109 IVC131080:IVC131109 JEY131080:JEY131109 JOU131080:JOU131109 JYQ131080:JYQ131109 KIM131080:KIM131109 KSI131080:KSI131109 LCE131080:LCE131109 LMA131080:LMA131109 LVW131080:LVW131109 MFS131080:MFS131109 MPO131080:MPO131109 MZK131080:MZK131109 NJG131080:NJG131109 NTC131080:NTC131109 OCY131080:OCY131109 OMU131080:OMU131109 OWQ131080:OWQ131109 PGM131080:PGM131109 PQI131080:PQI131109 QAE131080:QAE131109 QKA131080:QKA131109 QTW131080:QTW131109 RDS131080:RDS131109 RNO131080:RNO131109 RXK131080:RXK131109 SHG131080:SHG131109 SRC131080:SRC131109 TAY131080:TAY131109 TKU131080:TKU131109 TUQ131080:TUQ131109 UEM131080:UEM131109 UOI131080:UOI131109 UYE131080:UYE131109 VIA131080:VIA131109 VRW131080:VRW131109 WBS131080:WBS131109 WLO131080:WLO131109 WVK131080:WVK131109 C196616:C196645 IY196616:IY196645 SU196616:SU196645 ACQ196616:ACQ196645 AMM196616:AMM196645 AWI196616:AWI196645 BGE196616:BGE196645 BQA196616:BQA196645 BZW196616:BZW196645 CJS196616:CJS196645 CTO196616:CTO196645 DDK196616:DDK196645 DNG196616:DNG196645 DXC196616:DXC196645 EGY196616:EGY196645 EQU196616:EQU196645 FAQ196616:FAQ196645 FKM196616:FKM196645 FUI196616:FUI196645 GEE196616:GEE196645 GOA196616:GOA196645 GXW196616:GXW196645 HHS196616:HHS196645 HRO196616:HRO196645 IBK196616:IBK196645 ILG196616:ILG196645 IVC196616:IVC196645 JEY196616:JEY196645 JOU196616:JOU196645 JYQ196616:JYQ196645 KIM196616:KIM196645 KSI196616:KSI196645 LCE196616:LCE196645 LMA196616:LMA196645 LVW196616:LVW196645 MFS196616:MFS196645 MPO196616:MPO196645 MZK196616:MZK196645 NJG196616:NJG196645 NTC196616:NTC196645 OCY196616:OCY196645 OMU196616:OMU196645 OWQ196616:OWQ196645 PGM196616:PGM196645 PQI196616:PQI196645 QAE196616:QAE196645 QKA196616:QKA196645 QTW196616:QTW196645 RDS196616:RDS196645 RNO196616:RNO196645 RXK196616:RXK196645 SHG196616:SHG196645 SRC196616:SRC196645 TAY196616:TAY196645 TKU196616:TKU196645 TUQ196616:TUQ196645 UEM196616:UEM196645 UOI196616:UOI196645 UYE196616:UYE196645 VIA196616:VIA196645 VRW196616:VRW196645 WBS196616:WBS196645 WLO196616:WLO196645 WVK196616:WVK196645 C262152:C262181 IY262152:IY262181 SU262152:SU262181 ACQ262152:ACQ262181 AMM262152:AMM262181 AWI262152:AWI262181 BGE262152:BGE262181 BQA262152:BQA262181 BZW262152:BZW262181 CJS262152:CJS262181 CTO262152:CTO262181 DDK262152:DDK262181 DNG262152:DNG262181 DXC262152:DXC262181 EGY262152:EGY262181 EQU262152:EQU262181 FAQ262152:FAQ262181 FKM262152:FKM262181 FUI262152:FUI262181 GEE262152:GEE262181 GOA262152:GOA262181 GXW262152:GXW262181 HHS262152:HHS262181 HRO262152:HRO262181 IBK262152:IBK262181 ILG262152:ILG262181 IVC262152:IVC262181 JEY262152:JEY262181 JOU262152:JOU262181 JYQ262152:JYQ262181 KIM262152:KIM262181 KSI262152:KSI262181 LCE262152:LCE262181 LMA262152:LMA262181 LVW262152:LVW262181 MFS262152:MFS262181 MPO262152:MPO262181 MZK262152:MZK262181 NJG262152:NJG262181 NTC262152:NTC262181 OCY262152:OCY262181 OMU262152:OMU262181 OWQ262152:OWQ262181 PGM262152:PGM262181 PQI262152:PQI262181 QAE262152:QAE262181 QKA262152:QKA262181 QTW262152:QTW262181 RDS262152:RDS262181 RNO262152:RNO262181 RXK262152:RXK262181 SHG262152:SHG262181 SRC262152:SRC262181 TAY262152:TAY262181 TKU262152:TKU262181 TUQ262152:TUQ262181 UEM262152:UEM262181 UOI262152:UOI262181 UYE262152:UYE262181 VIA262152:VIA262181 VRW262152:VRW262181 WBS262152:WBS262181 WLO262152:WLO262181 WVK262152:WVK262181 C327688:C327717 IY327688:IY327717 SU327688:SU327717 ACQ327688:ACQ327717 AMM327688:AMM327717 AWI327688:AWI327717 BGE327688:BGE327717 BQA327688:BQA327717 BZW327688:BZW327717 CJS327688:CJS327717 CTO327688:CTO327717 DDK327688:DDK327717 DNG327688:DNG327717 DXC327688:DXC327717 EGY327688:EGY327717 EQU327688:EQU327717 FAQ327688:FAQ327717 FKM327688:FKM327717 FUI327688:FUI327717 GEE327688:GEE327717 GOA327688:GOA327717 GXW327688:GXW327717 HHS327688:HHS327717 HRO327688:HRO327717 IBK327688:IBK327717 ILG327688:ILG327717 IVC327688:IVC327717 JEY327688:JEY327717 JOU327688:JOU327717 JYQ327688:JYQ327717 KIM327688:KIM327717 KSI327688:KSI327717 LCE327688:LCE327717 LMA327688:LMA327717 LVW327688:LVW327717 MFS327688:MFS327717 MPO327688:MPO327717 MZK327688:MZK327717 NJG327688:NJG327717 NTC327688:NTC327717 OCY327688:OCY327717 OMU327688:OMU327717 OWQ327688:OWQ327717 PGM327688:PGM327717 PQI327688:PQI327717 QAE327688:QAE327717 QKA327688:QKA327717 QTW327688:QTW327717 RDS327688:RDS327717 RNO327688:RNO327717 RXK327688:RXK327717 SHG327688:SHG327717 SRC327688:SRC327717 TAY327688:TAY327717 TKU327688:TKU327717 TUQ327688:TUQ327717 UEM327688:UEM327717 UOI327688:UOI327717 UYE327688:UYE327717 VIA327688:VIA327717 VRW327688:VRW327717 WBS327688:WBS327717 WLO327688:WLO327717 WVK327688:WVK327717 C393224:C393253 IY393224:IY393253 SU393224:SU393253 ACQ393224:ACQ393253 AMM393224:AMM393253 AWI393224:AWI393253 BGE393224:BGE393253 BQA393224:BQA393253 BZW393224:BZW393253 CJS393224:CJS393253 CTO393224:CTO393253 DDK393224:DDK393253 DNG393224:DNG393253 DXC393224:DXC393253 EGY393224:EGY393253 EQU393224:EQU393253 FAQ393224:FAQ393253 FKM393224:FKM393253 FUI393224:FUI393253 GEE393224:GEE393253 GOA393224:GOA393253 GXW393224:GXW393253 HHS393224:HHS393253 HRO393224:HRO393253 IBK393224:IBK393253 ILG393224:ILG393253 IVC393224:IVC393253 JEY393224:JEY393253 JOU393224:JOU393253 JYQ393224:JYQ393253 KIM393224:KIM393253 KSI393224:KSI393253 LCE393224:LCE393253 LMA393224:LMA393253 LVW393224:LVW393253 MFS393224:MFS393253 MPO393224:MPO393253 MZK393224:MZK393253 NJG393224:NJG393253 NTC393224:NTC393253 OCY393224:OCY393253 OMU393224:OMU393253 OWQ393224:OWQ393253 PGM393224:PGM393253 PQI393224:PQI393253 QAE393224:QAE393253 QKA393224:QKA393253 QTW393224:QTW393253 RDS393224:RDS393253 RNO393224:RNO393253 RXK393224:RXK393253 SHG393224:SHG393253 SRC393224:SRC393253 TAY393224:TAY393253 TKU393224:TKU393253 TUQ393224:TUQ393253 UEM393224:UEM393253 UOI393224:UOI393253 UYE393224:UYE393253 VIA393224:VIA393253 VRW393224:VRW393253 WBS393224:WBS393253 WLO393224:WLO393253 WVK393224:WVK393253 C458760:C458789 IY458760:IY458789 SU458760:SU458789 ACQ458760:ACQ458789 AMM458760:AMM458789 AWI458760:AWI458789 BGE458760:BGE458789 BQA458760:BQA458789 BZW458760:BZW458789 CJS458760:CJS458789 CTO458760:CTO458789 DDK458760:DDK458789 DNG458760:DNG458789 DXC458760:DXC458789 EGY458760:EGY458789 EQU458760:EQU458789 FAQ458760:FAQ458789 FKM458760:FKM458789 FUI458760:FUI458789 GEE458760:GEE458789 GOA458760:GOA458789 GXW458760:GXW458789 HHS458760:HHS458789 HRO458760:HRO458789 IBK458760:IBK458789 ILG458760:ILG458789 IVC458760:IVC458789 JEY458760:JEY458789 JOU458760:JOU458789 JYQ458760:JYQ458789 KIM458760:KIM458789 KSI458760:KSI458789 LCE458760:LCE458789 LMA458760:LMA458789 LVW458760:LVW458789 MFS458760:MFS458789 MPO458760:MPO458789 MZK458760:MZK458789 NJG458760:NJG458789 NTC458760:NTC458789 OCY458760:OCY458789 OMU458760:OMU458789 OWQ458760:OWQ458789 PGM458760:PGM458789 PQI458760:PQI458789 QAE458760:QAE458789 QKA458760:QKA458789 QTW458760:QTW458789 RDS458760:RDS458789 RNO458760:RNO458789 RXK458760:RXK458789 SHG458760:SHG458789 SRC458760:SRC458789 TAY458760:TAY458789 TKU458760:TKU458789 TUQ458760:TUQ458789 UEM458760:UEM458789 UOI458760:UOI458789 UYE458760:UYE458789 VIA458760:VIA458789 VRW458760:VRW458789 WBS458760:WBS458789 WLO458760:WLO458789 WVK458760:WVK458789 C524296:C524325 IY524296:IY524325 SU524296:SU524325 ACQ524296:ACQ524325 AMM524296:AMM524325 AWI524296:AWI524325 BGE524296:BGE524325 BQA524296:BQA524325 BZW524296:BZW524325 CJS524296:CJS524325 CTO524296:CTO524325 DDK524296:DDK524325 DNG524296:DNG524325 DXC524296:DXC524325 EGY524296:EGY524325 EQU524296:EQU524325 FAQ524296:FAQ524325 FKM524296:FKM524325 FUI524296:FUI524325 GEE524296:GEE524325 GOA524296:GOA524325 GXW524296:GXW524325 HHS524296:HHS524325 HRO524296:HRO524325 IBK524296:IBK524325 ILG524296:ILG524325 IVC524296:IVC524325 JEY524296:JEY524325 JOU524296:JOU524325 JYQ524296:JYQ524325 KIM524296:KIM524325 KSI524296:KSI524325 LCE524296:LCE524325 LMA524296:LMA524325 LVW524296:LVW524325 MFS524296:MFS524325 MPO524296:MPO524325 MZK524296:MZK524325 NJG524296:NJG524325 NTC524296:NTC524325 OCY524296:OCY524325 OMU524296:OMU524325 OWQ524296:OWQ524325 PGM524296:PGM524325 PQI524296:PQI524325 QAE524296:QAE524325 QKA524296:QKA524325 QTW524296:QTW524325 RDS524296:RDS524325 RNO524296:RNO524325 RXK524296:RXK524325 SHG524296:SHG524325 SRC524296:SRC524325 TAY524296:TAY524325 TKU524296:TKU524325 TUQ524296:TUQ524325 UEM524296:UEM524325 UOI524296:UOI524325 UYE524296:UYE524325 VIA524296:VIA524325 VRW524296:VRW524325 WBS524296:WBS524325 WLO524296:WLO524325 WVK524296:WVK524325 C589832:C589861 IY589832:IY589861 SU589832:SU589861 ACQ589832:ACQ589861 AMM589832:AMM589861 AWI589832:AWI589861 BGE589832:BGE589861 BQA589832:BQA589861 BZW589832:BZW589861 CJS589832:CJS589861 CTO589832:CTO589861 DDK589832:DDK589861 DNG589832:DNG589861 DXC589832:DXC589861 EGY589832:EGY589861 EQU589832:EQU589861 FAQ589832:FAQ589861 FKM589832:FKM589861 FUI589832:FUI589861 GEE589832:GEE589861 GOA589832:GOA589861 GXW589832:GXW589861 HHS589832:HHS589861 HRO589832:HRO589861 IBK589832:IBK589861 ILG589832:ILG589861 IVC589832:IVC589861 JEY589832:JEY589861 JOU589832:JOU589861 JYQ589832:JYQ589861 KIM589832:KIM589861 KSI589832:KSI589861 LCE589832:LCE589861 LMA589832:LMA589861 LVW589832:LVW589861 MFS589832:MFS589861 MPO589832:MPO589861 MZK589832:MZK589861 NJG589832:NJG589861 NTC589832:NTC589861 OCY589832:OCY589861 OMU589832:OMU589861 OWQ589832:OWQ589861 PGM589832:PGM589861 PQI589832:PQI589861 QAE589832:QAE589861 QKA589832:QKA589861 QTW589832:QTW589861 RDS589832:RDS589861 RNO589832:RNO589861 RXK589832:RXK589861 SHG589832:SHG589861 SRC589832:SRC589861 TAY589832:TAY589861 TKU589832:TKU589861 TUQ589832:TUQ589861 UEM589832:UEM589861 UOI589832:UOI589861 UYE589832:UYE589861 VIA589832:VIA589861 VRW589832:VRW589861 WBS589832:WBS589861 WLO589832:WLO589861 WVK589832:WVK589861 C655368:C655397 IY655368:IY655397 SU655368:SU655397 ACQ655368:ACQ655397 AMM655368:AMM655397 AWI655368:AWI655397 BGE655368:BGE655397 BQA655368:BQA655397 BZW655368:BZW655397 CJS655368:CJS655397 CTO655368:CTO655397 DDK655368:DDK655397 DNG655368:DNG655397 DXC655368:DXC655397 EGY655368:EGY655397 EQU655368:EQU655397 FAQ655368:FAQ655397 FKM655368:FKM655397 FUI655368:FUI655397 GEE655368:GEE655397 GOA655368:GOA655397 GXW655368:GXW655397 HHS655368:HHS655397 HRO655368:HRO655397 IBK655368:IBK655397 ILG655368:ILG655397 IVC655368:IVC655397 JEY655368:JEY655397 JOU655368:JOU655397 JYQ655368:JYQ655397 KIM655368:KIM655397 KSI655368:KSI655397 LCE655368:LCE655397 LMA655368:LMA655397 LVW655368:LVW655397 MFS655368:MFS655397 MPO655368:MPO655397 MZK655368:MZK655397 NJG655368:NJG655397 NTC655368:NTC655397 OCY655368:OCY655397 OMU655368:OMU655397 OWQ655368:OWQ655397 PGM655368:PGM655397 PQI655368:PQI655397 QAE655368:QAE655397 QKA655368:QKA655397 QTW655368:QTW655397 RDS655368:RDS655397 RNO655368:RNO655397 RXK655368:RXK655397 SHG655368:SHG655397 SRC655368:SRC655397 TAY655368:TAY655397 TKU655368:TKU655397 TUQ655368:TUQ655397 UEM655368:UEM655397 UOI655368:UOI655397 UYE655368:UYE655397 VIA655368:VIA655397 VRW655368:VRW655397 WBS655368:WBS655397 WLO655368:WLO655397 WVK655368:WVK655397 C720904:C720933 IY720904:IY720933 SU720904:SU720933 ACQ720904:ACQ720933 AMM720904:AMM720933 AWI720904:AWI720933 BGE720904:BGE720933 BQA720904:BQA720933 BZW720904:BZW720933 CJS720904:CJS720933 CTO720904:CTO720933 DDK720904:DDK720933 DNG720904:DNG720933 DXC720904:DXC720933 EGY720904:EGY720933 EQU720904:EQU720933 FAQ720904:FAQ720933 FKM720904:FKM720933 FUI720904:FUI720933 GEE720904:GEE720933 GOA720904:GOA720933 GXW720904:GXW720933 HHS720904:HHS720933 HRO720904:HRO720933 IBK720904:IBK720933 ILG720904:ILG720933 IVC720904:IVC720933 JEY720904:JEY720933 JOU720904:JOU720933 JYQ720904:JYQ720933 KIM720904:KIM720933 KSI720904:KSI720933 LCE720904:LCE720933 LMA720904:LMA720933 LVW720904:LVW720933 MFS720904:MFS720933 MPO720904:MPO720933 MZK720904:MZK720933 NJG720904:NJG720933 NTC720904:NTC720933 OCY720904:OCY720933 OMU720904:OMU720933 OWQ720904:OWQ720933 PGM720904:PGM720933 PQI720904:PQI720933 QAE720904:QAE720933 QKA720904:QKA720933 QTW720904:QTW720933 RDS720904:RDS720933 RNO720904:RNO720933 RXK720904:RXK720933 SHG720904:SHG720933 SRC720904:SRC720933 TAY720904:TAY720933 TKU720904:TKU720933 TUQ720904:TUQ720933 UEM720904:UEM720933 UOI720904:UOI720933 UYE720904:UYE720933 VIA720904:VIA720933 VRW720904:VRW720933 WBS720904:WBS720933 WLO720904:WLO720933 WVK720904:WVK720933 C786440:C786469 IY786440:IY786469 SU786440:SU786469 ACQ786440:ACQ786469 AMM786440:AMM786469 AWI786440:AWI786469 BGE786440:BGE786469 BQA786440:BQA786469 BZW786440:BZW786469 CJS786440:CJS786469 CTO786440:CTO786469 DDK786440:DDK786469 DNG786440:DNG786469 DXC786440:DXC786469 EGY786440:EGY786469 EQU786440:EQU786469 FAQ786440:FAQ786469 FKM786440:FKM786469 FUI786440:FUI786469 GEE786440:GEE786469 GOA786440:GOA786469 GXW786440:GXW786469 HHS786440:HHS786469 HRO786440:HRO786469 IBK786440:IBK786469 ILG786440:ILG786469 IVC786440:IVC786469 JEY786440:JEY786469 JOU786440:JOU786469 JYQ786440:JYQ786469 KIM786440:KIM786469 KSI786440:KSI786469 LCE786440:LCE786469 LMA786440:LMA786469 LVW786440:LVW786469 MFS786440:MFS786469 MPO786440:MPO786469 MZK786440:MZK786469 NJG786440:NJG786469 NTC786440:NTC786469 OCY786440:OCY786469 OMU786440:OMU786469 OWQ786440:OWQ786469 PGM786440:PGM786469 PQI786440:PQI786469 QAE786440:QAE786469 QKA786440:QKA786469 QTW786440:QTW786469 RDS786440:RDS786469 RNO786440:RNO786469 RXK786440:RXK786469 SHG786440:SHG786469 SRC786440:SRC786469 TAY786440:TAY786469 TKU786440:TKU786469 TUQ786440:TUQ786469 UEM786440:UEM786469 UOI786440:UOI786469 UYE786440:UYE786469 VIA786440:VIA786469 VRW786440:VRW786469 WBS786440:WBS786469 WLO786440:WLO786469 WVK786440:WVK786469 C851976:C852005 IY851976:IY852005 SU851976:SU852005 ACQ851976:ACQ852005 AMM851976:AMM852005 AWI851976:AWI852005 BGE851976:BGE852005 BQA851976:BQA852005 BZW851976:BZW852005 CJS851976:CJS852005 CTO851976:CTO852005 DDK851976:DDK852005 DNG851976:DNG852005 DXC851976:DXC852005 EGY851976:EGY852005 EQU851976:EQU852005 FAQ851976:FAQ852005 FKM851976:FKM852005 FUI851976:FUI852005 GEE851976:GEE852005 GOA851976:GOA852005 GXW851976:GXW852005 HHS851976:HHS852005 HRO851976:HRO852005 IBK851976:IBK852005 ILG851976:ILG852005 IVC851976:IVC852005 JEY851976:JEY852005 JOU851976:JOU852005 JYQ851976:JYQ852005 KIM851976:KIM852005 KSI851976:KSI852005 LCE851976:LCE852005 LMA851976:LMA852005 LVW851976:LVW852005 MFS851976:MFS852005 MPO851976:MPO852005 MZK851976:MZK852005 NJG851976:NJG852005 NTC851976:NTC852005 OCY851976:OCY852005 OMU851976:OMU852005 OWQ851976:OWQ852005 PGM851976:PGM852005 PQI851976:PQI852005 QAE851976:QAE852005 QKA851976:QKA852005 QTW851976:QTW852005 RDS851976:RDS852005 RNO851976:RNO852005 RXK851976:RXK852005 SHG851976:SHG852005 SRC851976:SRC852005 TAY851976:TAY852005 TKU851976:TKU852005 TUQ851976:TUQ852005 UEM851976:UEM852005 UOI851976:UOI852005 UYE851976:UYE852005 VIA851976:VIA852005 VRW851976:VRW852005 WBS851976:WBS852005 WLO851976:WLO852005 WVK851976:WVK852005 C917512:C917541 IY917512:IY917541 SU917512:SU917541 ACQ917512:ACQ917541 AMM917512:AMM917541 AWI917512:AWI917541 BGE917512:BGE917541 BQA917512:BQA917541 BZW917512:BZW917541 CJS917512:CJS917541 CTO917512:CTO917541 DDK917512:DDK917541 DNG917512:DNG917541 DXC917512:DXC917541 EGY917512:EGY917541 EQU917512:EQU917541 FAQ917512:FAQ917541 FKM917512:FKM917541 FUI917512:FUI917541 GEE917512:GEE917541 GOA917512:GOA917541 GXW917512:GXW917541 HHS917512:HHS917541 HRO917512:HRO917541 IBK917512:IBK917541 ILG917512:ILG917541 IVC917512:IVC917541 JEY917512:JEY917541 JOU917512:JOU917541 JYQ917512:JYQ917541 KIM917512:KIM917541 KSI917512:KSI917541 LCE917512:LCE917541 LMA917512:LMA917541 LVW917512:LVW917541 MFS917512:MFS917541 MPO917512:MPO917541 MZK917512:MZK917541 NJG917512:NJG917541 NTC917512:NTC917541 OCY917512:OCY917541 OMU917512:OMU917541 OWQ917512:OWQ917541 PGM917512:PGM917541 PQI917512:PQI917541 QAE917512:QAE917541 QKA917512:QKA917541 QTW917512:QTW917541 RDS917512:RDS917541 RNO917512:RNO917541 RXK917512:RXK917541 SHG917512:SHG917541 SRC917512:SRC917541 TAY917512:TAY917541 TKU917512:TKU917541 TUQ917512:TUQ917541 UEM917512:UEM917541 UOI917512:UOI917541 UYE917512:UYE917541 VIA917512:VIA917541 VRW917512:VRW917541 WBS917512:WBS917541 WLO917512:WLO917541 WVK917512:WVK917541 C983048:C983077 IY983048:IY983077 SU983048:SU983077 ACQ983048:ACQ983077 AMM983048:AMM983077 AWI983048:AWI983077 BGE983048:BGE983077 BQA983048:BQA983077 BZW983048:BZW983077 CJS983048:CJS983077 CTO983048:CTO983077 DDK983048:DDK983077 DNG983048:DNG983077 DXC983048:DXC983077 EGY983048:EGY983077 EQU983048:EQU983077 FAQ983048:FAQ983077 FKM983048:FKM983077 FUI983048:FUI983077 GEE983048:GEE983077 GOA983048:GOA983077 GXW983048:GXW983077 HHS983048:HHS983077 HRO983048:HRO983077 IBK983048:IBK983077 ILG983048:ILG983077 IVC983048:IVC983077 JEY983048:JEY983077 JOU983048:JOU983077 JYQ983048:JYQ983077 KIM983048:KIM983077 KSI983048:KSI983077 LCE983048:LCE983077 LMA983048:LMA983077 LVW983048:LVW983077 MFS983048:MFS983077 MPO983048:MPO983077 MZK983048:MZK983077 NJG983048:NJG983077 NTC983048:NTC983077 OCY983048:OCY983077 OMU983048:OMU983077 OWQ983048:OWQ983077 PGM983048:PGM983077 PQI983048:PQI983077 QAE983048:QAE983077 QKA983048:QKA983077 QTW983048:QTW983077 RDS983048:RDS983077 RNO983048:RNO983077 RXK983048:RXK983077 SHG983048:SHG983077 SRC983048:SRC983077 TAY983048:TAY983077 TKU983048:TKU983077 TUQ983048:TUQ983077 UEM983048:UEM983077 UOI983048:UOI983077 UYE983048:UYE983077 VIA983048:VIA983077 VRW983048:VRW983077 WBS983048:WBS983077 WLO983048:WLO983077 WVK983048:WVK983077" xr:uid="{00000000-0002-0000-1800-000001000000}">
      <formula1>LENB(C8)&lt;=22</formula1>
    </dataValidation>
  </dataValidations>
  <pageMargins left="0.2" right="0.2" top="0.2" bottom="0.2" header="0.2" footer="0.2"/>
  <pageSetup paperSize="9" scale="81" orientation="portrait" r:id="rId1"/>
  <headerFooter alignWithMargins="0"/>
  <legacy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ドキュメント" ma:contentTypeID="0x0101003A70D8BF501E2F4E9989DC079D42BE2C" ma:contentTypeVersion="13" ma:contentTypeDescription="新しいドキュメントを作成します。" ma:contentTypeScope="" ma:versionID="7a976328d950d13b23806be250efff12">
  <xsd:schema xmlns:xsd="http://www.w3.org/2001/XMLSchema" xmlns:xs="http://www.w3.org/2001/XMLSchema" xmlns:p="http://schemas.microsoft.com/office/2006/metadata/properties" xmlns:ns2="d43ef2d5-6530-491f-801e-12542042cd25" xmlns:ns3="25d31b92-3d31-48a8-ac77-a74cda9d3374" targetNamespace="http://schemas.microsoft.com/office/2006/metadata/properties" ma:root="true" ma:fieldsID="676edc31c62370d0e3a6f2b3eef9a5d3" ns2:_="" ns3:_="">
    <xsd:import namespace="d43ef2d5-6530-491f-801e-12542042cd25"/>
    <xsd:import namespace="25d31b92-3d31-48a8-ac77-a74cda9d3374"/>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OCR" minOccurs="0"/>
                <xsd:element ref="ns2:MediaServiceBillingMetadata" minOccurs="0"/>
                <xsd:element ref="ns2: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d43ef2d5-6530-491f-801e-12542042cd2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LengthInSeconds" ma:index="14" nillable="true" ma:displayName="MediaLengthInSeconds" ma:hidden="true" ma:internalName="MediaLengthInSeconds" ma:readOnly="true">
      <xsd:simpleType>
        <xsd:restriction base="dms:Unknown"/>
      </xsd:simpleType>
    </xsd:element>
    <xsd:element name="lcf76f155ced4ddcb4097134ff3c332f" ma:index="16" nillable="true" ma:taxonomy="true" ma:internalName="lcf76f155ced4ddcb4097134ff3c332f" ma:taxonomyFieldName="MediaServiceImageTags" ma:displayName="画像タグ" ma:readOnly="false" ma:fieldId="{5cf76f15-5ced-4ddc-b409-7134ff3c332f}" ma:taxonomyMulti="true" ma:sspId="64ec3a1f-d07b-40b0-a6a6-f48012a46ddd" ma:termSetId="09814cd3-568e-fe90-9814-8d621ff8fb84" ma:anchorId="fba54fb3-c3e1-fe81-a776-ca4b69148c4d" ma:open="true" ma:isKeyword="false">
      <xsd:complexType>
        <xsd:sequence>
          <xsd:element ref="pc:Terms" minOccurs="0" maxOccurs="1"/>
        </xsd:sequence>
      </xsd:complexType>
    </xsd:element>
    <xsd:element name="MediaServiceOCR" ma:index="18" nillable="true" ma:displayName="Extracted Text" ma:internalName="MediaServiceOCR" ma:readOnly="true">
      <xsd:simpleType>
        <xsd:restriction base="dms:Note">
          <xsd:maxLength value="255"/>
        </xsd:restriction>
      </xsd:simpleType>
    </xsd:element>
    <xsd:element name="MediaServiceBillingMetadata" ma:index="19" nillable="true" ma:displayName="MediaServiceBillingMetadata" ma:hidden="true" ma:internalName="MediaServiceBillingMetadata" ma:readOnly="true">
      <xsd:simpleType>
        <xsd:restriction base="dms:Note"/>
      </xsd:simpleType>
    </xsd:element>
    <xsd:element name="MediaServiceLocation" ma:index="20" nillable="true" ma:displayName="Location" ma:indexed="true" ma:internalName="MediaServiceLocatio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25d31b92-3d31-48a8-ac77-a74cda9d3374" elementFormDefault="qualified">
    <xsd:import namespace="http://schemas.microsoft.com/office/2006/documentManagement/types"/>
    <xsd:import namespace="http://schemas.microsoft.com/office/infopath/2007/PartnerControls"/>
    <xsd:element name="TaxCatchAll" ma:index="17" nillable="true" ma:displayName="Taxonomy Catch All Column" ma:hidden="true" ma:list="{b5a72a32-f4e9-4c78-80fb-43f72b2bebf0}" ma:internalName="TaxCatchAll" ma:showField="CatchAllData" ma:web="25d31b92-3d31-48a8-ac77-a74cda9d3374">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d43ef2d5-6530-491f-801e-12542042cd25">
      <Terms xmlns="http://schemas.microsoft.com/office/infopath/2007/PartnerControls"/>
    </lcf76f155ced4ddcb4097134ff3c332f>
    <TaxCatchAll xmlns="25d31b92-3d31-48a8-ac77-a74cda9d3374" xsi:nil="true"/>
  </documentManagement>
</p:properties>
</file>

<file path=customXml/itemProps1.xml><?xml version="1.0" encoding="utf-8"?>
<ds:datastoreItem xmlns:ds="http://schemas.openxmlformats.org/officeDocument/2006/customXml" ds:itemID="{6A83AC40-01B2-4277-A6E5-7FF936DADCBB}">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d43ef2d5-6530-491f-801e-12542042cd25"/>
    <ds:schemaRef ds:uri="25d31b92-3d31-48a8-ac77-a74cda9d3374"/>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5B0092D7-DC99-42C8-B957-5BDA8CDD6253}">
  <ds:schemaRefs>
    <ds:schemaRef ds:uri="http://schemas.microsoft.com/sharepoint/v3/contenttype/forms"/>
  </ds:schemaRefs>
</ds:datastoreItem>
</file>

<file path=customXml/itemProps3.xml><?xml version="1.0" encoding="utf-8"?>
<ds:datastoreItem xmlns:ds="http://schemas.openxmlformats.org/officeDocument/2006/customXml" ds:itemID="{C96A05E9-DB83-4C12-9B0A-C0D586F905C5}">
  <ds:schemaRefs>
    <ds:schemaRef ds:uri="http://schemas.openxmlformats.org/package/2006/metadata/core-properties"/>
    <ds:schemaRef ds:uri="http://purl.org/dc/terms/"/>
    <ds:schemaRef ds:uri="http://purl.org/dc/elements/1.1/"/>
    <ds:schemaRef ds:uri="http://schemas.microsoft.com/office/2006/documentManagement/types"/>
    <ds:schemaRef ds:uri="http://schemas.microsoft.com/office/2006/metadata/properties"/>
    <ds:schemaRef ds:uri="http://schemas.microsoft.com/office/infopath/2007/PartnerControls"/>
    <ds:schemaRef ds:uri="http://www.w3.org/XML/1998/namespace"/>
    <ds:schemaRef ds:uri="d43ef2d5-6530-491f-801e-12542042cd25"/>
    <ds:schemaRef ds:uri="25d31b92-3d31-48a8-ac77-a74cda9d3374"/>
    <ds:schemaRef ds:uri="http://purl.org/dc/dcmitype/"/>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ワークシート</vt:lpstr>
      </vt:variant>
      <vt:variant>
        <vt:i4>23</vt:i4>
      </vt:variant>
      <vt:variant>
        <vt:lpstr>名前付き一覧</vt:lpstr>
      </vt:variant>
      <vt:variant>
        <vt:i4>17</vt:i4>
      </vt:variant>
    </vt:vector>
  </HeadingPairs>
  <TitlesOfParts>
    <vt:vector size="40" baseType="lpstr">
      <vt:lpstr>固定マスタ</vt:lpstr>
      <vt:lpstr>注文書</vt:lpstr>
      <vt:lpstr>注文請書</vt:lpstr>
      <vt:lpstr>委託個別契約書</vt:lpstr>
      <vt:lpstr>再委託個別契約書</vt:lpstr>
      <vt:lpstr>納品書</vt:lpstr>
      <vt:lpstr>検収書</vt:lpstr>
      <vt:lpstr>提出用</vt:lpstr>
      <vt:lpstr>20251015_概算見積書工数内</vt:lpstr>
      <vt:lpstr>（正式見積もり時参考）実工数</vt:lpstr>
      <vt:lpstr>20251015_概算見積書工数内 (2)</vt:lpstr>
      <vt:lpstr>（正式見積もり時参考）実工数 (2)</vt:lpstr>
      <vt:lpstr>見積書4-表紙枚</vt:lpstr>
      <vt:lpstr>見積書4-1枚</vt:lpstr>
      <vt:lpstr>見積書4-2枚</vt:lpstr>
      <vt:lpstr>見積書4-3枚</vt:lpstr>
      <vt:lpstr>＜派遣管理シート＞</vt:lpstr>
      <vt:lpstr>1.派遣個別契約書</vt:lpstr>
      <vt:lpstr>2.就業条件明示書</vt:lpstr>
      <vt:lpstr>3.【派遣先】管理台帳</vt:lpstr>
      <vt:lpstr>4.【派遣元】管理台帳</vt:lpstr>
      <vt:lpstr>5.雇用契約書 兼_就業条件明示書（通常使用しない）</vt:lpstr>
      <vt:lpstr>6.選任通知書（通常使用しない）</vt:lpstr>
      <vt:lpstr>'＜派遣管理シート＞'!Print_Area</vt:lpstr>
      <vt:lpstr>'1.派遣個別契約書'!Print_Area</vt:lpstr>
      <vt:lpstr>'2.就業条件明示書'!Print_Area</vt:lpstr>
      <vt:lpstr>'3.【派遣先】管理台帳'!Print_Area</vt:lpstr>
      <vt:lpstr>'4.【派遣元】管理台帳'!Print_Area</vt:lpstr>
      <vt:lpstr>'5.雇用契約書 兼_就業条件明示書（通常使用しない）'!Print_Area</vt:lpstr>
      <vt:lpstr>'6.選任通知書（通常使用しない）'!Print_Area</vt:lpstr>
      <vt:lpstr>委託個別契約書!Print_Area</vt:lpstr>
      <vt:lpstr>検収書!Print_Area</vt:lpstr>
      <vt:lpstr>'見積書4-1枚'!Print_Area</vt:lpstr>
      <vt:lpstr>'見積書4-2枚'!Print_Area</vt:lpstr>
      <vt:lpstr>'見積書4-3枚'!Print_Area</vt:lpstr>
      <vt:lpstr>'見積書4-表紙枚'!Print_Area</vt:lpstr>
      <vt:lpstr>再委託個別契約書!Print_Area</vt:lpstr>
      <vt:lpstr>注文書!Print_Area</vt:lpstr>
      <vt:lpstr>注文請書!Print_Area</vt:lpstr>
      <vt:lpstr>納品書!Print_Area</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toshinori.takeuchi</dc:creator>
  <cp:keywords/>
  <dc:description/>
  <cp:lastModifiedBy>立石 智一</cp:lastModifiedBy>
  <cp:revision/>
  <dcterms:created xsi:type="dcterms:W3CDTF">2007-02-27T13:03:37Z</dcterms:created>
  <dcterms:modified xsi:type="dcterms:W3CDTF">2025-12-26T02:34:31Z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0x0101003A70D8BF501E2F4E9989DC079D42BE2C</vt:lpwstr>
  </property>
  <property fmtid="{D5CDD505-2E9C-101B-9397-08002B2CF9AE}" pid="3" name="MediaServiceImageTags">
    <vt:lpwstr/>
  </property>
  <property fmtid="{D5CDD505-2E9C-101B-9397-08002B2CF9AE}" pid="4" name="xd_ProgID">
    <vt:lpwstr/>
  </property>
  <property fmtid="{D5CDD505-2E9C-101B-9397-08002B2CF9AE}" pid="5" name="_SourceUrl">
    <vt:lpwstr/>
  </property>
  <property fmtid="{D5CDD505-2E9C-101B-9397-08002B2CF9AE}" pid="6" name="_SharedFileIndex">
    <vt:lpwstr/>
  </property>
  <property fmtid="{D5CDD505-2E9C-101B-9397-08002B2CF9AE}" pid="7" name="ComplianceAssetId">
    <vt:lpwstr/>
  </property>
  <property fmtid="{D5CDD505-2E9C-101B-9397-08002B2CF9AE}" pid="8" name="TemplateUrl">
    <vt:lpwstr/>
  </property>
  <property fmtid="{D5CDD505-2E9C-101B-9397-08002B2CF9AE}" pid="9" name="_ExtendedDescription">
    <vt:lpwstr/>
  </property>
  <property fmtid="{D5CDD505-2E9C-101B-9397-08002B2CF9AE}" pid="10" name="TriggerFlowInfo">
    <vt:lpwstr/>
  </property>
  <property fmtid="{D5CDD505-2E9C-101B-9397-08002B2CF9AE}" pid="11" name="xd_Signature">
    <vt:bool>false</vt:bool>
  </property>
</Properties>
</file>